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drawings/drawing1.xml" ContentType="application/vnd.openxmlformats-officedocument.drawing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lare upstream" sheetId="1" state="visible" r:id="rId2"/>
    <sheet name="flare oil downstream" sheetId="2" state="visible" r:id="rId3"/>
    <sheet name="flare gas downstream" sheetId="3" state="visible" r:id="rId4"/>
    <sheet name="countries upstream" sheetId="4" state="visible" r:id="rId5"/>
    <sheet name="countries oil downstream" sheetId="5" state="visible" r:id="rId6"/>
    <sheet name="countries gas downstream" sheetId="6" state="visible" r:id="rId7"/>
  </sheets>
  <definedNames>
    <definedName function="false" hidden="true" localSheetId="2" name="_xlnm._FilterDatabase" vbProcedure="false">'flare gas downstream'!$A$1:$L$160</definedName>
    <definedName function="false" hidden="true" localSheetId="1" name="_xlnm._FilterDatabase" vbProcedure="false">'flare oil downstream'!$A$1:$L$843</definedName>
    <definedName function="false" hidden="false" name="_xlchart.v1.0" vbProcedure="false">'flare upstream'!$N$1</definedName>
    <definedName function="false" hidden="false" name="_xlchart.v1.1" vbProcedure="false">'flare upstream'!$N$2:$N$9366</definedName>
    <definedName function="false" hidden="false" name="_xlchart.v1.2" vbProcedure="false">'flare upstream'!$J$1</definedName>
    <definedName function="false" hidden="false" name="_xlchart.v1.3" vbProcedure="false">'flare upstream'!$J$2:$J$9366</definedName>
    <definedName function="false" hidden="false" localSheetId="0" name="_xlnm._FilterDatabase" vbProcedure="false">'flare upstream'!$A$1:$N$9365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<sst xmlns="http://schemas.openxmlformats.org/spreadsheetml/2006/main" count="41936" uniqueCount="10607">
  <si>
    <t xml:space="preserve">Country</t>
  </si>
  <si>
    <t xml:space="preserve">ISO Code</t>
  </si>
  <si>
    <t xml:space="preserve">Catalog ID</t>
  </si>
  <si>
    <t xml:space="preserve">ID 2021</t>
  </si>
  <si>
    <t xml:space="preserve">Latitude</t>
  </si>
  <si>
    <t xml:space="preserve">Longitude</t>
  </si>
  <si>
    <t xml:space="preserve">BCM 2021</t>
  </si>
  <si>
    <t xml:space="preserve">Avg. temp., K</t>
  </si>
  <si>
    <t xml:space="preserve">Ellipticity</t>
  </si>
  <si>
    <t xml:space="preserve">Detection frequency 2021</t>
  </si>
  <si>
    <t xml:space="preserve">Clear Obs.</t>
  </si>
  <si>
    <t xml:space="preserve">Type</t>
  </si>
  <si>
    <t xml:space="preserve">BCF per yar </t>
  </si>
  <si>
    <t xml:space="preserve">MMCF per day</t>
  </si>
  <si>
    <t xml:space="preserve">Flared days/year</t>
  </si>
  <si>
    <t xml:space="preserve">#days per month</t>
  </si>
  <si>
    <t xml:space="preserve">Column1</t>
  </si>
  <si>
    <t xml:space="preserve">Venezuela</t>
  </si>
  <si>
    <t xml:space="preserve">VEN</t>
  </si>
  <si>
    <t xml:space="preserve">VEN_UPS_2015_63.6239W_9.6524N_v0.2</t>
  </si>
  <si>
    <t xml:space="preserve">upstream oil</t>
  </si>
  <si>
    <t xml:space="preserve">Iraq</t>
  </si>
  <si>
    <t xml:space="preserve">IRQ</t>
  </si>
  <si>
    <t xml:space="preserve">IRQ_UPS_2015_47.2836E_31.0261N_v0.2</t>
  </si>
  <si>
    <t xml:space="preserve">Russian Federation</t>
  </si>
  <si>
    <t xml:space="preserve">RUS</t>
  </si>
  <si>
    <t xml:space="preserve">RUS_UPS_2015_112.8070E_61.3459N_v0.2</t>
  </si>
  <si>
    <t xml:space="preserve">VEN_UPS_2015_63.5633W_9.6484N_v0.2</t>
  </si>
  <si>
    <t xml:space="preserve">Iran</t>
  </si>
  <si>
    <t xml:space="preserve">IRN</t>
  </si>
  <si>
    <t xml:space="preserve">IRN_UPS_2015_48.1398E_31.0034N_v0.2</t>
  </si>
  <si>
    <t xml:space="preserve">RUS_UPS_2018_96.5106E_60.4259N_v0.2</t>
  </si>
  <si>
    <t xml:space="preserve">RUS_UPS_2016_105.8868E_57.8745N_v0.2</t>
  </si>
  <si>
    <t xml:space="preserve">IRN_UPS_2015_49.7144E_28.4941N_v0.2</t>
  </si>
  <si>
    <t xml:space="preserve">VEN_UPS_2015_63.7248W_9.6202N_v0.2</t>
  </si>
  <si>
    <t xml:space="preserve">Mexico</t>
  </si>
  <si>
    <t xml:space="preserve">MEX</t>
  </si>
  <si>
    <t xml:space="preserve">MEX_UPS_2015_96.1456W_18.5079N_v0.2</t>
  </si>
  <si>
    <t xml:space="preserve">IRQ_UPS_2015_47.6112E_30.5260N_v0.2</t>
  </si>
  <si>
    <t xml:space="preserve">Libya</t>
  </si>
  <si>
    <t xml:space="preserve">LBY</t>
  </si>
  <si>
    <t xml:space="preserve">LBY_UPS_2015_19.7734E_28.9095N_v0.2</t>
  </si>
  <si>
    <t xml:space="preserve">MEX_UPS_2015_93.1196W_17.8422N_v0.2</t>
  </si>
  <si>
    <t xml:space="preserve">IRN_UPS_2015_52.1769E_27.7199N_v0.2</t>
  </si>
  <si>
    <t xml:space="preserve">IRQ_UPS_2015_43.8767E_35.6849N_v0.2</t>
  </si>
  <si>
    <t xml:space="preserve">MEX_UPS_2015_93.1838W_17.8983N_v0.2</t>
  </si>
  <si>
    <t xml:space="preserve">IRN_UPS_2015_48.2803E_30.7517N_v0.2</t>
  </si>
  <si>
    <t xml:space="preserve">IRN_UPS_2015_53.1488E_25.5324N_v0.2</t>
  </si>
  <si>
    <t xml:space="preserve">RUS_UPS_2019_97.3537E_60.8432N_v0.2</t>
  </si>
  <si>
    <t xml:space="preserve">IRQ_UPS_2015_47.3152E_30.5678N_v0.2</t>
  </si>
  <si>
    <t xml:space="preserve">VEN_UPS_2015_63.5352W_9.6526N_v0.2</t>
  </si>
  <si>
    <t xml:space="preserve">Algeria</t>
  </si>
  <si>
    <t xml:space="preserve">DZA</t>
  </si>
  <si>
    <t xml:space="preserve">DZA_UPS_2015_06.0563E_31.6629N_v0.2</t>
  </si>
  <si>
    <t xml:space="preserve">RUS_UPS_2015_96.2500E_60.4344N_v0.2</t>
  </si>
  <si>
    <t xml:space="preserve">IRQ_UPS_2015_47.3328E_30.8824N_v0.2</t>
  </si>
  <si>
    <t xml:space="preserve">RUS_UPS_2015_107.6010E_58.4477N_v0.2</t>
  </si>
  <si>
    <t xml:space="preserve">RUS_UPS_2015_106.5466E_58.0354N_v0.2</t>
  </si>
  <si>
    <t xml:space="preserve">RUS_UPS_2015_106.8058E_57.9845N_v0.2</t>
  </si>
  <si>
    <t xml:space="preserve">IRQ_UPS_2015_46.0645E_31.7691N_v0.2</t>
  </si>
  <si>
    <t xml:space="preserve">IRQ_UPS_2015_47.4105E_32.1176N_v0.2</t>
  </si>
  <si>
    <t xml:space="preserve">VEN_UPS_2015_63.4737W_9.7358N_v0.2</t>
  </si>
  <si>
    <t xml:space="preserve">IRQ_UPS_2015_47.3270E_30.6101N_v0.2</t>
  </si>
  <si>
    <t xml:space="preserve">IRQ_UPS_2015_47.5990E_30.5298N_v0.2</t>
  </si>
  <si>
    <t xml:space="preserve">IRN_UPS_2015_52.1877E_27.7143N_v0.2</t>
  </si>
  <si>
    <t xml:space="preserve">IRN_UPS_2015_52.6486E_27.4987N_v0.2</t>
  </si>
  <si>
    <t xml:space="preserve">VEN_UPS_2015_64.5263W_9.3746N_v0.2</t>
  </si>
  <si>
    <t xml:space="preserve">IRN_UPS_2017_52.2495E_27.6840N_v0.2</t>
  </si>
  <si>
    <t xml:space="preserve">IRN_UPS_2016_46.1837E_32.9905N_v0.2</t>
  </si>
  <si>
    <t xml:space="preserve">MEX_UPS_2015_92.0431W_19.3948N_v0.2</t>
  </si>
  <si>
    <t xml:space="preserve">IRN_UPS_2015_50.2902E_30.3486N_v0.2</t>
  </si>
  <si>
    <t xml:space="preserve">IRN_UPS_2015_52.6388E_27.5040N_v0.2</t>
  </si>
  <si>
    <t xml:space="preserve">Kazakhstan</t>
  </si>
  <si>
    <t xml:space="preserve">KAZ</t>
  </si>
  <si>
    <t xml:space="preserve">KAZ_UPS_2015_57.4338E_48.3273N_v0.2</t>
  </si>
  <si>
    <t xml:space="preserve">MEX_UPS_2015_92.2377W_19.5665N_v0.2</t>
  </si>
  <si>
    <t xml:space="preserve">IRQ_UPS_2015_45.1519E_34.7566N_v0.2</t>
  </si>
  <si>
    <t xml:space="preserve">IRQ_UPS_2015_44.0093E_35.6289N_v0.2</t>
  </si>
  <si>
    <t xml:space="preserve">Oman</t>
  </si>
  <si>
    <t xml:space="preserve">OMN</t>
  </si>
  <si>
    <t xml:space="preserve">OMN_UPS_2015_55.4482E_23.1535N_v0.2</t>
  </si>
  <si>
    <t xml:space="preserve">IRQ_UPS_2015_47.3165E_30.4950N_v0.2</t>
  </si>
  <si>
    <t xml:space="preserve">KAZ_UPS_2015_57.3517E_48.2338N_v0.2</t>
  </si>
  <si>
    <t xml:space="preserve">Congo</t>
  </si>
  <si>
    <t xml:space="preserve">COG</t>
  </si>
  <si>
    <t xml:space="preserve">COG_UPS_2015_11.3813E_4.9231S_v0.2</t>
  </si>
  <si>
    <t xml:space="preserve">IRQ_UPS_2015_47.6269E_31.0819N_v0.2</t>
  </si>
  <si>
    <t xml:space="preserve">VEN_UPS_2015_63.4617W_9.7298N_v0.2</t>
  </si>
  <si>
    <t xml:space="preserve">IRN_UPS_2015_52.6207E_27.5127N_v0.2</t>
  </si>
  <si>
    <t xml:space="preserve">IRQ_UPS_2015_47.4363E_31.6755N_v0.2</t>
  </si>
  <si>
    <t xml:space="preserve">IRQ_UPS_2015_47.5151E_31.6563N_v0.2</t>
  </si>
  <si>
    <t xml:space="preserve">RUS_UPS_2020_75.5437E_66.9537N_v0.2</t>
  </si>
  <si>
    <t xml:space="preserve">IRQ_UPS_2015_47.3298E_30.6869N_v0.2</t>
  </si>
  <si>
    <t xml:space="preserve">RUS_UPS_2016_83.6232E_68.4116N_v0.2</t>
  </si>
  <si>
    <t xml:space="preserve">IRN_UPS_2015_47.2102E_32.4906N_v0.2</t>
  </si>
  <si>
    <t xml:space="preserve">IRN_UPS_2015_48.9540E_31.2120N_v0.2</t>
  </si>
  <si>
    <t xml:space="preserve">IRN_UPS_2015_46.2283E_33.6960N_v0.2</t>
  </si>
  <si>
    <t xml:space="preserve">IRQ_UPS_2015_47.3383E_30.3575N_v0.2</t>
  </si>
  <si>
    <t xml:space="preserve">IRN_UPS_2015_49.3199E_31.1350N_v0.2</t>
  </si>
  <si>
    <t xml:space="preserve">VEN_UPS_2015_64.5461W_9.3867N_v0.2</t>
  </si>
  <si>
    <t xml:space="preserve">Turkmenistan</t>
  </si>
  <si>
    <t xml:space="preserve">TKM</t>
  </si>
  <si>
    <t xml:space="preserve">TKM_UPS_2015_53.1870E_39.3984N_v0.2</t>
  </si>
  <si>
    <t xml:space="preserve">RUS_UPS_2015_70.9877E_66.1986N_v0.2</t>
  </si>
  <si>
    <t xml:space="preserve">DZA_UPS_2015_09.7893E_28.7359N_v0.2</t>
  </si>
  <si>
    <t xml:space="preserve">IRQ_UPS_2015_46.8380E_30.3519N_v0.2</t>
  </si>
  <si>
    <t xml:space="preserve">IRQ_UPS_2015_47.6020E_30.4766N_v0.2</t>
  </si>
  <si>
    <t xml:space="preserve">IRQ_UPS_2015_47.6082E_30.4194N_v0.2</t>
  </si>
  <si>
    <t xml:space="preserve">RUS_UPS_2015_52.7569E_51.5674N_v0.2</t>
  </si>
  <si>
    <t xml:space="preserve">VEN_UPS_2015_63.1549W_8.6865N_v0.2</t>
  </si>
  <si>
    <t xml:space="preserve">COG_UPS_2015_12.0506E_4.5126S_v0.2</t>
  </si>
  <si>
    <t xml:space="preserve">IRN_UPS_2015_48.1167E_31.2719N_v0.2</t>
  </si>
  <si>
    <t xml:space="preserve">IRQ_UPS_2015_44.0402E_35.7247N_v0.2</t>
  </si>
  <si>
    <t xml:space="preserve">IRN_UPS_2015_53.1499E_25.5067N_v0.2</t>
  </si>
  <si>
    <t xml:space="preserve">LBY_UPS_2015_19.0620E_29.0726N_v0.2</t>
  </si>
  <si>
    <t xml:space="preserve">LBY_UPS_2015_22.3238E_27.9870N_v0.2</t>
  </si>
  <si>
    <t xml:space="preserve">RUS_UPS_2018_113.1577E_61.5407N_v0.2</t>
  </si>
  <si>
    <t xml:space="preserve">IRQ_UPS_2015_43.7696E_35.9813N_v0.2</t>
  </si>
  <si>
    <t xml:space="preserve">RUS_UPS_2015_53.8124E_51.8463N_v0.2</t>
  </si>
  <si>
    <t xml:space="preserve">RUS_UPS_2019_80.4557E_66.6639N_v0.2</t>
  </si>
  <si>
    <t xml:space="preserve">IRN_UPS_2015_52.5635E_27.5612N_v0.2</t>
  </si>
  <si>
    <t xml:space="preserve">IRQ_UPS_2015_47.3351E_30.4018N_v0.2</t>
  </si>
  <si>
    <t xml:space="preserve">IRN_UPS_2019_47.7898E_31.0888N_v0.2</t>
  </si>
  <si>
    <t xml:space="preserve">MEX_UPS_2015_92.4907W_17.8957N_v0.2</t>
  </si>
  <si>
    <t xml:space="preserve">IRQ_UPS_2015_47.4147E_30.1662N_v0.2</t>
  </si>
  <si>
    <t xml:space="preserve">IRN_UPS_2015_49.8606E_30.3904N_v0.2</t>
  </si>
  <si>
    <t xml:space="preserve">Nigeria</t>
  </si>
  <si>
    <t xml:space="preserve">NGA</t>
  </si>
  <si>
    <t xml:space="preserve">NGA_UPS_2015_07.6595E_4.3046N_v0.2</t>
  </si>
  <si>
    <t xml:space="preserve">IRQ_UPS_2015_47.3311E_30.5630N_v0.2</t>
  </si>
  <si>
    <t xml:space="preserve">Ghana</t>
  </si>
  <si>
    <t xml:space="preserve">GHA</t>
  </si>
  <si>
    <t xml:space="preserve">GHA_UPS_2015_02.8916W_4.5967N_v0.2</t>
  </si>
  <si>
    <t xml:space="preserve">IRQ_UPS_2015_43.9656E_35.6623N_v0.2</t>
  </si>
  <si>
    <t xml:space="preserve">IRN_UPS_2017_52.2354E_27.6881N_v0.2</t>
  </si>
  <si>
    <t xml:space="preserve">LBY_UPS_2015_22.5017E_27.6443N_v0.2</t>
  </si>
  <si>
    <t xml:space="preserve">RUS_UPS_2015_109.1040E_60.1469N_v0.2</t>
  </si>
  <si>
    <t xml:space="preserve">IRQ_UPS_2015_47.3295E_30.8262N_v0.2</t>
  </si>
  <si>
    <t xml:space="preserve">IRQ_UPS_2015_47.5506E_32.1071N_v0.2</t>
  </si>
  <si>
    <t xml:space="preserve">IRN_UPS_2015_49.6761E_30.9001N_v0.2</t>
  </si>
  <si>
    <t xml:space="preserve">LBY_UPS_2017_12.4123E_26.7562N_v0.2</t>
  </si>
  <si>
    <t xml:space="preserve">IRN_UPS_2015_47.7067E_32.3527N_v0.2</t>
  </si>
  <si>
    <t xml:space="preserve">IRQ_UPS_2015_48.0212E_30.9290N_v0.2</t>
  </si>
  <si>
    <t xml:space="preserve">Angola</t>
  </si>
  <si>
    <t xml:space="preserve">AGO</t>
  </si>
  <si>
    <t xml:space="preserve">AGO_UPS_2015_12.1122E_7.8470S_v0.2</t>
  </si>
  <si>
    <t xml:space="preserve">RUS_UPS_2015_72.5241E_67.8029N_v0.2</t>
  </si>
  <si>
    <t xml:space="preserve">RUS_UPS_2021_69.3492E_60.7526N_v0.2</t>
  </si>
  <si>
    <t xml:space="preserve">IRQ_UPS_2015_47.3275E_30.7640N_v0.2</t>
  </si>
  <si>
    <t xml:space="preserve">IRQ_UPS_2015_43.3248E_36.7761N_v0.2</t>
  </si>
  <si>
    <t xml:space="preserve">MEX_UPS_2015_93.1935W_17.8918N_v0.2</t>
  </si>
  <si>
    <t xml:space="preserve">IRQ_UPS_2016_48.0223E_30.9913N_v0.2</t>
  </si>
  <si>
    <t xml:space="preserve">RUS_UPS_2018_113.1736E_61.5400N_v0.2</t>
  </si>
  <si>
    <t xml:space="preserve">DZA_UPS_2015_05.9583E_31.5905N_v0.2</t>
  </si>
  <si>
    <t xml:space="preserve">IRN_UPS_2015_49.1199E_31.3006N_v0.2</t>
  </si>
  <si>
    <t xml:space="preserve">AGO_UPS_2015_11.0316E_6.1409S_v0.2</t>
  </si>
  <si>
    <t xml:space="preserve">MEX_UPS_2015_92.0789W_19.4280N_v0.2</t>
  </si>
  <si>
    <t xml:space="preserve">IRN_UPS_2015_49.6866E_29.9429N_v0.2</t>
  </si>
  <si>
    <t xml:space="preserve">VEN_UPS_2015_64.3015W_9.2326N_v0.2</t>
  </si>
  <si>
    <t xml:space="preserve">VEN_UPS_2015_63.2683W_9.7754N_v0.2</t>
  </si>
  <si>
    <t xml:space="preserve">IRQ_UPS_2015_47.4464E_32.0599N_v0.2</t>
  </si>
  <si>
    <t xml:space="preserve">China</t>
  </si>
  <si>
    <t xml:space="preserve">CHN</t>
  </si>
  <si>
    <t xml:space="preserve">CHN_UPS_2015_108.8985E_20.8150N_v0.2</t>
  </si>
  <si>
    <t xml:space="preserve">MEX_UPS_2015_93.5214W_17.9112N_v0.2</t>
  </si>
  <si>
    <t xml:space="preserve">LBY_UPS_2015_19.6968E_29.2307N_v0.2</t>
  </si>
  <si>
    <t xml:space="preserve">LBY_UPS_2015_20.9546E_28.9049N_v0.2</t>
  </si>
  <si>
    <t xml:space="preserve">NGA_UPS_2015_06.3596E_5.6849N_v0.2</t>
  </si>
  <si>
    <t xml:space="preserve">IRQ_UPS_2015_43.7619E_35.9982N_v0.2</t>
  </si>
  <si>
    <t xml:space="preserve">MEX_UPS_2015_92.1707W_18.6441N_v0.2</t>
  </si>
  <si>
    <t xml:space="preserve">LBY_UPS_2015_12.2109E_26.5788N_v0.2</t>
  </si>
  <si>
    <t xml:space="preserve">IRN_UPS_2015_49.0658E_32.1608N_v0.2</t>
  </si>
  <si>
    <t xml:space="preserve">IRQ_UPS_2015_47.3615E_30.2794N_v0.2</t>
  </si>
  <si>
    <t xml:space="preserve">VEN_UPS_2015_63.6311W_9.5633N_v0.2</t>
  </si>
  <si>
    <t xml:space="preserve">IRN_UPS_2015_49.8241E_30.7204N_v0.2</t>
  </si>
  <si>
    <t xml:space="preserve">IRQ_UPS_2015_47.4093E_32.1295N_v0.2</t>
  </si>
  <si>
    <t xml:space="preserve">RUS_UPS_2015_109.0894E_60.1473N_v0.2</t>
  </si>
  <si>
    <t xml:space="preserve">DZA_UPS_2015_07.1943E_28.6842N_v0.2</t>
  </si>
  <si>
    <t xml:space="preserve">IRQ_UPS_2015_47.6650E_30.7523N_v0.2</t>
  </si>
  <si>
    <t xml:space="preserve">RUS_UPS_2015_72.5043E_67.8040N_v0.2</t>
  </si>
  <si>
    <t xml:space="preserve">RUS_UPS_2015_71.7358E_59.7611N_v0.2</t>
  </si>
  <si>
    <t xml:space="preserve">GHA_UPS_2017_02.5532W_4.4700N_v0.2</t>
  </si>
  <si>
    <t xml:space="preserve">DZA_UPS_2015_06.1889E_31.6853N_v0.2</t>
  </si>
  <si>
    <t xml:space="preserve">GHA_UPS_2016_03.1395W_4.5891N_v0.2</t>
  </si>
  <si>
    <t xml:space="preserve">NGA_UPS_2015_06.5166E_5.6596N_v0.2</t>
  </si>
  <si>
    <t xml:space="preserve">DZA_UPS_2019_00.3056E_28.1162N_v0.2</t>
  </si>
  <si>
    <t xml:space="preserve">RUS_UPS_2015_72.6472E_60.6208N_v0.2</t>
  </si>
  <si>
    <t xml:space="preserve">DZA_UPS_2016_06.7095E_32.5127N_v0.2</t>
  </si>
  <si>
    <t xml:space="preserve">IRQ_UPS_2015_47.2513E_32.2564N_v0.2</t>
  </si>
  <si>
    <t xml:space="preserve">VEN_UPS_2015_63.1812W_9.9769N_v0.2</t>
  </si>
  <si>
    <t xml:space="preserve">MEX_UPS_2015_94.0470W_18.0928N_v0.2</t>
  </si>
  <si>
    <t xml:space="preserve">Yemen</t>
  </si>
  <si>
    <t xml:space="preserve">YEM</t>
  </si>
  <si>
    <t xml:space="preserve">YEM_UPS_2015_46.8234E_15.3424N_v0.2</t>
  </si>
  <si>
    <t xml:space="preserve">MEX_UPS_2015_92.0362W_19.4390N_v0.2</t>
  </si>
  <si>
    <t xml:space="preserve">RUS_UPS_2015_70.1762E_60.7646N_v0.2</t>
  </si>
  <si>
    <t xml:space="preserve">IRQ_UPS_2015_47.7188E_30.2765N_v0.2</t>
  </si>
  <si>
    <t xml:space="preserve">Malaysia</t>
  </si>
  <si>
    <t xml:space="preserve">MYS</t>
  </si>
  <si>
    <t xml:space="preserve">MYS_UPS_2016_112.4111E_3.6056N_v0.2</t>
  </si>
  <si>
    <t xml:space="preserve">RUS_UPS_2016_79.9612E_68.5233N_v0.2</t>
  </si>
  <si>
    <t xml:space="preserve">Egypt</t>
  </si>
  <si>
    <t xml:space="preserve">EGY</t>
  </si>
  <si>
    <t xml:space="preserve">EGY_UPS_2015_26.0821E_30.5344N_v0.2</t>
  </si>
  <si>
    <t xml:space="preserve">RUS_UPS_2015_78.4300E_57.4648N_v0.2</t>
  </si>
  <si>
    <t xml:space="preserve">Brunei</t>
  </si>
  <si>
    <t xml:space="preserve">BRN</t>
  </si>
  <si>
    <t xml:space="preserve">BRN_UPS_2015_114.7431E_5.2113N_v0.2</t>
  </si>
  <si>
    <t xml:space="preserve">IRN_UPS_2015_49.3922E_31.0416N_v0.2</t>
  </si>
  <si>
    <t xml:space="preserve">RUS_UPS_2015_78.7471E_66.2828N_v0.2</t>
  </si>
  <si>
    <t xml:space="preserve">LBY_UPS_2015_22.4818E_27.6477N_v0.2</t>
  </si>
  <si>
    <t xml:space="preserve">NGA_UPS_2015_05.0727E_5.5596N_v0.2</t>
  </si>
  <si>
    <t xml:space="preserve">IRN_UPS_2015_50.7324E_30.3005N_v0.2</t>
  </si>
  <si>
    <t xml:space="preserve">IRQ_UPS_2015_47.7418E_30.2743N_v0.2</t>
  </si>
  <si>
    <t xml:space="preserve">RUS_UPS_2016_80.5260E_63.4323N_v0.2</t>
  </si>
  <si>
    <t xml:space="preserve">DZA_UPS_2015_03.2284E_32.9469N_v0.2</t>
  </si>
  <si>
    <t xml:space="preserve">MYS_UPS_2015_115.6578E_6.3467N_v0.2</t>
  </si>
  <si>
    <t xml:space="preserve">RUS_UPG_2015_77.2433E_66.2064N_v0.2</t>
  </si>
  <si>
    <t xml:space="preserve">upstream gas</t>
  </si>
  <si>
    <t xml:space="preserve">IRQ_UPS_2015_47.3920E_30.2129N_v0.2</t>
  </si>
  <si>
    <t xml:space="preserve">DZA_UPS_2015_08.1653E_31.0134N_v0.2</t>
  </si>
  <si>
    <t xml:space="preserve">India</t>
  </si>
  <si>
    <t xml:space="preserve">IND</t>
  </si>
  <si>
    <t xml:space="preserve">IND_UPS_2015_71.3539E_19.3702N_v0.2</t>
  </si>
  <si>
    <t xml:space="preserve">IRQ_UPS_2018_47.7246E_30.3256N_v0.2</t>
  </si>
  <si>
    <t xml:space="preserve">IRN_UPS_2015_52.5840E_27.5440N_v0.2</t>
  </si>
  <si>
    <t xml:space="preserve">NGA_UPS_2015_07.4920E_4.0170N_v0.2</t>
  </si>
  <si>
    <t xml:space="preserve">NGA_UPS_2015_04.3421E_5.3588N_v0.2</t>
  </si>
  <si>
    <t xml:space="preserve">NGA_UPS_2015_07.3939E_3.5756N_v0.2</t>
  </si>
  <si>
    <t xml:space="preserve">RUS_UPS_2015_70.8197E_60.7471N_v0.2</t>
  </si>
  <si>
    <t xml:space="preserve">IRQ_UPS_2015_47.3469E_30.5586N_v0.2</t>
  </si>
  <si>
    <t xml:space="preserve">IRN_UPS_2015_48.9874E_31.2402N_v0.2</t>
  </si>
  <si>
    <t xml:space="preserve">NGA_UPS_2015_06.6572E_5.3863N_v0.2</t>
  </si>
  <si>
    <t xml:space="preserve">RUS_UPS_2015_106.5441E_58.0958N_v0.2</t>
  </si>
  <si>
    <t xml:space="preserve">RUS_UPS_2015_107.6596E_58.4289N_v0.2</t>
  </si>
  <si>
    <t xml:space="preserve">IRN_UPS_2015_53.1219E_29.2564N_v0.2</t>
  </si>
  <si>
    <t xml:space="preserve">RUS_UPS_2019_83.0354E_67.2805N_v0.2</t>
  </si>
  <si>
    <t xml:space="preserve">VEN_UPS_2016_62.9091W_8.7264N_v0.2</t>
  </si>
  <si>
    <t xml:space="preserve">IRN_UPS_2015_47.2069E_32.5042N_v0.2</t>
  </si>
  <si>
    <t xml:space="preserve">LBY_UPS_2016_19.9052E_27.9847N_v0.2</t>
  </si>
  <si>
    <t xml:space="preserve">Saudi Arabia</t>
  </si>
  <si>
    <t xml:space="preserve">SAU</t>
  </si>
  <si>
    <t xml:space="preserve">SAU_UPS_2015_49.3926E_25.6385N_v0.2</t>
  </si>
  <si>
    <t xml:space="preserve">LBY_UPS_2015_20.7834E_29.0549N_v0.2</t>
  </si>
  <si>
    <t xml:space="preserve">MYS_UPS_2021_115.8511E_7.3825N_v0.2</t>
  </si>
  <si>
    <t xml:space="preserve">Gabon</t>
  </si>
  <si>
    <t xml:space="preserve">GAB</t>
  </si>
  <si>
    <t xml:space="preserve">GAB_UPS_2015_09.9531E_1.5237S_v0.2</t>
  </si>
  <si>
    <t xml:space="preserve">RUS_UPS_2015_57.9664E_68.6145N_v0.2</t>
  </si>
  <si>
    <t xml:space="preserve">IRN_UPS_2017_46.1702E_32.9822N_v0.2</t>
  </si>
  <si>
    <t xml:space="preserve">RUS_UPG_2015_77.2357E_65.9053N_v0.2</t>
  </si>
  <si>
    <t xml:space="preserve">LBY_UPS_2017_12.4525E_26.7007N_v0.2</t>
  </si>
  <si>
    <t xml:space="preserve">MYS_UPS_2015_114.7117E_5.4282N_v0.2</t>
  </si>
  <si>
    <t xml:space="preserve">MEX_UPS_2015_92.1704W_19.2940N_v0.2</t>
  </si>
  <si>
    <t xml:space="preserve">KAZ_UPS_2015_57.4245E_48.3849N_v0.2</t>
  </si>
  <si>
    <t xml:space="preserve">IRN_UPS_2015_50.4846E_30.4842N_v0.2</t>
  </si>
  <si>
    <t xml:space="preserve">IRQ_UPS_2015_47.5205E_32.1782N_v0.2</t>
  </si>
  <si>
    <t xml:space="preserve">NGA_UPS_2015_05.5832E_5.9006N_v0.2</t>
  </si>
  <si>
    <t xml:space="preserve">RUS_UPS_2020_112.1286E_60.9189N_v0.2</t>
  </si>
  <si>
    <t xml:space="preserve">NGA_UPS_2015_06.6949E_5.4592N_v0.2</t>
  </si>
  <si>
    <t xml:space="preserve">VEN_UPS_2015_64.0435W_9.2736N_v0.2</t>
  </si>
  <si>
    <t xml:space="preserve">IRQ_UPS_2015_47.6175E_31.0626N_v0.2</t>
  </si>
  <si>
    <t xml:space="preserve">LBY_UPS_2015_22.3751E_28.6950N_v0.2</t>
  </si>
  <si>
    <t xml:space="preserve">IRQ_UPS_2015_47.3487E_30.3145N_v0.2</t>
  </si>
  <si>
    <t xml:space="preserve">Qatar</t>
  </si>
  <si>
    <t xml:space="preserve">QAT</t>
  </si>
  <si>
    <t xml:space="preserve">QAT_UPS_2015_52.5419E_25.5943N_v0.2</t>
  </si>
  <si>
    <t xml:space="preserve">IRN_UPS_2015_50.4223E_30.1549N_v0.2</t>
  </si>
  <si>
    <t xml:space="preserve">RUS_UPS_2015_78.3420E_64.9329N_v0.2</t>
  </si>
  <si>
    <t xml:space="preserve">NGA_UPS_2015_05.5616E_3.4654N_v0.2</t>
  </si>
  <si>
    <t xml:space="preserve">RUS_UPS_2015_73.5813E_60.1131N_v0.2</t>
  </si>
  <si>
    <t xml:space="preserve">RUS_UPS_2015_107.3707E_58.4257N_v0.2</t>
  </si>
  <si>
    <t xml:space="preserve">DZA_UPS_2015_06.7085E_29.6975N_v0.2</t>
  </si>
  <si>
    <t xml:space="preserve">NGA_UPS_2015_05.5866E_6.0623N_v0.2</t>
  </si>
  <si>
    <t xml:space="preserve">RUS_UPS_2017_75.4890E_66.8872N_v0.2</t>
  </si>
  <si>
    <t xml:space="preserve">Guyana</t>
  </si>
  <si>
    <t xml:space="preserve">GUY</t>
  </si>
  <si>
    <t xml:space="preserve">GUY_UPS_2020_56.9906W_8.0114N_v0.2</t>
  </si>
  <si>
    <t xml:space="preserve">RUS_UPS_2015_107.5778E_58.4240N_v0.2</t>
  </si>
  <si>
    <t xml:space="preserve">IRQ_UPS_2017_48.0233E_30.8768N_v0.2</t>
  </si>
  <si>
    <t xml:space="preserve">IRN_UPS_2015_49.2820E_31.3211N_v0.2</t>
  </si>
  <si>
    <t xml:space="preserve">NGA_UPS_2015_07.9720E_4.1462N_v0.2</t>
  </si>
  <si>
    <t xml:space="preserve">IRN_UPS_2015_49.5488E_29.2928N_v0.2</t>
  </si>
  <si>
    <t xml:space="preserve">RUS_UPS_2016_112.1557E_60.9152N_v0.2</t>
  </si>
  <si>
    <t xml:space="preserve">LBY_UPS_2015_20.7860E_29.0378N_v0.2</t>
  </si>
  <si>
    <t xml:space="preserve">IRN_UPS_2015_50.7147E_30.2833N_v0.2</t>
  </si>
  <si>
    <t xml:space="preserve">IRQ_UPS_2019_44.7865E_33.1575N_v0.2</t>
  </si>
  <si>
    <t xml:space="preserve">MEX_UPS_2015_93.3110W_18.0656N_v0.2</t>
  </si>
  <si>
    <t xml:space="preserve">DZA_UPS_2015_05.8093E_31.6994N_v0.2</t>
  </si>
  <si>
    <t xml:space="preserve">IRQ_UPS_2015_45.9645E_31.3574N_v0.2</t>
  </si>
  <si>
    <t xml:space="preserve">IRQ_UPS_2015_47.4061E_32.3688N_v0.2</t>
  </si>
  <si>
    <t xml:space="preserve">VEN_UPS_2015_63.4307W_9.7420N_v0.2</t>
  </si>
  <si>
    <t xml:space="preserve">DZA_UPS_2015_09.2506E_27.9245N_v0.2</t>
  </si>
  <si>
    <t xml:space="preserve">MEX_UPS_2015_93.4976W_17.8698N_v0.2</t>
  </si>
  <si>
    <t xml:space="preserve">RUS_UPS_2015_80.9918E_63.4458N_v0.2</t>
  </si>
  <si>
    <t xml:space="preserve">RUS_UPS_2019_77.1712E_64.9212N_v0.2</t>
  </si>
  <si>
    <t xml:space="preserve">DZA_UPS_2015_07.7082E_28.6184N_v0.2</t>
  </si>
  <si>
    <t xml:space="preserve">NGA_UPS_2015_08.1670E_4.2902N_v0.2</t>
  </si>
  <si>
    <t xml:space="preserve">IRN_UPS_2015_48.8590E_30.9224N_v0.2</t>
  </si>
  <si>
    <t xml:space="preserve">NGA_UPS_2015_04.6160E_4.5547N_v0.2</t>
  </si>
  <si>
    <t xml:space="preserve">NGA_UPS_2015_05.8844E_5.4340N_v0.2</t>
  </si>
  <si>
    <t xml:space="preserve">IRQ_UPS_2015_43.4299E_36.8917N_v0.2</t>
  </si>
  <si>
    <t xml:space="preserve">IRQ_UPS_2015_47.4270E_32.0952N_v0.2</t>
  </si>
  <si>
    <t xml:space="preserve">Cameroon</t>
  </si>
  <si>
    <t xml:space="preserve">CMR</t>
  </si>
  <si>
    <t xml:space="preserve">CMR_UPS_2015_08.4236E_4.4206N_v0.2</t>
  </si>
  <si>
    <t xml:space="preserve">SAU_UPS_2015_49.4102E_24.7917N_v0.2</t>
  </si>
  <si>
    <t xml:space="preserve">COG_UPS_2017_12.0254E_4.8640S_v0.2</t>
  </si>
  <si>
    <t xml:space="preserve">RUS_UPS_2015_65.4251E_60.8151N_v0.2</t>
  </si>
  <si>
    <t xml:space="preserve">DZA_UPS_2015_09.7879E_28.0795N_v0.2</t>
  </si>
  <si>
    <t xml:space="preserve">RUS_UPS_2015_73.5683E_60.1136N_v0.2</t>
  </si>
  <si>
    <t xml:space="preserve">NGA_UPS_2015_04.4813E_5.7085N_v0.2</t>
  </si>
  <si>
    <t xml:space="preserve">LBY_UPS_2015_12.0579E_33.8599N_v0.2</t>
  </si>
  <si>
    <t xml:space="preserve">DZA_UPS_2015_06.5430E_30.4075N_v0.2</t>
  </si>
  <si>
    <t xml:space="preserve">RUS_UPS_2015_66.9600E_61.7533N_v0.2</t>
  </si>
  <si>
    <t xml:space="preserve">IRN_UPS_2015_50.6121E_30.3962N_v0.2</t>
  </si>
  <si>
    <t xml:space="preserve">RUS_UPS_2015_56.6345E_67.1789N_v0.2</t>
  </si>
  <si>
    <t xml:space="preserve">LBY_UPS_2015_20.9677E_28.9114N_v0.2</t>
  </si>
  <si>
    <t xml:space="preserve">IRN_UPS_2015_50.6369E_30.0382N_v0.2</t>
  </si>
  <si>
    <t xml:space="preserve">NGA_UPS_2015_05.8653E_6.0136N_v0.2</t>
  </si>
  <si>
    <t xml:space="preserve">RUS_UPG_2015_77.2542E_65.9042N_v0.2</t>
  </si>
  <si>
    <t xml:space="preserve">IRQ_UPS_2015_43.7666E_35.9687N_v0.2</t>
  </si>
  <si>
    <t xml:space="preserve">VEN_UPS_2015_63.6018W_9.6486N_v0.2</t>
  </si>
  <si>
    <t xml:space="preserve">LBY_UPS_2015_22.4033E_27.5825N_v0.2</t>
  </si>
  <si>
    <t xml:space="preserve">LBY_UPS_2015_21.2217E_28.8703N_v0.2</t>
  </si>
  <si>
    <t xml:space="preserve">MEX_UPS_2015_94.0068W_18.2036N_v0.2</t>
  </si>
  <si>
    <t xml:space="preserve">IRN_UPS_2020_46.2994E_33.7219N_v0.2</t>
  </si>
  <si>
    <t xml:space="preserve">VEN_UPS_2015_63.6958W_9.6256N_v0.2</t>
  </si>
  <si>
    <t xml:space="preserve">OMN_UPS_2018_57.7988E_21.3034N_v0.2</t>
  </si>
  <si>
    <t xml:space="preserve">IRN_UPS_2015_49.9184E_30.5727N_v0.2</t>
  </si>
  <si>
    <t xml:space="preserve">RUS_UPS_2016_83.2081E_67.2732N_v0.2</t>
  </si>
  <si>
    <t xml:space="preserve">IRQ_UPS_2015_44.1548E_35.4870N_v0.2</t>
  </si>
  <si>
    <t xml:space="preserve">CHN_UPS_2020_120.4532E_39.4664N_v0.2</t>
  </si>
  <si>
    <t xml:space="preserve">IRN_UPS_2015_49.5938E_30.9880N_v0.2</t>
  </si>
  <si>
    <t xml:space="preserve">DZA_UPS_2015_09.1933E_27.7637N_v0.2</t>
  </si>
  <si>
    <t xml:space="preserve">IRQ_UPS_2017_43.6829E_36.0184N_v0.2</t>
  </si>
  <si>
    <t xml:space="preserve">AGO_UPS_2015_12.4103E_7.0667S_v0.2</t>
  </si>
  <si>
    <t xml:space="preserve">DZA_UPS_2015_05.9826E_31.6321N_v0.2</t>
  </si>
  <si>
    <t xml:space="preserve">RUS_UPS_2015_78.8852E_58.1561N_v0.2</t>
  </si>
  <si>
    <t xml:space="preserve">IRQ_UPS_2018_47.4325E_31.7317N_v0.2</t>
  </si>
  <si>
    <t xml:space="preserve">RUS_UPG_2016_111.6988E_60.3557N_v0.2</t>
  </si>
  <si>
    <t xml:space="preserve">GAB_UPS_2015_09.8740E_1.9581S_v0.2</t>
  </si>
  <si>
    <t xml:space="preserve">IRQ_UPS_2017_42.5593E_37.0786N_v0.2</t>
  </si>
  <si>
    <t xml:space="preserve">DZA_UPS_2015_06.0484E_31.8485N_v0.2</t>
  </si>
  <si>
    <t xml:space="preserve">DZA_UPS_2015_07.6151E_28.6375N_v0.2</t>
  </si>
  <si>
    <t xml:space="preserve">Argentina</t>
  </si>
  <si>
    <t xml:space="preserve">ARG</t>
  </si>
  <si>
    <t xml:space="preserve">ARG_UPS_2019_69.0561W_38.3335S_v0.2</t>
  </si>
  <si>
    <t xml:space="preserve">MEX_UPS_2015_92.2930W_19.6011N_v0.2</t>
  </si>
  <si>
    <t xml:space="preserve">IRQ_UPS_2015_47.6593E_30.3537N_v0.2</t>
  </si>
  <si>
    <t xml:space="preserve">DZA_UPS_2015_06.0655E_31.7872N_v0.2</t>
  </si>
  <si>
    <t xml:space="preserve">DZA_UPS_2015_08.0847E_30.2532N_v0.2</t>
  </si>
  <si>
    <t xml:space="preserve">NGA_UPS_2020_04.8801E_5.9140N_v0.2</t>
  </si>
  <si>
    <t xml:space="preserve">IRN_UPS_2015_53.1500E_25.4960N_v0.2</t>
  </si>
  <si>
    <t xml:space="preserve">RUS_UPG_2015_77.2247E_66.2076N_v0.2</t>
  </si>
  <si>
    <t xml:space="preserve">IRN_UPS_2015_50.0148E_30.5624N_v0.2</t>
  </si>
  <si>
    <t xml:space="preserve">RUS_UPS_2015_55.4780E_51.5905N_v0.2</t>
  </si>
  <si>
    <t xml:space="preserve">DZA_UPS_2015_08.0345E_31.0551N_v0.2</t>
  </si>
  <si>
    <t xml:space="preserve">DZA_UPS_2016_07.5165E_28.5590N_v0.2</t>
  </si>
  <si>
    <t xml:space="preserve">IRN_UPS_2015_47.7366E_33.2522N_v0.2</t>
  </si>
  <si>
    <t xml:space="preserve">NGA_UPS_2015_06.5998E_5.2506N_v0.2</t>
  </si>
  <si>
    <t xml:space="preserve">IRQ_UPS_2020_44.5716E_33.3242N_v0.2</t>
  </si>
  <si>
    <t xml:space="preserve">DZA_UPS_2015_06.0597E_31.7983N_v0.2</t>
  </si>
  <si>
    <t xml:space="preserve">RUS_UPS_2015_79.4493E_62.1394N_v0.2</t>
  </si>
  <si>
    <t xml:space="preserve">VEN_UPS_2015_64.0589W_9.2272N_v0.2</t>
  </si>
  <si>
    <t xml:space="preserve">DZA_UPS_2015_09.7470E_28.9166N_v0.2</t>
  </si>
  <si>
    <t xml:space="preserve">Democratic Republic of the Congo</t>
  </si>
  <si>
    <t xml:space="preserve">COD</t>
  </si>
  <si>
    <t xml:space="preserve">COD_UPS_2015_12.1665E_5.9536S_v0.2</t>
  </si>
  <si>
    <t xml:space="preserve">IRQ_UPS_2015_47.7166E_30.2661N_v0.2</t>
  </si>
  <si>
    <t xml:space="preserve">IRQ_UPS_2015_43.3905E_36.9070N_v0.2</t>
  </si>
  <si>
    <t xml:space="preserve">NGA_UPS_2015_07.2902E_3.9895N_v0.2</t>
  </si>
  <si>
    <t xml:space="preserve">LBY_UPS_2015_22.4328E_27.8121N_v0.2</t>
  </si>
  <si>
    <t xml:space="preserve">LBY_UPS_2015_12.6786E_33.9208N_v0.2</t>
  </si>
  <si>
    <t xml:space="preserve">RUS_UPS_2017_69.3034E_60.1819N_v0.2</t>
  </si>
  <si>
    <t xml:space="preserve">IRN_UPS_2015_49.1563E_31.7633N_v0.2</t>
  </si>
  <si>
    <t xml:space="preserve">RUS_UPS_2015_72.4449E_60.7760N_v0.2</t>
  </si>
  <si>
    <t xml:space="preserve">RUS_UPS_2016_107.1052E_58.1396N_v0.2</t>
  </si>
  <si>
    <t xml:space="preserve">DZA_UPS_2015_05.8097E_31.6903N_v0.2</t>
  </si>
  <si>
    <t xml:space="preserve">IRN_UPS_2015_52.5735E_27.5531N_v0.2</t>
  </si>
  <si>
    <t xml:space="preserve">VEN_UPS_2015_63.7384W_9.6288N_v0.2</t>
  </si>
  <si>
    <t xml:space="preserve">RUS_UPS_2015_57.2851E_69.2652N_v0.2</t>
  </si>
  <si>
    <t xml:space="preserve">IRQ_UPS_2018_43.6407E_36.0833N_v0.2</t>
  </si>
  <si>
    <t xml:space="preserve">IRQ_UPS_2015_45.6623E_32.4888N_v0.2</t>
  </si>
  <si>
    <t xml:space="preserve">LBY_UPS_2015_11.9777E_26.0319N_v0.2</t>
  </si>
  <si>
    <t xml:space="preserve">RUS_UPS_2015_78.1663E_62.3321N_v0.2</t>
  </si>
  <si>
    <t xml:space="preserve">IRN_UPS_2015_50.3699E_29.7617N_v0.2</t>
  </si>
  <si>
    <t xml:space="preserve">Syria</t>
  </si>
  <si>
    <t xml:space="preserve">SYR</t>
  </si>
  <si>
    <t xml:space="preserve">SYR_UPS_2015_40.8148E_36.1404N_v0.2</t>
  </si>
  <si>
    <t xml:space="preserve">DZA_UPS_2015_05.7587E_30.9731N_v0.2</t>
  </si>
  <si>
    <t xml:space="preserve">IRN_UPS_2015_52.9698E_27.4835N_v0.2</t>
  </si>
  <si>
    <t xml:space="preserve">QAT_UPS_2015_52.7357E_25.4273N_v0.2</t>
  </si>
  <si>
    <t xml:space="preserve">NGA_UPS_2015_06.6696E_5.6347N_v0.2</t>
  </si>
  <si>
    <t xml:space="preserve">RUS_UPS_2015_78.9264E_57.6706N_v0.2</t>
  </si>
  <si>
    <t xml:space="preserve">CHN_UPS_2015_120.6127E_39.7996N_v0.2</t>
  </si>
  <si>
    <t xml:space="preserve">RUS_UPS_2015_70.8635E_60.9606N_v0.2</t>
  </si>
  <si>
    <t xml:space="preserve">DZA_UPS_2015_03.3187E_33.1263N_v0.2</t>
  </si>
  <si>
    <t xml:space="preserve">RUS_UPS_2016_79.9410E_68.5241N_v0.2</t>
  </si>
  <si>
    <t xml:space="preserve">DZA_UPS_2015_03.1830E_32.7452N_v0.2</t>
  </si>
  <si>
    <t xml:space="preserve">DZA_UPS_2015_06.6991E_29.6882N_v0.2</t>
  </si>
  <si>
    <t xml:space="preserve">SYR_UPS_2018_40.5222E_35.1113N_v0.2</t>
  </si>
  <si>
    <t xml:space="preserve">OMN_UPS_2016_56.9895E_22.4039N_v0.2</t>
  </si>
  <si>
    <t xml:space="preserve">YEM_UPS_2015_46.8226E_15.3773N_v0.2</t>
  </si>
  <si>
    <t xml:space="preserve">TKM_UPS_2015_52.6904E_39.4766N_v0.2</t>
  </si>
  <si>
    <t xml:space="preserve">TKM_UPS_2018_52.8391E_40.1824N_v0.2</t>
  </si>
  <si>
    <t xml:space="preserve">IRQ_UPS_2017_43.4890E_36.8690N_v0.2</t>
  </si>
  <si>
    <t xml:space="preserve">IRN_UPS_2015_49.5697E_29.2706N_v0.2</t>
  </si>
  <si>
    <t xml:space="preserve">IRN_UPS_2015_47.5843E_32.1489N_v0.2</t>
  </si>
  <si>
    <t xml:space="preserve">IRQ_UPS_2015_44.2235E_35.4078N_v0.2</t>
  </si>
  <si>
    <t xml:space="preserve">RUS_UPS_2015_72.3159E_60.5491N_v0.2</t>
  </si>
  <si>
    <t xml:space="preserve">IRN_UPS_2015_49.4632E_31.5147N_v0.2</t>
  </si>
  <si>
    <t xml:space="preserve">IRQ_UPS_2015_47.6379E_30.3676N_v0.2</t>
  </si>
  <si>
    <t xml:space="preserve">IRQ_UPS_2015_44.2178E_35.3852N_v0.2</t>
  </si>
  <si>
    <t xml:space="preserve">DZA_UPS_2018_07.4630E_28.5601N_v0.2</t>
  </si>
  <si>
    <t xml:space="preserve">EGY_UPS_2015_27.1050E_30.7693N_v0.2</t>
  </si>
  <si>
    <t xml:space="preserve">RUS_UPS_2015_53.3587E_52.0775N_v0.2</t>
  </si>
  <si>
    <t xml:space="preserve">DZA_UPS_2015_03.2358E_32.9333N_v0.2</t>
  </si>
  <si>
    <t xml:space="preserve">RUS_UPS_2016_52.8006E_51.6152N_v0.2</t>
  </si>
  <si>
    <t xml:space="preserve">MEX_UPS_2015_92.0068W_19.3675N_v0.2</t>
  </si>
  <si>
    <t xml:space="preserve">NGA_UPS_2015_05.2018E_5.6144N_v0.2</t>
  </si>
  <si>
    <t xml:space="preserve">RUS_UPS_2017_69.2893E_60.1827N_v0.2</t>
  </si>
  <si>
    <t xml:space="preserve">DZA_UPS_2015_05.9634E_31.7044N_v0.2</t>
  </si>
  <si>
    <t xml:space="preserve">DZA_UPS_2015_07.6551E_28.5765N_v0.2</t>
  </si>
  <si>
    <t xml:space="preserve">MYS_UPS_2015_104.4749E_5.5859N_v0.2</t>
  </si>
  <si>
    <t xml:space="preserve">RUS_UPS_2019_68.9862E_59.8757N_v0.2</t>
  </si>
  <si>
    <t xml:space="preserve">CMR_UPS_2015_08.5661E_4.2819N_v0.2</t>
  </si>
  <si>
    <t xml:space="preserve">VEN_UPS_2015_63.3389W_9.8540N_v0.2</t>
  </si>
  <si>
    <t xml:space="preserve">IRQ_UPS_2015_44.1924E_35.4164N_v0.2</t>
  </si>
  <si>
    <t xml:space="preserve">IRN_UPS_2015_49.1678E_31.2487N_v0.2</t>
  </si>
  <si>
    <t xml:space="preserve">RUS_UPS_2015_80.9757E_63.4468N_v0.2</t>
  </si>
  <si>
    <t xml:space="preserve">NGA_UPS_2015_06.5917E_5.6875N_v0.2</t>
  </si>
  <si>
    <t xml:space="preserve">DZA_UPS_2015_09.7862E_28.6337N_v0.2</t>
  </si>
  <si>
    <t xml:space="preserve">VEN_UPS_2015_64.1350W_8.5568N_v0.2</t>
  </si>
  <si>
    <t xml:space="preserve">OMN_UPS_2015_55.4603E_23.1908N_v0.2</t>
  </si>
  <si>
    <t xml:space="preserve">LBY_UPS_2015_22.1239E_28.8339N_v0.2</t>
  </si>
  <si>
    <t xml:space="preserve">IRN_UPS_2015_47.7056E_31.0276N_v0.2</t>
  </si>
  <si>
    <t xml:space="preserve">VEN_UPS_2015_63.7688W_9.6226N_v0.2</t>
  </si>
  <si>
    <t xml:space="preserve">IRQ_UPS_2017_47.7676E_30.5679N_v0.2</t>
  </si>
  <si>
    <t xml:space="preserve">IND_UPS_2015_72.0203E_19.3332N_v0.2</t>
  </si>
  <si>
    <t xml:space="preserve">Vietnam</t>
  </si>
  <si>
    <t xml:space="preserve">VNM</t>
  </si>
  <si>
    <t xml:space="preserve">VNM_UPS_2015_108.5673E_10.1335N_v0.2</t>
  </si>
  <si>
    <t xml:space="preserve">RUS_UPS_2015_71.8624E_59.0508N_v0.2</t>
  </si>
  <si>
    <t xml:space="preserve">RUS_UPS_2015_77.0346E_59.2679N_v0.2</t>
  </si>
  <si>
    <t xml:space="preserve">DZA_UPS_2015_04.0059E_32.4019N_v0.2</t>
  </si>
  <si>
    <t xml:space="preserve">RUS_UPS_2015_51.0025E_53.1889N_v0.2</t>
  </si>
  <si>
    <t xml:space="preserve">YEM_UPS_2015_47.9569E_15.6950N_v0.2</t>
  </si>
  <si>
    <t xml:space="preserve">IRN_UPS_2019_50.1182E_30.7124N_v0.2</t>
  </si>
  <si>
    <t xml:space="preserve">MEX_UPS_2020_96.2156W_18.6414N_v0.2</t>
  </si>
  <si>
    <t xml:space="preserve">NGA_UPS_2016_07.4684E_4.4596N_v0.2</t>
  </si>
  <si>
    <t xml:space="preserve">IND_UPS_2015_71.3004E_19.5275N_v0.2</t>
  </si>
  <si>
    <t xml:space="preserve">RUS_UPS_2015_107.3863E_58.4192N_v0.2</t>
  </si>
  <si>
    <t xml:space="preserve">IRN_UPS_2015_49.5387E_30.7079N_v0.2</t>
  </si>
  <si>
    <t xml:space="preserve">OMN_UPS_2015_57.6104E_20.9998N_v0.2</t>
  </si>
  <si>
    <t xml:space="preserve">MYS_UPS_2015_114.2962E_5.8754N_v0.2</t>
  </si>
  <si>
    <t xml:space="preserve">IRN_UPS_2015_52.5990E_27.5304N_v0.2</t>
  </si>
  <si>
    <t xml:space="preserve">SYR_UPS_2018_40.8268E_34.9102N_v0.2</t>
  </si>
  <si>
    <t xml:space="preserve">VEN_UPS_2015_63.5298W_9.6995N_v0.2</t>
  </si>
  <si>
    <t xml:space="preserve">COG_UPS_2015_11.9351E_4.9194S_v0.2</t>
  </si>
  <si>
    <t xml:space="preserve">OMN_UPS_2019_54.6418E_18.0337N_v0.2</t>
  </si>
  <si>
    <t xml:space="preserve">RUS_UPS_2015_56.6164E_67.1797N_v0.2</t>
  </si>
  <si>
    <t xml:space="preserve">MEX_UPS_2015_92.6244W_18.8685N_v0.2</t>
  </si>
  <si>
    <t xml:space="preserve">YEM_UPS_2015_45.8024E_15.5791N_v0.2</t>
  </si>
  <si>
    <t xml:space="preserve">RUS_UPS_2015_97.4879E_60.8713N_v0.2</t>
  </si>
  <si>
    <t xml:space="preserve">DZA_UPS_2015_06.9358E_31.3955N_v0.2</t>
  </si>
  <si>
    <t xml:space="preserve">RUS_UPS_2015_54.1224E_52.2287N_v0.2</t>
  </si>
  <si>
    <t xml:space="preserve">DZA_UPS_2015_09.1525E_27.7495N_v0.2</t>
  </si>
  <si>
    <t xml:space="preserve">Kuwait</t>
  </si>
  <si>
    <t xml:space="preserve">KWT</t>
  </si>
  <si>
    <t xml:space="preserve">KWT_UPS_2020_47.4956E_30.0395N_v0.2</t>
  </si>
  <si>
    <t xml:space="preserve">DZA_UPS_2015_08.5628E_31.2315N_v0.2</t>
  </si>
  <si>
    <t xml:space="preserve">IRN_UPS_2016_47.7154E_31.2843N_v0.2</t>
  </si>
  <si>
    <t xml:space="preserve">RUS_UPS_2016_97.1631E_60.9836N_v0.2</t>
  </si>
  <si>
    <t xml:space="preserve">RUS_UPS_2015_108.0883E_59.6345N_v0.2</t>
  </si>
  <si>
    <t xml:space="preserve">IRQ_UPS_2020_43.9771E_36.5292N_v0.2</t>
  </si>
  <si>
    <t xml:space="preserve">DZA_UPS_2015_08.1027E_30.6627N_v0.2</t>
  </si>
  <si>
    <t xml:space="preserve">IRQ_UPS_2015_47.3892E_30.1993N_v0.2</t>
  </si>
  <si>
    <t xml:space="preserve">AGO_UPS_2015_11.8098E_5.6601S_v0.2</t>
  </si>
  <si>
    <t xml:space="preserve">RUS_UPS_2015_77.3221E_66.6811N_v0.2</t>
  </si>
  <si>
    <t xml:space="preserve">IRN_UPS_2015_49.5146E_30.9787N_v0.2</t>
  </si>
  <si>
    <t xml:space="preserve">SYR_UPS_2015_40.4456E_35.3026N_v0.2</t>
  </si>
  <si>
    <t xml:space="preserve">Chad</t>
  </si>
  <si>
    <t xml:space="preserve">TCD</t>
  </si>
  <si>
    <t xml:space="preserve">TCD_UPS_2015_16.7327E_10.2805N_v0.2</t>
  </si>
  <si>
    <t xml:space="preserve">IRN_UPS_2015_49.2185E_31.2087N_v0.2</t>
  </si>
  <si>
    <t xml:space="preserve">NGA_UPS_2015_05.4680E_5.5241N_v0.2</t>
  </si>
  <si>
    <t xml:space="preserve">VEN_UPS_2015_63.4745W_9.6806N_v0.2</t>
  </si>
  <si>
    <t xml:space="preserve">IRQ_UPS_2015_43.7300E_35.9525N_v0.2</t>
  </si>
  <si>
    <t xml:space="preserve">LBY_UPS_2017_11.8502E_26.4329N_v0.2</t>
  </si>
  <si>
    <t xml:space="preserve">MEX_UPS_2015_92.2025W_19.5907N_v0.2</t>
  </si>
  <si>
    <t xml:space="preserve">TKM_UPS_2015_62.4176E_37.0328N_v0.2</t>
  </si>
  <si>
    <t xml:space="preserve">COG_UPS_2015_11.7083E_5.2143S_v0.2</t>
  </si>
  <si>
    <t xml:space="preserve">IRQ_UPS_2019_43.5194E_36.8670N_v0.2</t>
  </si>
  <si>
    <t xml:space="preserve">GAB_UPS_2015_09.1626E_2.0748S_v0.2</t>
  </si>
  <si>
    <t xml:space="preserve">YEM_UPS_2015_45.8343E_15.8191N_v0.2</t>
  </si>
  <si>
    <t xml:space="preserve">VEN_UPS_2015_71.7924W_10.0816N_v0.2</t>
  </si>
  <si>
    <t xml:space="preserve">OMN_UPS_2015_55.8705E_18.5566N_v0.2</t>
  </si>
  <si>
    <t xml:space="preserve">DZA_UPS_2015_05.4533E_30.7606N_v0.2</t>
  </si>
  <si>
    <t xml:space="preserve">DZA_UPS_2015_09.0566E_28.4662N_v0.2</t>
  </si>
  <si>
    <t xml:space="preserve">AGO_UPS_2015_11.6803E_7.6505S_v0.2</t>
  </si>
  <si>
    <t xml:space="preserve">LBY_UPS_2015_12.6053E_33.8920N_v0.2</t>
  </si>
  <si>
    <t xml:space="preserve">IRN_UPS_2015_55.8518E_26.8514N_v0.2</t>
  </si>
  <si>
    <t xml:space="preserve">NGA_UPS_2015_05.9376E_5.5159N_v0.2</t>
  </si>
  <si>
    <t xml:space="preserve">OMN_UPS_2015_55.5059E_18.6877N_v0.2</t>
  </si>
  <si>
    <t xml:space="preserve">COG_UPS_2015_11.5656E_5.2727S_v0.2</t>
  </si>
  <si>
    <t xml:space="preserve">RUS_UPS_2015_54.1156E_51.9750N_v0.2</t>
  </si>
  <si>
    <t xml:space="preserve">COG_UPS_2015_11.4183E_4.5205S_v0.2</t>
  </si>
  <si>
    <t xml:space="preserve">VEN_UPS_2015_63.4614W_9.7018N_v0.2</t>
  </si>
  <si>
    <t xml:space="preserve">RUS_UPS_2015_108.2119E_59.6397N_v0.2</t>
  </si>
  <si>
    <t xml:space="preserve">IRN_UPS_2015_48.6479E_31.4072N_v0.2</t>
  </si>
  <si>
    <t xml:space="preserve">IRQ_UPS_2015_44.5693E_35.1241N_v0.2</t>
  </si>
  <si>
    <t xml:space="preserve">IRN_UPS_2015_50.7428E_30.2541N_v0.2</t>
  </si>
  <si>
    <t xml:space="preserve">DZA_UPS_2015_08.9392E_28.7035N_v0.2</t>
  </si>
  <si>
    <t xml:space="preserve">MEX_UPS_2015_93.8946W_18.2195N_v0.2</t>
  </si>
  <si>
    <t xml:space="preserve">IRQ_UPS_2016_43.2810E_36.7311N_v0.2</t>
  </si>
  <si>
    <t xml:space="preserve">MEX_UPS_2015_94.2020W_18.1308N_v0.2</t>
  </si>
  <si>
    <t xml:space="preserve">RUS_UPS_2015_72.8355E_63.2446N_v0.2</t>
  </si>
  <si>
    <t xml:space="preserve">DZA_UPS_2015_09.1354E_28.4488N_v0.2</t>
  </si>
  <si>
    <t xml:space="preserve">NGA_UPS_2015_06.0774E_4.6612N_v0.2</t>
  </si>
  <si>
    <t xml:space="preserve">LBY_UPS_2017_22.4598E_28.7848N_v0.2</t>
  </si>
  <si>
    <t xml:space="preserve">Saudi-Kuwaiti Neutral Zone</t>
  </si>
  <si>
    <t xml:space="preserve">SAUKWTNZ</t>
  </si>
  <si>
    <t xml:space="preserve">SAUKWTNZ_UPS_2015_47.9184E_28.5793N_v0.2</t>
  </si>
  <si>
    <t xml:space="preserve">GAB_UPS_2015_10.9485E_3.8614S_v0.2</t>
  </si>
  <si>
    <t xml:space="preserve">NGA_UPS_2015_07.0451E_4.5521N_v0.2</t>
  </si>
  <si>
    <t xml:space="preserve">RUS_UPS_2015_76.7295E_64.6853N_v0.2</t>
  </si>
  <si>
    <t xml:space="preserve">LBY_UPS_2015_21.6448E_29.2154N_v0.2</t>
  </si>
  <si>
    <t xml:space="preserve">IRN_UPS_2015_47.8568E_31.3536N_v0.2</t>
  </si>
  <si>
    <t xml:space="preserve">DZA_UPS_2015_09.0358E_28.7098N_v0.2</t>
  </si>
  <si>
    <t xml:space="preserve">NGA_UPS_2015_05.0506E_5.9511N_v0.2</t>
  </si>
  <si>
    <t xml:space="preserve">SAU_UPS_2015_49.7001E_25.9309N_v0.2</t>
  </si>
  <si>
    <t xml:space="preserve">IRQ_UPS_2017_43.7897E_35.9242N_v0.2</t>
  </si>
  <si>
    <t xml:space="preserve">SAU_UPS_2015_49.3193E_25.1756N_v0.2</t>
  </si>
  <si>
    <t xml:space="preserve">MEX_UPS_2015_97.4780W_20.5152N_v0.2</t>
  </si>
  <si>
    <t xml:space="preserve">IRQ_UPS_2015_44.4291E_35.2479N_v0.2</t>
  </si>
  <si>
    <t xml:space="preserve">RUS_UPS_2017_108.0725E_59.6342N_v0.2</t>
  </si>
  <si>
    <t xml:space="preserve">TKM_UPS_2015_62.3636E_37.1181N_v0.2</t>
  </si>
  <si>
    <t xml:space="preserve">NGA_UPS_2015_05.8802E_5.4475N_v0.2</t>
  </si>
  <si>
    <t xml:space="preserve">LBY_UPS_2015_21.3822E_28.7111N_v0.2</t>
  </si>
  <si>
    <t xml:space="preserve">RUS_UPS_2015_64.7329E_60.3301N_v0.2</t>
  </si>
  <si>
    <t xml:space="preserve">IRN_UPS_2015_50.7570E_30.2417N_v0.2</t>
  </si>
  <si>
    <t xml:space="preserve">IRN_UPS_2015_48.7713E_31.3059N_v0.2</t>
  </si>
  <si>
    <t xml:space="preserve">Australia</t>
  </si>
  <si>
    <t xml:space="preserve">AUS</t>
  </si>
  <si>
    <t xml:space="preserve">AUS_UPS_2017_115.3832E_19.9285S_v0.2</t>
  </si>
  <si>
    <t xml:space="preserve">MEX_UPS_2015_93.7597W_17.9224N_v0.2</t>
  </si>
  <si>
    <t xml:space="preserve">SAU_UPS_2015_49.3478E_24.7954N_v0.2</t>
  </si>
  <si>
    <t xml:space="preserve">Philippines</t>
  </si>
  <si>
    <t xml:space="preserve">PHL</t>
  </si>
  <si>
    <t xml:space="preserve">PHL_UPS_2015_119.3119E_11.9765N_v0.2</t>
  </si>
  <si>
    <t xml:space="preserve">Equatorial Guinea</t>
  </si>
  <si>
    <t xml:space="preserve">GNQ</t>
  </si>
  <si>
    <t xml:space="preserve">GNQ_UPS_2016_08.1254E_3.8590N_v0.2</t>
  </si>
  <si>
    <t xml:space="preserve">MYS_UPS_2015_105.0203E_6.1284N_v0.2</t>
  </si>
  <si>
    <t xml:space="preserve">IRN_UPS_2015_54.3017E_25.7022N_v0.2</t>
  </si>
  <si>
    <t xml:space="preserve">RUS_UPS_2015_74.3460E_62.4195N_v0.2</t>
  </si>
  <si>
    <t xml:space="preserve">IRN_UPS_2015_50.6261E_30.3947N_v0.2</t>
  </si>
  <si>
    <t xml:space="preserve">EGY_UPS_2015_27.9475E_29.8509N_v0.2</t>
  </si>
  <si>
    <t xml:space="preserve">LBY_UPS_2018_19.9139E_28.2088N_v0.2</t>
  </si>
  <si>
    <t xml:space="preserve">RUS_UPS_2015_58.9237E_67.8378N_v0.2</t>
  </si>
  <si>
    <t xml:space="preserve">DZA_UPS_2015_06.1981E_31.6785N_v0.2</t>
  </si>
  <si>
    <t xml:space="preserve">OMN_UPS_2015_56.4990E_19.3749N_v0.2</t>
  </si>
  <si>
    <t xml:space="preserve">Ecuador</t>
  </si>
  <si>
    <t xml:space="preserve">ECU</t>
  </si>
  <si>
    <t xml:space="preserve">ECU_UPS_2015_76.6498W_0.1531S_v0.2</t>
  </si>
  <si>
    <t xml:space="preserve">RUS_UPS_2015_97.2728E_60.8718N_v0.2</t>
  </si>
  <si>
    <t xml:space="preserve">TKM_UPS_2015_52.7306E_39.4627N_v0.2</t>
  </si>
  <si>
    <t xml:space="preserve">DZA_UPS_2015_03.1676E_32.5545N_v0.2</t>
  </si>
  <si>
    <t xml:space="preserve">COG_UPS_2015_11.7003E_5.2046S_v0.2</t>
  </si>
  <si>
    <t xml:space="preserve">ECU_UPS_2015_76.2784W_0.0227N_v0.2</t>
  </si>
  <si>
    <t xml:space="preserve">LBY_UPS_2017_21.4536E_28.7111N_v0.2</t>
  </si>
  <si>
    <t xml:space="preserve">IND_UPS_2015_95.4231E_27.4689N_v0.2</t>
  </si>
  <si>
    <t xml:space="preserve">NGA_UPS_2015_06.5066E_5.0997N_v0.2</t>
  </si>
  <si>
    <t xml:space="preserve">NGA_UPS_2016_05.7401E_4.5075N_v0.2</t>
  </si>
  <si>
    <t xml:space="preserve">IRQ_UPS_2015_44.4205E_35.4589N_v0.2</t>
  </si>
  <si>
    <t xml:space="preserve">ECU_UPS_2015_76.1253W_0.5288S_v0.2</t>
  </si>
  <si>
    <t xml:space="preserve">DZA_UPS_2015_03.9869E_32.2769N_v0.2</t>
  </si>
  <si>
    <t xml:space="preserve">COG_UPS_2015_11.6517E_5.0267S_v0.2</t>
  </si>
  <si>
    <t xml:space="preserve">IRQ_UPS_2015_47.6087E_30.4880N_v0.2</t>
  </si>
  <si>
    <t xml:space="preserve">IRN_UPS_2015_45.4940E_34.0067N_v0.2</t>
  </si>
  <si>
    <t xml:space="preserve">KAZ_UPS_2015_65.0431E_46.0518N_v0.2</t>
  </si>
  <si>
    <t xml:space="preserve">United Arab Emirates</t>
  </si>
  <si>
    <t xml:space="preserve">ARE</t>
  </si>
  <si>
    <t xml:space="preserve">ARE_UPS_2015_54.1791E_23.3119N_v0.2</t>
  </si>
  <si>
    <t xml:space="preserve">AGO_UPS_2015_12.3422E_7.1582S_v0.2</t>
  </si>
  <si>
    <t xml:space="preserve">IRN_UPS_2015_51.2588E_29.5095N_v0.2</t>
  </si>
  <si>
    <t xml:space="preserve">NGA_UPS_2015_06.3248E_4.4336N_v0.2</t>
  </si>
  <si>
    <t xml:space="preserve">IND_UPS_2015_71.4325E_19.2806N_v0.2</t>
  </si>
  <si>
    <t xml:space="preserve">QAT_UPS_2015_51.9527E_26.6356N_v0.2</t>
  </si>
  <si>
    <t xml:space="preserve">IRN_UPS_2015_52.0932E_28.6824N_v0.2</t>
  </si>
  <si>
    <t xml:space="preserve">SYR_UPS_2020_37.9460E_34.9157N_v0.2</t>
  </si>
  <si>
    <t xml:space="preserve">ARG_UPS_2015_68.7431W_38.3608S_v0.2</t>
  </si>
  <si>
    <t xml:space="preserve">IRQ_UPS_2015_47.6688E_30.4553N_v0.2</t>
  </si>
  <si>
    <t xml:space="preserve">OMN_UPS_2015_55.9260E_22.8782N_v0.2</t>
  </si>
  <si>
    <t xml:space="preserve">KAZ_UPS_2015_57.4619E_47.8798N_v0.2</t>
  </si>
  <si>
    <t xml:space="preserve">AGO_UPS_2021_12.3939E_6.8570S_v0.2</t>
  </si>
  <si>
    <t xml:space="preserve">DZA_UPS_2015_06.4916E_29.2656N_v0.2</t>
  </si>
  <si>
    <t xml:space="preserve">Canada</t>
  </si>
  <si>
    <t xml:space="preserve">CAN</t>
  </si>
  <si>
    <t xml:space="preserve">CAN_UPS_2015_48.7807W_46.7505N_v0.2</t>
  </si>
  <si>
    <t xml:space="preserve">RUS_UPS_2017_52.7947E_51.6491N_v0.2</t>
  </si>
  <si>
    <t xml:space="preserve">MYS_UPS_2021_113.6245E_4.5502N_v0.2</t>
  </si>
  <si>
    <t xml:space="preserve">DZA_UPS_2015_09.1221E_28.5262N_v0.2</t>
  </si>
  <si>
    <t xml:space="preserve">TKM_UPS_2015_54.2344E_38.8533N_v0.2</t>
  </si>
  <si>
    <t xml:space="preserve">ARE_UPS_2015_53.2062E_25.1894N_v0.2</t>
  </si>
  <si>
    <t xml:space="preserve">Brazil</t>
  </si>
  <si>
    <t xml:space="preserve">BRA</t>
  </si>
  <si>
    <t xml:space="preserve">BRA_UPS_2018_42.8595W_25.6583S_v0.2</t>
  </si>
  <si>
    <t xml:space="preserve">SAU_UPS_2015_49.9556E_26.7848N_v0.2</t>
  </si>
  <si>
    <t xml:space="preserve">RUS_UPS_2016_75.5509E_64.9150N_v0.2</t>
  </si>
  <si>
    <t xml:space="preserve">LBY_UPS_2015_17.4656E_28.9758N_v0.2</t>
  </si>
  <si>
    <t xml:space="preserve">Thailand</t>
  </si>
  <si>
    <t xml:space="preserve">THA</t>
  </si>
  <si>
    <t xml:space="preserve">THA_UPS_2015_102.3147E_8.0295N_v0.2</t>
  </si>
  <si>
    <t xml:space="preserve">DZA_UPS_2015_05.9919E_31.6462N_v0.2</t>
  </si>
  <si>
    <t xml:space="preserve">KWT_UPS_2018_47.7901E_29.8837N_v0.2</t>
  </si>
  <si>
    <t xml:space="preserve">QAT_UPS_2015_52.0000E_26.5905N_v0.2</t>
  </si>
  <si>
    <t xml:space="preserve">LBY_UPS_2021_18.4692E_27.5833N_v0.2</t>
  </si>
  <si>
    <t xml:space="preserve">VEN_UPS_2015_70.9797W_9.5135N_v0.2</t>
  </si>
  <si>
    <t xml:space="preserve">LBY_UPS_2015_21.4287E_29.1906N_v0.2</t>
  </si>
  <si>
    <t xml:space="preserve">IRN_UPS_2016_52.1999E_27.7119N_v0.2</t>
  </si>
  <si>
    <t xml:space="preserve">NGA_UPS_2015_08.0098E_4.5531N_v0.2</t>
  </si>
  <si>
    <t xml:space="preserve">RUS_UPS_2015_75.4615E_60.0490N_v0.2</t>
  </si>
  <si>
    <t xml:space="preserve">MYS_UPS_2015_105.2177E_5.4338N_v0.2</t>
  </si>
  <si>
    <t xml:space="preserve">Hungary</t>
  </si>
  <si>
    <t xml:space="preserve">HUN</t>
  </si>
  <si>
    <t xml:space="preserve">HUN_UPS_2018_17.7375E_45.9844N_v0.2</t>
  </si>
  <si>
    <t xml:space="preserve">MYS_UPS_2015_113.7278E_4.7404N_v0.2</t>
  </si>
  <si>
    <t xml:space="preserve">COG_UPS_2018_11.7197E_5.1956S_v0.2</t>
  </si>
  <si>
    <t xml:space="preserve">IND_UPS_2015_71.3598E_19.5706N_v0.2</t>
  </si>
  <si>
    <t xml:space="preserve">RUS_UPS_2015_73.1751E_60.9134N_v0.2</t>
  </si>
  <si>
    <t xml:space="preserve">IND_UPS_2015_71.3055E_19.3472N_v0.2</t>
  </si>
  <si>
    <t xml:space="preserve">RUS_UPS_2015_73.6840E_60.3565N_v0.2</t>
  </si>
  <si>
    <t xml:space="preserve">NGA_UPS_2015_06.3974E_3.9405N_v0.2</t>
  </si>
  <si>
    <t xml:space="preserve">IRN_UPS_2015_49.2687E_31.6496N_v0.2</t>
  </si>
  <si>
    <t xml:space="preserve">KWT_UPS_2015_47.7446E_29.8514N_v0.2</t>
  </si>
  <si>
    <t xml:space="preserve">IRN_UPS_2015_50.3044E_30.3475N_v0.2</t>
  </si>
  <si>
    <t xml:space="preserve">BRA_UPS_2018_42.5151W_24.6504S_v0.2</t>
  </si>
  <si>
    <t xml:space="preserve">NGA_UPS_2015_08.3662E_4.3171N_v0.2</t>
  </si>
  <si>
    <t xml:space="preserve">VNM_UPS_2015_108.3610E_10.3797N_v0.2</t>
  </si>
  <si>
    <t xml:space="preserve">CMR_UPS_2016_08.7439E_4.2909N_v0.2</t>
  </si>
  <si>
    <t xml:space="preserve">RUS_UPG_2015_77.3038E_66.6828N_v0.2</t>
  </si>
  <si>
    <t xml:space="preserve">MEX_UPS_2015_92.1561W_19.5175N_v0.2</t>
  </si>
  <si>
    <t xml:space="preserve">IRN_UPS_2015_50.6570E_30.3280N_v0.2</t>
  </si>
  <si>
    <t xml:space="preserve">United States</t>
  </si>
  <si>
    <t xml:space="preserve">USA</t>
  </si>
  <si>
    <t xml:space="preserve">USA_UPS_2015_102.6995W_47.8441N_v0.2</t>
  </si>
  <si>
    <t xml:space="preserve">RUS_UPS_2015_48.9597E_44.9142N_v0.2</t>
  </si>
  <si>
    <t xml:space="preserve">DZA_UPS_2015_05.2272E_31.7505N_v0.2</t>
  </si>
  <si>
    <t xml:space="preserve">LBY_UPS_2015_20.9612E_28.8920N_v0.2</t>
  </si>
  <si>
    <t xml:space="preserve">AGO_UPS_2015_10.7313E_6.2427S_v0.2</t>
  </si>
  <si>
    <t xml:space="preserve">DZA_UPS_2015_06.0623E_31.6313N_v0.2</t>
  </si>
  <si>
    <t xml:space="preserve">RUS_UPS_2015_53.0166E_52.8102N_v0.2</t>
  </si>
  <si>
    <t xml:space="preserve">ARE_UPS_2015_54.4254E_25.5999N_v0.2</t>
  </si>
  <si>
    <t xml:space="preserve">USA_UPS_2015_101.7772W_31.3639N_v0.2</t>
  </si>
  <si>
    <t xml:space="preserve">SYR_UPS_2015_40.3048E_35.3805N_v0.2</t>
  </si>
  <si>
    <t xml:space="preserve">RUS_UPS_2015_80.1131E_67.8181N_v0.2</t>
  </si>
  <si>
    <t xml:space="preserve">IRQ_UPS_2015_44.2200E_35.4182N_v0.2</t>
  </si>
  <si>
    <t xml:space="preserve">MEX_UPS_2015_92.4897W_17.8796N_v0.2</t>
  </si>
  <si>
    <t xml:space="preserve">IRN_UPS_2015_49.6320E_28.6211N_v0.2</t>
  </si>
  <si>
    <t xml:space="preserve">NGA_UPS_2015_07.8286E_4.4036N_v0.2</t>
  </si>
  <si>
    <t xml:space="preserve">OMN_UPS_2015_56.4204E_20.5585N_v0.2</t>
  </si>
  <si>
    <t xml:space="preserve">YEM_UPS_2015_46.7904E_15.3992N_v0.2</t>
  </si>
  <si>
    <t xml:space="preserve">GAB_UPS_2015_09.9742E_1.5886S_v0.2</t>
  </si>
  <si>
    <t xml:space="preserve">IRN_UPS_2015_47.4284E_32.3496N_v0.2</t>
  </si>
  <si>
    <t xml:space="preserve">RUS_UPS_2015_54.5123E_51.9045N_v0.2</t>
  </si>
  <si>
    <t xml:space="preserve">IRN_UPS_2015_50.5928E_30.4100N_v0.2</t>
  </si>
  <si>
    <t xml:space="preserve">IRN_UPS_2015_50.5004E_30.4765N_v0.2</t>
  </si>
  <si>
    <t xml:space="preserve">QAT_UPS_2015_50.7996E_25.3819N_v0.2</t>
  </si>
  <si>
    <t xml:space="preserve">IRN_UPS_2015_49.3916E_29.4765N_v0.2</t>
  </si>
  <si>
    <t xml:space="preserve">IRN_UPS_2016_52.9017E_25.9379N_v0.2</t>
  </si>
  <si>
    <t xml:space="preserve">NGA_UPS_2015_06.3051E_5.5683N_v0.2</t>
  </si>
  <si>
    <t xml:space="preserve">IRN_UPS_2015_50.4819E_30.4649N_v0.2</t>
  </si>
  <si>
    <t xml:space="preserve">NGA_UPS_2015_06.6326E_4.5266N_v0.2</t>
  </si>
  <si>
    <t xml:space="preserve">Sudan</t>
  </si>
  <si>
    <t xml:space="preserve">SDN</t>
  </si>
  <si>
    <t xml:space="preserve">SDN_UPS_2017_28.4987E_11.0429N_v0.2</t>
  </si>
  <si>
    <t xml:space="preserve">OMN_UPS_2015_55.2541E_18.1720N_v0.2</t>
  </si>
  <si>
    <t xml:space="preserve">MEX_UPS_2019_92.4005W_19.3364N_v0.2</t>
  </si>
  <si>
    <t xml:space="preserve">CMR_UPS_2015_08.4057E_4.1788N_v0.2</t>
  </si>
  <si>
    <t xml:space="preserve">AUS_UPS_2015_116.4466E_19.5888S_v0.2</t>
  </si>
  <si>
    <t xml:space="preserve">RUS_UPS_2019_72.7645E_60.0628N_v0.2</t>
  </si>
  <si>
    <t xml:space="preserve">IRN_UPS_2015_49.4939E_29.3300N_v0.2</t>
  </si>
  <si>
    <t xml:space="preserve">RUS_UPS_2015_72.9612E_60.5356N_v0.2</t>
  </si>
  <si>
    <t xml:space="preserve">NGA_UPS_2015_07.0596E_4.6536N_v0.2</t>
  </si>
  <si>
    <t xml:space="preserve">NGA_UPS_2015_06.6150E_4.6558N_v0.2</t>
  </si>
  <si>
    <t xml:space="preserve">USA_UPS_2021_101.7477W_32.2900N_v0.2</t>
  </si>
  <si>
    <t xml:space="preserve">ARG_UPS_2016_68.6360W_38.2862S_v0.2</t>
  </si>
  <si>
    <t xml:space="preserve">AGO_UPS_2019_11.3752E_7.3649S_v0.2</t>
  </si>
  <si>
    <t xml:space="preserve">NGA_UPS_2015_06.3615E_4.4416N_v0.2</t>
  </si>
  <si>
    <t xml:space="preserve">LBY_UPS_2016_19.9121E_28.0560N_v0.2</t>
  </si>
  <si>
    <t xml:space="preserve">SAU_UPS_2015_48.7389E_27.9985N_v0.2</t>
  </si>
  <si>
    <t xml:space="preserve">AGO_UPS_2018_11.2856E_7.2365S_v0.2</t>
  </si>
  <si>
    <t xml:space="preserve">Bahrain</t>
  </si>
  <si>
    <t xml:space="preserve">BHR</t>
  </si>
  <si>
    <t xml:space="preserve">BHR_UPS_2015_50.5611E_26.0377N_v0.2</t>
  </si>
  <si>
    <t xml:space="preserve">DZA_UPS_2015_07.5368E_28.6358N_v0.2</t>
  </si>
  <si>
    <t xml:space="preserve">MYS_UPS_2015_104.9785E_5.6469N_v0.2</t>
  </si>
  <si>
    <t xml:space="preserve">DZA_UPS_2015_09.1061E_27.9268N_v0.2</t>
  </si>
  <si>
    <t xml:space="preserve">TKM_UPS_2015_52.7695E_40.1695N_v0.2</t>
  </si>
  <si>
    <t xml:space="preserve">GNQ_UPS_2015_08.1112E_3.8544N_v0.2</t>
  </si>
  <si>
    <t xml:space="preserve">NGA_UPS_2015_05.4374E_6.0652N_v0.2</t>
  </si>
  <si>
    <t xml:space="preserve">QAT_UPS_2015_51.9267E_26.5825N_v0.2</t>
  </si>
  <si>
    <t xml:space="preserve">SAU_UPS_2015_49.2551E_28.3824N_v0.2</t>
  </si>
  <si>
    <t xml:space="preserve">ARE_UPS_2015_53.6549E_23.8503N_v0.2</t>
  </si>
  <si>
    <t xml:space="preserve">SAU_UPS_2015_49.2182E_27.1498N_v0.2</t>
  </si>
  <si>
    <t xml:space="preserve">NGA_UPS_2015_06.8234E_3.1420N_v0.2</t>
  </si>
  <si>
    <t xml:space="preserve">RUS_UPS_2015_57.1413E_57.6623N_v0.2</t>
  </si>
  <si>
    <t xml:space="preserve">RUS_UPS_2015_143.1843E_52.5116N_v0.2</t>
  </si>
  <si>
    <t xml:space="preserve">SYR_UPS_2015_42.1307E_36.9364N_v0.2</t>
  </si>
  <si>
    <t xml:space="preserve">IND_UPS_2015_96.0401E_27.5578N_v0.2</t>
  </si>
  <si>
    <t xml:space="preserve">OMN_UPS_2015_55.8150E_22.7816N_v0.2</t>
  </si>
  <si>
    <t xml:space="preserve">DZA_UPS_2015_03.3319E_33.0669N_v0.2</t>
  </si>
  <si>
    <t xml:space="preserve">RUS_UPS_2020_52.4094E_53.0396N_v0.2</t>
  </si>
  <si>
    <t xml:space="preserve">Uzbekistan</t>
  </si>
  <si>
    <t xml:space="preserve">UZB</t>
  </si>
  <si>
    <t xml:space="preserve">UZB_UPS_2015_65.9572E_38.6800N_v0.2</t>
  </si>
  <si>
    <t xml:space="preserve">SAUKWTNZ_UPS_2015_47.8756E_28.4545N_v0.2</t>
  </si>
  <si>
    <t xml:space="preserve">IRN_UPS_2015_50.6851E_30.3107N_v0.2</t>
  </si>
  <si>
    <t xml:space="preserve">CMR_UPS_2015_08.4328E_4.2563N_v0.2</t>
  </si>
  <si>
    <t xml:space="preserve">NGA_UPS_2015_07.0034E_4.5565N_v0.2</t>
  </si>
  <si>
    <t xml:space="preserve">RUS_UPS_2017_83.2460E_67.5934N_v0.2</t>
  </si>
  <si>
    <t xml:space="preserve">NGA_UPS_2015_06.8149E_5.6191N_v0.2</t>
  </si>
  <si>
    <t xml:space="preserve">GAB_UPS_2015_10.9624E_3.9557S_v0.2</t>
  </si>
  <si>
    <t xml:space="preserve">RUS_UPS_2018_79.0568E_67.3006N_v0.2</t>
  </si>
  <si>
    <t xml:space="preserve">United Kingdom</t>
  </si>
  <si>
    <t xml:space="preserve">GBR</t>
  </si>
  <si>
    <t xml:space="preserve">GBR_UPS_2019_03.8689W_60.1791N_v0.2</t>
  </si>
  <si>
    <t xml:space="preserve">GAB_UPS_2015_10.2463E_1.0893S_v0.2</t>
  </si>
  <si>
    <t xml:space="preserve">DZA_UPS_2015_09.8793E_27.7232N_v0.2</t>
  </si>
  <si>
    <t xml:space="preserve">IRQ_UPS_2015_43.4989E_36.7468N_v0.2</t>
  </si>
  <si>
    <t xml:space="preserve">Colombia</t>
  </si>
  <si>
    <t xml:space="preserve">COL</t>
  </si>
  <si>
    <t xml:space="preserve">COL_UPS_2015_73.6895W_3.9309N_v0.2</t>
  </si>
  <si>
    <t xml:space="preserve">AGO_UPS_2015_11.0524E_6.3188S_v0.2</t>
  </si>
  <si>
    <t xml:space="preserve">IRQ_UPS_2015_47.3287E_30.6751N_v0.2</t>
  </si>
  <si>
    <t xml:space="preserve">IRN_UPS_2015_49.9357E_31.0065N_v0.2</t>
  </si>
  <si>
    <t xml:space="preserve">RUS_UPS_2015_45.4508E_43.4341N_v0.2</t>
  </si>
  <si>
    <t xml:space="preserve">RUS_UPS_2015_67.2756E_61.4274N_v0.2</t>
  </si>
  <si>
    <t xml:space="preserve">IRN_UPS_2015_50.8011E_30.2095N_v0.2</t>
  </si>
  <si>
    <t xml:space="preserve">RUS_UPS_2015_72.7935E_60.8921N_v0.2</t>
  </si>
  <si>
    <t xml:space="preserve">IRQ_UPS_2017_43.5692E_36.9167N_v0.2</t>
  </si>
  <si>
    <t xml:space="preserve">EGY_UPS_2015_27.7895E_29.9792N_v0.2</t>
  </si>
  <si>
    <t xml:space="preserve">RUS_UPS_2015_58.9421E_67.8369N_v0.2</t>
  </si>
  <si>
    <t xml:space="preserve">USA_UPS_2015_101.9307W_32.1538N_v0.2</t>
  </si>
  <si>
    <t xml:space="preserve">MYS_UPS_2016_112.7093E_3.6315N_v0.2</t>
  </si>
  <si>
    <t xml:space="preserve">Guatemala</t>
  </si>
  <si>
    <t xml:space="preserve">GTM</t>
  </si>
  <si>
    <t xml:space="preserve">GTM_UPS_2015_90.5814W_17.0420N_v0.2</t>
  </si>
  <si>
    <t xml:space="preserve">GAB_UPS_2015_09.8973E_1.7984S_v0.2</t>
  </si>
  <si>
    <t xml:space="preserve">RUS_UPG_2016_106.1406E_55.3630N_v0.2</t>
  </si>
  <si>
    <t xml:space="preserve">NGA_UPS_2015_05.9255E_4.3384N_v0.2</t>
  </si>
  <si>
    <t xml:space="preserve">RUS_UPS_2015_72.0044E_60.6697N_v0.2</t>
  </si>
  <si>
    <t xml:space="preserve">RUS_UPG_2020_75.5252E_67.0262N_v0.2</t>
  </si>
  <si>
    <t xml:space="preserve">SDN_UPS_2015_32.6849E_16.1259N_v0.2</t>
  </si>
  <si>
    <t xml:space="preserve">IRQ_UPS_2015_47.6579E_30.3408N_v0.2</t>
  </si>
  <si>
    <t xml:space="preserve">IRN_UPS_2015_49.1846E_30.9469N_v0.2</t>
  </si>
  <si>
    <t xml:space="preserve">CMR_UPS_2015_08.4078E_4.2929N_v0.2</t>
  </si>
  <si>
    <t xml:space="preserve">NGA_UPS_2018_06.8320E_5.5038N_v0.2</t>
  </si>
  <si>
    <t xml:space="preserve">ARE_UPS_2015_54.1509E_24.6072N_v0.2</t>
  </si>
  <si>
    <t xml:space="preserve">IRQ_UPS_2015_47.2550E_31.6931N_v0.2</t>
  </si>
  <si>
    <t xml:space="preserve">RUS_UPS_2015_78.9035E_58.1560N_v0.2</t>
  </si>
  <si>
    <t xml:space="preserve">IRN_UPS_2015_50.6276E_30.3482N_v0.2</t>
  </si>
  <si>
    <t xml:space="preserve">OMN_UPS_2015_56.4702E_19.3354N_v0.2</t>
  </si>
  <si>
    <t xml:space="preserve">CMR_UPS_2015_08.4176E_4.2743N_v0.2</t>
  </si>
  <si>
    <t xml:space="preserve">CMR_UPS_2015_08.4080E_4.3132N_v0.2</t>
  </si>
  <si>
    <t xml:space="preserve">RUS_UPS_2015_76.2441E_59.1736N_v0.2</t>
  </si>
  <si>
    <t xml:space="preserve">IND_UPS_2015_71.3903E_19.4172N_v0.2</t>
  </si>
  <si>
    <t xml:space="preserve">DZA_UPS_2015_09.1803E_27.7356N_v0.2</t>
  </si>
  <si>
    <t xml:space="preserve">RUS_UPS_2015_80.1748E_62.3834N_v0.2</t>
  </si>
  <si>
    <t xml:space="preserve">RUS_UPS_2015_51.6701E_52.5575N_v0.2</t>
  </si>
  <si>
    <t xml:space="preserve">IRN_UPS_2015_52.6422E_27.4863N_v0.2</t>
  </si>
  <si>
    <t xml:space="preserve">USA_UPS_2021_103.3577W_32.1836N_v0.2</t>
  </si>
  <si>
    <t xml:space="preserve">MEX_UPS_2016_92.5083W_18.6239N_v0.2</t>
  </si>
  <si>
    <t xml:space="preserve">IND_UPS_2015_70.9458E_19.1769N_v0.2</t>
  </si>
  <si>
    <t xml:space="preserve">SAU_UPS_2015_49.1985E_24.0424N_v0.2</t>
  </si>
  <si>
    <t xml:space="preserve">NGA_UPS_2020_05.8706E_3.9361N_v0.2</t>
  </si>
  <si>
    <t xml:space="preserve">RUS_UPG_2020_77.3895E_65.8420N_v0.2</t>
  </si>
  <si>
    <t xml:space="preserve">IRN_UPS_2015_48.8817E_31.2791N_v0.2</t>
  </si>
  <si>
    <t xml:space="preserve">IND_UPS_2015_72.2413E_18.5773N_v0.2</t>
  </si>
  <si>
    <t xml:space="preserve">DZA_UPS_2015_09.8048E_28.1902N_v0.2</t>
  </si>
  <si>
    <t xml:space="preserve">SYR_UPS_2015_42.1720E_36.9417N_v0.2</t>
  </si>
  <si>
    <t xml:space="preserve">AGO_UPS_2015_11.2705E_6.1603S_v0.2</t>
  </si>
  <si>
    <t xml:space="preserve">LBY_UPS_2017_19.2519E_28.1019N_v0.2</t>
  </si>
  <si>
    <t xml:space="preserve">SAU_UPS_2015_53.9230E_22.5397N_v0.2</t>
  </si>
  <si>
    <t xml:space="preserve">SYR_UPS_2015_41.8958E_36.9145N_v0.2</t>
  </si>
  <si>
    <t xml:space="preserve">SAU_UPS_2015_49.6281E_28.3690N_v0.2</t>
  </si>
  <si>
    <t xml:space="preserve">Indonesia</t>
  </si>
  <si>
    <t xml:space="preserve">IDN</t>
  </si>
  <si>
    <t xml:space="preserve">IDN_UPS_2021_107.3253E_6.2177S_v0.2</t>
  </si>
  <si>
    <t xml:space="preserve">GAB_UPS_2015_10.9367E_3.9140S_v0.2</t>
  </si>
  <si>
    <t xml:space="preserve">ECU_UPS_2015_76.8802W_0.7347S_v0.2</t>
  </si>
  <si>
    <t xml:space="preserve">IRN_UPS_2015_50.5384E_30.4137N_v0.2</t>
  </si>
  <si>
    <t xml:space="preserve">RUS_UPS_2015_80.0960E_67.8189N_v0.2</t>
  </si>
  <si>
    <t xml:space="preserve">IRN_UPS_2015_50.4467E_30.5002N_v0.2</t>
  </si>
  <si>
    <t xml:space="preserve">CHN_UPS_2019_119.6481E_37.9987N_v0.2</t>
  </si>
  <si>
    <t xml:space="preserve">EGY_UPS_2015_28.4936E_30.5381N_v0.2</t>
  </si>
  <si>
    <t xml:space="preserve">AGO_UPS_2015_12.3453E_7.1291S_v0.2</t>
  </si>
  <si>
    <t xml:space="preserve">ARE_UPS_2015_53.6213E_24.8561N_v0.2</t>
  </si>
  <si>
    <t xml:space="preserve">RUS_UPS_2021_107.1549E_57.9791N_v0.2</t>
  </si>
  <si>
    <t xml:space="preserve">RUS_UPS_2015_70.1916E_61.0976N_v0.2</t>
  </si>
  <si>
    <t xml:space="preserve">DZA_UPS_2015_05.0551E_31.8476N_v0.2</t>
  </si>
  <si>
    <t xml:space="preserve">VEN_UPS_2015_64.6696W_9.2282N_v0.2</t>
  </si>
  <si>
    <t xml:space="preserve">RUS_UPS_2015_71.8003E_60.8892N_v0.2</t>
  </si>
  <si>
    <t xml:space="preserve">Papua New Guinea</t>
  </si>
  <si>
    <t xml:space="preserve">PNG</t>
  </si>
  <si>
    <t xml:space="preserve">PNG_UPS_2015_143.2218E_6.4557S_v0.2</t>
  </si>
  <si>
    <t xml:space="preserve">GNQ_UPS_2015_09.2954E_1.5413N_v0.2</t>
  </si>
  <si>
    <t xml:space="preserve">RUS_UPS_2016_107.4451E_58.4213N_v0.2</t>
  </si>
  <si>
    <t xml:space="preserve">IRN_UPS_2015_50.4985E_30.4441N_v0.2</t>
  </si>
  <si>
    <t xml:space="preserve">IDN_UPS_2015_106.3314E_5.4419S_v0.2</t>
  </si>
  <si>
    <t xml:space="preserve">YEM_UPS_2015_49.1296E_15.5946N_v0.2</t>
  </si>
  <si>
    <t xml:space="preserve">OMN_UPS_2015_56.7002E_22.4421N_v0.2</t>
  </si>
  <si>
    <t xml:space="preserve">RUS_UPS_2015_51.3555E_52.6460N_v0.2</t>
  </si>
  <si>
    <t xml:space="preserve">VEN_UPS_2015_64.5101W_9.2214N_v0.2</t>
  </si>
  <si>
    <t xml:space="preserve">DZA_UPS_2015_08.2627E_30.6114N_v0.2</t>
  </si>
  <si>
    <t xml:space="preserve">RUS_UPS_2015_56.7756E_66.7783N_v0.2</t>
  </si>
  <si>
    <t xml:space="preserve">TCD_UPS_2015_16.7943E_8.5349N_v0.2</t>
  </si>
  <si>
    <t xml:space="preserve">USA_UPS_2015_102.4252W_47.8771N_v0.2</t>
  </si>
  <si>
    <t xml:space="preserve">IRN_UPS_2015_47.8719E_31.1413N_v0.2</t>
  </si>
  <si>
    <t xml:space="preserve">YEM_UPS_2015_48.7995E_15.7164N_v0.2</t>
  </si>
  <si>
    <t xml:space="preserve">RUS_UPS_2015_74.3735E_62.5553N_v0.2</t>
  </si>
  <si>
    <t xml:space="preserve">AUS_UPS_2015_124.5447E_12.6597S_v0.2</t>
  </si>
  <si>
    <t xml:space="preserve">RUS_UPS_2015_76.5269E_61.1402N_v0.2</t>
  </si>
  <si>
    <t xml:space="preserve">RUS_UPS_2015_71.0153E_66.1767N_v0.2</t>
  </si>
  <si>
    <t xml:space="preserve">YEM_UPS_2015_46.0156E_15.6130N_v0.2</t>
  </si>
  <si>
    <t xml:space="preserve">MYS_UPS_2015_115.7901E_6.6172N_v0.2</t>
  </si>
  <si>
    <t xml:space="preserve">DZA_UPS_2015_03.2400E_32.8378N_v0.2</t>
  </si>
  <si>
    <t xml:space="preserve">OMN_UPS_2015_56.1783E_19.2658N_v0.2</t>
  </si>
  <si>
    <t xml:space="preserve">RUS_UPS_2016_113.6620E_62.4450N_v0.2</t>
  </si>
  <si>
    <t xml:space="preserve">EGY_UPS_2019_27.6010E_30.8633N_v0.2</t>
  </si>
  <si>
    <t xml:space="preserve">IRN_UPS_2015_49.0977E_32.0643N_v0.2</t>
  </si>
  <si>
    <t xml:space="preserve">KAZ_UPS_2016_65.2808E_46.1640N_v0.2</t>
  </si>
  <si>
    <t xml:space="preserve">IRN_UPS_2015_50.5560E_30.4374N_v0.2</t>
  </si>
  <si>
    <t xml:space="preserve">USA_UPS_2018_104.4692W_32.6254N_v0.2</t>
  </si>
  <si>
    <t xml:space="preserve">MYS_UPS_2015_114.8904E_5.6180N_v0.2</t>
  </si>
  <si>
    <t xml:space="preserve">RUS_UPS_2019_97.4241E_60.7674N_v0.2</t>
  </si>
  <si>
    <t xml:space="preserve">VEN_UPS_2015_63.5443W_9.6676N_v0.2</t>
  </si>
  <si>
    <t xml:space="preserve">RUS_UPS_2015_55.9719E_67.9341N_v0.2</t>
  </si>
  <si>
    <t xml:space="preserve">LBY_UPS_2015_19.7137E_29.7115N_v0.2</t>
  </si>
  <si>
    <t xml:space="preserve">EGY_UPS_2016_28.6197E_29.6003N_v0.2</t>
  </si>
  <si>
    <t xml:space="preserve">RUS_UPS_2015_108.0731E_59.4656N_v0.2</t>
  </si>
  <si>
    <t xml:space="preserve">AGO_UPS_2017_11.3578E_6.0706S_v0.2</t>
  </si>
  <si>
    <t xml:space="preserve">VNM_UPS_2015_108.3938E_10.4228N_v0.2</t>
  </si>
  <si>
    <t xml:space="preserve">RUS_UPS_2018_97.4080E_60.7678N_v0.2</t>
  </si>
  <si>
    <t xml:space="preserve">RUS_UPS_2020_77.1297E_64.8884N_v0.2</t>
  </si>
  <si>
    <t xml:space="preserve">EGY_UPS_2015_25.8409E_30.4828N_v0.2</t>
  </si>
  <si>
    <t xml:space="preserve">COG_UPS_2015_11.4434E_5.3788S_v0.2</t>
  </si>
  <si>
    <t xml:space="preserve">RUS_UPS_2015_75.4481E_60.0497N_v0.2</t>
  </si>
  <si>
    <t xml:space="preserve">DZA_UPS_2015_05.9648E_31.6955N_v0.2</t>
  </si>
  <si>
    <t xml:space="preserve">EGY_UPS_2015_26.3677E_30.6708N_v0.2</t>
  </si>
  <si>
    <t xml:space="preserve">IRN_UPS_2015_50.4690E_30.4897N_v0.2</t>
  </si>
  <si>
    <t xml:space="preserve">BRA_UPS_2015_42.8787W_25.2044S_v0.2</t>
  </si>
  <si>
    <t xml:space="preserve">YEM_UPS_2015_46.8462E_15.3327N_v0.2</t>
  </si>
  <si>
    <t xml:space="preserve">ARE_UPS_2015_53.6269E_23.8327N_v0.2</t>
  </si>
  <si>
    <t xml:space="preserve">DZA_UPS_2015_08.9483E_28.7146N_v0.2</t>
  </si>
  <si>
    <t xml:space="preserve">IRQ_UPS_2016_43.6298E_36.1006N_v0.2</t>
  </si>
  <si>
    <t xml:space="preserve">SDN_UPS_2015_28.4713E_11.3232N_v0.2</t>
  </si>
  <si>
    <t xml:space="preserve">MYS_UPS_2015_105.2081E_5.5013N_v0.2</t>
  </si>
  <si>
    <t xml:space="preserve">VEN_UPS_2015_63.3408W_9.8328N_v0.2</t>
  </si>
  <si>
    <t xml:space="preserve">USA_UPS_2015_101.3512W_32.4935N_v0.2</t>
  </si>
  <si>
    <t xml:space="preserve">MEX_UPS_2021_94.2635W_18.3132N_v0.2</t>
  </si>
  <si>
    <t xml:space="preserve">RUS_UPS_2015_51.8369E_52.2213N_v0.2</t>
  </si>
  <si>
    <t xml:space="preserve">EGY_UPS_2015_26.9795E_30.7050N_v0.2</t>
  </si>
  <si>
    <t xml:space="preserve">USA_UPS_2015_101.9370W_32.2113N_v0.2</t>
  </si>
  <si>
    <t xml:space="preserve">CHN_UPS_2015_112.1087E_19.4368N_v0.2</t>
  </si>
  <si>
    <t xml:space="preserve">IRN_UPS_2015_49.9512E_30.9966N_v0.2</t>
  </si>
  <si>
    <t xml:space="preserve">NGA_UPS_2015_05.3121E_4.8027N_v0.2</t>
  </si>
  <si>
    <t xml:space="preserve">RUS_UPS_2016_72.6833E_60.8621N_v0.2</t>
  </si>
  <si>
    <t xml:space="preserve">COD_UPS_2015_12.2067E_5.8314S_v0.2</t>
  </si>
  <si>
    <t xml:space="preserve">MEX_UPS_2015_94.2870W_17.9458N_v0.2</t>
  </si>
  <si>
    <t xml:space="preserve">RUS_UPS_2021_105.9514E_57.7866N_v0.2</t>
  </si>
  <si>
    <t xml:space="preserve">ECU_UPS_2015_76.8800W_0.4393S_v0.2</t>
  </si>
  <si>
    <t xml:space="preserve">VEN_UPS_2015_63.5625W_9.6715N_v0.2</t>
  </si>
  <si>
    <t xml:space="preserve">RUS_UPS_2020_110.7637E_60.1205N_v0.2</t>
  </si>
  <si>
    <t xml:space="preserve">VEN_UPS_2015_63.5823W_9.6333N_v0.2</t>
  </si>
  <si>
    <t xml:space="preserve">RUS_UPS_2015_77.4549E_62.3667N_v0.2</t>
  </si>
  <si>
    <t xml:space="preserve">ARE_UPS_2015_53.3238E_23.5449N_v0.2</t>
  </si>
  <si>
    <t xml:space="preserve">IRN_UPS_2015_49.0909E_32.2997N_v0.2</t>
  </si>
  <si>
    <t xml:space="preserve">EGY_UPS_2017_32.1428E_31.3253N_v0.2</t>
  </si>
  <si>
    <t xml:space="preserve">NGA_UPS_2015_06.3944E_5.6658N_v0.2</t>
  </si>
  <si>
    <t xml:space="preserve">VEN_UPS_2015_63.7113W_9.6321N_v0.2</t>
  </si>
  <si>
    <t xml:space="preserve">LBY_UPS_2015_12.0319E_33.8492N_v0.2</t>
  </si>
  <si>
    <t xml:space="preserve">AGO_UPS_2015_12.3953E_6.2135S_v0.2</t>
  </si>
  <si>
    <t xml:space="preserve">RUS_UPS_2015_78.7623E_59.6731N_v0.2</t>
  </si>
  <si>
    <t xml:space="preserve">NGA_UPS_2015_07.5160E_4.1355N_v0.2</t>
  </si>
  <si>
    <t xml:space="preserve">RUS_UPS_2015_75.3730E_64.4095N_v0.2</t>
  </si>
  <si>
    <t xml:space="preserve">AGO_UPS_2015_11.2795E_6.3209S_v0.2</t>
  </si>
  <si>
    <t xml:space="preserve">SYR_UPS_2017_41.2812E_36.4580N_v0.2</t>
  </si>
  <si>
    <t xml:space="preserve">EGY_UPS_2018_27.2320E_30.8524N_v0.2</t>
  </si>
  <si>
    <t xml:space="preserve">BRA_UPS_2015_65.2952W_4.8633S_v0.2</t>
  </si>
  <si>
    <t xml:space="preserve">MEX_UPS_2015_92.2011W_19.3014N_v0.2</t>
  </si>
  <si>
    <t xml:space="preserve">KAZ_UPS_2015_53.4101E_46.1563N_v0.2</t>
  </si>
  <si>
    <t xml:space="preserve">DZA_UPS_2015_05.6432E_30.8775N_v0.2</t>
  </si>
  <si>
    <t xml:space="preserve">NGA_UPS_2015_06.4866E_5.7169N_v0.2</t>
  </si>
  <si>
    <t xml:space="preserve">Taiwan</t>
  </si>
  <si>
    <t xml:space="preserve">TWN</t>
  </si>
  <si>
    <t xml:space="preserve">TWN_UPS_2020_115.4065E_20.4052N_v0.2</t>
  </si>
  <si>
    <t xml:space="preserve">RUS_UPS_2015_50.8606E_52.9063N_v0.2</t>
  </si>
  <si>
    <t xml:space="preserve">NGA_UPS_2015_06.2637E_4.6289N_v0.2</t>
  </si>
  <si>
    <t xml:space="preserve">GBR_UPS_2015_01.8377E_57.0104N_v0.2</t>
  </si>
  <si>
    <t xml:space="preserve">IND_UPS_2015_71.0330E_18.5867N_v0.2</t>
  </si>
  <si>
    <t xml:space="preserve">IDN_UPS_2015_103.2432E_1.0629S_v0.2</t>
  </si>
  <si>
    <t xml:space="preserve">AGO_UPS_2015_11.1521E_6.3508S_v0.2</t>
  </si>
  <si>
    <t xml:space="preserve">IRN_UPS_2016_46.1258E_33.0155N_v0.2</t>
  </si>
  <si>
    <t xml:space="preserve">RUS_UPG_2015_77.1726E_66.4749N_v0.2</t>
  </si>
  <si>
    <t xml:space="preserve">NGA_UPS_2015_05.8217E_4.3267N_v0.2</t>
  </si>
  <si>
    <t xml:space="preserve">MEX_UPS_2015_92.2537W_19.2415N_v0.2</t>
  </si>
  <si>
    <t xml:space="preserve">USA_UPS_2017_101.6450W_32.4844N_v0.2</t>
  </si>
  <si>
    <t xml:space="preserve">IRN_UPS_2015_52.5633E_27.5458N_v0.2</t>
  </si>
  <si>
    <t xml:space="preserve">LBY_UPS_2015_22.1084E_28.8351N_v0.2</t>
  </si>
  <si>
    <t xml:space="preserve">LBY_UPS_2015_09.9520E_28.8901N_v0.2</t>
  </si>
  <si>
    <t xml:space="preserve">IRN_UPS_2015_50.5840E_30.3912N_v0.2</t>
  </si>
  <si>
    <t xml:space="preserve">DZA_UPS_2015_09.1527E_28.7341N_v0.2</t>
  </si>
  <si>
    <t xml:space="preserve">EGY_UPS_2015_28.5366E_29.5515N_v0.2</t>
  </si>
  <si>
    <t xml:space="preserve">IRQ_UPS_2015_44.2526E_32.2282N_v0.2</t>
  </si>
  <si>
    <t xml:space="preserve">RUS_UPS_2015_45.2867E_44.9131N_v0.2</t>
  </si>
  <si>
    <t xml:space="preserve">OMN_UPS_2015_55.8499E_22.8025N_v0.2</t>
  </si>
  <si>
    <t xml:space="preserve">VEN_UPS_2015_64.1412W_9.1020N_v0.2</t>
  </si>
  <si>
    <t xml:space="preserve">IRQ_UPS_2015_43.9961E_35.7725N_v0.2</t>
  </si>
  <si>
    <t xml:space="preserve">TKM_UPS_2019_52.6559E_39.4748N_v0.2</t>
  </si>
  <si>
    <t xml:space="preserve">RUS_UPS_2015_45.5847E_49.9980N_v0.2</t>
  </si>
  <si>
    <t xml:space="preserve">RUS_UPS_2015_54.4499E_52.2777N_v0.2</t>
  </si>
  <si>
    <t xml:space="preserve">LBY_UPS_2017_22.7963E_28.7574N_v0.2</t>
  </si>
  <si>
    <t xml:space="preserve">LBY_UPS_2015_09.9182E_28.8524N_v0.2</t>
  </si>
  <si>
    <t xml:space="preserve">QAT_UPS_2015_52.0139E_26.6703N_v0.2</t>
  </si>
  <si>
    <t xml:space="preserve">DZA_UPS_2016_05.8457E_31.4949N_v0.2</t>
  </si>
  <si>
    <t xml:space="preserve">AUS_UPS_2015_131.5547E_24.0018S_v0.2</t>
  </si>
  <si>
    <t xml:space="preserve">GAB_UPS_2015_08.6981E_1.1457S_v0.2</t>
  </si>
  <si>
    <t xml:space="preserve">MEX_UPS_2020_96.2120W_18.4092N_v0.2</t>
  </si>
  <si>
    <t xml:space="preserve">NGA_UPS_2015_06.0901E_4.8005N_v0.2</t>
  </si>
  <si>
    <t xml:space="preserve">IRQ_UPS_2015_44.2505E_35.5829N_v0.2</t>
  </si>
  <si>
    <t xml:space="preserve">IRN_UPS_2015_50.6125E_30.3800N_v0.2</t>
  </si>
  <si>
    <t xml:space="preserve">IRQ_UPS_2015_45.2557E_31.2419N_v0.2</t>
  </si>
  <si>
    <t xml:space="preserve">AGO_UPS_2015_12.0776E_5.3530S_v0.2</t>
  </si>
  <si>
    <t xml:space="preserve">OMN_UPS_2015_55.6809E_18.3263N_v0.2</t>
  </si>
  <si>
    <t xml:space="preserve">SDN_UPS_2015_28.2422E_11.6013N_v0.2</t>
  </si>
  <si>
    <t xml:space="preserve">YEM_UPS_2015_48.9556E_15.8247N_v0.2</t>
  </si>
  <si>
    <t xml:space="preserve">NGA_UPS_2015_05.9617E_4.8137N_v0.2</t>
  </si>
  <si>
    <t xml:space="preserve">IRN_UPS_2015_49.6120E_30.8918N_v0.2</t>
  </si>
  <si>
    <t xml:space="preserve">MEX_UPS_2015_92.1891W_19.5227N_v0.2</t>
  </si>
  <si>
    <t xml:space="preserve">SAU_UPS_2015_54.0589E_22.6094N_v0.2</t>
  </si>
  <si>
    <t xml:space="preserve">VEN_UPS_2015_63.6519W_9.6255N_v0.2</t>
  </si>
  <si>
    <t xml:space="preserve">CHN_UPS_2015_82.8833E_40.5962N_v0.2</t>
  </si>
  <si>
    <t xml:space="preserve">OMN_UPS_2019_56.8475E_21.8912N_v0.2</t>
  </si>
  <si>
    <t xml:space="preserve">LBY_UPS_2017_22.6449E_28.8393N_v0.2</t>
  </si>
  <si>
    <t xml:space="preserve">ARG_UPS_2019_68.6677W_38.2378S_v0.2</t>
  </si>
  <si>
    <t xml:space="preserve">RUS_UPS_2016_53.7208E_52.3997N_v0.2</t>
  </si>
  <si>
    <t xml:space="preserve">IND_UPS_2015_72.3430E_18.7056N_v0.2</t>
  </si>
  <si>
    <t xml:space="preserve">DZA_UPS_2015_07.6897E_30.1807N_v0.2</t>
  </si>
  <si>
    <t xml:space="preserve">RUS_UPS_2015_72.9483E_60.5365N_v0.2</t>
  </si>
  <si>
    <t xml:space="preserve">ECU_UPS_2015_76.8722W_0.4046S_v0.2</t>
  </si>
  <si>
    <t xml:space="preserve">GAB_UPS_2018_10.8182E_4.2447S_v0.2</t>
  </si>
  <si>
    <t xml:space="preserve">RUS_UPS_2020_77.1463E_64.8873N_v0.2</t>
  </si>
  <si>
    <t xml:space="preserve">GAB_UPS_2015_09.1774E_2.2229S_v0.2</t>
  </si>
  <si>
    <t xml:space="preserve">GAB_UPS_2015_10.9240E_3.9264S_v0.2</t>
  </si>
  <si>
    <t xml:space="preserve">MYS_UPS_2015_103.6490E_5.7352N_v0.2</t>
  </si>
  <si>
    <t xml:space="preserve">RUS_UPS_2020_53.1527E_51.7162N_v0.2</t>
  </si>
  <si>
    <t xml:space="preserve">MEX_UPS_2019_92.9059W_18.3859N_v0.2</t>
  </si>
  <si>
    <t xml:space="preserve">ARE_UPS_2015_53.6649E_23.8377N_v0.2</t>
  </si>
  <si>
    <t xml:space="preserve">ECU_UPS_2015_76.6554W_0.2463S_v0.2</t>
  </si>
  <si>
    <t xml:space="preserve">VEN_UPS_2015_63.5636W_9.6232N_v0.2</t>
  </si>
  <si>
    <t xml:space="preserve">EGY_UPS_2015_27.3146E_30.8121N_v0.2</t>
  </si>
  <si>
    <t xml:space="preserve">MEX_UPS_2015_93.1000W_18.0666N_v0.2</t>
  </si>
  <si>
    <t xml:space="preserve">RUS_UPG_2018_75.8994E_64.4651N_v0.2</t>
  </si>
  <si>
    <t xml:space="preserve">MEX_UPS_2015_93.1525W_17.7208N_v0.2</t>
  </si>
  <si>
    <t xml:space="preserve">CHN_UPS_2021_119.0025E_38.9958N_v0.2</t>
  </si>
  <si>
    <t xml:space="preserve">THA_UPS_2015_103.0974E_7.1667N_v0.2</t>
  </si>
  <si>
    <t xml:space="preserve">RUS_UPS_2015_72.8064E_60.8913N_v0.2</t>
  </si>
  <si>
    <t xml:space="preserve">EGY_UPS_2015_33.1835E_28.9635N_v0.2</t>
  </si>
  <si>
    <t xml:space="preserve">SYR_UPS_2015_37.9020E_34.6082N_v0.2</t>
  </si>
  <si>
    <t xml:space="preserve">KWT_UPS_2015_47.8466E_29.8426N_v0.2</t>
  </si>
  <si>
    <t xml:space="preserve">IRN_UPS_2015_50.5920E_30.3747N_v0.2</t>
  </si>
  <si>
    <t xml:space="preserve">EGY_UPS_2015_27.1035E_30.7587N_v0.2</t>
  </si>
  <si>
    <t xml:space="preserve">IRN_UPS_2015_52.1954E_27.9300N_v0.2</t>
  </si>
  <si>
    <t xml:space="preserve">RUS_UPS_2015_58.0371E_66.4211N_v0.2</t>
  </si>
  <si>
    <t xml:space="preserve">IDN_UPS_2015_111.6914E_7.1841S_v0.2</t>
  </si>
  <si>
    <t xml:space="preserve">OMN_UPS_2019_55.7459E_21.4097N_v0.2</t>
  </si>
  <si>
    <t xml:space="preserve">DZA_UPS_2016_07.5195E_29.0301N_v0.2</t>
  </si>
  <si>
    <t xml:space="preserve">MEX_UPS_2015_97.5455W_20.4612N_v0.2</t>
  </si>
  <si>
    <t xml:space="preserve">GBR_UPS_2015_01.2381E_57.9753N_v0.2</t>
  </si>
  <si>
    <t xml:space="preserve">RUS_UPG_2015_82.4184E_65.3899N_v0.2</t>
  </si>
  <si>
    <t xml:space="preserve">COG_UPS_2017_12.0401E_4.8687S_v0.2</t>
  </si>
  <si>
    <t xml:space="preserve">NGA_UPS_2015_05.1949E_5.5360N_v0.2</t>
  </si>
  <si>
    <t xml:space="preserve">USA_UPS_2015_102.4461W_47.9170N_v0.2</t>
  </si>
  <si>
    <t xml:space="preserve">Tunisia</t>
  </si>
  <si>
    <t xml:space="preserve">TUN</t>
  </si>
  <si>
    <t xml:space="preserve">TUN_UPS_2015_09.2438E_31.7029N_v0.2</t>
  </si>
  <si>
    <t xml:space="preserve">IRN_UPS_2015_47.4589E_32.3477N_v0.2</t>
  </si>
  <si>
    <t xml:space="preserve">NGA_UPS_2015_05.3773E_5.6879N_v0.2</t>
  </si>
  <si>
    <t xml:space="preserve">RUS_UPS_2015_72.2050E_60.4668N_v0.2</t>
  </si>
  <si>
    <t xml:space="preserve">CMR_UPS_2015_08.6061E_4.3300N_v0.2</t>
  </si>
  <si>
    <t xml:space="preserve">KAZ_UPS_2015_64.6836E_46.4264N_v0.2</t>
  </si>
  <si>
    <t xml:space="preserve">RUS_UPS_2015_45.1276E_45.0087N_v0.2</t>
  </si>
  <si>
    <t xml:space="preserve">RUS_UPS_2015_71.0243E_66.1909N_v0.2</t>
  </si>
  <si>
    <t xml:space="preserve">USA_UPS_2015_102.9039W_48.1120N_v0.2</t>
  </si>
  <si>
    <t xml:space="preserve">RUS_UPS_2015_77.2301E_61.8126N_v0.2</t>
  </si>
  <si>
    <t xml:space="preserve">MYS_UPS_2015_105.0437E_5.6434N_v0.2</t>
  </si>
  <si>
    <t xml:space="preserve">RUS_UPS_2015_83.4920E_67.7140N_v0.2</t>
  </si>
  <si>
    <t xml:space="preserve">EGY_UPS_2015_26.6131E_31.0906N_v0.2</t>
  </si>
  <si>
    <t xml:space="preserve">AGO_UPS_2015_12.1113E_7.5903S_v0.2</t>
  </si>
  <si>
    <t xml:space="preserve">EGY_UPS_2015_31.3637E_31.4143N_v0.2</t>
  </si>
  <si>
    <t xml:space="preserve">NGA_UPS_2015_05.6160E_4.8788N_v0.2</t>
  </si>
  <si>
    <t xml:space="preserve">MEX_UPS_2015_92.8279W_18.3928N_v0.2</t>
  </si>
  <si>
    <t xml:space="preserve">RUS_UPS_2015_56.7010E_67.1669N_v0.2</t>
  </si>
  <si>
    <t xml:space="preserve">RUS_UPS_2015_45.4509E_50.7480N_v0.2</t>
  </si>
  <si>
    <t xml:space="preserve">NGA_UPS_2015_07.6249E_4.1064N_v0.2</t>
  </si>
  <si>
    <t xml:space="preserve">BRA_UPS_2015_39.7352W_21.9070S_v0.2</t>
  </si>
  <si>
    <t xml:space="preserve">RUS_UPS_2015_56.2329E_56.4816N_v0.2</t>
  </si>
  <si>
    <t xml:space="preserve">ARG_UPS_2021_68.9691W_38.3388S_v0.2</t>
  </si>
  <si>
    <t xml:space="preserve">SAU_UPS_2015_54.0503E_22.5243N_v0.2</t>
  </si>
  <si>
    <t xml:space="preserve">IRQ_UPS_2015_47.7601E_30.0956N_v0.2</t>
  </si>
  <si>
    <t xml:space="preserve">RUS_UPS_2015_72.6191E_61.0189N_v0.2</t>
  </si>
  <si>
    <t xml:space="preserve">RUS_UPS_2015_54.0139E_51.9804N_v0.2</t>
  </si>
  <si>
    <t xml:space="preserve">OMN_UPS_2018_57.0452E_22.1619N_v0.2</t>
  </si>
  <si>
    <t xml:space="preserve">MYS_UPS_2015_116.1494E_6.6416N_v0.2</t>
  </si>
  <si>
    <t xml:space="preserve">IRN_UPS_2015_49.8444E_30.9363N_v0.2</t>
  </si>
  <si>
    <t xml:space="preserve">LBY_UPS_2015_21.5059E_28.9257N_v0.2</t>
  </si>
  <si>
    <t xml:space="preserve">RUS_UPG_2015_122.7043E_63.8686N_v0.2</t>
  </si>
  <si>
    <t xml:space="preserve">MYS_UPS_2015_112.6781E_3.6271N_v0.2</t>
  </si>
  <si>
    <t xml:space="preserve">VNM_UPS_2015_107.9711E_9.9723N_v0.2</t>
  </si>
  <si>
    <t xml:space="preserve">CAN_UPS_2015_48.0161W_46.7884N_v0.2</t>
  </si>
  <si>
    <t xml:space="preserve">RUS_UPS_2015_79.3895E_57.2696N_v0.2</t>
  </si>
  <si>
    <t xml:space="preserve">IDN_UPS_2015_117.2681E_0.8465S_v0.2</t>
  </si>
  <si>
    <t xml:space="preserve">ARE_UPS_2015_54.2290E_23.2774N_v0.2</t>
  </si>
  <si>
    <t xml:space="preserve">Azerbaijan</t>
  </si>
  <si>
    <t xml:space="preserve">AZE</t>
  </si>
  <si>
    <t xml:space="preserve">AZE_UPS_2015_51.3493E_40.0308N_v0.2</t>
  </si>
  <si>
    <t xml:space="preserve">YEM_UPS_2015_46.8371E_15.3755N_v0.2</t>
  </si>
  <si>
    <t xml:space="preserve">RUS_UPS_2015_65.6316E_61.2036N_v0.2</t>
  </si>
  <si>
    <t xml:space="preserve">EGY_UPS_2015_33.6873E_27.8767N_v0.2</t>
  </si>
  <si>
    <t xml:space="preserve">LBY_UPS_2015_21.5301E_29.1902N_v0.2</t>
  </si>
  <si>
    <t xml:space="preserve">TKM_UPS_2015_64.1357E_38.9407N_v0.2</t>
  </si>
  <si>
    <t xml:space="preserve">RUS_UPS_2015_78.3962E_57.6080N_v0.2</t>
  </si>
  <si>
    <t xml:space="preserve">RUS_UPS_2020_80.3179E_68.5708N_v0.2</t>
  </si>
  <si>
    <t xml:space="preserve">ARG_UPS_2020_68.5904W_38.2808S_v0.2</t>
  </si>
  <si>
    <t xml:space="preserve">USA_UPS_2015_102.6794W_48.0239N_v0.2</t>
  </si>
  <si>
    <t xml:space="preserve">ARG_UPS_2020_68.8019W_38.2778S_v0.2</t>
  </si>
  <si>
    <t xml:space="preserve">RUS_UPS_2015_65.6189E_61.2040N_v0.2</t>
  </si>
  <si>
    <t xml:space="preserve">OMN_UPS_2019_56.6818E_21.8343N_v0.2</t>
  </si>
  <si>
    <t xml:space="preserve">IRQ_UPS_2015_42.7934E_37.1362N_v0.2</t>
  </si>
  <si>
    <t xml:space="preserve">NGA_UPS_2019_05.3163E_5.9240N_v0.2</t>
  </si>
  <si>
    <t xml:space="preserve">OMN_UPS_2015_56.2469E_22.6711N_v0.2</t>
  </si>
  <si>
    <t xml:space="preserve">KWT_UPS_2015_47.9663E_28.9429N_v0.2</t>
  </si>
  <si>
    <t xml:space="preserve">USA_UPS_2021_102.5413W_47.5579N_v0.2</t>
  </si>
  <si>
    <t xml:space="preserve">USA_UPS_2015_104.4747W_32.6122N_v0.2</t>
  </si>
  <si>
    <t xml:space="preserve">ECU_UPS_2015_76.6513W_0.0589S_v0.2</t>
  </si>
  <si>
    <t xml:space="preserve">OMN_UPS_2015_56.7742E_20.9877N_v0.2</t>
  </si>
  <si>
    <t xml:space="preserve">DZA_UPS_2015_09.1742E_27.7025N_v0.2</t>
  </si>
  <si>
    <t xml:space="preserve">IND_UPS_2015_79.3071E_10.8132N_v0.2</t>
  </si>
  <si>
    <t xml:space="preserve">RUS_UPS_2015_74.5606E_60.7507N_v0.2</t>
  </si>
  <si>
    <t xml:space="preserve">EGY_UPS_2015_26.6195E_31.0964N_v0.2</t>
  </si>
  <si>
    <t xml:space="preserve">NGA_UPS_2015_06.2181E_5.8831N_v0.2</t>
  </si>
  <si>
    <t xml:space="preserve">RUS_UPS_2015_51.6892E_52.0135N_v0.2</t>
  </si>
  <si>
    <t xml:space="preserve">KWT_UPS_2015_48.0126E_29.0222N_v0.2</t>
  </si>
  <si>
    <t xml:space="preserve">UZB_UPS_2015_65.9532E_38.5611N_v0.2</t>
  </si>
  <si>
    <t xml:space="preserve">GBR_UPS_2015_02.0624E_56.3989N_v0.2</t>
  </si>
  <si>
    <t xml:space="preserve">QAT_UPS_2015_51.9862E_26.6264N_v0.2</t>
  </si>
  <si>
    <t xml:space="preserve">UZB_UPS_2015_66.0667E_38.6236N_v0.2</t>
  </si>
  <si>
    <t xml:space="preserve">GNQ_UPS_2015_08.0768E_3.8004N_v0.2</t>
  </si>
  <si>
    <t xml:space="preserve">RUS_UPS_2015_44.5330E_50.9101N_v0.2</t>
  </si>
  <si>
    <t xml:space="preserve">TKM_UPS_2015_52.7928E_39.4613N_v0.2</t>
  </si>
  <si>
    <t xml:space="preserve">GAB_UPS_2015_08.6591E_0.8900S_v0.2</t>
  </si>
  <si>
    <t xml:space="preserve">MEX_UPS_2015_98.4856W_26.0180N_v0.2</t>
  </si>
  <si>
    <t xml:space="preserve">RUS_UPS_2015_66.2934E_61.4864N_v0.2</t>
  </si>
  <si>
    <t xml:space="preserve">USA_UPS_2015_102.7752W_47.7019N_v0.2</t>
  </si>
  <si>
    <t xml:space="preserve">LBY_UPS_2015_09.9233E_28.8647N_v0.2</t>
  </si>
  <si>
    <t xml:space="preserve">AGO_UPS_2015_12.3593E_6.2405S_v0.2</t>
  </si>
  <si>
    <t xml:space="preserve">IRQ_UPS_2015_44.5593E_31.5195N_v0.2</t>
  </si>
  <si>
    <t xml:space="preserve">RUS_UPS_2015_51.2126E_52.8690N_v0.2</t>
  </si>
  <si>
    <t xml:space="preserve">Denmark</t>
  </si>
  <si>
    <t xml:space="preserve">DNK</t>
  </si>
  <si>
    <t xml:space="preserve">DNK_UPS_2015_04.7600E_55.5785N_v0.2</t>
  </si>
  <si>
    <t xml:space="preserve">IRN_UPS_2015_49.8819E_30.9498N_v0.2</t>
  </si>
  <si>
    <t xml:space="preserve">LBY_UPS_2020_10.6066E_31.3889N_v0.2</t>
  </si>
  <si>
    <t xml:space="preserve">IRN_UPS_2015_49.8232E_31.0372N_v0.2</t>
  </si>
  <si>
    <t xml:space="preserve">IRN_UPS_2015_49.9883E_30.7653N_v0.2</t>
  </si>
  <si>
    <t xml:space="preserve">IRQ_UPS_2018_43.5756E_36.2088N_v0.2</t>
  </si>
  <si>
    <t xml:space="preserve">CHN_UPS_2021_83.4116E_40.3476N_v0.2</t>
  </si>
  <si>
    <t xml:space="preserve">RUS_UPG_2019_80.7472E_66.9404N_v0.2</t>
  </si>
  <si>
    <t xml:space="preserve">SAUKWTNZ_UPS_2015_47.8885E_28.5857N_v0.2</t>
  </si>
  <si>
    <t xml:space="preserve">DZA_UPS_2015_08.9679E_28.1534N_v0.2</t>
  </si>
  <si>
    <t xml:space="preserve">RUS_UPS_2015_110.8779E_59.7884N_v0.2</t>
  </si>
  <si>
    <t xml:space="preserve">NGA_UPS_2015_05.0920E_5.5377N_v0.2</t>
  </si>
  <si>
    <t xml:space="preserve">NGA_UPS_2015_06.4420E_5.8233N_v0.2</t>
  </si>
  <si>
    <t xml:space="preserve">RUS_UPS_2015_80.5748E_66.6705N_v0.2</t>
  </si>
  <si>
    <t xml:space="preserve">RUS_UPS_2017_106.0357E_57.6539N_v0.2</t>
  </si>
  <si>
    <t xml:space="preserve">OMN_UPS_2020_57.0742E_21.9374N_v0.2</t>
  </si>
  <si>
    <t xml:space="preserve">ARG_UPS_2019_68.6798W_38.3100S_v0.2</t>
  </si>
  <si>
    <t xml:space="preserve">ECU_UPS_2015_76.8131W_0.3883S_v0.2</t>
  </si>
  <si>
    <t xml:space="preserve">DZA_UPS_2015_07.5130E_28.4700N_v0.2</t>
  </si>
  <si>
    <t xml:space="preserve">LBY_UPS_2015_10.0221E_28.9445N_v0.2</t>
  </si>
  <si>
    <t xml:space="preserve">RUS_UPG_2015_77.8315E_66.3307N_v0.2</t>
  </si>
  <si>
    <t xml:space="preserve">RUS_UPS_2015_72.9964E_61.1594N_v0.2</t>
  </si>
  <si>
    <t xml:space="preserve">IRQ_UPS_2020_47.3926E_30.5551N_v0.2</t>
  </si>
  <si>
    <t xml:space="preserve">KAZ_UPS_2015_64.9933E_46.4656N_v0.2</t>
  </si>
  <si>
    <t xml:space="preserve">MYS_UPS_2019_113.6432E_4.6082N_v0.2</t>
  </si>
  <si>
    <t xml:space="preserve">AGO_UPS_2015_11.7626E_7.6831S_v0.2</t>
  </si>
  <si>
    <t xml:space="preserve">CMR_UPS_2015_08.4476E_4.2854N_v0.2</t>
  </si>
  <si>
    <t xml:space="preserve">RUS_UPS_2015_53.7472E_52.4511N_v0.2</t>
  </si>
  <si>
    <t xml:space="preserve">RUS_UPS_2015_79.6380E_64.1879N_v0.2</t>
  </si>
  <si>
    <t xml:space="preserve">VEN_UPS_2016_64.2367W_9.0923N_v0.2</t>
  </si>
  <si>
    <t xml:space="preserve">MYS_UPS_2015_104.5578E_6.5508N_v0.2</t>
  </si>
  <si>
    <t xml:space="preserve">CHN_UPS_2018_83.0038E_40.7822N_v0.2</t>
  </si>
  <si>
    <t xml:space="preserve">RUS_UPS_2015_56.9796E_66.7278N_v0.2</t>
  </si>
  <si>
    <t xml:space="preserve">RUS_UPS_2015_76.5063E_61.5138N_v0.2</t>
  </si>
  <si>
    <t xml:space="preserve">VNM_UPS_2015_104.1781E_6.9757N_v0.2</t>
  </si>
  <si>
    <t xml:space="preserve">USA_UPS_2015_102.9245W_47.7592N_v0.2</t>
  </si>
  <si>
    <t xml:space="preserve">EGY_UPS_2015_28.5257E_29.8559N_v0.2</t>
  </si>
  <si>
    <t xml:space="preserve">RUS_UPS_2016_76.1876E_67.0124N_v0.2</t>
  </si>
  <si>
    <t xml:space="preserve">Niger</t>
  </si>
  <si>
    <t xml:space="preserve">NER</t>
  </si>
  <si>
    <t xml:space="preserve">NER_UPS_2015_12.5598E_15.9692N_v0.2</t>
  </si>
  <si>
    <t xml:space="preserve">DZA_UPS_2015_07.5140E_28.4316N_v0.2</t>
  </si>
  <si>
    <t xml:space="preserve">USA_UPS_2015_102.8524W_48.1073N_v0.2</t>
  </si>
  <si>
    <t xml:space="preserve">USA_UPS_2021_104.0532W_32.3411N_v0.2</t>
  </si>
  <si>
    <t xml:space="preserve">RUS_UPS_2015_49.5755E_52.8456N_v0.2</t>
  </si>
  <si>
    <t xml:space="preserve">VEN_UPS_2015_64.7176W_9.2692N_v0.2</t>
  </si>
  <si>
    <t xml:space="preserve">VNM_UPS_2015_107.9836E_9.7524N_v0.2</t>
  </si>
  <si>
    <t xml:space="preserve">LBY_UPS_2015_22.3409E_27.5731N_v0.2</t>
  </si>
  <si>
    <t xml:space="preserve">IDN_UPS_2015_117.3848E_0.5837S_v0.2</t>
  </si>
  <si>
    <t xml:space="preserve">ECU_UPS_2015_76.8318W_0.2580S_v0.2</t>
  </si>
  <si>
    <t xml:space="preserve">ARE_UPS_2015_54.4858E_25.3515N_v0.2</t>
  </si>
  <si>
    <t xml:space="preserve">ECU_UPS_2015_76.9990W_0.2659S_v0.2</t>
  </si>
  <si>
    <t xml:space="preserve">TUN_UPS_2015_10.0223E_31.3991N_v0.2</t>
  </si>
  <si>
    <t xml:space="preserve">RUS_UPS_2015_56.7593E_66.7790N_v0.2</t>
  </si>
  <si>
    <t xml:space="preserve">IRN_UPS_2015_50.0892E_30.2964N_v0.2</t>
  </si>
  <si>
    <t xml:space="preserve">RUS_UPS_2015_67.2576E_61.4262N_v0.2</t>
  </si>
  <si>
    <t xml:space="preserve">LBY_UPS_2015_21.9407E_28.3721N_v0.2</t>
  </si>
  <si>
    <t xml:space="preserve">RUS_UPS_2015_45.2086E_44.7642N_v0.2</t>
  </si>
  <si>
    <t xml:space="preserve">AGO_UPS_2015_12.3875E_7.1737S_v0.2</t>
  </si>
  <si>
    <t xml:space="preserve">LBY_UPS_2016_21.4540E_29.1449N_v0.2</t>
  </si>
  <si>
    <t xml:space="preserve">NGA_UPS_2015_05.9212E_4.5560N_v0.2</t>
  </si>
  <si>
    <t xml:space="preserve">RUS_UPS_2015_63.9446E_61.0650N_v0.2</t>
  </si>
  <si>
    <t xml:space="preserve">MEX_UPS_2015_93.0445W_18.0746N_v0.2</t>
  </si>
  <si>
    <t xml:space="preserve">COL_UPS_2015_71.3244W_6.7375N_v0.2</t>
  </si>
  <si>
    <t xml:space="preserve">USA_UPS_2018_104.4749W_32.6370N_v0.2</t>
  </si>
  <si>
    <t xml:space="preserve">GAB_UPS_2015_08.7316E_1.5280S_v0.2</t>
  </si>
  <si>
    <t xml:space="preserve">GAB_UPS_2015_09.1182E_1.4528S_v0.2</t>
  </si>
  <si>
    <t xml:space="preserve">EGY_UPS_2015_26.6224E_30.8549N_v0.2</t>
  </si>
  <si>
    <t xml:space="preserve">ECU_UPS_2015_76.7474W_0.1702S_v0.2</t>
  </si>
  <si>
    <t xml:space="preserve">IRN_UPS_2015_49.9343E_30.5735N_v0.2</t>
  </si>
  <si>
    <t xml:space="preserve">DZA_UPS_2015_06.1432E_31.7548N_v0.2</t>
  </si>
  <si>
    <t xml:space="preserve">OMN_UPS_2015_57.7983E_20.9862N_v0.2</t>
  </si>
  <si>
    <t xml:space="preserve">QAT_UPS_2015_51.9487E_26.5315N_v0.2</t>
  </si>
  <si>
    <t xml:space="preserve">CHN_UPS_2015_119.1499E_38.2349N_v0.2</t>
  </si>
  <si>
    <t xml:space="preserve">USA_UPS_2015_102.4394W_47.9065N_v0.2</t>
  </si>
  <si>
    <t xml:space="preserve">IRQ_UPS_2015_44.2841E_35.5636N_v0.2</t>
  </si>
  <si>
    <t xml:space="preserve">IRN_UPS_2015_49.0043E_32.2860N_v0.2</t>
  </si>
  <si>
    <t xml:space="preserve">OMN_UPS_2015_55.9347E_20.3755N_v0.2</t>
  </si>
  <si>
    <t xml:space="preserve">BRA_UPS_2019_42.5059W_24.6893S_v0.2</t>
  </si>
  <si>
    <t xml:space="preserve">ECU_UPS_2020_76.9005W_0.4693S_v0.2</t>
  </si>
  <si>
    <t xml:space="preserve">RUS_UPS_2015_74.3179E_62.3574N_v0.2</t>
  </si>
  <si>
    <t xml:space="preserve">RUS_UPS_2020_73.9619E_58.9605N_v0.2</t>
  </si>
  <si>
    <t xml:space="preserve">USA_UPS_2019_104.4774W_32.6510N_v0.2</t>
  </si>
  <si>
    <t xml:space="preserve">USA_UPS_2015_104.4524W_32.6378N_v0.2</t>
  </si>
  <si>
    <t xml:space="preserve">COG_UPS_2015_11.2565E_4.4808S_v0.2</t>
  </si>
  <si>
    <t xml:space="preserve">TUN_UPS_2020_10.0623E_31.0034N_v0.2</t>
  </si>
  <si>
    <t xml:space="preserve">RUS_UPS_2015_56.6075E_66.4312N_v0.2</t>
  </si>
  <si>
    <t xml:space="preserve">Pakistan</t>
  </si>
  <si>
    <t xml:space="preserve">PAK</t>
  </si>
  <si>
    <t xml:space="preserve">PAK_UPS_2015_68.5670E_25.4001N_v0.2</t>
  </si>
  <si>
    <t xml:space="preserve">IRQ_UPS_2015_47.2838E_30.5746N_v0.2</t>
  </si>
  <si>
    <t xml:space="preserve">IRN_UPS_2015_50.7873E_30.2192N_v0.2</t>
  </si>
  <si>
    <t xml:space="preserve">IRQ_UPS_2015_44.8388E_33.4094N_v0.2</t>
  </si>
  <si>
    <t xml:space="preserve">IRN_UPS_2015_49.0933E_30.4589N_v0.2</t>
  </si>
  <si>
    <t xml:space="preserve">NGA_UPS_2018_06.5610E_5.8032N_v0.2</t>
  </si>
  <si>
    <t xml:space="preserve">GNQ_UPS_2015_09.2298E_1.4110N_v0.2</t>
  </si>
  <si>
    <t xml:space="preserve">IDN_UPS_2015_108.1408E_6.0954S_v0.2</t>
  </si>
  <si>
    <t xml:space="preserve">MEX_UPS_2015_97.9353W_22.4472N_v0.2</t>
  </si>
  <si>
    <t xml:space="preserve">RUS_UPS_2015_50.8733E_52.2799N_v0.2</t>
  </si>
  <si>
    <t xml:space="preserve">NGA_UPS_2021_06.5962E_5.4246N_v0.2</t>
  </si>
  <si>
    <t xml:space="preserve">SAU_UPS_2015_49.9996E_26.7811N_v0.2</t>
  </si>
  <si>
    <t xml:space="preserve">RUS_UPS_2015_83.5500E_67.7937N_v0.2</t>
  </si>
  <si>
    <t xml:space="preserve">RUS_UPS_2015_68.5742E_61.9802N_v0.2</t>
  </si>
  <si>
    <t xml:space="preserve">Trinidad and Tobago</t>
  </si>
  <si>
    <t xml:space="preserve">TTO</t>
  </si>
  <si>
    <t xml:space="preserve">TTO_UPS_2016_61.4817W_10.4135N_v0.2</t>
  </si>
  <si>
    <t xml:space="preserve">DZA_UPS_2015_07.9065E_30.3888N_v0.2</t>
  </si>
  <si>
    <t xml:space="preserve">LBY_UPS_2015_09.9360E_28.8656N_v0.2</t>
  </si>
  <si>
    <t xml:space="preserve">CHN_UPS_2019_83.5339E_40.8316N_v0.2</t>
  </si>
  <si>
    <t xml:space="preserve">NGA_UPS_2015_08.3379E_4.2718N_v0.2</t>
  </si>
  <si>
    <t xml:space="preserve">SAU_UPS_2015_47.5220E_25.1756N_v0.2</t>
  </si>
  <si>
    <t xml:space="preserve">LBY_UPS_2015_12.9719E_29.5007N_v0.2</t>
  </si>
  <si>
    <t xml:space="preserve">ECU_UPS_2015_76.8297W_0.3554S_v0.2</t>
  </si>
  <si>
    <t xml:space="preserve">DZA_UPS_2015_00.4627E_27.7987N_v0.2</t>
  </si>
  <si>
    <t xml:space="preserve">GBR_UPS_2015_01.2789E_58.6918N_v0.2</t>
  </si>
  <si>
    <t xml:space="preserve">GAB_UPS_2015_09.3027E_1.7941S_v0.2</t>
  </si>
  <si>
    <t xml:space="preserve">YEM_UPS_2015_45.7970E_15.5669N_v0.2</t>
  </si>
  <si>
    <t xml:space="preserve">MYS_UPS_2015_112.4551E_3.8843N_v0.2</t>
  </si>
  <si>
    <t xml:space="preserve">MYS_UPS_2020_113.4946E_4.7858N_v0.2</t>
  </si>
  <si>
    <t xml:space="preserve">NGA_UPS_2015_06.8190E_4.5301N_v0.2</t>
  </si>
  <si>
    <t xml:space="preserve">IRN_UPS_2015_50.4093E_30.1560N_v0.2</t>
  </si>
  <si>
    <t xml:space="preserve">RUS_UPG_2015_78.4442E_58.7779N_v0.2</t>
  </si>
  <si>
    <t xml:space="preserve">MEX_UPS_2015_93.3624W_17.4797N_v0.2</t>
  </si>
  <si>
    <t xml:space="preserve">RUS_UPS_2015_80.3507E_62.4642N_v0.2</t>
  </si>
  <si>
    <t xml:space="preserve">RUS_UPS_2019_107.7457E_59.4853N_v0.2</t>
  </si>
  <si>
    <t xml:space="preserve">OMN_UPS_2015_55.1040E_18.3204N_v0.2</t>
  </si>
  <si>
    <t xml:space="preserve">RUS_UPS_2015_65.1650E_61.2818N_v0.2</t>
  </si>
  <si>
    <t xml:space="preserve">BRA_UPS_2019_42.4118W_24.6370S_v0.2</t>
  </si>
  <si>
    <t xml:space="preserve">USA_UPS_2015_148.4370W_70.2902N_v0.2</t>
  </si>
  <si>
    <t xml:space="preserve">RUS_UPS_2019_53.6452E_52.0139N_v0.2</t>
  </si>
  <si>
    <t xml:space="preserve">MEX_UPS_2015_93.3783W_17.9148N_v0.2</t>
  </si>
  <si>
    <t xml:space="preserve">KAZ_UPS_2018_64.4636E_46.6450N_v0.2</t>
  </si>
  <si>
    <t xml:space="preserve">IRQ_UPS_2015_47.4442E_30.4249N_v0.2</t>
  </si>
  <si>
    <t xml:space="preserve">RUS_UPS_2015_77.7043E_64.4198N_v0.2</t>
  </si>
  <si>
    <t xml:space="preserve">IDN_UPS_2015_107.7314E_5.9153S_v0.2</t>
  </si>
  <si>
    <t xml:space="preserve">CMR_UPS_2015_08.6003E_4.3059N_v0.2</t>
  </si>
  <si>
    <t xml:space="preserve">USA_UPS_2018_102.9917W_47.7595N_v0.2</t>
  </si>
  <si>
    <t xml:space="preserve">QAT_UPS_2015_52.3874E_25.4918N_v0.2</t>
  </si>
  <si>
    <t xml:space="preserve">USA_UPS_2016_102.6835W_47.9414N_v0.2</t>
  </si>
  <si>
    <t xml:space="preserve">RUS_UPS_2015_55.5532E_56.4023N_v0.2</t>
  </si>
  <si>
    <t xml:space="preserve">NGA_UPS_2015_06.4211E_5.7158N_v0.2</t>
  </si>
  <si>
    <t xml:space="preserve">IDN_UPS_2015_122.4811E_1.3817S_v0.2</t>
  </si>
  <si>
    <t xml:space="preserve">CHN_UPS_2015_108.6811E_20.6805N_v0.2</t>
  </si>
  <si>
    <t xml:space="preserve">BRA_UPS_2016_42.5706W_25.2275S_v0.2</t>
  </si>
  <si>
    <t xml:space="preserve">South Africa</t>
  </si>
  <si>
    <t xml:space="preserve">ZAF</t>
  </si>
  <si>
    <t xml:space="preserve">ZAF_UPS_2015_22.1695E_34.9708S_v0.2</t>
  </si>
  <si>
    <t xml:space="preserve">RUS_UPS_2015_58.0520E_66.4203N_v0.2</t>
  </si>
  <si>
    <t xml:space="preserve">MEX_UPS_2015_93.0865W_18.0023N_v0.2</t>
  </si>
  <si>
    <t xml:space="preserve">CHN_UPS_2015_119.5275E_38.1406N_v0.2</t>
  </si>
  <si>
    <t xml:space="preserve">TUN_UPS_2015_10.9750E_32.2892N_v0.2</t>
  </si>
  <si>
    <t xml:space="preserve">NGA_UPS_2015_07.0191E_5.0082N_v0.2</t>
  </si>
  <si>
    <t xml:space="preserve">CHN_UPS_2021_82.7596E_40.5030N_v0.2</t>
  </si>
  <si>
    <t xml:space="preserve">GBR_UPS_2015_02.2867E_56.4523N_v0.2</t>
  </si>
  <si>
    <t xml:space="preserve">RUS_UPS_2015_96.9770E_60.7899N_v0.2</t>
  </si>
  <si>
    <t xml:space="preserve">RUS_UPS_2015_66.1354E_61.5084N_v0.2</t>
  </si>
  <si>
    <t xml:space="preserve">IRQ_UPS_2015_43.4321E_34.9104N_v0.2</t>
  </si>
  <si>
    <t xml:space="preserve">EGY_UPS_2015_28.3583E_29.6547N_v0.2</t>
  </si>
  <si>
    <t xml:space="preserve">EGY_UPS_2015_33.2536E_28.2474N_v0.2</t>
  </si>
  <si>
    <t xml:space="preserve">KWT_UPS_2015_47.7670E_29.8188N_v0.2</t>
  </si>
  <si>
    <t xml:space="preserve">IDN_UPS_2015_103.9213E_2.8882S_v0.2</t>
  </si>
  <si>
    <t xml:space="preserve">DZA_UPS_2015_05.2164E_31.9606N_v0.2</t>
  </si>
  <si>
    <t xml:space="preserve">OMN_UPS_2015_54.5727E_18.0129N_v0.2</t>
  </si>
  <si>
    <t xml:space="preserve">RUS_UPG_2018_75.8860E_64.4656N_v0.2</t>
  </si>
  <si>
    <t xml:space="preserve">ARE_UPS_2015_54.3072E_25.4987N_v0.2</t>
  </si>
  <si>
    <t xml:space="preserve">OMN_UPS_2015_56.4710E_22.3284N_v0.2</t>
  </si>
  <si>
    <t xml:space="preserve">GBR_UPS_2015_01.1434E_61.2405N_v0.2</t>
  </si>
  <si>
    <t xml:space="preserve">GBR_UPS_2015_01.5334E_59.5455N_v0.2</t>
  </si>
  <si>
    <t xml:space="preserve">RUS_UPS_2018_113.1887E_61.5391N_v0.2</t>
  </si>
  <si>
    <t xml:space="preserve">RUS_UPS_2021_83.1284E_67.3317N_v0.2</t>
  </si>
  <si>
    <t xml:space="preserve">KWT_UPS_2016_47.6664E_29.0114N_v0.2</t>
  </si>
  <si>
    <t xml:space="preserve">GBR_UPS_2015_00.9755W_57.8124N_v0.2</t>
  </si>
  <si>
    <t xml:space="preserve">UZB_UPS_2015_64.6476E_38.7977N_v0.2</t>
  </si>
  <si>
    <t xml:space="preserve">KWT_UPS_2015_47.9533E_28.8740N_v0.2</t>
  </si>
  <si>
    <t xml:space="preserve">IRQ_UPS_2018_45.5917E_34.6601N_v0.2</t>
  </si>
  <si>
    <t xml:space="preserve">EGY_UPS_2020_27.3442E_30.8957N_v0.2</t>
  </si>
  <si>
    <t xml:space="preserve">USA_UPS_2015_103.6606W_31.3484N_v0.2</t>
  </si>
  <si>
    <t xml:space="preserve">OMN_UPS_2015_55.8045E_22.9274N_v0.2</t>
  </si>
  <si>
    <t xml:space="preserve">IRN_UPS_2015_49.1160E_30.4385N_v0.2</t>
  </si>
  <si>
    <t xml:space="preserve">MEX_UPS_2015_92.0520W_19.3805N_v0.2</t>
  </si>
  <si>
    <t xml:space="preserve">BRA_UPS_2019_42.6928W_25.3302S_v0.2</t>
  </si>
  <si>
    <t xml:space="preserve">RUS_UPS_2015_52.7751E_53.5396N_v0.2</t>
  </si>
  <si>
    <t xml:space="preserve">RUS_UPS_2015_78.2879E_65.0813N_v0.2</t>
  </si>
  <si>
    <t xml:space="preserve">IND_UPS_2015_71.7545E_25.3008N_v0.2</t>
  </si>
  <si>
    <t xml:space="preserve">GBR_UPS_2015_00.1991E_58.2891N_v0.2</t>
  </si>
  <si>
    <t xml:space="preserve">RUS_UPS_2016_79.9292E_68.5142N_v0.2</t>
  </si>
  <si>
    <t xml:space="preserve">AUS_UPS_2015_115.3844E_20.8197S_v0.2</t>
  </si>
  <si>
    <t xml:space="preserve">USA_UPS_2020_102.2161W_32.3877N_v0.2</t>
  </si>
  <si>
    <t xml:space="preserve">MEX_UPS_2021_93.2439W_17.8289N_v0.2</t>
  </si>
  <si>
    <t xml:space="preserve">MYS_UPS_2015_104.8969E_5.3717N_v0.2</t>
  </si>
  <si>
    <t xml:space="preserve">IRN_UPS_2015_50.5132E_30.5191N_v0.2</t>
  </si>
  <si>
    <t xml:space="preserve">EGY_UPS_2015_28.6284E_29.6164N_v0.2</t>
  </si>
  <si>
    <t xml:space="preserve">TUN_UPS_2015_09.8538E_31.4047N_v0.2</t>
  </si>
  <si>
    <t xml:space="preserve">BRA_UPS_2015_40.2605W_22.5512S_v0.2</t>
  </si>
  <si>
    <t xml:space="preserve">ECU_UPS_2015_76.8782W_0.3737S_v0.2</t>
  </si>
  <si>
    <t xml:space="preserve">RUS_UPS_2021_108.2283E_59.6065N_v0.2</t>
  </si>
  <si>
    <t xml:space="preserve">AGO_UPS_2015_11.8489E_5.2530S_v0.2</t>
  </si>
  <si>
    <t xml:space="preserve">SYR_UPS_2015_41.5849E_37.0123N_v0.2</t>
  </si>
  <si>
    <t xml:space="preserve">ECU_UPS_2015_76.8473W_0.3941S_v0.2</t>
  </si>
  <si>
    <t xml:space="preserve">IDN_UPS_2015_117.1480E_0.9643S_v0.2</t>
  </si>
  <si>
    <t xml:space="preserve">DZA_UPS_2015_09.1718E_31.6484N_v0.2</t>
  </si>
  <si>
    <t xml:space="preserve">CHN_UPS_2015_118.8418E_38.7262N_v0.2</t>
  </si>
  <si>
    <t xml:space="preserve">RUS_UPS_2021_112.1410E_60.9020N_v0.2</t>
  </si>
  <si>
    <t xml:space="preserve">AGO_UPS_2015_12.3883E_7.2049S_v0.2</t>
  </si>
  <si>
    <t xml:space="preserve">EGY_UPS_2015_26.7062E_30.6186N_v0.2</t>
  </si>
  <si>
    <t xml:space="preserve">ARG_UPS_2015_68.1243W_52.6049S_v0.2</t>
  </si>
  <si>
    <t xml:space="preserve">NGA_UPS_2019_06.2761E_6.0420N_v0.2</t>
  </si>
  <si>
    <t xml:space="preserve">LBY_UPS_2016_19.8691E_28.5156N_v0.2</t>
  </si>
  <si>
    <t xml:space="preserve">GBR_UPS_2015_01.5700E_59.3598N_v0.2</t>
  </si>
  <si>
    <t xml:space="preserve">OMN_UPS_2015_55.8374E_21.1677N_v0.2</t>
  </si>
  <si>
    <t xml:space="preserve">PAK_UPS_2015_71.5196E_33.2416N_v0.2</t>
  </si>
  <si>
    <t xml:space="preserve">IRN_UPS_2015_53.1612E_25.9851N_v0.2</t>
  </si>
  <si>
    <t xml:space="preserve">OMN_UPS_2017_56.4125E_21.6632N_v0.2</t>
  </si>
  <si>
    <t xml:space="preserve">MYS_UPS_2015_112.0646E_3.7632N_v0.2</t>
  </si>
  <si>
    <t xml:space="preserve">RUS_UPS_2021_105.8082E_57.8286N_v0.2</t>
  </si>
  <si>
    <t xml:space="preserve">GAB_UPS_2015_08.9512E_1.4491S_v0.2</t>
  </si>
  <si>
    <t xml:space="preserve">ECU_UPS_2015_76.6606W_0.2760S_v0.2</t>
  </si>
  <si>
    <t xml:space="preserve">Australia - East Timor</t>
  </si>
  <si>
    <t xml:space="preserve">TLS</t>
  </si>
  <si>
    <t xml:space="preserve">TLS_UPS_2015_126.6134E_11.0658S_v0.2</t>
  </si>
  <si>
    <t xml:space="preserve">OMN_UPS_2015_57.8750E_21.4010N_v0.2</t>
  </si>
  <si>
    <t xml:space="preserve">IRN_UPS_2015_52.0272E_26.7282N_v0.2</t>
  </si>
  <si>
    <t xml:space="preserve">IRQ_UPS_2017_47.7415E_30.4765N_v0.2</t>
  </si>
  <si>
    <t xml:space="preserve">MYS_UPS_2015_112.6820E_3.3502N_v0.2</t>
  </si>
  <si>
    <t xml:space="preserve">RUS_UPS_2015_106.8595E_57.9738N_v0.2</t>
  </si>
  <si>
    <t xml:space="preserve">RUS_UPS_2015_79.3035E_57.9039N_v0.2</t>
  </si>
  <si>
    <t xml:space="preserve">RUS_UPS_2017_83.1325E_67.3178N_v0.2</t>
  </si>
  <si>
    <t xml:space="preserve">LBY_UPS_2017_21.2251E_28.1601N_v0.2</t>
  </si>
  <si>
    <t xml:space="preserve">AGO_UPS_2015_11.5683E_7.4613S_v0.2</t>
  </si>
  <si>
    <t xml:space="preserve">SAUKWTNZ_UPS_2015_47.9590E_28.5376N_v0.2</t>
  </si>
  <si>
    <t xml:space="preserve">USA_UPS_2015_103.1713W_47.7026N_v0.2</t>
  </si>
  <si>
    <t xml:space="preserve">NGA_UPS_2015_06.7620E_5.1928N_v0.2</t>
  </si>
  <si>
    <t xml:space="preserve">IRQ_UPS_2015_42.5986E_36.7212N_v0.2</t>
  </si>
  <si>
    <t xml:space="preserve">MEX_UPS_2015_93.0658W_18.0414N_v0.2</t>
  </si>
  <si>
    <t xml:space="preserve">BRA_UPS_2017_42.8211W_25.6036S_v0.2</t>
  </si>
  <si>
    <t xml:space="preserve">LBY_UPS_2015_22.3837E_27.9450N_v0.2</t>
  </si>
  <si>
    <t xml:space="preserve">DZA_UPS_2015_06.7248E_29.6697N_v0.2</t>
  </si>
  <si>
    <t xml:space="preserve">RUS_UPS_2015_46.2892E_43.1949N_v0.2</t>
  </si>
  <si>
    <t xml:space="preserve">VNM_UPS_2015_108.9284E_8.0436N_v0.2</t>
  </si>
  <si>
    <t xml:space="preserve">OMN_UPS_2015_56.4658E_19.2600N_v0.2</t>
  </si>
  <si>
    <t xml:space="preserve">BRA_UPS_2015_39.9975W_21.2158S_v0.2</t>
  </si>
  <si>
    <t xml:space="preserve">GBR_UPS_2015_00.8632E_58.3522N_v0.2</t>
  </si>
  <si>
    <t xml:space="preserve">RUS_UPS_2015_56.5072E_65.1606N_v0.2</t>
  </si>
  <si>
    <t xml:space="preserve">USA_UPS_2015_102.8732W_48.1008N_v0.2</t>
  </si>
  <si>
    <t xml:space="preserve">IRN_UPS_2015_60.8504E_36.4639N_v0.2</t>
  </si>
  <si>
    <t xml:space="preserve">RUS_UPG_2015_77.0100E_67.7860N_v0.2</t>
  </si>
  <si>
    <t xml:space="preserve">RUS_UPS_2015_71.8179E_60.8780N_v0.2</t>
  </si>
  <si>
    <t xml:space="preserve">RUS_UPS_2019_97.1268E_60.7717N_v0.2</t>
  </si>
  <si>
    <t xml:space="preserve">COG_UPS_2015_11.3615E_4.7239S_v0.2</t>
  </si>
  <si>
    <t xml:space="preserve">IND_UPS_2018_80.9388E_15.9628N_v0.2</t>
  </si>
  <si>
    <t xml:space="preserve">IRN_UPS_2015_50.9250E_30.1933N_v0.2</t>
  </si>
  <si>
    <t xml:space="preserve">TUN_UPS_2015_11.4045E_34.2957N_v0.2</t>
  </si>
  <si>
    <t xml:space="preserve">SYR_UPS_2015_42.1339E_37.0546N_v0.2</t>
  </si>
  <si>
    <t xml:space="preserve">MYS_UPS_2015_116.2294E_6.7813N_v0.2</t>
  </si>
  <si>
    <t xml:space="preserve">RUS_UPS_2015_56.9231E_65.0076N_v0.2</t>
  </si>
  <si>
    <t xml:space="preserve">SAUKWTNZ_UPS_2015_47.9055E_28.6319N_v0.2</t>
  </si>
  <si>
    <t xml:space="preserve">IDN_UPS_2015_103.3391E_1.1686S_v0.2</t>
  </si>
  <si>
    <t xml:space="preserve">SAU_UPS_2015_49.2101E_24.8903N_v0.2</t>
  </si>
  <si>
    <t xml:space="preserve">DZA_UPS_2015_09.6669E_29.1090N_v0.2</t>
  </si>
  <si>
    <t xml:space="preserve">MYS_UPS_2015_114.6995E_5.4385N_v0.2</t>
  </si>
  <si>
    <t xml:space="preserve">IRN_UPS_2015_50.4885E_30.5502N_v0.2</t>
  </si>
  <si>
    <t xml:space="preserve">COL_UPS_2015_72.6993W_4.9964N_v0.2</t>
  </si>
  <si>
    <t xml:space="preserve">ARG_UPS_2015_68.7390W_38.3312S_v0.2</t>
  </si>
  <si>
    <t xml:space="preserve">RUS_UPS_2015_75.6171E_58.0706N_v0.2</t>
  </si>
  <si>
    <t xml:space="preserve">EGY_UPS_2015_33.5532E_27.8930N_v0.2</t>
  </si>
  <si>
    <t xml:space="preserve">MEX_UPS_2015_93.3607W_17.6565N_v0.2</t>
  </si>
  <si>
    <t xml:space="preserve">EGY_UPS_2015_27.5555E_30.9340N_v0.2</t>
  </si>
  <si>
    <t xml:space="preserve">RUS_UPS_2015_66.5558E_61.7974N_v0.2</t>
  </si>
  <si>
    <t xml:space="preserve">ARG_UPS_2015_68.7163W_38.4104S_v0.2</t>
  </si>
  <si>
    <t xml:space="preserve">IRN_UPS_2015_50.2709E_29.8282N_v0.2</t>
  </si>
  <si>
    <t xml:space="preserve">CAN_UPS_2015_120.6659W_56.1434N_v0.2</t>
  </si>
  <si>
    <t xml:space="preserve">IRQ_UPS_2020_47.3269E_31.0219N_v0.2</t>
  </si>
  <si>
    <t xml:space="preserve">USA_UPS_2017_102.8358W_48.0657N_v0.2</t>
  </si>
  <si>
    <t xml:space="preserve">USA_UPS_2016_102.8322W_48.1096N_v0.2</t>
  </si>
  <si>
    <t xml:space="preserve">NGA_UPS_2015_07.1810E_4.9800N_v0.2</t>
  </si>
  <si>
    <t xml:space="preserve">VNM_UPS_2015_104.0556E_7.1616N_v0.2</t>
  </si>
  <si>
    <t xml:space="preserve">DZA_UPS_2021_07.2599E_28.6014N_v0.2</t>
  </si>
  <si>
    <t xml:space="preserve">TKM_UPS_2016_58.4397E_40.2523N_v0.2</t>
  </si>
  <si>
    <t xml:space="preserve">UZB_UPS_2015_65.8050E_38.4546N_v0.2</t>
  </si>
  <si>
    <t xml:space="preserve">SAU_UPS_2015_49.3617E_25.4387N_v0.2</t>
  </si>
  <si>
    <t xml:space="preserve">USA_UPS_2015_102.6950W_48.0243N_v0.2</t>
  </si>
  <si>
    <t xml:space="preserve">ECU_UPS_2015_76.8908W_0.4152S_v0.2</t>
  </si>
  <si>
    <t xml:space="preserve">KAZ_UPS_2015_65.6389E_45.7687N_v0.2</t>
  </si>
  <si>
    <t xml:space="preserve">MYS_UPS_2015_114.9858E_5.5636N_v0.2</t>
  </si>
  <si>
    <t xml:space="preserve">RUS_UPS_2015_72.3832E_60.6084N_v0.2</t>
  </si>
  <si>
    <t xml:space="preserve">USA_UPS_2020_102.4553W_47.7828N_v0.2</t>
  </si>
  <si>
    <t xml:space="preserve">RUS_UPS_2015_76.8357E_58.8922N_v0.2</t>
  </si>
  <si>
    <t xml:space="preserve">EGY_UPS_2015_26.4701E_30.8245N_v0.2</t>
  </si>
  <si>
    <t xml:space="preserve">RUS_UPS_2015_71.0603E_66.1731N_v0.2</t>
  </si>
  <si>
    <t xml:space="preserve">IDN_UPS_2018_97.6100E_4.9380N_v0.2</t>
  </si>
  <si>
    <t xml:space="preserve">CAN_UPS_2015_118.4007W_54.2668N_v0.2</t>
  </si>
  <si>
    <t xml:space="preserve">RUS_UPS_2015_76.5545E_59.2746N_v0.2</t>
  </si>
  <si>
    <t xml:space="preserve">DZA_UPS_2016_09.6244E_27.5266N_v0.2</t>
  </si>
  <si>
    <t xml:space="preserve">IRN_UPS_2015_50.3299E_30.6621N_v0.2</t>
  </si>
  <si>
    <t xml:space="preserve">VEN_UPS_2015_63.5790W_9.6663N_v0.2</t>
  </si>
  <si>
    <t xml:space="preserve">RUS_UPS_2015_72.7022E_60.7794N_v0.2</t>
  </si>
  <si>
    <t xml:space="preserve">CHN_UPS_2015_119.5548E_38.2133N_v0.2</t>
  </si>
  <si>
    <t xml:space="preserve">RUS_UPS_2015_54.6465E_67.2431N_v0.2</t>
  </si>
  <si>
    <t xml:space="preserve">AUS_UPS_2015_147.1709E_38.2284S_v0.2</t>
  </si>
  <si>
    <t xml:space="preserve">ARG_UPS_2018_68.8359W_38.1675S_v0.2</t>
  </si>
  <si>
    <t xml:space="preserve">Poland</t>
  </si>
  <si>
    <t xml:space="preserve">POL</t>
  </si>
  <si>
    <t xml:space="preserve">POL_UPS_2015_18.7216E_55.4001N_v0.2</t>
  </si>
  <si>
    <t xml:space="preserve">VNM_UPS_2015_107.9352E_9.5374N_v0.2</t>
  </si>
  <si>
    <t xml:space="preserve">TCD_UPS_2020_16.3725E_9.0398N_v0.2</t>
  </si>
  <si>
    <t xml:space="preserve">CHN_UPS_2017_82.7401E_40.7143N_v0.2</t>
  </si>
  <si>
    <t xml:space="preserve">SAU_UPS_2015_47.2363E_23.0497N_v0.2</t>
  </si>
  <si>
    <t xml:space="preserve">IDN_UPS_2015_101.4292E_0.7770N_v0.2</t>
  </si>
  <si>
    <t xml:space="preserve">CHN_UPS_2015_113.8648E_20.5169N_v0.2</t>
  </si>
  <si>
    <t xml:space="preserve">USA_UPS_2015_102.9575W_47.7310N_v0.2</t>
  </si>
  <si>
    <t xml:space="preserve">USA_UPS_2015_148.4364W_70.2531N_v0.2</t>
  </si>
  <si>
    <t xml:space="preserve">USA_UPS_2015_102.8861W_48.1122N_v0.2</t>
  </si>
  <si>
    <t xml:space="preserve">CHN_UPS_2021_119.0960E_38.3734N_v0.2</t>
  </si>
  <si>
    <t xml:space="preserve">ECU_UPS_2015_76.8863W_0.7070S_v0.2</t>
  </si>
  <si>
    <t xml:space="preserve">Peru</t>
  </si>
  <si>
    <t xml:space="preserve">PER</t>
  </si>
  <si>
    <t xml:space="preserve">PER_UPS_2015_81.2310W_4.5126S_v0.2</t>
  </si>
  <si>
    <t xml:space="preserve">THA_UPS_2015_102.9874E_7.5920N_v0.2</t>
  </si>
  <si>
    <t xml:space="preserve">IRN_UPS_2015_50.8536E_30.2492N_v0.2</t>
  </si>
  <si>
    <t xml:space="preserve">KAZ_UPS_2015_53.2358E_45.8658N_v0.2</t>
  </si>
  <si>
    <t xml:space="preserve">AZE_UPS_2015_51.2376E_40.0837N_v0.2</t>
  </si>
  <si>
    <t xml:space="preserve">USA_UPS_2015_102.6872W_47.7539N_v0.2</t>
  </si>
  <si>
    <t xml:space="preserve">RUS_UPS_2019_72.8331E_59.0405N_v0.2</t>
  </si>
  <si>
    <t xml:space="preserve">ARE_UPS_2021_53.6163E_23.8761N_v0.2</t>
  </si>
  <si>
    <t xml:space="preserve">GAB_UPS_2015_09.7970E_1.8070S_v0.2</t>
  </si>
  <si>
    <t xml:space="preserve">COD_UPS_2021_12.2622E_5.9434S_v0.2</t>
  </si>
  <si>
    <t xml:space="preserve">GAB_UPS_2015_08.7552E_0.7529S_v0.2</t>
  </si>
  <si>
    <t xml:space="preserve">AGO_UPS_2015_11.6656E_5.4175S_v0.2</t>
  </si>
  <si>
    <t xml:space="preserve">COG_UPS_2021_11.3553E_4.6201S_v0.2</t>
  </si>
  <si>
    <t xml:space="preserve">RUS_UPS_2019_52.7309E_51.5834N_v0.2</t>
  </si>
  <si>
    <t xml:space="preserve">NGA_UPS_2019_06.6423E_4.9668N_v0.2</t>
  </si>
  <si>
    <t xml:space="preserve">USA_UPS_2015_103.3253W_47.7339N_v0.2</t>
  </si>
  <si>
    <t xml:space="preserve">RUS_UPS_2015_76.6605E_61.0981N_v0.2</t>
  </si>
  <si>
    <t xml:space="preserve">CHN_UPS_2015_83.0278E_40.8725N_v0.2</t>
  </si>
  <si>
    <t xml:space="preserve">BRA_UPS_2015_39.9574W_22.4230S_v0.2</t>
  </si>
  <si>
    <t xml:space="preserve">RUS_UPG_2015_77.4171E_65.3087N_v0.2</t>
  </si>
  <si>
    <t xml:space="preserve">DZA_UPS_2015_09.7875E_28.6205N_v0.2</t>
  </si>
  <si>
    <t xml:space="preserve">TCD_UPS_2015_16.9537E_10.2533N_v0.2</t>
  </si>
  <si>
    <t xml:space="preserve">SAU_UPS_2015_49.1826E_24.7915N_v0.2</t>
  </si>
  <si>
    <t xml:space="preserve">ARG_UPS_2021_68.7266W_38.2003S_v0.2</t>
  </si>
  <si>
    <t xml:space="preserve">PAK_UPS_2015_68.5819E_25.3841N_v0.2</t>
  </si>
  <si>
    <t xml:space="preserve">RUS_UPS_2016_56.4248E_65.3255N_v0.2</t>
  </si>
  <si>
    <t xml:space="preserve">IND_UPS_2015_93.9296E_26.0639N_v0.2</t>
  </si>
  <si>
    <t xml:space="preserve">MYS_UPS_2020_104.3832E_5.2829N_v0.2</t>
  </si>
  <si>
    <t xml:space="preserve">NGA_UPS_2015_07.0163E_4.9302N_v0.2</t>
  </si>
  <si>
    <t xml:space="preserve">IRN_UPS_2015_48.4969E_31.2167N_v0.2</t>
  </si>
  <si>
    <t xml:space="preserve">AUS_UPS_2018_123.3150E_13.9647S_v0.2</t>
  </si>
  <si>
    <t xml:space="preserve">CHN_UPS_2015_119.2043E_39.1107N_v0.2</t>
  </si>
  <si>
    <t xml:space="preserve">OMN_UPS_2015_56.0265E_22.1577N_v0.2</t>
  </si>
  <si>
    <t xml:space="preserve">MEX_UPS_2015_93.9238W_18.0322N_v0.2</t>
  </si>
  <si>
    <t xml:space="preserve">RUS_UPG_2015_81.8272E_69.6214N_v0.2</t>
  </si>
  <si>
    <t xml:space="preserve">CHN_UPS_2015_121.0249E_40.2432N_v0.2</t>
  </si>
  <si>
    <t xml:space="preserve">USA_UPS_2015_102.8887W_47.7033N_v0.2</t>
  </si>
  <si>
    <t xml:space="preserve">AUS_UPS_2018_133.8537E_19.4496S_v0.2</t>
  </si>
  <si>
    <t xml:space="preserve">IDN_UPS_2018_104.1212E_3.3167S_v0.2</t>
  </si>
  <si>
    <t xml:space="preserve">RUS_UPS_2015_76.3412E_59.3551N_v0.2</t>
  </si>
  <si>
    <t xml:space="preserve">ECU_UPS_2015_76.8607W_0.3723S_v0.2</t>
  </si>
  <si>
    <t xml:space="preserve">LBY_UPS_2016_19.9233E_28.2849N_v0.2</t>
  </si>
  <si>
    <t xml:space="preserve">CHN_UPS_2015_108.7150E_20.8167N_v0.2</t>
  </si>
  <si>
    <t xml:space="preserve">AUS_UPS_2015_148.6022E_22.9760S_v0.2</t>
  </si>
  <si>
    <t xml:space="preserve">USA_UPS_2015_102.7146W_47.9349N_v0.2</t>
  </si>
  <si>
    <t xml:space="preserve">VNM_UPS_2015_108.6429E_8.4660N_v0.2</t>
  </si>
  <si>
    <t xml:space="preserve">IRN_UPS_2015_50.4093E_30.1685N_v0.2</t>
  </si>
  <si>
    <t xml:space="preserve">USA_UPS_2015_103.1209W_47.8761N_v0.2</t>
  </si>
  <si>
    <t xml:space="preserve">OMN_UPS_2020_58.0851E_19.9167N_v0.2</t>
  </si>
  <si>
    <t xml:space="preserve">USA_UPS_2020_101.6854W_31.8322N_v0.2</t>
  </si>
  <si>
    <t xml:space="preserve">MEX_UPS_2015_93.1671W_17.8958N_v0.2</t>
  </si>
  <si>
    <t xml:space="preserve">CHN_UPS_2015_83.5521E_40.9038N_v0.2</t>
  </si>
  <si>
    <t xml:space="preserve">USA_UPS_2015_103.0565W_32.1496N_v0.2</t>
  </si>
  <si>
    <t xml:space="preserve">RUS_UPS_2018_71.2187E_60.7371N_v0.2</t>
  </si>
  <si>
    <t xml:space="preserve">IRN_UPS_2017_52.1034E_26.7230N_v0.2</t>
  </si>
  <si>
    <t xml:space="preserve">RUS_UPS_2015_67.3798E_62.1514N_v0.2</t>
  </si>
  <si>
    <t xml:space="preserve">AZE_UPS_2015_51.3063E_40.0541N_v0.2</t>
  </si>
  <si>
    <t xml:space="preserve">IDN_UPS_2015_106.0959E_4.9570N_v0.2</t>
  </si>
  <si>
    <t xml:space="preserve">UZB_UPS_2015_65.9877E_38.6842N_v0.2</t>
  </si>
  <si>
    <t xml:space="preserve">EGY_UPS_2015_33.2796E_28.1219N_v0.2</t>
  </si>
  <si>
    <t xml:space="preserve">ARG_UPS_2015_68.1335W_52.6043S_v0.2</t>
  </si>
  <si>
    <t xml:space="preserve">ECU_UPS_2015_76.9031W_0.4872S_v0.2</t>
  </si>
  <si>
    <t xml:space="preserve">SAU_UPS_2015_49.7152E_25.9375N_v0.2</t>
  </si>
  <si>
    <t xml:space="preserve">IND_UPS_2015_72.1196E_19.1431N_v0.2</t>
  </si>
  <si>
    <t xml:space="preserve">IDN_UPS_2018_107.8671E_6.2887S_v0.2</t>
  </si>
  <si>
    <t xml:space="preserve">BRA_UPS_2015_39.8287W_22.0865S_v0.2</t>
  </si>
  <si>
    <t xml:space="preserve">LBY_UPS_2015_19.6235E_29.5708N_v0.2</t>
  </si>
  <si>
    <t xml:space="preserve">USA_UPS_2015_103.0572W_47.8169N_v0.2</t>
  </si>
  <si>
    <t xml:space="preserve">NGA_UPS_2015_05.1091E_5.6003N_v0.2</t>
  </si>
  <si>
    <t xml:space="preserve">RUS_UPG_2015_77.6930E_66.1890N_v0.2</t>
  </si>
  <si>
    <t xml:space="preserve">GAB_UPS_2015_09.8691E_2.4236S_v0.2</t>
  </si>
  <si>
    <t xml:space="preserve">DZA_UPS_2015_06.4736E_30.4750N_v0.2</t>
  </si>
  <si>
    <t xml:space="preserve">RUS_UPS_2016_48.4810E_45.0010N_v0.2</t>
  </si>
  <si>
    <t xml:space="preserve">OMN_UPS_2015_55.4974E_23.1783N_v0.2</t>
  </si>
  <si>
    <t xml:space="preserve">IRN_UPS_2015_52.2228E_26.6367N_v0.2</t>
  </si>
  <si>
    <t xml:space="preserve">IDN_UPS_2015_104.3399E_3.8156S_v0.2</t>
  </si>
  <si>
    <t xml:space="preserve">RUS_UPS_2015_112.7793E_61.3500N_v0.2</t>
  </si>
  <si>
    <t xml:space="preserve">BRA_UPS_2015_41.0740W_23.1353S_v0.2</t>
  </si>
  <si>
    <t xml:space="preserve">TWN_UPS_2015_114.8988E_20.2481N_v0.2</t>
  </si>
  <si>
    <t xml:space="preserve">USA_UPS_2015_90.1346W_27.3014N_v0.2</t>
  </si>
  <si>
    <t xml:space="preserve">VNM_UPS_2015_108.6770E_8.4881N_v0.2</t>
  </si>
  <si>
    <t xml:space="preserve">NGA_UPS_2015_07.7749E_3.9539N_v0.2</t>
  </si>
  <si>
    <t xml:space="preserve">EGY_UPS_2015_26.9731E_30.6944N_v0.2</t>
  </si>
  <si>
    <t xml:space="preserve">LBY_UPS_2015_09.9672E_28.8907N_v0.2</t>
  </si>
  <si>
    <t xml:space="preserve">EGY_UPS_2015_32.8208E_28.7295N_v0.2</t>
  </si>
  <si>
    <t xml:space="preserve">DZA_UPS_2015_00.6314E_27.7821N_v0.2</t>
  </si>
  <si>
    <t xml:space="preserve">IDN_UPS_2017_104.0108E_3.3635S_v0.2</t>
  </si>
  <si>
    <t xml:space="preserve">IDN_UPS_2015_107.9278E_5.9103S_v0.2</t>
  </si>
  <si>
    <t xml:space="preserve">IRQ_UPS_2015_47.6289E_30.5249N_v0.2</t>
  </si>
  <si>
    <t xml:space="preserve">THA_UPS_2015_101.7901E_8.2388N_v0.2</t>
  </si>
  <si>
    <t xml:space="preserve">RUS_UPS_2015_76.7723E_62.8772N_v0.2</t>
  </si>
  <si>
    <t xml:space="preserve">IRN_UPS_2015_49.1962E_32.1424N_v0.2</t>
  </si>
  <si>
    <t xml:space="preserve">IRN_UPS_2015_52.5447E_26.3097N_v0.2</t>
  </si>
  <si>
    <t xml:space="preserve">IND_UPS_2015_72.0415E_18.9215N_v0.2</t>
  </si>
  <si>
    <t xml:space="preserve">RUS_UPS_2015_143.4986E_52.9332N_v0.2</t>
  </si>
  <si>
    <t xml:space="preserve">NGA_UPS_2015_06.7103E_4.5599N_v0.2</t>
  </si>
  <si>
    <t xml:space="preserve">RUS_UPS_2015_72.5399E_60.4998N_v0.2</t>
  </si>
  <si>
    <t xml:space="preserve">RUS_UPS_2015_72.7150E_60.7786N_v0.2</t>
  </si>
  <si>
    <t xml:space="preserve">EGY_UPS_2015_28.8228E_29.5623N_v0.2</t>
  </si>
  <si>
    <t xml:space="preserve">ARG_UPS_2018_68.7015W_38.1911S_v0.2</t>
  </si>
  <si>
    <t xml:space="preserve">ARG_UPS_2015_69.6568W_37.1528S_v0.2</t>
  </si>
  <si>
    <t xml:space="preserve">MEX_UPS_2021_92.8694W_18.5528N_v0.2</t>
  </si>
  <si>
    <t xml:space="preserve">SAU_UPS_2015_49.3376E_25.2357N_v0.2</t>
  </si>
  <si>
    <t xml:space="preserve">NGA_UPS_2015_05.7176E_6.0382N_v0.2</t>
  </si>
  <si>
    <t xml:space="preserve">NGA_UPS_2017_06.9006E_4.5545N_v0.2</t>
  </si>
  <si>
    <t xml:space="preserve">KAZ_UPS_2015_53.2984E_45.8959N_v0.2</t>
  </si>
  <si>
    <t xml:space="preserve">IDN_UPS_2019_103.3718E_1.1896S_v0.2</t>
  </si>
  <si>
    <t xml:space="preserve">RUS_UPS_2015_57.6138E_66.1512N_v0.2</t>
  </si>
  <si>
    <t xml:space="preserve">LBY_UPS_2015_21.5516E_29.2304N_v0.2</t>
  </si>
  <si>
    <t xml:space="preserve">RUS_UPS_2015_51.8838E_52.6049N_v0.2</t>
  </si>
  <si>
    <t xml:space="preserve">IRN_UPS_2017_47.5440E_32.5973N_v0.2</t>
  </si>
  <si>
    <t xml:space="preserve">RUS_UPG_2015_78.4554E_58.7774N_v0.2</t>
  </si>
  <si>
    <t xml:space="preserve">ARG_UPS_2020_69.3576W_37.4170S_v0.2</t>
  </si>
  <si>
    <t xml:space="preserve">CMR_UPS_2015_08.5325E_4.3335N_v0.2</t>
  </si>
  <si>
    <t xml:space="preserve">CHN_UPS_2019_83.4481E_40.8574N_v0.2</t>
  </si>
  <si>
    <t xml:space="preserve">RUS_UPS_2015_79.6148E_62.4532N_v0.2</t>
  </si>
  <si>
    <t xml:space="preserve">RUS_UPS_2020_56.7273E_65.0254N_v0.2</t>
  </si>
  <si>
    <t xml:space="preserve">USA_UPS_2015_102.9320W_47.6639N_v0.2</t>
  </si>
  <si>
    <t xml:space="preserve">SDN_UPS_2015_28.2268E_11.4964N_v0.2</t>
  </si>
  <si>
    <t xml:space="preserve">IRQ_UPS_2015_43.7198E_36.2034N_v0.2</t>
  </si>
  <si>
    <t xml:space="preserve">NGA_UPS_2015_06.6661E_4.5494N_v0.2</t>
  </si>
  <si>
    <t xml:space="preserve">BRA_UPS_2018_42.5100W_24.7897S_v0.2</t>
  </si>
  <si>
    <t xml:space="preserve">COG_UPS_2015_12.1015E_4.5363S_v0.2</t>
  </si>
  <si>
    <t xml:space="preserve">MEX_UPS_2020_92.8747W_18.3845N_v0.2</t>
  </si>
  <si>
    <t xml:space="preserve">ARE_UPS_2015_53.0735E_24.8773N_v0.2</t>
  </si>
  <si>
    <t xml:space="preserve">USA_UPS_2015_103.2837W_47.7312N_v0.2</t>
  </si>
  <si>
    <t xml:space="preserve">GAB_UPS_2015_08.6736E_1.4412S_v0.2</t>
  </si>
  <si>
    <t xml:space="preserve">MEX_UPS_2015_92.1864W_19.5648N_v0.2</t>
  </si>
  <si>
    <t xml:space="preserve">AGO_UPS_2015_11.5146E_5.4896S_v0.2</t>
  </si>
  <si>
    <t xml:space="preserve">CMR_UPS_2015_08.4244E_4.3072N_v0.2</t>
  </si>
  <si>
    <t xml:space="preserve">VNM_UPS_2015_108.2675E_9.9978N_v0.2</t>
  </si>
  <si>
    <t xml:space="preserve">NGA_UPS_2015_07.6864E_4.0349N_v0.2</t>
  </si>
  <si>
    <t xml:space="preserve">IDN_UPS_2015_101.1184E_0.6820N_v0.2</t>
  </si>
  <si>
    <t xml:space="preserve">IRQ_UPS_2015_43.7555E_36.3117N_v0.2</t>
  </si>
  <si>
    <t xml:space="preserve">RUS_UPS_2015_77.8280E_64.3496N_v0.2</t>
  </si>
  <si>
    <t xml:space="preserve">USA_UPS_2015_102.9558W_48.0806N_v0.2</t>
  </si>
  <si>
    <t xml:space="preserve">USA_UPS_2020_103.2985W_32.1337N_v0.2</t>
  </si>
  <si>
    <t xml:space="preserve">KWT_UPS_2015_47.8004E_29.8577N_v0.2</t>
  </si>
  <si>
    <t xml:space="preserve">IRN_UPS_2015_49.0992E_30.4270N_v0.2</t>
  </si>
  <si>
    <t xml:space="preserve">IDN_UPS_2015_103.3708E_3.2619S_v0.2</t>
  </si>
  <si>
    <t xml:space="preserve">GAB_UPS_2015_09.3449E_0.3901S_v0.2</t>
  </si>
  <si>
    <t xml:space="preserve">IRN_UPS_2015_50.3883E_30.6185N_v0.2</t>
  </si>
  <si>
    <t xml:space="preserve">GBR_UPS_2015_01.0723E_61.1007N_v0.2</t>
  </si>
  <si>
    <t xml:space="preserve">EGY_UPS_2015_33.2877E_28.1156N_v0.2</t>
  </si>
  <si>
    <t xml:space="preserve">YEM_UPS_2015_45.9551E_15.5433N_v0.2</t>
  </si>
  <si>
    <t xml:space="preserve">GBR_UPS_2015_02.5430W_60.6916N_v0.2</t>
  </si>
  <si>
    <t xml:space="preserve">RUS_UPS_2015_76.6723E_61.3685N_v0.2</t>
  </si>
  <si>
    <t xml:space="preserve">OMN_UPS_2015_55.7546E_19.5820N_v0.2</t>
  </si>
  <si>
    <t xml:space="preserve">DZA_UPS_2015_08.1051E_31.1783N_v0.2</t>
  </si>
  <si>
    <t xml:space="preserve">SAUKWTNZ_UPS_2015_47.7032E_28.8104N_v0.2</t>
  </si>
  <si>
    <t xml:space="preserve">NGA_UPS_2015_06.5034E_4.5399N_v0.2</t>
  </si>
  <si>
    <t xml:space="preserve">IDN_UPS_2015_106.0026E_4.9038N_v0.2</t>
  </si>
  <si>
    <t xml:space="preserve">RUS_UPS_2019_51.8908E_53.6708N_v0.2</t>
  </si>
  <si>
    <t xml:space="preserve">CAN_UPS_2015_101.3233W_49.6622N_v0.2</t>
  </si>
  <si>
    <t xml:space="preserve">NGA_UPS_2015_07.1178E_4.9821N_v0.2</t>
  </si>
  <si>
    <t xml:space="preserve">IRQ_UPS_2015_44.0673E_35.6773N_v0.2</t>
  </si>
  <si>
    <t xml:space="preserve">VEN_UPS_2015_63.5083W_9.6622N_v0.2</t>
  </si>
  <si>
    <t xml:space="preserve">RUS_UPS_2015_46.9371E_51.4658N_v0.2</t>
  </si>
  <si>
    <t xml:space="preserve">MEX_UPS_2021_96.2798W_18.8036N_v0.2</t>
  </si>
  <si>
    <t xml:space="preserve">IRN_UPS_2015_52.1985E_27.7357N_v0.2</t>
  </si>
  <si>
    <t xml:space="preserve">USA_UPS_2019_102.7803W_47.7463N_v0.2</t>
  </si>
  <si>
    <t xml:space="preserve">IRN_UPS_2015_45.9001E_33.7150N_v0.2</t>
  </si>
  <si>
    <t xml:space="preserve">VNM_UPS_2015_108.5075E_10.3854N_v0.2</t>
  </si>
  <si>
    <t xml:space="preserve">GAB_UPS_2015_08.8043E_1.1162S_v0.2</t>
  </si>
  <si>
    <t xml:space="preserve">VEN_UPS_2015_63.2303W_8.6897N_v0.2</t>
  </si>
  <si>
    <t xml:space="preserve">USA_UPS_2015_100.6846W_32.0479N_v0.2</t>
  </si>
  <si>
    <t xml:space="preserve">RUS_UPS_2015_57.3146E_66.2134N_v0.2</t>
  </si>
  <si>
    <t xml:space="preserve">NGA_UPS_2017_06.0587E_5.5218N_v0.2</t>
  </si>
  <si>
    <t xml:space="preserve">KAZ_UPS_2015_53.3999E_46.1781N_v0.2</t>
  </si>
  <si>
    <t xml:space="preserve">USA_UPS_2015_102.5999W_47.7080N_v0.2</t>
  </si>
  <si>
    <t xml:space="preserve">IRN_UPS_2015_50.3716E_30.1840N_v0.2</t>
  </si>
  <si>
    <t xml:space="preserve">IRN_UPS_2015_50.7881E_30.2517N_v0.2</t>
  </si>
  <si>
    <t xml:space="preserve">IRN_UPS_2015_48.7778E_31.3170N_v0.2</t>
  </si>
  <si>
    <t xml:space="preserve">RUS_UPS_2015_53.3510E_53.3629N_v0.2</t>
  </si>
  <si>
    <t xml:space="preserve">NGA_UPS_2015_08.0160E_4.6059N_v0.2</t>
  </si>
  <si>
    <t xml:space="preserve">IDN_UPS_2018_107.3546E_6.2805S_v0.2</t>
  </si>
  <si>
    <t xml:space="preserve">IND_UPS_2015_72.1154E_19.2142N_v0.2</t>
  </si>
  <si>
    <t xml:space="preserve">LBY_UPS_2015_09.9516E_28.8772N_v0.2</t>
  </si>
  <si>
    <t xml:space="preserve">IND_UPS_2015_95.3957E_27.3019N_v0.2</t>
  </si>
  <si>
    <t xml:space="preserve">RUS_UPG_2020_81.2564E_67.7086N_v0.2</t>
  </si>
  <si>
    <t xml:space="preserve">SAU_UPS_2015_49.3110E_27.1011N_v0.2</t>
  </si>
  <si>
    <t xml:space="preserve">TTO_UPS_2015_60.5846W_10.7168N_v0.2</t>
  </si>
  <si>
    <t xml:space="preserve">VEN_UPS_2015_63.6047W_9.6152N_v0.2</t>
  </si>
  <si>
    <t xml:space="preserve">IRN_UPS_2015_50.7776E_30.2512N_v0.2</t>
  </si>
  <si>
    <t xml:space="preserve">RUS_UPS_2020_53.1782E_51.7184N_v0.2</t>
  </si>
  <si>
    <t xml:space="preserve">IRN_UPS_2015_49.7608E_30.8351N_v0.2</t>
  </si>
  <si>
    <t xml:space="preserve">RUS_UPS_2015_52.0084E_54.8801N_v0.2</t>
  </si>
  <si>
    <t xml:space="preserve">IDN_UPS_2015_106.5670E_5.3727S_v0.2</t>
  </si>
  <si>
    <t xml:space="preserve">RUS_UPS_2015_80.5604E_66.6710N_v0.2</t>
  </si>
  <si>
    <t xml:space="preserve">RUS_UPS_2015_76.6332E_64.9590N_v0.2</t>
  </si>
  <si>
    <t xml:space="preserve">MEX_UPS_2015_93.2951W_17.5954N_v0.2</t>
  </si>
  <si>
    <t xml:space="preserve">RUS_UPS_2015_76.1326E_64.3006N_v0.2</t>
  </si>
  <si>
    <t xml:space="preserve">GAB_UPS_2015_08.7720E_1.2095S_v0.2</t>
  </si>
  <si>
    <t xml:space="preserve">KWT_UPS_2015_47.7551E_29.8238N_v0.2</t>
  </si>
  <si>
    <t xml:space="preserve">ECU_UPS_2015_76.8069W_0.3275S_v0.2</t>
  </si>
  <si>
    <t xml:space="preserve">NGA_UPS_2015_06.1799E_5.4592N_v0.2</t>
  </si>
  <si>
    <t xml:space="preserve">RUS_UPS_2015_57.3871E_66.1445N_v0.2</t>
  </si>
  <si>
    <t xml:space="preserve">GAB_UPS_2015_10.5284E_3.7556S_v0.2</t>
  </si>
  <si>
    <t xml:space="preserve">IRQ_UPS_2015_44.2617E_33.4442N_v0.2</t>
  </si>
  <si>
    <t xml:space="preserve">MYS_UPS_2015_104.9884E_5.5309N_v0.2</t>
  </si>
  <si>
    <t xml:space="preserve">IRN_UPS_2015_53.2116E_29.1159N_v0.2</t>
  </si>
  <si>
    <t xml:space="preserve">USA_UPS_2015_97.8451W_28.9934N_v0.2</t>
  </si>
  <si>
    <t xml:space="preserve">USA_UPS_2021_101.2875W_32.4818N_v0.2</t>
  </si>
  <si>
    <t xml:space="preserve">USA_UPS_2015_103.2935W_48.0237N_v0.2</t>
  </si>
  <si>
    <t xml:space="preserve">RUS_UPS_2015_67.4928E_62.9610N_v0.2</t>
  </si>
  <si>
    <t xml:space="preserve">IRQ_UPS_2015_43.8063E_34.8948N_v0.2</t>
  </si>
  <si>
    <t xml:space="preserve">SAU_UPS_2015_49.6874E_27.3001N_v0.2</t>
  </si>
  <si>
    <t xml:space="preserve">VEN_UPS_2015_63.6326W_9.6795N_v0.2</t>
  </si>
  <si>
    <t xml:space="preserve">IND_UPS_2015_95.0883E_27.3770N_v0.2</t>
  </si>
  <si>
    <t xml:space="preserve">NGA_UPS_2015_06.6269E_5.2376N_v0.2</t>
  </si>
  <si>
    <t xml:space="preserve">CHN_UPS_2015_81.7747E_41.8251N_v0.2</t>
  </si>
  <si>
    <t xml:space="preserve">AUS_UPS_2018_148.0229E_21.8322S_v0.2</t>
  </si>
  <si>
    <t xml:space="preserve">ECU_UPS_2015_76.8566W_0.4075S_v0.2</t>
  </si>
  <si>
    <t xml:space="preserve">ARE_UPS_2021_54.0163E_24.4969N_v0.2</t>
  </si>
  <si>
    <t xml:space="preserve">CHN_UPS_2016_81.1415E_41.7368N_v0.2</t>
  </si>
  <si>
    <t xml:space="preserve">TUN_UPS_2019_09.4933E_31.4940N_v0.2</t>
  </si>
  <si>
    <t xml:space="preserve">IRN_UPS_2015_49.7893E_30.7922N_v0.2</t>
  </si>
  <si>
    <t xml:space="preserve">RUS_UPS_2015_73.6730E_58.5791N_v0.2</t>
  </si>
  <si>
    <t xml:space="preserve">USA_UPS_2015_99.2652W_28.5114N_v0.2</t>
  </si>
  <si>
    <t xml:space="preserve">MEX_UPS_2015_93.8894W_18.1581N_v0.2</t>
  </si>
  <si>
    <t xml:space="preserve">SAU_UPS_2015_49.4097E_25.6811N_v0.2</t>
  </si>
  <si>
    <t xml:space="preserve">MYS_UPS_2015_111.9084E_4.2265N_v0.2</t>
  </si>
  <si>
    <t xml:space="preserve">SAUKWTNZ_UPS_2015_47.8775E_28.6609N_v0.2</t>
  </si>
  <si>
    <t xml:space="preserve">MEX_UPS_2015_92.2097W_19.2632N_v0.2</t>
  </si>
  <si>
    <t xml:space="preserve">TKM_UPS_2015_62.8473E_39.4097N_v0.2</t>
  </si>
  <si>
    <t xml:space="preserve">GBR_UPS_2015_01.1388E_58.0475N_v0.2</t>
  </si>
  <si>
    <t xml:space="preserve">IRN_UPS_2015_49.4770E_29.0700N_v0.2</t>
  </si>
  <si>
    <t xml:space="preserve">RUS_UPS_2015_77.8145E_64.3501N_v0.2</t>
  </si>
  <si>
    <t xml:space="preserve">RUS_UPS_2015_56.3452E_54.7855N_v0.2</t>
  </si>
  <si>
    <t xml:space="preserve">IDN_UPS_2015_106.2104E_5.2084S_v0.2</t>
  </si>
  <si>
    <t xml:space="preserve">ARG_UPS_2015_69.0497W_37.4402S_v0.2</t>
  </si>
  <si>
    <t xml:space="preserve">PHL_UPS_2015_119.1227E_11.5133N_v0.2</t>
  </si>
  <si>
    <t xml:space="preserve">DZA_UPS_2015_07.5020E_28.6129N_v0.2</t>
  </si>
  <si>
    <t xml:space="preserve">IRN_UPS_2015_49.0933E_30.4752N_v0.2</t>
  </si>
  <si>
    <t xml:space="preserve">EGY_UPS_2015_28.5524E_29.7882N_v0.2</t>
  </si>
  <si>
    <t xml:space="preserve">MEX_UPS_2015_93.3098W_18.3862N_v0.2</t>
  </si>
  <si>
    <t xml:space="preserve">USA_UPS_2015_103.8871W_31.9694N_v0.2</t>
  </si>
  <si>
    <t xml:space="preserve">USA_UPS_2015_97.9332W_28.9589N_v0.2</t>
  </si>
  <si>
    <t xml:space="preserve">LBY_UPS_2015_20.2010E_29.5104N_v0.2</t>
  </si>
  <si>
    <t xml:space="preserve">RUS_UPS_2015_77.1751E_60.7529N_v0.2</t>
  </si>
  <si>
    <t xml:space="preserve">MYS_UPS_2015_113.9413E_4.7001N_v0.2</t>
  </si>
  <si>
    <t xml:space="preserve">CHN_UPS_2015_119.1808E_39.0999N_v0.2</t>
  </si>
  <si>
    <t xml:space="preserve">IND_UPS_2015_95.1503E_27.2610N_v0.2</t>
  </si>
  <si>
    <t xml:space="preserve">IRQ_UPS_2015_44.8425E_33.3925N_v0.2</t>
  </si>
  <si>
    <t xml:space="preserve">CHN_UPS_2020_81.0586E_41.7119N_v0.2</t>
  </si>
  <si>
    <t xml:space="preserve">MEX_UPS_2015_94.1178W_17.9809N_v0.2</t>
  </si>
  <si>
    <t xml:space="preserve">RUS_UPS_2015_83.5336E_67.7949N_v0.2</t>
  </si>
  <si>
    <t xml:space="preserve">EGY_UPS_2015_32.9330E_28.5424N_v0.2</t>
  </si>
  <si>
    <t xml:space="preserve">CAN_UPS_2017_102.7273W_49.3530N_v0.2</t>
  </si>
  <si>
    <t xml:space="preserve">RUS_UPS_2015_75.7433E_60.8304N_v0.2</t>
  </si>
  <si>
    <t xml:space="preserve">USA_UPS_2016_103.1199W_31.5542N_v0.2</t>
  </si>
  <si>
    <t xml:space="preserve">USA_UPS_2017_101.8058W_32.1098N_v0.2</t>
  </si>
  <si>
    <t xml:space="preserve">CHN_UPS_2015_118.7771E_38.2133N_v0.2</t>
  </si>
  <si>
    <t xml:space="preserve">IRQ_UPS_2015_44.3755E_35.5111N_v0.2</t>
  </si>
  <si>
    <t xml:space="preserve">AUS_UPS_2020_148.6184E_22.9969S_v0.2</t>
  </si>
  <si>
    <t xml:space="preserve">RUS_UPS_2015_73.0259E_60.9352N_v0.2</t>
  </si>
  <si>
    <t xml:space="preserve">KAZ_UPS_2015_66.1382E_45.8303N_v0.2</t>
  </si>
  <si>
    <t xml:space="preserve">COD_UPS_2015_12.2311E_5.8101S_v0.2</t>
  </si>
  <si>
    <t xml:space="preserve">NER_UPS_2015_12.9267E_15.6285N_v0.2</t>
  </si>
  <si>
    <t xml:space="preserve">SAU_UPS_2015_38.2268E_23.9793N_v0.2</t>
  </si>
  <si>
    <t xml:space="preserve">USA_UPS_2017_103.6243W_31.3601N_v0.2</t>
  </si>
  <si>
    <t xml:space="preserve">USA_UPS_2015_101.7978W_31.3445N_v0.2</t>
  </si>
  <si>
    <t xml:space="preserve">ECU_UPS_2015_76.8628W_0.3623S_v0.2</t>
  </si>
  <si>
    <t xml:space="preserve">TKM_UPS_2015_53.7662E_39.5149N_v0.2</t>
  </si>
  <si>
    <t xml:space="preserve">GBR_UPS_2015_01.4691E_60.8559N_v0.2</t>
  </si>
  <si>
    <t xml:space="preserve">NGA_UPS_2015_05.0592E_5.5738N_v0.2</t>
  </si>
  <si>
    <t xml:space="preserve">ARG_UPS_2015_68.5203W_38.2213S_v0.2</t>
  </si>
  <si>
    <t xml:space="preserve">AUS_UPS_2015_115.9299E_19.6519S_v0.2</t>
  </si>
  <si>
    <t xml:space="preserve">IRQ_UPS_2015_47.5880E_30.5292N_v0.2</t>
  </si>
  <si>
    <t xml:space="preserve">LBY_UPS_2015_10.0227E_28.8929N_v0.2</t>
  </si>
  <si>
    <t xml:space="preserve">CHN_UPS_2020_119.3580E_39.1549N_v0.2</t>
  </si>
  <si>
    <t xml:space="preserve">RUS_UPS_2015_56.6589E_56.5253N_v0.2</t>
  </si>
  <si>
    <t xml:space="preserve">USA_UPS_2020_100.7588W_32.5879N_v0.2</t>
  </si>
  <si>
    <t xml:space="preserve">VEN_UPS_2015_64.2625W_9.6615N_v0.2</t>
  </si>
  <si>
    <t xml:space="preserve">ARE_UPS_2015_53.6218E_24.8284N_v0.2</t>
  </si>
  <si>
    <t xml:space="preserve">RUS_UPS_2015_54.0377E_56.1106N_v0.2</t>
  </si>
  <si>
    <t xml:space="preserve">USA_UPS_2015_98.2828W_28.6649N_v0.2</t>
  </si>
  <si>
    <t xml:space="preserve">IRN_UPS_2016_46.2127E_32.9993N_v0.2</t>
  </si>
  <si>
    <t xml:space="preserve">IRQ_UPS_2015_43.7860E_36.1305N_v0.2</t>
  </si>
  <si>
    <t xml:space="preserve">QAT_UPS_2015_50.7873E_25.4489N_v0.2</t>
  </si>
  <si>
    <t xml:space="preserve">RUS_UPS_2021_106.8317E_58.0298N_v0.2</t>
  </si>
  <si>
    <t xml:space="preserve">LBY_UPS_2017_18.7907E_28.1289N_v0.2</t>
  </si>
  <si>
    <t xml:space="preserve">OMN_UPS_2015_55.6128E_22.8718N_v0.2</t>
  </si>
  <si>
    <t xml:space="preserve">RUS_UPS_2015_50.1759E_52.4590N_v0.2</t>
  </si>
  <si>
    <t xml:space="preserve">SAU_UPS_2015_44.9727E_24.6972N_v0.2</t>
  </si>
  <si>
    <t xml:space="preserve">RUS_UPS_2018_20.2685E_54.6077N_v0.2</t>
  </si>
  <si>
    <t xml:space="preserve">CAN_UPS_2016_102.8549W_49.4794N_v0.2</t>
  </si>
  <si>
    <t xml:space="preserve">SYR_UPS_2018_40.8193E_36.1197N_v0.2</t>
  </si>
  <si>
    <t xml:space="preserve">RUS_UPS_2018_53.1859E_57.4560N_v0.2</t>
  </si>
  <si>
    <t xml:space="preserve">THA_UPS_2016_99.9961E_16.8530N_v0.2</t>
  </si>
  <si>
    <t xml:space="preserve">DZA_UPS_2015_09.9190E_27.7422N_v0.2</t>
  </si>
  <si>
    <t xml:space="preserve">IND_UPS_2015_94.6727E_26.7850N_v0.2</t>
  </si>
  <si>
    <t xml:space="preserve">Bangladesh</t>
  </si>
  <si>
    <t xml:space="preserve">BGD</t>
  </si>
  <si>
    <t xml:space="preserve">BGD_UPS_2015_92.0234E_24.8681N_v0.2</t>
  </si>
  <si>
    <t xml:space="preserve">VNM_UPS_2015_107.9887E_9.7697N_v0.2</t>
  </si>
  <si>
    <t xml:space="preserve">CMR_UPS_2015_08.5005E_4.3029N_v0.2</t>
  </si>
  <si>
    <t xml:space="preserve">RUS_UPS_2021_71.3685E_59.1998N_v0.2</t>
  </si>
  <si>
    <t xml:space="preserve">ARG_UPS_2021_69.0929W_37.4250S_v0.2</t>
  </si>
  <si>
    <t xml:space="preserve">IND_UPS_2015_95.4350E_27.3931N_v0.2</t>
  </si>
  <si>
    <t xml:space="preserve">RUS_UPS_2015_66.6472E_61.1905N_v0.2</t>
  </si>
  <si>
    <t xml:space="preserve">RUS_UPS_2015_56.6064E_67.4581N_v0.2</t>
  </si>
  <si>
    <t xml:space="preserve">DZA_UPS_2015_09.8787E_27.6685N_v0.2</t>
  </si>
  <si>
    <t xml:space="preserve">ARG_UPS_2015_69.0240W_38.2307S_v0.2</t>
  </si>
  <si>
    <t xml:space="preserve">IDN_UPS_2015_105.1076E_4.1446N_v0.2</t>
  </si>
  <si>
    <t xml:space="preserve">UZB_UPS_2017_66.3143E_38.3523N_v0.2</t>
  </si>
  <si>
    <t xml:space="preserve">UZB_UPS_2015_64.8728E_38.8211N_v0.2</t>
  </si>
  <si>
    <t xml:space="preserve">RUS_UPS_2016_57.0560E_56.6015N_v0.2</t>
  </si>
  <si>
    <t xml:space="preserve">RUS_UPS_2015_49.9943E_51.9663N_v0.2</t>
  </si>
  <si>
    <t xml:space="preserve">SAU_UPS_2015_49.2451E_25.4240N_v0.2</t>
  </si>
  <si>
    <t xml:space="preserve">GBR_UPS_2015_00.2493E_58.4604N_v0.2</t>
  </si>
  <si>
    <t xml:space="preserve">USA_UPS_2015_97.9314W_28.8698N_v0.2</t>
  </si>
  <si>
    <t xml:space="preserve">IND_UPS_2015_94.0522E_26.2965N_v0.2</t>
  </si>
  <si>
    <t xml:space="preserve">SYR_UPS_2018_41.6577E_36.9527N_v0.2</t>
  </si>
  <si>
    <t xml:space="preserve">VEN_UPS_2015_63.7127W_9.6045N_v0.2</t>
  </si>
  <si>
    <t xml:space="preserve">VEN_UPS_2017_63.8152W_8.9394N_v0.2</t>
  </si>
  <si>
    <t xml:space="preserve">MYS_UPS_2015_111.8674E_5.3778N_v0.2</t>
  </si>
  <si>
    <t xml:space="preserve">EGY_UPS_2015_33.7773E_28.0290N_v0.2</t>
  </si>
  <si>
    <t xml:space="preserve">IRN_UPS_2016_46.1380E_33.0326N_v0.2</t>
  </si>
  <si>
    <t xml:space="preserve">OMN_UPS_2015_56.0348E_21.9438N_v0.2</t>
  </si>
  <si>
    <t xml:space="preserve">MEX_UPS_2015_93.4509W_18.0064N_v0.2</t>
  </si>
  <si>
    <t xml:space="preserve">USA_UPS_2015_148.7286W_70.3096N_v0.2</t>
  </si>
  <si>
    <t xml:space="preserve">RUS_UPG_2020_77.3047E_66.0259N_v0.2</t>
  </si>
  <si>
    <t xml:space="preserve">ECU_UPS_2016_76.8459W_0.2398S_v0.2</t>
  </si>
  <si>
    <t xml:space="preserve">ARG_UPS_2016_68.6649W_38.0987S_v0.2</t>
  </si>
  <si>
    <t xml:space="preserve">IRN_UPS_2015_49.3820E_31.9151N_v0.2</t>
  </si>
  <si>
    <t xml:space="preserve">RUS_UPS_2015_49.9043E_51.8455N_v0.2</t>
  </si>
  <si>
    <t xml:space="preserve">IDN_UPS_2015_117.4236E_0.3407S_v0.2</t>
  </si>
  <si>
    <t xml:space="preserve">IRN_UPS_2015_50.5696E_30.3886N_v0.2</t>
  </si>
  <si>
    <t xml:space="preserve">VNM_UPS_2020_108.7036E_8.3697N_v0.2</t>
  </si>
  <si>
    <t xml:space="preserve">CHN_UPS_2015_119.2324E_38.2543N_v0.2</t>
  </si>
  <si>
    <t xml:space="preserve">USA_UPS_2015_102.4456W_47.9477N_v0.2</t>
  </si>
  <si>
    <t xml:space="preserve">LBY_UPS_2015_19.8008E_28.9079N_v0.2</t>
  </si>
  <si>
    <t xml:space="preserve">USA_UPS_2015_102.6240W_47.7368N_v0.2</t>
  </si>
  <si>
    <t xml:space="preserve">YEM_UPS_2015_46.1652E_15.5851N_v0.2</t>
  </si>
  <si>
    <t xml:space="preserve">IRQ_UPS_2015_42.6694E_36.4584N_v0.2</t>
  </si>
  <si>
    <t xml:space="preserve">RUS_UPS_2015_70.4027E_61.4696N_v0.2</t>
  </si>
  <si>
    <t xml:space="preserve">RUS_UPS_2015_72.6242E_63.2558N_v0.2</t>
  </si>
  <si>
    <t xml:space="preserve">IRN_UPS_2015_51.2456E_34.5190N_v0.2</t>
  </si>
  <si>
    <t xml:space="preserve">PAK_UPS_2015_68.6984E_25.7944N_v0.2</t>
  </si>
  <si>
    <t xml:space="preserve">Cuba</t>
  </si>
  <si>
    <t xml:space="preserve">CUB</t>
  </si>
  <si>
    <t xml:space="preserve">CUB_UPS_2021_81.8811W_23.1495N_v0.2</t>
  </si>
  <si>
    <t xml:space="preserve">IRN_UPS_2015_49.6293E_30.9435N_v0.2</t>
  </si>
  <si>
    <t xml:space="preserve">ARE_UPS_2015_53.6096E_23.8254N_v0.2</t>
  </si>
  <si>
    <t xml:space="preserve">MEX_UPS_2015_93.1549W_17.8857N_v0.2</t>
  </si>
  <si>
    <t xml:space="preserve">IRQ_UPS_2015_44.3438E_33.4885N_v0.2</t>
  </si>
  <si>
    <t xml:space="preserve">CHN_UPS_2020_86.6292E_45.2282N_v0.2</t>
  </si>
  <si>
    <t xml:space="preserve">TTO_UPS_2015_60.9932W_10.1402N_v0.2</t>
  </si>
  <si>
    <t xml:space="preserve">RUS_UPS_2015_52.5525E_53.6255N_v0.2</t>
  </si>
  <si>
    <t xml:space="preserve">SAU_UPS_2016_47.0645E_24.9536N_v0.2</t>
  </si>
  <si>
    <t xml:space="preserve">MEX_UPS_2017_93.9105W_17.8939N_v0.2</t>
  </si>
  <si>
    <t xml:space="preserve">RUS_UPS_2015_70.2931E_61.3140N_v0.2</t>
  </si>
  <si>
    <t xml:space="preserve">RUS_UPS_2020_68.5214E_62.3991N_v0.2</t>
  </si>
  <si>
    <t xml:space="preserve">RUS_UPS_2015_57.3246E_66.1668N_v0.2</t>
  </si>
  <si>
    <t xml:space="preserve">GBR_UPS_2015_01.1556E_61.2399N_v0.2</t>
  </si>
  <si>
    <t xml:space="preserve">AUS_UPS_2018_123.2973E_13.9388S_v0.2</t>
  </si>
  <si>
    <t xml:space="preserve">IND_UPS_2015_82.0693E_16.5094N_v0.2</t>
  </si>
  <si>
    <t xml:space="preserve">RUS_UPS_2017_83.1502E_67.3169N_v0.2</t>
  </si>
  <si>
    <t xml:space="preserve">USA_UPS_2015_102.7309W_47.9360N_v0.2</t>
  </si>
  <si>
    <t xml:space="preserve">USA_UPS_2015_102.7737W_48.0764N_v0.2</t>
  </si>
  <si>
    <t xml:space="preserve">ECU_UPS_2015_76.8565W_0.3087S_v0.2</t>
  </si>
  <si>
    <t xml:space="preserve">EGY_UPS_2015_33.3480E_28.0492N_v0.2</t>
  </si>
  <si>
    <t xml:space="preserve">SAU_UPS_2015_49.1443E_24.6627N_v0.2</t>
  </si>
  <si>
    <t xml:space="preserve">NGA_UPS_2015_06.9764E_4.9333N_v0.2</t>
  </si>
  <si>
    <t xml:space="preserve">USA_UPS_2015_148.5226W_70.3234N_v0.2</t>
  </si>
  <si>
    <t xml:space="preserve">LBY_UPS_2015_21.5482E_29.2530N_v0.2</t>
  </si>
  <si>
    <t xml:space="preserve">SAU_UPS_2015_49.0981E_24.5031N_v0.2</t>
  </si>
  <si>
    <t xml:space="preserve">DZA_UPS_2017_06.0582E_31.3363N_v0.2</t>
  </si>
  <si>
    <t xml:space="preserve">MEX_UPS_2015_93.1207W_17.7909N_v0.2</t>
  </si>
  <si>
    <t xml:space="preserve">CHN_UPS_2021_82.7466E_40.5843N_v0.2</t>
  </si>
  <si>
    <t xml:space="preserve">CAN_UPS_2015_115.7505W_53.1784N_v0.2</t>
  </si>
  <si>
    <t xml:space="preserve">IRN_UPS_2015_50.2300E_30.3433N_v0.2</t>
  </si>
  <si>
    <t xml:space="preserve">KAZ_UPS_2015_57.3964E_48.3076N_v0.2</t>
  </si>
  <si>
    <t xml:space="preserve">USA_UPS_2015_102.9170W_48.0899N_v0.2</t>
  </si>
  <si>
    <t xml:space="preserve">RUS_UPS_2015_56.6562E_66.9530N_v0.2</t>
  </si>
  <si>
    <t xml:space="preserve">OMN_UPS_2015_56.4901E_19.3507N_v0.2</t>
  </si>
  <si>
    <t xml:space="preserve">UZB_UPS_2017_63.4633E_39.6204N_v0.2</t>
  </si>
  <si>
    <t xml:space="preserve">IDN_UPS_2015_117.5878E_0.4650S_v0.2</t>
  </si>
  <si>
    <t xml:space="preserve">RUS_UPS_2015_66.6712E_61.5245N_v0.2</t>
  </si>
  <si>
    <t xml:space="preserve">USA_UPS_2015_103.8790W_48.0163N_v0.2</t>
  </si>
  <si>
    <t xml:space="preserve">ECU_UPS_2015_76.7762W_0.0046S_v0.2</t>
  </si>
  <si>
    <t xml:space="preserve">BRA_UPS_2015_43.2632W_25.7998S_v0.2</t>
  </si>
  <si>
    <t xml:space="preserve">IRN_UPS_2015_49.0599E_32.1738N_v0.2</t>
  </si>
  <si>
    <t xml:space="preserve">GBR_UPS_2015_01.9591E_57.0297N_v0.2</t>
  </si>
  <si>
    <t xml:space="preserve">AGO_UPS_2015_11.4481E_5.6538S_v0.2</t>
  </si>
  <si>
    <t xml:space="preserve">COG_UPS_2015_12.0388E_4.4840S_v0.2</t>
  </si>
  <si>
    <t xml:space="preserve">RUS_UPG_2016_75.9061E_64.4867N_v0.2</t>
  </si>
  <si>
    <t xml:space="preserve">RUS_UPS_2015_143.2574E_53.1460N_v0.2</t>
  </si>
  <si>
    <t xml:space="preserve">IDN_UPS_2017_113.2769E_7.3710S_v0.2</t>
  </si>
  <si>
    <t xml:space="preserve">NGA_UPS_2018_06.0149E_6.1271N_v0.2</t>
  </si>
  <si>
    <t xml:space="preserve">GAB_UPS_2015_09.9133E_1.5499S_v0.2</t>
  </si>
  <si>
    <t xml:space="preserve">USA_UPS_2015_102.0980W_31.6939N_v0.2</t>
  </si>
  <si>
    <t xml:space="preserve">AGO_UPS_2015_12.0016E_5.4269S_v0.2</t>
  </si>
  <si>
    <t xml:space="preserve">NGA_UPS_2015_08.1908E_4.5819N_v0.2</t>
  </si>
  <si>
    <t xml:space="preserve">SYR_UPS_2018_39.7734E_35.3474N_v0.2</t>
  </si>
  <si>
    <t xml:space="preserve">ECU_UPS_2015_76.7517W_0.1575S_v0.2</t>
  </si>
  <si>
    <t xml:space="preserve">NGA_UPS_2020_04.0492E_6.4426N_v0.2</t>
  </si>
  <si>
    <t xml:space="preserve">TKM_UPS_2015_62.5881E_39.1569N_v0.2</t>
  </si>
  <si>
    <t xml:space="preserve">MYS_UPS_2019_115.4347E_6.4453N_v0.2</t>
  </si>
  <si>
    <t xml:space="preserve">USA_UPS_2016_102.9730W_47.7296N_v0.2</t>
  </si>
  <si>
    <t xml:space="preserve">MYS_UPS_2015_105.3802E_5.4477N_v0.2</t>
  </si>
  <si>
    <t xml:space="preserve">ECU_UPS_2015_76.6339W_0.3765S_v0.2</t>
  </si>
  <si>
    <t xml:space="preserve">USA_UPS_2015_98.9943W_28.5458N_v0.2</t>
  </si>
  <si>
    <t xml:space="preserve">CHN_UPS_2020_83.3232E_40.3062N_v0.2</t>
  </si>
  <si>
    <t xml:space="preserve">CHN_UPS_2015_119.6253E_37.8120N_v0.2</t>
  </si>
  <si>
    <t xml:space="preserve">USA_UPS_2015_102.9712W_47.8773N_v0.2</t>
  </si>
  <si>
    <t xml:space="preserve">USA_UPS_2015_103.6258W_32.0797N_v0.2</t>
  </si>
  <si>
    <t xml:space="preserve">CHN_UPS_2015_83.8425E_41.3178N_v0.2</t>
  </si>
  <si>
    <t xml:space="preserve">RUS_UPS_2015_67.6751E_61.9202N_v0.2</t>
  </si>
  <si>
    <t xml:space="preserve">RUS_UPS_2015_53.9552E_51.9531N_v0.2</t>
  </si>
  <si>
    <t xml:space="preserve">COL_UPS_2017_73.5900W_8.0332N_v0.2</t>
  </si>
  <si>
    <t xml:space="preserve">IDN_UPS_2018_107.7460E_6.5352S_v0.2</t>
  </si>
  <si>
    <t xml:space="preserve">TKM_UPS_2015_52.7610E_39.4687N_v0.2</t>
  </si>
  <si>
    <t xml:space="preserve">IDN_UPS_2015_104.3605E_3.3334S_v0.2</t>
  </si>
  <si>
    <t xml:space="preserve">CHN_UPS_2015_81.7848E_41.8343N_v0.2</t>
  </si>
  <si>
    <t xml:space="preserve">IND_UPS_2015_94.6904E_26.7936N_v0.2</t>
  </si>
  <si>
    <t xml:space="preserve">CHN_UPS_2015_108.7249E_20.7959N_v0.2</t>
  </si>
  <si>
    <t xml:space="preserve">IRQ_UPS_2015_47.1034E_30.5639N_v0.2</t>
  </si>
  <si>
    <t xml:space="preserve">IDN_UPS_2015_103.7988E_2.1014S_v0.2</t>
  </si>
  <si>
    <t xml:space="preserve">NGA_UPS_2020_06.3950E_5.7335N_v0.2</t>
  </si>
  <si>
    <t xml:space="preserve">BRN_UPS_2015_114.1917E_4.7648N_v0.2</t>
  </si>
  <si>
    <t xml:space="preserve">IRN_UPS_2015_49.2687E_31.9065N_v0.2</t>
  </si>
  <si>
    <t xml:space="preserve">IRN_UPS_2015_50.8952E_30.0666N_v0.2</t>
  </si>
  <si>
    <t xml:space="preserve">AGO_UPS_2015_12.0665E_5.4865S_v0.2</t>
  </si>
  <si>
    <t xml:space="preserve">USA_UPS_2021_102.4115W_47.9781N_v0.2</t>
  </si>
  <si>
    <t xml:space="preserve">THA_UPS_2015_101.5897E_8.9349N_v0.2</t>
  </si>
  <si>
    <t xml:space="preserve">BRA_UPS_2015_40.0896W_22.3586S_v0.2</t>
  </si>
  <si>
    <t xml:space="preserve">RUS_UPS_2015_56.7643E_57.6179N_v0.2</t>
  </si>
  <si>
    <t xml:space="preserve">IDN_UPS_2015_117.8653E_3.4780N_v0.2</t>
  </si>
  <si>
    <t xml:space="preserve">AGO_UPS_2015_11.6634E_5.3689S_v0.2</t>
  </si>
  <si>
    <t xml:space="preserve">VNM_UPS_2015_107.9693E_9.7330N_v0.2</t>
  </si>
  <si>
    <t xml:space="preserve">CAN_UPS_2016_102.7455W_49.4277N_v0.2</t>
  </si>
  <si>
    <t xml:space="preserve">SYR_UPS_2017_37.9929E_34.9384N_v0.2</t>
  </si>
  <si>
    <t xml:space="preserve">MYS_UPS_2015_112.8147E_3.5570N_v0.2</t>
  </si>
  <si>
    <t xml:space="preserve">CAN_UPS_2015_100.7655W_49.0569N_v0.2</t>
  </si>
  <si>
    <t xml:space="preserve">EGY_UPS_2015_26.9432E_30.6260N_v0.2</t>
  </si>
  <si>
    <t xml:space="preserve">EGY_UPS_2015_33.3193E_28.2779N_v0.2</t>
  </si>
  <si>
    <t xml:space="preserve">RUS_UPS_2015_50.5146E_52.6396N_v0.2</t>
  </si>
  <si>
    <t xml:space="preserve">RUS_UPS_2015_44.7893E_44.8099N_v0.2</t>
  </si>
  <si>
    <t xml:space="preserve">Norway</t>
  </si>
  <si>
    <t xml:space="preserve">NOR</t>
  </si>
  <si>
    <t xml:space="preserve">NOR_UPS_2015_01.8318E_61.2052N_v0.2</t>
  </si>
  <si>
    <t xml:space="preserve">ECU_UPS_2015_76.9373W_0.3458S_v0.2</t>
  </si>
  <si>
    <t xml:space="preserve">EGY_UPS_2021_27.2311E_30.3697N_v0.2</t>
  </si>
  <si>
    <t xml:space="preserve">CHN_UPS_2015_83.6972E_41.1647N_v0.2</t>
  </si>
  <si>
    <t xml:space="preserve">COL_UPS_2015_71.1627W_6.9346N_v0.2</t>
  </si>
  <si>
    <t xml:space="preserve">ARG_UPS_2015_69.1406W_38.2305S_v0.2</t>
  </si>
  <si>
    <t xml:space="preserve">COG_UPS_2015_11.4095E_4.7471S_v0.2</t>
  </si>
  <si>
    <t xml:space="preserve">GBR_UPS_2015_01.6619E_57.2939N_v0.2</t>
  </si>
  <si>
    <t xml:space="preserve">PAK_UPS_2015_71.1851E_33.2949N_v0.2</t>
  </si>
  <si>
    <t xml:space="preserve">RUS_UPG_2021_105.9430E_55.3206N_v0.2</t>
  </si>
  <si>
    <t xml:space="preserve">IRN_UPS_2015_49.3365E_31.9386N_v0.2</t>
  </si>
  <si>
    <t xml:space="preserve">KWT_UPS_2015_47.9497E_28.9362N_v0.2</t>
  </si>
  <si>
    <t xml:space="preserve">USA_UPS_2015_102.6753W_48.1390N_v0.2</t>
  </si>
  <si>
    <t xml:space="preserve">RUS_UPS_2015_44.7256E_44.6724N_v0.2</t>
  </si>
  <si>
    <t xml:space="preserve">NGA_UPS_2015_06.3002E_5.0183N_v0.2</t>
  </si>
  <si>
    <t xml:space="preserve">IRQ_UPS_2018_48.0931E_30.4142N_v0.2</t>
  </si>
  <si>
    <t xml:space="preserve">IDN_UPS_2018_103.3819E_1.2034S_v0.2</t>
  </si>
  <si>
    <t xml:space="preserve">USA_UPS_2015_103.6441W_31.3702N_v0.2</t>
  </si>
  <si>
    <t xml:space="preserve">ARG_UPS_2015_68.6384W_38.3477S_v0.2</t>
  </si>
  <si>
    <t xml:space="preserve">CHN_UPS_2015_85.3059E_45.7271N_v0.2</t>
  </si>
  <si>
    <t xml:space="preserve">SYR_UPS_2015_42.0028E_36.9920N_v0.2</t>
  </si>
  <si>
    <t xml:space="preserve">UZB_UPS_2015_64.7938E_38.9410N_v0.2</t>
  </si>
  <si>
    <t xml:space="preserve">EGY_UPS_2015_28.0038E_29.7562N_v0.2</t>
  </si>
  <si>
    <t xml:space="preserve">ECU_UPS_2015_76.7883W_0.4725S_v0.2</t>
  </si>
  <si>
    <t xml:space="preserve">MEX_UPS_2021_96.1252W_18.5043N_v0.2</t>
  </si>
  <si>
    <t xml:space="preserve">RUS_UPS_2015_77.8390E_64.4729N_v0.2</t>
  </si>
  <si>
    <t xml:space="preserve">VEN_UPS_2015_63.5832W_9.6748N_v0.2</t>
  </si>
  <si>
    <t xml:space="preserve">SYR_UPS_2020_40.8722E_36.1069N_v0.2</t>
  </si>
  <si>
    <t xml:space="preserve">USA_UPS_2015_102.1896W_31.4424N_v0.2</t>
  </si>
  <si>
    <t xml:space="preserve">EGY_UPS_2018_27.2177E_30.9099N_v0.2</t>
  </si>
  <si>
    <t xml:space="preserve">USA_UPS_2015_102.9054W_47.7871N_v0.2</t>
  </si>
  <si>
    <t xml:space="preserve">DZA_UPS_2015_07.5182E_28.4577N_v0.2</t>
  </si>
  <si>
    <t xml:space="preserve">USA_UPS_2015_102.8680W_48.0365N_v0.2</t>
  </si>
  <si>
    <t xml:space="preserve">ECU_UPS_2015_76.8812W_0.3314S_v0.2</t>
  </si>
  <si>
    <t xml:space="preserve">CMR_UPS_2015_09.8308E_2.8170N_v0.2</t>
  </si>
  <si>
    <t xml:space="preserve">GAB_UPS_2015_09.9962E_2.0332S_v0.2</t>
  </si>
  <si>
    <t xml:space="preserve">AGO_UPS_2015_12.0402E_5.4179S_v0.2</t>
  </si>
  <si>
    <t xml:space="preserve">USA_UPS_2015_103.3713W_47.7910N_v0.2</t>
  </si>
  <si>
    <t xml:space="preserve">CAN_UPS_2020_113.7520W_55.4031N_v0.2</t>
  </si>
  <si>
    <t xml:space="preserve">MEX_UPS_2021_92.8777W_18.2301N_v0.2</t>
  </si>
  <si>
    <t xml:space="preserve">PAK_UPS_2015_71.9393E_33.4073N_v0.2</t>
  </si>
  <si>
    <t xml:space="preserve">OMN_UPS_2015_56.6990E_21.3323N_v0.2</t>
  </si>
  <si>
    <t xml:space="preserve">IRQ_UPS_2015_44.2926E_32.8398N_v0.2</t>
  </si>
  <si>
    <t xml:space="preserve">USA_UPS_2018_102.6031W_47.9090N_v0.2</t>
  </si>
  <si>
    <t xml:space="preserve">KAZ_UPS_2015_56.4974E_47.9059N_v0.2</t>
  </si>
  <si>
    <t xml:space="preserve">THA_UPS_2016_99.9928E_16.7806N_v0.2</t>
  </si>
  <si>
    <t xml:space="preserve">SAU_UPS_2017_50.1337E_25.4213N_v0.2</t>
  </si>
  <si>
    <t xml:space="preserve">RUS_UPG_2015_143.3696E_51.4167N_v0.2</t>
  </si>
  <si>
    <t xml:space="preserve">USA_UPS_2015_103.3047W_47.7308N_v0.2</t>
  </si>
  <si>
    <t xml:space="preserve">ARG_UPS_2015_68.4192W_52.3872S_v0.2</t>
  </si>
  <si>
    <t xml:space="preserve">RUS_UPS_2016_46.2577E_51.0927N_v0.2</t>
  </si>
  <si>
    <t xml:space="preserve">EGY_UPS_2015_28.7171E_29.6338N_v0.2</t>
  </si>
  <si>
    <t xml:space="preserve">IDN_UPS_2015_101.1335E_1.2611N_v0.2</t>
  </si>
  <si>
    <t xml:space="preserve">USA_UPS_2015_97.9072W_28.9606N_v0.2</t>
  </si>
  <si>
    <t xml:space="preserve">USA_UPS_2015_97.8218W_28.9886N_v0.2</t>
  </si>
  <si>
    <t xml:space="preserve">USA_UPS_2016_102.9635W_48.2399N_v0.2</t>
  </si>
  <si>
    <t xml:space="preserve">SAU_UPS_2015_49.2693E_25.0362N_v0.2</t>
  </si>
  <si>
    <t xml:space="preserve">IRN_UPS_2015_50.8641E_30.1901N_v0.2</t>
  </si>
  <si>
    <t xml:space="preserve">ARG_UPS_2019_71.1930W_50.6558S_v0.2</t>
  </si>
  <si>
    <t xml:space="preserve">IRN_UPS_2015_52.1428E_26.6590N_v0.2</t>
  </si>
  <si>
    <t xml:space="preserve">RUS_UPS_2015_57.5415E_66.5420N_v0.2</t>
  </si>
  <si>
    <t xml:space="preserve">RUS_UPS_2015_78.4893E_58.3291N_v0.2</t>
  </si>
  <si>
    <t xml:space="preserve">DZA_UPS_2015_09.8676E_27.6397N_v0.2</t>
  </si>
  <si>
    <t xml:space="preserve">RUS_UPS_2017_97.3769E_60.5000N_v0.2</t>
  </si>
  <si>
    <t xml:space="preserve">LBY_UPS_2015_22.2978E_28.0325N_v0.2</t>
  </si>
  <si>
    <t xml:space="preserve">ECU_UPS_2015_76.8289W_0.3411S_v0.2</t>
  </si>
  <si>
    <t xml:space="preserve">MEX_UPS_2015_94.0495W_18.0414N_v0.2</t>
  </si>
  <si>
    <t xml:space="preserve">BRA_UPS_2015_40.0538W_22.3926S_v0.2</t>
  </si>
  <si>
    <t xml:space="preserve">SAUKWTNZ_UPS_2015_47.9160E_28.6094N_v0.2</t>
  </si>
  <si>
    <t xml:space="preserve">RUS_UPS_2015_50.7022E_54.1555N_v0.2</t>
  </si>
  <si>
    <t xml:space="preserve">GBR_UPS_2015_01.4481E_60.8048N_v0.2</t>
  </si>
  <si>
    <t xml:space="preserve">IND_UPS_2015_95.4766E_27.4609N_v0.2</t>
  </si>
  <si>
    <t xml:space="preserve">NGA_UPS_2015_06.2419E_5.3271N_v0.2</t>
  </si>
  <si>
    <t xml:space="preserve">ARE_UPS_2015_53.7070E_24.8555N_v0.2</t>
  </si>
  <si>
    <t xml:space="preserve">CHN_UPS_2015_109.8499E_36.6896N_v0.2</t>
  </si>
  <si>
    <t xml:space="preserve">IDN_UPS_2015_106.2564E_5.4525S_v0.2</t>
  </si>
  <si>
    <t xml:space="preserve">GBR_UPS_2015_01.9486E_57.0300N_v0.2</t>
  </si>
  <si>
    <t xml:space="preserve">NGA_UPS_2015_07.7583E_3.9555N_v0.2</t>
  </si>
  <si>
    <t xml:space="preserve">USA_UPS_2021_102.4210W_47.9783N_v0.2</t>
  </si>
  <si>
    <t xml:space="preserve">USA_UPS_2015_102.9028W_47.7612N_v0.2</t>
  </si>
  <si>
    <t xml:space="preserve">CMR_UPS_2015_08.5336E_4.3162N_v0.2</t>
  </si>
  <si>
    <t xml:space="preserve">IRN_UPS_2015_52.1365E_26.7202N_v0.2</t>
  </si>
  <si>
    <t xml:space="preserve">RUS_UPS_2015_74.7450E_61.9784N_v0.2</t>
  </si>
  <si>
    <t xml:space="preserve">SAU_UPS_2015_49.1172E_24.1185N_v0.2</t>
  </si>
  <si>
    <t xml:space="preserve">KWT_UPS_2015_47.9872E_28.9842N_v0.2</t>
  </si>
  <si>
    <t xml:space="preserve">VNM_UPS_2015_103.8059E_7.2050N_v0.2</t>
  </si>
  <si>
    <t xml:space="preserve">GAB_UPS_2019_09.8133E_1.7766S_v0.2</t>
  </si>
  <si>
    <t xml:space="preserve">CHN_UPS_2017_83.0037E_40.8530N_v0.2</t>
  </si>
  <si>
    <t xml:space="preserve">GBR_UPS_2015_01.7330E_60.8100N_v0.2</t>
  </si>
  <si>
    <t xml:space="preserve">CHN_UPS_2015_83.6771E_40.7952N_v0.2</t>
  </si>
  <si>
    <t xml:space="preserve">BRN_UPS_2015_114.0703E_4.9501N_v0.2</t>
  </si>
  <si>
    <t xml:space="preserve">RUS_UPS_2015_73.8954E_62.5316N_v0.2</t>
  </si>
  <si>
    <t xml:space="preserve">RUS_UPS_2017_107.7579E_58.4038N_v0.2</t>
  </si>
  <si>
    <t xml:space="preserve">COD_UPS_2015_12.3387E_5.8745S_v0.2</t>
  </si>
  <si>
    <t xml:space="preserve">CAN_UPS_2015_101.3071W_49.1160N_v0.2</t>
  </si>
  <si>
    <t xml:space="preserve">ARG_UPS_2018_69.0491W_38.4663S_v0.2</t>
  </si>
  <si>
    <t xml:space="preserve">IDN_UPS_2015_117.4386E_0.0859S_v0.2</t>
  </si>
  <si>
    <t xml:space="preserve">MEX_UPS_2021_93.4570W_18.4797N_v0.2</t>
  </si>
  <si>
    <t xml:space="preserve">NGA_UPS_2017_02.9318E_6.1630N_v0.2</t>
  </si>
  <si>
    <t xml:space="preserve">USA_UPS_2015_102.7056W_48.0450N_v0.2</t>
  </si>
  <si>
    <t xml:space="preserve">RUS_UPS_2015_74.5142E_62.3902N_v0.2</t>
  </si>
  <si>
    <t xml:space="preserve">RUS_UPS_2015_76.7334E_62.3334N_v0.2</t>
  </si>
  <si>
    <t xml:space="preserve">USA_UPS_2015_97.9358W_28.9449N_v0.2</t>
  </si>
  <si>
    <t xml:space="preserve">CHN_UPS_2021_83.8866E_40.8126N_v0.2</t>
  </si>
  <si>
    <t xml:space="preserve">KWT_UPS_2015_47.7245E_29.8984N_v0.2</t>
  </si>
  <si>
    <t xml:space="preserve">USA_UPS_2019_102.6146W_47.6469N_v0.2</t>
  </si>
  <si>
    <t xml:space="preserve">QAT_UPS_2015_51.9750E_26.4472N_v0.2</t>
  </si>
  <si>
    <t xml:space="preserve">COG_UPS_2019_11.0371E_4.4152S_v0.2</t>
  </si>
  <si>
    <t xml:space="preserve">USA_UPS_2019_96.6668W_30.7997N_v0.2</t>
  </si>
  <si>
    <t xml:space="preserve">IRQ_UPS_2015_43.8996E_35.6832N_v0.2</t>
  </si>
  <si>
    <t xml:space="preserve">USA_UPS_2020_102.4317W_47.9784N_v0.2</t>
  </si>
  <si>
    <t xml:space="preserve">RUS_UPS_2021_73.6069E_62.8872N_v0.2</t>
  </si>
  <si>
    <t xml:space="preserve">VEN_UPS_2015_63.5222W_9.6770N_v0.2</t>
  </si>
  <si>
    <t xml:space="preserve">KWT_UPS_2019_47.4724E_29.9920N_v0.2</t>
  </si>
  <si>
    <t xml:space="preserve">IND_UPS_2015_95.4814E_27.3405N_v0.2</t>
  </si>
  <si>
    <t xml:space="preserve">CHN_UPS_2017_82.7494E_40.7217N_v0.2</t>
  </si>
  <si>
    <t xml:space="preserve">USA_UPS_2015_148.8576W_70.3065N_v0.2</t>
  </si>
  <si>
    <t xml:space="preserve">Myanmar</t>
  </si>
  <si>
    <t xml:space="preserve">MMR</t>
  </si>
  <si>
    <t xml:space="preserve">MMR_UPS_2015_96.8691E_13.0482N_v0.2</t>
  </si>
  <si>
    <t xml:space="preserve">CMR_UPS_2015_08.4570E_4.1354N_v0.2</t>
  </si>
  <si>
    <t xml:space="preserve">RUS_UPS_2020_80.4138E_66.6000N_v0.2</t>
  </si>
  <si>
    <t xml:space="preserve">USA_UPS_2015_103.1893W_47.7328N_v0.2</t>
  </si>
  <si>
    <t xml:space="preserve">GAB_UPS_2015_08.7829E_1.2819S_v0.2</t>
  </si>
  <si>
    <t xml:space="preserve">RUS_UPS_2018_79.0862E_67.3018N_v0.2</t>
  </si>
  <si>
    <t xml:space="preserve">GBR_UPS_2015_01.7199E_61.0944N_v0.2</t>
  </si>
  <si>
    <t xml:space="preserve">USA_UPS_2015_96.1546W_32.2237N_v0.2</t>
  </si>
  <si>
    <t xml:space="preserve">IDN_UPS_2015_105.5951E_5.2335N_v0.2</t>
  </si>
  <si>
    <t xml:space="preserve">USA_UPS_2016_102.6993W_47.5351N_v0.2</t>
  </si>
  <si>
    <t xml:space="preserve">USA_UPS_2015_102.9744W_47.8472N_v0.2</t>
  </si>
  <si>
    <t xml:space="preserve">RUS_UPS_2015_76.1165E_61.4878N_v0.2</t>
  </si>
  <si>
    <t xml:space="preserve">SYR_UPS_2019_41.0457E_36.1228N_v0.2</t>
  </si>
  <si>
    <t xml:space="preserve">RUS_UPS_2015_44.3318E_44.7372N_v0.2</t>
  </si>
  <si>
    <t xml:space="preserve">USA_UPS_2015_101.7673W_31.6445N_v0.2</t>
  </si>
  <si>
    <t xml:space="preserve">RUS_UPS_2016_73.5730E_61.8359N_v0.2</t>
  </si>
  <si>
    <t xml:space="preserve">COG_UPS_2015_12.0330E_4.5000S_v0.2</t>
  </si>
  <si>
    <t xml:space="preserve">OMN_UPS_2015_57.6031E_20.8812N_v0.2</t>
  </si>
  <si>
    <t xml:space="preserve">KAZ_UPS_2015_65.7233E_45.9482N_v0.2</t>
  </si>
  <si>
    <t xml:space="preserve">IRN_UPS_2015_48.9692E_31.2342N_v0.2</t>
  </si>
  <si>
    <t xml:space="preserve">CHN_UPS_2020_83.3827E_40.5943N_v0.2</t>
  </si>
  <si>
    <t xml:space="preserve">GBR_UPS_2015_01.3887E_57.4505N_v0.2</t>
  </si>
  <si>
    <t xml:space="preserve">RUS_UPS_2015_75.7150E_58.2097N_v0.2</t>
  </si>
  <si>
    <t xml:space="preserve">IDN_UPS_2021_103.7983E_2.2234S_v0.2</t>
  </si>
  <si>
    <t xml:space="preserve">CHN_UPS_2021_107.6349E_30.0483N_v0.2</t>
  </si>
  <si>
    <t xml:space="preserve">UZB_UPS_2015_64.6977E_39.4987N_v0.2</t>
  </si>
  <si>
    <t xml:space="preserve">RUS_UPS_2015_107.3635E_58.4389N_v0.2</t>
  </si>
  <si>
    <t xml:space="preserve">DZA_UPS_2015_02.6602E_33.8731N_v0.2</t>
  </si>
  <si>
    <t xml:space="preserve">USA_UPS_2021_103.6129W_32.0923N_v0.2</t>
  </si>
  <si>
    <t xml:space="preserve">USA_UPS_2015_102.5264W_47.7434N_v0.2</t>
  </si>
  <si>
    <t xml:space="preserve">LBY_UPS_2021_19.8127E_28.9045N_v0.2</t>
  </si>
  <si>
    <t xml:space="preserve">IRQ_UPS_2015_43.7740E_36.1462N_v0.2</t>
  </si>
  <si>
    <t xml:space="preserve">CAN_UPS_2015_113.5577W_52.3065N_v0.2</t>
  </si>
  <si>
    <t xml:space="preserve">ECU_UPS_2015_76.8615W_0.1125S_v0.2</t>
  </si>
  <si>
    <t xml:space="preserve">IRQ_UPS_2015_47.5891E_30.4027N_v0.2</t>
  </si>
  <si>
    <t xml:space="preserve">ARG_UPS_2021_68.5139W_53.0384S_v0.2</t>
  </si>
  <si>
    <t xml:space="preserve">IDN_UPS_2015_117.3161E_0.4846S_v0.2</t>
  </si>
  <si>
    <t xml:space="preserve">USA_UPS_2015_102.8410W_32.6946N_v0.2</t>
  </si>
  <si>
    <t xml:space="preserve">USA_UPS_2015_101.8037W_31.8525N_v0.2</t>
  </si>
  <si>
    <t xml:space="preserve">KWT_UPS_2015_47.8836E_29.7960N_v0.2</t>
  </si>
  <si>
    <t xml:space="preserve">CHN_UPS_2015_118.7013E_38.7615N_v0.2</t>
  </si>
  <si>
    <t xml:space="preserve">CHN_UPS_2015_83.1289E_41.4645N_v0.2</t>
  </si>
  <si>
    <t xml:space="preserve">EGY_UPS_2021_29.9334E_30.0264N_v0.2</t>
  </si>
  <si>
    <t xml:space="preserve">KWT_UPS_2015_47.9030E_28.9711N_v0.2</t>
  </si>
  <si>
    <t xml:space="preserve">GAB_UPS_2015_09.9665E_1.7360S_v0.2</t>
  </si>
  <si>
    <t xml:space="preserve">CAN_UPS_2015_100.8137W_49.0666N_v0.2</t>
  </si>
  <si>
    <t xml:space="preserve">VEN_UPS_2015_63.6451W_9.5586N_v0.2</t>
  </si>
  <si>
    <t xml:space="preserve">AUS_UPS_2015_116.1376E_19.5823S_v0.2</t>
  </si>
  <si>
    <t xml:space="preserve">IND_UPS_2015_95.4026E_27.6051N_v0.2</t>
  </si>
  <si>
    <t xml:space="preserve">NGA_UPS_2015_05.4283E_5.7839N_v0.2</t>
  </si>
  <si>
    <t xml:space="preserve">ARG_UPS_2018_68.5980W_38.3927S_v0.2</t>
  </si>
  <si>
    <t xml:space="preserve">USA_UPS_2017_102.5965W_32.1591N_v0.2</t>
  </si>
  <si>
    <t xml:space="preserve">DZA_UPS_2015_00.1579W_28.2121N_v0.2</t>
  </si>
  <si>
    <t xml:space="preserve">MEX_UPS_2021_96.1621W_18.5124N_v0.2</t>
  </si>
  <si>
    <t xml:space="preserve">ECU_UPS_2015_76.8856W_0.7936S_v0.2</t>
  </si>
  <si>
    <t xml:space="preserve">USA_UPS_2015_103.4850W_47.8634N_v0.2</t>
  </si>
  <si>
    <t xml:space="preserve">SAU_UPS_2015_54.1301E_22.6746N_v0.2</t>
  </si>
  <si>
    <t xml:space="preserve">MYS_UPS_2020_112.3055E_4.6384N_v0.2</t>
  </si>
  <si>
    <t xml:space="preserve">CHN_UPS_2019_82.6578E_40.3084N_v0.2</t>
  </si>
  <si>
    <t xml:space="preserve">RUS_UPS_2017_71.0263E_62.0775N_v0.2</t>
  </si>
  <si>
    <t xml:space="preserve">ARE_UPS_2015_53.2905E_23.5299N_v0.2</t>
  </si>
  <si>
    <t xml:space="preserve">TKM_UPS_2019_65.7650E_38.0752N_v0.2</t>
  </si>
  <si>
    <t xml:space="preserve">USA_UPS_2021_102.4840W_47.6731N_v0.2</t>
  </si>
  <si>
    <t xml:space="preserve">CHN_UPS_2016_94.1271E_43.9492N_v0.2</t>
  </si>
  <si>
    <t xml:space="preserve">UZB_UPS_2015_66.2033E_38.7133N_v0.2</t>
  </si>
  <si>
    <t xml:space="preserve">LBY_UPS_2016_19.1440E_28.1726N_v0.2</t>
  </si>
  <si>
    <t xml:space="preserve">HUN_UPS_2019_17.7089E_45.9868N_v0.2</t>
  </si>
  <si>
    <t xml:space="preserve">IRQ_UPS_2015_47.2981E_32.4538N_v0.2</t>
  </si>
  <si>
    <t xml:space="preserve">RUS_UPS_2015_75.9829E_59.8168N_v0.2</t>
  </si>
  <si>
    <t xml:space="preserve">USA_UPS_2015_102.8203W_48.3430N_v0.2</t>
  </si>
  <si>
    <t xml:space="preserve">IRQ_UPS_2015_47.7547E_30.1185N_v0.2</t>
  </si>
  <si>
    <t xml:space="preserve">COG_UPS_2015_11.8325E_5.0613S_v0.2</t>
  </si>
  <si>
    <t xml:space="preserve">USA_UPS_2021_101.6725W_31.2904N_v0.2</t>
  </si>
  <si>
    <t xml:space="preserve">IDN_UPS_2015_106.2272E_4.1644N_v0.2</t>
  </si>
  <si>
    <t xml:space="preserve">ARG_UPS_2020_69.2051W_37.3453S_v0.2</t>
  </si>
  <si>
    <t xml:space="preserve">VEN_UPS_2015_64.0722W_8.5266N_v0.2</t>
  </si>
  <si>
    <t xml:space="preserve">USA_UPS_2015_97.8805W_28.8280N_v0.2</t>
  </si>
  <si>
    <t xml:space="preserve">USA_UPS_2015_103.1879W_47.8586N_v0.2</t>
  </si>
  <si>
    <t xml:space="preserve">UZB_UPS_2015_65.0147E_38.9136N_v0.2</t>
  </si>
  <si>
    <t xml:space="preserve">ARG_UPS_2015_68.7132W_38.4242S_v0.2</t>
  </si>
  <si>
    <t xml:space="preserve">USA_UPS_2015_102.7621W_47.5308N_v0.2</t>
  </si>
  <si>
    <t xml:space="preserve">ECU_UPS_2015_76.7087W_0.1717N_v0.2</t>
  </si>
  <si>
    <t xml:space="preserve">USA_UPS_2016_104.0373W_31.6415N_v0.2</t>
  </si>
  <si>
    <t xml:space="preserve">NGA_UPS_2015_06.8152E_4.6259N_v0.2</t>
  </si>
  <si>
    <t xml:space="preserve">IDN_UPS_2015_104.0408E_3.3721S_v0.2</t>
  </si>
  <si>
    <t xml:space="preserve">RUS_UPG_2021_105.9365E_55.2744N_v0.2</t>
  </si>
  <si>
    <t xml:space="preserve">UZB_UPS_2015_64.5464E_39.0266N_v0.2</t>
  </si>
  <si>
    <t xml:space="preserve">NGA_UPS_2015_05.8945E_5.5386N_v0.2</t>
  </si>
  <si>
    <t xml:space="preserve">RUS_UPS_2015_53.6256E_54.1790N_v0.2</t>
  </si>
  <si>
    <t xml:space="preserve">USA_UPS_2019_104.3587W_32.0643N_v0.2</t>
  </si>
  <si>
    <t xml:space="preserve">IDN_UPS_2015_112.9185E_6.6587S_v0.2</t>
  </si>
  <si>
    <t xml:space="preserve">MEX_UPS_2015_93.9642W_18.0981N_v0.2</t>
  </si>
  <si>
    <t xml:space="preserve">SAU_UPS_2015_49.2168E_25.5279N_v0.2</t>
  </si>
  <si>
    <t xml:space="preserve">ECU_UPS_2015_76.2979W_0.3001N_v0.2</t>
  </si>
  <si>
    <t xml:space="preserve">OMN_UPS_2015_56.4345E_22.3460N_v0.2</t>
  </si>
  <si>
    <t xml:space="preserve">DZA_UPS_2015_08.8390E_27.4096N_v0.2</t>
  </si>
  <si>
    <t xml:space="preserve">USA_UPS_2015_103.0638W_47.5008N_v0.2</t>
  </si>
  <si>
    <t xml:space="preserve">IRQ_UPS_2017_47.4076E_30.5463N_v0.2</t>
  </si>
  <si>
    <t xml:space="preserve">POL_UPS_2015_15.8531E_52.7126N_v0.2</t>
  </si>
  <si>
    <t xml:space="preserve">NOR_UPS_2015_03.2257E_56.5457N_v0.2</t>
  </si>
  <si>
    <t xml:space="preserve">NGA_UPS_2015_05.2091E_5.3306N_v0.2</t>
  </si>
  <si>
    <t xml:space="preserve">MEX_UPS_2021_93.2903W_17.8168N_v0.2</t>
  </si>
  <si>
    <t xml:space="preserve">UZB_UPS_2015_65.9496E_38.5505N_v0.2</t>
  </si>
  <si>
    <t xml:space="preserve">BRA_UPS_2019_42.6684W_25.0233S_v0.2</t>
  </si>
  <si>
    <t xml:space="preserve">CAN_UPS_2015_110.0355W_50.6788N_v0.2</t>
  </si>
  <si>
    <t xml:space="preserve">USA_UPS_2015_102.4446W_47.6888N_v0.2</t>
  </si>
  <si>
    <t xml:space="preserve">USA_UPS_2015_102.6274W_47.8487N_v0.2</t>
  </si>
  <si>
    <t xml:space="preserve">AZE_UPS_2015_51.1649E_40.1706N_v0.2</t>
  </si>
  <si>
    <t xml:space="preserve">USA_UPS_2020_96.6232W_30.7190N_v0.2</t>
  </si>
  <si>
    <t xml:space="preserve">BHR_UPS_2015_50.5643E_26.0201N_v0.2</t>
  </si>
  <si>
    <t xml:space="preserve">CAN_UPS_2017_101.1746W_49.8140N_v0.2</t>
  </si>
  <si>
    <t xml:space="preserve">CAN_UPS_2015_101.1135W_49.0895N_v0.2</t>
  </si>
  <si>
    <t xml:space="preserve">USA_UPS_2021_101.9379W_31.9814N_v0.2</t>
  </si>
  <si>
    <t xml:space="preserve">RUS_UPS_2016_50.6673E_53.0259N_v0.2</t>
  </si>
  <si>
    <t xml:space="preserve">USA_UPS_2015_98.0063W_28.8738N_v0.2</t>
  </si>
  <si>
    <t xml:space="preserve">USA_UPS_2020_103.1674W_48.3148N_v0.2</t>
  </si>
  <si>
    <t xml:space="preserve">CHN_UPS_2018_90.9742E_38.2069N_v0.2</t>
  </si>
  <si>
    <t xml:space="preserve">COG_UPS_2015_11.4002E_4.9249S_v0.2</t>
  </si>
  <si>
    <t xml:space="preserve">RUS_UPS_2015_52.9815E_51.6635N_v0.2</t>
  </si>
  <si>
    <t xml:space="preserve">ARE_UPS_2016_54.1425E_23.2446N_v0.2</t>
  </si>
  <si>
    <t xml:space="preserve">RUS_UPS_2020_53.6605E_52.0247N_v0.2</t>
  </si>
  <si>
    <t xml:space="preserve">USA_UPS_2018_102.0830W_31.7993N_v0.2</t>
  </si>
  <si>
    <t xml:space="preserve">VNM_UPS_2015_108.0166E_9.8309N_v0.2</t>
  </si>
  <si>
    <t xml:space="preserve">USA_UPS_2019_96.6517W_30.7606N_v0.2</t>
  </si>
  <si>
    <t xml:space="preserve">BRA_UPS_2015_39.8261W_21.9697S_v0.2</t>
  </si>
  <si>
    <t xml:space="preserve">SAU_UPS_2015_49.1924E_24.8828N_v0.2</t>
  </si>
  <si>
    <t xml:space="preserve">USA_UPS_2015_102.4287W_47.6865N_v0.2</t>
  </si>
  <si>
    <t xml:space="preserve">USA_UPS_2015_102.7720W_47.5572N_v0.2</t>
  </si>
  <si>
    <t xml:space="preserve">RUS_UPS_2015_76.5971E_61.1462N_v0.2</t>
  </si>
  <si>
    <t xml:space="preserve">USA_UPS_2015_99.8147W_28.1756N_v0.2</t>
  </si>
  <si>
    <t xml:space="preserve">RUS_UPS_2016_73.3476E_61.7726N_v0.2</t>
  </si>
  <si>
    <t xml:space="preserve">LBY_UPS_2015_17.3315E_28.5815N_v0.2</t>
  </si>
  <si>
    <t xml:space="preserve">KWT_UPS_2015_47.5409E_29.0349N_v0.2</t>
  </si>
  <si>
    <t xml:space="preserve">ECU_UPS_2016_76.8703W_0.2937S_v0.2</t>
  </si>
  <si>
    <t xml:space="preserve">RUS_UPS_2015_51.9878E_52.5859N_v0.2</t>
  </si>
  <si>
    <t xml:space="preserve">THA_UPS_2015_101.2778E_10.5207N_v0.2</t>
  </si>
  <si>
    <t xml:space="preserve">KAZ_UPS_2015_52.4900E_47.2539N_v0.2</t>
  </si>
  <si>
    <t xml:space="preserve">RUS_UPS_2016_72.7654E_58.9237N_v0.2</t>
  </si>
  <si>
    <t xml:space="preserve">RUS_UPS_2015_72.0409E_60.4331N_v0.2</t>
  </si>
  <si>
    <t xml:space="preserve">KWT_UPS_2020_47.5397E_30.0164N_v0.2</t>
  </si>
  <si>
    <t xml:space="preserve">IRN_UPS_2015_52.6584E_27.4840N_v0.2</t>
  </si>
  <si>
    <t xml:space="preserve">AUS_UPS_2015_114.0667E_21.4340S_v0.2</t>
  </si>
  <si>
    <t xml:space="preserve">RUS_UPS_2015_56.8405E_57.9373N_v0.2</t>
  </si>
  <si>
    <t xml:space="preserve">IRQ_UPS_2015_45.1716E_34.7505N_v0.2</t>
  </si>
  <si>
    <t xml:space="preserve">RUS_UPS_2015_69.5893E_60.8136N_v0.2</t>
  </si>
  <si>
    <t xml:space="preserve">RUS_UPS_2015_45.8034E_44.6886N_v0.2</t>
  </si>
  <si>
    <t xml:space="preserve">VEN_UPS_2015_63.5087W_9.6500N_v0.2</t>
  </si>
  <si>
    <t xml:space="preserve">MEX_UPS_2015_97.4862W_20.5535N_v0.2</t>
  </si>
  <si>
    <t xml:space="preserve">CAN_UPS_2015_102.8162W_49.8265N_v0.2</t>
  </si>
  <si>
    <t xml:space="preserve">RUS_UPS_2016_97.0843E_60.7410N_v0.2</t>
  </si>
  <si>
    <t xml:space="preserve">VEN_UPS_2015_66.3984W_9.6818N_v0.2</t>
  </si>
  <si>
    <t xml:space="preserve">BRA_UPS_2015_39.7856W_21.9404S_v0.2</t>
  </si>
  <si>
    <t xml:space="preserve">ARE_UPS_2015_55.6191E_24.9800N_v0.2</t>
  </si>
  <si>
    <t xml:space="preserve">BRA_UPS_2015_39.9659W_22.1294S_v0.2</t>
  </si>
  <si>
    <t xml:space="preserve">SYR_UPS_2015_42.0826E_36.9637N_v0.2</t>
  </si>
  <si>
    <t xml:space="preserve">IDN_UPS_2015_103.6976E_3.4390S_v0.2</t>
  </si>
  <si>
    <t xml:space="preserve">IDN_UPS_2015_117.8525E_3.4852N_v0.2</t>
  </si>
  <si>
    <t xml:space="preserve">RUS_UPS_2015_77.5004E_64.2650N_v0.2</t>
  </si>
  <si>
    <t xml:space="preserve">GBR_UPS_2015_01.5249E_58.8754N_v0.2</t>
  </si>
  <si>
    <t xml:space="preserve">Ukraine</t>
  </si>
  <si>
    <t xml:space="preserve">UKR</t>
  </si>
  <si>
    <t xml:space="preserve">UKR_UPS_2015_34.3516E_49.6414N_v0.2</t>
  </si>
  <si>
    <t xml:space="preserve">NGA_UPS_2015_07.2480E_4.8659N_v0.2</t>
  </si>
  <si>
    <t xml:space="preserve">EGY_UPS_2015_33.5816E_27.6637N_v0.2</t>
  </si>
  <si>
    <t xml:space="preserve">USA_UPS_2015_97.9918W_28.9099N_v0.2</t>
  </si>
  <si>
    <t xml:space="preserve">NGA_UPS_2017_05.7911E_4.3670N_v0.2</t>
  </si>
  <si>
    <t xml:space="preserve">IRN_UPS_2015_52.2680E_27.9070N_v0.2</t>
  </si>
  <si>
    <t xml:space="preserve">RUS_UPS_2015_78.0487E_58.4833N_v0.2</t>
  </si>
  <si>
    <t xml:space="preserve">USA_UPS_2015_103.6795W_31.3499N_v0.2</t>
  </si>
  <si>
    <t xml:space="preserve">MYS_UPS_2015_113.7410E_4.7396N_v0.2</t>
  </si>
  <si>
    <t xml:space="preserve">DZA_UPS_2015_02.2142E_29.0864N_v0.2</t>
  </si>
  <si>
    <t xml:space="preserve">IDN_UPS_2015_107.4951E_5.8947S_v0.2</t>
  </si>
  <si>
    <t xml:space="preserve">RUS_UPS_2015_107.3280E_58.4191N_v0.2</t>
  </si>
  <si>
    <t xml:space="preserve">USA_UPS_2015_102.6102W_47.5015N_v0.2</t>
  </si>
  <si>
    <t xml:space="preserve">ARG_UPS_2015_69.1407W_37.7128S_v0.2</t>
  </si>
  <si>
    <t xml:space="preserve">UZB_UPS_2015_64.6376E_38.7883N_v0.2</t>
  </si>
  <si>
    <t xml:space="preserve">AZE_UPS_2015_51.4526E_40.0183N_v0.2</t>
  </si>
  <si>
    <t xml:space="preserve">KAZ_UPS_2015_64.8917E_46.4183N_v0.2</t>
  </si>
  <si>
    <t xml:space="preserve">MYS_UPS_2015_105.6720E_5.5198N_v0.2</t>
  </si>
  <si>
    <t xml:space="preserve">RUS_UPS_2015_45.1363E_43.5547N_v0.2</t>
  </si>
  <si>
    <t xml:space="preserve">IND_UPS_2015_95.4005E_27.5353N_v0.2</t>
  </si>
  <si>
    <t xml:space="preserve">RUS_UPS_2016_56.7788E_67.1363N_v0.2</t>
  </si>
  <si>
    <t xml:space="preserve">IRN_UPS_2015_52.5451E_27.5529N_v0.2</t>
  </si>
  <si>
    <t xml:space="preserve">RUS_UPS_2015_65.0423E_61.2228N_v0.2</t>
  </si>
  <si>
    <t xml:space="preserve">ARG_UPS_2015_68.4945W_38.4551S_v0.2</t>
  </si>
  <si>
    <t xml:space="preserve">USA_UPS_2017_102.6635W_47.7038N_v0.2</t>
  </si>
  <si>
    <t xml:space="preserve">USA_UPS_2015_103.2343W_47.9941N_v0.2</t>
  </si>
  <si>
    <t xml:space="preserve">DZA_UPS_2015_08.0297E_30.8262N_v0.2</t>
  </si>
  <si>
    <t xml:space="preserve">ARE_UPS_2015_54.2410E_23.2942N_v0.2</t>
  </si>
  <si>
    <t xml:space="preserve">RUS_UPS_2020_96.4720E_60.4269N_v0.2</t>
  </si>
  <si>
    <t xml:space="preserve">RUS_UPS_2021_83.2091E_67.5583N_v0.2</t>
  </si>
  <si>
    <t xml:space="preserve">UKR_UPS_2015_34.0753E_50.0130N_v0.2</t>
  </si>
  <si>
    <t xml:space="preserve">NGA_UPS_2015_06.1359E_5.4897N_v0.2</t>
  </si>
  <si>
    <t xml:space="preserve">GAB_UPS_2015_10.0151E_2.7786S_v0.2</t>
  </si>
  <si>
    <t xml:space="preserve">PAK_UPS_2015_69.3692E_28.0524N_v0.2</t>
  </si>
  <si>
    <t xml:space="preserve">VEN_UPS_2015_63.7147W_9.5951N_v0.2</t>
  </si>
  <si>
    <t xml:space="preserve">ARG_UPS_2015_68.6913W_38.3897S_v0.2</t>
  </si>
  <si>
    <t xml:space="preserve">IND_UPS_2016_87.3508E_23.6284N_v0.2</t>
  </si>
  <si>
    <t xml:space="preserve">USA_UPS_2015_103.0755W_47.6537N_v0.2</t>
  </si>
  <si>
    <t xml:space="preserve">EGY_UPS_2015_33.4895E_28.1753N_v0.2</t>
  </si>
  <si>
    <t xml:space="preserve">RUS_UPS_2017_53.7980E_51.9970N_v0.2</t>
  </si>
  <si>
    <t xml:space="preserve">USA_UPS_2015_101.9929W_35.3545N_v0.2</t>
  </si>
  <si>
    <t xml:space="preserve">ARG_UPS_2015_67.8752W_39.0088S_v0.2</t>
  </si>
  <si>
    <t xml:space="preserve">RUS_UPS_2015_75.5486E_64.5791N_v0.2</t>
  </si>
  <si>
    <t xml:space="preserve">DZA_UPS_2015_03.3736E_32.9056N_v0.2</t>
  </si>
  <si>
    <t xml:space="preserve">UKR_UPS_2015_34.5921E_49.9339N_v0.2</t>
  </si>
  <si>
    <t xml:space="preserve">CHN_UPS_2018_82.7734E_40.5165N_v0.2</t>
  </si>
  <si>
    <t xml:space="preserve">USA_UPS_2015_102.6047W_48.1109N_v0.2</t>
  </si>
  <si>
    <t xml:space="preserve">OMN_UPS_2015_56.4808E_22.3166N_v0.2</t>
  </si>
  <si>
    <t xml:space="preserve">Cambodia</t>
  </si>
  <si>
    <t xml:space="preserve">KHM</t>
  </si>
  <si>
    <t xml:space="preserve">KHM_UPS_2021_102.2416E_9.9351N_v0.2</t>
  </si>
  <si>
    <t xml:space="preserve">GNQ_UPS_2015_09.4039E_1.4954N_v0.2</t>
  </si>
  <si>
    <t xml:space="preserve">AUS_UPS_2020_148.3163E_23.3199S_v0.2</t>
  </si>
  <si>
    <t xml:space="preserve">ECU_UPS_2015_76.7162W_0.0813N_v0.2</t>
  </si>
  <si>
    <t xml:space="preserve">VEN_UPS_2015_63.5791W_9.6212N_v0.2</t>
  </si>
  <si>
    <t xml:space="preserve">CAN_UPS_2021_113.7413W_55.4526N_v0.2</t>
  </si>
  <si>
    <t xml:space="preserve">IRN_UPS_2015_50.4426E_30.1381N_v0.2</t>
  </si>
  <si>
    <t xml:space="preserve">CAN_UPS_2015_119.7707W_55.7685N_v0.2</t>
  </si>
  <si>
    <t xml:space="preserve">KAZ_UPS_2021_54.1186E_44.9140N_v0.2</t>
  </si>
  <si>
    <t xml:space="preserve">EGY_UPS_2015_28.1093E_29.6387N_v0.2</t>
  </si>
  <si>
    <t xml:space="preserve">OMN_UPS_2019_55.7937E_18.4352N_v0.2</t>
  </si>
  <si>
    <t xml:space="preserve">CHN_UPS_2019_115.3156E_21.1398N_v0.2</t>
  </si>
  <si>
    <t xml:space="preserve">USA_UPS_2015_98.0289W_28.7724N_v0.2</t>
  </si>
  <si>
    <t xml:space="preserve">USA_UPS_2018_103.8569W_31.9111N_v0.2</t>
  </si>
  <si>
    <t xml:space="preserve">EGY_UPS_2015_33.6218E_27.4724N_v0.2</t>
  </si>
  <si>
    <t xml:space="preserve">ARG_UPS_2015_68.5550W_52.7357S_v0.2</t>
  </si>
  <si>
    <t xml:space="preserve">BHR_UPS_2015_50.5641E_26.0568N_v0.2</t>
  </si>
  <si>
    <t xml:space="preserve">IDN_UPS_2015_103.4190E_1.2156S_v0.2</t>
  </si>
  <si>
    <t xml:space="preserve">USA_UPS_2021_151.6963W_70.1711N_v0.2</t>
  </si>
  <si>
    <t xml:space="preserve">VEN_UPS_2015_63.6188W_9.6952N_v0.2</t>
  </si>
  <si>
    <t xml:space="preserve">OMN_UPS_2018_57.3229E_21.7291N_v0.2</t>
  </si>
  <si>
    <t xml:space="preserve">RUS_UPS_2015_77.5443E_62.0624N_v0.2</t>
  </si>
  <si>
    <t xml:space="preserve">RUS_UPS_2020_97.3813E_60.9267N_v0.2</t>
  </si>
  <si>
    <t xml:space="preserve">EGY_UPS_2015_33.1784E_28.8685N_v0.2</t>
  </si>
  <si>
    <t xml:space="preserve">RUS_UPS_2015_64.6362E_60.3969N_v0.2</t>
  </si>
  <si>
    <t xml:space="preserve">USA_UPS_2017_102.9576W_33.1699N_v0.2</t>
  </si>
  <si>
    <t xml:space="preserve">KAZ_UPS_2016_53.2198E_51.3527N_v0.2</t>
  </si>
  <si>
    <t xml:space="preserve">USA_UPS_2015_102.9267W_47.9033N_v0.2</t>
  </si>
  <si>
    <t xml:space="preserve">BRA_UPS_2015_40.2404W_22.6643S_v0.2</t>
  </si>
  <si>
    <t xml:space="preserve">NGA_UPS_2015_06.3255E_4.4523N_v0.2</t>
  </si>
  <si>
    <t xml:space="preserve">IRN_UPS_2016_49.8326E_31.0000N_v0.2</t>
  </si>
  <si>
    <t xml:space="preserve">IRQ_UPS_2015_43.7444E_36.3141N_v0.2</t>
  </si>
  <si>
    <t xml:space="preserve">QAT_UPS_2015_50.7973E_25.2872N_v0.2</t>
  </si>
  <si>
    <t xml:space="preserve">RUS_UPS_2015_51.2279E_52.8749N_v0.2</t>
  </si>
  <si>
    <t xml:space="preserve">YEM_UPS_2015_46.0367E_15.3479N_v0.2</t>
  </si>
  <si>
    <t xml:space="preserve">DZA_UPS_2015_07.5440E_28.4143N_v0.2</t>
  </si>
  <si>
    <t xml:space="preserve">OMN_UPS_2015_56.1499E_20.0268N_v0.2</t>
  </si>
  <si>
    <t xml:space="preserve">TKM_UPS_2016_54.3160E_38.6802N_v0.2</t>
  </si>
  <si>
    <t xml:space="preserve">Bolivia</t>
  </si>
  <si>
    <t xml:space="preserve">BOL</t>
  </si>
  <si>
    <t xml:space="preserve">BOL_UPS_2015_63.6271W_21.2755S_v0.2</t>
  </si>
  <si>
    <t xml:space="preserve">DZA_UPS_2015_07.6852E_28.6509N_v0.2</t>
  </si>
  <si>
    <t xml:space="preserve">GAB_UPS_2015_09.0584E_1.3669S_v0.2</t>
  </si>
  <si>
    <t xml:space="preserve">RUS_UPS_2015_46.0416E_50.7179N_v0.2</t>
  </si>
  <si>
    <t xml:space="preserve">ARG_UPS_2019_68.7072W_38.0835S_v0.2</t>
  </si>
  <si>
    <t xml:space="preserve">USA_UPS_2015_147.9636W_70.3523N_v0.2</t>
  </si>
  <si>
    <t xml:space="preserve">CAN_UPS_2016_102.6955W_49.4158N_v0.2</t>
  </si>
  <si>
    <t xml:space="preserve">IRN_UPS_2015_52.1532E_26.7760N_v0.2</t>
  </si>
  <si>
    <t xml:space="preserve">VEN_UPS_2016_62.8202W_8.2771N_v0.2</t>
  </si>
  <si>
    <t xml:space="preserve">MEX_UPS_2017_96.1325W_18.5322N_v0.2</t>
  </si>
  <si>
    <t xml:space="preserve">USA_UPS_2015_103.6324W_31.3696N_v0.2</t>
  </si>
  <si>
    <t xml:space="preserve">MEX_UPS_2015_93.1003W_17.8341N_v0.2</t>
  </si>
  <si>
    <t xml:space="preserve">DZA_UPS_2019_05.5849E_30.8963N_v0.2</t>
  </si>
  <si>
    <t xml:space="preserve">GBR_UPS_2015_01.4033E_58.0464N_v0.2</t>
  </si>
  <si>
    <t xml:space="preserve">ARG_UPS_2019_69.2653W_37.7133S_v0.2</t>
  </si>
  <si>
    <t xml:space="preserve">HUN_UPS_2015_17.3651E_46.0408N_v0.2</t>
  </si>
  <si>
    <t xml:space="preserve">NGA_UPS_2015_04.8905E_5.7743N_v0.2</t>
  </si>
  <si>
    <t xml:space="preserve">UZB_UPS_2015_64.6245E_38.8112N_v0.2</t>
  </si>
  <si>
    <t xml:space="preserve">BRA_UPS_2015_40.6934W_22.7087S_v0.2</t>
  </si>
  <si>
    <t xml:space="preserve">EGY_UPS_2015_27.8692E_30.0048N_v0.2</t>
  </si>
  <si>
    <t xml:space="preserve">EGY_UPS_2015_28.4410E_29.5277N_v0.2</t>
  </si>
  <si>
    <t xml:space="preserve">CMR_UPS_2015_08.4594E_4.2876N_v0.2</t>
  </si>
  <si>
    <t xml:space="preserve">BRA_UPS_2016_42.7532W_25.4495S_v0.2</t>
  </si>
  <si>
    <t xml:space="preserve">CHN_UPS_2015_108.1554E_37.4318N_v0.2</t>
  </si>
  <si>
    <t xml:space="preserve">BHR_UPS_2015_50.5415E_26.0538N_v0.2</t>
  </si>
  <si>
    <t xml:space="preserve">SYR_UPS_2015_42.2711E_37.0253N_v0.2</t>
  </si>
  <si>
    <t xml:space="preserve">USA_UPS_2020_101.7698W_32.0906N_v0.2</t>
  </si>
  <si>
    <t xml:space="preserve">BRA_UPS_2015_42.7613W_25.3948S_v0.2</t>
  </si>
  <si>
    <t xml:space="preserve">USA_UPS_2015_103.4811W_48.4312N_v0.2</t>
  </si>
  <si>
    <t xml:space="preserve">NGA_UPS_2015_06.7063E_5.6617N_v0.2</t>
  </si>
  <si>
    <t xml:space="preserve">COL_UPS_2015_76.4918W_0.3474N_v0.2</t>
  </si>
  <si>
    <t xml:space="preserve">IRN_UPS_2015_50.4790E_30.1501N_v0.2</t>
  </si>
  <si>
    <t xml:space="preserve">CHN_UPS_2015_81.7555E_41.8251N_v0.2</t>
  </si>
  <si>
    <t xml:space="preserve">CAN_UPS_2017_118.5364W_54.3652N_v0.2</t>
  </si>
  <si>
    <t xml:space="preserve">EGY_UPS_2017_33.2407E_28.1170N_v0.2</t>
  </si>
  <si>
    <t xml:space="preserve">MEX_UPS_2015_93.0962W_17.8414N_v0.2</t>
  </si>
  <si>
    <t xml:space="preserve">NGA_UPS_2015_05.6898E_5.8618N_v0.2</t>
  </si>
  <si>
    <t xml:space="preserve">USA_UPS_2015_103.8352W_31.9219N_v0.2</t>
  </si>
  <si>
    <t xml:space="preserve">DZA_UPS_2019_07.9123E_28.6601N_v0.2</t>
  </si>
  <si>
    <t xml:space="preserve">USA_UPS_2017_102.2168W_31.9907N_v0.2</t>
  </si>
  <si>
    <t xml:space="preserve">BHR_UPS_2015_50.5415E_25.9652N_v0.2</t>
  </si>
  <si>
    <t xml:space="preserve">IRQ_UPS_2021_47.2959E_31.1019N_v0.2</t>
  </si>
  <si>
    <t xml:space="preserve">GBR_UPS_2019_01.9066E_57.1909N_v0.2</t>
  </si>
  <si>
    <t xml:space="preserve">SAU_UPS_2015_53.9671E_22.4324N_v0.2</t>
  </si>
  <si>
    <t xml:space="preserve">BRA_UPS_2015_40.0481W_21.2405S_v0.2</t>
  </si>
  <si>
    <t xml:space="preserve">SAU_UPS_2015_48.7163E_24.0085N_v0.2</t>
  </si>
  <si>
    <t xml:space="preserve">DZA_UPS_2015_06.1697E_31.8647N_v0.2</t>
  </si>
  <si>
    <t xml:space="preserve">IRN_UPS_2015_49.7470E_30.7996N_v0.2</t>
  </si>
  <si>
    <t xml:space="preserve">KAZ_UPS_2015_54.1251E_45.8173N_v0.2</t>
  </si>
  <si>
    <t xml:space="preserve">USA_UPS_2015_102.3489W_48.0630N_v0.2</t>
  </si>
  <si>
    <t xml:space="preserve">IND_UPS_2015_95.2659E_27.3179N_v0.2</t>
  </si>
  <si>
    <t xml:space="preserve">GAB_UPS_2015_09.8790E_1.6367S_v0.2</t>
  </si>
  <si>
    <t xml:space="preserve">CHN_UPS_2015_115.4222E_21.3484N_v0.2</t>
  </si>
  <si>
    <t xml:space="preserve">IND_UPS_2015_94.6956E_26.8099N_v0.2</t>
  </si>
  <si>
    <t xml:space="preserve">TKM_UPS_2015_53.9164E_37.7676N_v0.2</t>
  </si>
  <si>
    <t xml:space="preserve">USA_UPS_2015_103.0145W_47.8466N_v0.2</t>
  </si>
  <si>
    <t xml:space="preserve">RUS_UPS_2015_76.9475E_66.1447N_v0.2</t>
  </si>
  <si>
    <t xml:space="preserve">OMN_UPS_2019_55.4801E_20.6779N_v0.2</t>
  </si>
  <si>
    <t xml:space="preserve">RUS_UPS_2015_70.3431E_60.3808N_v0.2</t>
  </si>
  <si>
    <t xml:space="preserve">RUS_UPS_2015_75.0192E_61.0732N_v0.2</t>
  </si>
  <si>
    <t xml:space="preserve">RUS_UPS_2015_56.3833E_63.2463N_v0.2</t>
  </si>
  <si>
    <t xml:space="preserve">RUS_UPS_2015_74.3169E_62.6133N_v0.2</t>
  </si>
  <si>
    <t xml:space="preserve">RUS_UPS_2018_96.9061E_60.7802N_v0.2</t>
  </si>
  <si>
    <t xml:space="preserve">KWT_UPS_2015_47.9544E_28.9752N_v0.2</t>
  </si>
  <si>
    <t xml:space="preserve">CHN_UPS_2016_119.2284E_39.1158N_v0.2</t>
  </si>
  <si>
    <t xml:space="preserve">SAU_UPS_2015_48.1027E_25.2521N_v0.2</t>
  </si>
  <si>
    <t xml:space="preserve">THA_UPS_2015_99.8534E_16.6272N_v0.2</t>
  </si>
  <si>
    <t xml:space="preserve">RUS_UPG_2015_77.1612E_66.3962N_v0.2</t>
  </si>
  <si>
    <t xml:space="preserve">RUS_UPS_2015_56.1857E_66.7658N_v0.2</t>
  </si>
  <si>
    <t xml:space="preserve">GBR_UPS_2015_01.3062E_61.6191N_v0.2</t>
  </si>
  <si>
    <t xml:space="preserve">BRA_UPS_2015_38.3418W_12.3952S_v0.2</t>
  </si>
  <si>
    <t xml:space="preserve">RUS_UPS_2015_112.7693E_61.3475N_v0.2</t>
  </si>
  <si>
    <t xml:space="preserve">LBY_UPS_2017_19.5222E_28.4538N_v0.2</t>
  </si>
  <si>
    <t xml:space="preserve">ECU_UPS_2016_76.9139W_0.5924S_v0.2</t>
  </si>
  <si>
    <t xml:space="preserve">ECU_UPS_2017_76.8769W_0.6079S_v0.2</t>
  </si>
  <si>
    <t xml:space="preserve">IRN_UPS_2015_49.3493E_31.9216N_v0.2</t>
  </si>
  <si>
    <t xml:space="preserve">USA_UPS_2015_102.9720W_47.9036N_v0.2</t>
  </si>
  <si>
    <t xml:space="preserve">GBR_UPS_2015_01.8443E_57.9567N_v0.2</t>
  </si>
  <si>
    <t xml:space="preserve">OMN_UPS_2015_55.1619E_17.9977N_v0.2</t>
  </si>
  <si>
    <t xml:space="preserve">SAU_UPS_2017_50.0942E_25.6668N_v0.2</t>
  </si>
  <si>
    <t xml:space="preserve">TTO_UPS_2015_60.6650W_10.1771N_v0.2</t>
  </si>
  <si>
    <t xml:space="preserve">LBY_UPS_2018_20.7904E_28.5277N_v0.2</t>
  </si>
  <si>
    <t xml:space="preserve">NGA_UPS_2015_06.9806E_3.8547N_v0.2</t>
  </si>
  <si>
    <t xml:space="preserve">DNK_UPS_2015_05.1086E_55.4761N_v0.2</t>
  </si>
  <si>
    <t xml:space="preserve">RUS_UPS_2021_105.8822E_57.7945N_v0.2</t>
  </si>
  <si>
    <t xml:space="preserve">IRQ_UPS_2015_43.8589E_35.6913N_v0.2</t>
  </si>
  <si>
    <t xml:space="preserve">IRN_UPS_2015_54.6249E_25.7492N_v0.2</t>
  </si>
  <si>
    <t xml:space="preserve">AGO_UPS_2015_12.1958E_5.3880S_v0.2</t>
  </si>
  <si>
    <t xml:space="preserve">VEN_UPS_2015_64.3897W_9.4726N_v0.2</t>
  </si>
  <si>
    <t xml:space="preserve">NOR_UPS_2015_01.8543E_61.2542N_v0.2</t>
  </si>
  <si>
    <t xml:space="preserve">USA_UPS_2015_102.8334W_47.9910N_v0.2</t>
  </si>
  <si>
    <t xml:space="preserve">ARG_UPS_2019_69.0929W_37.7809S_v0.2</t>
  </si>
  <si>
    <t xml:space="preserve">SAU_UPS_2015_49.2360E_28.3842N_v0.2</t>
  </si>
  <si>
    <t xml:space="preserve">USA_UPS_2015_102.7499W_48.3415N_v0.2</t>
  </si>
  <si>
    <t xml:space="preserve">RUS_UPS_2016_106.6291E_58.0856N_v0.2</t>
  </si>
  <si>
    <t xml:space="preserve">IRN_UPS_2015_52.2359E_26.8182N_v0.2</t>
  </si>
  <si>
    <t xml:space="preserve">RUS_UPS_2016_108.2584E_59.6883N_v0.2</t>
  </si>
  <si>
    <t xml:space="preserve">EGY_UPS_2015_33.5780E_27.8043N_v0.2</t>
  </si>
  <si>
    <t xml:space="preserve">USA_UPS_2015_103.5410W_32.6084N_v0.2</t>
  </si>
  <si>
    <t xml:space="preserve">IDN_UPS_2015_117.3677E_0.1418S_v0.2</t>
  </si>
  <si>
    <t xml:space="preserve">CHN_UPS_2015_82.7761E_39.6139N_v0.2</t>
  </si>
  <si>
    <t xml:space="preserve">GNQ_UPS_2015_09.1394E_3.3746N_v0.2</t>
  </si>
  <si>
    <t xml:space="preserve">USA_UPS_2015_148.8731W_70.3070N_v0.2</t>
  </si>
  <si>
    <t xml:space="preserve">KWT_UPS_2015_47.5465E_29.0249N_v0.2</t>
  </si>
  <si>
    <t xml:space="preserve">USA_UPS_2015_98.3286W_28.5911N_v0.2</t>
  </si>
  <si>
    <t xml:space="preserve">RUS_UPS_2016_72.4674E_67.7897N_v0.2</t>
  </si>
  <si>
    <t xml:space="preserve">IRN_UPS_2015_50.8398E_29.9416N_v0.2</t>
  </si>
  <si>
    <t xml:space="preserve">GAB_UPS_2015_10.7365E_3.6827S_v0.2</t>
  </si>
  <si>
    <t xml:space="preserve">DZA_UPS_2015_06.0665E_31.9010N_v0.2</t>
  </si>
  <si>
    <t xml:space="preserve">USA_UPS_2015_102.6845W_47.9587N_v0.2</t>
  </si>
  <si>
    <t xml:space="preserve">RUS_UPS_2015_50.7566E_52.0841N_v0.2</t>
  </si>
  <si>
    <t xml:space="preserve">EGY_UPS_2020_26.0276E_30.6177N_v0.2</t>
  </si>
  <si>
    <t xml:space="preserve">USA_UPS_2015_88.4956W_28.1923N_v0.2</t>
  </si>
  <si>
    <t xml:space="preserve">USA_UPS_2015_102.9609W_47.5447N_v0.2</t>
  </si>
  <si>
    <t xml:space="preserve">CHN_UPS_2018_83.4122E_40.7763N_v0.2</t>
  </si>
  <si>
    <t xml:space="preserve">EGY_UPS_2015_33.1313E_28.9692N_v0.2</t>
  </si>
  <si>
    <t xml:space="preserve">EGY_UPS_2015_31.0945E_29.8845N_v0.2</t>
  </si>
  <si>
    <t xml:space="preserve">IND_UPS_2015_94.8894E_27.0322N_v0.2</t>
  </si>
  <si>
    <t xml:space="preserve">KWT_UPS_2015_47.5862E_29.0219N_v0.2</t>
  </si>
  <si>
    <t xml:space="preserve">IDN_UPS_2015_108.6331E_6.3016S_v0.2</t>
  </si>
  <si>
    <t xml:space="preserve">SAUKWTNZ_UPS_2015_47.8849E_28.6140N_v0.2</t>
  </si>
  <si>
    <t xml:space="preserve">USA_UPS_2015_102.9235W_48.0683N_v0.2</t>
  </si>
  <si>
    <t xml:space="preserve">RUS_UPS_2015_75.6593E_64.2344N_v0.2</t>
  </si>
  <si>
    <t xml:space="preserve">SAU_UPS_2015_49.2303E_25.9643N_v0.2</t>
  </si>
  <si>
    <t xml:space="preserve">SAU_UPS_2021_48.0880E_24.0002N_v0.2</t>
  </si>
  <si>
    <t xml:space="preserve">ARE_UPS_2015_54.2607E_23.2772N_v0.2</t>
  </si>
  <si>
    <t xml:space="preserve">RUS_UPG_2019_79.3483E_68.0801N_v0.2</t>
  </si>
  <si>
    <t xml:space="preserve">RUS_UPS_2015_143.5663E_52.7160N_v0.2</t>
  </si>
  <si>
    <t xml:space="preserve">SYR_UPS_2015_42.1318E_36.9489N_v0.2</t>
  </si>
  <si>
    <t xml:space="preserve">IRQ_UPS_2015_47.6166E_30.5048N_v0.2</t>
  </si>
  <si>
    <t xml:space="preserve">IRQ_UPS_2015_47.6083E_30.5045N_v0.2</t>
  </si>
  <si>
    <t xml:space="preserve">RUS_UPS_2015_73.5162E_62.5956N_v0.2</t>
  </si>
  <si>
    <t xml:space="preserve">RUS_UPS_2015_53.9726E_53.3192N_v0.2</t>
  </si>
  <si>
    <t xml:space="preserve">CMR_UPS_2021_08.3827E_4.2195N_v0.2</t>
  </si>
  <si>
    <t xml:space="preserve">TKM_UPS_2015_64.7568E_38.6039N_v0.2</t>
  </si>
  <si>
    <t xml:space="preserve">USA_UPS_2021_102.5295W_47.9331N_v0.2</t>
  </si>
  <si>
    <t xml:space="preserve">RUS_UPS_2015_76.3010E_57.6782N_v0.2</t>
  </si>
  <si>
    <t xml:space="preserve">IND_UPS_2015_71.7683E_25.2988N_v0.2</t>
  </si>
  <si>
    <t xml:space="preserve">MYS_UPS_2015_104.9548E_5.5293N_v0.2</t>
  </si>
  <si>
    <t xml:space="preserve">IND_UPS_2020_93.9531E_26.0855N_v0.2</t>
  </si>
  <si>
    <t xml:space="preserve">USA_UPS_2018_101.4886W_32.4371N_v0.2</t>
  </si>
  <si>
    <t xml:space="preserve">LBY_UPS_2015_22.4942E_27.6708N_v0.2</t>
  </si>
  <si>
    <t xml:space="preserve">CAN_UPS_2015_110.0199W_50.6776N_v0.2</t>
  </si>
  <si>
    <t xml:space="preserve">RUS_UPS_2015_54.1140E_52.9346N_v0.2</t>
  </si>
  <si>
    <t xml:space="preserve">SAU_UPS_2015_49.1447E_24.1124N_v0.2</t>
  </si>
  <si>
    <t xml:space="preserve">IDN_UPS_2015_107.5250E_6.0469S_v0.2</t>
  </si>
  <si>
    <t xml:space="preserve">IRN_UPS_2015_49.8411E_30.7205N_v0.2</t>
  </si>
  <si>
    <t xml:space="preserve">CHN_UPS_2015_83.0114E_39.5127N_v0.2</t>
  </si>
  <si>
    <t xml:space="preserve">THA_UPS_2015_101.3086E_9.0784N_v0.2</t>
  </si>
  <si>
    <t xml:space="preserve">ARE_UPS_2017_53.7098E_23.9178N_v0.2</t>
  </si>
  <si>
    <t xml:space="preserve">RUS_UPG_2021_106.2502E_55.3067N_v0.2</t>
  </si>
  <si>
    <t xml:space="preserve">SAU_UPS_2018_45.8258E_24.7971N_v0.2</t>
  </si>
  <si>
    <t xml:space="preserve">DZA_UPS_2015_09.9148E_27.7163N_v0.2</t>
  </si>
  <si>
    <t xml:space="preserve">NGA_UPS_2015_07.0597E_4.5432N_v0.2</t>
  </si>
  <si>
    <t xml:space="preserve">AGO_UPS_2015_12.2655E_5.5927S_v0.2</t>
  </si>
  <si>
    <t xml:space="preserve">USA_UPS_2021_102.1365W_31.5882N_v0.2</t>
  </si>
  <si>
    <t xml:space="preserve">MEX_UPS_2015_93.0891W_17.8352N_v0.2</t>
  </si>
  <si>
    <t xml:space="preserve">IDN_UPS_2015_103.6035E_1.6541S_v0.2</t>
  </si>
  <si>
    <t xml:space="preserve">COL_UPS_2015_73.5671W_7.9604N_v0.2</t>
  </si>
  <si>
    <t xml:space="preserve">USA_UPS_2015_103.7406W_31.9994N_v0.2</t>
  </si>
  <si>
    <t xml:space="preserve">LBY_UPS_2015_12.6826E_33.7516N_v0.2</t>
  </si>
  <si>
    <t xml:space="preserve">VNM_UPS_2015_108.3116E_7.3439N_v0.2</t>
  </si>
  <si>
    <t xml:space="preserve">DZA_UPS_2015_06.6944E_32.5252N_v0.2</t>
  </si>
  <si>
    <t xml:space="preserve">IRQ_UPS_2015_46.2191E_30.9964N_v0.2</t>
  </si>
  <si>
    <t xml:space="preserve">KAZ_UPS_2015_54.2910E_46.1117N_v0.2</t>
  </si>
  <si>
    <t xml:space="preserve">USA_UPS_2015_102.9368W_48.2282N_v0.2</t>
  </si>
  <si>
    <t xml:space="preserve">NOR_UPS_2015_03.2163E_56.5462N_v0.2</t>
  </si>
  <si>
    <t xml:space="preserve">USA_UPS_2015_149.8833W_70.2868N_v0.2</t>
  </si>
  <si>
    <t xml:space="preserve">USA_UPS_2020_107.6194W_36.1804N_v0.2</t>
  </si>
  <si>
    <t xml:space="preserve">KAZ_UPS_2015_57.3304E_48.2584N_v0.2</t>
  </si>
  <si>
    <t xml:space="preserve">USA_UPS_2019_102.1920W_32.3709N_v0.2</t>
  </si>
  <si>
    <t xml:space="preserve">GAB_UPS_2015_09.8083E_2.0724S_v0.2</t>
  </si>
  <si>
    <t xml:space="preserve">IRN_UPS_2015_49.3653E_31.0767N_v0.2</t>
  </si>
  <si>
    <t xml:space="preserve">GAB_UPS_2015_09.8538E_1.8712S_v0.2</t>
  </si>
  <si>
    <t xml:space="preserve">USA_UPS_2015_102.6404W_31.5037N_v0.2</t>
  </si>
  <si>
    <t xml:space="preserve">NGA_UPS_2015_07.7577E_3.9787N_v0.2</t>
  </si>
  <si>
    <t xml:space="preserve">MEX_UPS_2015_92.4714W_17.9567N_v0.2</t>
  </si>
  <si>
    <t xml:space="preserve">CHN_UPS_2015_112.0465E_19.6113N_v0.2</t>
  </si>
  <si>
    <t xml:space="preserve">VEN_UPS_2015_63.6703W_9.6695N_v0.2</t>
  </si>
  <si>
    <t xml:space="preserve">EGY_UPS_2015_31.5986E_31.4025N_v0.2</t>
  </si>
  <si>
    <t xml:space="preserve">USA_UPS_2017_102.7431W_47.6744N_v0.2</t>
  </si>
  <si>
    <t xml:space="preserve">IRN_UPS_2015_50.0077E_30.2916N_v0.2</t>
  </si>
  <si>
    <t xml:space="preserve">RUS_UPS_2015_52.3851E_52.5570N_v0.2</t>
  </si>
  <si>
    <t xml:space="preserve">USA_UPS_2015_103.6299W_31.9301N_v0.2</t>
  </si>
  <si>
    <t xml:space="preserve">IRN_UPS_2015_46.2454E_33.6921N_v0.2</t>
  </si>
  <si>
    <t xml:space="preserve">IRQ_UPS_2015_45.0162E_35.6779N_v0.2</t>
  </si>
  <si>
    <t xml:space="preserve">USA_UPS_2021_101.2157W_32.4196N_v0.2</t>
  </si>
  <si>
    <t xml:space="preserve">DZA_UPS_2015_09.1582E_27.7315N_v0.2</t>
  </si>
  <si>
    <t xml:space="preserve">MYS_UPS_2015_104.7733E_5.5504N_v0.2</t>
  </si>
  <si>
    <t xml:space="preserve">RUS_UPS_2015_110.7847E_59.8760N_v0.2</t>
  </si>
  <si>
    <t xml:space="preserve">EGY_UPS_2021_27.7262E_30.6943N_v0.2</t>
  </si>
  <si>
    <t xml:space="preserve">THA_UPS_2015_101.4027E_9.6940N_v0.2</t>
  </si>
  <si>
    <t xml:space="preserve">CAN_UPS_2015_117.7555W_54.4199N_v0.2</t>
  </si>
  <si>
    <t xml:space="preserve">USA_UPS_2015_102.7626W_47.6160N_v0.2</t>
  </si>
  <si>
    <t xml:space="preserve">IRN_UPS_2015_50.4399E_30.1674N_v0.2</t>
  </si>
  <si>
    <t xml:space="preserve">USA_UPS_2021_99.9888W_32.9534N_v0.2</t>
  </si>
  <si>
    <t xml:space="preserve">USA_UPS_2015_88.2888W_28.5215N_v0.2</t>
  </si>
  <si>
    <t xml:space="preserve">USA_UPS_2015_102.8692W_48.0860N_v0.2</t>
  </si>
  <si>
    <t xml:space="preserve">NGA_UPS_2015_06.9756E_4.5594N_v0.2</t>
  </si>
  <si>
    <t xml:space="preserve">USA_UPS_2015_102.8946W_47.5885N_v0.2</t>
  </si>
  <si>
    <t xml:space="preserve">KWT_UPS_2015_47.7272E_29.8771N_v0.2</t>
  </si>
  <si>
    <t xml:space="preserve">RUS_UPG_2021_75.4286E_66.9646N_v0.2</t>
  </si>
  <si>
    <t xml:space="preserve">RUS_UPS_2015_54.3834E_53.0032N_v0.2</t>
  </si>
  <si>
    <t xml:space="preserve">RUS_UPS_2015_57.3732E_66.1451N_v0.2</t>
  </si>
  <si>
    <t xml:space="preserve">CHN_UPS_2019_114.7359E_21.3531N_v0.2</t>
  </si>
  <si>
    <t xml:space="preserve">USA_UPS_2015_103.7522W_31.9764N_v0.2</t>
  </si>
  <si>
    <t xml:space="preserve">RUS_UPS_2015_45.8640E_43.2306N_v0.2</t>
  </si>
  <si>
    <t xml:space="preserve">GBR_UPS_2015_00.9711E_57.7305N_v0.2</t>
  </si>
  <si>
    <t xml:space="preserve">CHN_UPS_2019_117.7770E_38.5376N_v0.2</t>
  </si>
  <si>
    <t xml:space="preserve">RUS_UPS_2015_50.4075E_52.9010N_v0.2</t>
  </si>
  <si>
    <t xml:space="preserve">MEX_UPS_2015_92.0617W_19.4300N_v0.2</t>
  </si>
  <si>
    <t xml:space="preserve">RUS_UPS_2015_76.7513E_61.0419N_v0.2</t>
  </si>
  <si>
    <t xml:space="preserve">NOR_UPS_2015_01.9035E_61.2949N_v0.2</t>
  </si>
  <si>
    <t xml:space="preserve">ARG_UPS_2015_67.3079W_38.6789S_v0.2</t>
  </si>
  <si>
    <t xml:space="preserve">OMN_UPS_2021_55.9782E_22.0821N_v0.2</t>
  </si>
  <si>
    <t xml:space="preserve">VEN_UPS_2015_63.7002W_9.6005N_v0.2</t>
  </si>
  <si>
    <t xml:space="preserve">TKM_UPS_2015_64.7756E_38.6644N_v0.2</t>
  </si>
  <si>
    <t xml:space="preserve">USA_UPS_2018_96.6513W_30.8120N_v0.2</t>
  </si>
  <si>
    <t xml:space="preserve">CAN_UPS_2016_101.2103W_49.7365N_v0.2</t>
  </si>
  <si>
    <t xml:space="preserve">RUS_UPS_2021_46.0696E_43.3106N_v0.2</t>
  </si>
  <si>
    <t xml:space="preserve">RUS_UPS_2019_107.2654E_58.4074N_v0.2</t>
  </si>
  <si>
    <t xml:space="preserve">IRQ_UPS_2015_43.8628E_35.6756N_v0.2</t>
  </si>
  <si>
    <t xml:space="preserve">SAU_UPS_2015_49.7598E_26.1665N_v0.2</t>
  </si>
  <si>
    <t xml:space="preserve">USA_UPS_2019_102.4761W_47.9204N_v0.2</t>
  </si>
  <si>
    <t xml:space="preserve">CHN_UPS_2015_119.4629E_37.9591N_v0.2</t>
  </si>
  <si>
    <t xml:space="preserve">USA_UPS_2015_104.0256W_31.8627N_v0.2</t>
  </si>
  <si>
    <t xml:space="preserve">LBY_UPS_2016_09.9060E_28.8417N_v0.2</t>
  </si>
  <si>
    <t xml:space="preserve">USA_UPS_2021_87.9779W_38.1758N_v0.2</t>
  </si>
  <si>
    <t xml:space="preserve">BRA_UPS_2015_43.2063W_25.6733S_v0.2</t>
  </si>
  <si>
    <t xml:space="preserve">IRN_UPS_2015_50.0639E_30.2910N_v0.2</t>
  </si>
  <si>
    <t xml:space="preserve">RUS_UPS_2015_63.9179E_60.8722N_v0.2</t>
  </si>
  <si>
    <t xml:space="preserve">IRN_UPS_2015_52.5534E_27.5360N_v0.2</t>
  </si>
  <si>
    <t xml:space="preserve">TKM_UPS_2015_61.6261E_36.4779N_v0.2</t>
  </si>
  <si>
    <t xml:space="preserve">CAN_UPS_2018_102.7581W_49.4149N_v0.2</t>
  </si>
  <si>
    <t xml:space="preserve">CAN_UPS_2015_118.4856W_54.5204N_v0.2</t>
  </si>
  <si>
    <t xml:space="preserve">USA_UPS_2015_102.6882W_47.7629N_v0.2</t>
  </si>
  <si>
    <t xml:space="preserve">CHN_UPS_2017_81.1900E_44.0577N_v0.2</t>
  </si>
  <si>
    <t xml:space="preserve">CAN_UPS_2018_102.9231W_49.4662N_v0.2</t>
  </si>
  <si>
    <t xml:space="preserve">ECU_UPS_2016_76.8851W_0.6431S_v0.2</t>
  </si>
  <si>
    <t xml:space="preserve">AZE_UPS_2015_51.2218E_40.1264N_v0.2</t>
  </si>
  <si>
    <t xml:space="preserve">RUS_UPG_2015_76.9510E_66.1607N_v0.2</t>
  </si>
  <si>
    <t xml:space="preserve">SYR_UPS_2015_42.0524E_36.9611N_v0.2</t>
  </si>
  <si>
    <t xml:space="preserve">CAN_UPS_2015_118.7799W_54.5060N_v0.2</t>
  </si>
  <si>
    <t xml:space="preserve">RUS_UPS_2021_96.5372E_60.4372N_v0.2</t>
  </si>
  <si>
    <t xml:space="preserve">CHN_UPS_2021_84.8559E_44.7836N_v0.2</t>
  </si>
  <si>
    <t xml:space="preserve">AUS_UPS_2016_148.6163E_22.9726S_v0.2</t>
  </si>
  <si>
    <t xml:space="preserve">ECU_UPS_2015_76.8449W_0.1998S_v0.2</t>
  </si>
  <si>
    <t xml:space="preserve">IRQ_UPS_2015_47.2999E_31.0534N_v0.2</t>
  </si>
  <si>
    <t xml:space="preserve">ECU_UPS_2015_76.5754W_0.0388S_v0.2</t>
  </si>
  <si>
    <t xml:space="preserve">USA_UPS_2015_102.8723W_47.5248N_v0.2</t>
  </si>
  <si>
    <t xml:space="preserve">NGA_UPS_2015_05.8784E_6.0124N_v0.2</t>
  </si>
  <si>
    <t xml:space="preserve">USA_UPS_2015_103.2850W_32.6917N_v0.2</t>
  </si>
  <si>
    <t xml:space="preserve">USA_UPS_2015_99.2701W_28.5494N_v0.2</t>
  </si>
  <si>
    <t xml:space="preserve">IRN_UPS_2015_50.6076E_30.3604N_v0.2</t>
  </si>
  <si>
    <t xml:space="preserve">RUS_UPS_2017_53.7111E_52.8371N_v0.2</t>
  </si>
  <si>
    <t xml:space="preserve">RUS_UPS_2016_55.5635E_51.3785N_v0.2</t>
  </si>
  <si>
    <t xml:space="preserve">IRQ_UPS_2016_47.3206E_31.0088N_v0.2</t>
  </si>
  <si>
    <t xml:space="preserve">CHN_UPS_2020_90.9890E_38.3894N_v0.2</t>
  </si>
  <si>
    <t xml:space="preserve">GAB_UPS_2015_08.7746E_0.6820S_v0.2</t>
  </si>
  <si>
    <t xml:space="preserve">USA_UPS_2015_102.9167W_48.0793N_v0.2</t>
  </si>
  <si>
    <t xml:space="preserve">USA_UPS_2016_98.3432W_29.4280N_v0.2</t>
  </si>
  <si>
    <t xml:space="preserve">EGY_UPS_2015_33.5770E_27.8402N_v0.2</t>
  </si>
  <si>
    <t xml:space="preserve">USA_UPS_2016_103.8598W_31.9682N_v0.2</t>
  </si>
  <si>
    <t xml:space="preserve">RUS_UPG_2021_77.2763E_66.8334N_v0.2</t>
  </si>
  <si>
    <t xml:space="preserve">USA_UPS_2015_103.5092W_48.4319N_v0.2</t>
  </si>
  <si>
    <t xml:space="preserve">TUN_UPS_2015_09.6847E_33.5297N_v0.2</t>
  </si>
  <si>
    <t xml:space="preserve">CHN_UPS_2021_107.8316E_36.1912N_v0.2</t>
  </si>
  <si>
    <t xml:space="preserve">CMR_UPS_2015_08.6291E_4.2577N_v0.2</t>
  </si>
  <si>
    <t xml:space="preserve">RUS_UPS_2015_70.7920E_60.8413N_v0.2</t>
  </si>
  <si>
    <t xml:space="preserve">DZA_UPS_2015_07.5215E_28.7218N_v0.2</t>
  </si>
  <si>
    <t xml:space="preserve">ARE_UPS_2015_53.6212E_23.8220N_v0.2</t>
  </si>
  <si>
    <t xml:space="preserve">USA_UPS_2018_101.6650W_31.9334N_v0.2</t>
  </si>
  <si>
    <t xml:space="preserve">IRN_UPS_2015_52.0714E_26.7263N_v0.2</t>
  </si>
  <si>
    <t xml:space="preserve">USA_UPS_2021_99.3256W_28.2422N_v0.2</t>
  </si>
  <si>
    <t xml:space="preserve">MEX_UPS_2015_92.0857W_19.4469N_v0.2</t>
  </si>
  <si>
    <t xml:space="preserve">USA_UPS_2015_102.6051W_47.8471N_v0.2</t>
  </si>
  <si>
    <t xml:space="preserve">BHR_UPS_2019_50.5800E_26.0040N_v0.2</t>
  </si>
  <si>
    <t xml:space="preserve">USA_UPS_2015_102.6079W_31.5164N_v0.2</t>
  </si>
  <si>
    <t xml:space="preserve">MEX_UPS_2015_93.4330W_18.0974N_v0.2</t>
  </si>
  <si>
    <t xml:space="preserve">OMN_UPS_2015_56.3100E_18.8574N_v0.2</t>
  </si>
  <si>
    <t xml:space="preserve">VEN_UPS_2016_62.7810W_8.3000N_v0.2</t>
  </si>
  <si>
    <t xml:space="preserve">ECU_UPS_2015_76.2813W_0.1575N_v0.2</t>
  </si>
  <si>
    <t xml:space="preserve">VEN_UPS_2015_64.7918W_8.4037N_v0.2</t>
  </si>
  <si>
    <t xml:space="preserve">IRQ_UPS_2021_46.1137E_33.0480N_v0.2</t>
  </si>
  <si>
    <t xml:space="preserve">RUS_UPS_2021_108.1277E_59.6370N_v0.2</t>
  </si>
  <si>
    <t xml:space="preserve">USA_UPS_2017_103.6466W_31.3868N_v0.2</t>
  </si>
  <si>
    <t xml:space="preserve">IRN_UPS_2015_50.8783E_29.9170N_v0.2</t>
  </si>
  <si>
    <t xml:space="preserve">DZA_UPS_2015_05.5094E_30.7841N_v0.2</t>
  </si>
  <si>
    <t xml:space="preserve">USA_UPS_2015_89.0842W_31.7726N_v0.2</t>
  </si>
  <si>
    <t xml:space="preserve">USA_UPS_2015_97.8844W_28.9383N_v0.2</t>
  </si>
  <si>
    <t xml:space="preserve">USA_UPS_2015_103.7664W_31.7110N_v0.2</t>
  </si>
  <si>
    <t xml:space="preserve">EGY_UPS_2021_31.5411E_31.2917N_v0.2</t>
  </si>
  <si>
    <t xml:space="preserve">IND_UPS_2015_95.3785E_27.4386N_v0.2</t>
  </si>
  <si>
    <t xml:space="preserve">USA_UPS_2015_97.8284W_28.9626N_v0.2</t>
  </si>
  <si>
    <t xml:space="preserve">KAZ_UPS_2015_57.1488E_48.1611N_v0.2</t>
  </si>
  <si>
    <t xml:space="preserve">COL_UPS_2017_71.7552W_6.5694N_v0.2</t>
  </si>
  <si>
    <t xml:space="preserve">ARG_UPS_2019_68.4090W_38.3892S_v0.2</t>
  </si>
  <si>
    <t xml:space="preserve">USA_UPS_2015_102.9338W_48.0833N_v0.2</t>
  </si>
  <si>
    <t xml:space="preserve">RUS_UPS_2021_83.1048E_67.2794N_v0.2</t>
  </si>
  <si>
    <t xml:space="preserve">IRQ_UPS_2015_47.5705E_32.1009N_v0.2</t>
  </si>
  <si>
    <t xml:space="preserve">RUS_UPS_2021_64.8986E_61.0421N_v0.2</t>
  </si>
  <si>
    <t xml:space="preserve">CHN_UPS_2015_108.9393E_37.6616N_v0.2</t>
  </si>
  <si>
    <t xml:space="preserve">IDN_UPS_2015_117.1857E_0.8566S_v0.2</t>
  </si>
  <si>
    <t xml:space="preserve">COG_UPS_2015_11.6373E_4.9258S_v0.2</t>
  </si>
  <si>
    <t xml:space="preserve">USA_UPS_2018_96.6418W_30.7050N_v0.2</t>
  </si>
  <si>
    <t xml:space="preserve">CHN_UPS_2021_86.4570E_45.1456N_v0.2</t>
  </si>
  <si>
    <t xml:space="preserve">USA_UPS_2015_102.6378W_47.7338N_v0.2</t>
  </si>
  <si>
    <t xml:space="preserve">GBR_UPS_2015_00.9225E_61.2758N_v0.2</t>
  </si>
  <si>
    <t xml:space="preserve">USA_UPS_2016_102.7846W_47.9188N_v0.2</t>
  </si>
  <si>
    <t xml:space="preserve">NGA_UPS_2015_06.2835E_4.4516N_v0.2</t>
  </si>
  <si>
    <t xml:space="preserve">RUS_UPS_2015_79.6147E_64.1883N_v0.2</t>
  </si>
  <si>
    <t xml:space="preserve">RUS_UPS_2020_51.8962E_54.7298N_v0.2</t>
  </si>
  <si>
    <t xml:space="preserve">RUS_UPS_2021_55.1902E_52.1282N_v0.2</t>
  </si>
  <si>
    <t xml:space="preserve">USA_UPS_2015_89.1810W_31.9591N_v0.2</t>
  </si>
  <si>
    <t xml:space="preserve">USA_UPS_2017_101.6330W_32.4964N_v0.2</t>
  </si>
  <si>
    <t xml:space="preserve">IDN_UPS_2015_103.3834E_2.5379S_v0.2</t>
  </si>
  <si>
    <t xml:space="preserve">BHR_UPS_2015_50.5485E_26.0634N_v0.2</t>
  </si>
  <si>
    <t xml:space="preserve">USA_UPS_2015_102.9331W_47.8187N_v0.2</t>
  </si>
  <si>
    <t xml:space="preserve">USA_UPS_2019_102.6625W_48.5890N_v0.2</t>
  </si>
  <si>
    <t xml:space="preserve">RUS_UPS_2015_55.0369E_56.0414N_v0.2</t>
  </si>
  <si>
    <t xml:space="preserve">CUB_UPS_2015_81.7140W_23.1403N_v0.2</t>
  </si>
  <si>
    <t xml:space="preserve">USA_UPS_2015_148.7002W_70.4908N_v0.2</t>
  </si>
  <si>
    <t xml:space="preserve">RUS_UPS_2015_56.6060E_67.3566N_v0.2</t>
  </si>
  <si>
    <t xml:space="preserve">MYS_UPS_2015_111.9691E_4.3677N_v0.2</t>
  </si>
  <si>
    <t xml:space="preserve">QAT_UPS_2015_52.0296E_26.4778N_v0.2</t>
  </si>
  <si>
    <t xml:space="preserve">BRA_UPS_2020_42.4688W_24.9525S_v0.2</t>
  </si>
  <si>
    <t xml:space="preserve">USA_UPS_2017_101.8239W_32.2613N_v0.2</t>
  </si>
  <si>
    <t xml:space="preserve">NGA_UPS_2015_05.3426E_6.1536N_v0.2</t>
  </si>
  <si>
    <t xml:space="preserve">RUS_UPS_2015_56.8627E_59.1445N_v0.2</t>
  </si>
  <si>
    <t xml:space="preserve">RUS_UPG_2020_77.2897E_66.0272N_v0.2</t>
  </si>
  <si>
    <t xml:space="preserve">RUS_UPS_2019_65.4127E_61.4027N_v0.2</t>
  </si>
  <si>
    <t xml:space="preserve">USA_UPS_2015_103.6766W_31.9239N_v0.2</t>
  </si>
  <si>
    <t xml:space="preserve">NGA_UPS_2020_06.9206E_5.1437N_v0.2</t>
  </si>
  <si>
    <t xml:space="preserve">RUS_UPS_2015_44.6834E_50.3031N_v0.2</t>
  </si>
  <si>
    <t xml:space="preserve">USA_UPS_2016_99.4386W_28.8532N_v0.2</t>
  </si>
  <si>
    <t xml:space="preserve">COG_UPS_2017_11.3852E_5.2835S_v0.2</t>
  </si>
  <si>
    <t xml:space="preserve">COG_UPS_2015_11.8153E_4.6695S_v0.2</t>
  </si>
  <si>
    <t xml:space="preserve">RUS_UPS_2015_55.7786E_56.3703N_v0.2</t>
  </si>
  <si>
    <t xml:space="preserve">RUS_UPS_2015_53.2138E_52.6030N_v0.2</t>
  </si>
  <si>
    <t xml:space="preserve">GBR_UPS_2015_01.7705W_58.3056N_v0.2</t>
  </si>
  <si>
    <t xml:space="preserve">IDN_UPS_2015_101.3922E_0.8462N_v0.2</t>
  </si>
  <si>
    <t xml:space="preserve">USA_UPS_2015_103.4447W_47.9849N_v0.2</t>
  </si>
  <si>
    <t xml:space="preserve">USA_UPS_2015_102.7497W_48.1633N_v0.2</t>
  </si>
  <si>
    <t xml:space="preserve">USA_UPS_2020_101.6544W_31.6380N_v0.2</t>
  </si>
  <si>
    <t xml:space="preserve">QAT_UPS_2015_50.8089E_25.2673N_v0.2</t>
  </si>
  <si>
    <t xml:space="preserve">CHN_UPS_2017_82.6545E_40.7933N_v0.2</t>
  </si>
  <si>
    <t xml:space="preserve">SAU_UPS_2015_49.2460E_25.2586N_v0.2</t>
  </si>
  <si>
    <t xml:space="preserve">SDN_UPS_2015_28.4296E_11.4613N_v0.2</t>
  </si>
  <si>
    <t xml:space="preserve">NGA_UPS_2015_07.7943E_4.2426N_v0.2</t>
  </si>
  <si>
    <t xml:space="preserve">IDN_UPS_2018_117.6311E_3.2626N_v0.2</t>
  </si>
  <si>
    <t xml:space="preserve">USA_UPS_2015_104.1143W_31.7435N_v0.2</t>
  </si>
  <si>
    <t xml:space="preserve">RUS_UPS_2021_69.0744E_60.2946N_v0.2</t>
  </si>
  <si>
    <t xml:space="preserve">SYR_UPS_2015_38.4319E_35.1752N_v0.2</t>
  </si>
  <si>
    <t xml:space="preserve">THA_UPS_2015_101.3460E_8.6301N_v0.2</t>
  </si>
  <si>
    <t xml:space="preserve">RUS_UPG_2015_143.2521E_51.3968N_v0.2</t>
  </si>
  <si>
    <t xml:space="preserve">UZB_UPS_2015_65.6676E_38.6781N_v0.2</t>
  </si>
  <si>
    <t xml:space="preserve">RUS_UPS_2015_76.8721E_60.8864N_v0.2</t>
  </si>
  <si>
    <t xml:space="preserve">SAU_UPS_2015_50.0260E_25.5951N_v0.2</t>
  </si>
  <si>
    <t xml:space="preserve">RUS_UPS_2015_72.8627E_60.7805N_v0.2</t>
  </si>
  <si>
    <t xml:space="preserve">BRA_UPS_2015_40.7634W_22.7975S_v0.2</t>
  </si>
  <si>
    <t xml:space="preserve">RUS_UPS_2015_51.3739E_51.9010N_v0.2</t>
  </si>
  <si>
    <t xml:space="preserve">KAZ_UPS_2015_57.6770E_48.4742N_v0.2</t>
  </si>
  <si>
    <t xml:space="preserve">UZB_UPS_2015_66.0173E_38.7026N_v0.2</t>
  </si>
  <si>
    <t xml:space="preserve">RUS_UPS_2015_46.7779E_51.5141N_v0.2</t>
  </si>
  <si>
    <t xml:space="preserve">CHN_UPS_2020_83.6286E_40.6811N_v0.2</t>
  </si>
  <si>
    <t xml:space="preserve">CHN_UPS_2019_82.8623E_40.9214N_v0.2</t>
  </si>
  <si>
    <t xml:space="preserve">USA_UPS_2015_102.5681W_48.0979N_v0.2</t>
  </si>
  <si>
    <t xml:space="preserve">IRQ_UPS_2021_47.3413E_31.0208N_v0.2</t>
  </si>
  <si>
    <t xml:space="preserve">COL_UPS_2015_73.4579W_7.3807N_v0.2</t>
  </si>
  <si>
    <t xml:space="preserve">COL_UPS_2020_73.6509W_3.8520N_v0.2</t>
  </si>
  <si>
    <t xml:space="preserve">USA_UPS_2020_102.6341W_31.7417N_v0.2</t>
  </si>
  <si>
    <t xml:space="preserve">USA_UPS_2015_102.7950W_48.2272N_v0.2</t>
  </si>
  <si>
    <t xml:space="preserve">USA_UPS_2015_89.1041W_28.1551N_v0.2</t>
  </si>
  <si>
    <t xml:space="preserve">IRN_UPS_2015_52.7801E_28.5380N_v0.2</t>
  </si>
  <si>
    <t xml:space="preserve">RUS_UPS_2015_69.6022E_60.8132N_v0.2</t>
  </si>
  <si>
    <t xml:space="preserve">IDN_UPS_2021_108.1804E_6.5701S_v0.2</t>
  </si>
  <si>
    <t xml:space="preserve">DZA_UPS_2015_00.1348W_28.1481N_v0.2</t>
  </si>
  <si>
    <t xml:space="preserve">MEX_UPS_2015_92.2173W_19.5663N_v0.2</t>
  </si>
  <si>
    <t xml:space="preserve">IDN_UPS_2015_103.4821E_3.4408S_v0.2</t>
  </si>
  <si>
    <t xml:space="preserve">VNM_UPS_2015_107.9542E_9.4669N_v0.2</t>
  </si>
  <si>
    <t xml:space="preserve">KWT_UPS_2015_47.9562E_28.9196N_v0.2</t>
  </si>
  <si>
    <t xml:space="preserve">RUS_UPS_2015_57.5280E_66.5424N_v0.2</t>
  </si>
  <si>
    <t xml:space="preserve">USA_UPS_2021_101.4089W_32.3015N_v0.2</t>
  </si>
  <si>
    <t xml:space="preserve">CAN_UPS_2017_103.4231W_49.1143N_v0.2</t>
  </si>
  <si>
    <t xml:space="preserve">IRN_UPS_2015_52.1781E_26.6041N_v0.2</t>
  </si>
  <si>
    <t xml:space="preserve">IRQ_UPS_2015_47.5755E_30.5374N_v0.2</t>
  </si>
  <si>
    <t xml:space="preserve">VEN_UPS_2019_64.4248W_8.7507N_v0.2</t>
  </si>
  <si>
    <t xml:space="preserve">USA_UPS_2015_102.9313W_48.1009N_v0.2</t>
  </si>
  <si>
    <t xml:space="preserve">AUS_UPS_2015_140.0999E_27.6913S_v0.2</t>
  </si>
  <si>
    <t xml:space="preserve">NGA_UPS_2015_06.6829E_5.5458N_v0.2</t>
  </si>
  <si>
    <t xml:space="preserve">GHA_UPS_2015_02.5303W_4.9808N_v0.2</t>
  </si>
  <si>
    <t xml:space="preserve">CHN_UPS_2020_82.7978E_40.8023N_v0.2</t>
  </si>
  <si>
    <t xml:space="preserve">CHN_UPS_2017_82.9066E_40.6345N_v0.2</t>
  </si>
  <si>
    <t xml:space="preserve">RUS_UPS_2015_80.0855E_63.2229N_v0.2</t>
  </si>
  <si>
    <t xml:space="preserve">RUS_UPS_2015_56.8470E_56.4668N_v0.2</t>
  </si>
  <si>
    <t xml:space="preserve">RUS_UPG_2015_50.4389E_51.7739N_v0.2</t>
  </si>
  <si>
    <t xml:space="preserve">NGA_UPS_2015_05.1420E_5.4361N_v0.2</t>
  </si>
  <si>
    <t xml:space="preserve">USA_UPS_2017_102.7240W_47.6722N_v0.2</t>
  </si>
  <si>
    <t xml:space="preserve">IDN_UPS_2016_103.9958E_3.9002S_v0.2</t>
  </si>
  <si>
    <t xml:space="preserve">TKM_UPS_2015_53.1714E_39.4000N_v0.2</t>
  </si>
  <si>
    <t xml:space="preserve">RUS_UPS_2015_69.1205E_59.6971N_v0.2</t>
  </si>
  <si>
    <t xml:space="preserve">RUS_UPS_2021_64.9093E_61.0413N_v0.2</t>
  </si>
  <si>
    <t xml:space="preserve">DZA_UPS_2015_08.8067E_27.1466N_v0.2</t>
  </si>
  <si>
    <t xml:space="preserve">GBR_UPS_2015_01.8035E_57.7564N_v0.2</t>
  </si>
  <si>
    <t xml:space="preserve">TKM_UPS_2018_52.6220E_41.5198N_v0.2</t>
  </si>
  <si>
    <t xml:space="preserve">USA_UPS_2015_103.3247W_48.0179N_v0.2</t>
  </si>
  <si>
    <t xml:space="preserve">KAZ_UPS_2015_49.5156E_46.6883N_v0.2</t>
  </si>
  <si>
    <t xml:space="preserve">GBR_UPS_2015_02.3380E_56.6973N_v0.2</t>
  </si>
  <si>
    <t xml:space="preserve">USA_UPS_2015_103.7662W_31.9695N_v0.2</t>
  </si>
  <si>
    <t xml:space="preserve">CAN_UPS_2020_113.7249W_55.4026N_v0.2</t>
  </si>
  <si>
    <t xml:space="preserve">USA_UPS_2015_148.6621W_70.2814N_v0.2</t>
  </si>
  <si>
    <t xml:space="preserve">ECU_UPS_2015_77.1472W_0.6862S_v0.2</t>
  </si>
  <si>
    <t xml:space="preserve">CAN_UPS_2015_118.5867W_54.4921N_v0.2</t>
  </si>
  <si>
    <t xml:space="preserve">RUS_UPS_2015_77.6219E_62.1327N_v0.2</t>
  </si>
  <si>
    <t xml:space="preserve">USA_UPS_2015_103.2159W_47.7605N_v0.2</t>
  </si>
  <si>
    <t xml:space="preserve">NGA_UPS_2015_07.1199E_4.8925N_v0.2</t>
  </si>
  <si>
    <t xml:space="preserve">COG_UPS_2021_11.6938E_4.9448S_v0.2</t>
  </si>
  <si>
    <t xml:space="preserve">RUS_UPS_2015_50.8462E_53.0624N_v0.2</t>
  </si>
  <si>
    <t xml:space="preserve">USA_UPS_2021_102.0292W_32.6318N_v0.2</t>
  </si>
  <si>
    <t xml:space="preserve">USA_UPS_2019_103.6158W_32.1384N_v0.2</t>
  </si>
  <si>
    <t xml:space="preserve">USA_UPS_2015_101.8956W_35.5362N_v0.2</t>
  </si>
  <si>
    <t xml:space="preserve">MYS_UPS_2015_112.8294E_3.5682N_v0.2</t>
  </si>
  <si>
    <t xml:space="preserve">OMN_UPS_2015_56.7183E_21.3752N_v0.2</t>
  </si>
  <si>
    <t xml:space="preserve">MEX_UPS_2015_93.2089W_17.8937N_v0.2</t>
  </si>
  <si>
    <t xml:space="preserve">USA_UPS_2015_102.7568W_48.0523N_v0.2</t>
  </si>
  <si>
    <t xml:space="preserve">UKR_UPS_2015_35.6318E_50.0601N_v0.2</t>
  </si>
  <si>
    <t xml:space="preserve">ARG_UPS_2021_68.5778W_38.7472S_v0.2</t>
  </si>
  <si>
    <t xml:space="preserve">PAK_UPS_2015_73.1562E_33.1410N_v0.2</t>
  </si>
  <si>
    <t xml:space="preserve">AGO_UPS_2015_12.4895E_6.4858S_v0.2</t>
  </si>
  <si>
    <t xml:space="preserve">IRQ_UPS_2017_42.5809E_37.0765N_v0.2</t>
  </si>
  <si>
    <t xml:space="preserve">CAN_UPS_2015_119.8385W_55.4129N_v0.2</t>
  </si>
  <si>
    <t xml:space="preserve">BRA_UPS_2015_40.0669W_22.5474S_v0.2</t>
  </si>
  <si>
    <t xml:space="preserve">GBR_UPS_2019_01.0571E_59.5879N_v0.2</t>
  </si>
  <si>
    <t xml:space="preserve">IND_UPS_2015_95.6207E_27.7295N_v0.2</t>
  </si>
  <si>
    <t xml:space="preserve">RUS_UPS_2015_112.7791E_61.3579N_v0.2</t>
  </si>
  <si>
    <t xml:space="preserve">SAU_UPS_2015_46.8325E_22.9793N_v0.2</t>
  </si>
  <si>
    <t xml:space="preserve">CAN_UPS_2018_116.2533W_54.7142N_v0.2</t>
  </si>
  <si>
    <t xml:space="preserve">RUS_UPG_2015_68.2964E_70.4548N_v0.2</t>
  </si>
  <si>
    <t xml:space="preserve">NGA_UPS_2017_06.8411E_5.3544N_v0.2</t>
  </si>
  <si>
    <t xml:space="preserve">SYR_UPS_2017_41.6135E_36.9838N_v0.2</t>
  </si>
  <si>
    <t xml:space="preserve">ECU_UPS_2015_76.8251W_0.1885S_v0.2</t>
  </si>
  <si>
    <t xml:space="preserve">AUS_UPS_2017_148.5957E_22.9490S_v0.2</t>
  </si>
  <si>
    <t xml:space="preserve">OMN_UPS_2015_56.5272E_22.2923N_v0.2</t>
  </si>
  <si>
    <t xml:space="preserve">RUS_UPG_2020_76.9974E_66.0501N_v0.2</t>
  </si>
  <si>
    <t xml:space="preserve">USA_UPS_2015_103.1522W_47.7218N_v0.2</t>
  </si>
  <si>
    <t xml:space="preserve">SAU_UPS_2015_49.3054E_28.3994N_v0.2</t>
  </si>
  <si>
    <t xml:space="preserve">USA_UPS_2015_102.4962W_47.5598N_v0.2</t>
  </si>
  <si>
    <t xml:space="preserve">RUS_UPS_2015_53.9193E_56.1527N_v0.2</t>
  </si>
  <si>
    <t xml:space="preserve">CHN_UPS_2021_104.9618E_29.2590N_v0.2</t>
  </si>
  <si>
    <t xml:space="preserve">CHN_UPS_2018_83.6319E_40.9373N_v0.2</t>
  </si>
  <si>
    <t xml:space="preserve">ECU_UPS_2015_76.8693W_0.4207S_v0.2</t>
  </si>
  <si>
    <t xml:space="preserve">USA_UPS_2015_98.4423W_28.4586N_v0.2</t>
  </si>
  <si>
    <t xml:space="preserve">QAT_UPS_2021_51.4039E_25.1431N_v0.2</t>
  </si>
  <si>
    <t xml:space="preserve">KWT_UPS_2021_47.7848E_29.7515N_v0.2</t>
  </si>
  <si>
    <t xml:space="preserve">VEN_UPS_2015_63.5836W_9.6036N_v0.2</t>
  </si>
  <si>
    <t xml:space="preserve">CHN_UPS_2016_97.8866E_39.7919N_v0.2</t>
  </si>
  <si>
    <t xml:space="preserve">RUS_UPS_2015_70.2561E_61.0056N_v0.2</t>
  </si>
  <si>
    <t xml:space="preserve">RUS_UPS_2015_44.2345E_50.0672N_v0.2</t>
  </si>
  <si>
    <t xml:space="preserve">USA_UPS_2019_101.9572W_31.9525N_v0.2</t>
  </si>
  <si>
    <t xml:space="preserve">RUS_UPS_2015_76.4043E_61.0263N_v0.2</t>
  </si>
  <si>
    <t xml:space="preserve">USA_UPS_2019_103.8275W_32.0033N_v0.2</t>
  </si>
  <si>
    <t xml:space="preserve">NGA_UPS_2021_06.8115E_5.0077N_v0.2</t>
  </si>
  <si>
    <t xml:space="preserve">USA_UPS_2015_103.1154W_48.0528N_v0.2</t>
  </si>
  <si>
    <t xml:space="preserve">PAK_UPS_2015_68.6320E_28.6094N_v0.2</t>
  </si>
  <si>
    <t xml:space="preserve">USA_UPS_2015_99.0386W_28.5339N_v0.2</t>
  </si>
  <si>
    <t xml:space="preserve">USA_UPS_2018_104.1554W_31.7166N_v0.2</t>
  </si>
  <si>
    <t xml:space="preserve">CHN_UPS_2015_120.8266E_39.9671N_v0.2</t>
  </si>
  <si>
    <t xml:space="preserve">USA_UPS_2020_101.8790W_32.4555N_v0.2</t>
  </si>
  <si>
    <t xml:space="preserve">USA_UPS_2015_103.0904W_47.4447N_v0.2</t>
  </si>
  <si>
    <t xml:space="preserve">USA_UPS_2015_102.9083W_47.6641N_v0.2</t>
  </si>
  <si>
    <t xml:space="preserve">USA_UPS_2018_103.1523W_31.6440N_v0.2</t>
  </si>
  <si>
    <t xml:space="preserve">IDN_UPS_2015_116.9132E_1.4319S_v0.2</t>
  </si>
  <si>
    <t xml:space="preserve">SDN_UPS_2015_28.5669E_10.9231N_v0.2</t>
  </si>
  <si>
    <t xml:space="preserve">USA_UPS_2015_102.7917W_48.2858N_v0.2</t>
  </si>
  <si>
    <t xml:space="preserve">RUS_UPS_2015_57.0411E_64.7952N_v0.2</t>
  </si>
  <si>
    <t xml:space="preserve">USA_UPS_2015_102.9269W_47.7907N_v0.2</t>
  </si>
  <si>
    <t xml:space="preserve">USA_UPS_2015_102.6403W_48.0940N_v0.2</t>
  </si>
  <si>
    <t xml:space="preserve">USA_UPS_2020_103.0278W_47.7297N_v0.2</t>
  </si>
  <si>
    <t xml:space="preserve">EGY_UPS_2019_26.0420E_30.3062N_v0.2</t>
  </si>
  <si>
    <t xml:space="preserve">USA_UPS_2021_101.4056W_32.3966N_v0.2</t>
  </si>
  <si>
    <t xml:space="preserve">USA_UPS_2015_98.3812W_28.5944N_v0.2</t>
  </si>
  <si>
    <t xml:space="preserve">RUS_UPG_2018_77.6073E_66.5431N_v0.2</t>
  </si>
  <si>
    <t xml:space="preserve">SYR_UPS_2018_41.2672E_36.4618N_v0.2</t>
  </si>
  <si>
    <t xml:space="preserve">USA_UPS_2020_103.2196W_31.4318N_v0.2</t>
  </si>
  <si>
    <t xml:space="preserve">RUS_UPS_2015_57.8176E_66.0653N_v0.2</t>
  </si>
  <si>
    <t xml:space="preserve">RUS_UPS_2015_74.6361E_62.1155N_v0.2</t>
  </si>
  <si>
    <t xml:space="preserve">IND_UPS_2015_93.8934E_26.0587N_v0.2</t>
  </si>
  <si>
    <t xml:space="preserve">COL_UPS_2020_74.6262W_9.8789N_v0.2</t>
  </si>
  <si>
    <t xml:space="preserve">VEN_UPS_2015_63.5628W_9.6992N_v0.2</t>
  </si>
  <si>
    <t xml:space="preserve">ECU_UPS_2019_76.8656W_0.4835S_v0.2</t>
  </si>
  <si>
    <t xml:space="preserve">BRA_UPS_2016_42.7817W_25.4919S_v0.2</t>
  </si>
  <si>
    <t xml:space="preserve">RUS_UPS_2015_54.5731E_55.3770N_v0.2</t>
  </si>
  <si>
    <t xml:space="preserve">USA_UPS_2015_90.9677W_27.2925N_v0.2</t>
  </si>
  <si>
    <t xml:space="preserve">IRQ_UPS_2021_47.2612E_31.0738N_v0.2</t>
  </si>
  <si>
    <t xml:space="preserve">USA_UPS_2015_149.6083W_70.3214N_v0.2</t>
  </si>
  <si>
    <t xml:space="preserve">RUS_UPS_2015_51.3998E_52.5456N_v0.2</t>
  </si>
  <si>
    <t xml:space="preserve">DZA_UPS_2015_06.1339E_31.6309N_v0.2</t>
  </si>
  <si>
    <t xml:space="preserve">OMN_UPS_2015_57.2461E_21.4608N_v0.2</t>
  </si>
  <si>
    <t xml:space="preserve">YEM_UPS_2015_46.8088E_15.3817N_v0.2</t>
  </si>
  <si>
    <t xml:space="preserve">CHN_UPS_2015_119.4922E_38.1202N_v0.2</t>
  </si>
  <si>
    <t xml:space="preserve">BRA_UPS_2015_39.9558W_21.2371S_v0.2</t>
  </si>
  <si>
    <t xml:space="preserve">DZA_UPS_2017_05.9194E_31.8938N_v0.2</t>
  </si>
  <si>
    <t xml:space="preserve">USA_UPS_2017_103.6837W_31.5939N_v0.2</t>
  </si>
  <si>
    <t xml:space="preserve">USA_UPS_2018_103.8414W_31.9109N_v0.2</t>
  </si>
  <si>
    <t xml:space="preserve">GAB_UPS_2015_08.7268E_1.2727S_v0.2</t>
  </si>
  <si>
    <t xml:space="preserve">USA_UPS_2015_103.8830W_31.7242N_v0.2</t>
  </si>
  <si>
    <t xml:space="preserve">USA_UPS_2021_99.9976W_32.9405N_v0.2</t>
  </si>
  <si>
    <t xml:space="preserve">GBR_UPS_2015_01.0793E_58.0580N_v0.2</t>
  </si>
  <si>
    <t xml:space="preserve">USA_UPS_2015_149.8148W_70.4023N_v0.2</t>
  </si>
  <si>
    <t xml:space="preserve">TUN_UPS_2015_10.5502E_34.8881N_v0.2</t>
  </si>
  <si>
    <t xml:space="preserve">CHN_UPS_2017_82.6684E_40.7444N_v0.2</t>
  </si>
  <si>
    <t xml:space="preserve">RUS_UPS_2015_52.5663E_52.7043N_v0.2</t>
  </si>
  <si>
    <t xml:space="preserve">GBR_UPS_2015_00.8869E_57.0832N_v0.2</t>
  </si>
  <si>
    <t xml:space="preserve">SYR_UPS_2015_37.9063E_34.8805N_v0.2</t>
  </si>
  <si>
    <t xml:space="preserve">TKM_UPS_2015_53.4066E_39.5297N_v0.2</t>
  </si>
  <si>
    <t xml:space="preserve">CAN_UPS_2015_111.7460W_57.3408N_v0.2</t>
  </si>
  <si>
    <t xml:space="preserve">RUS_UPS_2021_69.1117E_60.3098N_v0.2</t>
  </si>
  <si>
    <t xml:space="preserve">USA_UPS_2018_99.0842W_28.4771N_v0.2</t>
  </si>
  <si>
    <t xml:space="preserve">RUS_UPG_2020_107.3105E_57.9665N_v0.2</t>
  </si>
  <si>
    <t xml:space="preserve">IDN_UPS_2015_103.6516E_3.5391S_v0.2</t>
  </si>
  <si>
    <t xml:space="preserve">USA_UPS_2015_99.3370W_28.2320N_v0.2</t>
  </si>
  <si>
    <t xml:space="preserve">OMN_UPS_2015_57.0981E_21.2936N_v0.2</t>
  </si>
  <si>
    <t xml:space="preserve">GBR_UPS_2015_01.6517E_60.6286N_v0.2</t>
  </si>
  <si>
    <t xml:space="preserve">IRN_UPS_2015_49.3369E_31.9057N_v0.2</t>
  </si>
  <si>
    <t xml:space="preserve">OMN_UPS_2018_55.3431E_18.7101N_v0.2</t>
  </si>
  <si>
    <t xml:space="preserve">IRQ_UPS_2015_44.2676E_35.5550N_v0.2</t>
  </si>
  <si>
    <t xml:space="preserve">AUS_UPS_2021_148.2979E_23.3325S_v0.2</t>
  </si>
  <si>
    <t xml:space="preserve">VEN_UPS_2015_63.2508W_9.7747N_v0.2</t>
  </si>
  <si>
    <t xml:space="preserve">UKR_UPS_2015_34.1812E_50.4535N_v0.2</t>
  </si>
  <si>
    <t xml:space="preserve">RUS_UPS_2015_73.0142E_60.5053N_v0.2</t>
  </si>
  <si>
    <t xml:space="preserve">USA_UPS_2018_102.6138W_32.1334N_v0.2</t>
  </si>
  <si>
    <t xml:space="preserve">USA_UPS_2015_103.8471W_31.8996N_v0.2</t>
  </si>
  <si>
    <t xml:space="preserve">CHN_UPS_2019_83.9534E_40.9818N_v0.2</t>
  </si>
  <si>
    <t xml:space="preserve">NOR_UPS_2015_01.9131E_58.3677N_v0.2</t>
  </si>
  <si>
    <t xml:space="preserve">ARG_UPS_2021_68.4228W_38.3418S_v0.2</t>
  </si>
  <si>
    <t xml:space="preserve">RUS_UPS_2015_73.4759E_62.3319N_v0.2</t>
  </si>
  <si>
    <t xml:space="preserve">IRN_UPS_2015_49.7207E_28.5118N_v0.2</t>
  </si>
  <si>
    <t xml:space="preserve">USA_UPS_2018_102.7272W_32.5581N_v0.2</t>
  </si>
  <si>
    <t xml:space="preserve">IRN_UPS_2016_51.9784E_26.7675N_v0.2</t>
  </si>
  <si>
    <t xml:space="preserve">USA_UPS_2017_101.5934W_32.5162N_v0.2</t>
  </si>
  <si>
    <t xml:space="preserve">IDN_UPS_2015_107.0442E_6.0825S_v0.2</t>
  </si>
  <si>
    <t xml:space="preserve">RUS_UPS_2015_74.3391E_62.4346N_v0.2</t>
  </si>
  <si>
    <t xml:space="preserve">USA_UPS_2017_102.7174W_47.6462N_v0.2</t>
  </si>
  <si>
    <t xml:space="preserve">MYS_UPS_2015_115.8885E_5.6430N_v0.2</t>
  </si>
  <si>
    <t xml:space="preserve">CAN_UPS_2015_113.7034W_52.3585N_v0.2</t>
  </si>
  <si>
    <t xml:space="preserve">USA_UPS_2020_103.3690W_32.1742N_v0.2</t>
  </si>
  <si>
    <t xml:space="preserve">RUS_UPS_2015_57.9579E_55.9734N_v0.2</t>
  </si>
  <si>
    <t xml:space="preserve">CHN_UPS_2015_119.7736E_38.0715N_v0.2</t>
  </si>
  <si>
    <t xml:space="preserve">USA_UPS_2015_102.7059W_48.1413N_v0.2</t>
  </si>
  <si>
    <t xml:space="preserve">CHN_UPS_2018_82.6822E_40.7741N_v0.2</t>
  </si>
  <si>
    <t xml:space="preserve">SDN_UPS_2015_28.2652E_11.3439N_v0.2</t>
  </si>
  <si>
    <t xml:space="preserve">RUS_UPS_2015_77.0140E_61.2649N_v0.2</t>
  </si>
  <si>
    <t xml:space="preserve">IND_UPS_2015_95.1970E_27.3790N_v0.2</t>
  </si>
  <si>
    <t xml:space="preserve">USA_UPS_2020_98.0274W_28.9129N_v0.2</t>
  </si>
  <si>
    <t xml:space="preserve">RUS_UPS_2015_44.9239E_51.4420N_v0.2</t>
  </si>
  <si>
    <t xml:space="preserve">RUS_UPS_2015_79.7792E_58.9810N_v0.2</t>
  </si>
  <si>
    <t xml:space="preserve">COL_UPS_2019_75.5555W_2.2775N_v0.2</t>
  </si>
  <si>
    <t xml:space="preserve">USA_UPS_2016_103.7374W_31.9593N_v0.2</t>
  </si>
  <si>
    <t xml:space="preserve">TKM_UPS_2015_52.7145E_39.4728N_v0.2</t>
  </si>
  <si>
    <t xml:space="preserve">USA_UPS_2015_103.7798W_47.9225N_v0.2</t>
  </si>
  <si>
    <t xml:space="preserve">USA_UPS_2015_103.8348W_46.1213N_v0.2</t>
  </si>
  <si>
    <t xml:space="preserve">AGO_UPS_2015_12.5369E_6.3204S_v0.2</t>
  </si>
  <si>
    <t xml:space="preserve">BRA_UPG_2021_58.1847W_2.7438S_v0.2</t>
  </si>
  <si>
    <t xml:space="preserve">RUS_UPS_2015_106.5948E_58.1057N_v0.2</t>
  </si>
  <si>
    <t xml:space="preserve">USA_UPS_2015_102.9630W_47.6287N_v0.2</t>
  </si>
  <si>
    <t xml:space="preserve">USA_UPS_2015_97.8786W_28.9975N_v0.2</t>
  </si>
  <si>
    <t xml:space="preserve">RUS_UPS_2015_54.2621E_56.0303N_v0.2</t>
  </si>
  <si>
    <t xml:space="preserve">GBR_UPS_2015_01.2665E_58.4778N_v0.2</t>
  </si>
  <si>
    <t xml:space="preserve">CHN_UPS_2015_109.0846E_21.0473N_v0.2</t>
  </si>
  <si>
    <t xml:space="preserve">RUS_UPS_2015_79.2973E_61.4949N_v0.2</t>
  </si>
  <si>
    <t xml:space="preserve">USA_UPS_2015_103.6678W_31.3341N_v0.2</t>
  </si>
  <si>
    <t xml:space="preserve">UKR_UPS_2015_35.2615E_49.9698N_v0.2</t>
  </si>
  <si>
    <t xml:space="preserve">RUS_UPS_2015_75.6171E_64.4489N_v0.2</t>
  </si>
  <si>
    <t xml:space="preserve">IRN_UPS_2015_52.2854E_26.6882N_v0.2</t>
  </si>
  <si>
    <t xml:space="preserve">UKR_UPS_2015_35.7123E_49.9905N_v0.2</t>
  </si>
  <si>
    <t xml:space="preserve">YEM_UPS_2015_46.7302E_15.0915N_v0.2</t>
  </si>
  <si>
    <t xml:space="preserve">BRA_UPS_2015_40.4695W_22.4659S_v0.2</t>
  </si>
  <si>
    <t xml:space="preserve">AUS_UPS_2015_116.6810E_20.8321S_v0.2</t>
  </si>
  <si>
    <t xml:space="preserve">IND_UPS_2015_94.8962E_27.3679N_v0.2</t>
  </si>
  <si>
    <t xml:space="preserve">RUS_UPS_2015_76.7543E_61.1204N_v0.2</t>
  </si>
  <si>
    <t xml:space="preserve">IDN_UPS_2018_111.7468E_7.0349S_v0.2</t>
  </si>
  <si>
    <t xml:space="preserve">USA_UPS_2015_102.7594W_48.1639N_v0.2</t>
  </si>
  <si>
    <t xml:space="preserve">IRN_UPS_2021_50.4951E_30.5696N_v0.2</t>
  </si>
  <si>
    <t xml:space="preserve">CAN_UPS_2015_101.3019W_49.8529N_v0.2</t>
  </si>
  <si>
    <t xml:space="preserve">OMN_UPS_2015_55.3735E_22.8766N_v0.2</t>
  </si>
  <si>
    <t xml:space="preserve">IDN_UPS_2016_122.2668E_1.5157S_v0.2</t>
  </si>
  <si>
    <t xml:space="preserve">USA_UPS_2016_121.9341W_38.0039N_v0.2</t>
  </si>
  <si>
    <t xml:space="preserve">SAU_UPS_2015_48.8654E_27.8088N_v0.2</t>
  </si>
  <si>
    <t xml:space="preserve">USA_UPS_2015_148.5677W_70.2525N_v0.2</t>
  </si>
  <si>
    <t xml:space="preserve">NGA_UPS_2015_07.1964E_4.4689N_v0.2</t>
  </si>
  <si>
    <t xml:space="preserve">ECU_UPS_2015_76.8470W_0.2228S_v0.2</t>
  </si>
  <si>
    <t xml:space="preserve">ARG_UPS_2016_69.2679W_37.8961S_v0.2</t>
  </si>
  <si>
    <t xml:space="preserve">IDN_UPS_2020_104.0664E_3.3829S_v0.2</t>
  </si>
  <si>
    <t xml:space="preserve">NOR_UPS_2015_01.9028E_58.3679N_v0.2</t>
  </si>
  <si>
    <t xml:space="preserve">RUS_UPG_2015_113.1130E_61.7963N_v0.2</t>
  </si>
  <si>
    <t xml:space="preserve">CHN_UPS_2015_108.4361E_38.8421N_v0.2</t>
  </si>
  <si>
    <t xml:space="preserve">VEN_UPS_2015_63.3178W_9.8440N_v0.2</t>
  </si>
  <si>
    <t xml:space="preserve">Romania</t>
  </si>
  <si>
    <t xml:space="preserve">ROU</t>
  </si>
  <si>
    <t xml:space="preserve">ROU_UPS_2015_29.5651E_44.5236N_v0.2</t>
  </si>
  <si>
    <t xml:space="preserve">USA_UPS_2016_103.4121W_31.7486N_v0.2</t>
  </si>
  <si>
    <t xml:space="preserve">BRA_UPS_2015_42.8405W_25.5451S_v0.2</t>
  </si>
  <si>
    <t xml:space="preserve">MEX_UPS_2018_93.0907W_18.2296N_v0.2</t>
  </si>
  <si>
    <t xml:space="preserve">USA_UPS_2015_103.8843W_31.9148N_v0.2</t>
  </si>
  <si>
    <t xml:space="preserve">CAN_UPS_2019_117.2433W_54.6359N_v0.2</t>
  </si>
  <si>
    <t xml:space="preserve">BRA_UPS_2015_40.0291W_22.4285S_v0.2</t>
  </si>
  <si>
    <t xml:space="preserve">AUS_UPS_2016_115.1408E_29.4626S_v0.2</t>
  </si>
  <si>
    <t xml:space="preserve">ARE_UPS_2017_53.6585E_24.8469N_v0.2</t>
  </si>
  <si>
    <t xml:space="preserve">RUS_UPS_2015_60.5042E_67.6601N_v0.2</t>
  </si>
  <si>
    <t xml:space="preserve">RUS_UPS_2021_56.9638E_61.0240N_v0.2</t>
  </si>
  <si>
    <t xml:space="preserve">IRN_UPS_2015_52.2867E_27.9006N_v0.2</t>
  </si>
  <si>
    <t xml:space="preserve">USA_UPS_2015_90.0279W_27.1964N_v0.2</t>
  </si>
  <si>
    <t xml:space="preserve">LBY_UPS_2015_21.1541E_29.5531N_v0.2</t>
  </si>
  <si>
    <t xml:space="preserve">ARG_UPS_2019_68.5277W_38.0423S_v0.2</t>
  </si>
  <si>
    <t xml:space="preserve">IRQ_UPS_2018_42.4963E_37.0806N_v0.2</t>
  </si>
  <si>
    <t xml:space="preserve">USA_UPS_2015_101.4090W_35.5137N_v0.2</t>
  </si>
  <si>
    <t xml:space="preserve">DZA_UPS_2015_05.9387E_31.4642N_v0.2</t>
  </si>
  <si>
    <t xml:space="preserve">IND_UPS_2015_95.3184E_27.3530N_v0.2</t>
  </si>
  <si>
    <t xml:space="preserve">USA_UPS_2015_102.9531W_47.7888N_v0.2</t>
  </si>
  <si>
    <t xml:space="preserve">RUS_UPG_2015_76.0209E_64.6185N_v0.2</t>
  </si>
  <si>
    <t xml:space="preserve">RUS_UPS_2017_56.2164E_56.7240N_v0.2</t>
  </si>
  <si>
    <t xml:space="preserve">SYR_UPS_2021_41.5690E_37.0859N_v0.2</t>
  </si>
  <si>
    <t xml:space="preserve">RUS_UPS_2015_50.6906E_51.9104N_v0.2</t>
  </si>
  <si>
    <t xml:space="preserve">ARE_UPS_2015_54.7285E_22.7822N_v0.2</t>
  </si>
  <si>
    <t xml:space="preserve">TUN_UPS_2015_11.4113E_34.3103N_v0.2</t>
  </si>
  <si>
    <t xml:space="preserve">SAU_UPS_2015_49.3527E_25.1949N_v0.2</t>
  </si>
  <si>
    <t xml:space="preserve">YEM_UPS_2021_46.7781E_15.3074N_v0.2</t>
  </si>
  <si>
    <t xml:space="preserve">OMN_UPS_2015_55.2306E_18.1265N_v0.2</t>
  </si>
  <si>
    <t xml:space="preserve">USA_UPS_2015_97.9231W_28.7955N_v0.2</t>
  </si>
  <si>
    <t xml:space="preserve">USA_UPS_2021_103.5274W_32.3335N_v0.2</t>
  </si>
  <si>
    <t xml:space="preserve">RUS_UPS_2015_75.4272E_62.1711N_v0.2</t>
  </si>
  <si>
    <t xml:space="preserve">IRQ_UPS_2015_46.0146E_33.0296N_v0.2</t>
  </si>
  <si>
    <t xml:space="preserve">RUS_UPS_2015_80.0730E_63.2235N_v0.2</t>
  </si>
  <si>
    <t xml:space="preserve">USA_UPS_2015_102.8857W_47.6007N_v0.2</t>
  </si>
  <si>
    <t xml:space="preserve">RUS_UPS_2016_45.3672E_49.6172N_v0.2</t>
  </si>
  <si>
    <t xml:space="preserve">IND_UPS_2015_95.2769E_27.3241N_v0.2</t>
  </si>
  <si>
    <t xml:space="preserve">SYR_UPS_2018_41.2657E_36.4520N_v0.2</t>
  </si>
  <si>
    <t xml:space="preserve">DZA_UPS_2015_05.3543E_32.0720N_v0.2</t>
  </si>
  <si>
    <t xml:space="preserve">ARE_UPS_2015_54.3199E_24.0622N_v0.2</t>
  </si>
  <si>
    <t xml:space="preserve">GBR_UPS_2015_00.8965E_57.0825N_v0.2</t>
  </si>
  <si>
    <t xml:space="preserve">VNM_UPS_2015_107.8284E_9.5551N_v0.2</t>
  </si>
  <si>
    <t xml:space="preserve">USA_UPS_2019_103.7693W_32.1063N_v0.2</t>
  </si>
  <si>
    <t xml:space="preserve">RUS_UPS_2019_45.8642E_51.8140N_v0.2</t>
  </si>
  <si>
    <t xml:space="preserve">MEX_UPS_2020_96.1055W_18.5108N_v0.2</t>
  </si>
  <si>
    <t xml:space="preserve">RUS_UPS_2015_55.3502E_54.7430N_v0.2</t>
  </si>
  <si>
    <t xml:space="preserve">ARG_UPS_2015_68.8535W_38.0520S_v0.2</t>
  </si>
  <si>
    <t xml:space="preserve">CHN_UPS_2015_124.9141E_29.0710N_v0.2</t>
  </si>
  <si>
    <t xml:space="preserve">COD_UPS_2015_12.3992E_5.9082S_v0.2</t>
  </si>
  <si>
    <t xml:space="preserve">USA_UPS_2015_103.6036W_32.0594N_v0.2</t>
  </si>
  <si>
    <t xml:space="preserve">IDN_UPS_2016_100.9974E_0.6233N_v0.2</t>
  </si>
  <si>
    <t xml:space="preserve">IDN_UPS_2015_103.4910E_1.1758S_v0.2</t>
  </si>
  <si>
    <t xml:space="preserve">USA_UPS_2018_87.9902W_38.1947N_v0.2</t>
  </si>
  <si>
    <t xml:space="preserve">NGA_UPS_2015_06.5171E_4.4201N_v0.2</t>
  </si>
  <si>
    <t xml:space="preserve">RUS_UPS_2015_45.1860E_50.8122N_v0.2</t>
  </si>
  <si>
    <t xml:space="preserve">USA_UPS_2021_102.5000W_47.9332N_v0.2</t>
  </si>
  <si>
    <t xml:space="preserve">TUN_UPS_2017_08.5486E_33.3651N_v0.2</t>
  </si>
  <si>
    <t xml:space="preserve">RUS_UPS_2015_78.5369E_60.8011N_v0.2</t>
  </si>
  <si>
    <t xml:space="preserve">USA_UPS_2016_103.0465W_48.1112N_v0.2</t>
  </si>
  <si>
    <t xml:space="preserve">USA_UPS_2016_101.8357W_47.3571N_v0.2</t>
  </si>
  <si>
    <t xml:space="preserve">USA_UPS_2020_103.4472W_30.9507N_v0.2</t>
  </si>
  <si>
    <t xml:space="preserve">SAU_UPS_2015_50.0181E_26.7883N_v0.2</t>
  </si>
  <si>
    <t xml:space="preserve">IRN_UPS_2015_52.3073E_26.7648N_v0.2</t>
  </si>
  <si>
    <t xml:space="preserve">USA_UPS_2015_102.7193W_48.0471N_v0.2</t>
  </si>
  <si>
    <t xml:space="preserve">IDN_UPS_2015_101.4737E_0.7274N_v0.2</t>
  </si>
  <si>
    <t xml:space="preserve">RUS_UPS_2015_72.4001E_60.9521N_v0.2</t>
  </si>
  <si>
    <t xml:space="preserve">USA_UPS_2015_102.7165W_47.5291N_v0.2</t>
  </si>
  <si>
    <t xml:space="preserve">NGA_UPS_2015_07.2548E_4.8427N_v0.2</t>
  </si>
  <si>
    <t xml:space="preserve">IND_UPS_2015_72.4743E_23.4471N_v0.2</t>
  </si>
  <si>
    <t xml:space="preserve">IDN_UPS_2015_103.3882E_2.5192S_v0.2</t>
  </si>
  <si>
    <t xml:space="preserve">USA_UPS_2015_98.9340W_28.6373N_v0.2</t>
  </si>
  <si>
    <t xml:space="preserve">RUS_UPG_2021_47.2390E_51.4129N_v0.2</t>
  </si>
  <si>
    <t xml:space="preserve">USA_UPS_2021_96.6969W_30.7147N_v0.2</t>
  </si>
  <si>
    <t xml:space="preserve">RUS_UPS_2019_97.5757E_60.4402N_v0.2</t>
  </si>
  <si>
    <t xml:space="preserve">USA_UPS_2017_101.8344W_31.4797N_v0.2</t>
  </si>
  <si>
    <t xml:space="preserve">SYR_UPS_2015_41.6244E_37.0994N_v0.2</t>
  </si>
  <si>
    <t xml:space="preserve">RUS_UPS_2015_79.0409E_60.8753N_v0.2</t>
  </si>
  <si>
    <t xml:space="preserve">ARE_UPS_2015_53.3164E_23.5711N_v0.2</t>
  </si>
  <si>
    <t xml:space="preserve">KAZ_UPS_2015_57.2223E_48.5342N_v0.2</t>
  </si>
  <si>
    <t xml:space="preserve">USA_UPS_2015_103.9081W_31.9708N_v0.2</t>
  </si>
  <si>
    <t xml:space="preserve">CHN_UPS_2015_125.0080E_28.5127N_v0.2</t>
  </si>
  <si>
    <t xml:space="preserve">CMR_UPS_2015_08.4436E_4.1994N_v0.2</t>
  </si>
  <si>
    <t xml:space="preserve">USA_UPS_2019_102.9381W_33.1177N_v0.2</t>
  </si>
  <si>
    <t xml:space="preserve">OMN_UPS_2020_56.1711E_19.3529N_v0.2</t>
  </si>
  <si>
    <t xml:space="preserve">KAZ_UPS_2015_57.3524E_48.2673N_v0.2</t>
  </si>
  <si>
    <t xml:space="preserve">USA_UPS_2021_103.6709W_48.4011N_v0.2</t>
  </si>
  <si>
    <t xml:space="preserve">IRN_UPS_2015_52.3097E_27.8879N_v0.2</t>
  </si>
  <si>
    <t xml:space="preserve">RUS_UPS_2021_106.8844E_57.9880N_v0.2</t>
  </si>
  <si>
    <t xml:space="preserve">CAN_UPS_2020_117.6695W_54.5056N_v0.2</t>
  </si>
  <si>
    <t xml:space="preserve">ECU_UPS_2015_76.8319W_0.2019S_v0.2</t>
  </si>
  <si>
    <t xml:space="preserve">IRQ_UPS_2015_47.5206E_31.6741N_v0.2</t>
  </si>
  <si>
    <t xml:space="preserve">DZA_UPS_2015_09.8848E_27.7109N_v0.2</t>
  </si>
  <si>
    <t xml:space="preserve">IDN_UPS_2018_104.0432E_3.3825S_v0.2</t>
  </si>
  <si>
    <t xml:space="preserve">KWT_UPS_2015_47.9519E_28.9489N_v0.2</t>
  </si>
  <si>
    <t xml:space="preserve">IDN_UPS_2015_103.1587E_1.2704S_v0.2</t>
  </si>
  <si>
    <t xml:space="preserve">RUS_UPG_2021_106.0903E_55.2883N_v0.2</t>
  </si>
  <si>
    <t xml:space="preserve">ARG_UPS_2021_68.7179W_38.2927S_v0.2</t>
  </si>
  <si>
    <t xml:space="preserve">CAN_UPS_2021_109.3025W_51.4026N_v0.2</t>
  </si>
  <si>
    <t xml:space="preserve">USA_UPS_2015_88.7043W_31.8346N_v0.2</t>
  </si>
  <si>
    <t xml:space="preserve">USA_UPS_2015_102.7222W_48.0219N_v0.2</t>
  </si>
  <si>
    <t xml:space="preserve">ARG_UPS_2015_68.2807W_52.5211S_v0.2</t>
  </si>
  <si>
    <t xml:space="preserve">RUS_UPS_2015_73.8982E_61.7230N_v0.2</t>
  </si>
  <si>
    <t xml:space="preserve">RUS_UPS_2019_96.5518E_60.4154N_v0.2</t>
  </si>
  <si>
    <t xml:space="preserve">COL_UPS_2018_71.2726W_6.8529N_v0.2</t>
  </si>
  <si>
    <t xml:space="preserve">VEN_UPS_2015_62.8514W_8.3472N_v0.2</t>
  </si>
  <si>
    <t xml:space="preserve">COD_UPS_2015_12.4063E_5.9377S_v0.2</t>
  </si>
  <si>
    <t xml:space="preserve">CHN_UPS_2019_83.3607E_40.6740N_v0.2</t>
  </si>
  <si>
    <t xml:space="preserve">NGA_UPS_2015_05.7732E_4.9127N_v0.2</t>
  </si>
  <si>
    <t xml:space="preserve">RUS_UPS_2015_44.7683E_44.5181N_v0.2</t>
  </si>
  <si>
    <t xml:space="preserve">USA_UPS_2015_102.8178W_47.5293N_v0.2</t>
  </si>
  <si>
    <t xml:space="preserve">RUS_UPS_2021_106.0354E_57.7243N_v0.2</t>
  </si>
  <si>
    <t xml:space="preserve">RUS_UPS_2019_57.3897E_66.7148N_v0.2</t>
  </si>
  <si>
    <t xml:space="preserve">IRN_UPS_2015_50.4095E_30.1791N_v0.2</t>
  </si>
  <si>
    <t xml:space="preserve">CHN_UPS_2015_115.2647E_21.1757N_v0.2</t>
  </si>
  <si>
    <t xml:space="preserve">USA_UPS_2015_102.1368W_32.1352N_v0.2</t>
  </si>
  <si>
    <t xml:space="preserve">OMN_UPS_2015_53.9883E_16.9306N_v0.2</t>
  </si>
  <si>
    <t xml:space="preserve">IRN_UPS_2015_52.1839E_26.7022N_v0.2</t>
  </si>
  <si>
    <t xml:space="preserve">NGA_UPS_2015_06.1440E_5.3563N_v0.2</t>
  </si>
  <si>
    <t xml:space="preserve">BRA_UPS_2015_39.7399W_21.9933S_v0.2</t>
  </si>
  <si>
    <t xml:space="preserve">USA_UPS_2015_103.0558W_47.7884N_v0.2</t>
  </si>
  <si>
    <t xml:space="preserve">USA_UPS_2016_104.0124W_31.6475N_v0.2</t>
  </si>
  <si>
    <t xml:space="preserve">USA_UPS_2021_101.3112W_32.4851N_v0.2</t>
  </si>
  <si>
    <t xml:space="preserve">VEN_UPS_2015_63.7099W_9.6509N_v0.2</t>
  </si>
  <si>
    <t xml:space="preserve">USA_UPS_2015_103.5216W_32.2160N_v0.2</t>
  </si>
  <si>
    <t xml:space="preserve">TKM_UPS_2021_62.7859E_38.5716N_v0.2</t>
  </si>
  <si>
    <t xml:space="preserve">CAN_UPS_2016_118.2718W_54.9459N_v0.2</t>
  </si>
  <si>
    <t xml:space="preserve">MEX_UPS_2015_93.1494W_17.8971N_v0.2</t>
  </si>
  <si>
    <t xml:space="preserve">RUS_UPS_2015_54.1239E_53.3511N_v0.2</t>
  </si>
  <si>
    <t xml:space="preserve">USA_UPS_2015_102.9517W_47.8508N_v0.2</t>
  </si>
  <si>
    <t xml:space="preserve">USA_UPS_2015_99.3646W_28.5981N_v0.2</t>
  </si>
  <si>
    <t xml:space="preserve">CAN_UPS_2015_101.3621W_49.6222N_v0.2</t>
  </si>
  <si>
    <t xml:space="preserve">CAN_UPS_2020_113.9080W_55.5232N_v0.2</t>
  </si>
  <si>
    <t xml:space="preserve">BOL_UPS_2021_63.1932W_20.1659S_v0.2</t>
  </si>
  <si>
    <t xml:space="preserve">Ivory Coast</t>
  </si>
  <si>
    <t xml:space="preserve">CIV</t>
  </si>
  <si>
    <t xml:space="preserve">CIV_UPS_2015_04.4488W_5.0407N_v0.2</t>
  </si>
  <si>
    <t xml:space="preserve">DZA_UPS_2017_07.8026E_30.2215N_v0.2</t>
  </si>
  <si>
    <t xml:space="preserve">RUS_UPS_2015_55.0454E_56.0412N_v0.2</t>
  </si>
  <si>
    <t xml:space="preserve">NGA_UPS_2020_05.4546E_5.5998N_v0.2</t>
  </si>
  <si>
    <t xml:space="preserve">USA_UPS_2021_101.8071W_32.4075N_v0.2</t>
  </si>
  <si>
    <t xml:space="preserve">RUS_UPG_2017_74.7797E_70.9924N_v0.2</t>
  </si>
  <si>
    <t xml:space="preserve">LBY_UPS_2017_21.8241E_28.4720N_v0.2</t>
  </si>
  <si>
    <t xml:space="preserve">IRN_UPS_2015_52.3232E_26.4757N_v0.2</t>
  </si>
  <si>
    <t xml:space="preserve">TKM_UPS_2015_61.6211E_36.4889N_v0.2</t>
  </si>
  <si>
    <t xml:space="preserve">RUS_UPG_2015_54.8759E_51.6888N_v0.2</t>
  </si>
  <si>
    <t xml:space="preserve">ARG_UPS_2019_69.7597W_36.0817S_v0.2</t>
  </si>
  <si>
    <t xml:space="preserve">USA_UPS_2015_102.6489W_47.5023N_v0.2</t>
  </si>
  <si>
    <t xml:space="preserve">USA_UPS_2015_102.6855W_47.8905N_v0.2</t>
  </si>
  <si>
    <t xml:space="preserve">IDN_UPS_2015_111.9690E_7.1075S_v0.2</t>
  </si>
  <si>
    <t xml:space="preserve">NGA_UPS_2015_08.2462E_4.3539N_v0.2</t>
  </si>
  <si>
    <t xml:space="preserve">USA_UPS_2015_102.7016W_47.6449N_v0.2</t>
  </si>
  <si>
    <t xml:space="preserve">USA_UPS_2015_102.4506W_32.2786N_v0.2</t>
  </si>
  <si>
    <t xml:space="preserve">USA_UPS_2015_103.3527W_48.0696N_v0.2</t>
  </si>
  <si>
    <t xml:space="preserve">VEN_UPS_2015_63.6458W_9.6884N_v0.2</t>
  </si>
  <si>
    <t xml:space="preserve">IRQ_UPS_2018_42.4806E_37.0819N_v0.2</t>
  </si>
  <si>
    <t xml:space="preserve">USA_UPS_2015_103.1425W_48.0830N_v0.2</t>
  </si>
  <si>
    <t xml:space="preserve">USA_UPS_2015_104.1055W_47.9538N_v0.2</t>
  </si>
  <si>
    <t xml:space="preserve">USA_UPS_2019_102.9827W_48.2238N_v0.2</t>
  </si>
  <si>
    <t xml:space="preserve">RUS_UPS_2015_54.9975E_66.7286N_v0.2</t>
  </si>
  <si>
    <t xml:space="preserve">RUS_UPG_2015_81.8437E_69.6208N_v0.2</t>
  </si>
  <si>
    <t xml:space="preserve">RUS_UPS_2016_79.9155E_68.5148N_v0.2</t>
  </si>
  <si>
    <t xml:space="preserve">VEN_UPS_2015_64.6539W_8.4423N_v0.2</t>
  </si>
  <si>
    <t xml:space="preserve">IRQ_UPS_2016_42.2637E_36.9172N_v0.2</t>
  </si>
  <si>
    <t xml:space="preserve">USA_UPS_2021_102.7011W_31.5265N_v0.2</t>
  </si>
  <si>
    <t xml:space="preserve">USA_UPS_2016_101.5706W_31.1162N_v0.2</t>
  </si>
  <si>
    <t xml:space="preserve">RUS_UPS_2021_108.2853E_59.6790N_v0.2</t>
  </si>
  <si>
    <t xml:space="preserve">COG_UPS_2019_11.5541E_5.0466S_v0.2</t>
  </si>
  <si>
    <t xml:space="preserve">USA_UPS_2015_102.9070W_47.8471N_v0.2</t>
  </si>
  <si>
    <t xml:space="preserve">RUS_UPS_2021_69.0628E_60.2730N_v0.2</t>
  </si>
  <si>
    <t xml:space="preserve">RUS_UPS_2016_72.4362E_67.8285N_v0.2</t>
  </si>
  <si>
    <t xml:space="preserve">TKM_UPS_2015_54.2523E_39.0392N_v0.2</t>
  </si>
  <si>
    <t xml:space="preserve">IRN_UPS_2019_49.1097E_31.8695N_v0.2</t>
  </si>
  <si>
    <t xml:space="preserve">USA_UPS_2020_101.7923W_31.8874N_v0.2</t>
  </si>
  <si>
    <t xml:space="preserve">RUS_UPS_2021_108.2736E_59.6800N_v0.2</t>
  </si>
  <si>
    <t xml:space="preserve">RUS_UPS_2021_69.1299E_60.2784N_v0.2</t>
  </si>
  <si>
    <t xml:space="preserve">USA_UPS_2017_102.6798W_47.7035N_v0.2</t>
  </si>
  <si>
    <t xml:space="preserve">EGY_UPS_2018_29.4847E_29.8017N_v0.2</t>
  </si>
  <si>
    <t xml:space="preserve">USA_UPS_2015_97.8636W_29.0037N_v0.2</t>
  </si>
  <si>
    <t xml:space="preserve">NGA_UPS_2015_07.7998E_4.1052N_v0.2</t>
  </si>
  <si>
    <t xml:space="preserve">RUS_UPS_2015_75.7179E_61.5775N_v0.2</t>
  </si>
  <si>
    <t xml:space="preserve">USA_UPS_2015_101.7987W_31.7374N_v0.2</t>
  </si>
  <si>
    <t xml:space="preserve">RUS_UPS_2015_75.4394E_62.1706N_v0.2</t>
  </si>
  <si>
    <t xml:space="preserve">RUS_UPS_2015_70.1574E_59.8256N_v0.2</t>
  </si>
  <si>
    <t xml:space="preserve">IDN_UPS_2015_113.0059E_6.3203S_v0.2</t>
  </si>
  <si>
    <t xml:space="preserve">RUS_UPS_2015_74.3995E_62.4918N_v0.2</t>
  </si>
  <si>
    <t xml:space="preserve">Turkey</t>
  </si>
  <si>
    <t xml:space="preserve">TUR</t>
  </si>
  <si>
    <t xml:space="preserve">TUR_UPS_2018_40.4908E_37.9100N_v0.2</t>
  </si>
  <si>
    <t xml:space="preserve">USA_UPS_2015_103.9114W_46.1741N_v0.2</t>
  </si>
  <si>
    <t xml:space="preserve">USA_UPS_2015_97.7097W_28.9443N_v0.2</t>
  </si>
  <si>
    <t xml:space="preserve">EGY_UPS_2015_30.9463E_29.3958N_v0.2</t>
  </si>
  <si>
    <t xml:space="preserve">CAN_UPS_2015_110.8396W_57.2412N_v0.2</t>
  </si>
  <si>
    <t xml:space="preserve">USA_UPS_2018_98.6517W_28.7193N_v0.2</t>
  </si>
  <si>
    <t xml:space="preserve">USA_UPS_2015_103.5034W_31.7770N_v0.2</t>
  </si>
  <si>
    <t xml:space="preserve">CAN_UPS_2020_113.7759W_55.4590N_v0.2</t>
  </si>
  <si>
    <t xml:space="preserve">USA_UPS_2015_103.2641W_47.8180N_v0.2</t>
  </si>
  <si>
    <t xml:space="preserve">IDN_UPS_2015_101.2227E_1.3713N_v0.2</t>
  </si>
  <si>
    <t xml:space="preserve">AUS_UPS_2015_148.5834E_22.9894S_v0.2</t>
  </si>
  <si>
    <t xml:space="preserve">RUS_UPS_2015_55.5644E_51.3405N_v0.2</t>
  </si>
  <si>
    <t xml:space="preserve">OMN_UPS_2021_55.9497E_23.1354N_v0.2</t>
  </si>
  <si>
    <t xml:space="preserve">AUS_UPS_2015_115.5770E_20.6511S_v0.2</t>
  </si>
  <si>
    <t xml:space="preserve">USA_UPS_2015_103.8071W_31.9388N_v0.2</t>
  </si>
  <si>
    <t xml:space="preserve">USA_UPS_2021_101.8646W_32.0671N_v0.2</t>
  </si>
  <si>
    <t xml:space="preserve">RUS_UPS_2021_69.1191E_60.2791N_v0.2</t>
  </si>
  <si>
    <t xml:space="preserve">MEX_UPS_2021_96.2585W_18.6242N_v0.2</t>
  </si>
  <si>
    <t xml:space="preserve">USA_UPS_2020_103.3377W_32.1671N_v0.2</t>
  </si>
  <si>
    <t xml:space="preserve">KAZ_UPS_2015_65.0118E_46.1329N_v0.2</t>
  </si>
  <si>
    <t xml:space="preserve">GBR_UPS_2015_01.5125E_59.6088N_v0.2</t>
  </si>
  <si>
    <t xml:space="preserve">USA_UPS_2015_103.2956W_47.9625N_v0.2</t>
  </si>
  <si>
    <t xml:space="preserve">KWT_UPS_2018_48.1646E_29.0378N_v0.2</t>
  </si>
  <si>
    <t xml:space="preserve">USA_UPS_2015_102.6009W_47.5897N_v0.2</t>
  </si>
  <si>
    <t xml:space="preserve">KAZ_UPS_2021_53.4498E_46.1308N_v0.2</t>
  </si>
  <si>
    <t xml:space="preserve">USA_UPS_2021_100.1616W_28.5857N_v0.2</t>
  </si>
  <si>
    <t xml:space="preserve">IDN_UPS_2015_108.2840E_6.4431S_v0.2</t>
  </si>
  <si>
    <t xml:space="preserve">COL_UPS_2015_73.7535W_6.9264N_v0.2</t>
  </si>
  <si>
    <t xml:space="preserve">USA_UPS_2018_101.6357W_32.4130N_v0.2</t>
  </si>
  <si>
    <t xml:space="preserve">AUS_UPS_2015_147.9927E_21.6510S_v0.2</t>
  </si>
  <si>
    <t xml:space="preserve">OMN_UPS_2015_56.4900E_22.3273N_v0.2</t>
  </si>
  <si>
    <t xml:space="preserve">IRQ_UPS_2015_44.0710E_36.6910N_v0.2</t>
  </si>
  <si>
    <t xml:space="preserve">RUS_UPG_2015_75.7673E_67.8937N_v0.2</t>
  </si>
  <si>
    <t xml:space="preserve">USA_UPS_2015_97.7893W_29.0505N_v0.2</t>
  </si>
  <si>
    <t xml:space="preserve">SYR_UPS_2015_37.1987E_34.5697N_v0.2</t>
  </si>
  <si>
    <t xml:space="preserve">RUS_UPS_2015_56.9421E_56.7366N_v0.2</t>
  </si>
  <si>
    <t xml:space="preserve">USA_UPS_2017_84.4870W_42.5195N_v0.2</t>
  </si>
  <si>
    <t xml:space="preserve">CAN_UPS_2015_102.4805W_49.0155N_v0.2</t>
  </si>
  <si>
    <t xml:space="preserve">IRN_UPS_2015_52.1191E_27.8937N_v0.2</t>
  </si>
  <si>
    <t xml:space="preserve">KAZ_UPS_2015_66.3480E_45.9989N_v0.2</t>
  </si>
  <si>
    <t xml:space="preserve">RUS_UPS_2021_55.1938E_56.5019N_v0.2</t>
  </si>
  <si>
    <t xml:space="preserve">USA_UPS_2015_103.8422W_31.7665N_v0.2</t>
  </si>
  <si>
    <t xml:space="preserve">RUS_UPS_2018_37.9387E_45.1234N_v0.2</t>
  </si>
  <si>
    <t xml:space="preserve">ARG_UPS_2015_69.4422W_38.5703S_v0.2</t>
  </si>
  <si>
    <t xml:space="preserve">RUS_UPG_2017_77.3052E_66.5653N_v0.2</t>
  </si>
  <si>
    <t xml:space="preserve">CMR_UPS_2021_08.5347E_4.1627N_v0.2</t>
  </si>
  <si>
    <t xml:space="preserve">RUS_UPG_2021_106.0586E_55.2521N_v0.2</t>
  </si>
  <si>
    <t xml:space="preserve">AGO_UPS_2015_11.7076E_5.6035S_v0.2</t>
  </si>
  <si>
    <t xml:space="preserve">MEX_UPS_2015_92.7840W_18.4544N_v0.2</t>
  </si>
  <si>
    <t xml:space="preserve">IDN_UPS_2015_104.0970E_3.4022S_v0.2</t>
  </si>
  <si>
    <t xml:space="preserve">USA_UPS_2015_101.6977W_31.8896N_v0.2</t>
  </si>
  <si>
    <t xml:space="preserve">UZB_UPS_2015_64.6052E_39.2160N_v0.2</t>
  </si>
  <si>
    <t xml:space="preserve">NGA_UPS_2018_05.5549E_4.9927N_v0.2</t>
  </si>
  <si>
    <t xml:space="preserve">SAU_UPS_2015_49.2413E_25.8731N_v0.2</t>
  </si>
  <si>
    <t xml:space="preserve">VEN_UPS_2015_63.7000W_9.6508N_v0.2</t>
  </si>
  <si>
    <t xml:space="preserve">NOR_UPS_2015_02.2016E_61.2023N_v0.2</t>
  </si>
  <si>
    <t xml:space="preserve">USA_UPS_2015_102.9469W_47.6651N_v0.2</t>
  </si>
  <si>
    <t xml:space="preserve">USA_UPS_2016_103.9005W_31.8084N_v0.2</t>
  </si>
  <si>
    <t xml:space="preserve">CHN_UPS_2017_81.5816E_41.7774N_v0.2</t>
  </si>
  <si>
    <t xml:space="preserve">RUS_UPS_2015_60.5188E_67.6598N_v0.2</t>
  </si>
  <si>
    <t xml:space="preserve">USA_UPS_2015_102.7818W_48.0514N_v0.2</t>
  </si>
  <si>
    <t xml:space="preserve">CHN_UPS_2015_117.9609E_38.6579N_v0.2</t>
  </si>
  <si>
    <t xml:space="preserve">USA_UPS_2020_98.6921W_28.6009N_v0.2</t>
  </si>
  <si>
    <t xml:space="preserve">GBR_UPS_2015_00.9973E_57.1848N_v0.2</t>
  </si>
  <si>
    <t xml:space="preserve">THA_UPS_2015_101.4128E_9.2873N_v0.2</t>
  </si>
  <si>
    <t xml:space="preserve">COL_UPS_2015_71.6135W_4.2665N_v0.2</t>
  </si>
  <si>
    <t xml:space="preserve">RUS_UPS_2015_76.7317E_63.7782N_v0.2</t>
  </si>
  <si>
    <t xml:space="preserve">UZB_UPS_2015_65.9873E_38.5063N_v0.2</t>
  </si>
  <si>
    <t xml:space="preserve">USA_UPS_2015_97.5946W_29.2247N_v0.2</t>
  </si>
  <si>
    <t xml:space="preserve">OMN_UPS_2018_56.6392E_21.6704N_v0.2</t>
  </si>
  <si>
    <t xml:space="preserve">CAN_UPS_2015_118.4162W_54.3496N_v0.2</t>
  </si>
  <si>
    <t xml:space="preserve">USA_UPS_2017_101.5202W_32.4892N_v0.2</t>
  </si>
  <si>
    <t xml:space="preserve">IRQ_UPS_2018_42.5331E_37.0821N_v0.2</t>
  </si>
  <si>
    <t xml:space="preserve">IRQ_UPS_2020_44.5750E_33.2252N_v0.2</t>
  </si>
  <si>
    <t xml:space="preserve">RUS_UPS_2015_55.3228E_56.1640N_v0.2</t>
  </si>
  <si>
    <t xml:space="preserve">USA_UPS_2015_109.3261W_37.2555N_v0.2</t>
  </si>
  <si>
    <t xml:space="preserve">GBR_UPS_2015_03.5782W_53.5373N_v0.2</t>
  </si>
  <si>
    <t xml:space="preserve">ARE_UPS_2016_55.4358E_25.2754N_v0.2</t>
  </si>
  <si>
    <t xml:space="preserve">CAN_UPS_2016_116.6630W_54.6415N_v0.2</t>
  </si>
  <si>
    <t xml:space="preserve">RUS_UPG_2015_68.3111E_70.4542N_v0.2</t>
  </si>
  <si>
    <t xml:space="preserve">GAB_UPS_2015_08.8621E_1.1625S_v0.2</t>
  </si>
  <si>
    <t xml:space="preserve">COL_UPS_2015_71.9484W_5.0828N_v0.2</t>
  </si>
  <si>
    <t xml:space="preserve">USA_UPS_2016_102.1921W_31.6416N_v0.2</t>
  </si>
  <si>
    <t xml:space="preserve">RUS_UPS_2015_75.4444E_64.6940N_v0.2</t>
  </si>
  <si>
    <t xml:space="preserve">BRA_UPG_2020_38.2950W_12.5127S_v0.2</t>
  </si>
  <si>
    <t xml:space="preserve">VEN_UPS_2015_64.9582W_8.3809N_v0.2</t>
  </si>
  <si>
    <t xml:space="preserve">RUS_UPS_2021_106.9775E_57.3657N_v0.2</t>
  </si>
  <si>
    <t xml:space="preserve">RUS_UPG_2015_37.6047E_45.5125N_v0.2</t>
  </si>
  <si>
    <t xml:space="preserve">USA_UPS_2015_97.7178W_29.1352N_v0.2</t>
  </si>
  <si>
    <t xml:space="preserve">RUS_UPS_2015_83.3973E_67.8588N_v0.2</t>
  </si>
  <si>
    <t xml:space="preserve">RUS_UPS_2015_57.8297E_66.0644N_v0.2</t>
  </si>
  <si>
    <t xml:space="preserve">CAN_UPS_2019_116.3755W_54.5715N_v0.2</t>
  </si>
  <si>
    <t xml:space="preserve">USA_UPS_2020_100.1336W_28.5996N_v0.2</t>
  </si>
  <si>
    <t xml:space="preserve">IDN_UPS_2015_114.9173E_7.2523S_v0.2</t>
  </si>
  <si>
    <t xml:space="preserve">CAN_UPS_2015_103.0659W_49.6244N_v0.2</t>
  </si>
  <si>
    <t xml:space="preserve">RUS_UPG_2021_106.1262E_55.3853N_v0.2</t>
  </si>
  <si>
    <t xml:space="preserve">CHN_UPS_2015_89.0460E_44.9446N_v0.2</t>
  </si>
  <si>
    <t xml:space="preserve">THA_UPS_2021_99.9115E_16.5649N_v0.2</t>
  </si>
  <si>
    <t xml:space="preserve">COL_UPS_2015_72.6128W_5.2129N_v0.2</t>
  </si>
  <si>
    <t xml:space="preserve">OMN_UPS_2015_56.0207E_22.1432N_v0.2</t>
  </si>
  <si>
    <t xml:space="preserve">GAB_UPS_2015_08.8264E_1.5087S_v0.2</t>
  </si>
  <si>
    <t xml:space="preserve">USA_UPS_2015_103.1742W_32.1774N_v0.2</t>
  </si>
  <si>
    <t xml:space="preserve">RUS_UPS_2015_105.8585E_57.8711N_v0.2</t>
  </si>
  <si>
    <t xml:space="preserve">DZA_UPS_2021_06.8553E_29.9456N_v0.2</t>
  </si>
  <si>
    <t xml:space="preserve">RUS_UPS_2021_49.2619E_51.9962N_v0.2</t>
  </si>
  <si>
    <t xml:space="preserve">ARG_UPS_2015_68.4143W_33.5457S_v0.2</t>
  </si>
  <si>
    <t xml:space="preserve">IND_UPS_2016_69.8710E_22.3414N_v0.2</t>
  </si>
  <si>
    <t xml:space="preserve">VEN_UPS_2015_63.5210W_9.6213N_v0.2</t>
  </si>
  <si>
    <t xml:space="preserve">USA_UPS_2016_102.0061W_32.1896N_v0.2</t>
  </si>
  <si>
    <t xml:space="preserve">TUN_UPS_2015_09.8830E_37.2553N_v0.2</t>
  </si>
  <si>
    <t xml:space="preserve">LBY_UPS_2017_21.1038E_29.6648N_v0.2</t>
  </si>
  <si>
    <t xml:space="preserve">LBY_UPS_2015_20.9829E_28.9043N_v0.2</t>
  </si>
  <si>
    <t xml:space="preserve">USA_UPS_2015_103.2111W_48.3704N_v0.2</t>
  </si>
  <si>
    <t xml:space="preserve">USA_UPS_2015_102.6611W_47.7883N_v0.2</t>
  </si>
  <si>
    <t xml:space="preserve">ARG_UPS_2015_68.6321W_38.4156S_v0.2</t>
  </si>
  <si>
    <t xml:space="preserve">AGO_UPS_2015_12.3658E_7.1193S_v0.2</t>
  </si>
  <si>
    <t xml:space="preserve">USA_UPS_2017_101.6711W_32.4429N_v0.2</t>
  </si>
  <si>
    <t xml:space="preserve">EGY_UPS_2015_33.2147E_28.6449N_v0.2</t>
  </si>
  <si>
    <t xml:space="preserve">RUS_UPG_2021_106.0488E_55.4512N_v0.2</t>
  </si>
  <si>
    <t xml:space="preserve">RUS_UPS_2015_51.8093E_53.7889N_v0.2</t>
  </si>
  <si>
    <t xml:space="preserve">THA_UPS_2015_102.6142E_7.4944N_v0.2</t>
  </si>
  <si>
    <t xml:space="preserve">IRQ_UPS_2015_47.3142E_30.9963N_v0.2</t>
  </si>
  <si>
    <t xml:space="preserve">USA_UPS_2021_102.2303W_32.3931N_v0.2</t>
  </si>
  <si>
    <t xml:space="preserve">USA_UPS_2017_103.7266W_32.0797N_v0.2</t>
  </si>
  <si>
    <t xml:space="preserve">RUS_UPS_2015_45.5973E_43.3414N_v0.2</t>
  </si>
  <si>
    <t xml:space="preserve">USA_UPS_2015_102.6354W_47.5024N_v0.2</t>
  </si>
  <si>
    <t xml:space="preserve">IRN_UPS_2015_48.7106E_31.3764N_v0.2</t>
  </si>
  <si>
    <t xml:space="preserve">USA_UPS_2020_87.9864W_38.2372N_v0.2</t>
  </si>
  <si>
    <t xml:space="preserve">COL_UPS_2015_76.5921W_0.9886N_v0.2</t>
  </si>
  <si>
    <t xml:space="preserve">LBY_UPS_2016_21.0571E_29.5976N_v0.2</t>
  </si>
  <si>
    <t xml:space="preserve">DZA_UPS_2021_08.5931E_31.1139N_v0.2</t>
  </si>
  <si>
    <t xml:space="preserve">USA_UPS_2020_102.2708W_31.6682N_v0.2</t>
  </si>
  <si>
    <t xml:space="preserve">USA_UPS_2017_102.7306W_48.4874N_v0.2</t>
  </si>
  <si>
    <t xml:space="preserve">ECU_UPS_2015_76.8434W_0.5172S_v0.2</t>
  </si>
  <si>
    <t xml:space="preserve">USA_UPS_2017_103.4824W_31.8325N_v0.2</t>
  </si>
  <si>
    <t xml:space="preserve">USA_UPS_2015_104.0320W_31.9351N_v0.2</t>
  </si>
  <si>
    <t xml:space="preserve">CUB_UPS_2015_81.6207W_23.1484N_v0.2</t>
  </si>
  <si>
    <t xml:space="preserve">COG_UPS_2015_11.4716E_4.7951S_v0.2</t>
  </si>
  <si>
    <t xml:space="preserve">IDN_UPS_2015_104.0963E_2.6488S_v0.2</t>
  </si>
  <si>
    <t xml:space="preserve">VEN_UPS_2015_63.5980W_9.7008N_v0.2</t>
  </si>
  <si>
    <t xml:space="preserve">USA_UPS_2015_102.9488W_47.8196N_v0.2</t>
  </si>
  <si>
    <t xml:space="preserve">USA_UPS_2015_103.1189W_48.0222N_v0.2</t>
  </si>
  <si>
    <t xml:space="preserve">RUS_UPG_2017_74.7624E_70.9929N_v0.2</t>
  </si>
  <si>
    <t xml:space="preserve">CHN_UPS_2015_120.8069E_39.9553N_v0.2</t>
  </si>
  <si>
    <t xml:space="preserve">USA_UPS_2015_102.3672W_32.4401N_v0.2</t>
  </si>
  <si>
    <t xml:space="preserve">QAT_UPS_2015_51.9725E_26.5335N_v0.2</t>
  </si>
  <si>
    <t xml:space="preserve">IRN_UPS_2017_52.2074E_26.7448N_v0.2</t>
  </si>
  <si>
    <t xml:space="preserve">RUS_UPS_2017_77.4554E_65.0353N_v0.2</t>
  </si>
  <si>
    <t xml:space="preserve">USA_UPS_2015_102.7405W_48.1382N_v0.2</t>
  </si>
  <si>
    <t xml:space="preserve">USA_UPS_2015_103.8454W_31.6931N_v0.2</t>
  </si>
  <si>
    <t xml:space="preserve">USA_UPS_2019_101.5908W_32.3036N_v0.2</t>
  </si>
  <si>
    <t xml:space="preserve">CAN_UPS_2019_118.2202W_54.5225N_v0.2</t>
  </si>
  <si>
    <t xml:space="preserve">USA_UPS_2021_103.0459W_33.1706N_v0.2</t>
  </si>
  <si>
    <t xml:space="preserve">RUS_UPS_2015_76.7712E_63.4681N_v0.2</t>
  </si>
  <si>
    <t xml:space="preserve">RUS_UPS_2021_51.1231E_52.1729N_v0.2</t>
  </si>
  <si>
    <t xml:space="preserve">COL_UPS_2015_72.7131W_4.7586N_v0.2</t>
  </si>
  <si>
    <t xml:space="preserve">COL_UPS_2015_73.3807W_4.0803N_v0.2</t>
  </si>
  <si>
    <t xml:space="preserve">ARG_UPS_2021_68.9670W_33.3048S_v0.2</t>
  </si>
  <si>
    <t xml:space="preserve">RUS_UPG_2017_77.2970E_66.8651N_v0.2</t>
  </si>
  <si>
    <t xml:space="preserve">UZB_UPS_2015_65.0208E_38.9636N_v0.2</t>
  </si>
  <si>
    <t xml:space="preserve">IND_UPS_2015_95.4729E_27.3937N_v0.2</t>
  </si>
  <si>
    <t xml:space="preserve">USA_UPS_2015_101.9194W_32.2145N_v0.2</t>
  </si>
  <si>
    <t xml:space="preserve">IND_UPS_2018_72.9169E_21.5631N_v0.2</t>
  </si>
  <si>
    <t xml:space="preserve">MEX_UPS_2015_97.4059W_20.4934N_v0.2</t>
  </si>
  <si>
    <t xml:space="preserve">DZA_UPS_2016_06.0374E_31.3298N_v0.2</t>
  </si>
  <si>
    <t xml:space="preserve">IDN_UPS_2021_107.3263E_6.2667S_v0.2</t>
  </si>
  <si>
    <t xml:space="preserve">IDN_UPS_2021_102.8712E_1.5847S_v0.2</t>
  </si>
  <si>
    <t xml:space="preserve">USA_UPS_2021_101.5923W_31.4793N_v0.2</t>
  </si>
  <si>
    <t xml:space="preserve">USA_UPS_2015_102.5675W_48.0841N_v0.2</t>
  </si>
  <si>
    <t xml:space="preserve">CHN_UPS_2015_83.0143E_41.6576N_v0.2</t>
  </si>
  <si>
    <t xml:space="preserve">RUS_UPS_2021_97.4092E_60.4925N_v0.2</t>
  </si>
  <si>
    <t xml:space="preserve">USA_UPS_2015_88.0564W_28.8664N_v0.2</t>
  </si>
  <si>
    <t xml:space="preserve">USA_UPS_2021_96.6526W_30.8246N_v0.2</t>
  </si>
  <si>
    <t xml:space="preserve">MEX_UPS_2015_93.9448W_17.7989N_v0.2</t>
  </si>
  <si>
    <t xml:space="preserve">VEN_UPS_2015_63.5748W_9.6956N_v0.2</t>
  </si>
  <si>
    <t xml:space="preserve">CHN_UPS_2019_82.9875E_40.6711N_v0.2</t>
  </si>
  <si>
    <t xml:space="preserve">RUS_UPS_2015_75.4304E_64.6947N_v0.2</t>
  </si>
  <si>
    <t xml:space="preserve">USA_UPS_2015_103.7124W_31.9017N_v0.2</t>
  </si>
  <si>
    <t xml:space="preserve">VEN_UPS_2015_63.6541W_9.6872N_v0.2</t>
  </si>
  <si>
    <t xml:space="preserve">USA_UPS_2016_101.8807W_31.8947N_v0.2</t>
  </si>
  <si>
    <t xml:space="preserve">USA_UPS_2015_97.4419W_29.3824N_v0.2</t>
  </si>
  <si>
    <t xml:space="preserve">HUN_UPS_2017_17.6102E_46.0331N_v0.2</t>
  </si>
  <si>
    <t xml:space="preserve">RUS_UPS_2015_53.2735E_52.4861N_v0.2</t>
  </si>
  <si>
    <t xml:space="preserve">IRN_UPS_2021_50.8296E_30.1536N_v0.2</t>
  </si>
  <si>
    <t xml:space="preserve">USA_UPS_2015_98.3783W_28.6988N_v0.2</t>
  </si>
  <si>
    <t xml:space="preserve">IDN_UPS_2015_108.4330E_6.5002S_v0.2</t>
  </si>
  <si>
    <t xml:space="preserve">IRQ_UPS_2015_47.3665E_30.6003N_v0.2</t>
  </si>
  <si>
    <t xml:space="preserve">LBY_UPS_2016_21.3735E_29.2772N_v0.2</t>
  </si>
  <si>
    <t xml:space="preserve">RUS_UPS_2015_72.4875E_67.8082N_v0.2</t>
  </si>
  <si>
    <t xml:space="preserve">RUS_UPS_2019_80.4322E_68.6285N_v0.2</t>
  </si>
  <si>
    <t xml:space="preserve">EGY_UPS_2015_32.9938E_28.4846N_v0.2</t>
  </si>
  <si>
    <t xml:space="preserve">RUS_UPS_2015_73.9439E_62.3490N_v0.2</t>
  </si>
  <si>
    <t xml:space="preserve">USA_UPS_2021_102.8996W_48.3112N_v0.2</t>
  </si>
  <si>
    <t xml:space="preserve">IRN_UPS_2020_49.7538E_28.4876N_v0.2</t>
  </si>
  <si>
    <t xml:space="preserve">RUS_UPS_2015_69.9122E_60.7374N_v0.2</t>
  </si>
  <si>
    <t xml:space="preserve">USA_UPS_2016_102.7022W_47.7836N_v0.2</t>
  </si>
  <si>
    <t xml:space="preserve">RUS_UPS_2015_50.8474E_53.4212N_v0.2</t>
  </si>
  <si>
    <t xml:space="preserve">USA_UPS_2021_105.4661W_43.4665N_v0.2</t>
  </si>
  <si>
    <t xml:space="preserve">CAN_UPS_2015_101.3516W_49.7741N_v0.2</t>
  </si>
  <si>
    <t xml:space="preserve">RUS_UPS_2017_107.0429E_57.3557N_v0.2</t>
  </si>
  <si>
    <t xml:space="preserve">IRN_UPS_2015_48.1328E_31.2784N_v0.2</t>
  </si>
  <si>
    <t xml:space="preserve">RUS_UPG_2021_77.2822E_66.0653N_v0.2</t>
  </si>
  <si>
    <t xml:space="preserve">USA_UPS_2021_101.7226W_32.2949N_v0.2</t>
  </si>
  <si>
    <t xml:space="preserve">RUS_UPS_2015_51.3910E_54.8188N_v0.2</t>
  </si>
  <si>
    <t xml:space="preserve">CHN_UPS_2017_83.8142E_38.9924N_v0.2</t>
  </si>
  <si>
    <t xml:space="preserve">RUS_UPS_2021_69.0812E_60.3116N_v0.2</t>
  </si>
  <si>
    <t xml:space="preserve">RUS_UPS_2015_78.4834E_60.7200N_v0.2</t>
  </si>
  <si>
    <t xml:space="preserve">VEN_UPS_2015_63.7002W_9.5920N_v0.2</t>
  </si>
  <si>
    <t xml:space="preserve">RUS_UPS_2015_70.4116E_61.3714N_v0.2</t>
  </si>
  <si>
    <t xml:space="preserve">RUS_UPS_2015_70.2245E_61.1032N_v0.2</t>
  </si>
  <si>
    <t xml:space="preserve">LBY_UPS_2015_22.3886E_27.8957N_v0.2</t>
  </si>
  <si>
    <t xml:space="preserve">VEN_UPS_2015_63.6624W_9.6831N_v0.2</t>
  </si>
  <si>
    <t xml:space="preserve">TKM_UPS_2019_62.5028E_37.1507N_v0.2</t>
  </si>
  <si>
    <t xml:space="preserve">THA_UPS_2016_102.5241E_8.2629N_v0.2</t>
  </si>
  <si>
    <t xml:space="preserve">RUS_UPS_2017_51.6448E_53.6796N_v0.2</t>
  </si>
  <si>
    <t xml:space="preserve">SAU_UPS_2015_49.3373E_25.3120N_v0.2</t>
  </si>
  <si>
    <t xml:space="preserve">ECU_UPS_2015_76.5801W_0.0621N_v0.2</t>
  </si>
  <si>
    <t xml:space="preserve">IND_UPS_2016_95.1256E_27.4834N_v0.2</t>
  </si>
  <si>
    <t xml:space="preserve">USA_UPS_2015_102.9575W_33.1263N_v0.2</t>
  </si>
  <si>
    <t xml:space="preserve">USA_UPS_2016_103.4614W_32.3540N_v0.2</t>
  </si>
  <si>
    <t xml:space="preserve">BHR_UPS_2019_50.5677E_25.9861N_v0.2</t>
  </si>
  <si>
    <t xml:space="preserve">RUS_UPS_2015_38.0075E_45.3130N_v0.2</t>
  </si>
  <si>
    <t xml:space="preserve">RUS_UPS_2015_143.6512E_52.4648N_v0.2</t>
  </si>
  <si>
    <t xml:space="preserve">TKM_UPS_2015_57.7557E_39.5560N_v0.2</t>
  </si>
  <si>
    <t xml:space="preserve">USA_UPS_2018_103.3174W_32.0210N_v0.2</t>
  </si>
  <si>
    <t xml:space="preserve">ARG_UPS_2015_69.3936W_36.9868S_v0.2</t>
  </si>
  <si>
    <t xml:space="preserve">RUS_UPG_2021_106.4066E_55.2815N_v0.2</t>
  </si>
  <si>
    <t xml:space="preserve">RUS_UPS_2015_76.6092E_61.4088N_v0.2</t>
  </si>
  <si>
    <t xml:space="preserve">COL_UPS_2015_75.6527W_2.4032N_v0.2</t>
  </si>
  <si>
    <t xml:space="preserve">IDN_UPS_2015_101.1551E_0.9250N_v0.2</t>
  </si>
  <si>
    <t xml:space="preserve">OMN_UPS_2021_56.7041E_21.8961N_v0.2</t>
  </si>
  <si>
    <t xml:space="preserve">USA_UPS_2020_102.8740W_48.4002N_v0.2</t>
  </si>
  <si>
    <t xml:space="preserve">CAN_UPS_2016_103.4223W_49.0291N_v0.2</t>
  </si>
  <si>
    <t xml:space="preserve">RUS_UPS_2015_70.4229E_61.3712N_v0.2</t>
  </si>
  <si>
    <t xml:space="preserve">ECU_UPS_2015_76.8697W_0.1093N_v0.2</t>
  </si>
  <si>
    <t xml:space="preserve">RUS_UPS_2021_96.5496E_60.4333N_v0.2</t>
  </si>
  <si>
    <t xml:space="preserve">GAB_UPS_2015_09.8254E_2.0043S_v0.2</t>
  </si>
  <si>
    <t xml:space="preserve">CHN_UPS_2015_120.3114E_39.1618N_v0.2</t>
  </si>
  <si>
    <t xml:space="preserve">USA_UPS_2015_98.4466W_28.5632N_v0.2</t>
  </si>
  <si>
    <t xml:space="preserve">DZA_UPS_2015_05.8288E_31.6952N_v0.2</t>
  </si>
  <si>
    <t xml:space="preserve">CHN_UPS_2015_120.7978E_39.9258N_v0.2</t>
  </si>
  <si>
    <t xml:space="preserve">CHN_UPS_2017_108.7605E_36.6900N_v0.2</t>
  </si>
  <si>
    <t xml:space="preserve">SAU_UPS_2015_49.2230E_25.1299N_v0.2</t>
  </si>
  <si>
    <t xml:space="preserve">UZB_UPS_2015_65.5729E_38.7151N_v0.2</t>
  </si>
  <si>
    <t xml:space="preserve">NGA_UPS_2015_08.0959E_4.1281N_v0.2</t>
  </si>
  <si>
    <t xml:space="preserve">IND_UPS_2018_93.9599E_26.1972N_v0.2</t>
  </si>
  <si>
    <t xml:space="preserve">SAU_UPS_2018_49.1852E_28.3739N_v0.2</t>
  </si>
  <si>
    <t xml:space="preserve">IDN_UPS_2015_117.3285E_0.2415S_v0.2</t>
  </si>
  <si>
    <t xml:space="preserve">GBR_UPS_2015_00.5097E_57.4678N_v0.2</t>
  </si>
  <si>
    <t xml:space="preserve">RUS_UPG_2015_54.3881E_51.6956N_v0.2</t>
  </si>
  <si>
    <t xml:space="preserve">USA_UPS_2015_97.8996W_28.9074N_v0.2</t>
  </si>
  <si>
    <t xml:space="preserve">RUS_UPS_2015_46.3442E_51.1138N_v0.2</t>
  </si>
  <si>
    <t xml:space="preserve">RUS_UPS_2015_55.2798E_52.0663N_v0.2</t>
  </si>
  <si>
    <t xml:space="preserve">USA_UPS_2015_97.8634W_28.8792N_v0.2</t>
  </si>
  <si>
    <t xml:space="preserve">KAZ_UPS_2015_57.3691E_48.2929N_v0.2</t>
  </si>
  <si>
    <t xml:space="preserve">USA_UPS_2021_96.6767W_30.7889N_v0.2</t>
  </si>
  <si>
    <t xml:space="preserve">SYR_UPS_2021_41.5640E_36.9968N_v0.2</t>
  </si>
  <si>
    <t xml:space="preserve">USA_UPS_2015_102.4687W_32.3702N_v0.2</t>
  </si>
  <si>
    <t xml:space="preserve">TUN_UPS_2015_10.5865E_34.6020N_v0.2</t>
  </si>
  <si>
    <t xml:space="preserve">CHN_UPS_2017_113.7570E_20.4446N_v0.2</t>
  </si>
  <si>
    <t xml:space="preserve">SAU_UPS_2015_50.1917E_24.7621N_v0.2</t>
  </si>
  <si>
    <t xml:space="preserve">IDN_UPS_2015_101.4534E_0.7174N_v0.2</t>
  </si>
  <si>
    <t xml:space="preserve">CMR_UPS_2015_08.6295E_4.2738N_v0.2</t>
  </si>
  <si>
    <t xml:space="preserve">UKR_UPS_2015_34.0101E_50.0503N_v0.2</t>
  </si>
  <si>
    <t xml:space="preserve">USA_UPS_2016_103.8159W_31.8811N_v0.2</t>
  </si>
  <si>
    <t xml:space="preserve">ECU_UPS_2015_76.5903W_0.0123N_v0.2</t>
  </si>
  <si>
    <t xml:space="preserve">RUS_UPS_2015_77.7166E_61.1661N_v0.2</t>
  </si>
  <si>
    <t xml:space="preserve">DZA_UPS_2015_01.3786E_35.2118N_v0.2</t>
  </si>
  <si>
    <t xml:space="preserve">RUS_UPS_2017_105.8473E_57.8447N_v0.2</t>
  </si>
  <si>
    <t xml:space="preserve">USA_UPS_2015_103.5542W_31.8556N_v0.2</t>
  </si>
  <si>
    <t xml:space="preserve">TKM_UPS_2015_53.7614E_39.3836N_v0.2</t>
  </si>
  <si>
    <t xml:space="preserve">SYR_UPS_2015_40.0862E_35.1967N_v0.2</t>
  </si>
  <si>
    <t xml:space="preserve">IRQ_UPS_2015_47.6197E_30.3715N_v0.2</t>
  </si>
  <si>
    <t xml:space="preserve">ARE_UPS_2019_52.7186E_23.9447N_v0.2</t>
  </si>
  <si>
    <t xml:space="preserve">USA_UPS_2018_103.6831W_31.6200N_v0.2</t>
  </si>
  <si>
    <t xml:space="preserve">DZA_UPS_2021_06.5612E_30.8370N_v0.2</t>
  </si>
  <si>
    <t xml:space="preserve">MEX_UPS_2018_93.8883W_17.9150N_v0.2</t>
  </si>
  <si>
    <t xml:space="preserve">RUS_UPG_2019_74.5935E_70.9849N_v0.2</t>
  </si>
  <si>
    <t xml:space="preserve">USA_UPS_2015_102.7775W_48.1662N_v0.2</t>
  </si>
  <si>
    <t xml:space="preserve">USA_UPS_2017_103.1255W_31.5759N_v0.2</t>
  </si>
  <si>
    <t xml:space="preserve">USA_UPS_2016_102.6839W_47.7888N_v0.2</t>
  </si>
  <si>
    <t xml:space="preserve">RUS_UPS_2021_69.1475E_60.3230N_v0.2</t>
  </si>
  <si>
    <t xml:space="preserve">RUS_UPS_2015_52.2773E_55.8677N_v0.2</t>
  </si>
  <si>
    <t xml:space="preserve">USA_UPS_2015_103.7717W_31.6525N_v0.2</t>
  </si>
  <si>
    <t xml:space="preserve">USA_UPS_2015_103.2791W_48.1708N_v0.2</t>
  </si>
  <si>
    <t xml:space="preserve">RUS_UPS_2015_57.3732E_66.1883N_v0.2</t>
  </si>
  <si>
    <t xml:space="preserve">ECU_UPS_2020_76.8459W_0.2694S_v0.2</t>
  </si>
  <si>
    <t xml:space="preserve">CHN_UPS_2021_82.7010E_40.6352N_v0.2</t>
  </si>
  <si>
    <t xml:space="preserve">CHN_UPS_2015_83.0704E_40.8442N_v0.2</t>
  </si>
  <si>
    <t xml:space="preserve">USA_UPS_2015_103.5043W_48.4018N_v0.2</t>
  </si>
  <si>
    <t xml:space="preserve">GBR_UPS_2016_03.9706W_60.0613N_v0.2</t>
  </si>
  <si>
    <t xml:space="preserve">RUS_UPS_2015_78.4746E_60.7204N_v0.2</t>
  </si>
  <si>
    <t xml:space="preserve">UZB_UPS_2017_66.5938E_38.4937N_v0.2</t>
  </si>
  <si>
    <t xml:space="preserve">RUS_UPS_2018_71.1484E_65.9182N_v0.2</t>
  </si>
  <si>
    <t xml:space="preserve">PER_UPS_2015_73.1691W_11.5795S_v0.2</t>
  </si>
  <si>
    <t xml:space="preserve">USA_UPS_2015_102.4470W_47.9348N_v0.2</t>
  </si>
  <si>
    <t xml:space="preserve">DZA_UPS_2015_09.8858E_27.6924N_v0.2</t>
  </si>
  <si>
    <t xml:space="preserve">PAK_UPS_2015_68.4407E_25.1352N_v0.2</t>
  </si>
  <si>
    <t xml:space="preserve">GBR_UPS_2019_01.9170E_57.1900N_v0.2</t>
  </si>
  <si>
    <t xml:space="preserve">USA_UPS_2017_104.0624W_31.6367N_v0.2</t>
  </si>
  <si>
    <t xml:space="preserve">USA_UPS_2019_103.9319W_32.0620N_v0.2</t>
  </si>
  <si>
    <t xml:space="preserve">RUS_UPS_2015_73.8500E_60.9705N_v0.2</t>
  </si>
  <si>
    <t xml:space="preserve">UKR_UPS_2015_34.8905E_49.0794N_v0.2</t>
  </si>
  <si>
    <t xml:space="preserve">EGY_UPS_2015_27.5218E_30.0292N_v0.2</t>
  </si>
  <si>
    <t xml:space="preserve">USA_UPS_2015_103.0530W_47.8752N_v0.2</t>
  </si>
  <si>
    <t xml:space="preserve">USA_UPS_2015_102.9919W_47.8465N_v0.2</t>
  </si>
  <si>
    <t xml:space="preserve">IRN_UPS_2015_53.2868E_27.5294N_v0.2</t>
  </si>
  <si>
    <t xml:space="preserve">EGY_UPS_2015_33.6658E_27.6698N_v0.2</t>
  </si>
  <si>
    <t xml:space="preserve">SAU_UPS_2016_50.3695E_27.8458N_v0.2</t>
  </si>
  <si>
    <t xml:space="preserve">AUS_UPS_2015_114.0882E_21.4037S_v0.2</t>
  </si>
  <si>
    <t xml:space="preserve">USA_UPS_2016_103.5085W_31.7609N_v0.2</t>
  </si>
  <si>
    <t xml:space="preserve">RUS_UPS_2015_75.4695E_61.4880N_v0.2</t>
  </si>
  <si>
    <t xml:space="preserve">USA_UPS_2015_98.2021W_28.6577N_v0.2</t>
  </si>
  <si>
    <t xml:space="preserve">RUS_UPS_2021_105.9071E_57.8440N_v0.2</t>
  </si>
  <si>
    <t xml:space="preserve">CHN_UPS_2015_108.9159E_20.8126N_v0.2</t>
  </si>
  <si>
    <t xml:space="preserve">IDN_UPS_2016_103.1631E_3.2244S_v0.2</t>
  </si>
  <si>
    <t xml:space="preserve">CHN_UPS_2020_86.9270E_45.3564N_v0.2</t>
  </si>
  <si>
    <t xml:space="preserve">USA_UPS_2015_103.8356W_31.8408N_v0.2</t>
  </si>
  <si>
    <t xml:space="preserve">PAK_UPS_2015_72.5935E_33.3380N_v0.2</t>
  </si>
  <si>
    <t xml:space="preserve">RUS_UPG_2015_77.2159E_66.4582N_v0.2</t>
  </si>
  <si>
    <t xml:space="preserve">SAU_UPS_2015_43.3811E_24.4759N_v0.2</t>
  </si>
  <si>
    <t xml:space="preserve">IND_UPS_2015_71.4994E_25.9300N_v0.2</t>
  </si>
  <si>
    <t xml:space="preserve">USA_UPS_2015_103.6736W_32.0351N_v0.2</t>
  </si>
  <si>
    <t xml:space="preserve">USA_UPS_2018_101.9966W_31.5933N_v0.2</t>
  </si>
  <si>
    <t xml:space="preserve">CHN_UPS_2016_108.0620E_36.0015N_v0.2</t>
  </si>
  <si>
    <t xml:space="preserve">VEN_UPS_2017_63.6536W_9.5583N_v0.2</t>
  </si>
  <si>
    <t xml:space="preserve">RUS_UPS_2015_74.7822E_62.4132N_v0.2</t>
  </si>
  <si>
    <t xml:space="preserve">SYR_UPS_2015_41.8787E_36.9182N_v0.2</t>
  </si>
  <si>
    <t xml:space="preserve">USA_UPS_2015_102.3515W_48.2530N_v0.2</t>
  </si>
  <si>
    <t xml:space="preserve">USA_UPS_2017_102.6403W_31.5233N_v0.2</t>
  </si>
  <si>
    <t xml:space="preserve">QAT_UPS_2015_50.8407E_25.1456N_v0.2</t>
  </si>
  <si>
    <t xml:space="preserve">RUS_UPS_2017_50.1926E_52.6581N_v0.2</t>
  </si>
  <si>
    <t xml:space="preserve">MEX_UPS_2015_97.5506W_20.5420N_v0.2</t>
  </si>
  <si>
    <t xml:space="preserve">USA_UPS_2015_97.5666W_27.8001N_v0.2</t>
  </si>
  <si>
    <t xml:space="preserve">USA_UPS_2015_97.9385W_28.8229N_v0.2</t>
  </si>
  <si>
    <t xml:space="preserve">USA_UPS_2015_102.4032W_47.5332N_v0.2</t>
  </si>
  <si>
    <t xml:space="preserve">USA_UPS_2015_102.4746W_47.8756N_v0.2</t>
  </si>
  <si>
    <t xml:space="preserve">THA_UPS_2015_99.9464E_16.8185N_v0.2</t>
  </si>
  <si>
    <t xml:space="preserve">COG_UPS_2015_12.1279E_4.8629S_v0.2</t>
  </si>
  <si>
    <t xml:space="preserve">MEX_UPS_2021_93.2519W_18.4333N_v0.2</t>
  </si>
  <si>
    <t xml:space="preserve">IND_UPS_2017_93.9970E_26.2024N_v0.2</t>
  </si>
  <si>
    <t xml:space="preserve">USA_UPS_2017_104.0158W_32.1920N_v0.2</t>
  </si>
  <si>
    <t xml:space="preserve">GBR_UPS_2015_00.8082E_57.2559N_v0.2</t>
  </si>
  <si>
    <t xml:space="preserve">RUS_UPS_2015_50.8766E_52.9544N_v0.2</t>
  </si>
  <si>
    <t xml:space="preserve">USA_UPS_2020_102.9655W_47.4619N_v0.2</t>
  </si>
  <si>
    <t xml:space="preserve">USA_UPS_2015_91.0213W_31.0636N_v0.2</t>
  </si>
  <si>
    <t xml:space="preserve">VEN_UPS_2019_63.5999W_9.5943N_v0.2</t>
  </si>
  <si>
    <t xml:space="preserve">EGY_UPS_2020_33.2053E_28.8220N_v0.2</t>
  </si>
  <si>
    <t xml:space="preserve">GAB_UPS_2015_09.8572E_1.8931S_v0.2</t>
  </si>
  <si>
    <t xml:space="preserve">RUS_UPS_2020_80.5079E_66.6553N_v0.2</t>
  </si>
  <si>
    <t xml:space="preserve">RUS_UPS_2021_55.3957E_51.6643N_v0.2</t>
  </si>
  <si>
    <t xml:space="preserve">DZA_UPS_2021_08.6579E_31.1056N_v0.2</t>
  </si>
  <si>
    <t xml:space="preserve">COG_UPS_2015_12.0828E_4.5165S_v0.2</t>
  </si>
  <si>
    <t xml:space="preserve">UZB_UPS_2015_62.9135E_40.1770N_v0.2</t>
  </si>
  <si>
    <t xml:space="preserve">USA_UPS_2016_103.6498W_32.0655N_v0.2</t>
  </si>
  <si>
    <t xml:space="preserve">RUS_UPS_2020_54.9749E_52.0462N_v0.2</t>
  </si>
  <si>
    <t xml:space="preserve">VEN_UPS_2015_63.4977W_9.7086N_v0.2</t>
  </si>
  <si>
    <t xml:space="preserve">USA_UPS_2015_103.6845W_31.9108N_v0.2</t>
  </si>
  <si>
    <t xml:space="preserve">USA_UPS_2015_99.2868W_28.2992N_v0.2</t>
  </si>
  <si>
    <t xml:space="preserve">USA_UPS_2015_102.6731W_47.7182N_v0.2</t>
  </si>
  <si>
    <t xml:space="preserve">USA_UPS_2018_87.7169W_38.6576N_v0.2</t>
  </si>
  <si>
    <t xml:space="preserve">USA_UPS_2015_98.9504W_28.5078N_v0.2</t>
  </si>
  <si>
    <t xml:space="preserve">RUS_UPS_2015_51.0297E_54.7556N_v0.2</t>
  </si>
  <si>
    <t xml:space="preserve">SAU_UPS_2015_47.5029E_25.1636N_v0.2</t>
  </si>
  <si>
    <t xml:space="preserve">RUS_UPS_2015_70.0171E_60.8890N_v0.2</t>
  </si>
  <si>
    <t xml:space="preserve">USA_UPS_2019_102.8948W_31.1277N_v0.2</t>
  </si>
  <si>
    <t xml:space="preserve">IDN_UPS_2015_117.1135E_0.9126S_v0.2</t>
  </si>
  <si>
    <t xml:space="preserve">USA_UPS_2020_103.1680W_47.5676N_v0.2</t>
  </si>
  <si>
    <t xml:space="preserve">RUS_UPS_2015_109.0740E_60.1482N_v0.2</t>
  </si>
  <si>
    <t xml:space="preserve">USA_UPS_2021_101.6890W_32.4350N_v0.2</t>
  </si>
  <si>
    <t xml:space="preserve">Chile</t>
  </si>
  <si>
    <t xml:space="preserve">CHL</t>
  </si>
  <si>
    <t xml:space="preserve">CHL_UPS_2015_68.8603W_52.8802S_v0.2</t>
  </si>
  <si>
    <t xml:space="preserve">CAN_UPS_2015_121.2108W_56.6578N_v0.2</t>
  </si>
  <si>
    <t xml:space="preserve">USA_UPS_2015_101.8170W_35.9621N_v0.2</t>
  </si>
  <si>
    <t xml:space="preserve">USA_UPS_2021_101.6700W_32.1538N_v0.2</t>
  </si>
  <si>
    <t xml:space="preserve">USA_UPS_2018_101.8440W_31.8860N_v0.2</t>
  </si>
  <si>
    <t xml:space="preserve">CHN_UPS_2020_118.9165E_39.0705N_v0.2</t>
  </si>
  <si>
    <t xml:space="preserve">USA_UPS_2019_104.0993W_32.2030N_v0.2</t>
  </si>
  <si>
    <t xml:space="preserve">RUS_UPS_2015_73.9948E_58.7030N_v0.2</t>
  </si>
  <si>
    <t xml:space="preserve">ARG_UPS_2015_68.5881W_52.7332S_v0.2</t>
  </si>
  <si>
    <t xml:space="preserve">USA_UPS_2015_98.0749W_28.7946N_v0.2</t>
  </si>
  <si>
    <t xml:space="preserve">IRQ_UPS_2016_44.0405E_32.6800N_v0.2</t>
  </si>
  <si>
    <t xml:space="preserve">CAN_UPS_2020_102.6521W_49.5755N_v0.2</t>
  </si>
  <si>
    <t xml:space="preserve">RUS_UPS_2015_77.5983E_64.3709N_v0.2</t>
  </si>
  <si>
    <t xml:space="preserve">USA_UPS_2015_103.9643W_31.8840N_v0.2</t>
  </si>
  <si>
    <t xml:space="preserve">RUS_UPS_2018_55.5673E_56.3784N_v0.2</t>
  </si>
  <si>
    <t xml:space="preserve">USA_UPS_2015_99.3972W_28.6224N_v0.2</t>
  </si>
  <si>
    <t xml:space="preserve">ARG_UPS_2015_68.3474W_52.8996S_v0.2</t>
  </si>
  <si>
    <t xml:space="preserve">CAN_UPS_2015_119.4006W_55.7243N_v0.2</t>
  </si>
  <si>
    <t xml:space="preserve">MYS_UPS_2015_113.8568E_4.6742N_v0.2</t>
  </si>
  <si>
    <t xml:space="preserve">USA_UPS_2015_102.6415W_47.7892N_v0.2</t>
  </si>
  <si>
    <t xml:space="preserve">CAN_UPS_2017_101.2338W_49.8078N_v0.2</t>
  </si>
  <si>
    <t xml:space="preserve">USA_UPS_2020_99.3328W_28.7641N_v0.2</t>
  </si>
  <si>
    <t xml:space="preserve">USA_UPS_2018_102.4909W_48.4874N_v0.2</t>
  </si>
  <si>
    <t xml:space="preserve">CAN_UPS_2015_118.5841W_54.5072N_v0.2</t>
  </si>
  <si>
    <t xml:space="preserve">USA_UPS_2019_102.9595W_31.2085N_v0.2</t>
  </si>
  <si>
    <t xml:space="preserve">USA_UPS_2017_102.0823W_31.6980N_v0.2</t>
  </si>
  <si>
    <t xml:space="preserve">USA_UPS_2015_102.9789W_47.7900N_v0.2</t>
  </si>
  <si>
    <t xml:space="preserve">LBY_UPS_2021_19.5799E_28.4553N_v0.2</t>
  </si>
  <si>
    <t xml:space="preserve">RUS_UPS_2015_50.1871E_52.7371N_v0.2</t>
  </si>
  <si>
    <t xml:space="preserve">LBY_UPS_2017_18.9214E_28.5834N_v0.2</t>
  </si>
  <si>
    <t xml:space="preserve">QAT_UPS_2016_51.9175E_26.7254N_v0.2</t>
  </si>
  <si>
    <t xml:space="preserve">VNM_UPS_2015_108.2013E_7.7912N_v0.2</t>
  </si>
  <si>
    <t xml:space="preserve">VEN_UPS_2020_63.4961W_9.6335N_v0.2</t>
  </si>
  <si>
    <t xml:space="preserve">BGD_UPS_2021_91.1168E_23.9948N_v0.2</t>
  </si>
  <si>
    <t xml:space="preserve">RUS_UPS_2021_53.0989E_53.1239N_v0.2</t>
  </si>
  <si>
    <t xml:space="preserve">CHN_UPS_2018_108.1456E_35.9100N_v0.2</t>
  </si>
  <si>
    <t xml:space="preserve">USA_UPS_2015_102.7259W_48.1994N_v0.2</t>
  </si>
  <si>
    <t xml:space="preserve">SAU_UPS_2018_34.8724E_28.1621N_v0.2</t>
  </si>
  <si>
    <t xml:space="preserve">CAN_UPS_2015_110.8810W_55.5816N_v0.2</t>
  </si>
  <si>
    <t xml:space="preserve">USA_UPS_2015_98.3867W_28.6173N_v0.2</t>
  </si>
  <si>
    <t xml:space="preserve">IDN_UPS_2015_104.7032E_3.1020S_v0.2</t>
  </si>
  <si>
    <t xml:space="preserve">USA_UPS_2016_103.6360W_31.6061N_v0.2</t>
  </si>
  <si>
    <t xml:space="preserve">USA_UPS_2015_109.2771W_38.1665N_v0.2</t>
  </si>
  <si>
    <t xml:space="preserve">RUS_UPS_2015_80.4995E_60.5696N_v0.2</t>
  </si>
  <si>
    <t xml:space="preserve">USA_UPS_2015_102.8881W_47.9178N_v0.2</t>
  </si>
  <si>
    <t xml:space="preserve">ECU_UPS_2015_76.9037W_0.5714S_v0.2</t>
  </si>
  <si>
    <t xml:space="preserve">USA_UPS_2019_102.5934W_47.7454N_v0.2</t>
  </si>
  <si>
    <t xml:space="preserve">RUS_UPS_2018_107.1857E_57.3606N_v0.2</t>
  </si>
  <si>
    <t xml:space="preserve">USA_UPS_2015_102.7389W_47.5317N_v0.2</t>
  </si>
  <si>
    <t xml:space="preserve">USA_UPS_2020_101.7448W_32.4676N_v0.2</t>
  </si>
  <si>
    <t xml:space="preserve">USA_UPS_2015_88.2670W_28.7550N_v0.2</t>
  </si>
  <si>
    <t xml:space="preserve">IRN_UPS_2015_52.0756E_27.9434N_v0.2</t>
  </si>
  <si>
    <t xml:space="preserve">AGO_UPS_2015_12.2098E_5.3934S_v0.2</t>
  </si>
  <si>
    <t xml:space="preserve">USA_UPS_2015_103.6767W_31.9532N_v0.2</t>
  </si>
  <si>
    <t xml:space="preserve">USA_UPS_2019_101.7831W_31.5278N_v0.2</t>
  </si>
  <si>
    <t xml:space="preserve">USA_UPS_2015_104.1061W_32.6860N_v0.2</t>
  </si>
  <si>
    <t xml:space="preserve">MEX_UPS_2017_92.8260W_18.1406N_v0.2</t>
  </si>
  <si>
    <t xml:space="preserve">USA_UPS_2015_103.6674W_31.9117N_v0.2</t>
  </si>
  <si>
    <t xml:space="preserve">USA_UPS_2015_103.2300W_48.0244N_v0.2</t>
  </si>
  <si>
    <t xml:space="preserve">USA_UPS_2015_103.0591W_48.0539N_v0.2</t>
  </si>
  <si>
    <t xml:space="preserve">DZA_UPS_2015_04.7447E_32.1734N_v0.2</t>
  </si>
  <si>
    <t xml:space="preserve">CHN_UPS_2021_115.0241E_21.1890N_v0.2</t>
  </si>
  <si>
    <t xml:space="preserve">RUS_UPS_2016_108.6804E_59.5987N_v0.2</t>
  </si>
  <si>
    <t xml:space="preserve">IRQ_UPS_2015_47.3539E_30.5875N_v0.2</t>
  </si>
  <si>
    <t xml:space="preserve">USA_UPS_2015_103.8549W_31.8453N_v0.2</t>
  </si>
  <si>
    <t xml:space="preserve">RUS_UPS_2021_53.4194E_53.5208N_v0.2</t>
  </si>
  <si>
    <t xml:space="preserve">CHN_UPS_2015_109.0215E_38.4031N_v0.2</t>
  </si>
  <si>
    <t xml:space="preserve">USA_UPS_2015_104.0921W_32.6856N_v0.2</t>
  </si>
  <si>
    <t xml:space="preserve">VEN_UPS_2015_63.6457W_9.5792N_v0.2</t>
  </si>
  <si>
    <t xml:space="preserve">CAN_UPS_2018_117.3479W_54.6206N_v0.2</t>
  </si>
  <si>
    <t xml:space="preserve">USA_UPS_2015_98.4960W_28.5378N_v0.2</t>
  </si>
  <si>
    <t xml:space="preserve">OMN_UPS_2015_56.5570E_24.4610N_v0.2</t>
  </si>
  <si>
    <t xml:space="preserve">RUS_UPS_2015_54.1190E_55.9454N_v0.2</t>
  </si>
  <si>
    <t xml:space="preserve">USA_UPS_2015_148.3319W_70.2627N_v0.2</t>
  </si>
  <si>
    <t xml:space="preserve">USA_UPS_2018_103.4006W_31.7447N_v0.2</t>
  </si>
  <si>
    <t xml:space="preserve">IDN_UPS_2015_107.0285E_6.1348S_v0.2</t>
  </si>
  <si>
    <t xml:space="preserve">MEX_UPS_2015_97.9205W_22.4708N_v0.2</t>
  </si>
  <si>
    <t xml:space="preserve">IDN_UPS_2015_117.4983E_0.6903S_v0.2</t>
  </si>
  <si>
    <t xml:space="preserve">KWT_UPS_2018_47.7088E_29.9380N_v0.2</t>
  </si>
  <si>
    <t xml:space="preserve">MEX_UPS_2015_92.0171W_19.3953N_v0.2</t>
  </si>
  <si>
    <t xml:space="preserve">IDN_UPS_2015_106.3829E_5.1853S_v0.2</t>
  </si>
  <si>
    <t xml:space="preserve">AZE_UPS_2015_49.6804E_40.2806N_v0.2</t>
  </si>
  <si>
    <t xml:space="preserve">USA_UPS_2018_102.4692W_47.6736N_v0.2</t>
  </si>
  <si>
    <t xml:space="preserve">SAU_UPS_2015_49.4540E_23.7702N_v0.2</t>
  </si>
  <si>
    <t xml:space="preserve">RUS_UPS_2021_108.1169E_59.6357N_v0.2</t>
  </si>
  <si>
    <t xml:space="preserve">IRN_UPS_2015_50.5417E_30.0841N_v0.2</t>
  </si>
  <si>
    <t xml:space="preserve">CAN_UPS_2016_110.9485W_55.5133N_v0.2</t>
  </si>
  <si>
    <t xml:space="preserve">ARG_UPS_2019_69.0077W_38.4296S_v0.2</t>
  </si>
  <si>
    <t xml:space="preserve">IDN_UPS_2019_101.1879E_1.3085N_v0.2</t>
  </si>
  <si>
    <t xml:space="preserve">USA_UPS_2015_104.1382W_31.7416N_v0.2</t>
  </si>
  <si>
    <t xml:space="preserve">USA_UPS_2015_103.7335W_31.6910N_v0.2</t>
  </si>
  <si>
    <t xml:space="preserve">USA_UPS_2015_99.6680W_28.3548N_v0.2</t>
  </si>
  <si>
    <t xml:space="preserve">EGY_UPS_2015_27.3621E_30.3620N_v0.2</t>
  </si>
  <si>
    <t xml:space="preserve">IDN_UPS_2015_104.1289E_2.7164S_v0.2</t>
  </si>
  <si>
    <t xml:space="preserve">RUS_UPG_2020_106.0790E_55.3316N_v0.2</t>
  </si>
  <si>
    <t xml:space="preserve">USA_UPS_2016_101.7878W_32.2651N_v0.2</t>
  </si>
  <si>
    <t xml:space="preserve">NGA_UPS_2015_07.6503E_4.2922N_v0.2</t>
  </si>
  <si>
    <t xml:space="preserve">GAB_UPS_2015_08.7967E_1.5801S_v0.2</t>
  </si>
  <si>
    <t xml:space="preserve">CAN_UPS_2015_102.6308W_49.3147N_v0.2</t>
  </si>
  <si>
    <t xml:space="preserve">CHN_UPS_2021_110.6494E_38.2146N_v0.2</t>
  </si>
  <si>
    <t xml:space="preserve">SAUKWTNZ_UPS_2015_47.8457E_28.5847N_v0.2</t>
  </si>
  <si>
    <t xml:space="preserve">CHN_UPS_2021_107.7322E_36.4015N_v0.2</t>
  </si>
  <si>
    <t xml:space="preserve">CHN_UPS_2015_124.9619E_46.7576N_v0.2</t>
  </si>
  <si>
    <t xml:space="preserve">BRN_UPS_2015_114.1581E_4.6847N_v0.2</t>
  </si>
  <si>
    <t xml:space="preserve">RUS_UPS_2018_45.7056E_43.4426N_v0.2</t>
  </si>
  <si>
    <t xml:space="preserve">IDN_UPS_2015_104.1472E_3.4133S_v0.2</t>
  </si>
  <si>
    <t xml:space="preserve">USA_UPS_2015_107.8208W_41.6474N_v0.2</t>
  </si>
  <si>
    <t xml:space="preserve">DZA_UPS_2015_03.2120E_33.0229N_v0.2</t>
  </si>
  <si>
    <t xml:space="preserve">RUS_UPS_2015_70.8623E_62.5651N_v0.2</t>
  </si>
  <si>
    <t xml:space="preserve">TKM_UPS_2015_54.2139E_38.5093N_v0.2</t>
  </si>
  <si>
    <t xml:space="preserve">SYR_UPS_2017_41.6887E_36.9495N_v0.2</t>
  </si>
  <si>
    <t xml:space="preserve">CAN_UPS_2018_48.4975W_46.5437N_v0.2</t>
  </si>
  <si>
    <t xml:space="preserve">BHR_UPS_2015_50.5322E_25.9997N_v0.2</t>
  </si>
  <si>
    <t xml:space="preserve">RUS_UPS_2021_51.3707E_53.1093N_v0.2</t>
  </si>
  <si>
    <t xml:space="preserve">USA_UPS_2015_98.6672W_28.6796N_v0.2</t>
  </si>
  <si>
    <t xml:space="preserve">IDN_UPS_2016_103.4010E_1.3586S_v0.2</t>
  </si>
  <si>
    <t xml:space="preserve">BRA_UPS_2015_39.9173W_22.1087S_v0.2</t>
  </si>
  <si>
    <t xml:space="preserve">USA_UPS_2015_107.5989W_43.2782N_v0.2</t>
  </si>
  <si>
    <t xml:space="preserve">USA_UPS_2015_98.2810W_28.5828N_v0.2</t>
  </si>
  <si>
    <t xml:space="preserve">CHN_UPS_2016_82.9852E_41.0777N_v0.2</t>
  </si>
  <si>
    <t xml:space="preserve">UKR_UPS_2015_33.5958E_50.4239N_v0.2</t>
  </si>
  <si>
    <t xml:space="preserve">GBR_UPS_2017_01.2931E_59.9249N_v0.2</t>
  </si>
  <si>
    <t xml:space="preserve">USA_UPS_2015_103.3191W_48.1696N_v0.2</t>
  </si>
  <si>
    <t xml:space="preserve">USA_UPS_2015_103.3112W_47.6742N_v0.2</t>
  </si>
  <si>
    <t xml:space="preserve">ARG_UPS_2017_69.5336W_34.9642S_v0.2</t>
  </si>
  <si>
    <t xml:space="preserve">TUN_UPS_2015_09.2346E_33.3029N_v0.2</t>
  </si>
  <si>
    <t xml:space="preserve">ARG_UPS_2015_68.9028W_38.3441S_v0.2</t>
  </si>
  <si>
    <t xml:space="preserve">USA_UPS_2016_101.2826W_30.9079N_v0.2</t>
  </si>
  <si>
    <t xml:space="preserve">PAK_UPS_2015_72.6504E_33.5922N_v0.2</t>
  </si>
  <si>
    <t xml:space="preserve">TCD_UPS_2015_16.5425E_8.5156N_v0.2</t>
  </si>
  <si>
    <t xml:space="preserve">USA_UPS_2015_102.3294W_48.1384N_v0.2</t>
  </si>
  <si>
    <t xml:space="preserve">USA_UPS_2015_104.0069W_31.9159N_v0.2</t>
  </si>
  <si>
    <t xml:space="preserve">USA_UPS_2015_98.3208W_28.6503N_v0.2</t>
  </si>
  <si>
    <t xml:space="preserve">CHN_UPS_2021_83.5645E_40.5015N_v0.2</t>
  </si>
  <si>
    <t xml:space="preserve">ARG_UPS_2019_68.3815W_38.4915S_v0.2</t>
  </si>
  <si>
    <t xml:space="preserve">USA_UPS_2015_104.1161W_31.9536N_v0.2</t>
  </si>
  <si>
    <t xml:space="preserve">USA_UPS_2015_104.1689W_32.8103N_v0.2</t>
  </si>
  <si>
    <t xml:space="preserve">USA_UPS_2015_102.7917W_47.5568N_v0.2</t>
  </si>
  <si>
    <t xml:space="preserve">IDN_UPS_2015_103.2582E_1.8820S_v0.2</t>
  </si>
  <si>
    <t xml:space="preserve">USA_UPS_2015_148.3192W_70.2622N_v0.2</t>
  </si>
  <si>
    <t xml:space="preserve">THA_UPS_2016_99.9979E_16.7652N_v0.2</t>
  </si>
  <si>
    <t xml:space="preserve">USA_UPS_2021_103.0450W_33.1015N_v0.2</t>
  </si>
  <si>
    <t xml:space="preserve">USA_UPS_2016_103.7073W_31.6821N_v0.2</t>
  </si>
  <si>
    <t xml:space="preserve">USA_UPS_2015_103.0459W_48.0299N_v0.2</t>
  </si>
  <si>
    <t xml:space="preserve">USA_UPS_2021_97.3219W_27.9319N_v0.2</t>
  </si>
  <si>
    <t xml:space="preserve">NGA_UPS_2015_06.0133E_5.5485N_v0.2</t>
  </si>
  <si>
    <t xml:space="preserve">USA_UPS_2015_99.5586W_28.4088N_v0.2</t>
  </si>
  <si>
    <t xml:space="preserve">AUS_UPS_2021_148.4707E_23.4610S_v0.2</t>
  </si>
  <si>
    <t xml:space="preserve">IRQ_UPS_2017_44.5532E_33.3084N_v0.2</t>
  </si>
  <si>
    <t xml:space="preserve">LBY_UPS_2015_21.1238E_29.4104N_v0.2</t>
  </si>
  <si>
    <t xml:space="preserve">IRQ_UPS_2018_42.6517E_36.6404N_v0.2</t>
  </si>
  <si>
    <t xml:space="preserve">IRN_UPS_2015_50.3694E_29.7443N_v0.2</t>
  </si>
  <si>
    <t xml:space="preserve">BRA_UPS_2015_42.9449W_25.1413S_v0.2</t>
  </si>
  <si>
    <t xml:space="preserve">BRA_UPS_2018_40.7259W_22.9538S_v0.2</t>
  </si>
  <si>
    <t xml:space="preserve">RUS_UPS_2015_55.8970E_56.3885N_v0.2</t>
  </si>
  <si>
    <t xml:space="preserve">IND_UPS_2015_95.1246E_27.2659N_v0.2</t>
  </si>
  <si>
    <t xml:space="preserve">UZB_UPS_2015_64.3213E_39.0640N_v0.2</t>
  </si>
  <si>
    <t xml:space="preserve">USA_UPS_2015_103.8770W_46.1951N_v0.2</t>
  </si>
  <si>
    <t xml:space="preserve">VEN_UPS_2015_63.7214W_9.6602N_v0.2</t>
  </si>
  <si>
    <t xml:space="preserve">UKR_UPS_2017_34.7415E_49.6123N_v0.2</t>
  </si>
  <si>
    <t xml:space="preserve">VEN_UPS_2015_63.6918W_9.5920N_v0.2</t>
  </si>
  <si>
    <t xml:space="preserve">GBR_UPS_2015_00.9124E_61.2761N_v0.2</t>
  </si>
  <si>
    <t xml:space="preserve">UZB_UPS_2015_64.4877E_38.9674N_v0.2</t>
  </si>
  <si>
    <t xml:space="preserve">USA_UPS_2016_103.3696W_31.7632N_v0.2</t>
  </si>
  <si>
    <t xml:space="preserve">OMN_UPS_2020_56.0740E_19.1205N_v0.2</t>
  </si>
  <si>
    <t xml:space="preserve">RUS_UPS_2015_75.7557E_58.2749N_v0.2</t>
  </si>
  <si>
    <t xml:space="preserve">CAN_UPS_2016_103.0950W_49.3091N_v0.2</t>
  </si>
  <si>
    <t xml:space="preserve">USA_UPS_2020_97.1371W_29.3839N_v0.2</t>
  </si>
  <si>
    <t xml:space="preserve">RUS_UPG_2016_76.3539E_67.9876N_v0.2</t>
  </si>
  <si>
    <t xml:space="preserve">USA_UPS_2015_97.8223W_29.0333N_v0.2</t>
  </si>
  <si>
    <t xml:space="preserve">USA_UPS_2018_97.5256W_29.2831N_v0.2</t>
  </si>
  <si>
    <t xml:space="preserve">USA_UPS_2020_99.3892W_28.6328N_v0.2</t>
  </si>
  <si>
    <t xml:space="preserve">CHN_UPS_2021_104.8817E_30.0619N_v0.2</t>
  </si>
  <si>
    <t xml:space="preserve">USA_UPS_2019_98.0470W_28.8756N_v0.2</t>
  </si>
  <si>
    <t xml:space="preserve">IDN_UPS_2015_101.3448E_0.8104N_v0.2</t>
  </si>
  <si>
    <t xml:space="preserve">USA_UPS_2015_102.9060W_46.8540N_v0.2</t>
  </si>
  <si>
    <t xml:space="preserve">ECU_UPS_2016_76.8538W_0.3436S_v0.2</t>
  </si>
  <si>
    <t xml:space="preserve">GUY_UPS_2021_56.9754W_8.0085N_v0.2</t>
  </si>
  <si>
    <t xml:space="preserve">DZA_UPS_2015_03.2246E_33.0167N_v0.2</t>
  </si>
  <si>
    <t xml:space="preserve">USA_UPS_2017_102.0302W_31.8063N_v0.2</t>
  </si>
  <si>
    <t xml:space="preserve">IDN_UPS_2015_104.8330E_3.0077S_v0.2</t>
  </si>
  <si>
    <t xml:space="preserve">BRA_UPS_2015_39.9375W_22.4972S_v0.2</t>
  </si>
  <si>
    <t xml:space="preserve">USA_UPS_2015_99.2885W_28.5420N_v0.2</t>
  </si>
  <si>
    <t xml:space="preserve">BRA_UPS_2015_40.0574W_21.3371S_v0.2</t>
  </si>
  <si>
    <t xml:space="preserve">USA_UPS_2015_95.1943W_32.6073N_v0.2</t>
  </si>
  <si>
    <t xml:space="preserve">CHN_UPS_2019_107.8447E_36.2939N_v0.2</t>
  </si>
  <si>
    <t xml:space="preserve">CHN_UPS_2015_116.9201E_45.6445N_v0.2</t>
  </si>
  <si>
    <t xml:space="preserve">USA_UPS_2017_101.6374W_32.4411N_v0.2</t>
  </si>
  <si>
    <t xml:space="preserve">KAZ_UPS_2021_53.3890E_46.0920N_v0.2</t>
  </si>
  <si>
    <t xml:space="preserve">IRQ_UPS_2015_44.8260E_35.1376N_v0.2</t>
  </si>
  <si>
    <t xml:space="preserve">DZA_UPS_2021_07.2916E_28.5313N_v0.2</t>
  </si>
  <si>
    <t xml:space="preserve">USA_UPS_2015_102.8167W_47.9342N_v0.2</t>
  </si>
  <si>
    <t xml:space="preserve">USA_UPS_2015_99.8283W_28.3929N_v0.2</t>
  </si>
  <si>
    <t xml:space="preserve">CAN_UPS_2015_121.2514W_56.5829N_v0.2</t>
  </si>
  <si>
    <t xml:space="preserve">DZA_UPS_2015_08.0165E_31.0597N_v0.2</t>
  </si>
  <si>
    <t xml:space="preserve">USA_UPS_2015_102.4642W_47.5940N_v0.2</t>
  </si>
  <si>
    <t xml:space="preserve">RUS_UPS_2015_112.7569E_61.3444N_v0.2</t>
  </si>
  <si>
    <t xml:space="preserve">VNM_UPS_2016_108.3488E_10.2103N_v0.2</t>
  </si>
  <si>
    <t xml:space="preserve">USA_UPS_2015_99.4269W_28.7881N_v0.2</t>
  </si>
  <si>
    <t xml:space="preserve">VEN_UPS_2015_65.6735W_9.3006N_v0.2</t>
  </si>
  <si>
    <t xml:space="preserve">USA_UPS_2021_101.6877W_32.4084N_v0.2</t>
  </si>
  <si>
    <t xml:space="preserve">CHN_UPS_2016_118.4296E_38.4421N_v0.2</t>
  </si>
  <si>
    <t xml:space="preserve">VEN_UPS_2021_63.6633W_9.5691N_v0.2</t>
  </si>
  <si>
    <t xml:space="preserve">IRQ_UPS_2015_44.0041E_35.6453N_v0.2</t>
  </si>
  <si>
    <t xml:space="preserve">IDN_UPS_2015_101.0725E_1.3265N_v0.2</t>
  </si>
  <si>
    <t xml:space="preserve">CHN_UPS_2021_82.8650E_41.0495N_v0.2</t>
  </si>
  <si>
    <t xml:space="preserve">EGY_UPS_2015_30.5735E_29.7906N_v0.2</t>
  </si>
  <si>
    <t xml:space="preserve">GAB_UPS_2015_08.5935E_1.0327S_v0.2</t>
  </si>
  <si>
    <t xml:space="preserve">COL_UPS_2015_72.4553W_5.4432N_v0.2</t>
  </si>
  <si>
    <t xml:space="preserve">USA_UPS_2015_102.8940W_47.8315N_v0.2</t>
  </si>
  <si>
    <t xml:space="preserve">USA_UPS_2020_97.4378W_29.3600N_v0.2</t>
  </si>
  <si>
    <t xml:space="preserve">CAN_UPS_2015_108.4752W_49.4675N_v0.2</t>
  </si>
  <si>
    <t xml:space="preserve">RUS_UPS_2015_73.0040E_60.5059N_v0.2</t>
  </si>
  <si>
    <t xml:space="preserve">COL_UPS_2021_75.2411W_8.6153N_v0.2</t>
  </si>
  <si>
    <t xml:space="preserve">MEX_UPS_2015_93.5048W_17.9051N_v0.2</t>
  </si>
  <si>
    <t xml:space="preserve">EGY_UPS_2021_29.9623E_30.0232N_v0.2</t>
  </si>
  <si>
    <t xml:space="preserve">USA_UPS_2019_102.6227W_48.5165N_v0.2</t>
  </si>
  <si>
    <t xml:space="preserve">KAZ_UPS_2015_53.3333E_51.3279N_v0.2</t>
  </si>
  <si>
    <t xml:space="preserve">ARG_UPS_2015_68.7761W_33.1278S_v0.2</t>
  </si>
  <si>
    <t xml:space="preserve">RUS_UPS_2021_69.1428E_60.3020N_v0.2</t>
  </si>
  <si>
    <t xml:space="preserve">USA_UPS_2015_103.9521W_46.2336N_v0.2</t>
  </si>
  <si>
    <t xml:space="preserve">USA_UPS_2015_104.1050W_32.1383N_v0.2</t>
  </si>
  <si>
    <t xml:space="preserve">RUS_UPS_2015_76.8017E_63.8344N_v0.2</t>
  </si>
  <si>
    <t xml:space="preserve">USA_UPS_2016_97.7085W_29.1020N_v0.2</t>
  </si>
  <si>
    <t xml:space="preserve">USA_UPS_2015_102.7921W_47.8246N_v0.2</t>
  </si>
  <si>
    <t xml:space="preserve">IDN_UPS_2015_107.2885E_5.9166S_v0.2</t>
  </si>
  <si>
    <t xml:space="preserve">UZB_UPS_2015_65.3079E_39.1797N_v0.2</t>
  </si>
  <si>
    <t xml:space="preserve">PER_UPS_2015_72.8995W_11.7170S_v0.2</t>
  </si>
  <si>
    <t xml:space="preserve">RUS_UPG_2015_54.6745E_51.6802N_v0.2</t>
  </si>
  <si>
    <t xml:space="preserve">RUS_UPS_2020_53.2504E_57.3506N_v0.2</t>
  </si>
  <si>
    <t xml:space="preserve">USA_UPS_2015_96.0189W_28.8616N_v0.2</t>
  </si>
  <si>
    <t xml:space="preserve">USA_UPS_2016_103.0961W_47.7898N_v0.2</t>
  </si>
  <si>
    <t xml:space="preserve">CAN_UPS_2021_104.0783W_49.0737N_v0.2</t>
  </si>
  <si>
    <t xml:space="preserve">USA_UPS_2019_87.9347W_28.5745N_v0.2</t>
  </si>
  <si>
    <t xml:space="preserve">ARG_UPS_2021_69.0744W_38.3449S_v0.2</t>
  </si>
  <si>
    <t xml:space="preserve">RUS_UPS_2015_75.9948E_61.0981N_v0.2</t>
  </si>
  <si>
    <t xml:space="preserve">USA_UPS_2021_100.1024W_28.3216N_v0.2</t>
  </si>
  <si>
    <t xml:space="preserve">CAN_UPS_2015_115.6617W_52.7760N_v0.2</t>
  </si>
  <si>
    <t xml:space="preserve">COL_UPS_2019_73.9274W_7.3556N_v0.2</t>
  </si>
  <si>
    <t xml:space="preserve">USA_UPS_2015_102.1233W_31.5448N_v0.2</t>
  </si>
  <si>
    <t xml:space="preserve">USA_UPS_2016_102.0043W_31.5665N_v0.2</t>
  </si>
  <si>
    <t xml:space="preserve">CAN_UPS_2019_113.7624W_55.4589N_v0.2</t>
  </si>
  <si>
    <t xml:space="preserve">USA_UPS_2015_102.8589W_47.8782N_v0.2</t>
  </si>
  <si>
    <t xml:space="preserve">USA_UPS_2015_102.5610W_47.6304N_v0.2</t>
  </si>
  <si>
    <t xml:space="preserve">ARG_UPS_2019_69.1319W_37.5781S_v0.2</t>
  </si>
  <si>
    <t xml:space="preserve">USA_UPS_2021_101.4320W_32.3909N_v0.2</t>
  </si>
  <si>
    <t xml:space="preserve">USA_UPS_2018_97.8752W_29.0693N_v0.2</t>
  </si>
  <si>
    <t xml:space="preserve">IDN_UPS_2017_122.4908E_1.3283S_v0.2</t>
  </si>
  <si>
    <t xml:space="preserve">DZA_UPS_2015_06.4698E_32.1343N_v0.2</t>
  </si>
  <si>
    <t xml:space="preserve">IRQ_UPS_2019_43.6521E_33.4577N_v0.2</t>
  </si>
  <si>
    <t xml:space="preserve">RUS_UPS_2021_68.2843E_61.6517N_v0.2</t>
  </si>
  <si>
    <t xml:space="preserve">MMR_UPS_2015_94.7820E_15.1254N_v0.2</t>
  </si>
  <si>
    <t xml:space="preserve">USA_UPS_2015_101.6436W_31.2807N_v0.2</t>
  </si>
  <si>
    <t xml:space="preserve">France</t>
  </si>
  <si>
    <t xml:space="preserve">FRA</t>
  </si>
  <si>
    <t xml:space="preserve">FRA_UPS_2015_03.1040E_48.7143N_v0.2</t>
  </si>
  <si>
    <t xml:space="preserve">COD_UPS_2020_12.2741E_5.8648S_v0.2</t>
  </si>
  <si>
    <t xml:space="preserve">RUS_UPS_2015_73.5495E_62.4461N_v0.2</t>
  </si>
  <si>
    <t xml:space="preserve">RUS_UPG_2020_80.3641E_67.2025N_v0.2</t>
  </si>
  <si>
    <t xml:space="preserve">CHN_UPS_2015_121.6527E_40.7328N_v0.2</t>
  </si>
  <si>
    <t xml:space="preserve">RUS_UPS_2020_107.1616E_57.3998N_v0.2</t>
  </si>
  <si>
    <t xml:space="preserve">KAZ_UPS_2020_64.4845E_46.6307N_v0.2</t>
  </si>
  <si>
    <t xml:space="preserve">KAZ_UPS_2015_57.3706E_48.2259N_v0.2</t>
  </si>
  <si>
    <t xml:space="preserve">EGY_UPS_2015_26.9746E_30.7540N_v0.2</t>
  </si>
  <si>
    <t xml:space="preserve">RUS_UPS_2015_52.0214E_55.6628N_v0.2</t>
  </si>
  <si>
    <t xml:space="preserve">USA_UPS_2015_104.0285W_31.7809N_v0.2</t>
  </si>
  <si>
    <t xml:space="preserve">USA_UPS_2015_103.1790W_48.1678N_v0.2</t>
  </si>
  <si>
    <t xml:space="preserve">RUS_UPS_2015_79.5947E_62.4416N_v0.2</t>
  </si>
  <si>
    <t xml:space="preserve">VEN_UPS_2015_63.4999W_9.6748N_v0.2</t>
  </si>
  <si>
    <t xml:space="preserve">VNM_UPS_2015_107.9591E_9.9839N_v0.2</t>
  </si>
  <si>
    <t xml:space="preserve">USA_UPS_2015_102.6675W_31.5214N_v0.2</t>
  </si>
  <si>
    <t xml:space="preserve">RUS_UPS_2015_75.5531E_63.3136N_v0.2</t>
  </si>
  <si>
    <t xml:space="preserve">USA_UPS_2019_101.6397W_32.3425N_v0.2</t>
  </si>
  <si>
    <t xml:space="preserve">IRQ_UPS_2018_44.4149E_33.5856N_v0.2</t>
  </si>
  <si>
    <t xml:space="preserve">RUS_UPS_2015_76.9658E_62.9867N_v0.2</t>
  </si>
  <si>
    <t xml:space="preserve">CAN_UPS_2015_102.3670W_49.2844N_v0.2</t>
  </si>
  <si>
    <t xml:space="preserve">CHN_UPS_2020_81.0862E_41.6647N_v0.2</t>
  </si>
  <si>
    <t xml:space="preserve">IRQ_UPS_2015_47.7368E_30.2962N_v0.2</t>
  </si>
  <si>
    <t xml:space="preserve">IRN_UPS_2021_49.1705E_30.5080N_v0.2</t>
  </si>
  <si>
    <t xml:space="preserve">RUS_UPS_2015_51.1060E_52.7623N_v0.2</t>
  </si>
  <si>
    <t xml:space="preserve">MEX_UPS_2015_97.5946W_20.5039N_v0.2</t>
  </si>
  <si>
    <t xml:space="preserve">RUS_UPS_2015_75.1157E_62.9089N_v0.2</t>
  </si>
  <si>
    <t xml:space="preserve">PAK_UPS_2015_67.5475E_27.4202N_v0.2</t>
  </si>
  <si>
    <t xml:space="preserve">USA_UPS_2015_103.1816W_31.4884N_v0.2</t>
  </si>
  <si>
    <t xml:space="preserve">USA_UPS_2018_104.1272W_47.9968N_v0.2</t>
  </si>
  <si>
    <t xml:space="preserve">USA_UPS_2015_102.9112W_48.3993N_v0.2</t>
  </si>
  <si>
    <t xml:space="preserve">USA_UPS_2015_99.2382W_28.5221N_v0.2</t>
  </si>
  <si>
    <t xml:space="preserve">VEN_UPS_2015_63.6580W_9.5750N_v0.2</t>
  </si>
  <si>
    <t xml:space="preserve">USA_UPS_2015_97.5044W_29.2464N_v0.2</t>
  </si>
  <si>
    <t xml:space="preserve">CHN_UPS_2021_119.0649E_38.4261N_v0.2</t>
  </si>
  <si>
    <t xml:space="preserve">USA_UPS_2020_103.9434W_31.9995N_v0.2</t>
  </si>
  <si>
    <t xml:space="preserve">CHN_UPS_2021_89.0824E_44.1724N_v0.2</t>
  </si>
  <si>
    <t xml:space="preserve">IDN_UPS_2020_103.4628E_1.1407S_v0.2</t>
  </si>
  <si>
    <t xml:space="preserve">USA_UPS_2020_103.5155W_31.4412N_v0.2</t>
  </si>
  <si>
    <t xml:space="preserve">IRN_UPS_2015_50.7217E_29.9802N_v0.2</t>
  </si>
  <si>
    <t xml:space="preserve">USA_UPS_2015_101.6369W_31.3802N_v0.2</t>
  </si>
  <si>
    <t xml:space="preserve">IRN_UPS_2020_60.9008E_36.4835N_v0.2</t>
  </si>
  <si>
    <t xml:space="preserve">USA_UPS_2015_102.6961W_47.8856N_v0.2</t>
  </si>
  <si>
    <t xml:space="preserve">CHN_UPS_2020_107.8303E_36.2862N_v0.2</t>
  </si>
  <si>
    <t xml:space="preserve">RUS_UPS_2015_75.5627E_63.3132N_v0.2</t>
  </si>
  <si>
    <t xml:space="preserve">MEX_UPS_2020_93.4605W_18.2782N_v0.2</t>
  </si>
  <si>
    <t xml:space="preserve">IRQ_UPS_2021_47.3745E_30.5704N_v0.2</t>
  </si>
  <si>
    <t xml:space="preserve">KAZ_UPS_2018_51.9262E_47.0596N_v0.2</t>
  </si>
  <si>
    <t xml:space="preserve">USA_UPS_2015_98.0825W_28.7193N_v0.2</t>
  </si>
  <si>
    <t xml:space="preserve">VNM_UPS_2015_108.3820E_10.4405N_v0.2</t>
  </si>
  <si>
    <t xml:space="preserve">USA_UPS_2015_97.9379W_28.8988N_v0.2</t>
  </si>
  <si>
    <t xml:space="preserve">USA_UPS_2016_102.9258W_48.7474N_v0.2</t>
  </si>
  <si>
    <t xml:space="preserve">CAN_UPS_2015_118.5297W_54.4710N_v0.2</t>
  </si>
  <si>
    <t xml:space="preserve">USA_UPS_2019_98.4594W_28.4863N_v0.2</t>
  </si>
  <si>
    <t xml:space="preserve">USA_UPS_2016_102.2047W_32.4116N_v0.2</t>
  </si>
  <si>
    <t xml:space="preserve">CMR_UPS_2015_08.4718E_4.2920N_v0.2</t>
  </si>
  <si>
    <t xml:space="preserve">USA_UPS_2015_103.5575W_32.1405N_v0.2</t>
  </si>
  <si>
    <t xml:space="preserve">CHN_UPS_2021_83.2218E_40.2284N_v0.2</t>
  </si>
  <si>
    <t xml:space="preserve">New Zealand</t>
  </si>
  <si>
    <t xml:space="preserve">NZL</t>
  </si>
  <si>
    <t xml:space="preserve">NZL_UPS_2015_173.2972E_39.9722S_v0.2</t>
  </si>
  <si>
    <t xml:space="preserve">UZB_UPS_2015_65.8290E_38.6705N_v0.2</t>
  </si>
  <si>
    <t xml:space="preserve">ARG_UPS_2015_68.2072W_38.8991S_v0.2</t>
  </si>
  <si>
    <t xml:space="preserve">RUS_UPS_2015_76.4220E_57.7494N_v0.2</t>
  </si>
  <si>
    <t xml:space="preserve">CAN_UPS_2015_119.7150W_55.6974N_v0.2</t>
  </si>
  <si>
    <t xml:space="preserve">USA_UPS_2015_103.1398W_47.8754N_v0.2</t>
  </si>
  <si>
    <t xml:space="preserve">USA_UPS_2021_101.9695W_31.3962N_v0.2</t>
  </si>
  <si>
    <t xml:space="preserve">ECU_UPS_2015_76.8665W_0.3286S_v0.2</t>
  </si>
  <si>
    <t xml:space="preserve">RUS_UPS_2020_46.3959E_51.5254N_v0.2</t>
  </si>
  <si>
    <t xml:space="preserve">TUN_UPS_2015_10.6275E_34.6874N_v0.2</t>
  </si>
  <si>
    <t xml:space="preserve">USA_UPS_2020_96.1673W_28.6721N_v0.2</t>
  </si>
  <si>
    <t xml:space="preserve">RUS_UPS_2015_76.3146E_60.9557N_v0.2</t>
  </si>
  <si>
    <t xml:space="preserve">RUS_UPS_2015_106.7752E_57.9821N_v0.2</t>
  </si>
  <si>
    <t xml:space="preserve">RUS_UPG_2021_74.5804E_70.8874N_v0.2</t>
  </si>
  <si>
    <t xml:space="preserve">RUS_UPS_2015_79.3077E_61.4953N_v0.2</t>
  </si>
  <si>
    <t xml:space="preserve">RUS_UPS_2015_55.5658E_63.3473N_v0.2</t>
  </si>
  <si>
    <t xml:space="preserve">CHN_UPS_2019_83.2224E_40.7716N_v0.2</t>
  </si>
  <si>
    <t xml:space="preserve">USA_UPS_2015_102.9777W_47.5023N_v0.2</t>
  </si>
  <si>
    <t xml:space="preserve">RUS_UPS_2015_75.8426E_62.3533N_v0.2</t>
  </si>
  <si>
    <t xml:space="preserve">USA_UPS_2017_103.4637W_30.9366N_v0.2</t>
  </si>
  <si>
    <t xml:space="preserve">TWN_UPS_2015_114.9404E_20.2448N_v0.2</t>
  </si>
  <si>
    <t xml:space="preserve">IRN_UPS_2015_50.1038E_30.2841N_v0.2</t>
  </si>
  <si>
    <t xml:space="preserve">SDN_UPS_2017_28.4133E_10.0385N_v0.2</t>
  </si>
  <si>
    <t xml:space="preserve">IND_UPS_2018_72.4083E_23.5436N_v0.2</t>
  </si>
  <si>
    <t xml:space="preserve">RUS_UPS_2015_77.1444E_60.7818N_v0.2</t>
  </si>
  <si>
    <t xml:space="preserve">USA_UPS_2015_102.6320W_31.9827N_v0.2</t>
  </si>
  <si>
    <t xml:space="preserve">CHN_UPS_2020_82.6943E_40.5521N_v0.2</t>
  </si>
  <si>
    <t xml:space="preserve">IRN_UPS_2016_49.6146E_30.9825N_v0.2</t>
  </si>
  <si>
    <t xml:space="preserve">KAZ_UPS_2021_53.3593E_46.0937N_v0.2</t>
  </si>
  <si>
    <t xml:space="preserve">USA_UPS_2019_104.0157W_31.8375N_v0.2</t>
  </si>
  <si>
    <t xml:space="preserve">SAU_UPS_2015_48.9045E_28.3745N_v0.2</t>
  </si>
  <si>
    <t xml:space="preserve">ECU_UPS_2016_76.4877W_0.1482N_v0.2</t>
  </si>
  <si>
    <t xml:space="preserve">YEM_UPS_2015_48.8234E_15.7600N_v0.2</t>
  </si>
  <si>
    <t xml:space="preserve">VEN_UPS_2020_63.6003W_9.5585N_v0.2</t>
  </si>
  <si>
    <t xml:space="preserve">RUS_UPG_2021_76.9991E_66.5435N_v0.2</t>
  </si>
  <si>
    <t xml:space="preserve">ARE_UPS_2015_52.6250E_25.1080N_v0.2</t>
  </si>
  <si>
    <t xml:space="preserve">IDN_UPS_2015_108.3166E_6.5701S_v0.2</t>
  </si>
  <si>
    <t xml:space="preserve">RUS_UPS_2015_52.1413E_52.5171N_v0.2</t>
  </si>
  <si>
    <t xml:space="preserve">USA_UPS_2015_102.7924W_47.5315N_v0.2</t>
  </si>
  <si>
    <t xml:space="preserve">ECU_UPS_2016_76.7105W_0.0558N_v0.2</t>
  </si>
  <si>
    <t xml:space="preserve">USA_UPS_2020_93.5333W_31.5976N_v0.2</t>
  </si>
  <si>
    <t xml:space="preserve">USA_UPS_2015_103.9871W_32.2802N_v0.2</t>
  </si>
  <si>
    <t xml:space="preserve">KWT_UPS_2018_47.7138E_29.8242N_v0.2</t>
  </si>
  <si>
    <t xml:space="preserve">KAZ_UPS_2020_57.7276E_46.2421N_v0.2</t>
  </si>
  <si>
    <t xml:space="preserve">RUS_UPS_2015_76.2143E_64.5245N_v0.2</t>
  </si>
  <si>
    <t xml:space="preserve">USA_UPS_2016_103.6295W_32.1129N_v0.2</t>
  </si>
  <si>
    <t xml:space="preserve">USA_UPS_2015_103.9411W_46.2111N_v0.2</t>
  </si>
  <si>
    <t xml:space="preserve">SAU_UPS_2015_49.5211E_28.3087N_v0.2</t>
  </si>
  <si>
    <t xml:space="preserve">USA_UPS_2015_102.4217W_32.1509N_v0.2</t>
  </si>
  <si>
    <t xml:space="preserve">USA_UPS_2017_103.5464W_31.4285N_v0.2</t>
  </si>
  <si>
    <t xml:space="preserve">IDN_UPS_2015_102.1492E_0.9019N_v0.2</t>
  </si>
  <si>
    <t xml:space="preserve">RUS_UPS_2015_108.2490E_59.6168N_v0.2</t>
  </si>
  <si>
    <t xml:space="preserve">USA_UPS_2018_101.7137W_32.3988N_v0.2</t>
  </si>
  <si>
    <t xml:space="preserve">MEX_UPS_2021_93.6501W_17.9455N_v0.2</t>
  </si>
  <si>
    <t xml:space="preserve">CAN_UPS_2021_119.2214W_55.9014N_v0.2</t>
  </si>
  <si>
    <t xml:space="preserve">USA_UPS_2015_103.7521W_32.1012N_v0.2</t>
  </si>
  <si>
    <t xml:space="preserve">USA_UPS_2018_100.7120W_32.6813N_v0.2</t>
  </si>
  <si>
    <t xml:space="preserve">KAZ_UPS_2015_52.3478E_51.6529N_v0.2</t>
  </si>
  <si>
    <t xml:space="preserve">NGA_UPS_2015_08.1720E_4.1007N_v0.2</t>
  </si>
  <si>
    <t xml:space="preserve">NGA_UPS_2015_08.4224E_4.5767N_v0.2</t>
  </si>
  <si>
    <t xml:space="preserve">USA_UPS_2020_102.5502W_47.6223N_v0.2</t>
  </si>
  <si>
    <t xml:space="preserve">USA_UPS_2015_102.8600W_47.8371N_v0.2</t>
  </si>
  <si>
    <t xml:space="preserve">USA_UPS_2015_103.4742W_31.6713N_v0.2</t>
  </si>
  <si>
    <t xml:space="preserve">VEN_UPS_2015_63.4891W_9.6972N_v0.2</t>
  </si>
  <si>
    <t xml:space="preserve">RUS_UPS_2020_97.1944E_60.8902N_v0.2</t>
  </si>
  <si>
    <t xml:space="preserve">USA_UPS_2021_103.9505W_32.8641N_v0.2</t>
  </si>
  <si>
    <t xml:space="preserve">USA_UPS_2016_103.6049W_31.9525N_v0.2</t>
  </si>
  <si>
    <t xml:space="preserve">USA_UPS_2015_103.5497W_48.3129N_v0.2</t>
  </si>
  <si>
    <t xml:space="preserve">SAU_UPS_2015_49.0626E_24.3132N_v0.2</t>
  </si>
  <si>
    <t xml:space="preserve">CAN_UPS_2021_113.7549W_55.4588N_v0.2</t>
  </si>
  <si>
    <t xml:space="preserve">BRA_UPS_2020_37.4851W_5.5200S_v0.2</t>
  </si>
  <si>
    <t xml:space="preserve">CHN_UPS_2020_107.8616E_30.4743N_v0.2</t>
  </si>
  <si>
    <t xml:space="preserve">CAN_UPS_2019_116.8754W_54.6595N_v0.2</t>
  </si>
  <si>
    <t xml:space="preserve">TUN_UPS_2015_09.5424E_32.0231N_v0.2</t>
  </si>
  <si>
    <t xml:space="preserve">VEN_UPS_2021_64.2739W_9.0239N_v0.2</t>
  </si>
  <si>
    <t xml:space="preserve">RUS_UPS_2015_73.4785E_61.6398N_v0.2</t>
  </si>
  <si>
    <t xml:space="preserve">USA_UPS_2020_105.6537W_43.7102N_v0.2</t>
  </si>
  <si>
    <t xml:space="preserve">BRA_UPG_2015_40.6169W_20.7889S_v0.2</t>
  </si>
  <si>
    <t xml:space="preserve">LBY_UPS_2015_21.1968E_29.3939N_v0.2</t>
  </si>
  <si>
    <t xml:space="preserve">GBR_UPS_2017_00.7537E_61.2147N_v0.2</t>
  </si>
  <si>
    <t xml:space="preserve">USA_UPS_2015_98.0753W_28.7627N_v0.2</t>
  </si>
  <si>
    <t xml:space="preserve">SYR_UPS_2018_41.5142E_36.9993N_v0.2</t>
  </si>
  <si>
    <t xml:space="preserve">RUS_UPS_2017_51.3998E_53.6432N_v0.2</t>
  </si>
  <si>
    <t xml:space="preserve">MEX_UPS_2019_93.9096W_17.9721N_v0.2</t>
  </si>
  <si>
    <t xml:space="preserve">COL_UPS_2016_71.0857W_6.9568N_v0.2</t>
  </si>
  <si>
    <t xml:space="preserve">NGA_UPS_2015_05.5378E_5.5347N_v0.2</t>
  </si>
  <si>
    <t xml:space="preserve">DZA_UPS_2021_08.8308E_28.8389N_v0.2</t>
  </si>
  <si>
    <t xml:space="preserve">RUS_UPS_2020_97.3157E_60.8459N_v0.2</t>
  </si>
  <si>
    <t xml:space="preserve">RUS_UPS_2020_97.2818E_60.9240N_v0.2</t>
  </si>
  <si>
    <t xml:space="preserve">USA_UPS_2015_102.5327W_32.2687N_v0.2</t>
  </si>
  <si>
    <t xml:space="preserve">AUS_UPS_2021_148.3274E_23.2990S_v0.2</t>
  </si>
  <si>
    <t xml:space="preserve">CAN_UPS_2018_117.5633W_54.4554N_v0.2</t>
  </si>
  <si>
    <t xml:space="preserve">EGY_UPS_2015_33.0647E_28.3773N_v0.2</t>
  </si>
  <si>
    <t xml:space="preserve">VEN_UPS_2015_63.5833W_9.6997N_v0.2</t>
  </si>
  <si>
    <t xml:space="preserve">USA_UPS_2016_103.7436W_31.7666N_v0.2</t>
  </si>
  <si>
    <t xml:space="preserve">USA_UPS_2017_91.1727W_30.4970N_v0.2</t>
  </si>
  <si>
    <t xml:space="preserve">GAB_UPS_2015_09.8690E_1.9304S_v0.2</t>
  </si>
  <si>
    <t xml:space="preserve">USA_UPS_2017_89.3341W_31.8517N_v0.2</t>
  </si>
  <si>
    <t xml:space="preserve">IRQ_UPS_2021_43.3731E_33.5880N_v0.2</t>
  </si>
  <si>
    <t xml:space="preserve">RUS_UPS_2015_57.2494E_66.2824N_v0.2</t>
  </si>
  <si>
    <t xml:space="preserve">USA_UPS_2015_102.8806W_47.8925N_v0.2</t>
  </si>
  <si>
    <t xml:space="preserve">USA_UPS_2015_103.5559W_31.7972N_v0.2</t>
  </si>
  <si>
    <t xml:space="preserve">USA_UPS_2019_101.7104W_32.4646N_v0.2</t>
  </si>
  <si>
    <t xml:space="preserve">USA_UPS_2018_103.6465W_31.3353N_v0.2</t>
  </si>
  <si>
    <t xml:space="preserve">CHN_UPS_2021_83.4380E_40.3869N_v0.2</t>
  </si>
  <si>
    <t xml:space="preserve">BRA_UPS_2015_39.5257W_20.0434S_v0.2</t>
  </si>
  <si>
    <t xml:space="preserve">CHN_UPS_2021_84.8725E_44.9694N_v0.2</t>
  </si>
  <si>
    <t xml:space="preserve">CAN_UPS_2017_118.6552W_54.4529N_v0.2</t>
  </si>
  <si>
    <t xml:space="preserve">DZA_UPS_2016_06.0095E_31.6680N_v0.2</t>
  </si>
  <si>
    <t xml:space="preserve">NGA_UPS_2015_06.6606E_5.2476N_v0.2</t>
  </si>
  <si>
    <t xml:space="preserve">IRN_UPS_2020_52.1340E_26.9306N_v0.2</t>
  </si>
  <si>
    <t xml:space="preserve">USA_UPS_2021_101.3786W_32.4359N_v0.2</t>
  </si>
  <si>
    <t xml:space="preserve">USA_UPS_2021_104.0860W_32.2036N_v0.2</t>
  </si>
  <si>
    <t xml:space="preserve">KWT_UPS_2015_47.9825E_28.9128N_v0.2</t>
  </si>
  <si>
    <t xml:space="preserve">USA_UPS_2015_103.8775W_31.8408N_v0.2</t>
  </si>
  <si>
    <t xml:space="preserve">AGO_UPS_2017_11.9273E_5.6760S_v0.2</t>
  </si>
  <si>
    <t xml:space="preserve">USA_UPS_2015_102.8732W_47.8627N_v0.2</t>
  </si>
  <si>
    <t xml:space="preserve">RUS_UPS_2015_56.3413E_56.4823N_v0.2</t>
  </si>
  <si>
    <t xml:space="preserve">RUS_UPS_2021_73.7060E_60.2382N_v0.2</t>
  </si>
  <si>
    <t xml:space="preserve">RUS_UPS_2021_107.1300E_57.3359N_v0.2</t>
  </si>
  <si>
    <t xml:space="preserve">CAN_UPS_2015_110.7221W_54.6976N_v0.2</t>
  </si>
  <si>
    <t xml:space="preserve">CHN_UPS_2020_105.4551E_30.2461N_v0.2</t>
  </si>
  <si>
    <t xml:space="preserve">USA_UPS_2016_104.4271W_32.6780N_v0.2</t>
  </si>
  <si>
    <t xml:space="preserve">USA_UPS_2015_97.8624W_28.9351N_v0.2</t>
  </si>
  <si>
    <t xml:space="preserve">USA_UPS_2015_103.0877W_31.2664N_v0.2</t>
  </si>
  <si>
    <t xml:space="preserve">USA_UPS_2015_97.7703W_29.0099N_v0.2</t>
  </si>
  <si>
    <t xml:space="preserve">USA_UPS_2016_98.1420W_28.8755N_v0.2</t>
  </si>
  <si>
    <t xml:space="preserve">MEX_UPS_2015_97.9171W_22.4568N_v0.2</t>
  </si>
  <si>
    <t xml:space="preserve">RUS_UPS_2021_80.5528E_66.6250N_v0.2</t>
  </si>
  <si>
    <t xml:space="preserve">USA_UPS_2016_103.8663W_31.7383N_v0.2</t>
  </si>
  <si>
    <t xml:space="preserve">ARG_UPS_2015_68.3116W_52.5477S_v0.2</t>
  </si>
  <si>
    <t xml:space="preserve">NGA_UPS_2015_07.1047E_4.8370N_v0.2</t>
  </si>
  <si>
    <t xml:space="preserve">RUS_UPS_2015_55.8077E_56.8272N_v0.2</t>
  </si>
  <si>
    <t xml:space="preserve">IND_UPS_2015_72.9353E_22.1650N_v0.2</t>
  </si>
  <si>
    <t xml:space="preserve">USA_UPS_2019_101.8061W_31.5828N_v0.2</t>
  </si>
  <si>
    <t xml:space="preserve">EGY_UPS_2015_27.8360E_30.0222N_v0.2</t>
  </si>
  <si>
    <t xml:space="preserve">MYS_UPS_2015_103.9051E_5.6093N_v0.2</t>
  </si>
  <si>
    <t xml:space="preserve">USA_UPS_2015_103.1437W_32.4216N_v0.2</t>
  </si>
  <si>
    <t xml:space="preserve">USA_UPS_2015_102.7825W_48.0643N_v0.2</t>
  </si>
  <si>
    <t xml:space="preserve">BHR_UPS_2015_50.5496E_26.0065N_v0.2</t>
  </si>
  <si>
    <t xml:space="preserve">CHN_UPS_2020_108.0889E_36.3738N_v0.2</t>
  </si>
  <si>
    <t xml:space="preserve">ARE_UPS_2021_52.7771E_24.0451N_v0.2</t>
  </si>
  <si>
    <t xml:space="preserve">LBY_UPS_2015_20.0341E_29.4764N_v0.2</t>
  </si>
  <si>
    <t xml:space="preserve">RUS_UPS_2015_74.5495E_61.1587N_v0.2</t>
  </si>
  <si>
    <t xml:space="preserve">RUS_UPS_2016_66.4623E_61.5315N_v0.2</t>
  </si>
  <si>
    <t xml:space="preserve">TCD_UPS_2018_17.3613E_10.1064N_v0.2</t>
  </si>
  <si>
    <t xml:space="preserve">USA_UPS_2015_103.5290W_32.2200N_v0.2</t>
  </si>
  <si>
    <t xml:space="preserve">USA_UPS_2021_102.3133W_32.4130N_v0.2</t>
  </si>
  <si>
    <t xml:space="preserve">USA_UPS_2015_98.2189W_28.7097N_v0.2</t>
  </si>
  <si>
    <t xml:space="preserve">MEX_UPS_2015_92.0542W_19.4161N_v0.2</t>
  </si>
  <si>
    <t xml:space="preserve">USA_UPS_2020_102.7807W_47.4148N_v0.2</t>
  </si>
  <si>
    <t xml:space="preserve">RUS_UPS_2015_75.1252E_62.9087N_v0.2</t>
  </si>
  <si>
    <t xml:space="preserve">USA_UPS_2015_102.6528W_31.5270N_v0.2</t>
  </si>
  <si>
    <t xml:space="preserve">HUN_UPS_2018_17.7587E_45.9900N_v0.2</t>
  </si>
  <si>
    <t xml:space="preserve">USA_UPS_2015_102.5031W_48.2861N_v0.2</t>
  </si>
  <si>
    <t xml:space="preserve">GBR_UPS_2015_00.2537W_58.4483N_v0.2</t>
  </si>
  <si>
    <t xml:space="preserve">SYR_UPS_2018_41.0764E_36.1507N_v0.2</t>
  </si>
  <si>
    <t xml:space="preserve">RUS_UPS_2015_77.3238E_62.3853N_v0.2</t>
  </si>
  <si>
    <t xml:space="preserve">ECU_UPS_2016_76.9220W_0.9475S_v0.2</t>
  </si>
  <si>
    <t xml:space="preserve">RUS_UPG_2019_73.8719E_71.0106N_v0.2</t>
  </si>
  <si>
    <t xml:space="preserve">RUS_UPS_2015_70.2918E_61.3245N_v0.2</t>
  </si>
  <si>
    <t xml:space="preserve">CAN_UPS_2017_108.9293W_51.6445N_v0.2</t>
  </si>
  <si>
    <t xml:space="preserve">VEN_UPS_2015_63.8996W_9.2952N_v0.2</t>
  </si>
  <si>
    <t xml:space="preserve">CHN_UPS_2018_108.0934E_35.9938N_v0.2</t>
  </si>
  <si>
    <t xml:space="preserve">SYR_UPS_2018_41.0467E_36.1659N_v0.2</t>
  </si>
  <si>
    <t xml:space="preserve">USA_UPS_2016_103.6381W_31.1867N_v0.2</t>
  </si>
  <si>
    <t xml:space="preserve">USA_UPS_2020_102.0605W_31.3905N_v0.2</t>
  </si>
  <si>
    <t xml:space="preserve">USA_UPS_2021_103.3603W_31.6194N_v0.2</t>
  </si>
  <si>
    <t xml:space="preserve">COL_UPS_2015_72.5524W_5.1522N_v0.2</t>
  </si>
  <si>
    <t xml:space="preserve">IDN_UPS_2015_101.0845E_1.2833N_v0.2</t>
  </si>
  <si>
    <t xml:space="preserve">ECU_UPS_2020_76.8442W_0.2847S_v0.2</t>
  </si>
  <si>
    <t xml:space="preserve">USA_UPS_2017_103.6340W_31.6343N_v0.2</t>
  </si>
  <si>
    <t xml:space="preserve">THA_UPS_2015_99.9969E_17.0470N_v0.2</t>
  </si>
  <si>
    <t xml:space="preserve">LBY_UPS_2021_21.3438E_28.7892N_v0.2</t>
  </si>
  <si>
    <t xml:space="preserve">USA_UPS_2015_99.0754W_28.3784N_v0.2</t>
  </si>
  <si>
    <t xml:space="preserve">VEN_UPS_2015_63.6209W_9.5962N_v0.2</t>
  </si>
  <si>
    <t xml:space="preserve">USA_UPS_2015_102.8440W_47.8468N_v0.2</t>
  </si>
  <si>
    <t xml:space="preserve">SAU_UPS_2015_49.1524E_25.0012N_v0.2</t>
  </si>
  <si>
    <t xml:space="preserve">IRN_UPS_2015_50.6772E_30.0678N_v0.2</t>
  </si>
  <si>
    <t xml:space="preserve">MEX_UPS_2015_93.1250W_17.8618N_v0.2</t>
  </si>
  <si>
    <t xml:space="preserve">USA_UPS_2015_101.8371W_32.0974N_v0.2</t>
  </si>
  <si>
    <t xml:space="preserve">NGA_UPS_2015_07.1196E_4.7290N_v0.2</t>
  </si>
  <si>
    <t xml:space="preserve">DZA_UPS_2015_05.9705E_31.6033N_v0.2</t>
  </si>
  <si>
    <t xml:space="preserve">USA_UPS_2017_104.1110W_32.2663N_v0.2</t>
  </si>
  <si>
    <t xml:space="preserve">LBY_UPS_2017_21.0798E_29.4771N_v0.2</t>
  </si>
  <si>
    <t xml:space="preserve">CAN_UPS_2018_109.0259W_51.6422N_v0.2</t>
  </si>
  <si>
    <t xml:space="preserve">USA_UPS_2019_101.8766W_32.2465N_v0.2</t>
  </si>
  <si>
    <t xml:space="preserve">AUS_UPS_2015_140.2027E_28.1117S_v0.2</t>
  </si>
  <si>
    <t xml:space="preserve">RUS_UPS_2015_96.2186E_60.4471N_v0.2</t>
  </si>
  <si>
    <t xml:space="preserve">NOR_UPS_2015_02.1426E_61.4482N_v0.2</t>
  </si>
  <si>
    <t xml:space="preserve">ARG_UPS_2015_68.6263W_33.4624S_v0.2</t>
  </si>
  <si>
    <t xml:space="preserve">USA_UPS_2015_102.8213W_48.1876N_v0.2</t>
  </si>
  <si>
    <t xml:space="preserve">IDN_UPS_2015_107.8842E_6.2847S_v0.2</t>
  </si>
  <si>
    <t xml:space="preserve">USA_UPS_2021_100.1989W_32.7391N_v0.2</t>
  </si>
  <si>
    <t xml:space="preserve">MEX_UPS_2015_92.0620W_19.3920N_v0.2</t>
  </si>
  <si>
    <t xml:space="preserve">RUS_UPS_2015_52.4099E_51.6707N_v0.2</t>
  </si>
  <si>
    <t xml:space="preserve">MYS_UPS_2015_114.3402E_5.8259N_v0.2</t>
  </si>
  <si>
    <t xml:space="preserve">ECU_UPS_2015_76.8014W_0.4234S_v0.2</t>
  </si>
  <si>
    <t xml:space="preserve">USA_UPS_2015_103.3568W_31.8986N_v0.2</t>
  </si>
  <si>
    <t xml:space="preserve">PAK_UPS_2015_68.6828E_25.1427N_v0.2</t>
  </si>
  <si>
    <t xml:space="preserve">CHN_UPS_2018_82.6977E_40.6540N_v0.2</t>
  </si>
  <si>
    <t xml:space="preserve">NGA_UPS_2015_05.3083E_5.3761N_v0.2</t>
  </si>
  <si>
    <t xml:space="preserve">USA_UPS_2019_104.1209W_32.7008N_v0.2</t>
  </si>
  <si>
    <t xml:space="preserve">PER_UPS_2019_81.1294W_4.9179S_v0.2</t>
  </si>
  <si>
    <t xml:space="preserve">USA_UPS_2015_99.2796W_28.5095N_v0.2</t>
  </si>
  <si>
    <t xml:space="preserve">USA_UPS_2019_101.7686W_32.2694N_v0.2</t>
  </si>
  <si>
    <t xml:space="preserve">USA_UPS_2015_103.3215W_31.8577N_v0.2</t>
  </si>
  <si>
    <t xml:space="preserve">RUS_UPS_2015_55.4292E_56.2842N_v0.2</t>
  </si>
  <si>
    <t xml:space="preserve">USA_UPS_2015_103.8960W_32.6549N_v0.2</t>
  </si>
  <si>
    <t xml:space="preserve">USA_UPS_2020_103.5972W_32.0919N_v0.2</t>
  </si>
  <si>
    <t xml:space="preserve">AGO_UPS_2016_11.0580E_6.1423S_v0.2</t>
  </si>
  <si>
    <t xml:space="preserve">USA_UPS_2019_102.8609W_33.2752N_v0.2</t>
  </si>
  <si>
    <t xml:space="preserve">CHN_UPS_2018_82.8140E_40.5442N_v0.2</t>
  </si>
  <si>
    <t xml:space="preserve">VEN_UPS_2015_63.6994W_9.5826N_v0.2</t>
  </si>
  <si>
    <t xml:space="preserve">USA_UPS_2015_102.6135W_31.9380N_v0.2</t>
  </si>
  <si>
    <t xml:space="preserve">USA_UPS_2015_102.8034W_48.3442N_v0.2</t>
  </si>
  <si>
    <t xml:space="preserve">CHN_UPS_2020_108.1353E_35.9799N_v0.2</t>
  </si>
  <si>
    <t xml:space="preserve">ARG_UPS_2015_68.1969W_38.7486S_v0.2</t>
  </si>
  <si>
    <t xml:space="preserve">USA_UPS_2015_104.2119W_32.7569N_v0.2</t>
  </si>
  <si>
    <t xml:space="preserve">UKR_UPS_2015_24.7406E_50.7402N_v0.2</t>
  </si>
  <si>
    <t xml:space="preserve">RUS_UPS_2020_52.5788E_53.1788N_v0.2</t>
  </si>
  <si>
    <t xml:space="preserve">TKM_UPS_2015_53.9232E_37.9299N_v0.2</t>
  </si>
  <si>
    <t xml:space="preserve">RUS_UPS_2015_113.8990E_62.4965N_v0.2</t>
  </si>
  <si>
    <t xml:space="preserve">SAU_UPS_2021_50.1205E_25.6268N_v0.2</t>
  </si>
  <si>
    <t xml:space="preserve">ARG_UPS_2015_68.6075W_38.3722S_v0.2</t>
  </si>
  <si>
    <t xml:space="preserve">MEX_UPS_2021_93.3541W_18.3514N_v0.2</t>
  </si>
  <si>
    <t xml:space="preserve">USA_UPS_2015_103.9715W_32.2603N_v0.2</t>
  </si>
  <si>
    <t xml:space="preserve">USA_UPS_2015_98.1613W_28.7957N_v0.2</t>
  </si>
  <si>
    <t xml:space="preserve">DZA_UPS_2015_09.8123E_28.1350N_v0.2</t>
  </si>
  <si>
    <t xml:space="preserve">IRQ_UPS_2020_47.6583E_30.5088N_v0.2</t>
  </si>
  <si>
    <t xml:space="preserve">SAU_UPS_2021_48.1539E_24.4519N_v0.2</t>
  </si>
  <si>
    <t xml:space="preserve">VEN_UPS_2015_63.5804W_9.7130N_v0.2</t>
  </si>
  <si>
    <t xml:space="preserve">USA_UPS_2020_101.6165W_32.3599N_v0.2</t>
  </si>
  <si>
    <t xml:space="preserve">CHN_UPS_2015_109.5376E_38.1743N_v0.2</t>
  </si>
  <si>
    <t xml:space="preserve">RUS_UPS_2015_79.4959E_63.7257N_v0.2</t>
  </si>
  <si>
    <t xml:space="preserve">MYS_UPS_2015_104.1889E_5.9559N_v0.2</t>
  </si>
  <si>
    <t xml:space="preserve">USA_UPS_2016_103.9254W_31.6944N_v0.2</t>
  </si>
  <si>
    <t xml:space="preserve">CHN_UPS_2016_82.9471E_40.6321N_v0.2</t>
  </si>
  <si>
    <t xml:space="preserve">QAT_UPS_2015_50.7943E_25.4109N_v0.2</t>
  </si>
  <si>
    <t xml:space="preserve">USA_UPS_2015_98.1008W_35.5343N_v0.2</t>
  </si>
  <si>
    <t xml:space="preserve">USA_UPS_2018_103.6885W_31.4001N_v0.2</t>
  </si>
  <si>
    <t xml:space="preserve">RUS_UPG_2015_80.1402E_58.8619N_v0.2</t>
  </si>
  <si>
    <t xml:space="preserve">USA_UPS_2015_102.5278W_47.7157N_v0.2</t>
  </si>
  <si>
    <t xml:space="preserve">KAZ_UPS_2020_53.4344E_46.0458N_v0.2</t>
  </si>
  <si>
    <t xml:space="preserve">USA_UPS_2018_101.7498W_31.9553N_v0.2</t>
  </si>
  <si>
    <t xml:space="preserve">CAN_UPS_2015_118.5975W_54.7117N_v0.2</t>
  </si>
  <si>
    <t xml:space="preserve">VEN_UPS_2015_63.6189W_9.5876N_v0.2</t>
  </si>
  <si>
    <t xml:space="preserve">CHN_UPS_2021_110.6019E_17.4141N_v0.2</t>
  </si>
  <si>
    <t xml:space="preserve">RUS_UPS_2015_70.5460E_62.8088N_v0.2</t>
  </si>
  <si>
    <t xml:space="preserve">USA_UPS_2015_103.7963W_31.5959N_v0.2</t>
  </si>
  <si>
    <t xml:space="preserve">SYR_UPS_2017_41.9207E_36.9311N_v0.2</t>
  </si>
  <si>
    <t xml:space="preserve">RUS_UPS_2015_143.7929E_50.2979N_v0.2</t>
  </si>
  <si>
    <t xml:space="preserve">CHN_UPS_2020_107.8608E_36.2283N_v0.2</t>
  </si>
  <si>
    <t xml:space="preserve">CAN_UPS_2015_121.8426W_57.5376N_v0.2</t>
  </si>
  <si>
    <t xml:space="preserve">RUS_UPS_2016_107.4889E_58.4273N_v0.2</t>
  </si>
  <si>
    <t xml:space="preserve">USA_UPS_2015_104.0567W_31.7434N_v0.2</t>
  </si>
  <si>
    <t xml:space="preserve">RUS_UPS_2015_76.0899E_61.0963N_v0.2</t>
  </si>
  <si>
    <t xml:space="preserve">IRN_UPS_2015_52.3368E_26.5548N_v0.2</t>
  </si>
  <si>
    <t xml:space="preserve">ARG_UPS_2021_67.7225W_38.0217S_v0.2</t>
  </si>
  <si>
    <t xml:space="preserve">RUS_UPS_2018_55.1623E_51.6049N_v0.2</t>
  </si>
  <si>
    <t xml:space="preserve">CAN_UPS_2021_118.0447W_55.4091N_v0.2</t>
  </si>
  <si>
    <t xml:space="preserve">USA_UPS_2018_101.8215W_32.3215N_v0.2</t>
  </si>
  <si>
    <t xml:space="preserve">CHN_UPS_2021_106.7707E_31.0462N_v0.2</t>
  </si>
  <si>
    <t xml:space="preserve">USA_UPS_2015_102.1264W_32.1017N_v0.2</t>
  </si>
  <si>
    <t xml:space="preserve">QAT_UPS_2015_52.5643E_25.1106N_v0.2</t>
  </si>
  <si>
    <t xml:space="preserve">USA_UPS_2017_103.3802W_32.0477N_v0.2</t>
  </si>
  <si>
    <t xml:space="preserve">QAT_UPS_2015_52.0694E_26.6177N_v0.2</t>
  </si>
  <si>
    <t xml:space="preserve">SYR_UPS_2021_41.6868E_37.1021N_v0.2</t>
  </si>
  <si>
    <t xml:space="preserve">USA_UPS_2018_99.5193W_28.6037N_v0.2</t>
  </si>
  <si>
    <t xml:space="preserve">USA_UPS_2020_103.4491W_32.3523N_v0.2</t>
  </si>
  <si>
    <t xml:space="preserve">MYS_UPS_2015_112.6829E_4.3328N_v0.2</t>
  </si>
  <si>
    <t xml:space="preserve">USA_UPS_2018_101.7062W_32.4393N_v0.2</t>
  </si>
  <si>
    <t xml:space="preserve">KAZ_UPS_2015_56.6198E_49.0893N_v0.2</t>
  </si>
  <si>
    <t xml:space="preserve">DZA_UPS_2015_02.5117E_27.1811N_v0.2</t>
  </si>
  <si>
    <t xml:space="preserve">USA_UPS_2015_99.9979W_28.2724N_v0.2</t>
  </si>
  <si>
    <t xml:space="preserve">USA_UPS_2016_103.5600W_31.4360N_v0.2</t>
  </si>
  <si>
    <t xml:space="preserve">COL_UPS_2015_73.7790W_6.9976N_v0.2</t>
  </si>
  <si>
    <t xml:space="preserve">USA_UPS_2015_102.7859W_47.8557N_v0.2</t>
  </si>
  <si>
    <t xml:space="preserve">CHN_UPS_2020_88.0345E_44.4616N_v0.2</t>
  </si>
  <si>
    <t xml:space="preserve">VEN_UPS_2015_63.5041W_9.7210N_v0.2</t>
  </si>
  <si>
    <t xml:space="preserve">CHN_UPS_2021_105.2219E_31.2128N_v0.2</t>
  </si>
  <si>
    <t xml:space="preserve">MEX_UPS_2021_93.4006W_17.5704N_v0.2</t>
  </si>
  <si>
    <t xml:space="preserve">AUS_UPS_2020_149.0518E_26.3211S_v0.2</t>
  </si>
  <si>
    <t xml:space="preserve">USA_UPS_2015_98.9609W_28.6561N_v0.2</t>
  </si>
  <si>
    <t xml:space="preserve">USA_UPS_2015_98.9720W_28.5641N_v0.2</t>
  </si>
  <si>
    <t xml:space="preserve">USA_UPS_2015_102.6931W_47.7224N_v0.2</t>
  </si>
  <si>
    <t xml:space="preserve">GAB_UPS_2015_09.9657E_1.5217S_v0.2</t>
  </si>
  <si>
    <t xml:space="preserve">BRA_UPS_2017_37.5300W_5.6107S_v0.2</t>
  </si>
  <si>
    <t xml:space="preserve">USA_UPS_2021_88.0008W_38.1098N_v0.2</t>
  </si>
  <si>
    <t xml:space="preserve">KWT_UPS_2015_47.9899E_29.0272N_v0.2</t>
  </si>
  <si>
    <t xml:space="preserve">CHN_UPS_2019_107.8225E_36.1354N_v0.2</t>
  </si>
  <si>
    <t xml:space="preserve">MYS_UPS_2015_115.3946E_6.4431N_v0.2</t>
  </si>
  <si>
    <t xml:space="preserve">CAN_UPS_2015_120.0104W_57.7409N_v0.2</t>
  </si>
  <si>
    <t xml:space="preserve">USA_UPS_2015_103.1963W_48.0828N_v0.2</t>
  </si>
  <si>
    <t xml:space="preserve">DZA_UPS_2015_05.9698E_31.8825N_v0.2</t>
  </si>
  <si>
    <t xml:space="preserve">UKR_UPS_2015_33.3234E_50.2210N_v0.2</t>
  </si>
  <si>
    <t xml:space="preserve">IDN_UPS_2015_130.8986E_1.2828S_v0.2</t>
  </si>
  <si>
    <t xml:space="preserve">USA_UPS_2015_103.0369W_47.7872N_v0.2</t>
  </si>
  <si>
    <t xml:space="preserve">VEN_UPS_2020_63.4877W_9.6318N_v0.2</t>
  </si>
  <si>
    <t xml:space="preserve">SAU_UPS_2015_48.8819E_25.6116N_v0.2</t>
  </si>
  <si>
    <t xml:space="preserve">NOR_UPS_2015_02.0005E_59.5668N_v0.2</t>
  </si>
  <si>
    <t xml:space="preserve">USA_UPS_2017_102.5679W_47.8171N_v0.2</t>
  </si>
  <si>
    <t xml:space="preserve">IDN_UPS_2015_108.1543E_6.3818S_v0.2</t>
  </si>
  <si>
    <t xml:space="preserve">RUS_UPS_2015_56.9134E_66.6303N_v0.2</t>
  </si>
  <si>
    <t xml:space="preserve">USA_UPS_2021_101.6882W_32.4751N_v0.2</t>
  </si>
  <si>
    <t xml:space="preserve">CAN_UPS_2015_110.8470W_57.2312N_v0.2</t>
  </si>
  <si>
    <t xml:space="preserve">MEX_UPS_2015_94.0656W_18.0959N_v0.2</t>
  </si>
  <si>
    <t xml:space="preserve">ARG_UPS_2021_67.7635W_38.8133S_v0.2</t>
  </si>
  <si>
    <t xml:space="preserve">RUS_UPS_2021_106.9842E_57.3193N_v0.2</t>
  </si>
  <si>
    <t xml:space="preserve">NGA_UPS_2015_08.1668E_4.2753N_v0.2</t>
  </si>
  <si>
    <t xml:space="preserve">USA_UPS_2021_103.4917W_32.3313N_v0.2</t>
  </si>
  <si>
    <t xml:space="preserve">RUS_UPS_2019_80.4479E_68.6279N_v0.2</t>
  </si>
  <si>
    <t xml:space="preserve">VEN_UPS_2015_63.5460W_9.6003N_v0.2</t>
  </si>
  <si>
    <t xml:space="preserve">USA_UPS_2015_98.9571W_28.5361N_v0.2</t>
  </si>
  <si>
    <t xml:space="preserve">UKR_UPS_2015_35.5067E_50.0817N_v0.2</t>
  </si>
  <si>
    <t xml:space="preserve">SAU_UPS_2021_39.8789E_21.0961N_v0.2</t>
  </si>
  <si>
    <t xml:space="preserve">CAN_UPS_2015_116.6158W_54.1010N_v0.2</t>
  </si>
  <si>
    <t xml:space="preserve">USA_UPS_2015_102.6835W_32.7599N_v0.2</t>
  </si>
  <si>
    <t xml:space="preserve">RUS_UPS_2015_52.8732E_52.7162N_v0.2</t>
  </si>
  <si>
    <t xml:space="preserve">RUS_UPS_2020_97.3232E_60.8079N_v0.2</t>
  </si>
  <si>
    <t xml:space="preserve">CHN_UPS_2021_83.6152E_39.9715N_v0.2</t>
  </si>
  <si>
    <t xml:space="preserve">USA_UPS_2021_104.1230W_47.9240N_v0.2</t>
  </si>
  <si>
    <t xml:space="preserve">USA_UPS_2015_99.6117W_28.4271N_v0.2</t>
  </si>
  <si>
    <t xml:space="preserve">USA_UPS_2015_89.2228W_28.1708N_v0.2</t>
  </si>
  <si>
    <t xml:space="preserve">USA_UPS_2019_102.2496W_31.6740N_v0.2</t>
  </si>
  <si>
    <t xml:space="preserve">RUS_UPS_2015_143.0685E_52.1839N_v0.2</t>
  </si>
  <si>
    <t xml:space="preserve">USA_UPS_2015_103.6613W_31.6942N_v0.2</t>
  </si>
  <si>
    <t xml:space="preserve">USA_UPS_2015_98.5190W_28.4942N_v0.2</t>
  </si>
  <si>
    <t xml:space="preserve">USA_UPS_2016_101.6745W_31.5840N_v0.2</t>
  </si>
  <si>
    <t xml:space="preserve">CAN_UPS_2015_122.1581W_57.2939N_v0.2</t>
  </si>
  <si>
    <t xml:space="preserve">CAN_UPS_2015_118.2153W_54.6133N_v0.2</t>
  </si>
  <si>
    <t xml:space="preserve">SDN_UPS_2015_28.5649E_10.9003N_v0.2</t>
  </si>
  <si>
    <t xml:space="preserve">MYS_UPS_2016_112.5967E_3.4716N_v0.2</t>
  </si>
  <si>
    <t xml:space="preserve">USA_UPS_2021_98.9187W_28.3787N_v0.2</t>
  </si>
  <si>
    <t xml:space="preserve">LBY_UPS_2021_19.5876E_28.4342N_v0.2</t>
  </si>
  <si>
    <t xml:space="preserve">CAN_UPS_2015_102.5376W_49.0701N_v0.2</t>
  </si>
  <si>
    <t xml:space="preserve">USA_UPS_2015_101.2369W_31.9712N_v0.2</t>
  </si>
  <si>
    <t xml:space="preserve">RUS_UPS_2015_74.6113E_61.1142N_v0.2</t>
  </si>
  <si>
    <t xml:space="preserve">USA_UPS_2015_103.3955W_47.8184N_v0.2</t>
  </si>
  <si>
    <t xml:space="preserve">RUS_UPS_2020_107.1554E_57.9487N_v0.2</t>
  </si>
  <si>
    <t xml:space="preserve">IRN_UPS_2018_49.8809E_31.1317N_v0.2</t>
  </si>
  <si>
    <t xml:space="preserve">BRA_UPS_2015_40.5473W_22.6727S_v0.2</t>
  </si>
  <si>
    <t xml:space="preserve">USA_UPS_2015_150.9270W_70.3411N_v0.2</t>
  </si>
  <si>
    <t xml:space="preserve">RUS_UPS_2020_96.4565E_60.4281N_v0.2</t>
  </si>
  <si>
    <t xml:space="preserve">RUS_UPG_2017_72.2017E_71.1786N_v0.2</t>
  </si>
  <si>
    <t xml:space="preserve">CAN_UPS_2019_116.8100W_54.2029N_v0.2</t>
  </si>
  <si>
    <t xml:space="preserve">MEX_UPS_2015_93.1089W_17.8578N_v0.2</t>
  </si>
  <si>
    <t xml:space="preserve">USA_UPS_2019_103.5734W_32.0625N_v0.2</t>
  </si>
  <si>
    <t xml:space="preserve">USA_UPS_2015_103.2569W_47.9934N_v0.2</t>
  </si>
  <si>
    <t xml:space="preserve">USA_UPS_2015_98.0604W_28.8959N_v0.2</t>
  </si>
  <si>
    <t xml:space="preserve">ARG_UPS_2015_68.5510W_45.8755S_v0.2</t>
  </si>
  <si>
    <t xml:space="preserve">USA_UPS_2018_103.5288W_47.8466N_v0.2</t>
  </si>
  <si>
    <t xml:space="preserve">USA_UPS_2019_103.8621W_31.7104N_v0.2</t>
  </si>
  <si>
    <t xml:space="preserve">TUN_UPS_2015_09.5413E_31.4850N_v0.2</t>
  </si>
  <si>
    <t xml:space="preserve">USA_UPS_2019_103.6022W_31.2223N_v0.2</t>
  </si>
  <si>
    <t xml:space="preserve">ECU_UPS_2016_76.7886W_0.1087S_v0.2</t>
  </si>
  <si>
    <t xml:space="preserve">VEN_UPS_2015_63.6292W_9.5945N_v0.2</t>
  </si>
  <si>
    <t xml:space="preserve">OMN_UPS_2015_56.4608E_19.3499N_v0.2</t>
  </si>
  <si>
    <t xml:space="preserve">USA_UPS_2020_98.1058W_28.9150N_v0.2</t>
  </si>
  <si>
    <t xml:space="preserve">OMN_UPS_2015_55.4206E_18.6433N_v0.2</t>
  </si>
  <si>
    <t xml:space="preserve">IRQ_UPS_2018_45.2739E_31.2331N_v0.2</t>
  </si>
  <si>
    <t xml:space="preserve">RUS_UPS_2017_56.3317E_56.8767N_v0.2</t>
  </si>
  <si>
    <t xml:space="preserve">USA_UPS_2018_101.5997W_32.4409N_v0.2</t>
  </si>
  <si>
    <t xml:space="preserve">USA_UPS_2015_103.5871W_31.7188N_v0.2</t>
  </si>
  <si>
    <t xml:space="preserve">USA_UPS_2019_104.1062W_32.5765N_v0.2</t>
  </si>
  <si>
    <t xml:space="preserve">USA_UPS_2015_98.1886W_28.4558N_v0.2</t>
  </si>
  <si>
    <t xml:space="preserve">USA_UPS_2015_101.7800W_31.9101N_v0.2</t>
  </si>
  <si>
    <t xml:space="preserve">BHR_UPS_2015_50.5426E_26.0217N_v0.2</t>
  </si>
  <si>
    <t xml:space="preserve">MEX_UPS_2017_93.1389W_17.8682N_v0.2</t>
  </si>
  <si>
    <t xml:space="preserve">COD_UPS_2017_12.3230E_5.8202S_v0.2</t>
  </si>
  <si>
    <t xml:space="preserve">IDN_UPS_2021_108.1328E_6.3717S_v0.2</t>
  </si>
  <si>
    <t xml:space="preserve">IDN_UPS_2015_100.8642E_1.6831N_v0.2</t>
  </si>
  <si>
    <t xml:space="preserve">RUS_UPS_2015_83.2081E_67.5167N_v0.2</t>
  </si>
  <si>
    <t xml:space="preserve">USA_UPS_2020_99.5480W_28.7796N_v0.2</t>
  </si>
  <si>
    <t xml:space="preserve">ECU_UPS_2015_76.9390W_1.1203S_v0.2</t>
  </si>
  <si>
    <t xml:space="preserve">USA_UPS_2015_104.0136W_31.7694N_v0.2</t>
  </si>
  <si>
    <t xml:space="preserve">RUS_UPG_2021_77.5369E_66.5790N_v0.2</t>
  </si>
  <si>
    <t xml:space="preserve">USA_UPS_2015_103.2745W_48.0252N_v0.2</t>
  </si>
  <si>
    <t xml:space="preserve">DNK_UPS_2015_05.0288E_55.5369N_v0.2</t>
  </si>
  <si>
    <t xml:space="preserve">USA_UPS_2015_102.7115W_47.7600N_v0.2</t>
  </si>
  <si>
    <t xml:space="preserve">RUS_UPS_2021_76.0783E_61.0435N_v0.2</t>
  </si>
  <si>
    <t xml:space="preserve">USA_UPS_2015_102.6684W_47.8734N_v0.2</t>
  </si>
  <si>
    <t xml:space="preserve">KWT_UPS_2015_48.0581E_28.9707N_v0.2</t>
  </si>
  <si>
    <t xml:space="preserve">USA_UPS_2015_102.6152W_48.1950N_v0.2</t>
  </si>
  <si>
    <t xml:space="preserve">USA_UPS_2020_99.2032W_28.5609N_v0.2</t>
  </si>
  <si>
    <t xml:space="preserve">USA_UPS_2016_102.9165W_48.3137N_v0.2</t>
  </si>
  <si>
    <t xml:space="preserve">COL_UPS_2015_72.9286W_4.3901N_v0.2</t>
  </si>
  <si>
    <t xml:space="preserve">RUS_UPS_2019_80.5268E_68.7246N_v0.2</t>
  </si>
  <si>
    <t xml:space="preserve">USA_UPS_2015_102.9922W_47.9047N_v0.2</t>
  </si>
  <si>
    <t xml:space="preserve">RUS_UPS_2015_76.6078E_57.7140N_v0.2</t>
  </si>
  <si>
    <t xml:space="preserve">USA_UPS_2015_103.5231W_48.4012N_v0.2</t>
  </si>
  <si>
    <t xml:space="preserve">MEX_UPS_2021_92.2213W_18.3016N_v0.2</t>
  </si>
  <si>
    <t xml:space="preserve">RUS_UPG_2015_66.8656E_71.1783N_v0.2</t>
  </si>
  <si>
    <t xml:space="preserve">USA_UPS_2015_97.8455W_29.0127N_v0.2</t>
  </si>
  <si>
    <t xml:space="preserve">USA_UPS_2021_101.8085W_32.4431N_v0.2</t>
  </si>
  <si>
    <t xml:space="preserve">RUS_UPS_2015_69.8029E_60.6271N_v0.2</t>
  </si>
  <si>
    <t xml:space="preserve">CHN_UPS_2021_92.4640E_44.3415N_v0.2</t>
  </si>
  <si>
    <t xml:space="preserve">USA_UPS_2021_103.8810W_31.5915N_v0.2</t>
  </si>
  <si>
    <t xml:space="preserve">NGA_UPS_2015_07.6826E_4.3001N_v0.2</t>
  </si>
  <si>
    <t xml:space="preserve">ARG_UPS_2021_69.4183W_38.5814S_v0.2</t>
  </si>
  <si>
    <t xml:space="preserve">BHR_UPS_2020_50.5472E_25.9301N_v0.2</t>
  </si>
  <si>
    <t xml:space="preserve">GBR_UPS_2015_02.1789E_57.2861N_v0.2</t>
  </si>
  <si>
    <t xml:space="preserve">ARE_UPS_2016_53.7169E_24.9037N_v0.2</t>
  </si>
  <si>
    <t xml:space="preserve">USA_UPS_2015_102.5811W_47.8454N_v0.2</t>
  </si>
  <si>
    <t xml:space="preserve">ARG_UPS_2020_68.3378W_38.4424S_v0.2</t>
  </si>
  <si>
    <t xml:space="preserve">VEN_UPS_2015_63.4871W_9.7129N_v0.2</t>
  </si>
  <si>
    <t xml:space="preserve">USA_UPS_2015_103.3227W_47.9944N_v0.2</t>
  </si>
  <si>
    <t xml:space="preserve">RUS_UPS_2015_112.8374E_61.3295N_v0.2</t>
  </si>
  <si>
    <t xml:space="preserve">VEN_UPS_2021_63.4379W_9.6941N_v0.2</t>
  </si>
  <si>
    <t xml:space="preserve">IDN_UPS_2015_104.3556E_3.5588S_v0.2</t>
  </si>
  <si>
    <t xml:space="preserve">USA_UPS_2019_98.4355W_28.6561N_v0.2</t>
  </si>
  <si>
    <t xml:space="preserve">USA_UPS_2020_101.6095W_32.3877N_v0.2</t>
  </si>
  <si>
    <t xml:space="preserve">IDN_UPS_2015_117.4977E_0.9982S_v0.2</t>
  </si>
  <si>
    <t xml:space="preserve">MEX_UPS_2021_93.2807W_17.9442N_v0.2</t>
  </si>
  <si>
    <t xml:space="preserve">CAN_UPS_2016_102.5262W_49.1445N_v0.2</t>
  </si>
  <si>
    <t xml:space="preserve">USA_UPS_2015_103.3890W_47.9965N_v0.2</t>
  </si>
  <si>
    <t xml:space="preserve">USA_UPS_2018_103.4061W_32.1242N_v0.2</t>
  </si>
  <si>
    <t xml:space="preserve">USA_UPS_2015_102.6616W_31.5072N_v0.2</t>
  </si>
  <si>
    <t xml:space="preserve">HUN_UPS_2015_21.3660E_47.5089N_v0.2</t>
  </si>
  <si>
    <t xml:space="preserve">KWT_UPS_2015_47.7739E_29.8631N_v0.2</t>
  </si>
  <si>
    <t xml:space="preserve">CHN_UPS_2018_112.3994E_19.8059N_v0.2</t>
  </si>
  <si>
    <t xml:space="preserve">AGO_UPS_2015_11.9173E_5.3251S_v0.2</t>
  </si>
  <si>
    <t xml:space="preserve">LBY_UPS_2015_19.8747E_29.7095N_v0.2</t>
  </si>
  <si>
    <t xml:space="preserve">RUS_UPG_2015_79.6263E_66.7886N_v0.2</t>
  </si>
  <si>
    <t xml:space="preserve">USA_UPS_2015_102.8011W_48.0190N_v0.2</t>
  </si>
  <si>
    <t xml:space="preserve">USA_UPS_2018_101.9879W_32.0969N_v0.2</t>
  </si>
  <si>
    <t xml:space="preserve">USA_UPS_2021_97.2271W_29.5253N_v0.2</t>
  </si>
  <si>
    <t xml:space="preserve">MEX_UPS_2020_92.0050W_19.3918N_v0.2</t>
  </si>
  <si>
    <t xml:space="preserve">USA_UPS_2015_103.9272W_31.7971N_v0.2</t>
  </si>
  <si>
    <t xml:space="preserve">USA_UPS_2015_104.0018W_32.0017N_v0.2</t>
  </si>
  <si>
    <t xml:space="preserve">RUS_UPG_2015_72.3334E_71.1773N_v0.2</t>
  </si>
  <si>
    <t xml:space="preserve">USA_UPS_2015_99.8131W_28.0496N_v0.2</t>
  </si>
  <si>
    <t xml:space="preserve">CAN_UPS_2015_102.2495W_49.0473N_v0.2</t>
  </si>
  <si>
    <t xml:space="preserve">SYR_UPS_2020_41.5803E_36.8992N_v0.2</t>
  </si>
  <si>
    <t xml:space="preserve">USA_UPS_2015_98.1210W_28.8053N_v0.2</t>
  </si>
  <si>
    <t xml:space="preserve">Netherlands</t>
  </si>
  <si>
    <t xml:space="preserve">NLD</t>
  </si>
  <si>
    <t xml:space="preserve">NLD_UPS_2015_04.6970E_54.8523N_v0.2</t>
  </si>
  <si>
    <t xml:space="preserve">VEN_UPS_2015_63.1072W_8.6142N_v0.2</t>
  </si>
  <si>
    <t xml:space="preserve">USA_UPS_2017_103.6887W_31.7839N_v0.2</t>
  </si>
  <si>
    <t xml:space="preserve">USA_UPS_2019_103.1541W_31.2932N_v0.2</t>
  </si>
  <si>
    <t xml:space="preserve">CHN_UPS_2015_86.1804E_41.6857N_v0.2</t>
  </si>
  <si>
    <t xml:space="preserve">USA_UPS_2015_101.6047W_31.2372N_v0.2</t>
  </si>
  <si>
    <t xml:space="preserve">USA_UPS_2015_102.8588W_47.9193N_v0.2</t>
  </si>
  <si>
    <t xml:space="preserve">RUS_UPS_2016_105.8998E_57.8910N_v0.2</t>
  </si>
  <si>
    <t xml:space="preserve">RUS_UPS_2020_46.4042E_51.5253N_v0.2</t>
  </si>
  <si>
    <t xml:space="preserve">VEN_UPS_2015_63.4956W_9.6874N_v0.2</t>
  </si>
  <si>
    <t xml:space="preserve">ARG_UPS_2018_69.3972W_36.9261S_v0.2</t>
  </si>
  <si>
    <t xml:space="preserve">USA_UPS_2015_101.4888W_31.9576N_v0.2</t>
  </si>
  <si>
    <t xml:space="preserve">USA_UPS_2015_99.1174W_28.4662N_v0.2</t>
  </si>
  <si>
    <t xml:space="preserve">USA_UPS_2016_103.5834W_32.0359N_v0.2</t>
  </si>
  <si>
    <t xml:space="preserve">USA_UPS_2015_102.1536W_32.4360N_v0.2</t>
  </si>
  <si>
    <t xml:space="preserve">DZA_UPS_2016_02.4860E_27.5588N_v0.2</t>
  </si>
  <si>
    <t xml:space="preserve">RUS_UPS_2015_64.6349E_61.1981N_v0.2</t>
  </si>
  <si>
    <t xml:space="preserve">GBR_UPS_2015_00.8454E_57.7255N_v0.2</t>
  </si>
  <si>
    <t xml:space="preserve">USA_UPS_2015_110.3407W_41.7760N_v0.2</t>
  </si>
  <si>
    <t xml:space="preserve">RUS_UPS_2017_53.9787E_56.2646N_v0.2</t>
  </si>
  <si>
    <t xml:space="preserve">IDN_UPS_2015_106.0436E_4.9944N_v0.2</t>
  </si>
  <si>
    <t xml:space="preserve">CAN_UPS_2017_118.7708W_55.0550N_v0.2</t>
  </si>
  <si>
    <t xml:space="preserve">CMR_UPS_2015_08.6230E_4.3052N_v0.2</t>
  </si>
  <si>
    <t xml:space="preserve">RUS_UPG_2015_76.2011E_67.9295N_v0.2</t>
  </si>
  <si>
    <t xml:space="preserve">GBR_UPS_2015_01.6713E_59.7420N_v0.2</t>
  </si>
  <si>
    <t xml:space="preserve">VEN_UPS_2015_63.6376W_9.6997N_v0.2</t>
  </si>
  <si>
    <t xml:space="preserve">USA_UPS_2018_102.9885W_31.3228N_v0.2</t>
  </si>
  <si>
    <t xml:space="preserve">BRA_UPS_2021_37.7228W_5.4574S_v0.2</t>
  </si>
  <si>
    <t xml:space="preserve">LBY_UPS_2015_21.1181E_29.3504N_v0.2</t>
  </si>
  <si>
    <t xml:space="preserve">LBY_UPS_2021_19.7729E_29.3243N_v0.2</t>
  </si>
  <si>
    <t xml:space="preserve">USA_UPS_2017_101.6549W_32.3704N_v0.2</t>
  </si>
  <si>
    <t xml:space="preserve">CHN_UPS_2019_82.8479E_40.5615N_v0.2</t>
  </si>
  <si>
    <t xml:space="preserve">USA_UPS_2015_98.9570W_28.6820N_v0.2</t>
  </si>
  <si>
    <t xml:space="preserve">USA_UPS_2015_102.6391W_48.3715N_v0.2</t>
  </si>
  <si>
    <t xml:space="preserve">USA_UPS_2015_102.1756W_32.3705N_v0.2</t>
  </si>
  <si>
    <t xml:space="preserve">RUS_UPS_2015_51.3810E_53.7272N_v0.2</t>
  </si>
  <si>
    <t xml:space="preserve">USA_UPS_2016_103.1995W_47.5733N_v0.2</t>
  </si>
  <si>
    <t xml:space="preserve">USA_UPS_2016_103.9573W_31.6639N_v0.2</t>
  </si>
  <si>
    <t xml:space="preserve">RUS_UPG_2021_76.9972E_66.5763N_v0.2</t>
  </si>
  <si>
    <t xml:space="preserve">USA_UPS_2015_102.5281W_47.5594N_v0.2</t>
  </si>
  <si>
    <t xml:space="preserve">USA_UPS_2018_103.5839W_31.0381N_v0.2</t>
  </si>
  <si>
    <t xml:space="preserve">RUS_UPG_2020_75.7934E_67.9493N_v0.2</t>
  </si>
  <si>
    <t xml:space="preserve">USA_UPS_2018_103.5865W_31.0164N_v0.2</t>
  </si>
  <si>
    <t xml:space="preserve">USA_UPS_2019_102.7665W_48.6179N_v0.2</t>
  </si>
  <si>
    <t xml:space="preserve">USA_UPS_2015_102.8758W_47.8313N_v0.2</t>
  </si>
  <si>
    <t xml:space="preserve">USA_UPS_2015_103.3582W_31.9543N_v0.2</t>
  </si>
  <si>
    <t xml:space="preserve">IND_UPS_2017_71.5668E_25.4464N_v0.2</t>
  </si>
  <si>
    <t xml:space="preserve">OMN_UPS_2015_55.9517E_18.7185N_v0.2</t>
  </si>
  <si>
    <t xml:space="preserve">KWT_UPS_2015_47.7459E_29.0067N_v0.2</t>
  </si>
  <si>
    <t xml:space="preserve">VEN_UPS_2015_63.6911W_9.6686N_v0.2</t>
  </si>
  <si>
    <t xml:space="preserve">QAT_UPS_2015_50.7911E_25.4962N_v0.2</t>
  </si>
  <si>
    <t xml:space="preserve">DZA_UPS_2021_08.9444E_27.7652N_v0.2</t>
  </si>
  <si>
    <t xml:space="preserve">RUS_UPS_2016_106.7379E_58.1441N_v0.2</t>
  </si>
  <si>
    <t xml:space="preserve">USA_UPS_2020_103.4947W_32.2448N_v0.2</t>
  </si>
  <si>
    <t xml:space="preserve">USA_UPS_2015_103.5509W_32.1095N_v0.2</t>
  </si>
  <si>
    <t xml:space="preserve">South Korea</t>
  </si>
  <si>
    <t xml:space="preserve">KOR</t>
  </si>
  <si>
    <t xml:space="preserve">KOR_UPS_2016_130.0008E_35.4302N_v0.2</t>
  </si>
  <si>
    <t xml:space="preserve">ARE_UPS_2018_53.5088E_24.8475N_v0.2</t>
  </si>
  <si>
    <t xml:space="preserve">RUS_UPS_2021_96.6034E_60.4450N_v0.2</t>
  </si>
  <si>
    <t xml:space="preserve">NGA_UPS_2015_05.2681E_5.4310N_v0.2</t>
  </si>
  <si>
    <t xml:space="preserve">CHN_UPS_2021_82.6754E_40.3972N_v0.2</t>
  </si>
  <si>
    <t xml:space="preserve">USA_UPS_2015_101.3581W_32.4837N_v0.2</t>
  </si>
  <si>
    <t xml:space="preserve">USA_UPS_2018_106.4832W_43.9498N_v0.2</t>
  </si>
  <si>
    <t xml:space="preserve">BRA_UPG_2015_39.7577W_19.4577S_v0.2</t>
  </si>
  <si>
    <t xml:space="preserve">USA_UPS_2015_102.8852W_48.0362N_v0.2</t>
  </si>
  <si>
    <t xml:space="preserve">USA_UPS_2015_88.2655W_28.3424N_v0.2</t>
  </si>
  <si>
    <t xml:space="preserve">VEN_UPS_2015_63.6374W_9.5944N_v0.2</t>
  </si>
  <si>
    <t xml:space="preserve">ARG_UPS_2017_68.7126W_38.3575S_v0.2</t>
  </si>
  <si>
    <t xml:space="preserve">RUS_UPS_2015_51.5229E_53.2947N_v0.2</t>
  </si>
  <si>
    <t xml:space="preserve">VNM_UPS_2015_108.0280E_9.8001N_v0.2</t>
  </si>
  <si>
    <t xml:space="preserve">USA_UPS_2020_103.5711W_48.2268N_v0.2</t>
  </si>
  <si>
    <t xml:space="preserve">VEN_UPS_2020_65.4609W_9.5125N_v0.2</t>
  </si>
  <si>
    <t xml:space="preserve">IDN_UPS_2015_108.1109E_6.3791S_v0.2</t>
  </si>
  <si>
    <t xml:space="preserve">COG_UPS_2021_12.0869E_4.9344S_v0.2</t>
  </si>
  <si>
    <t xml:space="preserve">RUS_UPS_2021_53.0762E_53.3958N_v0.2</t>
  </si>
  <si>
    <t xml:space="preserve">MEX_UPS_2015_97.3096W_20.5765N_v0.2</t>
  </si>
  <si>
    <t xml:space="preserve">USA_UPS_2015_97.3527W_29.2393N_v0.2</t>
  </si>
  <si>
    <t xml:space="preserve">IND_UPS_2021_93.9035E_26.0917N_v0.2</t>
  </si>
  <si>
    <t xml:space="preserve">USA_UPS_2019_104.7698W_39.8500N_v0.2</t>
  </si>
  <si>
    <t xml:space="preserve">IRQ_UPS_2015_43.2208E_35.8282N_v0.2</t>
  </si>
  <si>
    <t xml:space="preserve">USA_UPS_2015_101.7730W_31.8518N_v0.2</t>
  </si>
  <si>
    <t xml:space="preserve">TUN_UPS_2015_11.0948E_34.7474N_v0.2</t>
  </si>
  <si>
    <t xml:space="preserve">CHN_UPS_2021_82.8331E_40.5553N_v0.2</t>
  </si>
  <si>
    <t xml:space="preserve">UKR_UPS_2016_36.6281E_49.5540N_v0.2</t>
  </si>
  <si>
    <t xml:space="preserve">LBY_UPS_2021_12.5018E_30.6859N_v0.2</t>
  </si>
  <si>
    <t xml:space="preserve">SAU_UPS_2021_50.2301E_24.7416N_v0.2</t>
  </si>
  <si>
    <t xml:space="preserve">USA_UPS_2018_103.7020W_32.4111N_v0.2</t>
  </si>
  <si>
    <t xml:space="preserve">PAK_UPS_2015_71.3102E_33.2685N_v0.2</t>
  </si>
  <si>
    <t xml:space="preserve">VEN_UPS_2015_63.6585W_9.5861N_v0.2</t>
  </si>
  <si>
    <t xml:space="preserve">MEX_UPS_2021_94.1375W_18.4441N_v0.2</t>
  </si>
  <si>
    <t xml:space="preserve">USA_UPS_2021_97.5912W_28.9795N_v0.2</t>
  </si>
  <si>
    <t xml:space="preserve">IDN_UPS_2021_107.8551E_6.5638S_v0.2</t>
  </si>
  <si>
    <t xml:space="preserve">YEM_UPS_2021_48.1313E_15.8258N_v0.2</t>
  </si>
  <si>
    <t xml:space="preserve">RUS_UPG_2021_67.1536E_71.1722N_v0.2</t>
  </si>
  <si>
    <t xml:space="preserve">USA_UPS_2021_99.3088W_28.3534N_v0.2</t>
  </si>
  <si>
    <t xml:space="preserve">GBR_UPS_2015_01.4397W_58.1007N_v0.2</t>
  </si>
  <si>
    <t xml:space="preserve">CHN_UPS_2017_108.0395E_35.9478N_v0.2</t>
  </si>
  <si>
    <t xml:space="preserve">ARG_UPS_2020_68.2934W_38.3575S_v0.2</t>
  </si>
  <si>
    <t xml:space="preserve">NOR_UPS_2015_02.8500E_57.1120N_v0.2</t>
  </si>
  <si>
    <t xml:space="preserve">RUS_UPS_2015_51.6215E_53.1731N_v0.2</t>
  </si>
  <si>
    <t xml:space="preserve">COL_UPS_2015_73.7614W_6.9286N_v0.2</t>
  </si>
  <si>
    <t xml:space="preserve">SAU_UPS_2021_50.2188E_24.7429N_v0.2</t>
  </si>
  <si>
    <t xml:space="preserve">USA_UPS_2015_108.1147W_39.4893N_v0.2</t>
  </si>
  <si>
    <t xml:space="preserve">CAN_UPS_2017_102.6873W_49.4657N_v0.2</t>
  </si>
  <si>
    <t xml:space="preserve">RUS_UPS_2015_55.6154E_51.5084N_v0.2</t>
  </si>
  <si>
    <t xml:space="preserve">IRQ_UPS_2018_42.5187E_37.0840N_v0.2</t>
  </si>
  <si>
    <t xml:space="preserve">BHR_UPS_2015_50.5426E_26.0295N_v0.2</t>
  </si>
  <si>
    <t xml:space="preserve">IRQ_UPS_2015_47.6083E_30.4530N_v0.2</t>
  </si>
  <si>
    <t xml:space="preserve">ARE_UPS_2020_54.0189E_24.5100N_v0.2</t>
  </si>
  <si>
    <t xml:space="preserve">VEN_UPS_2015_63.7251W_9.5880N_v0.2</t>
  </si>
  <si>
    <t xml:space="preserve">USA_UPS_2015_104.0339W_31.5808N_v0.2</t>
  </si>
  <si>
    <t xml:space="preserve">USA_UPS_2016_103.7266W_31.7521N_v0.2</t>
  </si>
  <si>
    <t xml:space="preserve">CHN_UPS_2015_125.2096E_46.4315N_v0.2</t>
  </si>
  <si>
    <t xml:space="preserve">CHN_UPS_2020_107.8188E_36.3423N_v0.2</t>
  </si>
  <si>
    <t xml:space="preserve">MYS_UPS_2015_105.1897E_5.4103N_v0.2</t>
  </si>
  <si>
    <t xml:space="preserve">USA_UPS_2017_103.5506W_31.6098N_v0.2</t>
  </si>
  <si>
    <t xml:space="preserve">CAN_UPS_2015_119.3059W_55.5210N_v0.2</t>
  </si>
  <si>
    <t xml:space="preserve">USA_UPS_2019_101.8623W_32.4866N_v0.2</t>
  </si>
  <si>
    <t xml:space="preserve">KAZ_UPS_2021_57.4085E_47.7652N_v0.2</t>
  </si>
  <si>
    <t xml:space="preserve">USA_UPS_2015_103.8719W_31.9107N_v0.2</t>
  </si>
  <si>
    <t xml:space="preserve">USA_UPS_2015_92.4453W_27.5461N_v0.2</t>
  </si>
  <si>
    <t xml:space="preserve">UZB_UPS_2020_65.2922E_38.6993N_v0.2</t>
  </si>
  <si>
    <t xml:space="preserve">RUS_UPS_2015_73.6205E_62.2756N_v0.2</t>
  </si>
  <si>
    <t xml:space="preserve">BRA_UPS_2015_40.4810W_22.4330S_v0.2</t>
  </si>
  <si>
    <t xml:space="preserve">ARG_UPS_2017_69.3805W_36.9458S_v0.2</t>
  </si>
  <si>
    <t xml:space="preserve">MEX_UPS_2015_93.4202W_18.3339N_v0.2</t>
  </si>
  <si>
    <t xml:space="preserve">RUS_UPS_2019_105.7635E_57.9140N_v0.2</t>
  </si>
  <si>
    <t xml:space="preserve">BRA_UPG_2015_45.4977W_23.6538S_v0.2</t>
  </si>
  <si>
    <t xml:space="preserve">USA_UPS_2018_104.0517W_31.9191N_v0.2</t>
  </si>
  <si>
    <t xml:space="preserve">PER_UPS_2016_72.6487W_11.8814S_v0.2</t>
  </si>
  <si>
    <t xml:space="preserve">USA_UPS_2015_103.5377W_47.6138N_v0.2</t>
  </si>
  <si>
    <t xml:space="preserve">KAZ_UPS_2018_53.4580E_45.5159N_v0.2</t>
  </si>
  <si>
    <t xml:space="preserve">USA_UPS_2015_103.7113W_31.9747N_v0.2</t>
  </si>
  <si>
    <t xml:space="preserve">USA_UPS_2015_101.9793W_32.2092N_v0.2</t>
  </si>
  <si>
    <t xml:space="preserve">IDN_UPS_2015_112.5707E_6.8218S_v0.2</t>
  </si>
  <si>
    <t xml:space="preserve">TTO_UPS_2016_61.4812W_10.3933N_v0.2</t>
  </si>
  <si>
    <t xml:space="preserve">CAN_UPS_2015_118.7419W_54.5415N_v0.2</t>
  </si>
  <si>
    <t xml:space="preserve">USA_UPS_2016_102.0144W_32.3936N_v0.2</t>
  </si>
  <si>
    <t xml:space="preserve">RUS_UPS_2015_51.7758E_53.7622N_v0.2</t>
  </si>
  <si>
    <t xml:space="preserve">CAN_UPS_2021_118.4584W_54.6740N_v0.2</t>
  </si>
  <si>
    <t xml:space="preserve">PAK_UPS_2015_68.5928E_25.1884N_v0.2</t>
  </si>
  <si>
    <t xml:space="preserve">USA_UPS_2020_102.9190W_48.5159N_v0.2</t>
  </si>
  <si>
    <t xml:space="preserve">NOR_UPS_2015_03.6042E_60.8831N_v0.2</t>
  </si>
  <si>
    <t xml:space="preserve">MEX_UPS_2018_97.6282W_20.6047N_v0.2</t>
  </si>
  <si>
    <t xml:space="preserve">SAU_UPS_2015_49.6520E_25.8865N_v0.2</t>
  </si>
  <si>
    <t xml:space="preserve">USA_UPS_2015_98.6116W_28.4382N_v0.2</t>
  </si>
  <si>
    <t xml:space="preserve">IDN_UPS_2015_103.7000E_1.6835S_v0.2</t>
  </si>
  <si>
    <t xml:space="preserve">RUS_UPS_2015_76.2261E_64.5238N_v0.2</t>
  </si>
  <si>
    <t xml:space="preserve">AZE_UPS_2015_49.6230E_40.6143N_v0.2</t>
  </si>
  <si>
    <t xml:space="preserve">RUS_UPS_2021_77.8115E_61.0044N_v0.2</t>
  </si>
  <si>
    <t xml:space="preserve">SYR_UPS_2015_40.9160E_36.3559N_v0.2</t>
  </si>
  <si>
    <t xml:space="preserve">ECU_UPS_2020_77.0032W_0.2826S_v0.2</t>
  </si>
  <si>
    <t xml:space="preserve">USA_UPS_2015_103.0349W_48.5169N_v0.2</t>
  </si>
  <si>
    <t xml:space="preserve">ARG_UPS_2021_67.8184W_37.9907S_v0.2</t>
  </si>
  <si>
    <t xml:space="preserve">CHN_UPS_2018_82.7952E_40.5316N_v0.2</t>
  </si>
  <si>
    <t xml:space="preserve">NOR_UPS_2015_02.1915E_61.1760N_v0.2</t>
  </si>
  <si>
    <t xml:space="preserve">RUS_UPS_2015_77.5824E_62.0947N_v0.2</t>
  </si>
  <si>
    <t xml:space="preserve">MEX_UPS_2015_92.4674W_17.8990N_v0.2</t>
  </si>
  <si>
    <t xml:space="preserve">CHN_UPS_2015_121.1050E_40.3400N_v0.2</t>
  </si>
  <si>
    <t xml:space="preserve">RUS_UPS_2015_55.4806E_67.9564N_v0.2</t>
  </si>
  <si>
    <t xml:space="preserve">IDN_UPS_2015_117.2971E_0.3105S_v0.2</t>
  </si>
  <si>
    <t xml:space="preserve">USA_UPS_2021_100.7451W_31.4911N_v0.2</t>
  </si>
  <si>
    <t xml:space="preserve">USA_UPS_2015_103.4803W_48.0243N_v0.2</t>
  </si>
  <si>
    <t xml:space="preserve">USA_UPS_2015_103.6192W_31.9445N_v0.2</t>
  </si>
  <si>
    <t xml:space="preserve">KWT_UPS_2016_47.8945E_28.9566N_v0.2</t>
  </si>
  <si>
    <t xml:space="preserve">RUS_UPS_2015_72.4781E_67.8048N_v0.2</t>
  </si>
  <si>
    <t xml:space="preserve">RUS_UPG_2019_73.8950E_71.0100N_v0.2</t>
  </si>
  <si>
    <t xml:space="preserve">RUS_UPS_2015_75.8132E_59.1900N_v0.2</t>
  </si>
  <si>
    <t xml:space="preserve">USA_UPS_2021_96.6261W_30.7648N_v0.2</t>
  </si>
  <si>
    <t xml:space="preserve">RUS_UPS_2020_107.1708E_57.4000N_v0.2</t>
  </si>
  <si>
    <t xml:space="preserve">MEX_UPS_2015_97.5152W_20.4224N_v0.2</t>
  </si>
  <si>
    <t xml:space="preserve">CHN_UPS_2019_86.0078E_46.0742N_v0.2</t>
  </si>
  <si>
    <t xml:space="preserve">VEN_UPS_2015_63.6707W_9.6872N_v0.2</t>
  </si>
  <si>
    <t xml:space="preserve">NGA_UPS_2015_05.2748E_5.6734N_v0.2</t>
  </si>
  <si>
    <t xml:space="preserve">USA_UPS_2021_101.8126W_31.2901N_v0.2</t>
  </si>
  <si>
    <t xml:space="preserve">USA_UPS_2015_118.8920W_34.4789N_v0.2</t>
  </si>
  <si>
    <t xml:space="preserve">CHN_UPS_2021_124.2172E_45.7212N_v0.2</t>
  </si>
  <si>
    <t xml:space="preserve">USA_UPS_2015_97.5936W_29.1468N_v0.2</t>
  </si>
  <si>
    <t xml:space="preserve">USA_UPS_2015_90.1810W_27.3629N_v0.2</t>
  </si>
  <si>
    <t xml:space="preserve">USA_UPS_2021_103.4446W_32.3322N_v0.2</t>
  </si>
  <si>
    <t xml:space="preserve">USA_UPS_2020_100.6582W_32.7007N_v0.2</t>
  </si>
  <si>
    <t xml:space="preserve">GBR_UPS_2015_01.2563W_60.4610N_v0.2</t>
  </si>
  <si>
    <t xml:space="preserve">ARE_UPS_2015_54.1425E_24.2127N_v0.2</t>
  </si>
  <si>
    <t xml:space="preserve">USA_UPS_2016_103.6451W_32.1649N_v0.2</t>
  </si>
  <si>
    <t xml:space="preserve">USA_UPS_2015_102.7221W_48.3402N_v0.2</t>
  </si>
  <si>
    <t xml:space="preserve">KAZ_UPS_2015_53.6701E_45.2281N_v0.2</t>
  </si>
  <si>
    <t xml:space="preserve">GNQ_UPS_2015_09.1936E_3.5772N_v0.2</t>
  </si>
  <si>
    <t xml:space="preserve">CAN_UPS_2019_116.2622W_54.5512N_v0.2</t>
  </si>
  <si>
    <t xml:space="preserve">CHN_UPS_2015_83.0113E_39.4471N_v0.2</t>
  </si>
  <si>
    <t xml:space="preserve">CHN_UPS_2021_107.7900E_36.1978N_v0.2</t>
  </si>
  <si>
    <t xml:space="preserve">RUS_UPG_2015_77.0472E_66.1858N_v0.2</t>
  </si>
  <si>
    <t xml:space="preserve">RUS_UPG_2020_74.1787E_70.8982N_v0.2</t>
  </si>
  <si>
    <t xml:space="preserve">NOR_UPS_2015_02.8424E_57.1120N_v0.2</t>
  </si>
  <si>
    <t xml:space="preserve">USA_UPS_2016_117.8607W_40.9404N_v0.2</t>
  </si>
  <si>
    <t xml:space="preserve">IRQ_UPS_2015_47.2880E_30.4959N_v0.2</t>
  </si>
  <si>
    <t xml:space="preserve">CAN_UPS_2019_111.6337W_56.3155N_v0.2</t>
  </si>
  <si>
    <t xml:space="preserve">USA_UPS_2015_103.6626W_31.6067N_v0.2</t>
  </si>
  <si>
    <t xml:space="preserve">SYR_UPS_2020_40.0090E_35.3419N_v0.2</t>
  </si>
  <si>
    <t xml:space="preserve">USA_UPS_2020_98.9675W_27.0258N_v0.2</t>
  </si>
  <si>
    <t xml:space="preserve">USA_UPS_2019_103.8770W_31.7086N_v0.2</t>
  </si>
  <si>
    <t xml:space="preserve">USA_UPS_2015_98.6523W_28.5595N_v0.2</t>
  </si>
  <si>
    <t xml:space="preserve">USA_UPS_2018_117.1215W_33.9546N_v0.2</t>
  </si>
  <si>
    <t xml:space="preserve">RUS_UPS_2021_48.7927E_43.2225N_v0.2</t>
  </si>
  <si>
    <t xml:space="preserve">PAK_UPS_2015_69.2320E_27.1284N_v0.2</t>
  </si>
  <si>
    <t xml:space="preserve">DZA_UPS_2021_07.8455E_27.8142N_v0.2</t>
  </si>
  <si>
    <t xml:space="preserve">RUS_UPS_2015_71.9123E_62.1596N_v0.2</t>
  </si>
  <si>
    <t xml:space="preserve">RUS_UPS_2015_59.0503E_68.3837N_v0.2</t>
  </si>
  <si>
    <t xml:space="preserve">RUS_UPG_2015_76.0336E_64.6024N_v0.2</t>
  </si>
  <si>
    <t xml:space="preserve">USA_UPS_2017_97.5149W_29.3525N_v0.2</t>
  </si>
  <si>
    <t xml:space="preserve">COL_UPS_2018_75.2377W_8.7572N_v0.2</t>
  </si>
  <si>
    <t xml:space="preserve">USA_UPS_2015_103.9126W_32.3010N_v0.2</t>
  </si>
  <si>
    <t xml:space="preserve">ARG_UPS_2015_68.2954W_45.7678S_v0.2</t>
  </si>
  <si>
    <t xml:space="preserve">TKM_UPS_2015_53.9749E_37.7137N_v0.2</t>
  </si>
  <si>
    <t xml:space="preserve">USA_UPS_2020_96.7593W_30.4340N_v0.2</t>
  </si>
  <si>
    <t xml:space="preserve">ARG_UPS_2015_68.9186W_38.7474S_v0.2</t>
  </si>
  <si>
    <t xml:space="preserve">CHN_UPS_2021_83.9040E_40.7162N_v0.2</t>
  </si>
  <si>
    <t xml:space="preserve">CAN_UPS_2015_122.2185W_57.2322N_v0.2</t>
  </si>
  <si>
    <t xml:space="preserve">USA_UPS_2015_87.9930W_38.2166N_v0.2</t>
  </si>
  <si>
    <t xml:space="preserve">CIV_UPS_2015_04.5470W_4.9699N_v0.2</t>
  </si>
  <si>
    <t xml:space="preserve">CAN_UPS_2015_117.8816W_54.5420N_v0.2</t>
  </si>
  <si>
    <t xml:space="preserve">RUS_UPS_2021_69.0539E_60.2994N_v0.2</t>
  </si>
  <si>
    <t xml:space="preserve">RUS_UPS_2021_71.4630E_60.1983N_v0.2</t>
  </si>
  <si>
    <t xml:space="preserve">USA_UPS_2018_102.4745W_31.7515N_v0.2</t>
  </si>
  <si>
    <t xml:space="preserve">AUS_UPS_2020_116.2758E_20.2901S_v0.2</t>
  </si>
  <si>
    <t xml:space="preserve">UZB_UPS_2016_63.3840E_40.2419N_v0.2</t>
  </si>
  <si>
    <t xml:space="preserve">USA_UPS_2015_103.8023W_31.5806N_v0.2</t>
  </si>
  <si>
    <t xml:space="preserve">RUS_UPS_2018_56.7351E_56.6149N_v0.2</t>
  </si>
  <si>
    <t xml:space="preserve">BHR_UPS_2015_50.5596E_26.0022N_v0.2</t>
  </si>
  <si>
    <t xml:space="preserve">USA_UPS_2020_96.5592W_30.1651N_v0.2</t>
  </si>
  <si>
    <t xml:space="preserve">USA_UPS_2015_103.5903W_48.4015N_v0.2</t>
  </si>
  <si>
    <t xml:space="preserve">CHN_UPS_2021_110.2461E_36.5268N_v0.2</t>
  </si>
  <si>
    <t xml:space="preserve">USA_UPS_2015_92.0400W_26.1327N_v0.2</t>
  </si>
  <si>
    <t xml:space="preserve">ARG_UPS_2015_68.6001W_38.4988S_v0.2</t>
  </si>
  <si>
    <t xml:space="preserve">IDN_UPS_2015_108.3280E_6.6880S_v0.2</t>
  </si>
  <si>
    <t xml:space="preserve">USA_UPS_2021_103.4522W_32.1927N_v0.2</t>
  </si>
  <si>
    <t xml:space="preserve">USA_UPS_2021_103.0999W_48.0820N_v0.2</t>
  </si>
  <si>
    <t xml:space="preserve">IND_UPS_2021_81.6757E_16.6734N_v0.2</t>
  </si>
  <si>
    <t xml:space="preserve">USA_UPS_2018_101.3995W_32.4591N_v0.2</t>
  </si>
  <si>
    <t xml:space="preserve">VEN_UPS_2015_63.5540W_9.7081N_v0.2</t>
  </si>
  <si>
    <t xml:space="preserve">UKR_UPS_2020_33.4024E_50.2281N_v0.2</t>
  </si>
  <si>
    <t xml:space="preserve">USA_UPS_2018_102.7571W_47.5552N_v0.2</t>
  </si>
  <si>
    <t xml:space="preserve">COG_UPS_2015_12.0258E_4.5287S_v0.2</t>
  </si>
  <si>
    <t xml:space="preserve">RUS_UPS_2021_80.5396E_66.6255N_v0.2</t>
  </si>
  <si>
    <t xml:space="preserve">USA_UPS_2015_102.4594W_31.4430N_v0.2</t>
  </si>
  <si>
    <t xml:space="preserve">OMN_UPS_2021_56.1443E_21.4630N_v0.2</t>
  </si>
  <si>
    <t xml:space="preserve">USA_UPS_2015_102.7541W_32.6598N_v0.2</t>
  </si>
  <si>
    <t xml:space="preserve">DZA_UPS_2021_06.4588E_29.2232N_v0.2</t>
  </si>
  <si>
    <t xml:space="preserve">IRN_UPS_2015_49.8595E_31.0392N_v0.2</t>
  </si>
  <si>
    <t xml:space="preserve">USA_UPS_2015_102.1944W_32.1811N_v0.2</t>
  </si>
  <si>
    <t xml:space="preserve">CHN_UPS_2020_86.4105E_44.6532N_v0.2</t>
  </si>
  <si>
    <t xml:space="preserve">VEN_UPS_2015_63.9248W_8.9350N_v0.2</t>
  </si>
  <si>
    <t xml:space="preserve">IRN_UPS_2020_52.3538E_26.7212N_v0.2</t>
  </si>
  <si>
    <t xml:space="preserve">ARE_UPS_2015_55.4894E_25.4644N_v0.2</t>
  </si>
  <si>
    <t xml:space="preserve">USA_UPS_2020_103.2631W_31.9223N_v0.2</t>
  </si>
  <si>
    <t xml:space="preserve">NGA_UPS_2015_06.5285E_5.0913N_v0.2</t>
  </si>
  <si>
    <t xml:space="preserve">DZA_UPS_2017_00.0900E_26.9055N_v0.2</t>
  </si>
  <si>
    <t xml:space="preserve">CHN_UPS_2015_123.7657E_44.1652N_v0.2</t>
  </si>
  <si>
    <t xml:space="preserve">USA_UPS_2015_103.1365W_48.0236N_v0.2</t>
  </si>
  <si>
    <t xml:space="preserve">USA_UPS_2015_102.5418W_48.8724N_v0.2</t>
  </si>
  <si>
    <t xml:space="preserve">USA_UPS_2018_102.0457W_31.9750N_v0.2</t>
  </si>
  <si>
    <t xml:space="preserve">USA_UPS_2015_103.8525W_31.7805N_v0.2</t>
  </si>
  <si>
    <t xml:space="preserve">SAU_UPS_2015_49.2444E_25.7602N_v0.2</t>
  </si>
  <si>
    <t xml:space="preserve">RUS_UPS_2015_64.5409E_60.4003N_v0.2</t>
  </si>
  <si>
    <t xml:space="preserve">KAZ_UPS_2015_53.3397E_51.2820N_v0.2</t>
  </si>
  <si>
    <t xml:space="preserve">USA_UPS_2015_104.3895W_40.1179N_v0.2</t>
  </si>
  <si>
    <t xml:space="preserve">RUS_UPS_2017_58.7529E_68.4863N_v0.2</t>
  </si>
  <si>
    <t xml:space="preserve">USA_UPS_2015_104.1531W_47.9243N_v0.2</t>
  </si>
  <si>
    <t xml:space="preserve">USA_UPS_2021_103.7646W_32.0480N_v0.2</t>
  </si>
  <si>
    <t xml:space="preserve">TUR_UPS_2020_41.5045E_38.0549N_v0.2</t>
  </si>
  <si>
    <t xml:space="preserve">NGA_UPS_2020_06.5574E_5.1124N_v0.2</t>
  </si>
  <si>
    <t xml:space="preserve">USA_UPS_2015_102.0922W_31.5111N_v0.2</t>
  </si>
  <si>
    <t xml:space="preserve">RUS_UPS_2020_53.4626E_53.4061N_v0.2</t>
  </si>
  <si>
    <t xml:space="preserve">USA_UPS_2018_102.7141W_31.5529N_v0.2</t>
  </si>
  <si>
    <t xml:space="preserve">USA_UPS_2015_103.1120W_47.7608N_v0.2</t>
  </si>
  <si>
    <t xml:space="preserve">USA_UPS_2021_103.0282W_33.6148N_v0.2</t>
  </si>
  <si>
    <t xml:space="preserve">UZB_UPS_2021_65.2696E_38.8195N_v0.2</t>
  </si>
  <si>
    <t xml:space="preserve">USA_UPS_2021_96.7337W_30.4634N_v0.2</t>
  </si>
  <si>
    <t xml:space="preserve">USA_UPS_2015_99.5098W_28.8441N_v0.2</t>
  </si>
  <si>
    <t xml:space="preserve">RUS_UPS_2015_77.8537E_63.1229N_v0.2</t>
  </si>
  <si>
    <t xml:space="preserve">USA_UPS_2019_98.0589W_35.9262N_v0.2</t>
  </si>
  <si>
    <t xml:space="preserve">USA_UPS_2015_102.0907W_31.5193N_v0.2</t>
  </si>
  <si>
    <t xml:space="preserve">CAN_UPS_2015_118.6307W_54.5038N_v0.2</t>
  </si>
  <si>
    <t xml:space="preserve">RUS_UPS_2019_106.5588E_58.1708N_v0.2</t>
  </si>
  <si>
    <t xml:space="preserve">USA_UPS_2015_102.8784W_47.7154N_v0.2</t>
  </si>
  <si>
    <t xml:space="preserve">USA_UPS_2015_102.9093W_48.2390N_v0.2</t>
  </si>
  <si>
    <t xml:space="preserve">BOL_UPS_2017_63.5292W_19.1426S_v0.2</t>
  </si>
  <si>
    <t xml:space="preserve">ARG_UPS_2015_68.7693W_38.4167S_v0.2</t>
  </si>
  <si>
    <t xml:space="preserve">USA_UPS_2015_98.1916W_28.7534N_v0.2</t>
  </si>
  <si>
    <t xml:space="preserve">RUS_UPS_2015_107.6273E_58.4318N_v0.2</t>
  </si>
  <si>
    <t xml:space="preserve">USA_UPS_2018_103.7863W_31.9126N_v0.2</t>
  </si>
  <si>
    <t xml:space="preserve">USA_UPS_2017_102.9046W_33.1230N_v0.2</t>
  </si>
  <si>
    <t xml:space="preserve">RUS_UPS_2017_106.5507E_58.1709N_v0.2</t>
  </si>
  <si>
    <t xml:space="preserve">GBR_UPS_2015_01.5162E_59.2788N_v0.2</t>
  </si>
  <si>
    <t xml:space="preserve">VEN_UPS_2016_63.6482W_9.5919N_v0.2</t>
  </si>
  <si>
    <t xml:space="preserve">CAN_UPS_2015_103.8126W_49.0423N_v0.2</t>
  </si>
  <si>
    <t xml:space="preserve">NGA_UPS_2015_05.3249E_5.3606N_v0.2</t>
  </si>
  <si>
    <t xml:space="preserve">NGA_UPS_2015_06.6322E_4.6488N_v0.2</t>
  </si>
  <si>
    <t xml:space="preserve">IDN_UPS_2015_103.6626E_1.7291S_v0.2</t>
  </si>
  <si>
    <t xml:space="preserve">RUS_UPG_2021_77.0133E_66.5756N_v0.2</t>
  </si>
  <si>
    <t xml:space="preserve">USA_UPS_2015_102.8843W_47.7887N_v0.2</t>
  </si>
  <si>
    <t xml:space="preserve">RUS_UPS_2019_113.1893E_61.5296N_v0.2</t>
  </si>
  <si>
    <t xml:space="preserve">CAN_UPS_2015_118.7376W_54.4432N_v0.2</t>
  </si>
  <si>
    <t xml:space="preserve">RUS_UPS_2018_71.1850E_62.2669N_v0.2</t>
  </si>
  <si>
    <t xml:space="preserve">TWN_UPS_2015_115.6838E_20.8424N_v0.2</t>
  </si>
  <si>
    <t xml:space="preserve">USA_UPS_2017_103.1371W_31.5597N_v0.2</t>
  </si>
  <si>
    <t xml:space="preserve">USA_UPS_2015_101.5981W_32.3512N_v0.2</t>
  </si>
  <si>
    <t xml:space="preserve">CHN_UPS_2017_84.2049E_41.4518N_v0.2</t>
  </si>
  <si>
    <t xml:space="preserve">RUS_UPS_2017_77.5736E_67.0097N_v0.2</t>
  </si>
  <si>
    <t xml:space="preserve">RUS_UPS_2015_45.3955E_51.6350N_v0.2</t>
  </si>
  <si>
    <t xml:space="preserve">USA_UPS_2015_103.8736W_31.8035N_v0.2</t>
  </si>
  <si>
    <t xml:space="preserve">USA_UPS_2018_97.8909W_28.8722N_v0.2</t>
  </si>
  <si>
    <t xml:space="preserve">CAN_UPS_2015_118.3833W_54.6176N_v0.2</t>
  </si>
  <si>
    <t xml:space="preserve">EGY_UPS_2018_27.6749E_30.7184N_v0.2</t>
  </si>
  <si>
    <t xml:space="preserve">OMN_UPS_2015_56.1534E_19.3769N_v0.2</t>
  </si>
  <si>
    <t xml:space="preserve">CHN_UPS_2021_83.6511E_40.7110N_v0.2</t>
  </si>
  <si>
    <t xml:space="preserve">USA_UPS_2015_104.1041W_31.7433N_v0.2</t>
  </si>
  <si>
    <t xml:space="preserve">USA_UPS_2018_103.0278W_31.2463N_v0.2</t>
  </si>
  <si>
    <t xml:space="preserve">IRQ_UPS_2018_43.8944E_33.5088N_v0.2</t>
  </si>
  <si>
    <t xml:space="preserve">USA_UPS_2015_97.3933W_29.2932N_v0.2</t>
  </si>
  <si>
    <t xml:space="preserve">RUS_UPS_2021_106.6952E_58.0807N_v0.2</t>
  </si>
  <si>
    <t xml:space="preserve">AZE_UPS_2015_49.9142E_40.3696N_v0.2</t>
  </si>
  <si>
    <t xml:space="preserve">USA_UPS_2017_101.6715W_32.2918N_v0.2</t>
  </si>
  <si>
    <t xml:space="preserve">USA_UPS_2015_102.8765W_47.8496N_v0.2</t>
  </si>
  <si>
    <t xml:space="preserve">RUS_UPS_2018_97.1956E_60.7442N_v0.2</t>
  </si>
  <si>
    <t xml:space="preserve">USA_UPS_2015_102.9469W_48.2535N_v0.2</t>
  </si>
  <si>
    <t xml:space="preserve">RUS_UPS_2015_76.3247E_57.8030N_v0.2</t>
  </si>
  <si>
    <t xml:space="preserve">AUS_UPS_2015_145.8180E_39.8451S_v0.2</t>
  </si>
  <si>
    <t xml:space="preserve">IDN_UPS_2015_103.4796E_1.1411S_v0.2</t>
  </si>
  <si>
    <t xml:space="preserve">RUS_UPG_2020_74.6837E_70.9572N_v0.2</t>
  </si>
  <si>
    <t xml:space="preserve">RUS_UPS_2021_55.6127E_68.0256N_v0.2</t>
  </si>
  <si>
    <t xml:space="preserve">USA_UPS_2015_98.9141W_28.5726N_v0.2</t>
  </si>
  <si>
    <t xml:space="preserve">NOR_UPS_2015_02.2496E_58.8414N_v0.2</t>
  </si>
  <si>
    <t xml:space="preserve">CIV_UPS_2015_04.8026W_5.0319N_v0.2</t>
  </si>
  <si>
    <t xml:space="preserve">EGY_UPS_2015_25.9870E_30.6122N_v0.2</t>
  </si>
  <si>
    <t xml:space="preserve">USA_UPS_2015_101.5688W_31.1576N_v0.2</t>
  </si>
  <si>
    <t xml:space="preserve">PER_UPS_2020_75.2227W_8.3935S_v0.2</t>
  </si>
  <si>
    <t xml:space="preserve">TKM_UPS_2015_54.0256E_39.3379N_v0.2</t>
  </si>
  <si>
    <t xml:space="preserve">KAZ_UPS_2015_51.0546E_44.0540N_v0.2</t>
  </si>
  <si>
    <t xml:space="preserve">PNG_UPS_2015_143.7371E_6.8175S_v0.2</t>
  </si>
  <si>
    <t xml:space="preserve">USA_UPS_2016_103.0391W_47.8446N_v0.2</t>
  </si>
  <si>
    <t xml:space="preserve">COG_UPS_2021_11.3584E_4.9247S_v0.2</t>
  </si>
  <si>
    <t xml:space="preserve">COL_UPS_2015_73.4424W_4.0403N_v0.2</t>
  </si>
  <si>
    <t xml:space="preserve">CHN_UPS_2021_108.9052E_38.0482N_v0.2</t>
  </si>
  <si>
    <t xml:space="preserve">USA_UPS_2015_102.1837W_31.5073N_v0.2</t>
  </si>
  <si>
    <t xml:space="preserve">COL_UPS_2015_72.6513W_4.4090N_v0.2</t>
  </si>
  <si>
    <t xml:space="preserve">USA_UPS_2015_102.7502W_48.2294N_v0.2</t>
  </si>
  <si>
    <t xml:space="preserve">USA_UPS_2018_103.5918W_31.5837N_v0.2</t>
  </si>
  <si>
    <t xml:space="preserve">USA_UPS_2021_104.0318W_32.3382N_v0.2</t>
  </si>
  <si>
    <t xml:space="preserve">MEX_UPS_2020_93.9611W_18.0372N_v0.2</t>
  </si>
  <si>
    <t xml:space="preserve">SAUKWTNZ_UPS_2020_48.9150E_28.4515N_v0.2</t>
  </si>
  <si>
    <t xml:space="preserve">USA_UPS_2016_103.5961W_32.0366N_v0.2</t>
  </si>
  <si>
    <t xml:space="preserve">USA_UPS_2015_104.0505W_32.6735N_v0.2</t>
  </si>
  <si>
    <t xml:space="preserve">USA_UPS_2016_102.9291W_31.1320N_v0.2</t>
  </si>
  <si>
    <t xml:space="preserve">RUS_UPG_2021_80.4398E_67.1106N_v0.2</t>
  </si>
  <si>
    <t xml:space="preserve">USA_UPS_2015_102.6696W_47.6585N_v0.2</t>
  </si>
  <si>
    <t xml:space="preserve">KAZ_UPS_2015_57.1631E_48.5472N_v0.2</t>
  </si>
  <si>
    <t xml:space="preserve">VEN_UPS_2018_63.5213W_9.7659N_v0.2</t>
  </si>
  <si>
    <t xml:space="preserve">IRN_UPS_2015_60.8304E_36.5353N_v0.2</t>
  </si>
  <si>
    <t xml:space="preserve">NGA_UPS_2021_06.6571E_5.7314N_v0.2</t>
  </si>
  <si>
    <t xml:space="preserve">USA_UPS_2021_103.6138W_31.0388N_v0.2</t>
  </si>
  <si>
    <t xml:space="preserve">SYR_UPS_2015_41.8512E_37.0605N_v0.2</t>
  </si>
  <si>
    <t xml:space="preserve">LBY_UPS_2021_20.8294E_28.1587N_v0.2</t>
  </si>
  <si>
    <t xml:space="preserve">RUS_UPS_2020_50.5159E_51.9448N_v0.2</t>
  </si>
  <si>
    <t xml:space="preserve">USA_UPS_2015_97.1741W_34.6327N_v0.2</t>
  </si>
  <si>
    <t xml:space="preserve">YEM_UPS_2017_49.0546E_15.7748N_v0.2</t>
  </si>
  <si>
    <t xml:space="preserve">VEN_UPS_2015_63.6667W_9.5835N_v0.2</t>
  </si>
  <si>
    <t xml:space="preserve">USA_UPS_2015_98.1546W_28.6118N_v0.2</t>
  </si>
  <si>
    <t xml:space="preserve">CHN_UPS_2015_81.4123E_41.3212N_v0.2</t>
  </si>
  <si>
    <t xml:space="preserve">ARE_UPS_2021_52.9550E_22.9633N_v0.2</t>
  </si>
  <si>
    <t xml:space="preserve">CAN_UPS_2021_115.7561W_52.7793N_v0.2</t>
  </si>
  <si>
    <t xml:space="preserve">PNG_UPS_2015_143.1126E_6.3358S_v0.2</t>
  </si>
  <si>
    <t xml:space="preserve">SAU_UPS_2021_50.2183E_24.7855N_v0.2</t>
  </si>
  <si>
    <t xml:space="preserve">RUS_UPS_2015_77.7070E_63.7257N_v0.2</t>
  </si>
  <si>
    <t xml:space="preserve">USA_UPS_2021_94.2708W_32.1464N_v0.2</t>
  </si>
  <si>
    <t xml:space="preserve">USA_UPS_2015_103.5722W_32.2264N_v0.2</t>
  </si>
  <si>
    <t xml:space="preserve">USA_UPS_2019_102.6104W_47.8260N_v0.2</t>
  </si>
  <si>
    <t xml:space="preserve">RUS_UPS_2015_49.3619E_51.9823N_v0.2</t>
  </si>
  <si>
    <t xml:space="preserve">USA_UPS_2017_102.5428W_47.8230N_v0.2</t>
  </si>
  <si>
    <t xml:space="preserve">USA_UPS_2021_98.6849W_28.6172N_v0.2</t>
  </si>
  <si>
    <t xml:space="preserve">VNM_UPS_2015_108.2934E_9.9823N_v0.2</t>
  </si>
  <si>
    <t xml:space="preserve">QAT_UPS_2021_52.0247E_26.4428N_v0.2</t>
  </si>
  <si>
    <t xml:space="preserve">USA_UPS_2019_103.9392W_32.0447N_v0.2</t>
  </si>
  <si>
    <t xml:space="preserve">USA_UPS_2018_101.6601W_32.4514N_v0.2</t>
  </si>
  <si>
    <t xml:space="preserve">CHN_UPS_2019_108.1239E_36.0601N_v0.2</t>
  </si>
  <si>
    <t xml:space="preserve">USA_UPS_2015_102.5790W_48.1102N_v0.2</t>
  </si>
  <si>
    <t xml:space="preserve">RUS_UPS_2017_107.0278E_57.3532N_v0.2</t>
  </si>
  <si>
    <t xml:space="preserve">USA_UPS_2021_103.3418W_31.6380N_v0.2</t>
  </si>
  <si>
    <t xml:space="preserve">USA_UPS_2019_101.4020W_31.3491N_v0.2</t>
  </si>
  <si>
    <t xml:space="preserve">USA_UPS_2015_102.9188W_48.2275N_v0.2</t>
  </si>
  <si>
    <t xml:space="preserve">IND_UPS_2021_72.4816E_22.3746N_v0.2</t>
  </si>
  <si>
    <t xml:space="preserve">USA_UPS_2017_101.4083W_31.2672N_v0.2</t>
  </si>
  <si>
    <t xml:space="preserve">RUS_UPG_2016_76.3396E_67.9885N_v0.2</t>
  </si>
  <si>
    <t xml:space="preserve">USA_UPS_2015_103.9996W_32.1529N_v0.2</t>
  </si>
  <si>
    <t xml:space="preserve">USA_UPS_2015_99.2001W_28.4962N_v0.2</t>
  </si>
  <si>
    <t xml:space="preserve">USA_UPS_2019_104.0620W_32.2535N_v0.2</t>
  </si>
  <si>
    <t xml:space="preserve">USA_UPS_2021_102.3829W_47.7366N_v0.2</t>
  </si>
  <si>
    <t xml:space="preserve">CHN_UPS_2021_107.8051E_36.2927N_v0.2</t>
  </si>
  <si>
    <t xml:space="preserve">USA_UPS_2015_102.8328W_47.5466N_v0.2</t>
  </si>
  <si>
    <t xml:space="preserve">SAU_UPS_2021_49.2066E_24.8048N_v0.2</t>
  </si>
  <si>
    <t xml:space="preserve">IDN_UPS_2015_107.0263E_6.0969S_v0.2</t>
  </si>
  <si>
    <t xml:space="preserve">USA_UPS_2015_98.8376W_28.5279N_v0.2</t>
  </si>
  <si>
    <t xml:space="preserve">USA_UPS_2017_100.0607W_28.3720N_v0.2</t>
  </si>
  <si>
    <t xml:space="preserve">RUS_UPG_2021_77.0337E_66.2946N_v0.2</t>
  </si>
  <si>
    <t xml:space="preserve">USA_UPS_2019_101.7552W_32.3479N_v0.2</t>
  </si>
  <si>
    <t xml:space="preserve">TKM_UPS_2016_65.3546E_37.7896N_v0.2</t>
  </si>
  <si>
    <t xml:space="preserve">IRN_UPS_2015_60.7965E_36.5416N_v0.2</t>
  </si>
  <si>
    <t xml:space="preserve">USA_UPS_2017_103.2270W_31.3100N_v0.2</t>
  </si>
  <si>
    <t xml:space="preserve">IRQ_UPS_2015_43.9838E_35.6257N_v0.2</t>
  </si>
  <si>
    <t xml:space="preserve">SAU_UPS_2015_49.3439E_25.6478N_v0.2</t>
  </si>
  <si>
    <t xml:space="preserve">RUS_UPG_2021_77.2706E_66.0620N_v0.2</t>
  </si>
  <si>
    <t xml:space="preserve">USA_UPS_2019_103.1407W_31.6162N_v0.2</t>
  </si>
  <si>
    <t xml:space="preserve">USA_UPS_2021_103.3188W_32.1087N_v0.2</t>
  </si>
  <si>
    <t xml:space="preserve">OMN_UPS_2021_56.9222E_21.5744N_v0.2</t>
  </si>
  <si>
    <t xml:space="preserve">EGY_UPS_2015_28.8295E_30.6242N_v0.2</t>
  </si>
  <si>
    <t xml:space="preserve">USA_UPS_2018_101.7159W_32.4417N_v0.2</t>
  </si>
  <si>
    <t xml:space="preserve">SYR_UPS_2019_39.8507E_35.3097N_v0.2</t>
  </si>
  <si>
    <t xml:space="preserve">USA_UPS_2020_103.3406W_31.2154N_v0.2</t>
  </si>
  <si>
    <t xml:space="preserve">USA_UPS_2017_97.7558W_29.0896N_v0.2</t>
  </si>
  <si>
    <t xml:space="preserve">KAZ_UPS_2015_56.8990E_47.8771N_v0.2</t>
  </si>
  <si>
    <t xml:space="preserve">USA_UPS_2015_97.9942W_28.7893N_v0.2</t>
  </si>
  <si>
    <t xml:space="preserve">USA_UPS_2017_103.8941W_31.6644N_v0.2</t>
  </si>
  <si>
    <t xml:space="preserve">TKM_UPS_2021_62.8367E_38.5842N_v0.2</t>
  </si>
  <si>
    <t xml:space="preserve">QAT_UPS_2015_51.8491E_26.6274N_v0.2</t>
  </si>
  <si>
    <t xml:space="preserve">NOR_UPS_2021_04.5328E_57.8142N_v0.2</t>
  </si>
  <si>
    <t xml:space="preserve">USA_UPS_2021_101.5704W_31.4080N_v0.2</t>
  </si>
  <si>
    <t xml:space="preserve">OMN_UPS_2015_56.5345E_21.0022N_v0.2</t>
  </si>
  <si>
    <t xml:space="preserve">USA_UPS_2015_102.1400W_31.6598N_v0.2</t>
  </si>
  <si>
    <t xml:space="preserve">USA_UPS_2020_102.6470W_47.7036N_v0.2</t>
  </si>
  <si>
    <t xml:space="preserve">SYR_UPS_2015_42.1697E_37.0317N_v0.2</t>
  </si>
  <si>
    <t xml:space="preserve">NOR_UPS_2015_08.0880E_66.0264N_v0.2</t>
  </si>
  <si>
    <t xml:space="preserve">RUS_UPS_2015_107.6058E_58.4160N_v0.2</t>
  </si>
  <si>
    <t xml:space="preserve">CHN_UPS_2021_84.8860E_45.2043N_v0.2</t>
  </si>
  <si>
    <t xml:space="preserve">VEN_UPS_2015_63.7331W_9.5879N_v0.2</t>
  </si>
  <si>
    <t xml:space="preserve">USA_UPS_2018_103.4170W_31.0238N_v0.2</t>
  </si>
  <si>
    <t xml:space="preserve">CHN_UPS_2015_82.1012E_41.3018N_v0.2</t>
  </si>
  <si>
    <t xml:space="preserve">IRN_UPS_2015_50.4846E_30.1226N_v0.2</t>
  </si>
  <si>
    <t xml:space="preserve">USA_UPS_2017_103.3265W_31.4647N_v0.2</t>
  </si>
  <si>
    <t xml:space="preserve">AUS_UPS_2015_150.9413E_27.0960S_v0.2</t>
  </si>
  <si>
    <t xml:space="preserve">MEX_UPS_2015_93.1496W_17.8540N_v0.2</t>
  </si>
  <si>
    <t xml:space="preserve">USA_UPS_2019_102.3892W_48.2683N_v0.2</t>
  </si>
  <si>
    <t xml:space="preserve">USA_UPS_2018_101.4178W_32.2895N_v0.2</t>
  </si>
  <si>
    <t xml:space="preserve">PAK_UPS_2015_69.1832E_28.6343N_v0.2</t>
  </si>
  <si>
    <t xml:space="preserve">CHN_UPS_2021_109.5358E_38.1225N_v0.2</t>
  </si>
  <si>
    <t xml:space="preserve">BRA_UPG_2015_36.9731W_10.6429S_v0.2</t>
  </si>
  <si>
    <t xml:space="preserve">USA_UPS_2017_101.4701W_32.4573N_v0.2</t>
  </si>
  <si>
    <t xml:space="preserve">RUS_UPS_2015_45.3843E_49.6435N_v0.2</t>
  </si>
  <si>
    <t xml:space="preserve">MEX_UPS_2015_99.0256W_25.8367N_v0.2</t>
  </si>
  <si>
    <t xml:space="preserve">CHN_UPS_2021_107.9630E_35.8305N_v0.2</t>
  </si>
  <si>
    <t xml:space="preserve">IDN_UPS_2015_104.1728E_3.2168S_v0.2</t>
  </si>
  <si>
    <t xml:space="preserve">PER_UPS_2020_81.3165W_4.2841S_v0.2</t>
  </si>
  <si>
    <t xml:space="preserve">USA_UPS_2015_102.9330W_47.5144N_v0.2</t>
  </si>
  <si>
    <t xml:space="preserve">USA_UPS_2016_119.8919W_36.7030N_v0.2</t>
  </si>
  <si>
    <t xml:space="preserve">RUS_UPS_2015_53.1086E_53.4196N_v0.2</t>
  </si>
  <si>
    <t xml:space="preserve">CAN_UPS_2015_102.2850W_49.1476N_v0.2</t>
  </si>
  <si>
    <t xml:space="preserve">USA_UPS_2015_98.6956W_28.5142N_v0.2</t>
  </si>
  <si>
    <t xml:space="preserve">RUS_UPS_2015_77.7193E_63.7255N_v0.2</t>
  </si>
  <si>
    <t xml:space="preserve">USA_UPS_2021_104.3491W_31.8198N_v0.2</t>
  </si>
  <si>
    <t xml:space="preserve">SAU_UPS_2019_49.9986E_28.1356N_v0.2</t>
  </si>
  <si>
    <t xml:space="preserve">USA_UPS_2021_101.2475W_32.4159N_v0.2</t>
  </si>
  <si>
    <t xml:space="preserve">AZE_UPS_2019_48.9494E_39.8458N_v0.2</t>
  </si>
  <si>
    <t xml:space="preserve">COL_UPS_2015_73.8860W_7.3708N_v0.2</t>
  </si>
  <si>
    <t xml:space="preserve">IDN_UPS_2021_104.1130E_3.3290S_v0.2</t>
  </si>
  <si>
    <t xml:space="preserve">CAN_UPS_2015_122.0505W_57.3528N_v0.2</t>
  </si>
  <si>
    <t xml:space="preserve">USA_UPS_2015_102.8555W_47.9917N_v0.2</t>
  </si>
  <si>
    <t xml:space="preserve">USA_UPS_2020_103.4261W_32.4307N_v0.2</t>
  </si>
  <si>
    <t xml:space="preserve">USA_UPS_2021_103.6963W_31.8960N_v0.2</t>
  </si>
  <si>
    <t xml:space="preserve">MEX_UPS_2021_93.9311W_17.9989N_v0.2</t>
  </si>
  <si>
    <t xml:space="preserve">USA_UPS_2020_103.5756W_31.0085N_v0.2</t>
  </si>
  <si>
    <t xml:space="preserve">SAU_UPS_2020_49.4753E_25.6398N_v0.2</t>
  </si>
  <si>
    <t xml:space="preserve">DNK_UPS_2015_04.9119E_56.4826N_v0.2</t>
  </si>
  <si>
    <t xml:space="preserve">IRQ_UPS_2015_45.4449E_34.0418N_v0.2</t>
  </si>
  <si>
    <t xml:space="preserve">RUS_UPS_2015_71.2272E_64.5310N_v0.2</t>
  </si>
  <si>
    <t xml:space="preserve">IDN_UPS_2021_104.0961E_3.4921S_v0.2</t>
  </si>
  <si>
    <t xml:space="preserve">VEN_UPS_2015_64.2255W_9.2687N_v0.2</t>
  </si>
  <si>
    <t xml:space="preserve">Belize</t>
  </si>
  <si>
    <t xml:space="preserve">BLZ</t>
  </si>
  <si>
    <t xml:space="preserve">BLZ_UPS_2016_88.9571W_17.2486N_v0.2</t>
  </si>
  <si>
    <t xml:space="preserve">GBR_UPS_2017_04.0679W_60.3558N_v0.2</t>
  </si>
  <si>
    <t xml:space="preserve">USA_UPS_2015_101.9893W_32.2020N_v0.2</t>
  </si>
  <si>
    <t xml:space="preserve">VEN_UPS_2015_63.6751W_9.5837N_v0.2</t>
  </si>
  <si>
    <t xml:space="preserve">USA_UPS_2015_102.8402W_47.5251N_v0.2</t>
  </si>
  <si>
    <t xml:space="preserve">CHN_UPS_2015_109.7868E_38.5656N_v0.2</t>
  </si>
  <si>
    <t xml:space="preserve">USA_UPS_2015_93.7809W_30.0400N_v0.2</t>
  </si>
  <si>
    <t xml:space="preserve">QAT_UPS_2021_51.9265E_25.8651N_v0.2</t>
  </si>
  <si>
    <t xml:space="preserve">CAN_UPS_2015_118.5852W_54.4331N_v0.2</t>
  </si>
  <si>
    <t xml:space="preserve">PAK_UPS_2015_72.1461E_33.2759N_v0.2</t>
  </si>
  <si>
    <t xml:space="preserve">USA_UPS_2015_91.2686W_30.6572N_v0.2</t>
  </si>
  <si>
    <t xml:space="preserve">USA_UPS_2015_103.3980W_48.2553N_v0.2</t>
  </si>
  <si>
    <t xml:space="preserve">USA_UPS_2015_103.5621W_32.1891N_v0.2</t>
  </si>
  <si>
    <t xml:space="preserve">CHN_UPS_2015_82.7572E_39.6801N_v0.2</t>
  </si>
  <si>
    <t xml:space="preserve">USA_UPS_2017_101.5652W_32.1850N_v0.2</t>
  </si>
  <si>
    <t xml:space="preserve">CAN_UPS_2015_115.3277W_52.1500N_v0.2</t>
  </si>
  <si>
    <t xml:space="preserve">CHN_UPS_2021_118.6767E_38.7698N_v0.2</t>
  </si>
  <si>
    <t xml:space="preserve">MYS_UPS_2015_104.5689E_6.4145N_v0.2</t>
  </si>
  <si>
    <t xml:space="preserve">USA_UPS_2018_103.1422W_31.1381N_v0.2</t>
  </si>
  <si>
    <t xml:space="preserve">PAK_UPS_2018_68.5691E_24.7975N_v0.2</t>
  </si>
  <si>
    <t xml:space="preserve">ARE_UPS_2015_53.3234E_24.5851N_v0.2</t>
  </si>
  <si>
    <t xml:space="preserve">RUS_UPS_2015_56.5697E_57.1968N_v0.2</t>
  </si>
  <si>
    <t xml:space="preserve">USA_UPS_2015_103.5195W_48.2305N_v0.2</t>
  </si>
  <si>
    <t xml:space="preserve">RUS_UPS_2018_50.9765E_51.9885N_v0.2</t>
  </si>
  <si>
    <t xml:space="preserve">IRQ_UPS_2018_44.2300E_33.4909N_v0.2</t>
  </si>
  <si>
    <t xml:space="preserve">USA_UPS_2015_102.6097W_31.5041N_v0.2</t>
  </si>
  <si>
    <t xml:space="preserve">NOR_UPS_2015_03.2629E_56.3733N_v0.2</t>
  </si>
  <si>
    <t xml:space="preserve">CAN_UPS_2015_117.2894W_53.9742N_v0.2</t>
  </si>
  <si>
    <t xml:space="preserve">CHN_UPS_2021_85.0111E_45.6503N_v0.2</t>
  </si>
  <si>
    <t xml:space="preserve">RUS_UPS_2021_96.4626E_60.4170N_v0.2</t>
  </si>
  <si>
    <t xml:space="preserve">BRA_UPS_2015_39.7426W_21.2074S_v0.2</t>
  </si>
  <si>
    <t xml:space="preserve">USA_UPS_2019_101.2537W_31.2023N_v0.2</t>
  </si>
  <si>
    <t xml:space="preserve">GAB_UPS_2015_08.6403E_0.8409S_v0.2</t>
  </si>
  <si>
    <t xml:space="preserve">VEN_UPS_2020_64.1228W_8.6933N_v0.2</t>
  </si>
  <si>
    <t xml:space="preserve">CHN_UPS_2020_83.0210E_40.6845N_v0.2</t>
  </si>
  <si>
    <t xml:space="preserve">MYS_UPS_2015_104.7260E_5.2109N_v0.2</t>
  </si>
  <si>
    <t xml:space="preserve">RUS_UPS_2018_77.4524E_64.2750N_v0.2</t>
  </si>
  <si>
    <t xml:space="preserve">RUS_UPS_2018_53.6980E_53.4355N_v0.2</t>
  </si>
  <si>
    <t xml:space="preserve">PER_UPS_2016_72.9490W_11.6889S_v0.2</t>
  </si>
  <si>
    <t xml:space="preserve">RUS_UPS_2015_78.7419E_56.7482N_v0.2</t>
  </si>
  <si>
    <t xml:space="preserve">CHN_UPS_2021_107.8546E_30.4627N_v0.2</t>
  </si>
  <si>
    <t xml:space="preserve">MEX_UPS_2017_97.3684W_20.4756N_v0.2</t>
  </si>
  <si>
    <t xml:space="preserve">USA_UPS_2015_103.4510W_47.9357N_v0.2</t>
  </si>
  <si>
    <t xml:space="preserve">DZA_UPS_2021_09.1253E_28.4289N_v0.2</t>
  </si>
  <si>
    <t xml:space="preserve">CHN_UPS_2021_108.9503E_38.2891N_v0.2</t>
  </si>
  <si>
    <t xml:space="preserve">USA_UPS_2017_103.0085W_31.3255N_v0.2</t>
  </si>
  <si>
    <t xml:space="preserve">USA_UPS_2015_98.4732W_28.5773N_v0.2</t>
  </si>
  <si>
    <t xml:space="preserve">USA_UPS_2016_101.4309W_31.5846N_v0.2</t>
  </si>
  <si>
    <t xml:space="preserve">ECU_UPS_2015_76.2916W_0.3913N_v0.2</t>
  </si>
  <si>
    <t xml:space="preserve">RUS_UPS_2015_112.7332E_61.3443N_v0.2</t>
  </si>
  <si>
    <t xml:space="preserve">CHN_UPS_2015_83.1500E_39.3520N_v0.2</t>
  </si>
  <si>
    <t xml:space="preserve">PAK_UPS_2015_68.5067E_24.6503N_v0.2</t>
  </si>
  <si>
    <t xml:space="preserve">ROU_UPS_2015_29.4679E_44.5323N_v0.2</t>
  </si>
  <si>
    <t xml:space="preserve">CAN_UPS_2015_103.4251W_49.5746N_v0.2</t>
  </si>
  <si>
    <t xml:space="preserve">RUS_UPS_2016_80.4149E_66.6658N_v0.2</t>
  </si>
  <si>
    <t xml:space="preserve">ARG_UPS_2015_68.1519W_53.3593S_v0.2</t>
  </si>
  <si>
    <t xml:space="preserve">USA_UPS_2018_102.0678W_31.8249N_v0.2</t>
  </si>
  <si>
    <t xml:space="preserve">IDN_UPS_2019_108.0955E_6.5472S_v0.2</t>
  </si>
  <si>
    <t xml:space="preserve">CAN_UPS_2015_115.0962W_52.8672N_v0.2</t>
  </si>
  <si>
    <t xml:space="preserve">USA_UPS_2015_103.5638W_32.1100N_v0.2</t>
  </si>
  <si>
    <t xml:space="preserve">SAU_UPS_2021_49.6315E_26.9453N_v0.2</t>
  </si>
  <si>
    <t xml:space="preserve">USA_UPS_2015_97.4878W_29.1481N_v0.2</t>
  </si>
  <si>
    <t xml:space="preserve">SAU_UPS_2015_49.0191E_23.9302N_v0.2</t>
  </si>
  <si>
    <t xml:space="preserve">USA_UPS_2015_98.7055W_28.4112N_v0.2</t>
  </si>
  <si>
    <t xml:space="preserve">NGA_UPS_2015_04.8311E_5.7270N_v0.2</t>
  </si>
  <si>
    <t xml:space="preserve">ARG_UPS_2020_67.8076W_38.0346S_v0.2</t>
  </si>
  <si>
    <t xml:space="preserve">USA_UPS_2015_103.4826W_31.6878N_v0.2</t>
  </si>
  <si>
    <t xml:space="preserve">USA_UPS_2019_98.1327W_28.8108N_v0.2</t>
  </si>
  <si>
    <t xml:space="preserve">SAU_UPS_2015_49.6990E_26.0342N_v0.2</t>
  </si>
  <si>
    <t xml:space="preserve">RUS_UPS_2020_97.3558E_60.8287N_v0.2</t>
  </si>
  <si>
    <t xml:space="preserve">USA_UPS_2016_103.0807W_47.8178N_v0.2</t>
  </si>
  <si>
    <t xml:space="preserve">OMN_UPS_2021_53.2815E_19.2157N_v0.2</t>
  </si>
  <si>
    <t xml:space="preserve">USA_UPS_2021_99.5808W_28.5442N_v0.2</t>
  </si>
  <si>
    <t xml:space="preserve">USA_UPS_2015_101.7909W_31.8595N_v0.2</t>
  </si>
  <si>
    <t xml:space="preserve">RUS_UPS_2020_75.5730E_66.9406N_v0.2</t>
  </si>
  <si>
    <t xml:space="preserve">USA_UPS_2016_99.2107W_28.5846N_v0.2</t>
  </si>
  <si>
    <t xml:space="preserve">USA_UPS_2019_103.7529W_31.5536N_v0.2</t>
  </si>
  <si>
    <t xml:space="preserve">CAN_UPS_2017_118.6977W_54.4574N_v0.2</t>
  </si>
  <si>
    <t xml:space="preserve">USA_UPS_2018_104.0678W_31.5876N_v0.2</t>
  </si>
  <si>
    <t xml:space="preserve">DNK_UPS_2015_04.2299E_56.0776N_v0.2</t>
  </si>
  <si>
    <t xml:space="preserve">UZB_UPS_2021_67.2651E_38.0519N_v0.2</t>
  </si>
  <si>
    <t xml:space="preserve">USA_UPS_2021_102.7728W_48.5165N_v0.2</t>
  </si>
  <si>
    <t xml:space="preserve">CHN_UPS_2021_106.2778E_30.2711N_v0.2</t>
  </si>
  <si>
    <t xml:space="preserve">RUS_UPS_2021_52.9315E_57.6796N_v0.2</t>
  </si>
  <si>
    <t xml:space="preserve">USA_UPS_2016_103.4985W_32.5574N_v0.2</t>
  </si>
  <si>
    <t xml:space="preserve">UZB_UPS_2015_65.3027E_39.1911N_v0.2</t>
  </si>
  <si>
    <t xml:space="preserve">ARG_UPS_2015_68.6372W_38.4550S_v0.2</t>
  </si>
  <si>
    <t xml:space="preserve">MEX_UPS_2019_93.9202W_18.2575N_v0.2</t>
  </si>
  <si>
    <t xml:space="preserve">USA_UPS_2018_101.9843W_32.3231N_v0.2</t>
  </si>
  <si>
    <t xml:space="preserve">CHN_UPS_2021_107.7206E_36.6198N_v0.2</t>
  </si>
  <si>
    <t xml:space="preserve">USA_UPS_2015_103.3764W_48.2261N_v0.2</t>
  </si>
  <si>
    <t xml:space="preserve">USA_UPS_2021_88.6247W_28.9746N_v0.2</t>
  </si>
  <si>
    <t xml:space="preserve">CHN_UPS_2019_84.1062E_40.9463N_v0.2</t>
  </si>
  <si>
    <t xml:space="preserve">USA_UPS_2015_98.2399W_28.8215N_v0.2</t>
  </si>
  <si>
    <t xml:space="preserve">ARE_UPS_2018_54.1910E_25.5648N_v0.2</t>
  </si>
  <si>
    <t xml:space="preserve">CAN_UPS_2015_121.4840W_57.0316N_v0.2</t>
  </si>
  <si>
    <t xml:space="preserve">ARG_UPS_2015_67.8019W_38.4655S_v0.2</t>
  </si>
  <si>
    <t xml:space="preserve">USA_UPS_2017_101.7235W_31.9818N_v0.2</t>
  </si>
  <si>
    <t xml:space="preserve">KAZ_UPS_2015_57.3487E_48.2943N_v0.2</t>
  </si>
  <si>
    <t xml:space="preserve">RUS_UPS_2015_57.2727E_60.2795N_v0.2</t>
  </si>
  <si>
    <t xml:space="preserve">VEN_UPS_2015_63.5127W_9.7166N_v0.2</t>
  </si>
  <si>
    <t xml:space="preserve">CHN_UPS_2020_109.5522E_38.2389N_v0.2</t>
  </si>
  <si>
    <t xml:space="preserve">GAB_UPS_2015_10.5390E_3.8117S_v0.2</t>
  </si>
  <si>
    <t xml:space="preserve">CAN_UPS_2015_115.5007W_54.5105N_v0.2</t>
  </si>
  <si>
    <t xml:space="preserve">UKR_UPS_2015_33.8458E_50.3015N_v0.2</t>
  </si>
  <si>
    <t xml:space="preserve">LBY_UPS_2017_19.2455E_28.2302N_v0.2</t>
  </si>
  <si>
    <t xml:space="preserve">USA_UPS_2018_101.7898W_31.4525N_v0.2</t>
  </si>
  <si>
    <t xml:space="preserve">USA_UPS_2015_103.4441W_31.7211N_v0.2</t>
  </si>
  <si>
    <t xml:space="preserve">RUS_UPS_2015_71.2824E_60.8620N_v0.2</t>
  </si>
  <si>
    <t xml:space="preserve">SAU_UPS_2015_49.1993E_24.8284N_v0.2</t>
  </si>
  <si>
    <t xml:space="preserve">USA_UPS_2018_89.9110W_35.0050N_v0.2</t>
  </si>
  <si>
    <t xml:space="preserve">USA_UPS_2015_98.0550W_28.6987N_v0.2</t>
  </si>
  <si>
    <t xml:space="preserve">USA_UPS_2015_103.8600W_31.8110N_v0.2</t>
  </si>
  <si>
    <t xml:space="preserve">USA_UPS_2020_103.7764W_31.4749N_v0.2</t>
  </si>
  <si>
    <t xml:space="preserve">IDN_UPS_2016_104.2467E_3.4535S_v0.2</t>
  </si>
  <si>
    <t xml:space="preserve">USA_UPS_2015_109.6666W_40.1199N_v0.2</t>
  </si>
  <si>
    <t xml:space="preserve">USA_UPS_2016_104.0278W_31.6551N_v0.2</t>
  </si>
  <si>
    <t xml:space="preserve">CHN_UPS_2021_110.0724E_37.8975N_v0.2</t>
  </si>
  <si>
    <t xml:space="preserve">USA_UPS_2020_101.5054W_31.5393N_v0.2</t>
  </si>
  <si>
    <t xml:space="preserve">USA_UPS_2020_103.8273W_32.0338N_v0.2</t>
  </si>
  <si>
    <t xml:space="preserve">ARE_UPS_2016_53.7256E_24.8069N_v0.2</t>
  </si>
  <si>
    <t xml:space="preserve">USA_UPS_2015_102.6959W_31.4994N_v0.2</t>
  </si>
  <si>
    <t xml:space="preserve">RUS_UPS_2015_60.5283E_67.8542N_v0.2</t>
  </si>
  <si>
    <t xml:space="preserve">USA_UPS_2016_103.8293W_31.9682N_v0.2</t>
  </si>
  <si>
    <t xml:space="preserve">USA_UPS_2016_103.9828W_31.6656N_v0.2</t>
  </si>
  <si>
    <t xml:space="preserve">IDN_UPS_2021_103.6960E_1.5634S_v0.2</t>
  </si>
  <si>
    <t xml:space="preserve">USA_UPS_2015_102.0283W_31.8408N_v0.2</t>
  </si>
  <si>
    <t xml:space="preserve">USA_UPS_2021_101.9359W_32.0445N_v0.2</t>
  </si>
  <si>
    <t xml:space="preserve">USA_UPS_2019_101.8129W_32.1714N_v0.2</t>
  </si>
  <si>
    <t xml:space="preserve">USA_UPS_2015_102.0988W_31.6687N_v0.2</t>
  </si>
  <si>
    <t xml:space="preserve">USA_UPS_2019_103.4730W_32.4149N_v0.2</t>
  </si>
  <si>
    <t xml:space="preserve">USA_UPS_2021_96.7617W_30.1427N_v0.2</t>
  </si>
  <si>
    <t xml:space="preserve">USA_UPS_2015_103.7101W_32.0576N_v0.2</t>
  </si>
  <si>
    <t xml:space="preserve">RUS_UPS_2016_53.9528E_52.2621N_v0.2</t>
  </si>
  <si>
    <t xml:space="preserve">VEN_UPS_2015_63.5727W_9.5856N_v0.2</t>
  </si>
  <si>
    <t xml:space="preserve">USA_UPS_2019_102.0458W_32.2380N_v0.2</t>
  </si>
  <si>
    <t xml:space="preserve">CHN_UPS_2021_83.6161E_40.7633N_v0.2</t>
  </si>
  <si>
    <t xml:space="preserve">USA_UPS_2015_103.5335W_31.8488N_v0.2</t>
  </si>
  <si>
    <t xml:space="preserve">KAZ_UPS_2015_53.3994E_46.0714N_v0.2</t>
  </si>
  <si>
    <t xml:space="preserve">USA_UPS_2015_97.4024W_29.3142N_v0.2</t>
  </si>
  <si>
    <t xml:space="preserve">RUS_UPS_2015_44.9117E_50.6645N_v0.2</t>
  </si>
  <si>
    <t xml:space="preserve">USA_UPS_2021_103.5114W_32.4273N_v0.2</t>
  </si>
  <si>
    <t xml:space="preserve">RUS_UPS_2015_75.2593E_62.1345N_v0.2</t>
  </si>
  <si>
    <t xml:space="preserve">USA_UPS_2018_90.5575W_27.5089N_v0.2</t>
  </si>
  <si>
    <t xml:space="preserve">USA_UPS_2018_102.0052W_31.7983N_v0.2</t>
  </si>
  <si>
    <t xml:space="preserve">NOR_UPS_2015_06.7269E_65.0634N_v0.2</t>
  </si>
  <si>
    <t xml:space="preserve">USA_UPS_2021_102.6483W_31.7272N_v0.2</t>
  </si>
  <si>
    <t xml:space="preserve">DZA_UPS_2020_05.7883E_31.6543N_v0.2</t>
  </si>
  <si>
    <t xml:space="preserve">Belarus</t>
  </si>
  <si>
    <t xml:space="preserve">BLR</t>
  </si>
  <si>
    <t xml:space="preserve">BLR_UPS_2015_30.2353E_52.3056N_v0.2</t>
  </si>
  <si>
    <t xml:space="preserve">USA_UPS_2016_102.7570W_47.7314N_v0.2</t>
  </si>
  <si>
    <t xml:space="preserve">ARG_UPS_2015_68.7956W_38.3062S_v0.2</t>
  </si>
  <si>
    <t xml:space="preserve">USA_UPS_2021_102.9738W_48.3124N_v0.2</t>
  </si>
  <si>
    <t xml:space="preserve">RUS_UPS_2015_79.5217E_58.5036N_v0.2</t>
  </si>
  <si>
    <t xml:space="preserve">RUS_UPS_2015_56.8605E_59.5047N_v0.2</t>
  </si>
  <si>
    <t xml:space="preserve">USA_UPS_2015_97.8013W_28.9413N_v0.2</t>
  </si>
  <si>
    <t xml:space="preserve">USA_UPS_2017_103.9632W_31.7794N_v0.2</t>
  </si>
  <si>
    <t xml:space="preserve">USA_UPS_2015_103.3817W_31.7355N_v0.2</t>
  </si>
  <si>
    <t xml:space="preserve">USA_UPS_2020_102.8908W_48.3336N_v0.2</t>
  </si>
  <si>
    <t xml:space="preserve">RUS_UPS_2016_73.0475E_60.6666N_v0.2</t>
  </si>
  <si>
    <t xml:space="preserve">USA_UPS_2015_102.6851W_48.4302N_v0.2</t>
  </si>
  <si>
    <t xml:space="preserve">USA_UPS_2015_103.8394W_32.3628N_v0.2</t>
  </si>
  <si>
    <t xml:space="preserve">COL_UPS_2015_73.4488W_7.3251N_v0.2</t>
  </si>
  <si>
    <t xml:space="preserve">CAN_UPS_2015_103.9834W_49.0895N_v0.2</t>
  </si>
  <si>
    <t xml:space="preserve">CHN_UPS_2018_82.9598E_40.6431N_v0.2</t>
  </si>
  <si>
    <t xml:space="preserve">ROU_UPS_2015_26.6126E_46.4639N_v0.2</t>
  </si>
  <si>
    <t xml:space="preserve">CHN_UPS_2021_105.6546E_31.0672N_v0.2</t>
  </si>
  <si>
    <t xml:space="preserve">USA_UPS_2021_101.5643W_32.1357N_v0.2</t>
  </si>
  <si>
    <t xml:space="preserve">CAN_UPS_2021_113.6594W_55.3568N_v0.2</t>
  </si>
  <si>
    <t xml:space="preserve">USA_UPS_2020_97.9373W_29.0134N_v0.2</t>
  </si>
  <si>
    <t xml:space="preserve">USA_UPS_2015_102.6396W_48.1398N_v0.2</t>
  </si>
  <si>
    <t xml:space="preserve">NGA_UPS_2015_05.3211E_5.4126N_v0.2</t>
  </si>
  <si>
    <t xml:space="preserve">USA_UPS_2015_98.6889W_28.4731N_v0.2</t>
  </si>
  <si>
    <t xml:space="preserve">IDN_UPS_2017_112.8237E_6.6514S_v0.2</t>
  </si>
  <si>
    <t xml:space="preserve">IRN_UPS_2015_48.2329E_33.4795N_v0.2</t>
  </si>
  <si>
    <t xml:space="preserve">IND_UPS_2015_72.8105E_22.0951N_v0.2</t>
  </si>
  <si>
    <t xml:space="preserve">USA_UPS_2015_101.8212W_31.3458N_v0.2</t>
  </si>
  <si>
    <t xml:space="preserve">RUS_UPS_2020_79.1157E_67.3156N_v0.2</t>
  </si>
  <si>
    <t xml:space="preserve">RUS_UPS_2015_45.1123E_50.7542N_v0.2</t>
  </si>
  <si>
    <t xml:space="preserve">RUS_UPS_2017_45.7490E_44.7229N_v0.2</t>
  </si>
  <si>
    <t xml:space="preserve">CAN_UPS_2015_102.3203W_49.1036N_v0.2</t>
  </si>
  <si>
    <t xml:space="preserve">USA_UPS_2017_103.6076W_31.3768N_v0.2</t>
  </si>
  <si>
    <t xml:space="preserve">KAZ_UPS_2015_71.0904E_44.3358N_v0.2</t>
  </si>
  <si>
    <t xml:space="preserve">USA_UPS_2015_103.9779W_32.0190N_v0.2</t>
  </si>
  <si>
    <t xml:space="preserve">CAN_UPS_2015_118.7708W_54.3859N_v0.2</t>
  </si>
  <si>
    <t xml:space="preserve">USA_UPS_2018_102.6656W_47.9318N_v0.2</t>
  </si>
  <si>
    <t xml:space="preserve">USA_UPS_2018_103.9430W_32.2766N_v0.2</t>
  </si>
  <si>
    <t xml:space="preserve">RUS_UPS_2020_55.5612E_67.9951N_v0.2</t>
  </si>
  <si>
    <t xml:space="preserve">SAU_UPS_2021_50.2696E_25.2307N_v0.2</t>
  </si>
  <si>
    <t xml:space="preserve">QAT_UPS_2021_51.9917E_26.4773N_v0.2</t>
  </si>
  <si>
    <t xml:space="preserve">CUB_UPS_2016_81.3013W_23.1124N_v0.2</t>
  </si>
  <si>
    <t xml:space="preserve">PAK_UPS_2021_68.8738E_26.6768N_v0.2</t>
  </si>
  <si>
    <t xml:space="preserve">RUS_UPS_2015_77.2527E_61.8829N_v0.2</t>
  </si>
  <si>
    <t xml:space="preserve">USA_UPS_2019_99.8813W_28.1787N_v0.2</t>
  </si>
  <si>
    <t xml:space="preserve">USA_UPS_2021_102.9635W_31.9111N_v0.2</t>
  </si>
  <si>
    <t xml:space="preserve">IND_UPS_2015_72.6831E_21.9079N_v0.2</t>
  </si>
  <si>
    <t xml:space="preserve">USA_UPS_2021_98.1069W_35.5241N_v0.2</t>
  </si>
  <si>
    <t xml:space="preserve">IDN_UPS_2015_117.5810E_3.8529N_v0.2</t>
  </si>
  <si>
    <t xml:space="preserve">RUS_UPS_2015_70.8329E_62.3544N_v0.2</t>
  </si>
  <si>
    <t xml:space="preserve">RUS_UPS_2015_51.8458E_52.5037N_v0.2</t>
  </si>
  <si>
    <t xml:space="preserve">MYS_UPS_2017_103.4196E_7.1327N_v0.2</t>
  </si>
  <si>
    <t xml:space="preserve">USA_UPS_2015_97.6043W_29.1800N_v0.2</t>
  </si>
  <si>
    <t xml:space="preserve">SYR_UPS_2021_42.0181E_36.8393N_v0.2</t>
  </si>
  <si>
    <t xml:space="preserve">IDN_UPS_2018_103.3588E_1.1752S_v0.2</t>
  </si>
  <si>
    <t xml:space="preserve">NGA_UPS_2015_05.1330E_5.8604N_v0.2</t>
  </si>
  <si>
    <t xml:space="preserve">USA_UPS_2017_103.0194W_31.3425N_v0.2</t>
  </si>
  <si>
    <t xml:space="preserve">USA_UPS_2015_102.8205W_47.7608N_v0.2</t>
  </si>
  <si>
    <t xml:space="preserve">USA_UPS_2021_89.3423W_31.7572N_v0.2</t>
  </si>
  <si>
    <t xml:space="preserve">USA_UPS_2015_102.8944W_47.5448N_v0.2</t>
  </si>
  <si>
    <t xml:space="preserve">RUS_UPS_2015_51.6063E_52.6459N_v0.2</t>
  </si>
  <si>
    <t xml:space="preserve">USA_UPS_2019_103.0237W_32.7852N_v0.2</t>
  </si>
  <si>
    <t xml:space="preserve">RUS_UPS_2021_53.3705E_53.3623N_v0.2</t>
  </si>
  <si>
    <t xml:space="preserve">IRQ_UPS_2018_44.5083E_32.2159N_v0.2</t>
  </si>
  <si>
    <t xml:space="preserve">USA_UPS_2018_103.6317W_31.3100N_v0.2</t>
  </si>
  <si>
    <t xml:space="preserve">USA_UPS_2015_103.9073W_31.8586N_v0.2</t>
  </si>
  <si>
    <t xml:space="preserve">IDN_UPS_2017_104.0096E_2.9455S_v0.2</t>
  </si>
  <si>
    <t xml:space="preserve">CHN_UPS_2021_120.9767E_40.1959N_v0.2</t>
  </si>
  <si>
    <t xml:space="preserve">CHN_UPS_2015_82.8804E_40.9372N_v0.2</t>
  </si>
  <si>
    <t xml:space="preserve">USA_UPS_2015_103.5305W_32.1810N_v0.2</t>
  </si>
  <si>
    <t xml:space="preserve">RUS_UPS_2020_96.4344E_60.4276N_v0.2</t>
  </si>
  <si>
    <t xml:space="preserve">USA_UPS_2015_97.4278W_29.3842N_v0.2</t>
  </si>
  <si>
    <t xml:space="preserve">RUS_UPS_2016_53.8374E_51.8383N_v0.2</t>
  </si>
  <si>
    <t xml:space="preserve">CAN_UPS_2015_119.7585W_55.5563N_v0.2</t>
  </si>
  <si>
    <t xml:space="preserve">USA_UPS_2015_103.3265W_31.8695N_v0.2</t>
  </si>
  <si>
    <t xml:space="preserve">IRQ_UPS_2015_47.4306E_31.9136N_v0.2</t>
  </si>
  <si>
    <t xml:space="preserve">MEX_UPS_2015_92.5118W_17.9038N_v0.2</t>
  </si>
  <si>
    <t xml:space="preserve">USA_UPS_2015_102.7427W_30.8607N_v0.2</t>
  </si>
  <si>
    <t xml:space="preserve">USA_UPS_2015_99.2225W_28.4083N_v0.2</t>
  </si>
  <si>
    <t xml:space="preserve">UZB_UPS_2015_64.8393E_39.5304N_v0.2</t>
  </si>
  <si>
    <t xml:space="preserve">DZA_UPS_2020_02.5199E_28.5088N_v0.2</t>
  </si>
  <si>
    <t xml:space="preserve">RUS_UPS_2015_64.1498E_60.9357N_v0.2</t>
  </si>
  <si>
    <t xml:space="preserve">USA_UPS_2021_96.6394W_33.6820N_v0.2</t>
  </si>
  <si>
    <t xml:space="preserve">USA_UPS_2021_100.1310W_35.3991N_v0.2</t>
  </si>
  <si>
    <t xml:space="preserve">CHN_UPS_2020_86.4537E_45.9387N_v0.2</t>
  </si>
  <si>
    <t xml:space="preserve">USA_UPS_2015_103.2621W_48.1679N_v0.2</t>
  </si>
  <si>
    <t xml:space="preserve">RUS_UPS_2020_45.8443E_43.2109N_v0.2</t>
  </si>
  <si>
    <t xml:space="preserve">USA_UPS_2018_101.5463W_32.4086N_v0.2</t>
  </si>
  <si>
    <t xml:space="preserve">USA_UPS_2018_101.9153W_31.6134N_v0.2</t>
  </si>
  <si>
    <t xml:space="preserve">USA_UPS_2020_100.5842W_32.8135N_v0.2</t>
  </si>
  <si>
    <t xml:space="preserve">USA_UPS_2016_103.5386W_32.4765N_v0.2</t>
  </si>
  <si>
    <t xml:space="preserve">PAK_UPS_2019_68.8182E_26.1236N_v0.2</t>
  </si>
  <si>
    <t xml:space="preserve">KAZ_UPS_2015_52.2717E_46.4350N_v0.2</t>
  </si>
  <si>
    <t xml:space="preserve">USA_UPS_2015_97.8047W_29.1369N_v0.2</t>
  </si>
  <si>
    <t xml:space="preserve">UZB_UPS_2015_64.7996E_39.2355N_v0.2</t>
  </si>
  <si>
    <t xml:space="preserve">IDN_UPS_2015_101.2745E_1.0908N_v0.2</t>
  </si>
  <si>
    <t xml:space="preserve">USA_UPS_2015_102.8584W_47.8916N_v0.2</t>
  </si>
  <si>
    <t xml:space="preserve">USA_UPS_2015_91.9869W_27.8755N_v0.2</t>
  </si>
  <si>
    <t xml:space="preserve">BRA_UPS_2021_37.6243W_5.5186S_v0.2</t>
  </si>
  <si>
    <t xml:space="preserve">USA_UPS_2015_98.0619W_28.7371N_v0.2</t>
  </si>
  <si>
    <t xml:space="preserve">USA_UPS_2021_101.8578W_32.4594N_v0.2</t>
  </si>
  <si>
    <t xml:space="preserve">IRQ_UPS_2018_46.9414E_31.9285N_v0.2</t>
  </si>
  <si>
    <t xml:space="preserve">SAU_UPS_2021_49.9711E_25.5901N_v0.2</t>
  </si>
  <si>
    <t xml:space="preserve">EGY_UPS_2019_31.4288E_29.7569N_v0.2</t>
  </si>
  <si>
    <t xml:space="preserve">MEX_UPS_2015_93.1538W_17.8419N_v0.2</t>
  </si>
  <si>
    <t xml:space="preserve">USA_UPS_2020_98.6255W_28.5733N_v0.2</t>
  </si>
  <si>
    <t xml:space="preserve">CIV_UPS_2016_04.6094W_5.0266N_v0.2</t>
  </si>
  <si>
    <t xml:space="preserve">UZB_UPS_2021_70.6726E_40.3034N_v0.2</t>
  </si>
  <si>
    <t xml:space="preserve">USA_UPS_2018_103.3622W_48.2555N_v0.2</t>
  </si>
  <si>
    <t xml:space="preserve">RUS_UPS_2015_51.6750E_53.3458N_v0.2</t>
  </si>
  <si>
    <t xml:space="preserve">EGY_UPS_2015_31.2197E_29.8151N_v0.2</t>
  </si>
  <si>
    <t xml:space="preserve">RUS_UPS_2021_97.0252E_60.9666N_v0.2</t>
  </si>
  <si>
    <t xml:space="preserve">SDN_UPS_2015_27.2035E_11.5954N_v0.2</t>
  </si>
  <si>
    <t xml:space="preserve">IRN_UPS_2015_50.5976E_30.0547N_v0.2</t>
  </si>
  <si>
    <t xml:space="preserve">CAN_UPS_2015_118.6561W_54.8327N_v0.2</t>
  </si>
  <si>
    <t xml:space="preserve">EGY_UPS_2020_27.9172E_29.7519N_v0.2</t>
  </si>
  <si>
    <t xml:space="preserve">TKM_UPS_2015_62.5223E_37.1207N_v0.2</t>
  </si>
  <si>
    <t xml:space="preserve">IRQ_UPS_2015_47.5752E_30.5578N_v0.2</t>
  </si>
  <si>
    <t xml:space="preserve">ARG_UPS_2015_69.2808W_37.3698S_v0.2</t>
  </si>
  <si>
    <t xml:space="preserve">USA_UPS_2015_102.5490W_32.2905N_v0.2</t>
  </si>
  <si>
    <t xml:space="preserve">USA_UPS_2015_102.9359W_47.7203N_v0.2</t>
  </si>
  <si>
    <t xml:space="preserve">USA_UPS_2020_102.9375W_30.7725N_v0.2</t>
  </si>
  <si>
    <t xml:space="preserve">USA_UPS_2015_102.8953W_48.0937N_v0.2</t>
  </si>
  <si>
    <t xml:space="preserve">IRN_UPS_2015_53.1663E_25.5493N_v0.2</t>
  </si>
  <si>
    <t xml:space="preserve">CHN_UPS_2015_124.1492E_45.5825N_v0.2</t>
  </si>
  <si>
    <t xml:space="preserve">SAU_UPS_2015_50.2717E_24.7516N_v0.2</t>
  </si>
  <si>
    <t xml:space="preserve">CHN_UPS_2015_84.2219E_41.4584N_v0.2</t>
  </si>
  <si>
    <t xml:space="preserve">TTO_UPS_2015_60.6783W_10.3447N_v0.2</t>
  </si>
  <si>
    <t xml:space="preserve">ARG_UPS_2015_67.9445W_38.0608S_v0.2</t>
  </si>
  <si>
    <t xml:space="preserve">RUS_UPS_2019_71.9856E_60.5721N_v0.2</t>
  </si>
  <si>
    <t xml:space="preserve">USA_UPS_2015_103.6057W_31.9721N_v0.2</t>
  </si>
  <si>
    <t xml:space="preserve">CAN_UPS_2018_118.3443W_54.9300N_v0.2</t>
  </si>
  <si>
    <t xml:space="preserve">MEX_UPS_2015_97.3445W_20.4032N_v0.2</t>
  </si>
  <si>
    <t xml:space="preserve">USA_UPS_2015_102.8596W_47.9341N_v0.2</t>
  </si>
  <si>
    <t xml:space="preserve">USA_UPS_2015_102.2323W_31.6288N_v0.2</t>
  </si>
  <si>
    <t xml:space="preserve">DZA_UPS_2020_08.9835E_28.7612N_v0.2</t>
  </si>
  <si>
    <t xml:space="preserve">USA_UPS_2015_102.6809W_32.1389N_v0.2</t>
  </si>
  <si>
    <t xml:space="preserve">ARG_UPS_2015_68.6219W_38.4856S_v0.2</t>
  </si>
  <si>
    <t xml:space="preserve">USA_UPS_2015_104.3269W_31.8183N_v0.2</t>
  </si>
  <si>
    <t xml:space="preserve">KAZ_UPS_2015_57.3635E_48.3047N_v0.2</t>
  </si>
  <si>
    <t xml:space="preserve">USA_UPS_2015_104.1476W_31.8608N_v0.2</t>
  </si>
  <si>
    <t xml:space="preserve">CHN_UPS_2021_82.8802E_39.8422N_v0.2</t>
  </si>
  <si>
    <t xml:space="preserve">USA_UPS_2016_103.4768W_32.0561N_v0.2</t>
  </si>
  <si>
    <t xml:space="preserve">USA_UPS_2015_103.7278W_31.8083N_v0.2</t>
  </si>
  <si>
    <t xml:space="preserve">USA_UPS_2015_99.6127W_28.2687N_v0.2</t>
  </si>
  <si>
    <t xml:space="preserve">ECU_UPS_2015_76.7985W_0.6051S_v0.2</t>
  </si>
  <si>
    <t xml:space="preserve">BRA_UPS_2015_40.0680W_22.4366S_v0.2</t>
  </si>
  <si>
    <t xml:space="preserve">RUS_UPS_2015_53.1134E_52.6986N_v0.2</t>
  </si>
  <si>
    <t xml:space="preserve">USA_UPS_2020_103.1665W_31.1486N_v0.2</t>
  </si>
  <si>
    <t xml:space="preserve">USA_UPS_2020_103.5573W_31.0051N_v0.2</t>
  </si>
  <si>
    <t xml:space="preserve">RUS_UPG_2020_74.1631E_70.8988N_v0.2</t>
  </si>
  <si>
    <t xml:space="preserve">USA_UPS_2015_103.6009W_31.7474N_v0.2</t>
  </si>
  <si>
    <t xml:space="preserve">USA_UPS_2016_103.4069W_32.0784N_v0.2</t>
  </si>
  <si>
    <t xml:space="preserve">USA_UPS_2017_103.5015W_31.7355N_v0.2</t>
  </si>
  <si>
    <t xml:space="preserve">IRN_UPS_2015_45.7029E_36.8936N_v0.2</t>
  </si>
  <si>
    <t xml:space="preserve">CAN_UPS_2021_118.0600W_55.3858N_v0.2</t>
  </si>
  <si>
    <t xml:space="preserve">RUS_UPS_2015_112.7834E_61.3702N_v0.2</t>
  </si>
  <si>
    <t xml:space="preserve">USA_UPS_2015_90.6465W_27.7959N_v0.2</t>
  </si>
  <si>
    <t xml:space="preserve">CMR_UPS_2017_09.9733E_3.1135N_v0.2</t>
  </si>
  <si>
    <t xml:space="preserve">BRA_UPS_2015_39.8293W_19.6143S_v0.2</t>
  </si>
  <si>
    <t xml:space="preserve">RUS_UPS_2017_96.0668E_60.4491N_v0.2</t>
  </si>
  <si>
    <t xml:space="preserve">USA_UPS_2015_97.8655W_29.0172N_v0.2</t>
  </si>
  <si>
    <t xml:space="preserve">USA_UPS_2020_101.7390W_32.3997N_v0.2</t>
  </si>
  <si>
    <t xml:space="preserve">DZA_UPS_2015_08.5868E_31.7827N_v0.2</t>
  </si>
  <si>
    <t xml:space="preserve">USA_UPS_2021_97.8052W_34.7966N_v0.2</t>
  </si>
  <si>
    <t xml:space="preserve">IRQ_UPS_2021_43.8291E_33.3673N_v0.2</t>
  </si>
  <si>
    <t xml:space="preserve">USA_UPS_2015_110.0863W_41.8836N_v0.2</t>
  </si>
  <si>
    <t xml:space="preserve">RUS_UPS_2017_69.4709E_62.2165N_v0.2</t>
  </si>
  <si>
    <t xml:space="preserve">CHN_UPS_2020_84.2305E_38.7156N_v0.2</t>
  </si>
  <si>
    <t xml:space="preserve">USA_UPS_2015_97.4976W_29.0929N_v0.2</t>
  </si>
  <si>
    <t xml:space="preserve">USA_UPS_2015_98.9749W_28.6737N_v0.2</t>
  </si>
  <si>
    <t xml:space="preserve">SAU_UPS_2021_49.1288E_23.8470N_v0.2</t>
  </si>
  <si>
    <t xml:space="preserve">USA_UPS_2015_103.1989W_32.7212N_v0.2</t>
  </si>
  <si>
    <t xml:space="preserve">USA_UPS_2021_96.6941W_30.1798N_v0.2</t>
  </si>
  <si>
    <t xml:space="preserve">IRQ_UPS_2021_47.2708E_30.9841N_v0.2</t>
  </si>
  <si>
    <t xml:space="preserve">NGA_UPS_2015_07.6706E_4.2882N_v0.2</t>
  </si>
  <si>
    <t xml:space="preserve">CAN_UPS_2016_114.5144W_55.2483N_v0.2</t>
  </si>
  <si>
    <t xml:space="preserve">RUS_UPG_2021_106.5060E_55.2482N_v0.2</t>
  </si>
  <si>
    <t xml:space="preserve">CHN_UPS_2020_84.9980E_45.5976N_v0.2</t>
  </si>
  <si>
    <t xml:space="preserve">USA_UPS_2015_103.5430W_32.1303N_v0.2</t>
  </si>
  <si>
    <t xml:space="preserve">CHN_UPS_2015_84.3564E_41.8034N_v0.2</t>
  </si>
  <si>
    <t xml:space="preserve">USA_UPS_2015_103.4664W_31.7768N_v0.2</t>
  </si>
  <si>
    <t xml:space="preserve">USA_UPS_2017_103.5697W_31.2765N_v0.2</t>
  </si>
  <si>
    <t xml:space="preserve">CAN_UPS_2015_122.0725W_56.9427N_v0.2</t>
  </si>
  <si>
    <t xml:space="preserve">USA_UPS_2016_102.6952W_31.5594N_v0.2</t>
  </si>
  <si>
    <t xml:space="preserve">USA_UPS_2016_104.2758W_31.8747N_v0.2</t>
  </si>
  <si>
    <t xml:space="preserve">USA_UPS_2021_94.3772W_30.6169N_v0.2</t>
  </si>
  <si>
    <t xml:space="preserve">USA_UPS_2017_103.3752W_31.4719N_v0.2</t>
  </si>
  <si>
    <t xml:space="preserve">USA_UPS_2015_99.4740W_28.7576N_v0.2</t>
  </si>
  <si>
    <t xml:space="preserve">RUS_UPS_2015_72.8586E_60.6268N_v0.2</t>
  </si>
  <si>
    <t xml:space="preserve">USA_UPS_2016_103.8311W_32.1607N_v0.2</t>
  </si>
  <si>
    <t xml:space="preserve">USA_UPS_2019_102.2932W_47.5728N_v0.2</t>
  </si>
  <si>
    <t xml:space="preserve">USA_UPS_2017_102.0586W_31.7990N_v0.2</t>
  </si>
  <si>
    <t xml:space="preserve">USA_UPS_2015_99.3428W_28.4834N_v0.2</t>
  </si>
  <si>
    <t xml:space="preserve">USA_UPS_2015_97.9748W_28.9297N_v0.2</t>
  </si>
  <si>
    <t xml:space="preserve">USA_UPS_2017_103.7160W_31.5966N_v0.2</t>
  </si>
  <si>
    <t xml:space="preserve">USA_UPS_2015_102.9995W_48.5445N_v0.2</t>
  </si>
  <si>
    <t xml:space="preserve">COL_UPS_2015_73.5547W_7.1037N_v0.2</t>
  </si>
  <si>
    <t xml:space="preserve">LBY_UPS_2018_19.3289E_28.6026N_v0.2</t>
  </si>
  <si>
    <t xml:space="preserve">RUS_UPS_2021_96.4460E_60.4251N_v0.2</t>
  </si>
  <si>
    <t xml:space="preserve">USA_UPS_2015_99.3056W_28.5061N_v0.2</t>
  </si>
  <si>
    <t xml:space="preserve">USA_UPS_2021_103.4770W_32.0975N_v0.2</t>
  </si>
  <si>
    <t xml:space="preserve">USA_UPS_2019_101.9901W_32.3105N_v0.2</t>
  </si>
  <si>
    <t xml:space="preserve">NOR_UPS_2015_07.7847E_64.3522N_v0.2</t>
  </si>
  <si>
    <t xml:space="preserve">RUS_UPS_2015_112.7502E_61.3501N_v0.2</t>
  </si>
  <si>
    <t xml:space="preserve">USA_UPS_2015_91.6661W_28.1969N_v0.2</t>
  </si>
  <si>
    <t xml:space="preserve">RUS_UPS_2015_75.9993E_61.2773N_v0.2</t>
  </si>
  <si>
    <t xml:space="preserve">RUS_UPS_2015_54.8365E_66.9703N_v0.2</t>
  </si>
  <si>
    <t xml:space="preserve">RUS_UPS_2015_54.6549E_52.0559N_v0.2</t>
  </si>
  <si>
    <t xml:space="preserve">IRN_UPS_2018_60.7356E_36.5641N_v0.2</t>
  </si>
  <si>
    <t xml:space="preserve">ECU_UPS_2015_77.3319W_0.1397N_v0.2</t>
  </si>
  <si>
    <t xml:space="preserve">RUS_UPS_2015_77.6498E_63.9239N_v0.2</t>
  </si>
  <si>
    <t xml:space="preserve">CHN_UPS_2016_125.0853E_28.9656N_v0.2</t>
  </si>
  <si>
    <t xml:space="preserve">CAN_UPS_2017_118.9534W_54.8398N_v0.2</t>
  </si>
  <si>
    <t xml:space="preserve">USA_UPS_2017_96.6322W_30.1742N_v0.2</t>
  </si>
  <si>
    <t xml:space="preserve">USA_UPS_2016_101.7338W_32.2374N_v0.2</t>
  </si>
  <si>
    <t xml:space="preserve">USA_UPS_2018_96.7685W_30.4712N_v0.2</t>
  </si>
  <si>
    <t xml:space="preserve">IRN_UPS_2015_52.6128E_27.4796N_v0.2</t>
  </si>
  <si>
    <t xml:space="preserve">IRN_UPS_2015_47.4612E_34.3534N_v0.2</t>
  </si>
  <si>
    <t xml:space="preserve">CAN_UPS_2015_101.8922W_49.7539N_v0.2</t>
  </si>
  <si>
    <t xml:space="preserve">RUS_UPS_2021_79.3582E_57.2084N_v0.2</t>
  </si>
  <si>
    <t xml:space="preserve">USA_UPS_2015_97.7681W_28.9352N_v0.2</t>
  </si>
  <si>
    <t xml:space="preserve">USA_UPS_2015_103.5451W_32.4407N_v0.2</t>
  </si>
  <si>
    <t xml:space="preserve">USA_UPS_2015_98.0519W_28.9183N_v0.2</t>
  </si>
  <si>
    <t xml:space="preserve">EGY_UPS_2015_32.2996E_29.6289N_v0.2</t>
  </si>
  <si>
    <t xml:space="preserve">USA_UPS_2021_101.9161W_31.9052N_v0.2</t>
  </si>
  <si>
    <t xml:space="preserve">USA_UPS_2015_99.4510W_28.4350N_v0.2</t>
  </si>
  <si>
    <t xml:space="preserve">USA_UPS_2015_101.3337W_31.5091N_v0.2</t>
  </si>
  <si>
    <t xml:space="preserve">CHN_UPS_2021_106.2912E_30.2500N_v0.2</t>
  </si>
  <si>
    <t xml:space="preserve">IND_UPS_2021_94.7721E_27.1386N_v0.2</t>
  </si>
  <si>
    <t xml:space="preserve">ARE_UPS_2016_53.4697E_25.3199N_v0.2</t>
  </si>
  <si>
    <t xml:space="preserve">RUS_UPG_2019_106.0355E_55.4321N_v0.2</t>
  </si>
  <si>
    <t xml:space="preserve">USA_UPS_2015_80.7979W_39.9114N_v0.2</t>
  </si>
  <si>
    <t xml:space="preserve">USA_UPS_2015_99.4773W_28.4849N_v0.2</t>
  </si>
  <si>
    <t xml:space="preserve">USA_UPS_2015_103.5506W_31.9381N_v0.2</t>
  </si>
  <si>
    <t xml:space="preserve">USA_UPS_2015_103.4048W_47.9952N_v0.2</t>
  </si>
  <si>
    <t xml:space="preserve">RUS_UPS_2016_65.3165E_60.5883N_v0.2</t>
  </si>
  <si>
    <t xml:space="preserve">USA_UPS_2015_103.3057W_32.6100N_v0.2</t>
  </si>
  <si>
    <t xml:space="preserve">ARG_UPS_2015_68.6975W_38.4846S_v0.2</t>
  </si>
  <si>
    <t xml:space="preserve">USA_UPS_2015_103.8318W_32.3456N_v0.2</t>
  </si>
  <si>
    <t xml:space="preserve">GBR_UPS_2015_02.1540E_56.4924N_v0.2</t>
  </si>
  <si>
    <t xml:space="preserve">USA_UPS_2018_101.9149W_32.4645N_v0.2</t>
  </si>
  <si>
    <t xml:space="preserve">COL_UPS_2015_72.6837W_5.1090N_v0.2</t>
  </si>
  <si>
    <t xml:space="preserve">RUS_UPG_2015_79.6350E_66.8137N_v0.2</t>
  </si>
  <si>
    <t xml:space="preserve">SAU_UPS_2021_48.3335E_24.4657N_v0.2</t>
  </si>
  <si>
    <t xml:space="preserve">USA_UPS_2016_117.8224W_33.6133N_v0.2</t>
  </si>
  <si>
    <t xml:space="preserve">USA_UPS_2015_103.0717W_47.8786N_v0.2</t>
  </si>
  <si>
    <t xml:space="preserve">USA_UPS_2017_101.7563W_32.0411N_v0.2</t>
  </si>
  <si>
    <t xml:space="preserve">OMN_UPS_2015_55.2579E_18.0201N_v0.2</t>
  </si>
  <si>
    <t xml:space="preserve">RUS_UPS_2015_50.6786E_52.9125N_v0.2</t>
  </si>
  <si>
    <t xml:space="preserve">USA_UPS_2021_103.5048W_32.3319N_v0.2</t>
  </si>
  <si>
    <t xml:space="preserve">KWT_UPS_2015_47.7660E_29.8782N_v0.2</t>
  </si>
  <si>
    <t xml:space="preserve">RUS_UPS_2015_110.8914E_59.8014N_v0.2</t>
  </si>
  <si>
    <t xml:space="preserve">RUS_UPG_2020_77.1087E_66.5796N_v0.2</t>
  </si>
  <si>
    <t xml:space="preserve">RUS_UPG_2021_76.9333E_66.5913N_v0.2</t>
  </si>
  <si>
    <t xml:space="preserve">USA_UPS_2015_103.6693W_32.0509N_v0.2</t>
  </si>
  <si>
    <t xml:space="preserve">RUS_UPS_2016_74.0074E_62.1449N_v0.2</t>
  </si>
  <si>
    <t xml:space="preserve">GBR_UPS_2015_01.1458E_57.6625N_v0.2</t>
  </si>
  <si>
    <t xml:space="preserve">USA_UPS_2021_103.6942W_31.4471N_v0.2</t>
  </si>
  <si>
    <t xml:space="preserve">CHN_UPS_2021_107.6201E_18.4889N_v0.2</t>
  </si>
  <si>
    <t xml:space="preserve">OMN_UPS_2021_56.9246E_21.7169N_v0.2</t>
  </si>
  <si>
    <t xml:space="preserve">TWN_UPS_2015_116.0535E_21.6295N_v0.2</t>
  </si>
  <si>
    <t xml:space="preserve">MEX_UPS_2015_97.5700W_20.5021N_v0.2</t>
  </si>
  <si>
    <t xml:space="preserve">USA_UPS_2015_104.1346W_31.8665N_v0.2</t>
  </si>
  <si>
    <t xml:space="preserve">USA_UPS_2015_103.3877W_32.1235N_v0.2</t>
  </si>
  <si>
    <t xml:space="preserve">BRA_UPS_2015_46.5283W_26.4670S_v0.2</t>
  </si>
  <si>
    <t xml:space="preserve">CHN_UPS_2015_121.0574E_40.2887N_v0.2</t>
  </si>
  <si>
    <t xml:space="preserve">USA_UPS_2015_103.5954W_32.1911N_v0.2</t>
  </si>
  <si>
    <t xml:space="preserve">RUS_UPS_2015_76.9181E_61.0571N_v0.2</t>
  </si>
  <si>
    <t xml:space="preserve">NOR_UPS_2015_03.4984E_60.7724N_v0.2</t>
  </si>
  <si>
    <t xml:space="preserve">USA_UPS_2015_103.6254W_31.9756N_v0.2</t>
  </si>
  <si>
    <t xml:space="preserve">RUS_UPS_2015_60.5397E_67.8540N_v0.2</t>
  </si>
  <si>
    <t xml:space="preserve">USA_UPS_2015_104.2237W_31.8791N_v0.2</t>
  </si>
  <si>
    <t xml:space="preserve">IRN_UPS_2016_48.1582E_31.0324N_v0.2</t>
  </si>
  <si>
    <t xml:space="preserve">IND_UPS_2015_72.4225E_23.4038N_v0.2</t>
  </si>
  <si>
    <t xml:space="preserve">TKM_UPS_2015_62.3754E_40.2125N_v0.2</t>
  </si>
  <si>
    <t xml:space="preserve">BRA_UPS_2015_38.1687W_12.1284S_v0.2</t>
  </si>
  <si>
    <t xml:space="preserve">USA_UPS_2015_103.9888W_31.7223N_v0.2</t>
  </si>
  <si>
    <t xml:space="preserve">USA_UPS_2018_103.0488W_31.4130N_v0.2</t>
  </si>
  <si>
    <t xml:space="preserve">USA_UPS_2021_104.0048W_32.0552N_v0.2</t>
  </si>
  <si>
    <t xml:space="preserve">USA_UPS_2015_98.7817W_28.3814N_v0.2</t>
  </si>
  <si>
    <t xml:space="preserve">MEX_UPS_2015_97.1862W_20.3834N_v0.2</t>
  </si>
  <si>
    <t xml:space="preserve">USA_UPS_2015_97.5558W_29.2480N_v0.2</t>
  </si>
  <si>
    <t xml:space="preserve">ARG_UPS_2016_69.0775W_38.1167S_v0.2</t>
  </si>
  <si>
    <t xml:space="preserve">USA_UPS_2017_102.2635W_32.2915N_v0.2</t>
  </si>
  <si>
    <t xml:space="preserve">UZB_UPS_2015_65.9564E_38.5372N_v0.2</t>
  </si>
  <si>
    <t xml:space="preserve">IND_UPS_2021_95.5785E_27.3697N_v0.2</t>
  </si>
  <si>
    <t xml:space="preserve">USA_UPS_2015_99.0314W_28.4826N_v0.2</t>
  </si>
  <si>
    <t xml:space="preserve">CAN_UPS_2015_122.0941W_56.8770N_v0.2</t>
  </si>
  <si>
    <t xml:space="preserve">USA_UPS_2015_102.5237W_48.0749N_v0.2</t>
  </si>
  <si>
    <t xml:space="preserve">CHN_UPS_2018_89.0628E_44.7009N_v0.2</t>
  </si>
  <si>
    <t xml:space="preserve">DZA_UPS_2015_05.9751E_31.8676N_v0.2</t>
  </si>
  <si>
    <t xml:space="preserve">CHN_UPS_2021_86.5443E_45.8580N_v0.2</t>
  </si>
  <si>
    <t xml:space="preserve">USA_UPS_2018_101.7589W_32.2231N_v0.2</t>
  </si>
  <si>
    <t xml:space="preserve">USA_UPS_2021_102.2210W_32.0790N_v0.2</t>
  </si>
  <si>
    <t xml:space="preserve">USA_UPS_2017_101.8576W_31.8831N_v0.2</t>
  </si>
  <si>
    <t xml:space="preserve">MEX_UPS_2015_93.3241W_18.1141N_v0.2</t>
  </si>
  <si>
    <t xml:space="preserve">USA_UPS_2015_86.7424W_31.2620N_v0.2</t>
  </si>
  <si>
    <t xml:space="preserve">USA_UPS_2018_103.9755W_31.6253N_v0.2</t>
  </si>
  <si>
    <t xml:space="preserve">IRN_UPS_2015_52.2258E_26.5652N_v0.2</t>
  </si>
  <si>
    <t xml:space="preserve">USA_UPS_2015_103.5633W_48.1971N_v0.2</t>
  </si>
  <si>
    <t xml:space="preserve">USA_UPS_2015_103.5394W_31.9361N_v0.2</t>
  </si>
  <si>
    <t xml:space="preserve">USA_UPS_2015_97.6414W_29.2043N_v0.2</t>
  </si>
  <si>
    <t xml:space="preserve">IRN_UPS_2019_55.1961E_29.9909N_v0.2</t>
  </si>
  <si>
    <t xml:space="preserve">CAN_UPS_2015_118.5981W_54.4491N_v0.2</t>
  </si>
  <si>
    <t xml:space="preserve">USA_UPS_2015_103.3258W_48.3713N_v0.2</t>
  </si>
  <si>
    <t xml:space="preserve">USA_UPS_2015_102.9583W_33.1094N_v0.2</t>
  </si>
  <si>
    <t xml:space="preserve">USA_UPS_2015_102.9468W_47.5166N_v0.2</t>
  </si>
  <si>
    <t xml:space="preserve">USA_UPS_2019_103.9161W_32.7412N_v0.2</t>
  </si>
  <si>
    <t xml:space="preserve">USA_UPS_2015_101.9668W_31.6633N_v0.2</t>
  </si>
  <si>
    <t xml:space="preserve">OMN_UPS_2015_55.4955E_18.6992N_v0.2</t>
  </si>
  <si>
    <t xml:space="preserve">USA_UPS_2015_102.9499W_47.8773N_v0.2</t>
  </si>
  <si>
    <t xml:space="preserve">USA_UPS_2017_103.6121W_31.3193N_v0.2</t>
  </si>
  <si>
    <t xml:space="preserve">RUS_UPG_2021_75.4528E_68.8887N_v0.2</t>
  </si>
  <si>
    <t xml:space="preserve">UKR_UPS_2020_38.4512E_48.9404N_v0.2</t>
  </si>
  <si>
    <t xml:space="preserve">USA_UPS_2015_103.9175W_31.8677N_v0.2</t>
  </si>
  <si>
    <t xml:space="preserve">USA_UPS_2021_103.8530W_47.8750N_v0.2</t>
  </si>
  <si>
    <t xml:space="preserve">USA_UPS_2021_101.5411W_31.2150N_v0.2</t>
  </si>
  <si>
    <t xml:space="preserve">CHN_UPS_2021_106.2848E_30.2508N_v0.2</t>
  </si>
  <si>
    <t xml:space="preserve">CAN_UPS_2015_104.1556W_49.2521N_v0.2</t>
  </si>
  <si>
    <t xml:space="preserve">ARG_UPS_2020_68.9858W_38.3389S_v0.2</t>
  </si>
  <si>
    <t xml:space="preserve">USA_UPS_2016_103.7878W_46.1467N_v0.2</t>
  </si>
  <si>
    <t xml:space="preserve">CAN_UPS_2015_121.9190W_56.9564N_v0.2</t>
  </si>
  <si>
    <t xml:space="preserve">USA_UPS_2015_91.2618W_26.2374N_v0.2</t>
  </si>
  <si>
    <t xml:space="preserve">GBR_UPS_2017_02.1080E_56.7799N_v0.2</t>
  </si>
  <si>
    <t xml:space="preserve">USA_UPS_2019_105.5355W_43.5338N_v0.2</t>
  </si>
  <si>
    <t xml:space="preserve">USA_UPS_2020_103.4570W_32.1193N_v0.2</t>
  </si>
  <si>
    <t xml:space="preserve">USA_UPS_2015_103.2949W_31.4923N_v0.2</t>
  </si>
  <si>
    <t xml:space="preserve">CHN_UPS_2017_108.1799E_35.8804N_v0.2</t>
  </si>
  <si>
    <t xml:space="preserve">USA_UPS_2017_99.5307W_28.5449N_v0.2</t>
  </si>
  <si>
    <t xml:space="preserve">ARG_UPS_2015_68.8284W_37.3954S_v0.2</t>
  </si>
  <si>
    <t xml:space="preserve">CHN_UPS_2021_106.4704E_31.7159N_v0.2</t>
  </si>
  <si>
    <t xml:space="preserve">USA_UPS_2015_102.7678W_48.1976N_v0.2</t>
  </si>
  <si>
    <t xml:space="preserve">COG_UPS_2015_11.6482E_4.9451S_v0.2</t>
  </si>
  <si>
    <t xml:space="preserve">USA_UPS_2015_103.0819W_48.1961N_v0.2</t>
  </si>
  <si>
    <t xml:space="preserve">IDN_UPS_2015_104.2853E_3.3721S_v0.2</t>
  </si>
  <si>
    <t xml:space="preserve">BOL_UPS_2017_62.9642W_17.9647S_v0.2</t>
  </si>
  <si>
    <t xml:space="preserve">USA_UPS_2017_102.9574W_31.1486N_v0.2</t>
  </si>
  <si>
    <t xml:space="preserve">KAZ_UPS_2021_57.0165E_47.3598N_v0.2</t>
  </si>
  <si>
    <t xml:space="preserve">SAU_UPS_2021_50.0225E_24.5754N_v0.2</t>
  </si>
  <si>
    <t xml:space="preserve">COL_UPS_2015_73.6339W_3.8811N_v0.2</t>
  </si>
  <si>
    <t xml:space="preserve">RUS_UPS_2020_55.6214E_67.0886N_v0.2</t>
  </si>
  <si>
    <t xml:space="preserve">USA_UPS_2017_80.8062W_39.2577N_v0.2</t>
  </si>
  <si>
    <t xml:space="preserve">USA_UPS_2015_103.7857W_32.1039N_v0.2</t>
  </si>
  <si>
    <t xml:space="preserve">ARG_UPS_2015_68.2918W_38.7255S_v0.2</t>
  </si>
  <si>
    <t xml:space="preserve">USA_UPS_2015_103.2803W_48.4024N_v0.2</t>
  </si>
  <si>
    <t xml:space="preserve">RUS_UPS_2016_53.4723E_53.0911N_v0.2</t>
  </si>
  <si>
    <t xml:space="preserve">CAN_UPS_2016_102.9120W_49.8577N_v0.2</t>
  </si>
  <si>
    <t xml:space="preserve">USA_UPS_2015_104.6033W_41.2869N_v0.2</t>
  </si>
  <si>
    <t xml:space="preserve">CHN_UPS_2020_109.8897E_37.7694N_v0.2</t>
  </si>
  <si>
    <t xml:space="preserve">USA_UPS_2018_103.6400W_31.2154N_v0.2</t>
  </si>
  <si>
    <t xml:space="preserve">USA_UPS_2021_97.6276W_35.6165N_v0.2</t>
  </si>
  <si>
    <t xml:space="preserve">VEN_UPS_2015_63.5170W_9.6004N_v0.2</t>
  </si>
  <si>
    <t xml:space="preserve">USA_UPS_2015_102.9422W_48.0235N_v0.2</t>
  </si>
  <si>
    <t xml:space="preserve">CHN_UPS_2021_83.1383E_40.7933N_v0.2</t>
  </si>
  <si>
    <t xml:space="preserve">VEN_UPS_2021_64.2972W_8.8545N_v0.2</t>
  </si>
  <si>
    <t xml:space="preserve">USA_UPS_2019_99.0979W_28.7322N_v0.2</t>
  </si>
  <si>
    <t xml:space="preserve">PNG_UPS_2015_142.8171E_6.0040S_v0.2</t>
  </si>
  <si>
    <t xml:space="preserve">ARE_UPS_2015_53.9514E_22.9087N_v0.2</t>
  </si>
  <si>
    <t xml:space="preserve">AUS_UPS_2021_133.8854E_16.3480S_v0.2</t>
  </si>
  <si>
    <t xml:space="preserve">NGA_UPS_2015_05.6868E_4.9979N_v0.2</t>
  </si>
  <si>
    <t xml:space="preserve">USA_UPS_2021_101.9402W_31.2059N_v0.2</t>
  </si>
  <si>
    <t xml:space="preserve">USA_UPS_2017_103.5864W_32.1533N_v0.2</t>
  </si>
  <si>
    <t xml:space="preserve">USA_UPS_2017_101.4319W_31.3986N_v0.2</t>
  </si>
  <si>
    <t xml:space="preserve">CAN_UPS_2021_112.8028W_52.2783N_v0.2</t>
  </si>
  <si>
    <t xml:space="preserve">RUS_UPS_2021_97.2300E_60.9119N_v0.2</t>
  </si>
  <si>
    <t xml:space="preserve">RUS_UPS_2015_53.3623E_57.2618N_v0.2</t>
  </si>
  <si>
    <t xml:space="preserve">BHR_UPS_2018_50.5850E_26.0732N_v0.2</t>
  </si>
  <si>
    <t xml:space="preserve">CHN_UPS_2021_85.1914E_45.1830N_v0.2</t>
  </si>
  <si>
    <t xml:space="preserve">USA_UPS_2017_101.5810W_32.2480N_v0.2</t>
  </si>
  <si>
    <t xml:space="preserve">USA_UPS_2016_103.6606W_32.2064N_v0.2</t>
  </si>
  <si>
    <t xml:space="preserve">RUS_UPS_2020_97.3936E_60.8318N_v0.2</t>
  </si>
  <si>
    <t xml:space="preserve">COL_UPS_2015_75.3211W_3.1953N_v0.2</t>
  </si>
  <si>
    <t xml:space="preserve">USA_UPS_2015_97.2979W_29.4036N_v0.2</t>
  </si>
  <si>
    <t xml:space="preserve">RUS_UPS_2015_73.5297E_62.5398N_v0.2</t>
  </si>
  <si>
    <t xml:space="preserve">USA_UPS_2021_101.4002W_31.3787N_v0.2</t>
  </si>
  <si>
    <t xml:space="preserve">USA_UPS_2016_101.7276W_31.9410N_v0.2</t>
  </si>
  <si>
    <t xml:space="preserve">RUS_UPS_2021_80.4795E_66.6504N_v0.2</t>
  </si>
  <si>
    <t xml:space="preserve">CHN_UPS_2021_84.9116E_42.0948N_v0.2</t>
  </si>
  <si>
    <t xml:space="preserve">CAN_UPS_2019_119.0560W_54.8039N_v0.2</t>
  </si>
  <si>
    <t xml:space="preserve">USA_UPS_2020_100.6929W_32.6568N_v0.2</t>
  </si>
  <si>
    <t xml:space="preserve">IRQ_UPS_2015_44.0788E_35.8464N_v0.2</t>
  </si>
  <si>
    <t xml:space="preserve">SAU_UPS_2021_48.1460E_24.4853N_v0.2</t>
  </si>
  <si>
    <t xml:space="preserve">ARG_UPS_2021_68.8004W_45.8966S_v0.2</t>
  </si>
  <si>
    <t xml:space="preserve">USA_UPS_2015_97.7611W_29.1603N_v0.2</t>
  </si>
  <si>
    <t xml:space="preserve">RUS_UPG_2015_76.8411E_65.8892N_v0.2</t>
  </si>
  <si>
    <t xml:space="preserve">CHN_UPS_2021_83.4891E_40.4294N_v0.2</t>
  </si>
  <si>
    <t xml:space="preserve">ROU_UPS_2017_23.6206E_44.7299N_v0.2</t>
  </si>
  <si>
    <t xml:space="preserve">VEN_UPS_2015_63.5499W_9.5919N_v0.2</t>
  </si>
  <si>
    <t xml:space="preserve">CHN_UPS_2021_82.7165E_40.7325N_v0.2</t>
  </si>
  <si>
    <t xml:space="preserve">CUB_UPS_2021_81.9137W_23.1549N_v0.2</t>
  </si>
  <si>
    <t xml:space="preserve">USA_UPS_2018_103.8848W_32.3796N_v0.2</t>
  </si>
  <si>
    <t xml:space="preserve">USA_UPS_2015_103.7005W_32.0511N_v0.2</t>
  </si>
  <si>
    <t xml:space="preserve">RUS_UPS_2018_96.4793E_60.4085N_v0.2</t>
  </si>
  <si>
    <t xml:space="preserve">RUS_UPS_2015_57.2189E_66.4541N_v0.2</t>
  </si>
  <si>
    <t xml:space="preserve">USA_UPS_2015_103.7651W_31.6706N_v0.2</t>
  </si>
  <si>
    <t xml:space="preserve">RUS_UPG_2015_79.6228E_66.8140N_v0.2</t>
  </si>
  <si>
    <t xml:space="preserve">ARG_UPS_2019_69.0554W_38.3493S_v0.2</t>
  </si>
  <si>
    <t xml:space="preserve">USA_UPS_2017_103.1634W_31.6276N_v0.2</t>
  </si>
  <si>
    <t xml:space="preserve">BRA_UPS_2016_42.2333W_24.6553S_v0.2</t>
  </si>
  <si>
    <t xml:space="preserve">KAZ_UPS_2018_54.3013E_46.0272N_v0.2</t>
  </si>
  <si>
    <t xml:space="preserve">CAN_UPS_2015_115.8362W_54.6910N_v0.2</t>
  </si>
  <si>
    <t xml:space="preserve">CAN_UPS_2015_114.0039W_49.3099N_v0.2</t>
  </si>
  <si>
    <t xml:space="preserve">ARG_UPS_2017_69.6985W_35.1877S_v0.2</t>
  </si>
  <si>
    <t xml:space="preserve">USA_UPS_2016_102.1500W_31.8093N_v0.2</t>
  </si>
  <si>
    <t xml:space="preserve">RUS_UPS_2020_106.8940E_58.0234N_v0.2</t>
  </si>
  <si>
    <t xml:space="preserve">USA_UPS_2021_96.6400W_30.8260N_v0.2</t>
  </si>
  <si>
    <t xml:space="preserve">RUS_UPS_2017_96.2916E_60.4213N_v0.2</t>
  </si>
  <si>
    <t xml:space="preserve">CHN_UPS_2021_107.9600E_36.2139N_v0.2</t>
  </si>
  <si>
    <t xml:space="preserve">USA_UPS_2020_100.5092W_32.3529N_v0.2</t>
  </si>
  <si>
    <t xml:space="preserve">USA_UPS_2021_80.7799W_39.7558N_v0.2</t>
  </si>
  <si>
    <t xml:space="preserve">USA_UPS_2015_103.5123W_48.3149N_v0.2</t>
  </si>
  <si>
    <t xml:space="preserve">RUS_UPS_2015_45.5350E_43.4774N_v0.2</t>
  </si>
  <si>
    <t xml:space="preserve">RUS_UPS_2018_96.4644E_60.4513N_v0.2</t>
  </si>
  <si>
    <t xml:space="preserve">SAU_UPS_2019_48.1808E_24.4599N_v0.2</t>
  </si>
  <si>
    <t xml:space="preserve">IRN_UPS_2016_47.2198E_34.3341N_v0.2</t>
  </si>
  <si>
    <t xml:space="preserve">USA_UPS_2015_102.8166W_48.1694N_v0.2</t>
  </si>
  <si>
    <t xml:space="preserve">CHN_UPS_2018_82.7421E_41.3648N_v0.2</t>
  </si>
  <si>
    <t xml:space="preserve">USA_UPS_2018_90.5210W_26.9339N_v0.2</t>
  </si>
  <si>
    <t xml:space="preserve">USA_UPS_2020_97.0600W_29.5788N_v0.2</t>
  </si>
  <si>
    <t xml:space="preserve">MEX_UPS_2021_96.1827W_18.5004N_v0.2</t>
  </si>
  <si>
    <t xml:space="preserve">PAK_UPS_2015_68.5024E_25.3112N_v0.2</t>
  </si>
  <si>
    <t xml:space="preserve">CHN_UPS_2021_83.7168E_40.9669N_v0.2</t>
  </si>
  <si>
    <t xml:space="preserve">CHN_UPS_2016_108.2014E_35.9014N_v0.2</t>
  </si>
  <si>
    <t xml:space="preserve">USA_UPS_2015_97.4060W_29.2195N_v0.2</t>
  </si>
  <si>
    <t xml:space="preserve">MEX_UPS_2015_97.1549W_20.3174N_v0.2</t>
  </si>
  <si>
    <t xml:space="preserve">USA_UPS_2020_104.2191W_31.8224N_v0.2</t>
  </si>
  <si>
    <t xml:space="preserve">USA_UPS_2015_110.2230W_40.2538N_v0.2</t>
  </si>
  <si>
    <t xml:space="preserve">USA_UPS_2021_110.0732W_40.1752N_v0.2</t>
  </si>
  <si>
    <t xml:space="preserve">VEN_UPS_2015_63.4791W_9.6628N_v0.2</t>
  </si>
  <si>
    <t xml:space="preserve">SAU_UPS_2015_49.2637E_25.6388N_v0.2</t>
  </si>
  <si>
    <t xml:space="preserve">USA_UPS_2015_102.8404W_47.8181N_v0.2</t>
  </si>
  <si>
    <t xml:space="preserve">USA_UPS_2021_103.5661W_31.2389N_v0.2</t>
  </si>
  <si>
    <t xml:space="preserve">USA_UPS_2015_102.2603W_31.6518N_v0.2</t>
  </si>
  <si>
    <t xml:space="preserve">SAU_UPS_2021_48.1738E_24.0345N_v0.2</t>
  </si>
  <si>
    <t xml:space="preserve">RUS_UPS_2015_105.8504E_57.8710N_v0.2</t>
  </si>
  <si>
    <t xml:space="preserve">USA_UPS_2018_99.5233W_28.6316N_v0.2</t>
  </si>
  <si>
    <t xml:space="preserve">DZA_UPS_2016_06.0285E_31.5887N_v0.2</t>
  </si>
  <si>
    <t xml:space="preserve">USA_UPS_2019_102.4329W_48.4005N_v0.2</t>
  </si>
  <si>
    <t xml:space="preserve">USA_UPS_2015_101.8754W_31.7305N_v0.2</t>
  </si>
  <si>
    <t xml:space="preserve">USA_UPS_2015_98.4434W_28.5339N_v0.2</t>
  </si>
  <si>
    <t xml:space="preserve">CHN_UPS_2021_110.5400E_38.0621N_v0.2</t>
  </si>
  <si>
    <t xml:space="preserve">CAN_UPS_2018_102.0588W_49.1905N_v0.2</t>
  </si>
  <si>
    <t xml:space="preserve">ECU_UPS_2015_76.8780W_0.0768N_v0.2</t>
  </si>
  <si>
    <t xml:space="preserve">USA_UPS_2021_103.6110W_32.6678N_v0.2</t>
  </si>
  <si>
    <t xml:space="preserve">USA_UPS_2021_97.7524W_33.4960N_v0.2</t>
  </si>
  <si>
    <t xml:space="preserve">RUS_UPS_2015_76.0215E_61.1904N_v0.2</t>
  </si>
  <si>
    <t xml:space="preserve">THA_UPS_2015_101.2956E_9.0746N_v0.2</t>
  </si>
  <si>
    <t xml:space="preserve">USA_UPS_2021_103.4210W_31.4939N_v0.2</t>
  </si>
  <si>
    <t xml:space="preserve">USA_UPS_2015_103.5600W_48.2860N_v0.2</t>
  </si>
  <si>
    <t xml:space="preserve">USA_UPS_2015_97.9050W_28.8661N_v0.2</t>
  </si>
  <si>
    <t xml:space="preserve">ARG_UPS_2015_68.6879W_38.4466S_v0.2</t>
  </si>
  <si>
    <t xml:space="preserve">IND_UPS_2015_72.3100E_23.4845N_v0.2</t>
  </si>
  <si>
    <t xml:space="preserve">LBY_UPS_2020_19.8249E_29.1504N_v0.2</t>
  </si>
  <si>
    <t xml:space="preserve">VEN_UPS_2015_63.7663W_9.6500N_v0.2</t>
  </si>
  <si>
    <t xml:space="preserve">MEX_UPS_2021_93.0705W_18.6157N_v0.2</t>
  </si>
  <si>
    <t xml:space="preserve">KAZ_UPS_2015_57.1781E_48.5614N_v0.2</t>
  </si>
  <si>
    <t xml:space="preserve">SAUKWTNZ_UPS_2015_47.8552E_28.5785N_v0.2</t>
  </si>
  <si>
    <t xml:space="preserve">USA_UPS_2018_101.7074W_32.2557N_v0.2</t>
  </si>
  <si>
    <t xml:space="preserve">CHN_UPS_2021_120.9747E_39.8824N_v0.2</t>
  </si>
  <si>
    <t xml:space="preserve">RUS_UPS_2017_96.2956E_60.4414N_v0.2</t>
  </si>
  <si>
    <t xml:space="preserve">USA_UPS_2017_97.9150W_29.0482N_v0.2</t>
  </si>
  <si>
    <t xml:space="preserve">USA_UPS_2018_102.9822W_31.2688N_v0.2</t>
  </si>
  <si>
    <t xml:space="preserve">USA_UPS_2015_98.7921W_28.4456N_v0.2</t>
  </si>
  <si>
    <t xml:space="preserve">CAN_UPS_2017_103.1300W_49.3095N_v0.2</t>
  </si>
  <si>
    <t xml:space="preserve">USA_UPS_2020_95.3535W_29.0832N_v0.2</t>
  </si>
  <si>
    <t xml:space="preserve">CAN_UPS_2015_118.5478W_54.4412N_v0.2</t>
  </si>
  <si>
    <t xml:space="preserve">USA_UPS_2015_98.2378W_28.6041N_v0.2</t>
  </si>
  <si>
    <t xml:space="preserve">USA_UPS_2015_103.2913W_31.4423N_v0.2</t>
  </si>
  <si>
    <t xml:space="preserve">USA_UPS_2019_102.0855W_32.2315N_v0.2</t>
  </si>
  <si>
    <t xml:space="preserve">BGD_UPS_2021_91.5975E_24.6684N_v0.2</t>
  </si>
  <si>
    <t xml:space="preserve">VEN_UPS_2015_63.4083W_9.7809N_v0.2</t>
  </si>
  <si>
    <t xml:space="preserve">RUS_UPS_2015_107.8115E_59.4245N_v0.2</t>
  </si>
  <si>
    <t xml:space="preserve">USA_UPS_2015_97.2177W_29.5656N_v0.2</t>
  </si>
  <si>
    <t xml:space="preserve">RUS_UPS_2018_112.7421E_61.4099N_v0.2</t>
  </si>
  <si>
    <t xml:space="preserve">USA_UPS_2018_103.5322W_32.0232N_v0.2</t>
  </si>
  <si>
    <t xml:space="preserve">RUS_UPS_2016_79.9458E_68.5087N_v0.2</t>
  </si>
  <si>
    <t xml:space="preserve">CAN_UPS_2015_120.1804W_55.5869N_v0.2</t>
  </si>
  <si>
    <t xml:space="preserve">USA_UPS_2015_103.3266W_48.0805N_v0.2</t>
  </si>
  <si>
    <t xml:space="preserve">GAB_UPS_2016_08.7421E_1.2367S_v0.2</t>
  </si>
  <si>
    <t xml:space="preserve">USA_UPS_2017_97.1863W_29.5811N_v0.2</t>
  </si>
  <si>
    <t xml:space="preserve">USA_UPS_2020_96.1340W_34.9095N_v0.2</t>
  </si>
  <si>
    <t xml:space="preserve">VEN_UPS_2015_63.7084W_9.6679N_v0.2</t>
  </si>
  <si>
    <t xml:space="preserve">RUS_UPG_2015_54.6112E_51.6259N_v0.2</t>
  </si>
  <si>
    <t xml:space="preserve">USA_UPS_2017_102.0340W_31.7171N_v0.2</t>
  </si>
  <si>
    <t xml:space="preserve">USA_UPS_2021_98.2513W_28.9710N_v0.2</t>
  </si>
  <si>
    <t xml:space="preserve">USA_UPS_2015_97.9865W_28.7599N_v0.2</t>
  </si>
  <si>
    <t xml:space="preserve">RUS_UPG_2021_80.3923E_65.8556N_v0.2</t>
  </si>
  <si>
    <t xml:space="preserve">USA_UPS_2015_103.8024W_32.1058N_v0.2</t>
  </si>
  <si>
    <t xml:space="preserve">USA_UPS_2015_103.3244W_48.1103N_v0.2</t>
  </si>
  <si>
    <t xml:space="preserve">SAU_UPS_2017_48.3650E_24.4518N_v0.2</t>
  </si>
  <si>
    <t xml:space="preserve">RUS_UPS_2018_80.2144E_67.8628N_v0.2</t>
  </si>
  <si>
    <t xml:space="preserve">USA_UPS_2020_103.7223W_32.0565N_v0.2</t>
  </si>
  <si>
    <t xml:space="preserve">KWT_UPS_2015_48.0180E_29.0009N_v0.2</t>
  </si>
  <si>
    <t xml:space="preserve">USA_UPS_2019_102.5848W_47.6742N_v0.2</t>
  </si>
  <si>
    <t xml:space="preserve">CHN_UPS_2017_109.0611E_37.4389N_v0.2</t>
  </si>
  <si>
    <t xml:space="preserve">RUS_UPS_2015_79.9771E_67.8396N_v0.2</t>
  </si>
  <si>
    <t xml:space="preserve">CAN_UPS_2017_102.9913W_49.5615N_v0.2</t>
  </si>
  <si>
    <t xml:space="preserve">BOL_UPS_2017_62.9074W_18.1884S_v0.2</t>
  </si>
  <si>
    <t xml:space="preserve">USA_UPS_2015_103.9250W_32.3055N_v0.2</t>
  </si>
  <si>
    <t xml:space="preserve">USA_UPS_2015_102.6997W_48.1530N_v0.2</t>
  </si>
  <si>
    <t xml:space="preserve">CHN_UPS_2017_83.5791E_41.3858N_v0.2</t>
  </si>
  <si>
    <t xml:space="preserve">USA_UPS_2017_97.8116W_29.0852N_v0.2</t>
  </si>
  <si>
    <t xml:space="preserve">USA_UPS_2019_103.5142W_31.1577N_v0.2</t>
  </si>
  <si>
    <t xml:space="preserve">ARG_UPS_2015_70.5105W_50.7673S_v0.2</t>
  </si>
  <si>
    <t xml:space="preserve">TUN_UPS_2015_09.6876E_32.5187N_v0.2</t>
  </si>
  <si>
    <t xml:space="preserve">USA_UPS_2016_103.9987W_32.0921N_v0.2</t>
  </si>
  <si>
    <t xml:space="preserve">PAK_UPS_2015_68.5115E_24.9661N_v0.2</t>
  </si>
  <si>
    <t xml:space="preserve">KWT_UPS_2021_47.8202E_29.8792N_v0.2</t>
  </si>
  <si>
    <t xml:space="preserve">IRQ_UPS_2019_42.4526E_37.0801N_v0.2</t>
  </si>
  <si>
    <t xml:space="preserve">USA_UPS_2016_103.8185W_31.7964N_v0.2</t>
  </si>
  <si>
    <t xml:space="preserve">ARG_UPS_2015_63.6447W_22.1917S_v0.2</t>
  </si>
  <si>
    <t xml:space="preserve">PAK_UPS_2015_68.5608E_25.2952N_v0.2</t>
  </si>
  <si>
    <t xml:space="preserve">KAZ_UPS_2015_57.4499E_48.3422N_v0.2</t>
  </si>
  <si>
    <t xml:space="preserve">USA_UPS_2016_103.6907W_31.6968N_v0.2</t>
  </si>
  <si>
    <t xml:space="preserve">CHN_UPS_2016_119.0658E_38.5504N_v0.2</t>
  </si>
  <si>
    <t xml:space="preserve">VEN_UPS_2015_63.6542W_9.6997N_v0.2</t>
  </si>
  <si>
    <t xml:space="preserve">USA_UPS_2015_102.7359W_32.6112N_v0.2</t>
  </si>
  <si>
    <t xml:space="preserve">IDN_UPS_2015_104.0408E_3.2661S_v0.2</t>
  </si>
  <si>
    <t xml:space="preserve">CHN_UPS_2017_84.8243E_44.9544N_v0.2</t>
  </si>
  <si>
    <t xml:space="preserve">IND_UPS_2015_94.9312E_27.1569N_v0.2</t>
  </si>
  <si>
    <t xml:space="preserve">VEN_UPS_2015_63.5623W_9.7164N_v0.2</t>
  </si>
  <si>
    <t xml:space="preserve">USA_UPS_2015_99.2437W_28.5913N_v0.2</t>
  </si>
  <si>
    <t xml:space="preserve">USA_UPS_2018_101.8492W_32.4279N_v0.2</t>
  </si>
  <si>
    <t xml:space="preserve">USA_UPS_2015_102.1597W_31.9715N_v0.2</t>
  </si>
  <si>
    <t xml:space="preserve">RUS_UPS_2018_107.1226E_57.3735N_v0.2</t>
  </si>
  <si>
    <t xml:space="preserve">BOL_UPS_2020_63.5747W_21.3415S_v0.2</t>
  </si>
  <si>
    <t xml:space="preserve">CHN_UPS_2015_88.6461E_42.7366N_v0.2</t>
  </si>
  <si>
    <t xml:space="preserve">KAZ_UPS_2021_53.4414E_46.1422N_v0.2</t>
  </si>
  <si>
    <t xml:space="preserve">USA_UPS_2018_103.0230W_31.1470N_v0.2</t>
  </si>
  <si>
    <t xml:space="preserve">CAN_UPS_2021_121.9659W_56.7608N_v0.2</t>
  </si>
  <si>
    <t xml:space="preserve">USA_UPS_2015_98.8657W_28.5502N_v0.2</t>
  </si>
  <si>
    <t xml:space="preserve">IND_UPS_2021_72.5221E_23.2727N_v0.2</t>
  </si>
  <si>
    <t xml:space="preserve">SAU_UPS_2015_49.2220E_24.8096N_v0.2</t>
  </si>
  <si>
    <t xml:space="preserve">SAU_UPS_2015_49.0269E_23.9783N_v0.2</t>
  </si>
  <si>
    <t xml:space="preserve">USA_UPS_2021_103.5845W_31.9448N_v0.2</t>
  </si>
  <si>
    <t xml:space="preserve">USA_UPS_2018_103.9365W_32.2700N_v0.2</t>
  </si>
  <si>
    <t xml:space="preserve">IDN_UPS_2015_103.9489E_3.2302S_v0.2</t>
  </si>
  <si>
    <t xml:space="preserve">CHN_UPS_2015_86.8642E_45.4301N_v0.2</t>
  </si>
  <si>
    <t xml:space="preserve">HUN_UPS_2018_21.6363E_47.3348N_v0.2</t>
  </si>
  <si>
    <t xml:space="preserve">SAU_UPS_2017_49.0811E_23.9229N_v0.2</t>
  </si>
  <si>
    <t xml:space="preserve">SAU_UPS_2017_49.9970E_28.1560N_v0.2</t>
  </si>
  <si>
    <t xml:space="preserve">RUS_UPS_2016_72.6049E_61.9094N_v0.2</t>
  </si>
  <si>
    <t xml:space="preserve">IRN_UPS_2015_56.4272E_27.3444N_v0.2</t>
  </si>
  <si>
    <t xml:space="preserve">USA_UPS_2015_102.4101W_47.8525N_v0.2</t>
  </si>
  <si>
    <t xml:space="preserve">USA_UPS_2015_104.1262W_31.9994N_v0.2</t>
  </si>
  <si>
    <t xml:space="preserve">RUS_UPG_2021_77.2599E_66.7939N_v0.2</t>
  </si>
  <si>
    <t xml:space="preserve">OMN_UPS_2021_56.3874E_21.2959N_v0.2</t>
  </si>
  <si>
    <t xml:space="preserve">CHN_UPS_2019_83.3970E_40.5945N_v0.2</t>
  </si>
  <si>
    <t xml:space="preserve">USA_UPS_2015_97.3902W_29.1765N_v0.2</t>
  </si>
  <si>
    <t xml:space="preserve">ARG_UPS_2015_69.2892W_38.5563S_v0.2</t>
  </si>
  <si>
    <t xml:space="preserve">CHN_UPS_2015_108.9918E_38.6065N_v0.2</t>
  </si>
  <si>
    <t xml:space="preserve">USA_UPS_2018_99.7387W_28.7159N_v0.2</t>
  </si>
  <si>
    <t xml:space="preserve">USA_UPS_2017_98.5650W_28.6386N_v0.2</t>
  </si>
  <si>
    <t xml:space="preserve">USA_UPS_2017_101.4707W_32.1829N_v0.2</t>
  </si>
  <si>
    <t xml:space="preserve">SAU_UPS_2018_49.0387E_23.9028N_v0.2</t>
  </si>
  <si>
    <t xml:space="preserve">CHN_UPS_2018_81.8966E_41.2201N_v0.2</t>
  </si>
  <si>
    <t xml:space="preserve">USA_UPS_2019_98.0407W_35.9264N_v0.2</t>
  </si>
  <si>
    <t xml:space="preserve">USA_UPS_2015_98.6178W_28.5181N_v0.2</t>
  </si>
  <si>
    <t xml:space="preserve">RUS_UPS_2018_97.5173E_60.5333N_v0.2</t>
  </si>
  <si>
    <t xml:space="preserve">SAU_UPS_2021_49.1543E_24.6939N_v0.2</t>
  </si>
  <si>
    <t xml:space="preserve">USA_UPS_2015_103.3496W_31.7744N_v0.2</t>
  </si>
  <si>
    <t xml:space="preserve">BOL_UPS_2015_63.6289W_21.9509S_v0.2</t>
  </si>
  <si>
    <t xml:space="preserve">USA_UPS_2015_103.0491W_31.9447N_v0.2</t>
  </si>
  <si>
    <t xml:space="preserve">USA_UPS_2015_98.8778W_28.5450N_v0.2</t>
  </si>
  <si>
    <t xml:space="preserve">USA_UPS_2020_103.2089W_31.7548N_v0.2</t>
  </si>
  <si>
    <t xml:space="preserve">USA_UPS_2015_99.7349W_28.4161N_v0.2</t>
  </si>
  <si>
    <t xml:space="preserve">PAK_UPS_2019_68.9123E_26.2349N_v0.2</t>
  </si>
  <si>
    <t xml:space="preserve">RUS_UPG_2021_68.4501E_70.3671N_v0.2</t>
  </si>
  <si>
    <t xml:space="preserve">BRA_UPS_2015_38.2778W_12.3543S_v0.2</t>
  </si>
  <si>
    <t xml:space="preserve">VEN_UPS_2015_63.4587W_9.6672N_v0.2</t>
  </si>
  <si>
    <t xml:space="preserve">USA_UPS_2015_98.2753W_28.7619N_v0.2</t>
  </si>
  <si>
    <t xml:space="preserve">NLD_UPS_2015_03.3431E_52.3589N_v0.2</t>
  </si>
  <si>
    <t xml:space="preserve">USA_UPS_2015_103.2810W_48.0967N_v0.2</t>
  </si>
  <si>
    <t xml:space="preserve">CHN_UPS_2015_83.4403E_41.6962N_v0.2</t>
  </si>
  <si>
    <t xml:space="preserve">CAN_UPS_2015_119.2202W_55.3360N_v0.2</t>
  </si>
  <si>
    <t xml:space="preserve">USA_UPS_2019_96.6600W_30.7441N_v0.2</t>
  </si>
  <si>
    <t xml:space="preserve">RUS_UPS_2021_56.2375E_56.6833N_v0.2</t>
  </si>
  <si>
    <t xml:space="preserve">USA_UPS_2015_85.5422W_43.9268N_v0.2</t>
  </si>
  <si>
    <t xml:space="preserve">USA_UPS_2021_103.1970W_47.0079N_v0.2</t>
  </si>
  <si>
    <t xml:space="preserve">RUS_UPS_2018_81.9878E_67.1928N_v0.2</t>
  </si>
  <si>
    <t xml:space="preserve">USA_UPS_2017_101.5628W_32.2384N_v0.2</t>
  </si>
  <si>
    <t xml:space="preserve">IND_UPS_2021_81.9034E_16.8138N_v0.2</t>
  </si>
  <si>
    <t xml:space="preserve">USA_UPS_2015_103.6269W_32.2720N_v0.2</t>
  </si>
  <si>
    <t xml:space="preserve">USA_UPS_2015_104.1211W_32.5297N_v0.2</t>
  </si>
  <si>
    <t xml:space="preserve">USA_UPS_2019_101.7622W_31.5242N_v0.2</t>
  </si>
  <si>
    <t xml:space="preserve">QAT_UPS_2021_52.0451E_26.6165N_v0.2</t>
  </si>
  <si>
    <t xml:space="preserve">CHN_UPS_2016_108.2036E_35.8627N_v0.2</t>
  </si>
  <si>
    <t xml:space="preserve">USA_UPS_2019_104.1197W_32.5489N_v0.2</t>
  </si>
  <si>
    <t xml:space="preserve">CHN_UPS_2015_82.9050E_41.5746N_v0.2</t>
  </si>
  <si>
    <t xml:space="preserve">BOL_UPS_2018_64.1256W_17.0307S_v0.2</t>
  </si>
  <si>
    <t xml:space="preserve">RUS_UPS_2015_65.4452E_60.8095N_v0.2</t>
  </si>
  <si>
    <t xml:space="preserve">USA_UPS_2015_119.2676W_34.3131N_v0.2</t>
  </si>
  <si>
    <t xml:space="preserve">USA_UPS_2015_98.4853W_28.5260N_v0.2</t>
  </si>
  <si>
    <t xml:space="preserve">PAK_UPS_2021_71.3394E_33.2702N_v0.2</t>
  </si>
  <si>
    <t xml:space="preserve">AGO_UPS_2015_11.8135E_5.6793S_v0.2</t>
  </si>
  <si>
    <t xml:space="preserve">IRN_UPS_2018_55.8633E_30.3794N_v0.2</t>
  </si>
  <si>
    <t xml:space="preserve">MEX_UPS_2020_93.1250W_17.8832N_v0.2</t>
  </si>
  <si>
    <t xml:space="preserve">RUS_UPS_2015_54.0215E_53.7732N_v0.2</t>
  </si>
  <si>
    <t xml:space="preserve">PER_UPS_2018_81.1313W_4.3377S_v0.2</t>
  </si>
  <si>
    <t xml:space="preserve">KAZ_UPS_2015_57.3924E_48.2907N_v0.2</t>
  </si>
  <si>
    <t xml:space="preserve">USA_UPS_2021_102.6708W_32.3004N_v0.2</t>
  </si>
  <si>
    <t xml:space="preserve">USA_UPS_2015_103.5045W_31.1980N_v0.2</t>
  </si>
  <si>
    <t xml:space="preserve">IRN_UPS_2016_52.0707E_26.8174N_v0.2</t>
  </si>
  <si>
    <t xml:space="preserve">USA_UPS_2015_102.6839W_47.8774N_v0.2</t>
  </si>
  <si>
    <t xml:space="preserve">CHN_UPS_2021_88.3769E_44.2234N_v0.2</t>
  </si>
  <si>
    <t xml:space="preserve">KWT_UPS_2021_47.7500E_29.9296N_v0.2</t>
  </si>
  <si>
    <t xml:space="preserve">MYS_UPS_2015_104.4362E_5.2246N_v0.2</t>
  </si>
  <si>
    <t xml:space="preserve">USA_UPS_2015_93.6041W_29.7620N_v0.2</t>
  </si>
  <si>
    <t xml:space="preserve">USA_UPS_2021_101.9214W_32.0212N_v0.2</t>
  </si>
  <si>
    <t xml:space="preserve">USA_UPS_2015_97.7206W_29.0767N_v0.2</t>
  </si>
  <si>
    <t xml:space="preserve">COG_UPS_2015_11.0920E_4.4722S_v0.2</t>
  </si>
  <si>
    <t xml:space="preserve">USA_UPS_2017_103.9013W_48.1687N_v0.2</t>
  </si>
  <si>
    <t xml:space="preserve">USA_UPS_2015_102.6274W_47.7867N_v0.2</t>
  </si>
  <si>
    <t xml:space="preserve">USA_UPS_2015_88.9954W_28.2355N_v0.2</t>
  </si>
  <si>
    <t xml:space="preserve">PAK_UPS_2015_67.1163E_24.8010N_v0.2</t>
  </si>
  <si>
    <t xml:space="preserve">RUS_UPS_2018_77.4633E_64.2743N_v0.2</t>
  </si>
  <si>
    <t xml:space="preserve">USA_UPS_2015_97.7043W_29.1382N_v0.2</t>
  </si>
  <si>
    <t xml:space="preserve">OMN_UPS_2015_56.9688E_21.4570N_v0.2</t>
  </si>
  <si>
    <t xml:space="preserve">USA_UPS_2015_103.8213W_31.9253N_v0.2</t>
  </si>
  <si>
    <t xml:space="preserve">USA_UPS_2015_100.0575W_28.3613N_v0.2</t>
  </si>
  <si>
    <t xml:space="preserve">TKM_UPS_2015_63.7087E_38.9610N_v0.2</t>
  </si>
  <si>
    <t xml:space="preserve">IND_UPS_2015_95.4445E_27.3703N_v0.2</t>
  </si>
  <si>
    <t xml:space="preserve">KWT_UPS_2017_47.9182E_29.9549N_v0.2</t>
  </si>
  <si>
    <t xml:space="preserve">RUS_UPS_2016_72.5966E_61.9088N_v0.2</t>
  </si>
  <si>
    <t xml:space="preserve">USA_UPS_2015_97.9243W_28.8347N_v0.2</t>
  </si>
  <si>
    <t xml:space="preserve">DZA_UPS_2020_09.1615E_28.7152N_v0.2</t>
  </si>
  <si>
    <t xml:space="preserve">IDN_UPS_2017_130.9805E_1.3440S_v0.2</t>
  </si>
  <si>
    <t xml:space="preserve">USA_UPS_2015_102.9109W_47.5172N_v0.2</t>
  </si>
  <si>
    <t xml:space="preserve">CAN_UPS_2015_102.0314W_49.5960N_v0.2</t>
  </si>
  <si>
    <t xml:space="preserve">MEX_UPS_2015_92.2415W_19.5507N_v0.2</t>
  </si>
  <si>
    <t xml:space="preserve">LBY_UPS_2018_22.3555E_28.6498N_v0.2</t>
  </si>
  <si>
    <t xml:space="preserve">RUS_UPS_2015_54.0939E_54.1783N_v0.2</t>
  </si>
  <si>
    <t xml:space="preserve">NGA_UPS_2015_05.6920E_4.8511N_v0.2</t>
  </si>
  <si>
    <t xml:space="preserve">TKM_UPS_2017_64.0755E_38.9921N_v0.2</t>
  </si>
  <si>
    <t xml:space="preserve">USA_UPS_2018_98.0363W_36.1799N_v0.2</t>
  </si>
  <si>
    <t xml:space="preserve">USA_UPS_2018_103.6892W_31.3869N_v0.2</t>
  </si>
  <si>
    <t xml:space="preserve">IND_UPS_2015_72.0361E_20.5996N_v0.2</t>
  </si>
  <si>
    <t xml:space="preserve">NGA_UPS_2015_06.4906E_5.1974N_v0.2</t>
  </si>
  <si>
    <t xml:space="preserve">CAN_UPS_2017_119.0905W_55.1626N_v0.2</t>
  </si>
  <si>
    <t xml:space="preserve">USA_UPS_2021_104.0166W_32.3298N_v0.2</t>
  </si>
  <si>
    <t xml:space="preserve">RUS_UPS_2021_97.4786E_60.7874N_v0.2</t>
  </si>
  <si>
    <t xml:space="preserve">IDN_UPS_2015_104.0980E_2.8465S_v0.2</t>
  </si>
  <si>
    <t xml:space="preserve">USA_UPS_2020_103.2768W_31.9034N_v0.2</t>
  </si>
  <si>
    <t xml:space="preserve">NGA_UPS_2016_05.2242E_5.6123N_v0.2</t>
  </si>
  <si>
    <t xml:space="preserve">USA_UPS_2017_101.8310W_31.7212N_v0.2</t>
  </si>
  <si>
    <t xml:space="preserve">PER_UPS_2015_81.1815W_4.3897S_v0.2</t>
  </si>
  <si>
    <t xml:space="preserve">USA_UPS_2021_103.2214W_31.4924N_v0.2</t>
  </si>
  <si>
    <t xml:space="preserve">RUS_UPS_2019_54.8791E_56.0484N_v0.2</t>
  </si>
  <si>
    <t xml:space="preserve">BHR_UPS_2015_50.5456E_25.9903N_v0.2</t>
  </si>
  <si>
    <t xml:space="preserve">RUS_UPS_2015_78.9842E_60.9858N_v0.2</t>
  </si>
  <si>
    <t xml:space="preserve">USA_UPS_2017_103.1871W_31.5987N_v0.2</t>
  </si>
  <si>
    <t xml:space="preserve">USA_UPS_2015_102.8513W_47.5163N_v0.2</t>
  </si>
  <si>
    <t xml:space="preserve">USA_UPS_2015_102.4822W_48.0479N_v0.2</t>
  </si>
  <si>
    <t xml:space="preserve">RUS_UPS_2015_72.4918E_67.7919N_v0.2</t>
  </si>
  <si>
    <t xml:space="preserve">IRN_UPS_2021_52.2043E_27.6797N_v0.2</t>
  </si>
  <si>
    <t xml:space="preserve">USA_UPS_2019_103.6355W_31.1072N_v0.2</t>
  </si>
  <si>
    <t xml:space="preserve">TUN_UPS_2015_10.2378E_31.6539N_v0.2</t>
  </si>
  <si>
    <t xml:space="preserve">QAT_UPS_2021_52.1436E_26.1048N_v0.2</t>
  </si>
  <si>
    <t xml:space="preserve">BRA_UPS_2015_40.0914W_22.6346S_v0.2</t>
  </si>
  <si>
    <t xml:space="preserve">CHN_UPS_2015_83.4701E_41.7059N_v0.2</t>
  </si>
  <si>
    <t xml:space="preserve">USA_UPS_2015_97.1110W_33.8995N_v0.2</t>
  </si>
  <si>
    <t xml:space="preserve">CAN_UPS_2020_114.9167W_55.6332N_v0.2</t>
  </si>
  <si>
    <t xml:space="preserve">USA_UPS_2020_102.0307W_31.7901N_v0.2</t>
  </si>
  <si>
    <t xml:space="preserve">USA_UPS_2019_102.1405W_32.4863N_v0.2</t>
  </si>
  <si>
    <t xml:space="preserve">NGA_UPS_2015_07.9981E_4.3652N_v0.2</t>
  </si>
  <si>
    <t xml:space="preserve">ARG_UPS_2016_69.0323W_38.4571S_v0.2</t>
  </si>
  <si>
    <t xml:space="preserve">USA_UPS_2017_104.0373W_31.6256N_v0.2</t>
  </si>
  <si>
    <t xml:space="preserve">IRN_UPS_2017_46.1735E_33.0208N_v0.2</t>
  </si>
  <si>
    <t xml:space="preserve">USA_UPS_2015_104.0338W_32.2167N_v0.2</t>
  </si>
  <si>
    <t xml:space="preserve">USA_UPS_2015_98.6852W_28.4838N_v0.2</t>
  </si>
  <si>
    <t xml:space="preserve">USA_UPS_2015_102.7927W_47.9931N_v0.2</t>
  </si>
  <si>
    <t xml:space="preserve">USA_UPS_2015_97.7001W_29.0765N_v0.2</t>
  </si>
  <si>
    <t xml:space="preserve">USA_UPS_2015_103.5175W_32.5613N_v0.2</t>
  </si>
  <si>
    <t xml:space="preserve">RUS_UPG_2015_75.8769E_67.8619N_v0.2</t>
  </si>
  <si>
    <t xml:space="preserve">USA_UPS_2015_98.7691W_28.4958N_v0.2</t>
  </si>
  <si>
    <t xml:space="preserve">KAZ_UPS_2015_53.2353E_47.4280N_v0.2</t>
  </si>
  <si>
    <t xml:space="preserve">MEX_UPS_2015_97.6009W_20.4787N_v0.2</t>
  </si>
  <si>
    <t xml:space="preserve">USA_UPS_2021_103.8333W_32.0549N_v0.2</t>
  </si>
  <si>
    <t xml:space="preserve">RUS_UPS_2015_106.5830E_58.0411N_v0.2</t>
  </si>
  <si>
    <t xml:space="preserve">RUS_UPS_2017_53.0754E_57.3116N_v0.2</t>
  </si>
  <si>
    <t xml:space="preserve">MEX_UPS_2015_97.3823W_20.6205N_v0.2</t>
  </si>
  <si>
    <t xml:space="preserve">CAN_UPS_2019_119.4430W_55.8971N_v0.2</t>
  </si>
  <si>
    <t xml:space="preserve">USA_UPS_2015_103.2460W_47.8474N_v0.2</t>
  </si>
  <si>
    <t xml:space="preserve">SAU_UPS_2021_48.1191E_24.0596N_v0.2</t>
  </si>
  <si>
    <t xml:space="preserve">NGA_UPS_2015_04.9209E_5.7584N_v0.2</t>
  </si>
  <si>
    <t xml:space="preserve">USA_UPS_2017_97.7820W_34.8131N_v0.2</t>
  </si>
  <si>
    <t xml:space="preserve">SAU_UPS_2017_49.4501E_25.6555N_v0.2</t>
  </si>
  <si>
    <t xml:space="preserve">USA_UPS_2020_103.6351W_32.5004N_v0.2</t>
  </si>
  <si>
    <t xml:space="preserve">CAN_UPS_2015_126.8832W_65.2896N_v0.2</t>
  </si>
  <si>
    <t xml:space="preserve">VEN_UPS_2015_63.5418W_9.5920N_v0.2</t>
  </si>
  <si>
    <t xml:space="preserve">IRN_UPS_2015_52.3726E_26.4323N_v0.2</t>
  </si>
  <si>
    <t xml:space="preserve">RUS_UPS_2015_50.4580E_52.9816N_v0.2</t>
  </si>
  <si>
    <t xml:space="preserve">PAK_UPS_2020_73.1694E_33.0361N_v0.2</t>
  </si>
  <si>
    <t xml:space="preserve">MEX_UPS_2015_97.6699W_20.7741N_v0.2</t>
  </si>
  <si>
    <t xml:space="preserve">USA_UPS_2017_102.0424W_32.0095N_v0.2</t>
  </si>
  <si>
    <t xml:space="preserve">RUS_UPG_2021_77.2620E_65.7631N_v0.2</t>
  </si>
  <si>
    <t xml:space="preserve">SAU_UPS_2017_48.3408E_24.3675N_v0.2</t>
  </si>
  <si>
    <t xml:space="preserve">CHN_UPS_2021_120.5006E_39.3296N_v0.2</t>
  </si>
  <si>
    <t xml:space="preserve">RUS_UPS_2020_106.0624E_57.6011N_v0.2</t>
  </si>
  <si>
    <t xml:space="preserve">RUS_UPS_2015_69.9708E_59.1177N_v0.2</t>
  </si>
  <si>
    <t xml:space="preserve">RUS_UPG_2020_68.4347E_70.3673N_v0.2</t>
  </si>
  <si>
    <t xml:space="preserve">MMR_UPS_2015_92.5460E_19.6744N_v0.2</t>
  </si>
  <si>
    <t xml:space="preserve">RUS_UPG_2020_71.1471E_70.8112N_v0.2</t>
  </si>
  <si>
    <t xml:space="preserve">AUS_UPS_2021_149.1334E_25.6443S_v0.2</t>
  </si>
  <si>
    <t xml:space="preserve">ARG_UPS_2016_69.3368W_37.8028S_v0.2</t>
  </si>
  <si>
    <t xml:space="preserve">USA_UPS_2017_101.9472W_32.4384N_v0.2</t>
  </si>
  <si>
    <t xml:space="preserve">RUS_UPG_2020_77.0891E_66.5732N_v0.2</t>
  </si>
  <si>
    <t xml:space="preserve">MEX_UPS_2015_92.9132W_17.7507N_v0.2</t>
  </si>
  <si>
    <t xml:space="preserve">USA_UPS_2015_99.4357W_28.4935N_v0.2</t>
  </si>
  <si>
    <t xml:space="preserve">SAU_UPS_2019_48.1746E_24.4855N_v0.2</t>
  </si>
  <si>
    <t xml:space="preserve">CAN_UPS_2015_115.3836W_54.5858N_v0.2</t>
  </si>
  <si>
    <t xml:space="preserve">USA_UPS_2017_103.4513W_48.4001N_v0.2</t>
  </si>
  <si>
    <t xml:space="preserve">USA_UPS_2015_101.9367W_31.6837N_v0.2</t>
  </si>
  <si>
    <t xml:space="preserve">PAK_UPS_2016_68.6294E_25.8939N_v0.2</t>
  </si>
  <si>
    <t xml:space="preserve">USA_UPS_2015_103.6436W_31.9923N_v0.2</t>
  </si>
  <si>
    <t xml:space="preserve">USA_UPS_2015_87.9915W_38.2244N_v0.2</t>
  </si>
  <si>
    <t xml:space="preserve">USA_UPS_2018_103.0018W_31.2728N_v0.2</t>
  </si>
  <si>
    <t xml:space="preserve">SAU_UPS_2021_49.1019E_24.3023N_v0.2</t>
  </si>
  <si>
    <t xml:space="preserve">USA_UPS_2015_103.9410W_31.7973N_v0.2</t>
  </si>
  <si>
    <t xml:space="preserve">KWT_UPS_2015_47.7326E_28.8830N_v0.2</t>
  </si>
  <si>
    <t xml:space="preserve">USA_UPS_2015_97.6061W_29.2012N_v0.2</t>
  </si>
  <si>
    <t xml:space="preserve">USA_UPS_2021_102.1209W_31.7834N_v0.2</t>
  </si>
  <si>
    <t xml:space="preserve">USA_UPS_2020_101.7167W_32.3259N_v0.2</t>
  </si>
  <si>
    <t xml:space="preserve">USA_UPS_2015_103.9923W_31.7674N_v0.2</t>
  </si>
  <si>
    <t xml:space="preserve">CAN_UPS_2015_111.9053W_57.0386N_v0.2</t>
  </si>
  <si>
    <t xml:space="preserve">CAN_UPS_2020_119.5550W_55.8448N_v0.2</t>
  </si>
  <si>
    <t xml:space="preserve">COG_UPS_2015_11.8427E_5.0798S_v0.2</t>
  </si>
  <si>
    <t xml:space="preserve">KAZ_UPS_2020_66.1850E_45.7238N_v0.2</t>
  </si>
  <si>
    <t xml:space="preserve">IND_UPS_2015_91.8077E_26.1885N_v0.2</t>
  </si>
  <si>
    <t xml:space="preserve">USA_UPS_2015_97.9021W_28.8209N_v0.2</t>
  </si>
  <si>
    <t xml:space="preserve">USA_UPS_2015_102.4979W_47.4741N_v0.2</t>
  </si>
  <si>
    <t xml:space="preserve">RUS_UPG_2019_71.3566E_70.6088N_v0.2</t>
  </si>
  <si>
    <t xml:space="preserve">RUS_UPS_2015_57.3416E_66.6700N_v0.2</t>
  </si>
  <si>
    <t xml:space="preserve">USA_UPS_2020_103.4293W_32.4498N_v0.2</t>
  </si>
  <si>
    <t xml:space="preserve">USA_UPS_2017_80.8206W_39.2968N_v0.2</t>
  </si>
  <si>
    <t xml:space="preserve">IDN_UPS_2015_107.0533E_5.7873S_v0.2</t>
  </si>
  <si>
    <t xml:space="preserve">IRN_UPS_2018_52.3943E_26.6905N_v0.2</t>
  </si>
  <si>
    <t xml:space="preserve">USA_UPS_2017_101.3023W_31.4527N_v0.2</t>
  </si>
  <si>
    <t xml:space="preserve">USA_UPS_2015_103.8633W_31.7512N_v0.2</t>
  </si>
  <si>
    <t xml:space="preserve">USA_UPS_2015_102.9997W_47.7312N_v0.2</t>
  </si>
  <si>
    <t xml:space="preserve">RUS_UPS_2020_52.7873E_51.5588N_v0.2</t>
  </si>
  <si>
    <t xml:space="preserve">USA_UPS_2017_101.6481W_32.3910N_v0.2</t>
  </si>
  <si>
    <t xml:space="preserve">USA_UPS_2018_101.7144W_31.3737N_v0.2</t>
  </si>
  <si>
    <t xml:space="preserve">USA_UPS_2015_103.1695W_48.1101N_v0.2</t>
  </si>
  <si>
    <t xml:space="preserve">MEX_UPS_2015_93.1832W_17.8714N_v0.2</t>
  </si>
  <si>
    <t xml:space="preserve">KAZ_UPS_2015_57.4729E_48.3686N_v0.2</t>
  </si>
  <si>
    <t xml:space="preserve">RUS_UPG_2021_75.4619E_68.8897N_v0.2</t>
  </si>
  <si>
    <t xml:space="preserve">USA_UPS_2021_100.5376W_32.8419N_v0.2</t>
  </si>
  <si>
    <t xml:space="preserve">TTO_UPS_2020_62.0234W_10.1021N_v0.2</t>
  </si>
  <si>
    <t xml:space="preserve">IND_UPS_2015_72.3557E_23.4146N_v0.2</t>
  </si>
  <si>
    <t xml:space="preserve">USA_UPS_2015_103.8201W_32.2058N_v0.2</t>
  </si>
  <si>
    <t xml:space="preserve">USA_UPS_2015_103.8255W_31.7633N_v0.2</t>
  </si>
  <si>
    <t xml:space="preserve">DZA_UPS_2021_08.8676E_28.8192N_v0.2</t>
  </si>
  <si>
    <t xml:space="preserve">MEX_UPS_2021_93.1250W_17.8748N_v0.2</t>
  </si>
  <si>
    <t xml:space="preserve">ECU_UPS_2016_76.8835W_0.8423S_v0.2</t>
  </si>
  <si>
    <t xml:space="preserve">USA_UPS_2015_103.3547W_31.5293N_v0.2</t>
  </si>
  <si>
    <t xml:space="preserve">USA_UPS_2015_102.8466W_32.9249N_v0.2</t>
  </si>
  <si>
    <t xml:space="preserve">RUS_UPS_2015_75.7850E_61.1035N_v0.2</t>
  </si>
  <si>
    <t xml:space="preserve">USA_UPS_2021_97.9890W_35.8429N_v0.2</t>
  </si>
  <si>
    <t xml:space="preserve">USA_UPS_2017_104.0641W_32.1803N_v0.2</t>
  </si>
  <si>
    <t xml:space="preserve">PAK_UPS_2021_68.6672E_26.0092N_v0.2</t>
  </si>
  <si>
    <t xml:space="preserve">USA_UPS_2015_101.7141W_31.3550N_v0.2</t>
  </si>
  <si>
    <t xml:space="preserve">USA_UPS_2015_97.6799W_28.9955N_v0.2</t>
  </si>
  <si>
    <t xml:space="preserve">UZB_UPS_2021_71.5997E_40.8693N_v0.2</t>
  </si>
  <si>
    <t xml:space="preserve">USA_UPS_2021_104.0844W_32.3416N_v0.2</t>
  </si>
  <si>
    <t xml:space="preserve">USA_UPS_2015_89.9237W_27.3716N_v0.2</t>
  </si>
  <si>
    <t xml:space="preserve">IRN_UPS_2015_50.5119E_30.4336N_v0.2</t>
  </si>
  <si>
    <t xml:space="preserve">CAN_UPS_2020_116.2624W_54.4999N_v0.2</t>
  </si>
  <si>
    <t xml:space="preserve">USA_UPS_2015_98.4722W_28.6541N_v0.2</t>
  </si>
  <si>
    <t xml:space="preserve">CHN_UPS_2019_86.3706E_44.6425N_v0.2</t>
  </si>
  <si>
    <t xml:space="preserve">ARG_UPS_2015_69.1557W_38.3875S_v0.2</t>
  </si>
  <si>
    <t xml:space="preserve">USA_UPS_2015_102.3604W_47.9614N_v0.2</t>
  </si>
  <si>
    <t xml:space="preserve">RUS_UPG_2021_77.3500E_66.4170N_v0.2</t>
  </si>
  <si>
    <t xml:space="preserve">USA_UPS_2019_103.2817W_31.3907N_v0.2</t>
  </si>
  <si>
    <t xml:space="preserve">USA_UPS_2015_102.1162W_32.0807N_v0.2</t>
  </si>
  <si>
    <t xml:space="preserve">USA_UPS_2015_103.3808W_31.3227N_v0.2</t>
  </si>
  <si>
    <t xml:space="preserve">RUS_UPG_2015_71.6392E_71.2130N_v0.2</t>
  </si>
  <si>
    <t xml:space="preserve">USA_UPS_2015_81.1114W_40.4013N_v0.2</t>
  </si>
  <si>
    <t xml:space="preserve">CAN_UPS_2016_103.5963W_49.0839N_v0.2</t>
  </si>
  <si>
    <t xml:space="preserve">CAN_UPS_2018_118.3936W_54.7278N_v0.2</t>
  </si>
  <si>
    <t xml:space="preserve">CAN_UPS_2015_103.7065W_49.4714N_v0.2</t>
  </si>
  <si>
    <t xml:space="preserve">USA_UPS_2020_88.0489W_38.2236N_v0.2</t>
  </si>
  <si>
    <t xml:space="preserve">CAN_UPS_2015_118.9623W_55.0652N_v0.2</t>
  </si>
  <si>
    <t xml:space="preserve">CAN_UPS_2021_118.4673W_54.8713N_v0.2</t>
  </si>
  <si>
    <t xml:space="preserve">USA_UPS_2015_102.9214W_48.6940N_v0.2</t>
  </si>
  <si>
    <t xml:space="preserve">USA_UPS_2018_96.7072W_29.8603N_v0.2</t>
  </si>
  <si>
    <t xml:space="preserve">SAU_UPS_2015_49.2557E_24.8355N_v0.2</t>
  </si>
  <si>
    <t xml:space="preserve">USA_UPS_2016_104.1647W_32.2528N_v0.2</t>
  </si>
  <si>
    <t xml:space="preserve">SAU_UPS_2016_49.1674E_23.9528N_v0.2</t>
  </si>
  <si>
    <t xml:space="preserve">TKM_UPS_2015_61.2875E_40.2562N_v0.2</t>
  </si>
  <si>
    <t xml:space="preserve">USA_UPS_2015_102.9940W_47.7901N_v0.2</t>
  </si>
  <si>
    <t xml:space="preserve">ARE_UPS_2015_53.6584E_23.8260N_v0.2</t>
  </si>
  <si>
    <t xml:space="preserve">USA_UPS_2021_101.9911W_31.9500N_v0.2</t>
  </si>
  <si>
    <t xml:space="preserve">USA_UPS_2021_97.6479W_35.6590N_v0.2</t>
  </si>
  <si>
    <t xml:space="preserve">USA_UPS_2019_101.5587W_31.5727N_v0.2</t>
  </si>
  <si>
    <t xml:space="preserve">USA_UPS_2015_103.6267W_32.0176N_v0.2</t>
  </si>
  <si>
    <t xml:space="preserve">RUS_UPS_2021_71.0810E_65.9406N_v0.2</t>
  </si>
  <si>
    <t xml:space="preserve">SAU_UPS_2021_49.4551E_25.5889N_v0.2</t>
  </si>
  <si>
    <t xml:space="preserve">USA_UPS_2019_97.4143W_29.4125N_v0.2</t>
  </si>
  <si>
    <t xml:space="preserve">RUS_UPS_2015_53.3333E_52.7675N_v0.2</t>
  </si>
  <si>
    <t xml:space="preserve">USA_UPS_2015_99.2319W_28.4894N_v0.2</t>
  </si>
  <si>
    <t xml:space="preserve">USA_UPS_2018_104.1221W_32.6506N_v0.2</t>
  </si>
  <si>
    <t xml:space="preserve">CAN_UPS_2015_118.7034W_54.5722N_v0.2</t>
  </si>
  <si>
    <t xml:space="preserve">USA_UPS_2015_103.4721W_31.7349N_v0.2</t>
  </si>
  <si>
    <t xml:space="preserve">USA_UPS_2021_103.6640W_32.2414N_v0.2</t>
  </si>
  <si>
    <t xml:space="preserve">USA_UPS_2020_101.3166W_32.4244N_v0.2</t>
  </si>
  <si>
    <t xml:space="preserve">USA_UPS_2015_97.7940W_28.9613N_v0.2</t>
  </si>
  <si>
    <t xml:space="preserve">USA_UPS_2018_101.8563W_32.1264N_v0.2</t>
  </si>
  <si>
    <t xml:space="preserve">SAU_UPS_2020_49.0473E_24.0144N_v0.2</t>
  </si>
  <si>
    <t xml:space="preserve">USA_UPS_2015_102.2826W_47.9085N_v0.2</t>
  </si>
  <si>
    <t xml:space="preserve">VEN_UPS_2015_63.5332W_9.7247N_v0.2</t>
  </si>
  <si>
    <t xml:space="preserve">USA_UPS_2015_97.5059W_29.1330N_v0.2</t>
  </si>
  <si>
    <t xml:space="preserve">USA_UPS_2015_103.8333W_32.2048N_v0.2</t>
  </si>
  <si>
    <t xml:space="preserve">USA_UPS_2015_103.5725W_31.8288N_v0.2</t>
  </si>
  <si>
    <t xml:space="preserve">USA_UPS_2021_101.9133W_32.2500N_v0.2</t>
  </si>
  <si>
    <t xml:space="preserve">USA_UPS_2015_103.8786W_31.7671N_v0.2</t>
  </si>
  <si>
    <t xml:space="preserve">IDN_UPS_2015_102.2591E_1.0498N_v0.2</t>
  </si>
  <si>
    <t xml:space="preserve">USA_UPS_2016_105.5669W_43.5711N_v0.2</t>
  </si>
  <si>
    <t xml:space="preserve">SAU_UPS_2015_48.1381E_24.0283N_v0.2</t>
  </si>
  <si>
    <t xml:space="preserve">USA_UPS_2015_102.5571W_33.4621N_v0.2</t>
  </si>
  <si>
    <t xml:space="preserve">CHN_UPS_2015_122.1644E_41.3355N_v0.2</t>
  </si>
  <si>
    <t xml:space="preserve">RUS_UPS_2015_70.7961E_60.7498N_v0.2</t>
  </si>
  <si>
    <t xml:space="preserve">RUS_UPS_2015_77.1930E_61.4913N_v0.2</t>
  </si>
  <si>
    <t xml:space="preserve">USA_UPS_2020_101.5533W_31.4994N_v0.2</t>
  </si>
  <si>
    <t xml:space="preserve">USA_UPS_2015_94.8978W_26.1296N_v0.2</t>
  </si>
  <si>
    <t xml:space="preserve">QAT_UPS_2021_51.7513E_26.0761N_v0.2</t>
  </si>
  <si>
    <t xml:space="preserve">USA_UPS_2015_102.5455W_32.1581N_v0.2</t>
  </si>
  <si>
    <t xml:space="preserve">USA_UPS_2018_104.1358W_32.6347N_v0.2</t>
  </si>
  <si>
    <t xml:space="preserve">RUS_UPS_2021_74.2145E_58.9366N_v0.2</t>
  </si>
  <si>
    <t xml:space="preserve">HUN_UPS_2018_17.5843E_46.0575N_v0.2</t>
  </si>
  <si>
    <t xml:space="preserve">IRN_UPS_2015_49.6854E_31.8974N_v0.2</t>
  </si>
  <si>
    <t xml:space="preserve">USA_UPS_2015_102.2434W_32.1915N_v0.2</t>
  </si>
  <si>
    <t xml:space="preserve">QAT_UPS_2021_52.0397E_25.8547N_v0.2</t>
  </si>
  <si>
    <t xml:space="preserve">RUS_UPS_2015_105.8327E_57.8648N_v0.2</t>
  </si>
  <si>
    <t xml:space="preserve">USA_UPS_2015_103.7037W_31.3248N_v0.2</t>
  </si>
  <si>
    <t xml:space="preserve">USA_UPS_2021_101.7504W_31.2903N_v0.2</t>
  </si>
  <si>
    <t xml:space="preserve">USA_UPS_2020_103.8309W_31.4798N_v0.2</t>
  </si>
  <si>
    <t xml:space="preserve">USA_UPS_2015_98.0992W_28.7647N_v0.2</t>
  </si>
  <si>
    <t xml:space="preserve">USA_UPS_2020_103.4903W_31.0971N_v0.2</t>
  </si>
  <si>
    <t xml:space="preserve">IRN_UPS_2015_49.3622E_31.9059N_v0.2</t>
  </si>
  <si>
    <t xml:space="preserve">USA_UPS_2017_102.0043W_32.3021N_v0.2</t>
  </si>
  <si>
    <t xml:space="preserve">RUS_UPG_2021_79.4572E_66.0046N_v0.2</t>
  </si>
  <si>
    <t xml:space="preserve">IRQ_UPS_2018_47.5639E_30.5685N_v0.2</t>
  </si>
  <si>
    <t xml:space="preserve">MYS_UPS_2016_104.2622E_5.7632N_v0.2</t>
  </si>
  <si>
    <t xml:space="preserve">SAU_UPS_2015_49.4182E_25.7778N_v0.2</t>
  </si>
  <si>
    <t xml:space="preserve">USA_UPS_2016_101.9041W_32.2450N_v0.2</t>
  </si>
  <si>
    <t xml:space="preserve">USA_UPS_2015_102.5247W_48.1205N_v0.2</t>
  </si>
  <si>
    <t xml:space="preserve">CAN_UPS_2021_121.9044W_56.6765N_v0.2</t>
  </si>
  <si>
    <t xml:space="preserve">LBY_UPS_2015_19.8292E_29.2049N_v0.2</t>
  </si>
  <si>
    <t xml:space="preserve">RUS_UPS_2020_53.8418E_52.9200N_v0.2</t>
  </si>
  <si>
    <t xml:space="preserve">USA_UPS_2015_103.4803W_48.3123N_v0.2</t>
  </si>
  <si>
    <t xml:space="preserve">USA_UPS_2017_101.8242W_31.8675N_v0.2</t>
  </si>
  <si>
    <t xml:space="preserve">USA_UPS_2015_103.4902W_48.1513N_v0.2</t>
  </si>
  <si>
    <t xml:space="preserve">USA_UPS_2020_102.8646W_48.5201N_v0.2</t>
  </si>
  <si>
    <t xml:space="preserve">USA_UPS_2016_97.7465W_29.0296N_v0.2</t>
  </si>
  <si>
    <t xml:space="preserve">RUS_UPS_2015_72.3079E_60.4625N_v0.2</t>
  </si>
  <si>
    <t xml:space="preserve">USA_UPS_2015_104.0941W_32.1657N_v0.2</t>
  </si>
  <si>
    <t xml:space="preserve">USA_UPS_2021_105.9486W_42.9851N_v0.2</t>
  </si>
  <si>
    <t xml:space="preserve">RUS_UPS_2015_53.6184E_52.4293N_v0.2</t>
  </si>
  <si>
    <t xml:space="preserve">RUS_UPS_2021_96.5374E_60.4495N_v0.2</t>
  </si>
  <si>
    <t xml:space="preserve">USA_UPS_2015_103.0826W_47.9047N_v0.2</t>
  </si>
  <si>
    <t xml:space="preserve">IRN_UPS_2015_48.2836E_30.7783N_v0.2</t>
  </si>
  <si>
    <t xml:space="preserve">USA_UPS_2015_102.1164W_31.6815N_v0.2</t>
  </si>
  <si>
    <t xml:space="preserve">USA_UPS_2018_103.5779W_31.3902N_v0.2</t>
  </si>
  <si>
    <t xml:space="preserve">USA_UPS_2020_102.7566W_30.8883N_v0.2</t>
  </si>
  <si>
    <t xml:space="preserve">RUS_UPS_2015_107.6124E_58.4619N_v0.2</t>
  </si>
  <si>
    <t xml:space="preserve">USA_UPS_2015_99.7923W_28.4171N_v0.2</t>
  </si>
  <si>
    <t xml:space="preserve">IND_UPS_2015_95.2361E_27.4813N_v0.2</t>
  </si>
  <si>
    <t xml:space="preserve">USA_UPS_2017_103.2479W_31.0108N_v0.2</t>
  </si>
  <si>
    <t xml:space="preserve">MYS_UPS_2015_105.2479E_4.9981N_v0.2</t>
  </si>
  <si>
    <t xml:space="preserve">SAU_UPS_2017_50.1268E_25.1782N_v0.2</t>
  </si>
  <si>
    <t xml:space="preserve">USA_UPS_2021_100.1051W_28.5943N_v0.2</t>
  </si>
  <si>
    <t xml:space="preserve">USA_UPS_2015_103.7033W_32.0661N_v0.2</t>
  </si>
  <si>
    <t xml:space="preserve">USA_UPS_2015_80.7063W_39.3633N_v0.2</t>
  </si>
  <si>
    <t xml:space="preserve">CHN_UPS_2021_82.6844E_40.6691N_v0.2</t>
  </si>
  <si>
    <t xml:space="preserve">USA_UPS_2015_104.0315W_31.8952N_v0.2</t>
  </si>
  <si>
    <t xml:space="preserve">RUS_UPS_2015_72.1726E_61.6424N_v0.2</t>
  </si>
  <si>
    <t xml:space="preserve">KAZ_UPS_2015_65.3994E_46.1190N_v0.2</t>
  </si>
  <si>
    <t xml:space="preserve">USA_UPS_2019_103.5561W_31.1111N_v0.2</t>
  </si>
  <si>
    <t xml:space="preserve">RUS_UPS_2015_50.7995E_52.6779N_v0.2</t>
  </si>
  <si>
    <t xml:space="preserve">USA_UPS_2015_102.8663W_47.5760N_v0.2</t>
  </si>
  <si>
    <t xml:space="preserve">IRN_UPS_2015_49.8350E_30.4476N_v0.2</t>
  </si>
  <si>
    <t xml:space="preserve">UZB_UPS_2015_64.9106E_39.5117N_v0.2</t>
  </si>
  <si>
    <t xml:space="preserve">USA_UPS_2015_103.3419W_31.9328N_v0.2</t>
  </si>
  <si>
    <t xml:space="preserve">OMN_UPS_2015_56.3473E_21.2462N_v0.2</t>
  </si>
  <si>
    <t xml:space="preserve">RUS_UPS_2021_78.1398E_61.8613N_v0.2</t>
  </si>
  <si>
    <t xml:space="preserve">IRN_UPS_2015_60.7774E_36.5542N_v0.2</t>
  </si>
  <si>
    <t xml:space="preserve">DZA_UPS_2015_06.5948E_29.7480N_v0.2</t>
  </si>
  <si>
    <t xml:space="preserve">USA_UPS_2021_105.6761W_43.7106N_v0.2</t>
  </si>
  <si>
    <t xml:space="preserve">RUS_UPS_2020_96.4917E_60.4044N_v0.2</t>
  </si>
  <si>
    <t xml:space="preserve">CAN_UPS_2015_102.3236W_49.0119N_v0.2</t>
  </si>
  <si>
    <t xml:space="preserve">RUS_UPG_2021_111.9251E_60.2621N_v0.2</t>
  </si>
  <si>
    <t xml:space="preserve">RUS_UPS_2015_74.4118E_62.4915N_v0.2</t>
  </si>
  <si>
    <t xml:space="preserve">CHN_UPS_2020_107.9516E_35.8635N_v0.2</t>
  </si>
  <si>
    <t xml:space="preserve">MEX_UPS_2018_95.7511W_18.1947N_v0.2</t>
  </si>
  <si>
    <t xml:space="preserve">ECU_UPS_2015_76.2945W_0.1055N_v0.2</t>
  </si>
  <si>
    <t xml:space="preserve">USA_UPS_2015_97.9640W_29.0378N_v0.2</t>
  </si>
  <si>
    <t xml:space="preserve">MEX_UPS_2015_97.4954W_20.5170N_v0.2</t>
  </si>
  <si>
    <t xml:space="preserve">VEN_UPS_2015_63.5249W_9.7206N_v0.2</t>
  </si>
  <si>
    <t xml:space="preserve">USA_UPS_2015_103.4308W_47.7330N_v0.2</t>
  </si>
  <si>
    <t xml:space="preserve">UKR_UPS_2015_33.5131E_50.6087N_v0.2</t>
  </si>
  <si>
    <t xml:space="preserve">RUS_UPS_2015_57.1326E_59.5966N_v0.2</t>
  </si>
  <si>
    <t xml:space="preserve">USA_UPS_2015_103.7581W_31.8206N_v0.2</t>
  </si>
  <si>
    <t xml:space="preserve">USA_UPS_2016_103.9879W_32.0949N_v0.2</t>
  </si>
  <si>
    <t xml:space="preserve">CAN_UPS_2021_113.7166W_55.4314N_v0.2</t>
  </si>
  <si>
    <t xml:space="preserve">RUS_UPG_2021_77.2548E_65.7620N_v0.2</t>
  </si>
  <si>
    <t xml:space="preserve">RUS_UPG_2017_102.3130E_56.3439N_v0.2</t>
  </si>
  <si>
    <t xml:space="preserve">CAN_UPS_2015_114.1100W_52.7583N_v0.2</t>
  </si>
  <si>
    <t xml:space="preserve">USA_UPS_2019_101.3987W_31.5086N_v0.2</t>
  </si>
  <si>
    <t xml:space="preserve">USA_UPS_2018_103.5324W_47.9066N_v0.2</t>
  </si>
  <si>
    <t xml:space="preserve">USA_UPS_2019_102.9603W_31.0169N_v0.2</t>
  </si>
  <si>
    <t xml:space="preserve">USA_UPS_2015_97.8547W_28.9151N_v0.2</t>
  </si>
  <si>
    <t xml:space="preserve">QAT_UPS_2021_52.1143E_26.5247N_v0.2</t>
  </si>
  <si>
    <t xml:space="preserve">RUS_UPS_2017_80.0414E_67.8522N_v0.2</t>
  </si>
  <si>
    <t xml:space="preserve">USA_UPS_2019_97.8319W_29.1069N_v0.2</t>
  </si>
  <si>
    <t xml:space="preserve">GBR_UPS_2015_02.2956E_57.1608N_v0.2</t>
  </si>
  <si>
    <t xml:space="preserve">GAB_UPS_2018_09.1206E_1.6204S_v0.2</t>
  </si>
  <si>
    <t xml:space="preserve">CAN_UPS_2015_103.8992W_49.4581N_v0.2</t>
  </si>
  <si>
    <t xml:space="preserve">CAN_UPS_2015_103.5008W_49.0219N_v0.2</t>
  </si>
  <si>
    <t xml:space="preserve">THA_UPS_2015_99.9771E_16.7075N_v0.2</t>
  </si>
  <si>
    <t xml:space="preserve">USA_UPS_2019_103.2595W_31.6765N_v0.2</t>
  </si>
  <si>
    <t xml:space="preserve">IND_UPS_2015_94.7421E_26.9631N_v0.2</t>
  </si>
  <si>
    <t xml:space="preserve">USA_UPS_2018_103.3000W_31.0534N_v0.2</t>
  </si>
  <si>
    <t xml:space="preserve">CHN_UPS_2015_97.2950E_39.8359N_v0.2</t>
  </si>
  <si>
    <t xml:space="preserve">AGO_UPS_2016_12.1677E_7.5441S_v0.2</t>
  </si>
  <si>
    <t xml:space="preserve">GAB_UPS_2015_08.6962E_1.1805S_v0.2</t>
  </si>
  <si>
    <t xml:space="preserve">USA_UPS_2015_103.5490W_32.1966N_v0.2</t>
  </si>
  <si>
    <t xml:space="preserve">KAZ_UPS_2020_53.3412E_46.0359N_v0.2</t>
  </si>
  <si>
    <t xml:space="preserve">USA_UPS_2018_101.8500W_32.3109N_v0.2</t>
  </si>
  <si>
    <t xml:space="preserve">USA_UPS_2015_102.7458W_47.9907N_v0.2</t>
  </si>
  <si>
    <t xml:space="preserve">MEX_UPS_2015_92.0703W_19.3921N_v0.2</t>
  </si>
  <si>
    <t xml:space="preserve">PAK_UPS_2015_68.9255E_26.1949N_v0.2</t>
  </si>
  <si>
    <t xml:space="preserve">PAK_UPS_2016_72.0341E_33.1376N_v0.2</t>
  </si>
  <si>
    <t xml:space="preserve">CHN_UPS_2020_108.1522E_36.3535N_v0.2</t>
  </si>
  <si>
    <t xml:space="preserve">USA_UPS_2018_99.6605W_28.6545N_v0.2</t>
  </si>
  <si>
    <t xml:space="preserve">NGA_UPS_2015_08.1668E_4.2675N_v0.2</t>
  </si>
  <si>
    <t xml:space="preserve">CHN_UPS_2015_82.7868E_39.6150N_v0.2</t>
  </si>
  <si>
    <t xml:space="preserve">USA_UPS_2021_105.4814W_43.5618N_v0.2</t>
  </si>
  <si>
    <t xml:space="preserve">RUS_UPS_2020_96.4134E_60.4269N_v0.2</t>
  </si>
  <si>
    <t xml:space="preserve">CHN_UPS_2021_109.9577E_37.7968N_v0.2</t>
  </si>
  <si>
    <t xml:space="preserve">IRN_UPS_2018_55.9680E_26.4164N_v0.2</t>
  </si>
  <si>
    <t xml:space="preserve">LBY_UPS_2015_21.4320E_29.1694N_v0.2</t>
  </si>
  <si>
    <t xml:space="preserve">USA_UPS_2021_103.8385W_32.1034N_v0.2</t>
  </si>
  <si>
    <t xml:space="preserve">USA_UPS_2021_103.6042W_32.3126N_v0.2</t>
  </si>
  <si>
    <t xml:space="preserve">USA_UPS_2015_102.0758W_31.9106N_v0.2</t>
  </si>
  <si>
    <t xml:space="preserve">USA_UPS_2015_103.0872W_48.1039N_v0.2</t>
  </si>
  <si>
    <t xml:space="preserve">USA_UPS_2015_104.0043W_32.2841N_v0.2</t>
  </si>
  <si>
    <t xml:space="preserve">USA_UPS_2015_103.3434W_31.5481N_v0.2</t>
  </si>
  <si>
    <t xml:space="preserve">MEX_UPS_2015_93.1495W_17.8336N_v0.2</t>
  </si>
  <si>
    <t xml:space="preserve">USA_UPS_2015_102.4852W_48.1683N_v0.2</t>
  </si>
  <si>
    <t xml:space="preserve">RUS_UPG_2020_75.5721E_66.9224N_v0.2</t>
  </si>
  <si>
    <t xml:space="preserve">ROU_UPS_2021_20.3070E_46.0836N_v0.2</t>
  </si>
  <si>
    <t xml:space="preserve">LBY_UPS_2021_19.7419E_28.8450N_v0.2</t>
  </si>
  <si>
    <t xml:space="preserve">USA_UPS_2018_103.8985W_32.2998N_v0.2</t>
  </si>
  <si>
    <t xml:space="preserve">USA_UPS_2018_103.3856W_31.5775N_v0.2</t>
  </si>
  <si>
    <t xml:space="preserve">USA_UPS_2015_101.9760W_31.6946N_v0.2</t>
  </si>
  <si>
    <t xml:space="preserve">CHN_UPS_2015_109.1555E_38.6120N_v0.2</t>
  </si>
  <si>
    <t xml:space="preserve">KAZ_UPS_2015_57.4371E_48.3450N_v0.2</t>
  </si>
  <si>
    <t xml:space="preserve">BRA_UPS_2015_40.4251W_22.6501S_v0.2</t>
  </si>
  <si>
    <t xml:space="preserve">CHN_UPS_2021_110.2525E_38.1048N_v0.2</t>
  </si>
  <si>
    <t xml:space="preserve">USA_UPS_2017_103.4677W_32.4925N_v0.2</t>
  </si>
  <si>
    <t xml:space="preserve">USA_UPS_2015_101.1942W_31.7407N_v0.2</t>
  </si>
  <si>
    <t xml:space="preserve">CHN_UPS_2017_125.1940E_45.7198N_v0.2</t>
  </si>
  <si>
    <t xml:space="preserve">USA_UPS_2018_102.3417W_48.3569N_v0.2</t>
  </si>
  <si>
    <t xml:space="preserve">IRN_UPS_2018_52.1084E_26.7537N_v0.2</t>
  </si>
  <si>
    <t xml:space="preserve">AZE_UPS_2021_48.9877E_39.9627N_v0.2</t>
  </si>
  <si>
    <t xml:space="preserve">DZA_UPS_2015_05.8950E_31.7117N_v0.2</t>
  </si>
  <si>
    <t xml:space="preserve">USA_UPS_2020_88.7559W_31.6915N_v0.2</t>
  </si>
  <si>
    <t xml:space="preserve">USA_UPS_2015_103.1305W_47.8469N_v0.2</t>
  </si>
  <si>
    <t xml:space="preserve">USA_UPS_2017_101.8360W_32.3720N_v0.2</t>
  </si>
  <si>
    <t xml:space="preserve">USA_UPS_2017_103.6140W_31.4288N_v0.2</t>
  </si>
  <si>
    <t xml:space="preserve">EGY_UPS_2015_27.7157E_30.7389N_v0.2</t>
  </si>
  <si>
    <t xml:space="preserve">CHN_UPS_2020_108.0855E_36.0092N_v0.2</t>
  </si>
  <si>
    <t xml:space="preserve">USA_UPS_2018_102.2150W_32.4620N_v0.2</t>
  </si>
  <si>
    <t xml:space="preserve">CAN_UPS_2015_108.5282W_49.7305N_v0.2</t>
  </si>
  <si>
    <t xml:space="preserve">RUS_UPS_2020_57.3961E_66.7263N_v0.2</t>
  </si>
  <si>
    <t xml:space="preserve">MEX_UPS_2020_97.1916W_18.8173N_v0.2</t>
  </si>
  <si>
    <t xml:space="preserve">RUS_UPS_2016_73.0377E_60.6656N_v0.2</t>
  </si>
  <si>
    <t xml:space="preserve">CAN_UPS_2021_113.9477W_50.9434N_v0.2</t>
  </si>
  <si>
    <t xml:space="preserve">CHN_UPS_2017_81.6453E_41.3618N_v0.2</t>
  </si>
  <si>
    <t xml:space="preserve">USA_UPS_2021_99.3874W_28.7473N_v0.2</t>
  </si>
  <si>
    <t xml:space="preserve">IND_UPS_2019_71.7669E_25.2620N_v0.2</t>
  </si>
  <si>
    <t xml:space="preserve">CAN_UPS_2021_116.0869W_54.2510N_v0.2</t>
  </si>
  <si>
    <t xml:space="preserve">BRA_UPS_2015_40.4235W_22.4380S_v0.2</t>
  </si>
  <si>
    <t xml:space="preserve">OMN_UPS_2017_56.3740E_21.2968N_v0.2</t>
  </si>
  <si>
    <t xml:space="preserve">CAN_UPS_2015_120.2094W_55.9565N_v0.2</t>
  </si>
  <si>
    <t xml:space="preserve">USA_UPS_2019_96.6732W_30.6716N_v0.2</t>
  </si>
  <si>
    <t xml:space="preserve">TUR_UPS_2021_31.2118E_42.8270N_v0.2</t>
  </si>
  <si>
    <t xml:space="preserve">CAN_UPS_2015_118.5139W_54.5014N_v0.2</t>
  </si>
  <si>
    <t xml:space="preserve">USA_UPS_2015_102.1560W_31.8966N_v0.2</t>
  </si>
  <si>
    <t xml:space="preserve">USA_UPS_2019_102.7617W_47.7888N_v0.2</t>
  </si>
  <si>
    <t xml:space="preserve">CHN_UPS_2021_109.5042E_39.3173N_v0.2</t>
  </si>
  <si>
    <t xml:space="preserve">ECU_UPS_2015_77.0702W_0.4127S_v0.2</t>
  </si>
  <si>
    <t xml:space="preserve">USA_UPS_2017_101.7329W_32.1714N_v0.2</t>
  </si>
  <si>
    <t xml:space="preserve">SAU_UPS_2021_49.1234E_24.0630N_v0.2</t>
  </si>
  <si>
    <t xml:space="preserve">USA_UPS_2019_101.8060W_31.6110N_v0.2</t>
  </si>
  <si>
    <t xml:space="preserve">EGY_UPS_2015_32.9454E_28.5308N_v0.2</t>
  </si>
  <si>
    <t xml:space="preserve">USA_UPS_2016_104.2043W_32.3074N_v0.2</t>
  </si>
  <si>
    <t xml:space="preserve">USA_UPS_2015_103.5534W_32.2948N_v0.2</t>
  </si>
  <si>
    <t xml:space="preserve">CAN_UPS_2021_121.6997W_56.9294N_v0.2</t>
  </si>
  <si>
    <t xml:space="preserve">USA_UPS_2016_103.9651W_31.9633N_v0.2</t>
  </si>
  <si>
    <t xml:space="preserve">USA_UPS_2015_101.5842W_31.9597N_v0.2</t>
  </si>
  <si>
    <t xml:space="preserve">USA_UPS_2015_98.7858W_28.5162N_v0.2</t>
  </si>
  <si>
    <t xml:space="preserve">RUS_UPS_2015_76.2343E_60.7878N_v0.2</t>
  </si>
  <si>
    <t xml:space="preserve">USA_UPS_2015_96.8870W_30.0054N_v0.2</t>
  </si>
  <si>
    <t xml:space="preserve">CHN_UPS_2020_90.3599E_43.0739N_v0.2</t>
  </si>
  <si>
    <t xml:space="preserve">USA_UPS_2021_99.3034W_28.3004N_v0.2</t>
  </si>
  <si>
    <t xml:space="preserve">USA_UPS_2015_87.9440W_29.1076N_v0.2</t>
  </si>
  <si>
    <t xml:space="preserve">USA_UPS_2020_97.6450W_35.6475N_v0.2</t>
  </si>
  <si>
    <t xml:space="preserve">UZB_UPS_2017_66.4129E_38.4641N_v0.2</t>
  </si>
  <si>
    <t xml:space="preserve">RUS_UPS_2020_113.2061E_61.5277N_v0.2</t>
  </si>
  <si>
    <t xml:space="preserve">USA_UPS_2015_103.5063W_32.1006N_v0.2</t>
  </si>
  <si>
    <t xml:space="preserve">USA_UPS_2016_102.8621W_47.5895N_v0.2</t>
  </si>
  <si>
    <t xml:space="preserve">RUS_UPG_2021_77.1745E_66.2773N_v0.2</t>
  </si>
  <si>
    <t xml:space="preserve">USA_UPS_2016_101.5554W_32.4118N_v0.2</t>
  </si>
  <si>
    <t xml:space="preserve">RUS_UPS_2018_97.3828E_60.7624N_v0.2</t>
  </si>
  <si>
    <t xml:space="preserve">USA_UPS_2018_101.7215W_32.2249N_v0.2</t>
  </si>
  <si>
    <t xml:space="preserve">CHN_UPS_2020_108.1054E_36.3658N_v0.2</t>
  </si>
  <si>
    <t xml:space="preserve">USA_UPS_2015_104.0798W_32.1120N_v0.2</t>
  </si>
  <si>
    <t xml:space="preserve">SAU_UPS_2015_48.1457E_24.0290N_v0.2</t>
  </si>
  <si>
    <t xml:space="preserve">USA_UPS_2017_104.0467W_31.6274N_v0.2</t>
  </si>
  <si>
    <t xml:space="preserve">CHN_UPS_2015_83.2607E_41.2179N_v0.2</t>
  </si>
  <si>
    <t xml:space="preserve">USA_UPS_2017_103.9380W_32.0187N_v0.2</t>
  </si>
  <si>
    <t xml:space="preserve">USA_UPS_2015_89.0916W_31.6417N_v0.2</t>
  </si>
  <si>
    <t xml:space="preserve">USA_UPS_2017_101.7267W_31.3766N_v0.2</t>
  </si>
  <si>
    <t xml:space="preserve">USA_UPS_2015_103.4641W_48.1537N_v0.2</t>
  </si>
  <si>
    <t xml:space="preserve">CAN_UPS_2021_118.2679W_54.5145N_v0.2</t>
  </si>
  <si>
    <t xml:space="preserve">USA_UPS_2021_119.2897W_35.2539N_v0.2</t>
  </si>
  <si>
    <t xml:space="preserve">USA_UPS_2021_101.4181W_32.1683N_v0.2</t>
  </si>
  <si>
    <t xml:space="preserve">NGA_UPS_2019_06.6978E_3.0524N_v0.2</t>
  </si>
  <si>
    <t xml:space="preserve">SAU_UPS_2015_49.3513E_25.6756N_v0.2</t>
  </si>
  <si>
    <t xml:space="preserve">USA_UPS_2020_103.6144W_32.5077N_v0.2</t>
  </si>
  <si>
    <t xml:space="preserve">ROU_UPS_2015_26.4622E_46.4725N_v0.2</t>
  </si>
  <si>
    <t xml:space="preserve">IRQ_UPS_2021_44.5709E_33.3048N_v0.2</t>
  </si>
  <si>
    <t xml:space="preserve">IRN_UPS_2018_57.2049E_36.7029N_v0.2</t>
  </si>
  <si>
    <t xml:space="preserve">SAU_UPS_2016_49.1385E_24.1671N_v0.2</t>
  </si>
  <si>
    <t xml:space="preserve">BRA_UPS_2021_44.1241W_5.7002S_v0.2</t>
  </si>
  <si>
    <t xml:space="preserve">MEX_UPS_2015_97.3533W_20.3434N_v0.2</t>
  </si>
  <si>
    <t xml:space="preserve">USA_UPS_2015_97.5861W_29.0941N_v0.2</t>
  </si>
  <si>
    <t xml:space="preserve">LBY_UPS_2017_22.6263E_28.8362N_v0.2</t>
  </si>
  <si>
    <t xml:space="preserve">USA_UPS_2017_101.9755W_32.2643N_v0.2</t>
  </si>
  <si>
    <t xml:space="preserve">USA_UPS_2017_103.1776W_31.2674N_v0.2</t>
  </si>
  <si>
    <t xml:space="preserve">USA_UPS_2015_110.0834W_40.3827N_v0.2</t>
  </si>
  <si>
    <t xml:space="preserve">USA_UPS_2015_99.1657W_28.5918N_v0.2</t>
  </si>
  <si>
    <t xml:space="preserve">TUR_UPS_2021_40.8794E_37.8511N_v0.2</t>
  </si>
  <si>
    <t xml:space="preserve">USA_UPS_2020_102.0686W_31.4892N_v0.2</t>
  </si>
  <si>
    <t xml:space="preserve">CHN_UPS_2015_125.0823E_46.5267N_v0.2</t>
  </si>
  <si>
    <t xml:space="preserve">SAU_UPS_2015_49.4342E_25.7209N_v0.2</t>
  </si>
  <si>
    <t xml:space="preserve">USA_UPS_2018_103.1042W_31.5656N_v0.2</t>
  </si>
  <si>
    <t xml:space="preserve">IRN_UPS_2021_56.2291E_30.3273N_v0.2</t>
  </si>
  <si>
    <t xml:space="preserve">USA_UPS_2019_104.0152W_31.9649N_v0.2</t>
  </si>
  <si>
    <t xml:space="preserve">USA_UPS_2015_103.1269W_47.8180N_v0.2</t>
  </si>
  <si>
    <t xml:space="preserve">USA_UPS_2021_103.8964W_47.8755N_v0.2</t>
  </si>
  <si>
    <t xml:space="preserve">EGY_UPS_2015_33.7586E_27.2228N_v0.2</t>
  </si>
  <si>
    <t xml:space="preserve">COL_UPS_2015_74.8622W_3.8595N_v0.2</t>
  </si>
  <si>
    <t xml:space="preserve">EGY_UPS_2019_32.7534E_28.7492N_v0.2</t>
  </si>
  <si>
    <t xml:space="preserve">USA_UPS_2015_103.5629W_32.0887N_v0.2</t>
  </si>
  <si>
    <t xml:space="preserve">USA_UPS_2015_97.5288W_29.2629N_v0.2</t>
  </si>
  <si>
    <t xml:space="preserve">USA_UPS_2015_103.6181W_31.6962N_v0.2</t>
  </si>
  <si>
    <t xml:space="preserve">CHN_UPS_2021_110.2385E_38.2647N_v0.2</t>
  </si>
  <si>
    <t xml:space="preserve">USA_UPS_2015_87.3628W_31.0740N_v0.2</t>
  </si>
  <si>
    <t xml:space="preserve">VEN_UPS_2015_63.4901W_9.7800N_v0.2</t>
  </si>
  <si>
    <t xml:space="preserve">USA_UPS_2015_103.5708W_32.1496N_v0.2</t>
  </si>
  <si>
    <t xml:space="preserve">TUR_UPS_2018_40.5040E_38.2247N_v0.2</t>
  </si>
  <si>
    <t xml:space="preserve">USA_UPS_2015_103.2254W_47.7148N_v0.2</t>
  </si>
  <si>
    <t xml:space="preserve">USA_UPS_2015_98.4608W_28.4583N_v0.2</t>
  </si>
  <si>
    <t xml:space="preserve">RUS_UPG_2020_80.7822E_66.9261N_v0.2</t>
  </si>
  <si>
    <t xml:space="preserve">USA_UPS_2019_103.5210W_31.2200N_v0.2</t>
  </si>
  <si>
    <t xml:space="preserve">USA_UPS_2019_102.9079W_33.0504N_v0.2</t>
  </si>
  <si>
    <t xml:space="preserve">USA_UPS_2017_103.3352W_31.6848N_v0.2</t>
  </si>
  <si>
    <t xml:space="preserve">USA_UPS_2017_100.0770W_28.4552N_v0.2</t>
  </si>
  <si>
    <t xml:space="preserve">CAN_UPS_2016_121.2873W_56.5671N_v0.2</t>
  </si>
  <si>
    <t xml:space="preserve">CHN_UPS_2015_114.6332E_20.0908N_v0.2</t>
  </si>
  <si>
    <t xml:space="preserve">CHN_UPS_2021_85.9193E_46.0765N_v0.2</t>
  </si>
  <si>
    <t xml:space="preserve">THA_UPS_2015_99.9797E_16.8793N_v0.2</t>
  </si>
  <si>
    <t xml:space="preserve">CAN_UPS_2017_118.5348W_54.5700N_v0.2</t>
  </si>
  <si>
    <t xml:space="preserve">USA_UPS_2015_97.5585W_29.1548N_v0.2</t>
  </si>
  <si>
    <t xml:space="preserve">RUS_UPS_2016_56.7595E_57.0567N_v0.2</t>
  </si>
  <si>
    <t xml:space="preserve">RUS_UPS_2020_96.5209E_60.3874N_v0.2</t>
  </si>
  <si>
    <t xml:space="preserve">RUS_UPG_2019_77.4136E_66.7596N_v0.2</t>
  </si>
  <si>
    <t xml:space="preserve">RUS_UPS_2015_56.6026E_59.2634N_v0.2</t>
  </si>
  <si>
    <t xml:space="preserve">USA_UPS_2018_101.9673W_32.1513N_v0.2</t>
  </si>
  <si>
    <t xml:space="preserve">CHN_UPS_2015_83.0869E_40.8804N_v0.2</t>
  </si>
  <si>
    <t xml:space="preserve">RUS_UPS_2015_105.8377E_57.8769N_v0.2</t>
  </si>
  <si>
    <t xml:space="preserve">USA_UPS_2015_103.5057W_48.0274N_v0.2</t>
  </si>
  <si>
    <t xml:space="preserve">MYS_UPS_2015_104.8918E_4.2985N_v0.2</t>
  </si>
  <si>
    <t xml:space="preserve">SAU_UPS_2021_49.8619E_25.6566N_v0.2</t>
  </si>
  <si>
    <t xml:space="preserve">IRN_UPS_2015_51.9981E_28.0176N_v0.2</t>
  </si>
  <si>
    <t xml:space="preserve">USA_UPS_2015_97.4197W_29.1894N_v0.2</t>
  </si>
  <si>
    <t xml:space="preserve">USA_UPS_2015_103.5969W_32.4553N_v0.2</t>
  </si>
  <si>
    <t xml:space="preserve">USA_UPS_2020_98.5316W_27.8080N_v0.2</t>
  </si>
  <si>
    <t xml:space="preserve">UZB_UPS_2015_65.8970E_38.7817N_v0.2</t>
  </si>
  <si>
    <t xml:space="preserve">RUS_UPS_2021_80.2196E_67.8398N_v0.2</t>
  </si>
  <si>
    <t xml:space="preserve">RUS_UPS_2017_105.9391E_57.8563N_v0.2</t>
  </si>
  <si>
    <t xml:space="preserve">USA_UPS_2015_103.9878W_32.0479N_v0.2</t>
  </si>
  <si>
    <t xml:space="preserve">RUS_UPS_2021_96.9206E_60.4282N_v0.2</t>
  </si>
  <si>
    <t xml:space="preserve">USA_UPS_2015_103.0266W_33.1467N_v0.2</t>
  </si>
  <si>
    <t xml:space="preserve">USA_UPS_2021_97.7661W_35.0041N_v0.2</t>
  </si>
  <si>
    <t xml:space="preserve">USA_UPS_2018_103.2843W_31.6703N_v0.2</t>
  </si>
  <si>
    <t xml:space="preserve">USA_UPS_2021_101.0231W_32.0098N_v0.2</t>
  </si>
  <si>
    <t xml:space="preserve">OMN_UPS_2021_56.9463E_21.7512N_v0.2</t>
  </si>
  <si>
    <t xml:space="preserve">USA_UPS_2015_102.8717W_47.9651N_v0.2</t>
  </si>
  <si>
    <t xml:space="preserve">USA_UPS_2015_103.4370W_48.0808N_v0.2</t>
  </si>
  <si>
    <t xml:space="preserve">CAN_UPS_2015_115.4931W_53.1817N_v0.2</t>
  </si>
  <si>
    <t xml:space="preserve">USA_UPS_2015_104.0882W_32.1082N_v0.2</t>
  </si>
  <si>
    <t xml:space="preserve">USA_UPS_2018_103.2371W_31.8040N_v0.2</t>
  </si>
  <si>
    <t xml:space="preserve">USA_UPS_2016_103.9319W_32.8297N_v0.2</t>
  </si>
  <si>
    <t xml:space="preserve">CHN_UPS_2015_119.3330E_38.9507N_v0.2</t>
  </si>
  <si>
    <t xml:space="preserve">RUS_UPS_2015_50.8074E_53.7138N_v0.2</t>
  </si>
  <si>
    <t xml:space="preserve">RUS_UPS_2021_96.6655E_60.4370N_v0.2</t>
  </si>
  <si>
    <t xml:space="preserve">USA_UPS_2018_76.4130W_38.3903N_v0.2</t>
  </si>
  <si>
    <t xml:space="preserve">GBR_UPS_2015_00.7431W_50.9310N_v0.2</t>
  </si>
  <si>
    <t xml:space="preserve">COD_UPS_2019_12.4130E_5.9612S_v0.2</t>
  </si>
  <si>
    <t xml:space="preserve">USA_UPS_2015_102.5124W_47.8170N_v0.2</t>
  </si>
  <si>
    <t xml:space="preserve">RUS_UPS_2020_109.2751E_60.0556N_v0.2</t>
  </si>
  <si>
    <t xml:space="preserve">USA_UPS_2016_103.9056W_32.1464N_v0.2</t>
  </si>
  <si>
    <t xml:space="preserve">USA_UPS_2020_97.8187W_34.8754N_v0.2</t>
  </si>
  <si>
    <t xml:space="preserve">USA_UPS_2015_102.7546W_33.0142N_v0.2</t>
  </si>
  <si>
    <t xml:space="preserve">DZA_UPS_2016_06.2239E_31.8152N_v0.2</t>
  </si>
  <si>
    <t xml:space="preserve">UKR_UPS_2015_33.1104E_50.4243N_v0.2</t>
  </si>
  <si>
    <t xml:space="preserve">RUS_UPG_2016_76.1663E_67.8178N_v0.2</t>
  </si>
  <si>
    <t xml:space="preserve">CHN_UPS_2021_83.9945E_38.9106N_v0.2</t>
  </si>
  <si>
    <t xml:space="preserve">RUS_UPS_2015_50.8045E_53.1284N_v0.2</t>
  </si>
  <si>
    <t xml:space="preserve">IDN_UPS_2015_117.3963E_0.4540S_v0.2</t>
  </si>
  <si>
    <t xml:space="preserve">CAN_UPS_2015_115.5031W_54.6321N_v0.2</t>
  </si>
  <si>
    <t xml:space="preserve">CAN_UPS_2019_119.2267W_55.3030N_v0.2</t>
  </si>
  <si>
    <t xml:space="preserve">USA_UPS_2020_104.1952W_47.9272N_v0.2</t>
  </si>
  <si>
    <t xml:space="preserve">SAU_UPS_2015_49.4094E_25.6129N_v0.2</t>
  </si>
  <si>
    <t xml:space="preserve">USA_UPS_2015_103.1157W_48.3525N_v0.2</t>
  </si>
  <si>
    <t xml:space="preserve">CAN_UPS_2015_103.4998W_49.4152N_v0.2</t>
  </si>
  <si>
    <t xml:space="preserve">CAN_UPS_2021_101.5532W_49.1596N_v0.2</t>
  </si>
  <si>
    <t xml:space="preserve">USA_UPS_2017_101.3850W_31.5668N_v0.2</t>
  </si>
  <si>
    <t xml:space="preserve">TUN_UPS_2015_09.3908E_31.0939N_v0.2</t>
  </si>
  <si>
    <t xml:space="preserve">DZA_UPS_2016_06.0504E_31.3257N_v0.2</t>
  </si>
  <si>
    <t xml:space="preserve">USA_UPS_2021_101.4324W_32.2867N_v0.2</t>
  </si>
  <si>
    <t xml:space="preserve">USA_UPS_2015_102.4915W_48.0796N_v0.2</t>
  </si>
  <si>
    <t xml:space="preserve">CHN_UPS_2021_105.8122E_29.3251N_v0.2</t>
  </si>
  <si>
    <t xml:space="preserve">CAN_UPS_2015_120.5234W_55.7943N_v0.2</t>
  </si>
  <si>
    <t xml:space="preserve">RUS_UPS_2015_75.5109E_62.1072N_v0.2</t>
  </si>
  <si>
    <t xml:space="preserve">USA_UPS_2015_102.6676W_48.2713N_v0.2</t>
  </si>
  <si>
    <t xml:space="preserve">USA_UPS_2015_102.8076W_32.7693N_v0.2</t>
  </si>
  <si>
    <t xml:space="preserve">USA_UPS_2015_102.2313W_32.3609N_v0.2</t>
  </si>
  <si>
    <t xml:space="preserve">USA_UPS_2015_103.6568W_31.9900N_v0.2</t>
  </si>
  <si>
    <t xml:space="preserve">USA_UPS_2015_98.5432W_28.4963N_v0.2</t>
  </si>
  <si>
    <t xml:space="preserve">CAN_UPS_2015_103.3702W_49.5938N_v0.2</t>
  </si>
  <si>
    <t xml:space="preserve">USA_UPS_2015_100.0007W_28.4045N_v0.2</t>
  </si>
  <si>
    <t xml:space="preserve">USA_UPS_2021_101.9329W_31.3995N_v0.2</t>
  </si>
  <si>
    <t xml:space="preserve">USA_UPS_2015_103.1881W_32.3727N_v0.2</t>
  </si>
  <si>
    <t xml:space="preserve">RUS_UPS_2015_50.5105E_52.9215N_v0.2</t>
  </si>
  <si>
    <t xml:space="preserve">RUS_UPS_2015_106.0754E_57.6806N_v0.2</t>
  </si>
  <si>
    <t xml:space="preserve">AUS_UPS_2015_148.0006E_21.8869S_v0.2</t>
  </si>
  <si>
    <t xml:space="preserve">USA_UPS_2018_103.4568W_31.7018N_v0.2</t>
  </si>
  <si>
    <t xml:space="preserve">VEN_UPS_2015_63.6750W_9.6956N_v0.2</t>
  </si>
  <si>
    <t xml:space="preserve">RUS_UPS_2015_74.3323E_59.2340N_v0.2</t>
  </si>
  <si>
    <t xml:space="preserve">IRN_UPS_2021_50.0341E_30.6136N_v0.2</t>
  </si>
  <si>
    <t xml:space="preserve">RUS_UPS_2017_51.4699E_53.4999N_v0.2</t>
  </si>
  <si>
    <t xml:space="preserve">RUS_UPS_2015_54.9087E_54.0123N_v0.2</t>
  </si>
  <si>
    <t xml:space="preserve">CHN_UPS_2021_108.6797E_39.1835N_v0.2</t>
  </si>
  <si>
    <t xml:space="preserve">USA_UPS_2015_99.2571W_28.2669N_v0.2</t>
  </si>
  <si>
    <t xml:space="preserve">NOR_UPS_2015_03.0494E_60.5418N_v0.2</t>
  </si>
  <si>
    <t xml:space="preserve">USA_UPS_2015_95.5259W_33.2829N_v0.2</t>
  </si>
  <si>
    <t xml:space="preserve">CAN_UPS_2015_102.1511W_49.1293N_v0.2</t>
  </si>
  <si>
    <t xml:space="preserve">USA_UPS_2016_103.6273W_32.1734N_v0.2</t>
  </si>
  <si>
    <t xml:space="preserve">Georgia</t>
  </si>
  <si>
    <t xml:space="preserve">GEO</t>
  </si>
  <si>
    <t xml:space="preserve">GEO_UPS_2021_44.9318E_41.5868N_v0.2</t>
  </si>
  <si>
    <t xml:space="preserve">IRN_UPS_2015_52.3108E_26.8975N_v0.2</t>
  </si>
  <si>
    <t xml:space="preserve">USA_UPS_2015_103.9903W_31.9085N_v0.2</t>
  </si>
  <si>
    <t xml:space="preserve">USA_UPS_2015_103.3442W_31.2295N_v0.2</t>
  </si>
  <si>
    <t xml:space="preserve">RUS_UPS_2020_52.4373E_52.7342N_v0.2</t>
  </si>
  <si>
    <t xml:space="preserve">USA_UPS_2015_102.6408W_32.4223N_v0.2</t>
  </si>
  <si>
    <t xml:space="preserve">RUS_UPS_2017_53.3224E_53.3556N_v0.2</t>
  </si>
  <si>
    <t xml:space="preserve">MEX_UPS_2015_93.1583W_17.9203N_v0.2</t>
  </si>
  <si>
    <t xml:space="preserve">COG_UPS_2019_12.0648E_4.8641S_v0.2</t>
  </si>
  <si>
    <t xml:space="preserve">USA_UPS_2015_103.6414W_32.0760N_v0.2</t>
  </si>
  <si>
    <t xml:space="preserve">USA_UPS_2017_102.7311W_47.6441N_v0.2</t>
  </si>
  <si>
    <t xml:space="preserve">USA_UPS_2021_96.7771W_30.1548N_v0.2</t>
  </si>
  <si>
    <t xml:space="preserve">CHN_UPS_2021_109.1933E_37.6882N_v0.2</t>
  </si>
  <si>
    <t xml:space="preserve">RUS_UPS_2021_112.9867E_61.3888N_v0.2</t>
  </si>
  <si>
    <t xml:space="preserve">USA_UPS_2015_102.9621W_47.4857N_v0.2</t>
  </si>
  <si>
    <t xml:space="preserve">CAN_UPS_2015_103.6425W_49.0305N_v0.2</t>
  </si>
  <si>
    <t xml:space="preserve">USA_UPS_2015_102.9141W_48.0227N_v0.2</t>
  </si>
  <si>
    <t xml:space="preserve">MEX_UPS_2015_92.2249W_19.5506N_v0.2</t>
  </si>
  <si>
    <t xml:space="preserve">USA_UPS_2017_102.6983W_47.7026N_v0.2</t>
  </si>
  <si>
    <t xml:space="preserve">USA_UPS_2016_103.9285W_31.6778N_v0.2</t>
  </si>
  <si>
    <t xml:space="preserve">USA_UPS_2015_102.8623W_47.6456N_v0.2</t>
  </si>
  <si>
    <t xml:space="preserve">ARG_UPS_2020_69.0943W_38.5326S_v0.2</t>
  </si>
  <si>
    <t xml:space="preserve">OMN_UPS_2015_55.3933E_22.8528N_v0.2</t>
  </si>
  <si>
    <t xml:space="preserve">USA_UPS_2020_96.6150W_30.8189N_v0.2</t>
  </si>
  <si>
    <t xml:space="preserve">VEN_UPS_2015_62.2624W_10.0835N_v0.2</t>
  </si>
  <si>
    <t xml:space="preserve">IRN_UPS_2015_50.3895E_30.1922N_v0.2</t>
  </si>
  <si>
    <t xml:space="preserve">CHN_UPS_2016_82.9223E_40.6199N_v0.2</t>
  </si>
  <si>
    <t xml:space="preserve">BOL_UPS_2018_63.6639W_19.8289S_v0.2</t>
  </si>
  <si>
    <t xml:space="preserve">USA_UPS_2016_99.4724W_28.5119N_v0.2</t>
  </si>
  <si>
    <t xml:space="preserve">RUS_UPG_2015_76.9786E_66.3633N_v0.2</t>
  </si>
  <si>
    <t xml:space="preserve">USA_UPS_2021_100.0428W_28.3424N_v0.2</t>
  </si>
  <si>
    <t xml:space="preserve">USA_UPS_2020_103.4452W_32.1301N_v0.2</t>
  </si>
  <si>
    <t xml:space="preserve">CHN_UPS_2015_99.0844E_40.3186N_v0.2</t>
  </si>
  <si>
    <t xml:space="preserve">CAN_UPS_2015_119.0929W_55.2838N_v0.2</t>
  </si>
  <si>
    <t xml:space="preserve">USA_UPS_2015_97.6259W_29.1021N_v0.2</t>
  </si>
  <si>
    <t xml:space="preserve">COL_UPS_2015_75.5230W_2.6262N_v0.2</t>
  </si>
  <si>
    <t xml:space="preserve">USA_UPS_2015_99.2380W_28.2939N_v0.2</t>
  </si>
  <si>
    <t xml:space="preserve">CHN_UPS_2015_83.7158E_39.1839N_v0.2</t>
  </si>
  <si>
    <t xml:space="preserve">USA_UPS_2015_102.7058W_48.2530N_v0.2</t>
  </si>
  <si>
    <t xml:space="preserve">USA_UPS_2015_103.6238W_32.2375N_v0.2</t>
  </si>
  <si>
    <t xml:space="preserve">KAZ_UPS_2015_52.8082E_43.3687N_v0.2</t>
  </si>
  <si>
    <t xml:space="preserve">HUN_UPS_2015_20.1924E_46.2991N_v0.2</t>
  </si>
  <si>
    <t xml:space="preserve">NGA_UPS_2015_06.3588E_5.0251N_v0.2</t>
  </si>
  <si>
    <t xml:space="preserve">CHN_UPS_2020_107.7585E_18.6140N_v0.2</t>
  </si>
  <si>
    <t xml:space="preserve">CAN_UPS_2015_121.4758W_57.0315N_v0.2</t>
  </si>
  <si>
    <t xml:space="preserve">IDN_UPS_2015_103.4093E_1.0842S_v0.2</t>
  </si>
  <si>
    <t xml:space="preserve">USA_UPS_2018_103.9161W_32.0006N_v0.2</t>
  </si>
  <si>
    <t xml:space="preserve">CAN_UPS_2015_111.0543W_57.4044N_v0.2</t>
  </si>
  <si>
    <t xml:space="preserve">RUS_UPS_2016_56.7664E_57.0573N_v0.2</t>
  </si>
  <si>
    <t xml:space="preserve">USA_UPS_2021_101.9256W_31.3985N_v0.2</t>
  </si>
  <si>
    <t xml:space="preserve">RUS_UPS_2015_54.0295E_56.2533N_v0.2</t>
  </si>
  <si>
    <t xml:space="preserve">USA_UPS_2015_102.2492W_31.7844N_v0.2</t>
  </si>
  <si>
    <t xml:space="preserve">RUS_UPS_2018_72.4459E_67.8688N_v0.2</t>
  </si>
  <si>
    <t xml:space="preserve">KAZ_UPS_2015_53.3941E_46.1054N_v0.2</t>
  </si>
  <si>
    <t xml:space="preserve">CAN_UPS_2015_117.1325W_54.4124N_v0.2</t>
  </si>
  <si>
    <t xml:space="preserve">RUS_UPS_2015_51.1490E_52.6136N_v0.2</t>
  </si>
  <si>
    <t xml:space="preserve">RUS_UPS_2015_70.6963E_63.5961N_v0.2</t>
  </si>
  <si>
    <t xml:space="preserve">USA_UPS_2020_101.5070W_32.5122N_v0.2</t>
  </si>
  <si>
    <t xml:space="preserve">RUS_UPS_2015_55.0262E_56.4655N_v0.2</t>
  </si>
  <si>
    <t xml:space="preserve">KAZ_UPS_2015_57.4849E_48.3506N_v0.2</t>
  </si>
  <si>
    <t xml:space="preserve">USA_UPS_2015_102.2001W_31.9675N_v0.2</t>
  </si>
  <si>
    <t xml:space="preserve">USA_UPS_2015_99.4724W_36.4385N_v0.2</t>
  </si>
  <si>
    <t xml:space="preserve">USA_UPS_2021_105.8275W_43.1841N_v0.2</t>
  </si>
  <si>
    <t xml:space="preserve">CHN_UPS_2021_82.5930E_40.1174N_v0.2</t>
  </si>
  <si>
    <t xml:space="preserve">RUS_UPS_2021_106.8540E_58.0256N_v0.2</t>
  </si>
  <si>
    <t xml:space="preserve">USA_UPS_2017_102.9993W_33.1234N_v0.2</t>
  </si>
  <si>
    <t xml:space="preserve">USA_UPS_2015_102.9070W_32.8740N_v0.2</t>
  </si>
  <si>
    <t xml:space="preserve">RUS_UPG_2015_76.2855E_67.0063N_v0.2</t>
  </si>
  <si>
    <t xml:space="preserve">USA_UPS_2021_110.0384W_38.9004N_v0.2</t>
  </si>
  <si>
    <t xml:space="preserve">USA_UPS_2015_103.3608W_48.0081N_v0.2</t>
  </si>
  <si>
    <t xml:space="preserve">RUS_UPS_2016_55.7951E_56.7758N_v0.2</t>
  </si>
  <si>
    <t xml:space="preserve">RUS_UPG_2016_80.2879E_57.5059N_v0.2</t>
  </si>
  <si>
    <t xml:space="preserve">USA_UPS_2016_107.6579W_36.2577N_v0.2</t>
  </si>
  <si>
    <t xml:space="preserve">CHN_UPS_2021_108.2687E_38.2570N_v0.2</t>
  </si>
  <si>
    <t xml:space="preserve">USA_UPS_2015_102.8879W_48.4772N_v0.2</t>
  </si>
  <si>
    <t xml:space="preserve">USA_UPS_2021_97.6590W_28.9735N_v0.2</t>
  </si>
  <si>
    <t xml:space="preserve">SAU_UPS_2021_49.1275E_24.2777N_v0.2</t>
  </si>
  <si>
    <t xml:space="preserve">USA_UPS_2019_97.8791W_29.1084N_v0.2</t>
  </si>
  <si>
    <t xml:space="preserve">RUS_UPG_2015_55.1609E_51.6596N_v0.2</t>
  </si>
  <si>
    <t xml:space="preserve">CAN_UPS_2015_120.0860W_56.3389N_v0.2</t>
  </si>
  <si>
    <t xml:space="preserve">RUS_UPG_2019_73.8834E_71.0102N_v0.2</t>
  </si>
  <si>
    <t xml:space="preserve">RUS_UPS_2015_112.7624E_61.3663N_v0.2</t>
  </si>
  <si>
    <t xml:space="preserve">RUS_UPS_2015_70.4256E_61.2341N_v0.2</t>
  </si>
  <si>
    <t xml:space="preserve">CHN_UPS_2015_82.1760E_41.0120N_v0.2</t>
  </si>
  <si>
    <t xml:space="preserve">ROU_UPS_2015_29.5514E_44.5269N_v0.2</t>
  </si>
  <si>
    <t xml:space="preserve">COL_UPS_2020_72.7168W_4.3393N_v0.2</t>
  </si>
  <si>
    <t xml:space="preserve">USA_UPS_2015_103.2292W_48.2276N_v0.2</t>
  </si>
  <si>
    <t xml:space="preserve">USA_UPS_2017_103.0554W_31.3406N_v0.2</t>
  </si>
  <si>
    <t xml:space="preserve">USA_UPS_2015_103.0300W_47.7583N_v0.2</t>
  </si>
  <si>
    <t xml:space="preserve">SAU_UPS_2015_49.2421E_24.9812N_v0.2</t>
  </si>
  <si>
    <t xml:space="preserve">DZA_UPS_2015_06.1549E_31.8127N_v0.2</t>
  </si>
  <si>
    <t xml:space="preserve">CHN_UPS_2015_109.0897E_38.7210N_v0.2</t>
  </si>
  <si>
    <t xml:space="preserve">IRN_UPS_2021_52.5027E_26.6006N_v0.2</t>
  </si>
  <si>
    <t xml:space="preserve">CHN_UPS_2021_108.7422E_38.2050N_v0.2</t>
  </si>
  <si>
    <t xml:space="preserve">MEX_UPS_2017_97.3695W_20.5017N_v0.2</t>
  </si>
  <si>
    <t xml:space="preserve">USA_UPS_2019_104.0497W_32.1655N_v0.2</t>
  </si>
  <si>
    <t xml:space="preserve">UZB_UPS_2021_67.3115E_38.0625N_v0.2</t>
  </si>
  <si>
    <t xml:space="preserve">USA_UPS_2015_102.4679W_47.7043N_v0.2</t>
  </si>
  <si>
    <t xml:space="preserve">USA_UPS_2015_99.3157W_28.8018N_v0.2</t>
  </si>
  <si>
    <t xml:space="preserve">RUS_UPS_2021_57.1552E_59.9915N_v0.2</t>
  </si>
  <si>
    <t xml:space="preserve">USA_UPS_2015_102.6875W_32.0164N_v0.2</t>
  </si>
  <si>
    <t xml:space="preserve">CAN_UPS_2015_118.4762W_54.4757N_v0.2</t>
  </si>
  <si>
    <t xml:space="preserve">USA_UPS_2015_102.5220W_48.0929N_v0.2</t>
  </si>
  <si>
    <t xml:space="preserve">RUS_UPS_2016_83.6706E_68.4123N_v0.2</t>
  </si>
  <si>
    <t xml:space="preserve">USA_UPS_2015_103.5395W_32.0526N_v0.2</t>
  </si>
  <si>
    <t xml:space="preserve">USA_UPS_2015_89.4086W_31.6450N_v0.2</t>
  </si>
  <si>
    <t xml:space="preserve">USA_UPS_2017_101.9982W_32.2269N_v0.2</t>
  </si>
  <si>
    <t xml:space="preserve">USA_UPS_2015_101.8964W_31.2983N_v0.2</t>
  </si>
  <si>
    <t xml:space="preserve">USA_UPS_2018_103.2013W_31.1147N_v0.2</t>
  </si>
  <si>
    <t xml:space="preserve">USA_UPS_2015_103.1421W_47.7616N_v0.2</t>
  </si>
  <si>
    <t xml:space="preserve">RUS_UPG_2020_71.4847E_71.2884N_v0.2</t>
  </si>
  <si>
    <t xml:space="preserve">MEX_UPS_2019_93.9552W_18.0220N_v0.2</t>
  </si>
  <si>
    <t xml:space="preserve">KWT_UPS_2015_47.7169E_29.8669N_v0.2</t>
  </si>
  <si>
    <t xml:space="preserve">USA_UPS_2019_103.6902W_31.2613N_v0.2</t>
  </si>
  <si>
    <t xml:space="preserve">USA_UPS_2015_98.7788W_28.4990N_v0.2</t>
  </si>
  <si>
    <t xml:space="preserve">RUS_UPG_2021_75.4707E_68.8875N_v0.2</t>
  </si>
  <si>
    <t xml:space="preserve">AZE_UPS_2020_48.9089E_39.9110N_v0.2</t>
  </si>
  <si>
    <t xml:space="preserve">ARE_UPS_2018_53.0309E_24.9006N_v0.2</t>
  </si>
  <si>
    <t xml:space="preserve">USA_UPS_2015_97.4236W_29.1695N_v0.2</t>
  </si>
  <si>
    <t xml:space="preserve">USA_UPS_2015_103.9975W_47.5927N_v0.2</t>
  </si>
  <si>
    <t xml:space="preserve">USA_UPS_2015_104.4029W_32.7134N_v0.2</t>
  </si>
  <si>
    <t xml:space="preserve">CHN_UPS_2020_107.7534E_36.2372N_v0.2</t>
  </si>
  <si>
    <t xml:space="preserve">USA_UPS_2015_102.0325W_31.5562N_v0.2</t>
  </si>
  <si>
    <t xml:space="preserve">ARG_UPS_2019_68.4009W_38.3181S_v0.2</t>
  </si>
  <si>
    <t xml:space="preserve">USA_UPS_2016_98.5628W_28.3543N_v0.2</t>
  </si>
  <si>
    <t xml:space="preserve">NZL_UPS_2015_174.3330E_39.0883S_v0.2</t>
  </si>
  <si>
    <t xml:space="preserve">CAN_UPS_2015_118.2416W_54.0032N_v0.2</t>
  </si>
  <si>
    <t xml:space="preserve">USA_UPS_2019_101.7840W_32.3284N_v0.2</t>
  </si>
  <si>
    <t xml:space="preserve">RUS_UPS_2017_96.2374E_60.4539N_v0.2</t>
  </si>
  <si>
    <t xml:space="preserve">USA_UPS_2015_103.6016W_32.1124N_v0.2</t>
  </si>
  <si>
    <t xml:space="preserve">SAU_UPS_2015_45.8417E_24.7963N_v0.2</t>
  </si>
  <si>
    <t xml:space="preserve">CHN_UPS_2021_118.2398E_39.0210N_v0.2</t>
  </si>
  <si>
    <t xml:space="preserve">CHN_UPS_2015_83.2082E_41.6705N_v0.2</t>
  </si>
  <si>
    <t xml:space="preserve">USA_UPS_2020_103.4172W_31.5501N_v0.2</t>
  </si>
  <si>
    <t xml:space="preserve">USA_UPS_2019_102.1102W_31.9057N_v0.2</t>
  </si>
  <si>
    <t xml:space="preserve">RUS_UPS_2015_72.5998E_60.6496N_v0.2</t>
  </si>
  <si>
    <t xml:space="preserve">USA_UPS_2018_102.1196W_32.4229N_v0.2</t>
  </si>
  <si>
    <t xml:space="preserve">USA_UPS_2015_94.6251W_27.3543N_v0.2</t>
  </si>
  <si>
    <t xml:space="preserve">USA_UPS_2015_99.3126W_28.2243N_v0.2</t>
  </si>
  <si>
    <t xml:space="preserve">USA_UPS_2015_102.8581W_47.7495N_v0.2</t>
  </si>
  <si>
    <t xml:space="preserve">USA_UPS_2015_90.4499W_29.8617N_v0.2</t>
  </si>
  <si>
    <t xml:space="preserve">COL_UPS_2015_76.9134W_0.3161N_v0.2</t>
  </si>
  <si>
    <t xml:space="preserve">CAN_UPS_2016_119.1213W_54.8684N_v0.2</t>
  </si>
  <si>
    <t xml:space="preserve">USA_UPS_2015_97.2247W_29.2970N_v0.2</t>
  </si>
  <si>
    <t xml:space="preserve">USA_UPS_2016_103.6629W_31.6371N_v0.2</t>
  </si>
  <si>
    <t xml:space="preserve">AUS_UPS_2015_114.1159E_21.5409S_v0.2</t>
  </si>
  <si>
    <t xml:space="preserve">USA_UPS_2016_103.5612W_32.1242N_v0.2</t>
  </si>
  <si>
    <t xml:space="preserve">USA_UPS_2015_99.5513W_28.3398N_v0.2</t>
  </si>
  <si>
    <t xml:space="preserve">USA_UPS_2015_102.5912W_32.3388N_v0.2</t>
  </si>
  <si>
    <t xml:space="preserve">USA_UPS_2015_102.3407W_32.0147N_v0.2</t>
  </si>
  <si>
    <t xml:space="preserve">PAK_UPS_2015_69.2640E_28.2734N_v0.2</t>
  </si>
  <si>
    <t xml:space="preserve">VEN_UPS_2015_63.7789W_9.6497N_v0.2</t>
  </si>
  <si>
    <t xml:space="preserve">ECU_UPS_2015_76.5580W_0.0250N_v0.2</t>
  </si>
  <si>
    <t xml:space="preserve">RUS_UPG_2021_77.0798E_66.6079N_v0.2</t>
  </si>
  <si>
    <t xml:space="preserve">USA_UPS_2015_102.6160W_47.5881N_v0.2</t>
  </si>
  <si>
    <t xml:space="preserve">CHN_UPS_2021_82.8337E_39.8088N_v0.2</t>
  </si>
  <si>
    <t xml:space="preserve">CHN_UPS_2021_85.3677E_41.9244N_v0.2</t>
  </si>
  <si>
    <t xml:space="preserve">GBR_UPS_2018_00.7127E_56.7694N_v0.2</t>
  </si>
  <si>
    <t xml:space="preserve">USA_UPS_2015_102.9256W_47.6480N_v0.2</t>
  </si>
  <si>
    <t xml:space="preserve">DZA_UPS_2021_09.0209E_28.6710N_v0.2</t>
  </si>
  <si>
    <t xml:space="preserve">VEN_UPS_2015_64.8691W_9.1838N_v0.2</t>
  </si>
  <si>
    <t xml:space="preserve">SAU_UPS_2015_49.0249E_23.9549N_v0.2</t>
  </si>
  <si>
    <t xml:space="preserve">USA_UPS_2021_101.8480W_32.0852N_v0.2</t>
  </si>
  <si>
    <t xml:space="preserve">USA_UPS_2015_102.6619W_32.0250N_v0.2</t>
  </si>
  <si>
    <t xml:space="preserve">RUS_UPS_2020_51.1460E_53.2651N_v0.2</t>
  </si>
  <si>
    <t xml:space="preserve">RUS_UPS_2015_78.3115E_64.9340N_v0.2</t>
  </si>
  <si>
    <t xml:space="preserve">USA_UPS_2019_103.3940W_31.5553N_v0.2</t>
  </si>
  <si>
    <t xml:space="preserve">DZA_UPS_2015_06.0817E_31.9079N_v0.2</t>
  </si>
  <si>
    <t xml:space="preserve">USA_UPS_2015_103.9375W_31.6431N_v0.2</t>
  </si>
  <si>
    <t xml:space="preserve">IRN_UPS_2015_52.3992E_26.7673N_v0.2</t>
  </si>
  <si>
    <t xml:space="preserve">RUS_UPG_2021_75.1671E_69.7103N_v0.2</t>
  </si>
  <si>
    <t xml:space="preserve">USA_UPS_2015_102.5772W_31.3368N_v0.2</t>
  </si>
  <si>
    <t xml:space="preserve">USA_UPS_2015_104.0498W_32.0481N_v0.2</t>
  </si>
  <si>
    <t xml:space="preserve">CAN_UPS_2015_115.6790W_53.2583N_v0.2</t>
  </si>
  <si>
    <t xml:space="preserve">CAN_UPS_2020_117.5449W_54.4827N_v0.2</t>
  </si>
  <si>
    <t xml:space="preserve">USA_UPS_2015_103.5231W_48.1105N_v0.2</t>
  </si>
  <si>
    <t xml:space="preserve">RUS_UPS_2016_55.7592E_54.8284N_v0.2</t>
  </si>
  <si>
    <t xml:space="preserve">CHN_UPS_2015_83.2916E_41.2831N_v0.2</t>
  </si>
  <si>
    <t xml:space="preserve">IDN_UPS_2015_103.8826E_3.4076S_v0.2</t>
  </si>
  <si>
    <t xml:space="preserve">USA_UPS_2016_103.8086W_31.6463N_v0.2</t>
  </si>
  <si>
    <t xml:space="preserve">NOR_UPS_2015_02.3858E_59.1906N_v0.2</t>
  </si>
  <si>
    <t xml:space="preserve">EGY_UPS_2017_31.2493E_29.1573N_v0.2</t>
  </si>
  <si>
    <t xml:space="preserve">PAK_UPS_2019_69.0108E_26.1043N_v0.2</t>
  </si>
  <si>
    <t xml:space="preserve">USA_UPS_2015_101.8149W_32.2675N_v0.2</t>
  </si>
  <si>
    <t xml:space="preserve">BRA_UPS_2015_38.4830W_12.4547S_v0.2</t>
  </si>
  <si>
    <t xml:space="preserve">USA_UPS_2018_99.6949W_28.4446N_v0.2</t>
  </si>
  <si>
    <t xml:space="preserve">USA_UPS_2021_102.2473W_32.2350N_v0.2</t>
  </si>
  <si>
    <t xml:space="preserve">RUS_UPS_2021_56.8716E_60.1615N_v0.2</t>
  </si>
  <si>
    <t xml:space="preserve">USA_UPS_2019_103.7249W_31.0392N_v0.2</t>
  </si>
  <si>
    <t xml:space="preserve">POL_UPS_2018_14.9590E_52.7361N_v0.2</t>
  </si>
  <si>
    <t xml:space="preserve">USA_UPS_2015_103.9301W_31.7771N_v0.2</t>
  </si>
  <si>
    <t xml:space="preserve">RUS_UPG_2021_74.2598E_70.8405N_v0.2</t>
  </si>
  <si>
    <t xml:space="preserve">USA_UPS_2015_91.3563W_29.6936N_v0.2</t>
  </si>
  <si>
    <t xml:space="preserve">USA_UPS_2015_119.6415W_35.4439N_v0.2</t>
  </si>
  <si>
    <t xml:space="preserve">CHN_UPS_2016_109.6624E_39.1348N_v0.2</t>
  </si>
  <si>
    <t xml:space="preserve">OMN_UPS_2021_55.8541E_22.8796N_v0.2</t>
  </si>
  <si>
    <t xml:space="preserve">CHN_UPS_2016_112.5336E_35.7278N_v0.2</t>
  </si>
  <si>
    <t xml:space="preserve">USA_UPS_2021_97.4059W_29.3419N_v0.2</t>
  </si>
  <si>
    <t xml:space="preserve">USA_UPS_2016_97.3787W_29.3710N_v0.2</t>
  </si>
  <si>
    <t xml:space="preserve">USA_UPS_2015_103.0758W_47.9049N_v0.2</t>
  </si>
  <si>
    <t xml:space="preserve">USA_UPS_2020_97.6729W_34.5084N_v0.2</t>
  </si>
  <si>
    <t xml:space="preserve">USA_UPS_2015_103.0604W_47.9039N_v0.2</t>
  </si>
  <si>
    <t xml:space="preserve">USA_UPS_2020_96.7130W_30.2103N_v0.2</t>
  </si>
  <si>
    <t xml:space="preserve">USA_UPS_2015_108.3182W_39.9568N_v0.2</t>
  </si>
  <si>
    <t xml:space="preserve">RUS_UPS_2015_73.5465E_60.1127N_v0.2</t>
  </si>
  <si>
    <t xml:space="preserve">USA_UPS_2015_102.5427W_31.5146N_v0.2</t>
  </si>
  <si>
    <t xml:space="preserve">RUS_UPS_2021_79.7067E_58.0313N_v0.2</t>
  </si>
  <si>
    <t xml:space="preserve">UZB_UPS_2017_66.3951E_38.4456N_v0.2</t>
  </si>
  <si>
    <t xml:space="preserve">CHN_UPS_2021_109.2290E_36.4171N_v0.2</t>
  </si>
  <si>
    <t xml:space="preserve">CHN_UPS_2021_109.1915E_38.5457N_v0.2</t>
  </si>
  <si>
    <t xml:space="preserve">USA_UPS_2015_98.8591W_28.5887N_v0.2</t>
  </si>
  <si>
    <t xml:space="preserve">IDN_UPS_2015_117.4196E_0.4425S_v0.2</t>
  </si>
  <si>
    <t xml:space="preserve">YEM_UPS_2015_45.8229E_15.2380N_v0.2</t>
  </si>
  <si>
    <t xml:space="preserve">USA_UPS_2021_102.2210W_32.2585N_v0.2</t>
  </si>
  <si>
    <t xml:space="preserve">USA_UPS_2015_98.9164W_28.5132N_v0.2</t>
  </si>
  <si>
    <t xml:space="preserve">USA_UPS_2015_98.4905W_28.4999N_v0.2</t>
  </si>
  <si>
    <t xml:space="preserve">USA_UPS_2018_103.5122W_31.0935N_v0.2</t>
  </si>
  <si>
    <t xml:space="preserve">SAU_UPS_2017_49.0091E_23.9330N_v0.2</t>
  </si>
  <si>
    <t xml:space="preserve">RUS_UPG_2015_75.6529E_67.9774N_v0.2</t>
  </si>
  <si>
    <t xml:space="preserve">QAT_UPS_2015_50.8172E_25.2958N_v0.2</t>
  </si>
  <si>
    <t xml:space="preserve">USA_UPS_2020_103.3105W_31.9720N_v0.2</t>
  </si>
  <si>
    <t xml:space="preserve">IRQ_UPS_2021_47.5882E_30.3630N_v0.2</t>
  </si>
  <si>
    <t xml:space="preserve">EGY_UPS_2021_27.0704E_30.4854N_v0.2</t>
  </si>
  <si>
    <t xml:space="preserve">USA_UPS_2018_103.6568W_31.3187N_v0.2</t>
  </si>
  <si>
    <t xml:space="preserve">USA_UPS_2015_103.4795W_31.3446N_v0.2</t>
  </si>
  <si>
    <t xml:space="preserve">ARE_UPS_2015_54.3504E_23.6628N_v0.2</t>
  </si>
  <si>
    <t xml:space="preserve">USA_UPS_2015_103.4459W_48.3116N_v0.2</t>
  </si>
  <si>
    <t xml:space="preserve">USA_UPS_2015_102.3091W_31.6397N_v0.2</t>
  </si>
  <si>
    <t xml:space="preserve">USA_UPS_2020_101.5408W_31.4862N_v0.2</t>
  </si>
  <si>
    <t xml:space="preserve">USA_UPS_2015_103.9226W_31.9667N_v0.2</t>
  </si>
  <si>
    <t xml:space="preserve">RUS_UPS_2016_96.2044E_60.4293N_v0.2</t>
  </si>
  <si>
    <t xml:space="preserve">RUS_UPG_2017_68.1926E_70.5416N_v0.2</t>
  </si>
  <si>
    <t xml:space="preserve">CHN_UPS_2021_83.1663E_40.1873N_v0.2</t>
  </si>
  <si>
    <t xml:space="preserve">USA_UPS_2015_98.9019W_28.6221N_v0.2</t>
  </si>
  <si>
    <t xml:space="preserve">CHN_UPS_2021_108.2697E_39.4290N_v0.2</t>
  </si>
  <si>
    <t xml:space="preserve">USA_UPS_2016_103.5681W_31.6053N_v0.2</t>
  </si>
  <si>
    <t xml:space="preserve">OMN_UPS_2015_55.4037E_18.6348N_v0.2</t>
  </si>
  <si>
    <t xml:space="preserve">RUS_UPS_2015_58.4113E_67.8283N_v0.2</t>
  </si>
  <si>
    <t xml:space="preserve">CHN_UPS_2015_88.8373E_43.1643N_v0.2</t>
  </si>
  <si>
    <t xml:space="preserve">SAU_UPS_2015_49.8603E_26.6033N_v0.2</t>
  </si>
  <si>
    <t xml:space="preserve">RUS_UPS_2015_56.2425E_63.5825N_v0.2</t>
  </si>
  <si>
    <t xml:space="preserve">USA_UPS_2015_102.7787W_47.8071N_v0.2</t>
  </si>
  <si>
    <t xml:space="preserve">USA_UPS_2015_103.4357W_32.0265N_v0.2</t>
  </si>
  <si>
    <t xml:space="preserve">IRN_UPS_2015_60.8064E_36.5614N_v0.2</t>
  </si>
  <si>
    <t xml:space="preserve">IND_UPS_2016_95.1577E_27.5468N_v0.2</t>
  </si>
  <si>
    <t xml:space="preserve">RUS_UPS_2015_51.8990E_55.2026N_v0.2</t>
  </si>
  <si>
    <t xml:space="preserve">LBY_UPS_2015_21.2312E_29.0788N_v0.2</t>
  </si>
  <si>
    <t xml:space="preserve">IRN_UPS_2015_50.8204E_30.2717N_v0.2</t>
  </si>
  <si>
    <t xml:space="preserve">USA_UPS_2021_103.8421W_32.0331N_v0.2</t>
  </si>
  <si>
    <t xml:space="preserve">USA_UPS_2015_103.0157W_47.9907N_v0.2</t>
  </si>
  <si>
    <t xml:space="preserve">USA_UPS_2021_101.0376W_35.5150N_v0.2</t>
  </si>
  <si>
    <t xml:space="preserve">USA_UPS_2015_97.2606W_29.3031N_v0.2</t>
  </si>
  <si>
    <t xml:space="preserve">USA_UPS_2019_95.4858W_32.9432N_v0.2</t>
  </si>
  <si>
    <t xml:space="preserve">USA_UPS_2021_97.5498W_28.6663N_v0.2</t>
  </si>
  <si>
    <t xml:space="preserve">KAZ_UPS_2021_53.3623E_46.0301N_v0.2</t>
  </si>
  <si>
    <t xml:space="preserve">CHN_UPS_2015_86.9412E_45.8562N_v0.2</t>
  </si>
  <si>
    <t xml:space="preserve">CHN_UPS_2015_82.9137E_40.9032N_v0.2</t>
  </si>
  <si>
    <t xml:space="preserve">USA_UPS_2015_97.6989W_28.9575N_v0.2</t>
  </si>
  <si>
    <t xml:space="preserve">USA_UPS_2017_102.0284W_31.6751N_v0.2</t>
  </si>
  <si>
    <t xml:space="preserve">VEN_UPS_2015_68.1788W_10.4872N_v0.2</t>
  </si>
  <si>
    <t xml:space="preserve">USA_UPS_2015_103.8076W_31.7531N_v0.2</t>
  </si>
  <si>
    <t xml:space="preserve">USA_UPS_2017_101.8283W_31.9653N_v0.2</t>
  </si>
  <si>
    <t xml:space="preserve">RUS_UPS_2015_55.2701E_54.2875N_v0.2</t>
  </si>
  <si>
    <t xml:space="preserve">USA_UPS_2015_103.4104W_47.8160N_v0.2</t>
  </si>
  <si>
    <t xml:space="preserve">USA_UPS_2015_102.5748W_31.7965N_v0.2</t>
  </si>
  <si>
    <t xml:space="preserve">SYR_UPS_2015_37.2249E_34.4745N_v0.2</t>
  </si>
  <si>
    <t xml:space="preserve">NGA_UPS_2015_06.6544E_4.9290N_v0.2</t>
  </si>
  <si>
    <t xml:space="preserve">IDN_UPS_2015_116.6889E_1.3329S_v0.2</t>
  </si>
  <si>
    <t xml:space="preserve">MEX_UPS_2021_93.3453W_18.4881N_v0.2</t>
  </si>
  <si>
    <t xml:space="preserve">LBY_UPS_2017_22.4846E_28.7794N_v0.2</t>
  </si>
  <si>
    <t xml:space="preserve">IRN_UPS_2015_49.9187E_30.9508N_v0.2</t>
  </si>
  <si>
    <t xml:space="preserve">CAN_UPS_2015_121.5736W_56.6110N_v0.2</t>
  </si>
  <si>
    <t xml:space="preserve">RUS_UPS_2020_77.1917E_64.9088N_v0.2</t>
  </si>
  <si>
    <t xml:space="preserve">USA_UPS_2015_103.6231W_31.7537N_v0.2</t>
  </si>
  <si>
    <t xml:space="preserve">USA_UPS_2015_103.8416W_32.2904N_v0.2</t>
  </si>
  <si>
    <t xml:space="preserve">RUS_UPS_2015_54.9155E_54.0119N_v0.2</t>
  </si>
  <si>
    <t xml:space="preserve">NLD_UPS_2015_03.8177E_52.2904N_v0.2</t>
  </si>
  <si>
    <t xml:space="preserve">USA_UPS_2015_103.1822W_31.5664N_v0.2</t>
  </si>
  <si>
    <t xml:space="preserve">USA_UPS_2018_101.3431W_32.4244N_v0.2</t>
  </si>
  <si>
    <t xml:space="preserve">CAN_UPS_2015_113.5937W_52.3888N_v0.2</t>
  </si>
  <si>
    <t xml:space="preserve">USA_UPS_2015_103.8674W_31.9825N_v0.2</t>
  </si>
  <si>
    <t xml:space="preserve">USA_UPS_2021_102.2876W_32.3998N_v0.2</t>
  </si>
  <si>
    <t xml:space="preserve">USA_UPS_2015_103.6404W_32.4236N_v0.2</t>
  </si>
  <si>
    <t xml:space="preserve">CAN_UPS_2021_119.2043W_55.9028N_v0.2</t>
  </si>
  <si>
    <t xml:space="preserve">RUS_UPG_2017_79.3770E_57.6834N_v0.2</t>
  </si>
  <si>
    <t xml:space="preserve">MEX_UPS_2015_97.5518W_20.4296N_v0.2</t>
  </si>
  <si>
    <t xml:space="preserve">USA_UPS_2015_104.2083W_32.2541N_v0.2</t>
  </si>
  <si>
    <t xml:space="preserve">DZA_UPS_2020_09.1993E_27.7370N_v0.2</t>
  </si>
  <si>
    <t xml:space="preserve">USA_UPS_2021_98.3017W_28.8960N_v0.2</t>
  </si>
  <si>
    <t xml:space="preserve">RUS_UPS_2021_80.3416E_66.6515N_v0.2</t>
  </si>
  <si>
    <t xml:space="preserve">RUS_UPS_2015_54.3208E_55.8836N_v0.2</t>
  </si>
  <si>
    <t xml:space="preserve">RUS_UPG_2019_80.8008E_66.9623N_v0.2</t>
  </si>
  <si>
    <t xml:space="preserve">UZB_UPS_2015_58.8473E_43.8232N_v0.2</t>
  </si>
  <si>
    <t xml:space="preserve">USA_UPS_2021_102.4072W_48.0210N_v0.2</t>
  </si>
  <si>
    <t xml:space="preserve">IND_UPS_2015_93.7770E_26.5827N_v0.2</t>
  </si>
  <si>
    <t xml:space="preserve">USA_UPS_2017_103.8078W_31.7297N_v0.2</t>
  </si>
  <si>
    <t xml:space="preserve">CAN_UPS_2015_118.6563W_57.3391N_v0.2</t>
  </si>
  <si>
    <t xml:space="preserve">USA_UPS_2015_98.9905W_28.5204N_v0.2</t>
  </si>
  <si>
    <t xml:space="preserve">USA_UPS_2016_103.5334W_31.8889N_v0.2</t>
  </si>
  <si>
    <t xml:space="preserve">USA_UPS_2020_103.6981W_45.7503N_v0.2</t>
  </si>
  <si>
    <t xml:space="preserve">USA_UPS_2021_101.9318W_32.0632N_v0.2</t>
  </si>
  <si>
    <t xml:space="preserve">CHN_UPS_2015_120.0782E_38.3919N_v0.2</t>
  </si>
  <si>
    <t xml:space="preserve">USA_UPS_2021_102.1050W_31.7959N_v0.2</t>
  </si>
  <si>
    <t xml:space="preserve">USA_UPS_2020_103.7278W_31.3631N_v0.2</t>
  </si>
  <si>
    <t xml:space="preserve">IDN_UPS_2015_107.9593E_6.2959S_v0.2</t>
  </si>
  <si>
    <t xml:space="preserve">QAT_UPS_2021_52.1169E_26.5912N_v0.2</t>
  </si>
  <si>
    <t xml:space="preserve">USA_UPS_2017_103.2076W_31.3493N_v0.2</t>
  </si>
  <si>
    <t xml:space="preserve">RUS_UPG_2021_76.9832E_66.5463N_v0.2</t>
  </si>
  <si>
    <t xml:space="preserve">CHN_UPS_2016_108.1004E_35.9476N_v0.2</t>
  </si>
  <si>
    <t xml:space="preserve">UKR_UPS_2015_36.8664E_49.7370N_v0.2</t>
  </si>
  <si>
    <t xml:space="preserve">CHN_UPS_2020_109.0489E_38.2459N_v0.2</t>
  </si>
  <si>
    <t xml:space="preserve">USA_UPS_2015_97.9047W_28.9798N_v0.2</t>
  </si>
  <si>
    <t xml:space="preserve">RUS_UPS_2020_96.4377E_60.4169N_v0.2</t>
  </si>
  <si>
    <t xml:space="preserve">USA_UPS_2018_101.7199W_31.7458N_v0.2</t>
  </si>
  <si>
    <t xml:space="preserve">USA_UPS_2015_103.4628W_31.5240N_v0.2</t>
  </si>
  <si>
    <t xml:space="preserve">USA_UPS_2015_103.5524W_32.2344N_v0.2</t>
  </si>
  <si>
    <t xml:space="preserve">USA_UPS_2021_101.4661W_32.3248N_v0.2</t>
  </si>
  <si>
    <t xml:space="preserve">CAN_UPS_2015_116.6261W_54.6013N_v0.2</t>
  </si>
  <si>
    <t xml:space="preserve">USA_UPS_2015_97.3173W_29.2086N_v0.2</t>
  </si>
  <si>
    <t xml:space="preserve">USA_UPS_2015_86.8609W_31.2734N_v0.2</t>
  </si>
  <si>
    <t xml:space="preserve">RUS_UPS_2015_105.7906E_57.8770N_v0.2</t>
  </si>
  <si>
    <t xml:space="preserve">USA_UPS_2021_103.6287W_31.7758N_v0.2</t>
  </si>
  <si>
    <t xml:space="preserve">POL_UPS_2015_14.6404E_52.5332N_v0.2</t>
  </si>
  <si>
    <t xml:space="preserve">USA_UPS_2015_101.7398W_31.4149N_v0.2</t>
  </si>
  <si>
    <t xml:space="preserve">RUS_UPG_2015_79.7308E_66.9097N_v0.2</t>
  </si>
  <si>
    <t xml:space="preserve">CAN_UPS_2015_119.1913W_54.9540N_v0.2</t>
  </si>
  <si>
    <t xml:space="preserve">CAN_UPS_2015_110.7149W_55.6653N_v0.2</t>
  </si>
  <si>
    <t xml:space="preserve">CHN_UPS_2015_118.2664E_38.9801N_v0.2</t>
  </si>
  <si>
    <t xml:space="preserve">RUS_UPS_2015_76.6577E_61.1876N_v0.2</t>
  </si>
  <si>
    <t xml:space="preserve">USA_UPS_2015_97.2225W_29.4170N_v0.2</t>
  </si>
  <si>
    <t xml:space="preserve">RUS_UPS_2015_107.3456E_58.4170N_v0.2</t>
  </si>
  <si>
    <t xml:space="preserve">CAN_UPS_2015_102.4028W_49.0563N_v0.2</t>
  </si>
  <si>
    <t xml:space="preserve">SAU_UPS_2021_49.7680E_26.7456N_v0.2</t>
  </si>
  <si>
    <t xml:space="preserve">USA_UPS_2021_102.3278W_31.9876N_v0.2</t>
  </si>
  <si>
    <t xml:space="preserve">DZA_UPS_2021_08.9998E_28.7249N_v0.2</t>
  </si>
  <si>
    <t xml:space="preserve">USA_UPS_2017_103.5038W_31.6539N_v0.2</t>
  </si>
  <si>
    <t xml:space="preserve">RUS_UPS_2021_79.1564E_67.2485N_v0.2</t>
  </si>
  <si>
    <t xml:space="preserve">SAU_UPS_2020_50.1064E_25.6337N_v0.2</t>
  </si>
  <si>
    <t xml:space="preserve">USA_UPS_2015_102.7806W_48.1522N_v0.2</t>
  </si>
  <si>
    <t xml:space="preserve">EGY_UPS_2019_33.1345E_28.9004N_v0.2</t>
  </si>
  <si>
    <t xml:space="preserve">USA_UPS_2015_98.5604W_28.5002N_v0.2</t>
  </si>
  <si>
    <t xml:space="preserve">USA_UPS_2015_104.3002W_32.7588N_v0.2</t>
  </si>
  <si>
    <t xml:space="preserve">RUS_UPS_2021_72.4140E_67.9216N_v0.2</t>
  </si>
  <si>
    <t xml:space="preserve">USA_UPS_2019_102.6419W_32.4457N_v0.2</t>
  </si>
  <si>
    <t xml:space="preserve">USA_UPS_2017_104.0495W_32.2529N_v0.2</t>
  </si>
  <si>
    <t xml:space="preserve">USA_UPS_2016_97.6884W_29.1798N_v0.2</t>
  </si>
  <si>
    <t xml:space="preserve">USA_UPS_2015_98.8862W_28.4655N_v0.2</t>
  </si>
  <si>
    <t xml:space="preserve">USA_UPS_2015_103.1557W_31.3513N_v0.2</t>
  </si>
  <si>
    <t xml:space="preserve">RUS_UPG_2015_77.2040E_66.4575N_v0.2</t>
  </si>
  <si>
    <t xml:space="preserve">USA_UPS_2015_103.6837W_31.9396N_v0.2</t>
  </si>
  <si>
    <t xml:space="preserve">VEN_UPS_2015_63.6763W_9.7098N_v0.2</t>
  </si>
  <si>
    <t xml:space="preserve">USA_UPS_2015_103.3699W_47.9921N_v0.2</t>
  </si>
  <si>
    <t xml:space="preserve">USA_UPS_2015_99.4653W_28.1601N_v0.2</t>
  </si>
  <si>
    <t xml:space="preserve">IDN_UPS_2015_117.4225E_0.5009S_v0.2</t>
  </si>
  <si>
    <t xml:space="preserve">TUN_UPS_2015_11.8708E_34.3765N_v0.2</t>
  </si>
  <si>
    <t xml:space="preserve">USA_UPS_2015_104.0538W_31.8259N_v0.2</t>
  </si>
  <si>
    <t xml:space="preserve">USA_UPS_2015_102.7860W_47.4737N_v0.2</t>
  </si>
  <si>
    <t xml:space="preserve">USA_UPS_2021_101.8349W_31.9163N_v0.2</t>
  </si>
  <si>
    <t xml:space="preserve">RUS_UPS_2015_80.0852E_67.8466N_v0.2</t>
  </si>
  <si>
    <t xml:space="preserve">USA_UPS_2015_99.1015W_28.5256N_v0.2</t>
  </si>
  <si>
    <t xml:space="preserve">USA_UPS_2021_104.0537W_31.6624N_v0.2</t>
  </si>
  <si>
    <t xml:space="preserve">UZB_UPS_2021_66.1149E_38.2962N_v0.2</t>
  </si>
  <si>
    <t xml:space="preserve">SYR_UPS_2021_40.9145E_36.3335N_v0.2</t>
  </si>
  <si>
    <t xml:space="preserve">USA_UPS_2020_103.4805W_31.0184N_v0.2</t>
  </si>
  <si>
    <t xml:space="preserve">CHN_UPS_2015_83.3360E_41.6860N_v0.2</t>
  </si>
  <si>
    <t xml:space="preserve">UKR_UPS_2015_34.4129E_49.4169N_v0.2</t>
  </si>
  <si>
    <t xml:space="preserve">IDN_UPS_2015_104.0700E_0.9200S_v0.2</t>
  </si>
  <si>
    <t xml:space="preserve">USA_UPS_2020_101.9279W_31.8967N_v0.2</t>
  </si>
  <si>
    <t xml:space="preserve">USA_UPS_2021_103.7163W_32.2565N_v0.2</t>
  </si>
  <si>
    <t xml:space="preserve">CHN_UPS_2015_83.5790E_41.4257N_v0.2</t>
  </si>
  <si>
    <t xml:space="preserve">BRA_UPS_2018_36.5333W_5.0879S_v0.2</t>
  </si>
  <si>
    <t xml:space="preserve">USA_UPS_2020_94.5455W_29.1306N_v0.2</t>
  </si>
  <si>
    <t xml:space="preserve">CAN_UPS_2021_121.5132W_56.7248N_v0.2</t>
  </si>
  <si>
    <t xml:space="preserve">USA_UPS_2015_102.9754W_32.6274N_v0.2</t>
  </si>
  <si>
    <t xml:space="preserve">CHN_UPS_2021_85.9305E_45.9571N_v0.2</t>
  </si>
  <si>
    <t xml:space="preserve">MEX_UPS_2015_92.2205W_19.5912N_v0.2</t>
  </si>
  <si>
    <t xml:space="preserve">USA_UPS_2017_103.7113W_31.9271N_v0.2</t>
  </si>
  <si>
    <t xml:space="preserve">USA_UPS_2015_90.7142W_27.3268N_v0.2</t>
  </si>
  <si>
    <t xml:space="preserve">USA_UPS_2020_103.2748W_31.5340N_v0.2</t>
  </si>
  <si>
    <t xml:space="preserve">CHN_UPS_2018_80.8063E_41.7296N_v0.2</t>
  </si>
  <si>
    <t xml:space="preserve">IDN_UPS_2015_103.7178E_1.1896S_v0.2</t>
  </si>
  <si>
    <t xml:space="preserve">USA_UPS_2015_103.6580W_32.1965N_v0.2</t>
  </si>
  <si>
    <t xml:space="preserve">IDN_UPS_2019_102.5964E_2.3672S_v0.2</t>
  </si>
  <si>
    <t xml:space="preserve">USA_UPS_2021_100.0546W_28.6116N_v0.2</t>
  </si>
  <si>
    <t xml:space="preserve">USA_UPS_2016_103.9108W_31.7245N_v0.2</t>
  </si>
  <si>
    <t xml:space="preserve">PAK_UPS_2016_68.5498E_25.6354N_v0.2</t>
  </si>
  <si>
    <t xml:space="preserve">USA_UPS_2021_100.0789W_28.4348N_v0.2</t>
  </si>
  <si>
    <t xml:space="preserve">THA_UPS_2019_100.0236E_16.9541N_v0.2</t>
  </si>
  <si>
    <t xml:space="preserve">USA_UPS_2016_101.1317W_31.0348N_v0.2</t>
  </si>
  <si>
    <t xml:space="preserve">USA_UPS_2015_102.9860W_47.9896N_v0.2</t>
  </si>
  <si>
    <t xml:space="preserve">USA_UPS_2015_103.4820W_31.9243N_v0.2</t>
  </si>
  <si>
    <t xml:space="preserve">MEX_UPS_2020_96.1958W_18.6053N_v0.2</t>
  </si>
  <si>
    <t xml:space="preserve">USA_UPS_2019_103.2907W_31.3606N_v0.2</t>
  </si>
  <si>
    <t xml:space="preserve">USA_UPS_2017_102.8001W_48.0599N_v0.2</t>
  </si>
  <si>
    <t xml:space="preserve">RUS_UPS_2021_80.4917E_66.6505N_v0.2</t>
  </si>
  <si>
    <t xml:space="preserve">PER_UPS_2018_81.1330W_4.3874S_v0.2</t>
  </si>
  <si>
    <t xml:space="preserve">USA_UPS_2018_102.9946W_31.6157N_v0.2</t>
  </si>
  <si>
    <t xml:space="preserve">RUS_UPS_2015_77.3899E_62.3020N_v0.2</t>
  </si>
  <si>
    <t xml:space="preserve">RUS_UPS_2015_57.1415E_59.5959N_v0.2</t>
  </si>
  <si>
    <t xml:space="preserve">RUS_UPS_2015_76.5083E_60.5960N_v0.2</t>
  </si>
  <si>
    <t xml:space="preserve">USA_UPS_2015_103.6165W_48.2253N_v0.2</t>
  </si>
  <si>
    <t xml:space="preserve">ROU_UPS_2021_23.5796E_44.7413N_v0.2</t>
  </si>
  <si>
    <t xml:space="preserve">CHN_UPS_2020_83.0923E_40.0782N_v0.2</t>
  </si>
  <si>
    <t xml:space="preserve">USA_UPS_2016_102.9873W_48.2543N_v0.2</t>
  </si>
  <si>
    <t xml:space="preserve">KWT_UPS_2015_47.9724E_28.9230N_v0.2</t>
  </si>
  <si>
    <t xml:space="preserve">USA_UPS_2018_101.6392W_31.9248N_v0.2</t>
  </si>
  <si>
    <t xml:space="preserve">USA_UPS_2019_101.9121W_32.4311N_v0.2</t>
  </si>
  <si>
    <t xml:space="preserve">USA_UPS_2020_103.5316W_31.2218N_v0.2</t>
  </si>
  <si>
    <t xml:space="preserve">DZA_UPS_2015_05.9706E_31.6644N_v0.2</t>
  </si>
  <si>
    <t xml:space="preserve">USA_UPS_2015_102.9266W_48.0227N_v0.2</t>
  </si>
  <si>
    <t xml:space="preserve">RUS_UPG_2021_50.5909E_51.7529N_v0.2</t>
  </si>
  <si>
    <t xml:space="preserve">DZA_UPS_2015_05.8167E_31.6716N_v0.2</t>
  </si>
  <si>
    <t xml:space="preserve">CHN_UPS_2015_81.9603E_41.4768N_v0.2</t>
  </si>
  <si>
    <t xml:space="preserve">GBR_UPS_2015_01.4625E_61.4862N_v0.2</t>
  </si>
  <si>
    <t xml:space="preserve">RUS_UPS_2015_76.6921E_63.0616N_v0.2</t>
  </si>
  <si>
    <t xml:space="preserve">USA_UPS_2015_102.2677W_32.1780N_v0.2</t>
  </si>
  <si>
    <t xml:space="preserve">USA_UPS_2020_101.7386W_31.9806N_v0.2</t>
  </si>
  <si>
    <t xml:space="preserve">IRN_UPS_2020_60.8692E_36.5264N_v0.2</t>
  </si>
  <si>
    <t xml:space="preserve">USA_UPS_2018_103.0583W_31.2646N_v0.2</t>
  </si>
  <si>
    <t xml:space="preserve">USA_UPS_2015_102.1237W_32.0678N_v0.2</t>
  </si>
  <si>
    <t xml:space="preserve">USA_UPS_2015_99.2626W_28.4146N_v0.2</t>
  </si>
  <si>
    <t xml:space="preserve">RUS_UPS_2018_56.7180E_56.8924N_v0.2</t>
  </si>
  <si>
    <t xml:space="preserve">ROU_UPS_2021_24.7081E_44.4122N_v0.2</t>
  </si>
  <si>
    <t xml:space="preserve">USA_UPS_2021_101.2586W_32.4801N_v0.2</t>
  </si>
  <si>
    <t xml:space="preserve">USA_UPS_2017_107.7128W_44.0542N_v0.2</t>
  </si>
  <si>
    <t xml:space="preserve">CHN_UPS_2021_81.1651E_41.7199N_v0.2</t>
  </si>
  <si>
    <t xml:space="preserve">AUS_UPS_2018_148.8163E_27.0271S_v0.2</t>
  </si>
  <si>
    <t xml:space="preserve">RUS_UPS_2015_56.5388E_57.2968N_v0.2</t>
  </si>
  <si>
    <t xml:space="preserve">USA_UPS_2015_101.2872W_31.0366N_v0.2</t>
  </si>
  <si>
    <t xml:space="preserve">ECU_UPS_2016_76.8911W_0.4919S_v0.2</t>
  </si>
  <si>
    <t xml:space="preserve">USA_UPS_2021_97.4815W_29.3224N_v0.2</t>
  </si>
  <si>
    <t xml:space="preserve">RUS_UPS_2015_112.8583E_61.3211N_v0.2</t>
  </si>
  <si>
    <t xml:space="preserve">USA_UPS_2015_102.8078W_47.5475N_v0.2</t>
  </si>
  <si>
    <t xml:space="preserve">USA_UPS_2020_97.7304W_35.0327N_v0.2</t>
  </si>
  <si>
    <t xml:space="preserve">RUS_UPS_2016_53.4888E_54.2090N_v0.2</t>
  </si>
  <si>
    <t xml:space="preserve">CAN_UPS_2015_116.0486W_53.1770N_v0.2</t>
  </si>
  <si>
    <t xml:space="preserve">USA_UPS_2015_98.7848W_28.5913N_v0.2</t>
  </si>
  <si>
    <t xml:space="preserve">CAN_UPS_2015_117.4382W_54.4802N_v0.2</t>
  </si>
  <si>
    <t xml:space="preserve">USA_UPS_2018_88.3509W_39.7949N_v0.2</t>
  </si>
  <si>
    <t xml:space="preserve">USA_UPS_2015_97.9886W_28.8425N_v0.2</t>
  </si>
  <si>
    <t xml:space="preserve">CHN_UPS_2015_108.1644E_38.2912N_v0.2</t>
  </si>
  <si>
    <t xml:space="preserve">EGY_UPS_2021_27.0050E_30.6577N_v0.2</t>
  </si>
  <si>
    <t xml:space="preserve">USA_UPS_2015_103.6619W_31.7504N_v0.2</t>
  </si>
  <si>
    <t xml:space="preserve">USA_UPS_2015_97.5347W_29.0912N_v0.2</t>
  </si>
  <si>
    <t xml:space="preserve">TUN_UPS_2015_09.6150E_31.5513N_v0.2</t>
  </si>
  <si>
    <t xml:space="preserve">IDN_UPS_2018_104.0700E_2.0699S_v0.2</t>
  </si>
  <si>
    <t xml:space="preserve">USA_UPS_2015_98.7221W_28.6421N_v0.2</t>
  </si>
  <si>
    <t xml:space="preserve">KAZ_UPS_2015_53.9503E_44.8344N_v0.2</t>
  </si>
  <si>
    <t xml:space="preserve">USA_UPS_2018_95.8947W_31.0002N_v0.2</t>
  </si>
  <si>
    <t xml:space="preserve">HUN_UPS_2018_17.6897E_45.9927N_v0.2</t>
  </si>
  <si>
    <t xml:space="preserve">USA_UPS_2015_101.8919W_32.0460N_v0.2</t>
  </si>
  <si>
    <t xml:space="preserve">USA_UPS_2020_97.1219W_29.4146N_v0.2</t>
  </si>
  <si>
    <t xml:space="preserve">USA_UPS_2021_99.8522W_28.5831N_v0.2</t>
  </si>
  <si>
    <t xml:space="preserve">POL_UPS_2015_14.5985E_52.7867N_v0.2</t>
  </si>
  <si>
    <t xml:space="preserve">USA_UPS_2021_100.1879W_28.6045N_v0.2</t>
  </si>
  <si>
    <t xml:space="preserve">USA_UPS_2020_100.1795W_28.5244N_v0.2</t>
  </si>
  <si>
    <t xml:space="preserve">CHN_UPS_2015_109.1123E_37.0721N_v0.2</t>
  </si>
  <si>
    <t xml:space="preserve">CHN_UPS_2015_108.2513E_35.8804N_v0.2</t>
  </si>
  <si>
    <t xml:space="preserve">USA_UPS_2015_102.0370W_32.3445N_v0.2</t>
  </si>
  <si>
    <t xml:space="preserve">USA_UPS_2015_102.5970W_31.9632N_v0.2</t>
  </si>
  <si>
    <t xml:space="preserve">USA_UPS_2016_103.5299W_31.4967N_v0.2</t>
  </si>
  <si>
    <t xml:space="preserve">CAN_UPS_2015_118.4280W_54.6921N_v0.2</t>
  </si>
  <si>
    <t xml:space="preserve">RUS_UPS_2015_75.6573E_62.0199N_v0.2</t>
  </si>
  <si>
    <t xml:space="preserve">RUS_UPS_2016_83.5773E_68.4125N_v0.2</t>
  </si>
  <si>
    <t xml:space="preserve">RUS_UPS_2015_56.6338E_58.3578N_v0.2</t>
  </si>
  <si>
    <t xml:space="preserve">USA_UPS_2020_101.9251W_31.3678N_v0.2</t>
  </si>
  <si>
    <t xml:space="preserve">USA_UPS_2015_101.4173W_32.2702N_v0.2</t>
  </si>
  <si>
    <t xml:space="preserve">USA_UPS_2015_103.9937W_31.8894N_v0.2</t>
  </si>
  <si>
    <t xml:space="preserve">KAZ_UPS_2021_65.2591E_45.8113N_v0.2</t>
  </si>
  <si>
    <t xml:space="preserve">USA_UPS_2015_98.4755W_28.5134N_v0.2</t>
  </si>
  <si>
    <t xml:space="preserve">USA_UPS_2016_104.0357W_32.2421N_v0.2</t>
  </si>
  <si>
    <t xml:space="preserve">RUS_UPS_2015_83.2204E_67.5164N_v0.2</t>
  </si>
  <si>
    <t xml:space="preserve">USA_UPS_2015_102.5873W_48.0394N_v0.2</t>
  </si>
  <si>
    <t xml:space="preserve">USA_UPS_2016_100.7330W_32.6624N_v0.2</t>
  </si>
  <si>
    <t xml:space="preserve">USA_UPS_2015_98.3337W_28.5760N_v0.2</t>
  </si>
  <si>
    <t xml:space="preserve">IND_UPS_2019_71.7760E_25.2661N_v0.2</t>
  </si>
  <si>
    <t xml:space="preserve">RUS_UPG_2015_77.2420E_64.8509N_v0.2</t>
  </si>
  <si>
    <t xml:space="preserve">USA_UPS_2021_103.6457W_48.6338N_v0.2</t>
  </si>
  <si>
    <t xml:space="preserve">USA_UPS_2015_102.2651W_32.4184N_v0.2</t>
  </si>
  <si>
    <t xml:space="preserve">USA_UPS_2019_102.9694W_31.2673N_v0.2</t>
  </si>
  <si>
    <t xml:space="preserve">RUS_UPG_2021_77.4050E_66.3404N_v0.2</t>
  </si>
  <si>
    <t xml:space="preserve">USA_UPS_2021_102.9563W_33.0662N_v0.2</t>
  </si>
  <si>
    <t xml:space="preserve">USA_UPS_2015_103.2576W_47.7006N_v0.2</t>
  </si>
  <si>
    <t xml:space="preserve">SAU_UPS_2015_49.3815E_25.6083N_v0.2</t>
  </si>
  <si>
    <t xml:space="preserve">USA_UPS_2015_102.8687W_48.0552N_v0.2</t>
  </si>
  <si>
    <t xml:space="preserve">USA_UPS_2019_99.1461W_28.5738N_v0.2</t>
  </si>
  <si>
    <t xml:space="preserve">CHN_UPS_2020_107.3535E_36.3779N_v0.2</t>
  </si>
  <si>
    <t xml:space="preserve">RUS_UPS_2015_143.2214E_53.2643N_v0.2</t>
  </si>
  <si>
    <t xml:space="preserve">CHN_UPS_2021_106.2625E_30.2451N_v0.2</t>
  </si>
  <si>
    <t xml:space="preserve">USA_UPS_2017_103.1442W_31.9313N_v0.2</t>
  </si>
  <si>
    <t xml:space="preserve">SYR_UPS_2015_40.9021E_35.8480N_v0.2</t>
  </si>
  <si>
    <t xml:space="preserve">USA_UPS_2015_99.7495W_28.4079N_v0.2</t>
  </si>
  <si>
    <t xml:space="preserve">RUS_UPS_2015_65.8597E_62.1938N_v0.2</t>
  </si>
  <si>
    <t xml:space="preserve">QAT_UPS_2021_52.2111E_26.4189N_v0.2</t>
  </si>
  <si>
    <t xml:space="preserve">CAN_UPS_2016_100.8692W_49.8646N_v0.2</t>
  </si>
  <si>
    <t xml:space="preserve">CHN_UPS_2015_85.4784E_45.9125N_v0.2</t>
  </si>
  <si>
    <t xml:space="preserve">USA_UPS_2015_103.5646W_31.7657N_v0.2</t>
  </si>
  <si>
    <t xml:space="preserve">ARG_UPS_2015_67.8614W_38.3242S_v0.2</t>
  </si>
  <si>
    <t xml:space="preserve">RUS_UPS_2015_79.5400E_58.4582N_v0.2</t>
  </si>
  <si>
    <t xml:space="preserve">USA_UPS_2015_103.3969W_31.3769N_v0.2</t>
  </si>
  <si>
    <t xml:space="preserve">USA_UPS_2015_104.1498W_32.5745N_v0.2</t>
  </si>
  <si>
    <t xml:space="preserve">SAU_UPS_2015_49.3767E_25.6865N_v0.2</t>
  </si>
  <si>
    <t xml:space="preserve">RUS_UPS_2015_50.6607E_53.3163N_v0.2</t>
  </si>
  <si>
    <t xml:space="preserve">AUS_UPS_2016_148.5920E_23.0484S_v0.2</t>
  </si>
  <si>
    <t xml:space="preserve">USA_UPS_2015_103.6759W_32.0784N_v0.2</t>
  </si>
  <si>
    <t xml:space="preserve">USA_UPS_2019_103.5251W_31.0822N_v0.2</t>
  </si>
  <si>
    <t xml:space="preserve">CHN_UPS_2015_88.8410E_43.1596N_v0.2</t>
  </si>
  <si>
    <t xml:space="preserve">RUS_UPG_2019_71.3738E_70.6081N_v0.2</t>
  </si>
  <si>
    <t xml:space="preserve">USA_UPS_2017_103.8367W_31.8812N_v0.2</t>
  </si>
  <si>
    <t xml:space="preserve">USA_UPS_2017_103.0791W_31.7875N_v0.2</t>
  </si>
  <si>
    <t xml:space="preserve">TTO_UPS_2015_61.2761W_10.2083N_v0.2</t>
  </si>
  <si>
    <t xml:space="preserve">USA_UPS_2015_102.2681W_31.9952N_v0.2</t>
  </si>
  <si>
    <t xml:space="preserve">USA_UPS_2015_103.1986W_31.2834N_v0.2</t>
  </si>
  <si>
    <t xml:space="preserve">RUS_UPS_2015_51.8922E_55.2010N_v0.2</t>
  </si>
  <si>
    <t xml:space="preserve">USA_UPS_2019_105.1292W_42.8671N_v0.2</t>
  </si>
  <si>
    <t xml:space="preserve">USA_UPS_2020_103.4926W_32.0308N_v0.2</t>
  </si>
  <si>
    <t xml:space="preserve">COD_UPS_2016_12.3131E_5.8247S_v0.2</t>
  </si>
  <si>
    <t xml:space="preserve">USA_UPS_2017_102.5246W_47.6522N_v0.2</t>
  </si>
  <si>
    <t xml:space="preserve">RUS_UPG_2015_73.7560E_66.6114N_v0.2</t>
  </si>
  <si>
    <t xml:space="preserve">IRN_UPS_2015_49.2825E_31.9209N_v0.2</t>
  </si>
  <si>
    <t xml:space="preserve">IND_UPS_2016_94.8110E_26.9872N_v0.2</t>
  </si>
  <si>
    <t xml:space="preserve">USA_UPS_2015_109.9510W_41.5398N_v0.2</t>
  </si>
  <si>
    <t xml:space="preserve">USA_UPS_2019_101.7466W_31.7930N_v0.2</t>
  </si>
  <si>
    <t xml:space="preserve">RUS_UPG_2015_76.1866E_67.9297N_v0.2</t>
  </si>
  <si>
    <t xml:space="preserve">USA_UPS_2015_97.1997W_29.5664N_v0.2</t>
  </si>
  <si>
    <t xml:space="preserve">PAK_UPS_2015_68.9327E_25.8622N_v0.2</t>
  </si>
  <si>
    <t xml:space="preserve">USA_UPS_2020_102.9858W_47.3578N_v0.2</t>
  </si>
  <si>
    <t xml:space="preserve">USA_UPS_2019_102.4652W_48.2816N_v0.2</t>
  </si>
  <si>
    <t xml:space="preserve">USA_UPS_2021_103.5090W_32.7838N_v0.2</t>
  </si>
  <si>
    <t xml:space="preserve">USA_UPS_2021_107.6584W_36.2362N_v0.2</t>
  </si>
  <si>
    <t xml:space="preserve">RUS_UPS_2017_55.8099E_56.8603N_v0.2</t>
  </si>
  <si>
    <t xml:space="preserve">RUS_UPS_2015_76.0821E_59.0771N_v0.2</t>
  </si>
  <si>
    <t xml:space="preserve">USA_UPS_2015_103.7227W_31.3284N_v0.2</t>
  </si>
  <si>
    <t xml:space="preserve">USA_UPS_2019_103.4215W_32.2687N_v0.2</t>
  </si>
  <si>
    <t xml:space="preserve">USA_UPS_2019_104.0124W_31.6707N_v0.2</t>
  </si>
  <si>
    <t xml:space="preserve">COG_UPS_2015_11.1969E_4.5798S_v0.2</t>
  </si>
  <si>
    <t xml:space="preserve">USA_UPS_2015_103.7129W_32.3384N_v0.2</t>
  </si>
  <si>
    <t xml:space="preserve">RUS_UPS_2017_96.2896E_60.4128N_v0.2</t>
  </si>
  <si>
    <t xml:space="preserve">USA_UPS_2015_97.7431W_29.1658N_v0.2</t>
  </si>
  <si>
    <t xml:space="preserve">USA_UPS_2017_102.0297W_31.5879N_v0.2</t>
  </si>
  <si>
    <t xml:space="preserve">RUS_UPG_2021_77.3962E_66.3406N_v0.2</t>
  </si>
  <si>
    <t xml:space="preserve">RUS_UPS_2021_106.5999E_58.2010N_v0.2</t>
  </si>
  <si>
    <t xml:space="preserve">IRQ_UPS_2020_44.5713E_34.9921N_v0.2</t>
  </si>
  <si>
    <t xml:space="preserve">USA_UPS_2015_97.4018W_29.2560N_v0.2</t>
  </si>
  <si>
    <t xml:space="preserve">USA_UPS_2015_103.4809W_31.9595N_v0.2</t>
  </si>
  <si>
    <t xml:space="preserve">USA_UPS_2020_101.4570W_31.2758N_v0.2</t>
  </si>
  <si>
    <t xml:space="preserve">USA_UPS_2021_102.0482W_33.8368N_v0.2</t>
  </si>
  <si>
    <t xml:space="preserve">CAN_UPS_2021_118.3045W_54.9623N_v0.2</t>
  </si>
  <si>
    <t xml:space="preserve">RUS_UPS_2021_55.7798E_51.6082N_v0.2</t>
  </si>
  <si>
    <t xml:space="preserve">USA_UPS_2015_103.3499W_47.6741N_v0.2</t>
  </si>
  <si>
    <t xml:space="preserve">USA_UPS_2015_97.1870W_29.5206N_v0.2</t>
  </si>
  <si>
    <t xml:space="preserve">USA_UPS_2021_103.4786W_32.0341N_v0.2</t>
  </si>
  <si>
    <t xml:space="preserve">USA_UPS_2021_99.5633W_28.5296N_v0.2</t>
  </si>
  <si>
    <t xml:space="preserve">USA_UPS_2016_104.3297W_32.7501N_v0.2</t>
  </si>
  <si>
    <t xml:space="preserve">IRQ_UPS_2021_44.7099E_33.6942N_v0.2</t>
  </si>
  <si>
    <t xml:space="preserve">USA_UPS_2017_88.5962W_31.6554N_v0.2</t>
  </si>
  <si>
    <t xml:space="preserve">USA_UPS_2015_102.6588W_31.4952N_v0.2</t>
  </si>
  <si>
    <t xml:space="preserve">IND_UPS_2021_95.5337E_27.4672N_v0.2</t>
  </si>
  <si>
    <t xml:space="preserve">CAN_UPS_2021_113.4570W_55.0672N_v0.2</t>
  </si>
  <si>
    <t xml:space="preserve">USA_UPS_2015_103.3130W_31.2710N_v0.2</t>
  </si>
  <si>
    <t xml:space="preserve">USA_UPS_2020_103.7105W_32.0215N_v0.2</t>
  </si>
  <si>
    <t xml:space="preserve">RUS_UPS_2015_79.6921E_63.8795N_v0.2</t>
  </si>
  <si>
    <t xml:space="preserve">CAN_UPS_2015_116.5518W_53.5581N_v0.2</t>
  </si>
  <si>
    <t xml:space="preserve">USA_UPS_2019_103.4372W_32.4868N_v0.2</t>
  </si>
  <si>
    <t xml:space="preserve">USA_UPS_2015_89.0204W_31.9945N_v0.2</t>
  </si>
  <si>
    <t xml:space="preserve">USA_UPS_2015_97.3278W_29.3691N_v0.2</t>
  </si>
  <si>
    <t xml:space="preserve">MEX_UPS_2015_97.7760W_20.5901N_v0.2</t>
  </si>
  <si>
    <t xml:space="preserve">USA_UPS_2016_99.0948W_28.6132N_v0.2</t>
  </si>
  <si>
    <t xml:space="preserve">USA_UPS_2021_101.7325W_32.3180N_v0.2</t>
  </si>
  <si>
    <t xml:space="preserve">USA_UPS_2021_97.6426W_35.6246N_v0.2</t>
  </si>
  <si>
    <t xml:space="preserve">RUS_UPS_2017_51.0735E_53.9546N_v0.2</t>
  </si>
  <si>
    <t xml:space="preserve">PAK_UPS_2016_68.9188E_26.2162N_v0.2</t>
  </si>
  <si>
    <t xml:space="preserve">USA_UPS_2016_101.6166W_31.2411N_v0.2</t>
  </si>
  <si>
    <t xml:space="preserve">USA_UPS_2020_101.6623W_32.5160N_v0.2</t>
  </si>
  <si>
    <t xml:space="preserve">VEN_UPS_2015_65.0580W_8.3242N_v0.2</t>
  </si>
  <si>
    <t xml:space="preserve">RUS_UPS_2015_77.4420E_61.6202N_v0.2</t>
  </si>
  <si>
    <t xml:space="preserve">USA_UPS_2015_103.8574W_31.6428N_v0.2</t>
  </si>
  <si>
    <t xml:space="preserve">RUS_UPS_2015_112.8665E_61.3212N_v0.2</t>
  </si>
  <si>
    <t xml:space="preserve">USA_UPS_2015_102.6234W_48.2542N_v0.2</t>
  </si>
  <si>
    <t xml:space="preserve">NOR_UPS_2015_03.4029E_56.2753N_v0.2</t>
  </si>
  <si>
    <t xml:space="preserve">USA_UPS_2020_99.3179W_28.7282N_v0.2</t>
  </si>
  <si>
    <t xml:space="preserve">IRN_UPS_2016_52.1786E_26.9662N_v0.2</t>
  </si>
  <si>
    <t xml:space="preserve">RUS_UPS_2021_58.6564E_68.2982N_v0.2</t>
  </si>
  <si>
    <t xml:space="preserve">USA_UPS_2015_102.9230W_47.8753N_v0.2</t>
  </si>
  <si>
    <t xml:space="preserve">USA_UPS_2015_103.5291W_32.0770N_v0.2</t>
  </si>
  <si>
    <t xml:space="preserve">RUS_UPS_2018_113.1708E_61.5254N_v0.2</t>
  </si>
  <si>
    <t xml:space="preserve">RUS_UPS_2015_79.5746E_64.2486N_v0.2</t>
  </si>
  <si>
    <t xml:space="preserve">USA_UPS_2015_104.1306W_32.0783N_v0.2</t>
  </si>
  <si>
    <t xml:space="preserve">USA_UPS_2015_99.1664W_28.3226N_v0.2</t>
  </si>
  <si>
    <t xml:space="preserve">USA_UPS_2015_90.2687W_27.1885N_v0.2</t>
  </si>
  <si>
    <t xml:space="preserve">CAN_UPS_2015_118.5082W_54.8616N_v0.2</t>
  </si>
  <si>
    <t xml:space="preserve">SAU_UPS_2015_48.0920E_24.0677N_v0.2</t>
  </si>
  <si>
    <t xml:space="preserve">SAU_UPS_2021_50.2416E_24.7498N_v0.2</t>
  </si>
  <si>
    <t xml:space="preserve">Croatia</t>
  </si>
  <si>
    <t xml:space="preserve">HRV</t>
  </si>
  <si>
    <t xml:space="preserve">HRV_UPS_2017_17.0057E_46.1107N_v0.2</t>
  </si>
  <si>
    <t xml:space="preserve">USA_UPS_2015_103.7713W_32.2074N_v0.2</t>
  </si>
  <si>
    <t xml:space="preserve">USA_UPS_2015_99.3391W_36.5484N_v0.2</t>
  </si>
  <si>
    <t xml:space="preserve">RUS_UPS_2015_77.2376E_66.1883N_v0.2</t>
  </si>
  <si>
    <t xml:space="preserve">USA_UPS_2020_99.3704W_28.7363N_v0.2</t>
  </si>
  <si>
    <t xml:space="preserve">USA_UPS_2020_103.2983W_31.3935N_v0.2</t>
  </si>
  <si>
    <t xml:space="preserve">RUS_UPS_2015_77.0625E_60.8744N_v0.2</t>
  </si>
  <si>
    <t xml:space="preserve">RUS_UPS_2015_96.2085E_60.4459N_v0.2</t>
  </si>
  <si>
    <t xml:space="preserve">RUS_UPS_2016_106.5387E_58.1128N_v0.2</t>
  </si>
  <si>
    <t xml:space="preserve">USA_UPS_2015_102.1855W_32.3013N_v0.2</t>
  </si>
  <si>
    <t xml:space="preserve">SAU_UPS_2015_49.1588E_24.7466N_v0.2</t>
  </si>
  <si>
    <t xml:space="preserve">USA_UPS_2015_98.8666W_28.5043N_v0.2</t>
  </si>
  <si>
    <t xml:space="preserve">EGY_UPS_2021_27.0078E_30.6472N_v0.2</t>
  </si>
  <si>
    <t xml:space="preserve">IDN_UPS_2015_108.1793E_6.4079S_v0.2</t>
  </si>
  <si>
    <t xml:space="preserve">MEX_UPS_2020_96.1390W_18.5546N_v0.2</t>
  </si>
  <si>
    <t xml:space="preserve">CHN_UPS_2021_108.3997E_38.4965N_v0.2</t>
  </si>
  <si>
    <t xml:space="preserve">USA_UPS_2018_103.6284W_31.3842N_v0.2</t>
  </si>
  <si>
    <t xml:space="preserve">DZA_UPS_2015_06.7928E_31.1889N_v0.2</t>
  </si>
  <si>
    <t xml:space="preserve">CHN_UPS_2015_83.4500E_41.6964N_v0.2</t>
  </si>
  <si>
    <t xml:space="preserve">USA_UPS_2018_101.8165W_32.2459N_v0.2</t>
  </si>
  <si>
    <t xml:space="preserve">USA_UPS_2020_96.7306W_30.4820N_v0.2</t>
  </si>
  <si>
    <t xml:space="preserve">KAZ_UPS_2015_53.4751E_46.0663N_v0.2</t>
  </si>
  <si>
    <t xml:space="preserve">RUS_UPS_2015_56.7409E_56.7032N_v0.2</t>
  </si>
  <si>
    <t xml:space="preserve">USA_UPS_2017_98.1250W_28.9213N_v0.2</t>
  </si>
  <si>
    <t xml:space="preserve">UKR_UPS_2015_34.1083E_50.4750N_v0.2</t>
  </si>
  <si>
    <t xml:space="preserve">IDN_UPS_2015_101.3906E_0.7887N_v0.2</t>
  </si>
  <si>
    <t xml:space="preserve">USA_UPS_2017_101.8517W_31.2011N_v0.2</t>
  </si>
  <si>
    <t xml:space="preserve">USA_UPS_2018_97.4738W_29.3703N_v0.2</t>
  </si>
  <si>
    <t xml:space="preserve">RUS_UPG_2021_67.1667E_71.1708N_v0.2</t>
  </si>
  <si>
    <t xml:space="preserve">TUN_UPS_2015_11.1641E_34.7210N_v0.2</t>
  </si>
  <si>
    <t xml:space="preserve">RUS_UPS_2015_51.6148E_53.6008N_v0.2</t>
  </si>
  <si>
    <t xml:space="preserve">RUS_UPS_2021_76.7161E_61.0715N_v0.2</t>
  </si>
  <si>
    <t xml:space="preserve">USA_UPS_2019_98.9282W_28.7691N_v0.2</t>
  </si>
  <si>
    <t xml:space="preserve">RUS_UPS_2015_56.5877E_67.1792N_v0.2</t>
  </si>
  <si>
    <t xml:space="preserve">SAU_UPS_2015_48.1244E_24.0128N_v0.2</t>
  </si>
  <si>
    <t xml:space="preserve">CAN_UPS_2015_118.0628W_54.1696N_v0.2</t>
  </si>
  <si>
    <t xml:space="preserve">RUS_UPS_2015_55.4510E_51.5917N_v0.2</t>
  </si>
  <si>
    <t xml:space="preserve">RUS_UPS_2015_58.4006E_67.8276N_v0.2</t>
  </si>
  <si>
    <t xml:space="preserve">USA_UPS_2015_101.7634W_31.9242N_v0.2</t>
  </si>
  <si>
    <t xml:space="preserve">RUS_UPS_2015_78.7044E_66.2778N_v0.2</t>
  </si>
  <si>
    <t xml:space="preserve">RUS_UPS_2015_106.5873E_58.0252N_v0.2</t>
  </si>
  <si>
    <t xml:space="preserve">USA_UPS_2015_102.6024W_32.0145N_v0.2</t>
  </si>
  <si>
    <t xml:space="preserve">USA_UPS_2021_101.3550W_32.3153N_v0.2</t>
  </si>
  <si>
    <t xml:space="preserve">CHN_UPS_2015_108.9270E_38.3188N_v0.2</t>
  </si>
  <si>
    <t xml:space="preserve">FRA_UPS_2015_01.1659W_44.5371N_v0.2</t>
  </si>
  <si>
    <t xml:space="preserve">USA_UPS_2016_97.5256W_29.3265N_v0.2</t>
  </si>
  <si>
    <t xml:space="preserve">RUS_UPS_2021_55.9160E_57.5158N_v0.2</t>
  </si>
  <si>
    <t xml:space="preserve">USA_UPS_2020_103.6673W_32.3986N_v0.2</t>
  </si>
  <si>
    <t xml:space="preserve">DZA_UPS_2017_08.9090E_28.7581N_v0.2</t>
  </si>
  <si>
    <t xml:space="preserve">USA_UPS_2016_101.8436W_31.9995N_v0.2</t>
  </si>
  <si>
    <t xml:space="preserve">USA_UPS_2021_101.8372W_31.7751N_v0.2</t>
  </si>
  <si>
    <t xml:space="preserve">USA_UPS_2017_103.2909W_31.9714N_v0.2</t>
  </si>
  <si>
    <t xml:space="preserve">USA_UPS_2015_98.7416W_28.6540N_v0.2</t>
  </si>
  <si>
    <t xml:space="preserve">USA_UPS_2020_101.7714W_32.2955N_v0.2</t>
  </si>
  <si>
    <t xml:space="preserve">USA_UPS_2018_102.7774W_30.9181N_v0.2</t>
  </si>
  <si>
    <t xml:space="preserve">SAU_UPS_2018_49.3045E_25.3250N_v0.2</t>
  </si>
  <si>
    <t xml:space="preserve">CHN_UPS_2021_109.7414E_38.0420N_v0.2</t>
  </si>
  <si>
    <t xml:space="preserve">USA_UPS_2017_103.1309W_31.2074N_v0.2</t>
  </si>
  <si>
    <t xml:space="preserve">USA_UPS_2020_101.7505W_32.1724N_v0.2</t>
  </si>
  <si>
    <t xml:space="preserve">USA_UPS_2017_104.0167W_31.6246N_v0.2</t>
  </si>
  <si>
    <t xml:space="preserve">CHN_UPS_2021_109.9077E_37.3034N_v0.2</t>
  </si>
  <si>
    <t xml:space="preserve">USA_UPS_2016_103.0231W_31.3279N_v0.2</t>
  </si>
  <si>
    <t xml:space="preserve">CAN_UPS_2015_122.0975W_56.9185N_v0.2</t>
  </si>
  <si>
    <t xml:space="preserve">RUS_UPS_2015_77.1252E_60.8129N_v0.2</t>
  </si>
  <si>
    <t xml:space="preserve">CHN_UPS_2015_85.0329E_45.5835N_v0.2</t>
  </si>
  <si>
    <t xml:space="preserve">SAU_UPS_2015_49.3208E_25.0828N_v0.2</t>
  </si>
  <si>
    <t xml:space="preserve">USA_UPS_2015_102.5697W_48.1488N_v0.2</t>
  </si>
  <si>
    <t xml:space="preserve">COL_UPS_2015_72.7261W_11.6917N_v0.2</t>
  </si>
  <si>
    <t xml:space="preserve">SAU_UPS_2015_49.0366E_23.9697N_v0.2</t>
  </si>
  <si>
    <t xml:space="preserve">CAN_UPS_2015_113.7175W_53.3297N_v0.2</t>
  </si>
  <si>
    <t xml:space="preserve">USA_UPS_2015_98.0545W_27.4720N_v0.2</t>
  </si>
  <si>
    <t xml:space="preserve">USA_UPS_2015_102.6675W_48.2385N_v0.2</t>
  </si>
  <si>
    <t xml:space="preserve">USA_UPS_2015_102.8528W_48.0516N_v0.2</t>
  </si>
  <si>
    <t xml:space="preserve">USA_UPS_2016_100.7256W_32.6625N_v0.2</t>
  </si>
  <si>
    <t xml:space="preserve">DZA_UPS_2015_08.9370E_28.7373N_v0.2</t>
  </si>
  <si>
    <t xml:space="preserve">USA_UPS_2019_102.4481W_47.4441N_v0.2</t>
  </si>
  <si>
    <t xml:space="preserve">AZE_UPS_2016_48.8957E_39.9491N_v0.2</t>
  </si>
  <si>
    <t xml:space="preserve">RUS_UPS_2015_45.6653E_51.3601N_v0.2</t>
  </si>
  <si>
    <t xml:space="preserve">RUS_UPG_2020_75.6980E_67.8841N_v0.2</t>
  </si>
  <si>
    <t xml:space="preserve">EGY_UPS_2015_33.4244E_28.0184N_v0.2</t>
  </si>
  <si>
    <t xml:space="preserve">NZL_UPS_2015_174.3119E_39.0046S_v0.2</t>
  </si>
  <si>
    <t xml:space="preserve">USA_UPS_2015_103.1624W_32.4535N_v0.2</t>
  </si>
  <si>
    <t xml:space="preserve">GAB_UPS_2018_09.4743E_1.4653S_v0.2</t>
  </si>
  <si>
    <t xml:space="preserve">USA_UPS_2015_103.4454W_48.0826N_v0.2</t>
  </si>
  <si>
    <t xml:space="preserve">ARG_UPS_2015_69.1167W_38.6164S_v0.2</t>
  </si>
  <si>
    <t xml:space="preserve">TKM_UPS_2016_54.3606E_38.7065N_v0.2</t>
  </si>
  <si>
    <t xml:space="preserve">USA_UPS_2018_103.0104W_31.2444N_v0.2</t>
  </si>
  <si>
    <t xml:space="preserve">USA_UPS_2015_101.1739W_31.0223N_v0.2</t>
  </si>
  <si>
    <t xml:space="preserve">CHN_UPS_2020_85.6488E_45.8627N_v0.2</t>
  </si>
  <si>
    <t xml:space="preserve">EGY_UPS_2021_30.8253E_29.4587N_v0.2</t>
  </si>
  <si>
    <t xml:space="preserve">USA_UPS_2015_97.4835W_29.1768N_v0.2</t>
  </si>
  <si>
    <t xml:space="preserve">USA_UPS_2016_103.6773W_31.8486N_v0.2</t>
  </si>
  <si>
    <t xml:space="preserve">MEX_UPS_2015_98.7866W_25.8950N_v0.2</t>
  </si>
  <si>
    <t xml:space="preserve">USA_UPS_2015_99.2747W_28.3003N_v0.2</t>
  </si>
  <si>
    <t xml:space="preserve">RUS_UPS_2017_96.3160E_60.3989N_v0.2</t>
  </si>
  <si>
    <t xml:space="preserve">USA_UPS_2015_104.1490W_32.1209N_v0.2</t>
  </si>
  <si>
    <t xml:space="preserve">SAUKWTNZ_UPS_2015_47.7206E_28.8523N_v0.2</t>
  </si>
  <si>
    <t xml:space="preserve">RUS_UPS_2015_52.3789E_53.0197N_v0.2</t>
  </si>
  <si>
    <t xml:space="preserve">RUS_UPS_2015_72.8469E_61.6211N_v0.2</t>
  </si>
  <si>
    <t xml:space="preserve">NOR_UPS_2015_02.7716E_60.6056N_v0.2</t>
  </si>
  <si>
    <t xml:space="preserve">USA_UPS_2015_102.8657W_48.0230N_v0.2</t>
  </si>
  <si>
    <t xml:space="preserve">USA_UPS_2015_103.5253W_32.1127N_v0.2</t>
  </si>
  <si>
    <t xml:space="preserve">RUS_UPG_2017_111.6974E_60.3183N_v0.2</t>
  </si>
  <si>
    <t xml:space="preserve">CHN_UPS_2021_107.2579E_31.4552N_v0.2</t>
  </si>
  <si>
    <t xml:space="preserve">USA_UPS_2016_103.7768W_46.1348N_v0.2</t>
  </si>
  <si>
    <t xml:space="preserve">USA_UPS_2015_104.2459W_31.8334N_v0.2</t>
  </si>
  <si>
    <t xml:space="preserve">KAZ_UPS_2015_65.6076E_46.4379N_v0.2</t>
  </si>
  <si>
    <t xml:space="preserve">CHL_UPS_2018_70.2781W_52.5734S_v0.2</t>
  </si>
  <si>
    <t xml:space="preserve">USA_UPS_2015_102.8087W_47.4720N_v0.2</t>
  </si>
  <si>
    <t xml:space="preserve">UKR_UPS_2015_33.3503E_50.2293N_v0.2</t>
  </si>
  <si>
    <t xml:space="preserve">USA_UPS_2015_102.1659W_31.4034N_v0.2</t>
  </si>
  <si>
    <t xml:space="preserve">USA_UPS_2015_103.5344W_32.2443N_v0.2</t>
  </si>
  <si>
    <t xml:space="preserve">USA_UPS_2021_101.9509W_32.5915N_v0.2</t>
  </si>
  <si>
    <t xml:space="preserve">USA_UPS_2021_104.0983W_32.3288N_v0.2</t>
  </si>
  <si>
    <t xml:space="preserve">USA_UPS_2015_102.5519W_47.7447N_v0.2</t>
  </si>
  <si>
    <t xml:space="preserve">CAN_UPS_2021_102.6841W_49.5236N_v0.2</t>
  </si>
  <si>
    <t xml:space="preserve">USA_UPS_2020_102.5420W_31.8760N_v0.2</t>
  </si>
  <si>
    <t xml:space="preserve">USA_UPS_2021_101.6137W_32.4998N_v0.2</t>
  </si>
  <si>
    <t xml:space="preserve">USA_UPS_2017_101.5507W_32.3521N_v0.2</t>
  </si>
  <si>
    <t xml:space="preserve">USA_UPS_2015_97.1654W_29.5497N_v0.2</t>
  </si>
  <si>
    <t xml:space="preserve">USA_UPS_2015_104.0021W_31.6129N_v0.2</t>
  </si>
  <si>
    <t xml:space="preserve">USA_UPS_2015_102.6794W_31.5037N_v0.2</t>
  </si>
  <si>
    <t xml:space="preserve">CAN_UPS_2015_126.8745W_65.2887N_v0.2</t>
  </si>
  <si>
    <t xml:space="preserve">USA_UPS_2016_92.8789W_32.8640N_v0.2</t>
  </si>
  <si>
    <t xml:space="preserve">USA_UPS_2015_102.3541W_31.7867N_v0.2</t>
  </si>
  <si>
    <t xml:space="preserve">USA_UPS_2017_104.2838W_31.5766N_v0.2</t>
  </si>
  <si>
    <t xml:space="preserve">USA_UPS_2015_98.1629W_28.7166N_v0.2</t>
  </si>
  <si>
    <t xml:space="preserve">USA_UPS_2015_103.7500W_31.6947N_v0.2</t>
  </si>
  <si>
    <t xml:space="preserve">CAN_UPS_2021_115.2536W_54.8514N_v0.2</t>
  </si>
  <si>
    <t xml:space="preserve">CHN_UPS_2020_81.3210E_41.6606N_v0.2</t>
  </si>
  <si>
    <t xml:space="preserve">RUS_UPG_2015_77.4026E_66.6167N_v0.2</t>
  </si>
  <si>
    <t xml:space="preserve">CAN_UPS_2015_115.5485W_54.1316N_v0.2</t>
  </si>
  <si>
    <t xml:space="preserve">USA_UPS_2015_103.7552W_31.7125N_v0.2</t>
  </si>
  <si>
    <t xml:space="preserve">USA_UPS_2016_103.4523W_31.7396N_v0.2</t>
  </si>
  <si>
    <t xml:space="preserve">SYR_UPS_2021_38.3676E_35.1257N_v0.2</t>
  </si>
  <si>
    <t xml:space="preserve">CHN_UPS_2021_82.6864E_40.3967N_v0.2</t>
  </si>
  <si>
    <t xml:space="preserve">USA_UPS_2015_89.1034W_28.0339N_v0.2</t>
  </si>
  <si>
    <t xml:space="preserve">CHN_UPS_2021_110.1162E_38.3938N_v0.2</t>
  </si>
  <si>
    <t xml:space="preserve">USA_UPS_2019_101.8844W_31.8609N_v0.2</t>
  </si>
  <si>
    <t xml:space="preserve">USA_UPS_2021_110.0462W_38.8989N_v0.2</t>
  </si>
  <si>
    <t xml:space="preserve">CAN_UPS_2021_119.4176W_55.3082N_v0.2</t>
  </si>
  <si>
    <t xml:space="preserve">CHN_UPS_2021_108.7174E_39.6995N_v0.2</t>
  </si>
  <si>
    <t xml:space="preserve">USA_UPS_2015_104.0151W_31.6086N_v0.2</t>
  </si>
  <si>
    <t xml:space="preserve">USA_UPS_2015_97.1546W_29.5958N_v0.2</t>
  </si>
  <si>
    <t xml:space="preserve">USA_UPS_2015_102.6593W_31.5400N_v0.2</t>
  </si>
  <si>
    <t xml:space="preserve">RUS_UPS_2021_45.2733E_51.3624N_v0.2</t>
  </si>
  <si>
    <t xml:space="preserve">USA_UPS_2015_102.3380W_31.7447N_v0.2</t>
  </si>
  <si>
    <t xml:space="preserve">USA_UPS_2021_105.3208W_43.1032N_v0.2</t>
  </si>
  <si>
    <t xml:space="preserve">UZB_UPS_2015_64.5621E_39.0128N_v0.2</t>
  </si>
  <si>
    <t xml:space="preserve">RUS_UPS_2021_96.4541E_60.3540N_v0.2</t>
  </si>
  <si>
    <t xml:space="preserve">USA_UPS_2016_97.5751W_34.6249N_v0.2</t>
  </si>
  <si>
    <t xml:space="preserve">RUS_UPS_2015_55.3779E_68.1715N_v0.2</t>
  </si>
  <si>
    <t xml:space="preserve">UKR_UPS_2015_34.5745E_50.2993N_v0.2</t>
  </si>
  <si>
    <t xml:space="preserve">USA_UPS_2015_98.5347W_28.5813N_v0.2</t>
  </si>
  <si>
    <t xml:space="preserve">USA_UPS_2021_103.7641W_32.3131N_v0.2</t>
  </si>
  <si>
    <t xml:space="preserve">USA_UPS_2019_101.7346W_32.0260N_v0.2</t>
  </si>
  <si>
    <t xml:space="preserve">CHN_UPS_2021_110.4948E_38.5317N_v0.2</t>
  </si>
  <si>
    <t xml:space="preserve">USA_UPS_2017_101.4231W_32.2360N_v0.2</t>
  </si>
  <si>
    <t xml:space="preserve">CHN_UPS_2015_81.4471E_41.1458N_v0.2</t>
  </si>
  <si>
    <t xml:space="preserve">CHN_UPS_2021_108.5209E_36.6731N_v0.2</t>
  </si>
  <si>
    <t xml:space="preserve">MEX_UPS_2015_97.6061W_20.7049N_v0.2</t>
  </si>
  <si>
    <t xml:space="preserve">USA_UPS_2016_103.7396W_31.9152N_v0.2</t>
  </si>
  <si>
    <t xml:space="preserve">USA_UPS_2019_102.8048W_30.9357N_v0.2</t>
  </si>
  <si>
    <t xml:space="preserve">USA_UPS_2019_103.4519W_48.5732N_v0.2</t>
  </si>
  <si>
    <t xml:space="preserve">CHN_UPS_2021_110.5918E_38.2569N_v0.2</t>
  </si>
  <si>
    <t xml:space="preserve">CHN_UPS_2016_89.6364E_44.1025N_v0.2</t>
  </si>
  <si>
    <t xml:space="preserve">USA_UPS_2015_99.5160W_28.4975N_v0.2</t>
  </si>
  <si>
    <t xml:space="preserve">USA_UPS_2017_97.7855W_29.0353N_v0.2</t>
  </si>
  <si>
    <t xml:space="preserve">RUS_UPS_2015_56.6827E_54.8302N_v0.2</t>
  </si>
  <si>
    <t xml:space="preserve">USA_UPS_2019_103.7900W_31.3842N_v0.2</t>
  </si>
  <si>
    <t xml:space="preserve">USA_UPS_2020_103.4628W_32.1401N_v0.2</t>
  </si>
  <si>
    <t xml:space="preserve">CHN_UPS_2021_110.1384E_36.5504N_v0.2</t>
  </si>
  <si>
    <t xml:space="preserve">RUS_UPG_2015_77.1462E_66.3994N_v0.2</t>
  </si>
  <si>
    <t xml:space="preserve">EGY_UPS_2020_33.4588E_28.2197N_v0.2</t>
  </si>
  <si>
    <t xml:space="preserve">RUS_UPS_2018_55.8331E_54.1658N_v0.2</t>
  </si>
  <si>
    <t xml:space="preserve">USA_UPS_2016_103.5584W_31.5762N_v0.2</t>
  </si>
  <si>
    <t xml:space="preserve">UZB_UPS_2020_65.6318E_38.7410N_v0.2</t>
  </si>
  <si>
    <t xml:space="preserve">IRN_UPS_2015_60.8624E_36.5053N_v0.2</t>
  </si>
  <si>
    <t xml:space="preserve">RUS_UPG_2021_80.4041E_65.8583N_v0.2</t>
  </si>
  <si>
    <t xml:space="preserve">USA_UPS_2015_101.1442W_31.0207N_v0.2</t>
  </si>
  <si>
    <t xml:space="preserve">SAU_UPS_2020_50.0150E_28.1707N_v0.2</t>
  </si>
  <si>
    <t xml:space="preserve">USA_UPS_2015_96.4904W_30.4465N_v0.2</t>
  </si>
  <si>
    <t xml:space="preserve">CAN_UPS_2018_112.3290W_51.2410N_v0.2</t>
  </si>
  <si>
    <t xml:space="preserve">RUS_UPG_2015_79.0434E_65.7912N_v0.2</t>
  </si>
  <si>
    <t xml:space="preserve">USA_UPS_2018_104.0789W_32.1956N_v0.2</t>
  </si>
  <si>
    <t xml:space="preserve">USA_UPS_2015_102.9363W_48.1552N_v0.2</t>
  </si>
  <si>
    <t xml:space="preserve">RUS_UPS_2018_96.1680E_60.3902N_v0.2</t>
  </si>
  <si>
    <t xml:space="preserve">USA_UPS_2017_103.6395W_48.1960N_v0.2</t>
  </si>
  <si>
    <t xml:space="preserve">RUS_UPS_2015_65.1409E_60.5024N_v0.2</t>
  </si>
  <si>
    <t xml:space="preserve">SAU_UPS_2015_49.1792E_24.7802N_v0.2</t>
  </si>
  <si>
    <t xml:space="preserve">USA_UPS_2019_105.8052W_43.2137N_v0.2</t>
  </si>
  <si>
    <t xml:space="preserve">ARG_UPS_2015_68.7448W_38.4169S_v0.2</t>
  </si>
  <si>
    <t xml:space="preserve">CAN_UPS_2020_119.3486W_55.2565N_v0.2</t>
  </si>
  <si>
    <t xml:space="preserve">VEN_UPS_2020_63.5669W_9.5752N_v0.2</t>
  </si>
  <si>
    <t xml:space="preserve">USA_UPS_2021_103.9654W_32.6413N_v0.2</t>
  </si>
  <si>
    <t xml:space="preserve">IDN_UPS_2015_117.4085E_0.5397S_v0.2</t>
  </si>
  <si>
    <t xml:space="preserve">USA_UPS_2020_104.0643W_32.3238N_v0.2</t>
  </si>
  <si>
    <t xml:space="preserve">USA_UPS_2015_97.7577W_28.9794N_v0.2</t>
  </si>
  <si>
    <t xml:space="preserve">ARG_UPS_2015_68.4926W_52.7722S_v0.2</t>
  </si>
  <si>
    <t xml:space="preserve">USA_UPS_2015_103.3214W_31.5452N_v0.2</t>
  </si>
  <si>
    <t xml:space="preserve">NGA_UPS_2015_06.2444E_5.4883N_v0.2</t>
  </si>
  <si>
    <t xml:space="preserve">USA_UPS_2015_110.3960W_40.3197N_v0.2</t>
  </si>
  <si>
    <t xml:space="preserve">USA_UPS_2019_103.6913W_31.3253N_v0.2</t>
  </si>
  <si>
    <t xml:space="preserve">CHN_UPS_2015_85.2288E_45.3718N_v0.2</t>
  </si>
  <si>
    <t xml:space="preserve">DZA_UPS_2015_05.9504E_31.6418N_v0.2</t>
  </si>
  <si>
    <t xml:space="preserve">USA_UPS_2019_104.3209W_31.7897N_v0.2</t>
  </si>
  <si>
    <t xml:space="preserve">USA_UPS_2015_98.9331W_28.5091N_v0.2</t>
  </si>
  <si>
    <t xml:space="preserve">USA_UPS_2020_102.4928W_31.7996N_v0.2</t>
  </si>
  <si>
    <t xml:space="preserve">OMN_UPS_2015_57.3929E_22.1643N_v0.2</t>
  </si>
  <si>
    <t xml:space="preserve">USA_UPS_2015_102.9362W_31.7260N_v0.2</t>
  </si>
  <si>
    <t xml:space="preserve">RUS_UPS_2016_53.6682E_54.2630N_v0.2</t>
  </si>
  <si>
    <t xml:space="preserve">RUS_UPS_2015_56.7165E_59.3699N_v0.2</t>
  </si>
  <si>
    <t xml:space="preserve">USA_UPS_2015_94.8669W_32.5010N_v0.2</t>
  </si>
  <si>
    <t xml:space="preserve">CAN_UPS_2018_103.6051W_49.1630N_v0.2</t>
  </si>
  <si>
    <t xml:space="preserve">USA_UPS_2016_103.7773W_31.8693N_v0.2</t>
  </si>
  <si>
    <t xml:space="preserve">RUS_UPS_2015_54.8550E_63.6528N_v0.2</t>
  </si>
  <si>
    <t xml:space="preserve">SAU_UPS_2016_49.0555E_24.0714N_v0.2</t>
  </si>
  <si>
    <t xml:space="preserve">CHN_UPS_2021_85.7498E_46.0804N_v0.2</t>
  </si>
  <si>
    <t xml:space="preserve">USA_UPS_2017_103.9111W_31.2540N_v0.2</t>
  </si>
  <si>
    <t xml:space="preserve">RUS_UPS_2017_96.1816E_60.4302N_v0.2</t>
  </si>
  <si>
    <t xml:space="preserve">RUS_UPS_2021_58.6452E_68.2973N_v0.2</t>
  </si>
  <si>
    <t xml:space="preserve">RUS_UPS_2015_56.6667E_58.2992N_v0.2</t>
  </si>
  <si>
    <t xml:space="preserve">USA_UPS_2020_97.6062W_34.7684N_v0.2</t>
  </si>
  <si>
    <t xml:space="preserve">USA_UPS_2015_103.5213W_32.6396N_v0.2</t>
  </si>
  <si>
    <t xml:space="preserve">CHN_UPS_2015_81.4916E_41.7122N_v0.2</t>
  </si>
  <si>
    <t xml:space="preserve">CAN_UPS_2016_115.5454W_55.7729N_v0.2</t>
  </si>
  <si>
    <t xml:space="preserve">RUS_UPS_2015_72.7797E_60.8955N_v0.2</t>
  </si>
  <si>
    <t xml:space="preserve">RUS_UPG_2021_77.2513E_66.7918N_v0.2</t>
  </si>
  <si>
    <t xml:space="preserve">RUS_UPS_2015_51.1964E_52.8749N_v0.2</t>
  </si>
  <si>
    <t xml:space="preserve">CAN_UPS_2020_102.4215W_49.6292N_v0.2</t>
  </si>
  <si>
    <t xml:space="preserve">CHN_UPS_2015_82.7118E_39.7158N_v0.2</t>
  </si>
  <si>
    <t xml:space="preserve">KWT_UPS_2021_47.8937E_29.9851N_v0.2</t>
  </si>
  <si>
    <t xml:space="preserve">USA_UPS_2015_103.4740W_31.9730N_v0.2</t>
  </si>
  <si>
    <t xml:space="preserve">USA_UPS_2018_103.0332W_33.1241N_v0.2</t>
  </si>
  <si>
    <t xml:space="preserve">USA_UPS_2019_98.2169W_35.9199N_v0.2</t>
  </si>
  <si>
    <t xml:space="preserve">RUS_UPS_2015_107.5583E_58.4499N_v0.2</t>
  </si>
  <si>
    <t xml:space="preserve">USA_UPS_2017_104.0314W_32.1765N_v0.2</t>
  </si>
  <si>
    <t xml:space="preserve">USA_UPS_2016_107.6654W_36.2593N_v0.2</t>
  </si>
  <si>
    <t xml:space="preserve">CHN_UPS_2021_108.4108E_38.3874N_v0.2</t>
  </si>
  <si>
    <t xml:space="preserve">CHN_UPS_2021_110.3316E_38.4508N_v0.2</t>
  </si>
  <si>
    <t xml:space="preserve">USA_UPS_2015_100.9569W_32.7448N_v0.2</t>
  </si>
  <si>
    <t xml:space="preserve">ARG_UPS_2015_69.5959W_37.0265S_v0.2</t>
  </si>
  <si>
    <t xml:space="preserve">CHN_UPS_2021_124.1202E_44.6000N_v0.2</t>
  </si>
  <si>
    <t xml:space="preserve">RUS_UPS_2015_107.4207E_58.4248N_v0.2</t>
  </si>
  <si>
    <t xml:space="preserve">USA_UPS_2015_102.0710W_31.6700N_v0.2</t>
  </si>
  <si>
    <t xml:space="preserve">AUS_UPS_2021_135.1249E_16.7954S_v0.2</t>
  </si>
  <si>
    <t xml:space="preserve">CHN_UPS_2015_88.5939E_44.0956N_v0.2</t>
  </si>
  <si>
    <t xml:space="preserve">USA_UPS_2015_99.1832W_28.3402N_v0.2</t>
  </si>
  <si>
    <t xml:space="preserve">CHN_UPS_2021_125.3695E_44.3361N_v0.2</t>
  </si>
  <si>
    <t xml:space="preserve">USA_UPS_2015_101.6121W_31.2845N_v0.2</t>
  </si>
  <si>
    <t xml:space="preserve">USA_UPS_2019_96.7212W_30.6979N_v0.2</t>
  </si>
  <si>
    <t xml:space="preserve">ARG_UPS_2015_68.6076W_38.5151S_v0.2</t>
  </si>
  <si>
    <t xml:space="preserve">RUS_UPS_2019_76.1597E_67.0053N_v0.2</t>
  </si>
  <si>
    <t xml:space="preserve">IRN_UPS_2015_52.3550E_26.6306N_v0.2</t>
  </si>
  <si>
    <t xml:space="preserve">RUS_UPS_2018_96.4751E_60.3962N_v0.2</t>
  </si>
  <si>
    <t xml:space="preserve">CAN_UPS_2015_108.5800W_49.3615N_v0.2</t>
  </si>
  <si>
    <t xml:space="preserve">DZA_UPS_2015_09.8724E_27.6161N_v0.2</t>
  </si>
  <si>
    <t xml:space="preserve">COL_UPS_2020_75.3737W_8.5586N_v0.2</t>
  </si>
  <si>
    <t xml:space="preserve">USA_UPS_2015_100.1432W_28.2999N_v0.2</t>
  </si>
  <si>
    <t xml:space="preserve">CHN_UPS_2015_83.4911E_39.2421N_v0.2</t>
  </si>
  <si>
    <t xml:space="preserve">USA_UPS_2015_103.2793W_32.5143N_v0.2</t>
  </si>
  <si>
    <t xml:space="preserve">KAZ_UPS_2015_52.3341E_51.6529N_v0.2</t>
  </si>
  <si>
    <t xml:space="preserve">KAZ_UPS_2016_53.4333E_46.1166N_v0.2</t>
  </si>
  <si>
    <t xml:space="preserve">USA_UPS_2019_101.5066W_32.3089N_v0.2</t>
  </si>
  <si>
    <t xml:space="preserve">USA_UPS_2018_96.5979W_30.2086N_v0.2</t>
  </si>
  <si>
    <t xml:space="preserve">USA_UPS_2015_103.5680W_31.6960N_v0.2</t>
  </si>
  <si>
    <t xml:space="preserve">RUS_UPS_2015_56.7338E_56.7036N_v0.2</t>
  </si>
  <si>
    <t xml:space="preserve">RUS_UPG_2021_111.9666E_60.5765N_v0.2</t>
  </si>
  <si>
    <t xml:space="preserve">CAN_UPS_2021_121.5048W_56.7243N_v0.2</t>
  </si>
  <si>
    <t xml:space="preserve">USA_UPS_2015_98.8203W_28.4208N_v0.2</t>
  </si>
  <si>
    <t xml:space="preserve">CAN_UPS_2017_121.7646W_56.2919N_v0.2</t>
  </si>
  <si>
    <t xml:space="preserve">POL_UPS_2015_18.1838E_55.4814N_v0.2</t>
  </si>
  <si>
    <t xml:space="preserve">CAN_UPS_2015_118.5046W_54.5249N_v0.2</t>
  </si>
  <si>
    <t xml:space="preserve">SAU_UPS_2021_49.1709E_24.0952N_v0.2</t>
  </si>
  <si>
    <t xml:space="preserve">USA_UPS_2019_103.7066W_32.2971N_v0.2</t>
  </si>
  <si>
    <t xml:space="preserve">USA_UPS_2015_92.5335W_30.4603N_v0.2</t>
  </si>
  <si>
    <t xml:space="preserve">USA_UPS_2015_102.8260W_48.0213N_v0.2</t>
  </si>
  <si>
    <t xml:space="preserve">SAU_UPS_2017_48.3298E_24.3579N_v0.2</t>
  </si>
  <si>
    <t xml:space="preserve">ARE_UPS_2021_53.1672E_25.2090N_v0.2</t>
  </si>
  <si>
    <t xml:space="preserve">RUS_UPS_2015_49.9758E_69.1787N_v0.2</t>
  </si>
  <si>
    <t xml:space="preserve">USA_UPS_2015_98.5292W_28.4092N_v0.2</t>
  </si>
  <si>
    <t xml:space="preserve">USA_UPS_2019_103.0380W_33.6097N_v0.2</t>
  </si>
  <si>
    <t xml:space="preserve">RUS_UPS_2015_106.5254E_58.0881N_v0.2</t>
  </si>
  <si>
    <t xml:space="preserve">USA_UPS_2015_103.6077W_32.1997N_v0.2</t>
  </si>
  <si>
    <t xml:space="preserve">USA_UPS_2019_97.6657W_34.7673N_v0.2</t>
  </si>
  <si>
    <t xml:space="preserve">USA_UPS_2017_97.5622W_29.2373N_v0.2</t>
  </si>
  <si>
    <t xml:space="preserve">USA_UPS_2019_103.4670W_31.0165N_v0.2</t>
  </si>
  <si>
    <t xml:space="preserve">CHN_UPS_2020_109.2250E_38.4837N_v0.2</t>
  </si>
  <si>
    <t xml:space="preserve">RUS_UPS_2020_53.6459E_52.7806N_v0.2</t>
  </si>
  <si>
    <t xml:space="preserve">USA_UPS_2021_101.8885W_31.3540N_v0.2</t>
  </si>
  <si>
    <t xml:space="preserve">USA_UPS_2015_102.1827W_32.2014N_v0.2</t>
  </si>
  <si>
    <t xml:space="preserve">USA_UPS_2017_101.9470W_32.3714N_v0.2</t>
  </si>
  <si>
    <t xml:space="preserve">USA_UPS_2015_105.3617W_43.8451N_v0.2</t>
  </si>
  <si>
    <t xml:space="preserve">CHN_UPS_2017_81.4338E_41.1704N_v0.2</t>
  </si>
  <si>
    <t xml:space="preserve">USA_UPS_2019_104.0306W_31.8101N_v0.2</t>
  </si>
  <si>
    <t xml:space="preserve">CAN_UPS_2015_102.4819W_49.2425N_v0.2</t>
  </si>
  <si>
    <t xml:space="preserve">USA_UPS_2015_103.6653W_32.4298N_v0.2</t>
  </si>
  <si>
    <t xml:space="preserve">USA_UPS_2016_103.6174W_32.3392N_v0.2</t>
  </si>
  <si>
    <t xml:space="preserve">USA_UPS_2015_96.2195W_31.9094N_v0.2</t>
  </si>
  <si>
    <t xml:space="preserve">USA_UPS_2017_104.1208W_32.2562N_v0.2</t>
  </si>
  <si>
    <t xml:space="preserve">USA_UPS_2021_101.6785W_31.4093N_v0.2</t>
  </si>
  <si>
    <t xml:space="preserve">RUS_UPS_2021_106.4660E_58.1936N_v0.2</t>
  </si>
  <si>
    <t xml:space="preserve">CAN_UPS_2016_108.5830W_49.4230N_v0.2</t>
  </si>
  <si>
    <t xml:space="preserve">USA_UPS_2015_102.0475W_31.6401N_v0.2</t>
  </si>
  <si>
    <t xml:space="preserve">RUS_UPS_2020_96.5750E_60.4044N_v0.2</t>
  </si>
  <si>
    <t xml:space="preserve">USA_UPS_2018_101.7122W_31.7471N_v0.2</t>
  </si>
  <si>
    <t xml:space="preserve">USA_UPS_2020_96.6517W_30.5418N_v0.2</t>
  </si>
  <si>
    <t xml:space="preserve">UZB_UPS_2015_58.6839E_44.0527N_v0.2</t>
  </si>
  <si>
    <t xml:space="preserve">USA_UPS_2021_101.9197W_31.8536N_v0.2</t>
  </si>
  <si>
    <t xml:space="preserve">USA_UPS_2015_103.0346W_31.2917N_v0.2</t>
  </si>
  <si>
    <t xml:space="preserve">USA_UPS_2020_97.7441W_34.8560N_v0.2</t>
  </si>
  <si>
    <t xml:space="preserve">USA_UPS_2015_101.7205W_31.4458N_v0.2</t>
  </si>
  <si>
    <t xml:space="preserve">MEX_UPS_2015_97.6167W_20.4537N_v0.2</t>
  </si>
  <si>
    <t xml:space="preserve">RUS_UPG_2021_80.4470E_65.7729N_v0.2</t>
  </si>
  <si>
    <t xml:space="preserve">RUS_UPS_2015_77.2771E_65.8902N_v0.2</t>
  </si>
  <si>
    <t xml:space="preserve">RUS_UPS_2015_107.5377E_58.4310N_v0.2</t>
  </si>
  <si>
    <t xml:space="preserve">USA_UPS_2015_102.8131W_32.6508N_v0.2</t>
  </si>
  <si>
    <t xml:space="preserve">USA_UPS_2015_103.6985W_32.2815N_v0.2</t>
  </si>
  <si>
    <t xml:space="preserve">RUS_UPS_2017_75.5333E_57.9090N_v0.2</t>
  </si>
  <si>
    <t xml:space="preserve">CHN_UPS_2021_84.1687E_40.8745N_v0.2</t>
  </si>
  <si>
    <t xml:space="preserve">USA_UPS_2020_102.4543W_47.8880N_v0.2</t>
  </si>
  <si>
    <t xml:space="preserve">USA_UPS_2016_103.5872W_32.0448N_v0.2</t>
  </si>
  <si>
    <t xml:space="preserve">USA_UPS_2017_102.1876W_32.1460N_v0.2</t>
  </si>
  <si>
    <t xml:space="preserve">USA_UPS_2015_99.7646W_28.0919N_v0.2</t>
  </si>
  <si>
    <t xml:space="preserve">USA_UPS_2018_101.5101W_31.5100N_v0.2</t>
  </si>
  <si>
    <t xml:space="preserve">USA_UPS_2020_101.8248W_32.4648N_v0.2</t>
  </si>
  <si>
    <t xml:space="preserve">USA_UPS_2015_97.4379W_29.2147N_v0.2</t>
  </si>
  <si>
    <t xml:space="preserve">USA_UPS_2018_98.9131W_28.7359N_v0.2</t>
  </si>
  <si>
    <t xml:space="preserve">KAZ_UPS_2021_52.8623E_47.2865N_v0.2</t>
  </si>
  <si>
    <t xml:space="preserve">USA_UPS_2021_89.0136W_38.5595N_v0.2</t>
  </si>
  <si>
    <t xml:space="preserve">ARG_UPS_2015_68.9142W_38.3085S_v0.2</t>
  </si>
  <si>
    <t xml:space="preserve">DZA_UPS_2020_09.1150E_28.7648N_v0.2</t>
  </si>
  <si>
    <t xml:space="preserve">CAN_UPS_2021_117.5385W_54.4804N_v0.2</t>
  </si>
  <si>
    <t xml:space="preserve">RUS_UPS_2016_56.7421E_66.7756N_v0.2</t>
  </si>
  <si>
    <t xml:space="preserve">POL_UPS_2021_22.4626E_49.9548N_v0.2</t>
  </si>
  <si>
    <t xml:space="preserve">USA_UPS_2016_102.9584W_48.3899N_v0.2</t>
  </si>
  <si>
    <t xml:space="preserve">USA_UPS_2021_101.2547W_31.1259N_v0.2</t>
  </si>
  <si>
    <t xml:space="preserve">CHN_UPS_2019_82.6973E_40.5836N_v0.2</t>
  </si>
  <si>
    <t xml:space="preserve">OMN_UPS_2018_56.6514E_21.6687N_v0.2</t>
  </si>
  <si>
    <t xml:space="preserve">RUS_UPG_2021_86.9753E_70.7169N_v0.2</t>
  </si>
  <si>
    <t xml:space="preserve">USA_UPS_2015_102.2109W_31.6167N_v0.2</t>
  </si>
  <si>
    <t xml:space="preserve">COL_UPS_2021_72.4661W_8.2129N_v0.2</t>
  </si>
  <si>
    <t xml:space="preserve">VEN_UPS_2016_63.6208W_9.7206N_v0.2</t>
  </si>
  <si>
    <t xml:space="preserve">OMN_UPS_2021_56.3367E_21.3665N_v0.2</t>
  </si>
  <si>
    <t xml:space="preserve">RUS_UPS_2015_54.8253E_66.9702N_v0.2</t>
  </si>
  <si>
    <t xml:space="preserve">USA_UPS_2017_102.8959W_47.4873N_v0.2</t>
  </si>
  <si>
    <t xml:space="preserve">RUS_UPG_2015_76.2746E_67.0064N_v0.2</t>
  </si>
  <si>
    <t xml:space="preserve">USA_UPS_2019_102.4797W_47.4710N_v0.2</t>
  </si>
  <si>
    <t xml:space="preserve">RUS_UPS_2015_78.6787E_58.0679N_v0.2</t>
  </si>
  <si>
    <t xml:space="preserve">USA_UPS_2016_101.7605W_31.4545N_v0.2</t>
  </si>
  <si>
    <t xml:space="preserve">TUN_UPS_2015_08.4526E_33.3823N_v0.2</t>
  </si>
  <si>
    <t xml:space="preserve">USA_UPS_2015_97.4861W_29.1593N_v0.2</t>
  </si>
  <si>
    <t xml:space="preserve">RUS_UPS_2015_57.3160E_69.2628N_v0.2</t>
  </si>
  <si>
    <t xml:space="preserve">RUS_UPS_2015_75.9909E_62.5112N_v0.2</t>
  </si>
  <si>
    <t xml:space="preserve">USA_UPS_2016_97.8132W_29.1186N_v0.2</t>
  </si>
  <si>
    <t xml:space="preserve">USA_UPS_2017_101.3387W_31.2015N_v0.2</t>
  </si>
  <si>
    <t xml:space="preserve">USA_UPS_2020_103.5910W_32.1408N_v0.2</t>
  </si>
  <si>
    <t xml:space="preserve">RUS_UPS_2016_75.9477E_61.6905N_v0.2</t>
  </si>
  <si>
    <t xml:space="preserve">AUS_UPS_2015_149.1104E_27.5995S_v0.2</t>
  </si>
  <si>
    <t xml:space="preserve">RUS_UPS_2015_51.9344E_54.8615N_v0.2</t>
  </si>
  <si>
    <t xml:space="preserve">USA_UPS_2016_103.2477W_31.7127N_v0.2</t>
  </si>
  <si>
    <t xml:space="preserve">RUS_UPS_2021_97.4804E_60.7504N_v0.2</t>
  </si>
  <si>
    <t xml:space="preserve">USA_UPS_2021_102.2556W_31.0339N_v0.2</t>
  </si>
  <si>
    <t xml:space="preserve">ARG_UPS_2021_63.8285W_22.4308S_v0.2</t>
  </si>
  <si>
    <t xml:space="preserve">USA_UPS_2020_103.8492W_32.0737N_v0.2</t>
  </si>
  <si>
    <t xml:space="preserve">SAU_UPS_2021_48.0834E_25.0784N_v0.2</t>
  </si>
  <si>
    <t xml:space="preserve">OMN_UPS_2021_56.0707E_22.1541N_v0.2</t>
  </si>
  <si>
    <t xml:space="preserve">USA_UPS_2017_104.1525W_32.3054N_v0.2</t>
  </si>
  <si>
    <t xml:space="preserve">USA_UPS_2015_97.8337W_28.8926N_v0.2</t>
  </si>
  <si>
    <t xml:space="preserve">USA_UPS_2015_103.5748W_32.1917N_v0.2</t>
  </si>
  <si>
    <t xml:space="preserve">USA_UPS_2015_98.4005W_28.6329N_v0.2</t>
  </si>
  <si>
    <t xml:space="preserve">USA_UPS_2015_99.0464W_28.2760N_v0.2</t>
  </si>
  <si>
    <t xml:space="preserve">USA_UPS_2015_103.2819W_31.7480N_v0.2</t>
  </si>
  <si>
    <t xml:space="preserve">RUS_UPS_2017_96.1917E_60.4375N_v0.2</t>
  </si>
  <si>
    <t xml:space="preserve">RUS_UPS_2020_106.6606E_58.2295N_v0.2</t>
  </si>
  <si>
    <t xml:space="preserve">OMN_UPS_2021_56.5913E_21.9499N_v0.2</t>
  </si>
  <si>
    <t xml:space="preserve">CAN_UPS_2017_116.4670W_54.2723N_v0.2</t>
  </si>
  <si>
    <t xml:space="preserve">CHN_UPS_2015_91.3482E_43.1609N_v0.2</t>
  </si>
  <si>
    <t xml:space="preserve">USA_UPS_2017_104.0852W_32.2327N_v0.2</t>
  </si>
  <si>
    <t xml:space="preserve">IRN_UPS_2018_52.1865E_26.8758N_v0.2</t>
  </si>
  <si>
    <t xml:space="preserve">USA_UPS_2021_103.6547W_48.6336N_v0.2</t>
  </si>
  <si>
    <t xml:space="preserve">KAZ_UPS_2015_65.6984E_46.4256N_v0.2</t>
  </si>
  <si>
    <t xml:space="preserve">CAN_UPS_2015_115.9051W_56.9249N_v0.2</t>
  </si>
  <si>
    <t xml:space="preserve">USA_UPS_2021_104.2411W_32.3124N_v0.2</t>
  </si>
  <si>
    <t xml:space="preserve">CHN_UPS_2019_83.9204E_40.9132N_v0.2</t>
  </si>
  <si>
    <t xml:space="preserve">CHN_UPS_2021_83.7336E_41.5362N_v0.2</t>
  </si>
  <si>
    <t xml:space="preserve">USA_UPS_2015_102.8949W_47.9917N_v0.2</t>
  </si>
  <si>
    <t xml:space="preserve">USA_UPS_2017_101.3226W_31.1748N_v0.2</t>
  </si>
  <si>
    <t xml:space="preserve">USA_UPS_2015_102.9819W_48.2825N_v0.2</t>
  </si>
  <si>
    <t xml:space="preserve">RUS_UPG_2015_75.8329E_67.9184N_v0.2</t>
  </si>
  <si>
    <t xml:space="preserve">RUS_UPG_2021_77.0628E_66.3155N_v0.2</t>
  </si>
  <si>
    <t xml:space="preserve">CAN_UPS_2020_119.1188W_55.2356N_v0.2</t>
  </si>
  <si>
    <t xml:space="preserve">OMN_UPS_2015_56.9780E_21.4323N_v0.2</t>
  </si>
  <si>
    <t xml:space="preserve">NOR_UPS_2016_02.0096E_60.5066N_v0.2</t>
  </si>
  <si>
    <t xml:space="preserve">CHN_UPS_2015_109.8412E_37.0012N_v0.2</t>
  </si>
  <si>
    <t xml:space="preserve">CHN_UPS_2015_83.2327E_39.4314N_v0.2</t>
  </si>
  <si>
    <t xml:space="preserve">HUN_UPS_2016_20.6470E_46.9678N_v0.2</t>
  </si>
  <si>
    <t xml:space="preserve">USA_UPS_2015_102.6752W_31.9880N_v0.2</t>
  </si>
  <si>
    <t xml:space="preserve">RUS_UPS_2015_73.1896E_66.7430N_v0.2</t>
  </si>
  <si>
    <t xml:space="preserve">USA_UPS_2015_101.6061W_32.4834N_v0.2</t>
  </si>
  <si>
    <t xml:space="preserve">USA_UPS_2018_103.5498W_31.0374N_v0.2</t>
  </si>
  <si>
    <t xml:space="preserve">USA_UPS_2020_103.1504W_31.4428N_v0.2</t>
  </si>
  <si>
    <t xml:space="preserve">RUS_UPG_2021_80.5123E_65.7425N_v0.2</t>
  </si>
  <si>
    <t xml:space="preserve">USA_UPS_2015_102.9297W_31.7252N_v0.2</t>
  </si>
  <si>
    <t xml:space="preserve">USA_UPS_2020_97.4641W_29.3514N_v0.2</t>
  </si>
  <si>
    <t xml:space="preserve">USA_UPS_2018_101.4313W_32.4449N_v0.2</t>
  </si>
  <si>
    <t xml:space="preserve">USA_UPS_2015_97.9501W_28.9552N_v0.2</t>
  </si>
  <si>
    <t xml:space="preserve">USA_UPS_2018_103.4989W_31.4918N_v0.2</t>
  </si>
  <si>
    <t xml:space="preserve">RUS_UPS_2021_58.4416E_68.3511N_v0.2</t>
  </si>
  <si>
    <t xml:space="preserve">RUS_UPS_2015_79.2131E_61.0652N_v0.2</t>
  </si>
  <si>
    <t xml:space="preserve">CAN_UPS_2015_122.1530W_56.6911N_v0.2</t>
  </si>
  <si>
    <t xml:space="preserve">CHN_UPS_2015_87.8112E_45.2925N_v0.2</t>
  </si>
  <si>
    <t xml:space="preserve">EGY_UPS_2021_25.7788E_30.4004N_v0.2</t>
  </si>
  <si>
    <t xml:space="preserve">USA_UPS_2017_97.7849W_29.1444N_v0.2</t>
  </si>
  <si>
    <t xml:space="preserve">RUS_UPS_2016_79.9831E_68.5087N_v0.2</t>
  </si>
  <si>
    <t xml:space="preserve">RUS_UPS_2021_75.5246E_66.8793N_v0.2</t>
  </si>
  <si>
    <t xml:space="preserve">RUS_UPG_2018_71.8740E_71.2041N_v0.2</t>
  </si>
  <si>
    <t xml:space="preserve">RUS_UPS_2015_55.5384E_54.2174N_v0.2</t>
  </si>
  <si>
    <t xml:space="preserve">USA_UPS_2019_103.5674W_31.8538N_v0.2</t>
  </si>
  <si>
    <t xml:space="preserve">USA_UPS_2021_101.4382W_32.5080N_v0.2</t>
  </si>
  <si>
    <t xml:space="preserve">CHN_UPS_2021_83.1545E_40.1713N_v0.2</t>
  </si>
  <si>
    <t xml:space="preserve">RUS_UPG_2020_77.0507E_66.5401N_v0.2</t>
  </si>
  <si>
    <t xml:space="preserve">USA_UPS_2015_100.5186W_31.0010N_v0.2</t>
  </si>
  <si>
    <t xml:space="preserve">UZB_UPS_2015_62.9269E_40.1774N_v0.2</t>
  </si>
  <si>
    <t xml:space="preserve">USA_UPS_2016_103.5455W_32.6253N_v0.2</t>
  </si>
  <si>
    <t xml:space="preserve">AZE_UPS_2018_50.3709E_39.8840N_v0.2</t>
  </si>
  <si>
    <t xml:space="preserve">USA_UPS_2018_103.8185W_48.1091N_v0.2</t>
  </si>
  <si>
    <t xml:space="preserve">USA_UPS_2018_103.3794W_32.2963N_v0.2</t>
  </si>
  <si>
    <t xml:space="preserve">TTO_UPS_2018_61.4281W_10.6480N_v0.2</t>
  </si>
  <si>
    <t xml:space="preserve">USA_UPS_2018_97.6544W_29.1881N_v0.2</t>
  </si>
  <si>
    <t xml:space="preserve">USA_UPS_2015_102.9629W_48.5046N_v0.2</t>
  </si>
  <si>
    <t xml:space="preserve">SYR_UPS_2018_40.9735E_36.1321N_v0.2</t>
  </si>
  <si>
    <t xml:space="preserve">USA_UPS_2015_102.9384W_48.1131N_v0.2</t>
  </si>
  <si>
    <t xml:space="preserve">PAK_UPS_2016_72.1294E_33.3657N_v0.2</t>
  </si>
  <si>
    <t xml:space="preserve">USA_UPS_2015_103.2135W_47.8173N_v0.2</t>
  </si>
  <si>
    <t xml:space="preserve">RUS_UPS_2015_75.3126E_61.3130N_v0.2</t>
  </si>
  <si>
    <t xml:space="preserve">RUS_UPS_2020_66.0671E_61.9342N_v0.2</t>
  </si>
  <si>
    <t xml:space="preserve">USA_UPS_2019_105.6775W_43.4187N_v0.2</t>
  </si>
  <si>
    <t xml:space="preserve">CHN_UPS_2021_107.9041E_36.2083N_v0.2</t>
  </si>
  <si>
    <t xml:space="preserve">NGA_UPS_2015_07.1671E_4.9984N_v0.2</t>
  </si>
  <si>
    <t xml:space="preserve">Israel</t>
  </si>
  <si>
    <t xml:space="preserve">ISR</t>
  </si>
  <si>
    <t xml:space="preserve">ISR_UPS_2015_34.6794E_31.8455N_v0.2</t>
  </si>
  <si>
    <t xml:space="preserve">USA_UPS_2015_102.1543W_32.1799N_v0.2</t>
  </si>
  <si>
    <t xml:space="preserve">RUS_UPG_2018_71.8570E_71.2043N_v0.2</t>
  </si>
  <si>
    <t xml:space="preserve">USA_UPS_2015_97.6570W_29.1093N_v0.2</t>
  </si>
  <si>
    <t xml:space="preserve">USA_UPS_2020_101.7943W_32.1749N_v0.2</t>
  </si>
  <si>
    <t xml:space="preserve">CUB_UPS_2021_81.3781W_23.1052N_v0.2</t>
  </si>
  <si>
    <t xml:space="preserve">USA_UPS_2018_101.7883W_32.4690N_v0.2</t>
  </si>
  <si>
    <t xml:space="preserve">USA_UPS_2021_103.6248W_32.4997N_v0.2</t>
  </si>
  <si>
    <t xml:space="preserve">IRN_UPS_2015_50.6863E_30.3711N_v0.2</t>
  </si>
  <si>
    <t xml:space="preserve">CHN_UPS_2015_117.7903E_38.6366N_v0.2</t>
  </si>
  <si>
    <t xml:space="preserve">CHN_UPS_2015_82.8434E_39.5783N_v0.2</t>
  </si>
  <si>
    <t xml:space="preserve">USA_UPS_2021_100.0661W_28.3409N_v0.2</t>
  </si>
  <si>
    <t xml:space="preserve">USA_UPS_2017_103.4452W_32.2083N_v0.2</t>
  </si>
  <si>
    <t xml:space="preserve">KAZ_UPS_2015_57.4082E_48.2965N_v0.2</t>
  </si>
  <si>
    <t xml:space="preserve">IRQ_UPS_2019_44.3516E_35.5835N_v0.2</t>
  </si>
  <si>
    <t xml:space="preserve">RUS_UPS_2015_67.4439E_61.5754N_v0.2</t>
  </si>
  <si>
    <t xml:space="preserve">USA_UPS_2015_118.8682W_34.3687N_v0.2</t>
  </si>
  <si>
    <t xml:space="preserve">CAN_UPS_2015_116.7007W_54.5302N_v0.2</t>
  </si>
  <si>
    <t xml:space="preserve">USA_UPS_2015_102.2420W_31.7838N_v0.2</t>
  </si>
  <si>
    <t xml:space="preserve">USA_UPS_2021_102.1337W_32.8988N_v0.2</t>
  </si>
  <si>
    <t xml:space="preserve">RUS_UPS_2019_97.3127E_60.8335N_v0.2</t>
  </si>
  <si>
    <t xml:space="preserve">GBR_UPS_2015_00.9038E_57.7209N_v0.2</t>
  </si>
  <si>
    <t xml:space="preserve">CAN_UPS_2017_118.3418W_54.8620N_v0.2</t>
  </si>
  <si>
    <t xml:space="preserve">CHN_UPS_2020_108.2355E_35.8984N_v0.2</t>
  </si>
  <si>
    <t xml:space="preserve">CAN_UPS_2015_119.0004W_55.6532N_v0.2</t>
  </si>
  <si>
    <t xml:space="preserve">CHN_UPS_2017_109.6249E_38.9837N_v0.2</t>
  </si>
  <si>
    <t xml:space="preserve">CHN_UPS_2021_109.7780E_37.8910N_v0.2</t>
  </si>
  <si>
    <t xml:space="preserve">MEX_UPS_2015_97.4998W_20.4007N_v0.2</t>
  </si>
  <si>
    <t xml:space="preserve">USA_UPS_2015_98.7908W_28.6290N_v0.2</t>
  </si>
  <si>
    <t xml:space="preserve">USA_UPS_2015_103.8209W_31.5783N_v0.2</t>
  </si>
  <si>
    <t xml:space="preserve">USA_UPS_2021_96.6718W_30.2294N_v0.2</t>
  </si>
  <si>
    <t xml:space="preserve">USA_UPS_2021_100.9859W_31.0214N_v0.2</t>
  </si>
  <si>
    <t xml:space="preserve">RUS_UPS_2016_55.3252E_56.4918N_v0.2</t>
  </si>
  <si>
    <t xml:space="preserve">USA_UPS_2016_103.1957W_31.5004N_v0.2</t>
  </si>
  <si>
    <t xml:space="preserve">SYR_UPS_2020_41.1627E_36.3661N_v0.2</t>
  </si>
  <si>
    <t xml:space="preserve">RUS_UPS_2020_79.5477E_61.1579N_v0.2</t>
  </si>
  <si>
    <t xml:space="preserve">IND_UPS_2015_94.5456E_26.9548N_v0.2</t>
  </si>
  <si>
    <t xml:space="preserve">USA_UPS_2015_104.1229W_31.8030N_v0.2</t>
  </si>
  <si>
    <t xml:space="preserve">USA_UPS_2015_98.8408W_28.4200N_v0.2</t>
  </si>
  <si>
    <t xml:space="preserve">USA_UPS_2015_99.4088W_28.8451N_v0.2</t>
  </si>
  <si>
    <t xml:space="preserve">THA_UPS_2020_99.8413E_16.5681N_v0.2</t>
  </si>
  <si>
    <t xml:space="preserve">USA_UPS_2016_103.7257W_31.4765N_v0.2</t>
  </si>
  <si>
    <t xml:space="preserve">USA_UPS_2021_99.3659W_28.6913N_v0.2</t>
  </si>
  <si>
    <t xml:space="preserve">USA_UPS_2016_103.5458W_32.5367N_v0.2</t>
  </si>
  <si>
    <t xml:space="preserve">CAN_UPS_2020_116.9391W_54.6632N_v0.2</t>
  </si>
  <si>
    <t xml:space="preserve">USA_UPS_2015_102.5248W_47.8192N_v0.2</t>
  </si>
  <si>
    <t xml:space="preserve">CHN_UPS_2021_109.7754E_39.0075N_v0.2</t>
  </si>
  <si>
    <t xml:space="preserve">USA_UPS_2015_99.6448W_28.3317N_v0.2</t>
  </si>
  <si>
    <t xml:space="preserve">RUS_UPS_2015_72.6158E_60.6232N_v0.2</t>
  </si>
  <si>
    <t xml:space="preserve">USA_UPS_2015_103.7093W_32.2132N_v0.2</t>
  </si>
  <si>
    <t xml:space="preserve">USA_UPS_2016_103.6837W_31.6622N_v0.2</t>
  </si>
  <si>
    <t xml:space="preserve">USA_UPS_2019_103.5343W_31.0808N_v0.2</t>
  </si>
  <si>
    <t xml:space="preserve">CHN_UPS_2021_125.4267E_44.4683N_v0.2</t>
  </si>
  <si>
    <t xml:space="preserve">USA_UPS_2015_91.9243W_30.2788N_v0.2</t>
  </si>
  <si>
    <t xml:space="preserve">RUS_UPS_2015_44.6626E_50.5546N_v0.2</t>
  </si>
  <si>
    <t xml:space="preserve">USA_UPS_2015_98.4297W_28.5640N_v0.2</t>
  </si>
  <si>
    <t xml:space="preserve">HRV_UPS_2015_19.0020E_45.1786N_v0.2</t>
  </si>
  <si>
    <t xml:space="preserve">USA_UPS_2015_98.2877W_28.5640N_v0.2</t>
  </si>
  <si>
    <t xml:space="preserve">CHN_UPS_2021_108.5863E_38.6258N_v0.2</t>
  </si>
  <si>
    <t xml:space="preserve">OMN_UPS_2015_57.3709E_22.1633N_v0.2</t>
  </si>
  <si>
    <t xml:space="preserve">USA_UPS_2015_99.0845W_28.4325N_v0.2</t>
  </si>
  <si>
    <t xml:space="preserve">USA_UPS_2015_103.8937W_31.6934N_v0.2</t>
  </si>
  <si>
    <t xml:space="preserve">USA_UPS_2021_98.2194W_37.3709N_v0.2</t>
  </si>
  <si>
    <t xml:space="preserve">USA_UPS_2020_103.3533W_32.2113N_v0.2</t>
  </si>
  <si>
    <t xml:space="preserve">USA_UPS_2015_103.2161W_47.0389N_v0.2</t>
  </si>
  <si>
    <t xml:space="preserve">KAZ_UPS_2018_54.0535E_45.7716N_v0.2</t>
  </si>
  <si>
    <t xml:space="preserve">RUS_UPG_2015_79.0135E_65.6976N_v0.2</t>
  </si>
  <si>
    <t xml:space="preserve">USA_UPS_2020_103.7098W_31.8238N_v0.2</t>
  </si>
  <si>
    <t xml:space="preserve">USA_UPS_2021_101.6536W_32.3248N_v0.2</t>
  </si>
  <si>
    <t xml:space="preserve">USA_UPS_2015_109.9570W_41.5404N_v0.2</t>
  </si>
  <si>
    <t xml:space="preserve">CAN_UPS_2015_118.2280W_54.4587N_v0.2</t>
  </si>
  <si>
    <t xml:space="preserve">BRA_UPS_2015_41.0643W_23.5153S_v0.2</t>
  </si>
  <si>
    <t xml:space="preserve">USA_UPS_2015_97.2408W_29.4037N_v0.2</t>
  </si>
  <si>
    <t xml:space="preserve">USA_UPS_2020_100.0568W_28.5907N_v0.2</t>
  </si>
  <si>
    <t xml:space="preserve">USA_UPS_2019_104.2156W_48.1538N_v0.2</t>
  </si>
  <si>
    <t xml:space="preserve">USA_UPS_2015_98.8994W_28.3501N_v0.2</t>
  </si>
  <si>
    <t xml:space="preserve">ARE_UPS_2017_54.2478E_23.3875N_v0.2</t>
  </si>
  <si>
    <t xml:space="preserve">USA_UPS_2015_97.4658W_29.1072N_v0.2</t>
  </si>
  <si>
    <t xml:space="preserve">AUS_UPS_2015_115.1202E_29.3095S_v0.2</t>
  </si>
  <si>
    <t xml:space="preserve">USA_UPS_2015_103.7139W_31.7656N_v0.2</t>
  </si>
  <si>
    <t xml:space="preserve">USA_UPS_2019_104.1082W_32.2831N_v0.2</t>
  </si>
  <si>
    <t xml:space="preserve">USA_UPS_2017_101.7874W_32.2074N_v0.2</t>
  </si>
  <si>
    <t xml:space="preserve">USA_UPS_2020_97.2570W_29.3276N_v0.2</t>
  </si>
  <si>
    <t xml:space="preserve">USA_UPS_2015_102.5867W_47.8754N_v0.2</t>
  </si>
  <si>
    <t xml:space="preserve">KAZ_UPS_2021_65.9584E_45.7620N_v0.2</t>
  </si>
  <si>
    <t xml:space="preserve">USA_UPS_2015_103.5454W_31.7431N_v0.2</t>
  </si>
  <si>
    <t xml:space="preserve">CAN_UPS_2015_101.7550W_49.3883N_v0.2</t>
  </si>
  <si>
    <t xml:space="preserve">USA_UPS_2015_102.9224W_47.5598N_v0.2</t>
  </si>
  <si>
    <t xml:space="preserve">LBY_UPS_2021_19.7337E_28.8418N_v0.2</t>
  </si>
  <si>
    <t xml:space="preserve">CHN_UPS_2016_108.2339E_35.8662N_v0.2</t>
  </si>
  <si>
    <t xml:space="preserve">CAN_UPS_2021_113.7620W_55.4781N_v0.2</t>
  </si>
  <si>
    <t xml:space="preserve">RUS_UPS_2015_75.6299E_64.3895N_v0.2</t>
  </si>
  <si>
    <t xml:space="preserve">RUS_UPS_2017_56.7006E_57.2331N_v0.2</t>
  </si>
  <si>
    <t xml:space="preserve">USA_UPS_2017_103.7147W_31.3038N_v0.2</t>
  </si>
  <si>
    <t xml:space="preserve">ROU_UPS_2015_23.5072E_44.7202N_v0.2</t>
  </si>
  <si>
    <t xml:space="preserve">USA_UPS_2018_97.4715W_35.3943N_v0.2</t>
  </si>
  <si>
    <t xml:space="preserve">IDN_UPS_2015_113.3044E_6.6166S_v0.2</t>
  </si>
  <si>
    <t xml:space="preserve">RUS_UPS_2016_50.0452E_52.2247N_v0.2</t>
  </si>
  <si>
    <t xml:space="preserve">USA_UPS_2015_97.6357W_28.9873N_v0.2</t>
  </si>
  <si>
    <t xml:space="preserve">USA_UPS_2021_102.6580W_47.3876N_v0.2</t>
  </si>
  <si>
    <t xml:space="preserve">CHN_UPS_2018_109.6501E_38.1004N_v0.2</t>
  </si>
  <si>
    <t xml:space="preserve">USA_UPS_2015_103.7596W_32.2612N_v0.2</t>
  </si>
  <si>
    <t xml:space="preserve">CAN_UPS_2015_110.5458W_54.6321N_v0.2</t>
  </si>
  <si>
    <t xml:space="preserve">USA_UPS_2019_101.4645W_31.4219N_v0.2</t>
  </si>
  <si>
    <t xml:space="preserve">CHN_UPS_2015_119.2629E_38.2918N_v0.2</t>
  </si>
  <si>
    <t xml:space="preserve">USA_UPS_2015_118.7851W_34.3739N_v0.2</t>
  </si>
  <si>
    <t xml:space="preserve">USA_UPS_2017_101.6473W_31.4883N_v0.2</t>
  </si>
  <si>
    <t xml:space="preserve">RUS_UPS_2015_50.3705E_52.7741N_v0.2</t>
  </si>
  <si>
    <t xml:space="preserve">IRN_UPS_2020_60.8856E_36.5175N_v0.2</t>
  </si>
  <si>
    <t xml:space="preserve">CAN_UPS_2017_108.2789W_50.5325N_v0.2</t>
  </si>
  <si>
    <t xml:space="preserve">USA_UPS_2015_91.1093W_27.7294N_v0.2</t>
  </si>
  <si>
    <t xml:space="preserve">USA_UPS_2015_103.1710W_47.7611N_v0.2</t>
  </si>
  <si>
    <t xml:space="preserve">ARG_UPS_2015_67.6378W_38.7530S_v0.2</t>
  </si>
  <si>
    <t xml:space="preserve">SAU_UPS_2021_48.0669E_25.1078N_v0.2</t>
  </si>
  <si>
    <t xml:space="preserve">USA_UPS_2015_103.8869W_31.7661N_v0.2</t>
  </si>
  <si>
    <t xml:space="preserve">IRN_UPS_2021_48.5742E_31.2748N_v0.2</t>
  </si>
  <si>
    <t xml:space="preserve">IDN_UPS_2020_108.1267E_6.4099S_v0.2</t>
  </si>
  <si>
    <t xml:space="preserve">USA_UPS_2015_104.0378W_31.7663N_v0.2</t>
  </si>
  <si>
    <t xml:space="preserve">CAN_UPS_2015_110.5319W_55.0719N_v0.2</t>
  </si>
  <si>
    <t xml:space="preserve">USA_UPS_2015_104.1010W_32.0720N_v0.2</t>
  </si>
  <si>
    <t xml:space="preserve">CHN_UPS_2017_83.2035E_40.7258N_v0.2</t>
  </si>
  <si>
    <t xml:space="preserve">PAK_UPS_2015_68.7760E_25.3264N_v0.2</t>
  </si>
  <si>
    <t xml:space="preserve">USA_UPS_2015_103.9453W_31.7383N_v0.2</t>
  </si>
  <si>
    <t xml:space="preserve">USA_UPS_2021_103.5051W_31.9125N_v0.2</t>
  </si>
  <si>
    <t xml:space="preserve">RUS_UPS_2015_65.1326E_60.5027N_v0.2</t>
  </si>
  <si>
    <t xml:space="preserve">ARE_UPS_2020_54.0667E_24.5166N_v0.2</t>
  </si>
  <si>
    <t xml:space="preserve">VEN_UPS_2015_63.9142W_9.1833N_v0.2</t>
  </si>
  <si>
    <t xml:space="preserve">USA_UPS_2015_88.8343W_31.9856N_v0.2</t>
  </si>
  <si>
    <t xml:space="preserve">CAN_UPS_2021_120.5126W_59.1924N_v0.2</t>
  </si>
  <si>
    <t xml:space="preserve">USA_UPS_2017_101.5632W_32.3882N_v0.2</t>
  </si>
  <si>
    <t xml:space="preserve">USA_UPS_2016_119.0122W_34.3437N_v0.2</t>
  </si>
  <si>
    <t xml:space="preserve">USA_UPS_2017_101.5076W_32.3717N_v0.2</t>
  </si>
  <si>
    <t xml:space="preserve">MEX_UPS_2016_93.1291W_17.8134N_v0.2</t>
  </si>
  <si>
    <t xml:space="preserve">SAU_UPS_2018_49.3124E_25.3297N_v0.2</t>
  </si>
  <si>
    <t xml:space="preserve">USA_UPS_2015_98.2269W_28.6365N_v0.2</t>
  </si>
  <si>
    <t xml:space="preserve">USA_UPS_2015_103.3706W_48.1128N_v0.2</t>
  </si>
  <si>
    <t xml:space="preserve">USA_UPS_2015_103.8410W_31.6408N_v0.2</t>
  </si>
  <si>
    <t xml:space="preserve">NOR_UPS_2015_02.8250E_60.4913N_v0.2</t>
  </si>
  <si>
    <t xml:space="preserve">AUS_UPS_2019_131.6423E_24.0445S_v0.2</t>
  </si>
  <si>
    <t xml:space="preserve">BGD_UPS_2015_91.9131E_24.9277N_v0.2</t>
  </si>
  <si>
    <t xml:space="preserve">USA_UPS_2015_103.4865W_31.9407N_v0.2</t>
  </si>
  <si>
    <t xml:space="preserve">RUS_UPS_2016_96.2128E_60.4212N_v0.2</t>
  </si>
  <si>
    <t xml:space="preserve">USA_UPS_2019_101.7078W_32.0123N_v0.2</t>
  </si>
  <si>
    <t xml:space="preserve">CHN_UPS_2021_108.2739E_37.7741N_v0.2</t>
  </si>
  <si>
    <t xml:space="preserve">IRQ_UPS_2019_44.8395E_33.1069N_v0.2</t>
  </si>
  <si>
    <t xml:space="preserve">UKR_UPS_2015_37.7799E_49.3771N_v0.2</t>
  </si>
  <si>
    <t xml:space="preserve">CAN_UPS_2016_104.7204W_50.4619N_v0.2</t>
  </si>
  <si>
    <t xml:space="preserve">RUS_UPG_2020_105.8512E_55.3663N_v0.2</t>
  </si>
  <si>
    <t xml:space="preserve">CAN_UPS_2021_119.1705W_55.8544N_v0.2</t>
  </si>
  <si>
    <t xml:space="preserve">CHN_UPS_2021_88.2126E_44.9838N_v0.2</t>
  </si>
  <si>
    <t xml:space="preserve">USA_UPS_2017_104.1177W_32.5668N_v0.2</t>
  </si>
  <si>
    <t xml:space="preserve">RUS_UPG_2021_79.4706E_66.0048N_v0.2</t>
  </si>
  <si>
    <t xml:space="preserve">USA_UPS_2015_99.3705W_28.4577N_v0.2</t>
  </si>
  <si>
    <t xml:space="preserve">RUS_UPS_2015_51.0844E_53.9493N_v0.2</t>
  </si>
  <si>
    <t xml:space="preserve">USA_UPS_2015_98.6180W_28.7413N_v0.2</t>
  </si>
  <si>
    <t xml:space="preserve">RUS_UPS_2016_106.5874E_58.0833N_v0.2</t>
  </si>
  <si>
    <t xml:space="preserve">USA_UPS_2019_98.0089W_34.9116N_v0.2</t>
  </si>
  <si>
    <t xml:space="preserve">USA_UPS_2019_102.9008W_33.0504N_v0.2</t>
  </si>
  <si>
    <t xml:space="preserve">RUS_UPG_2021_80.4281E_67.1120N_v0.2</t>
  </si>
  <si>
    <t xml:space="preserve">RUS_UPS_2020_83.2702E_67.5802N_v0.2</t>
  </si>
  <si>
    <t xml:space="preserve">RUS_UPG_2015_78.8175E_65.8629N_v0.2</t>
  </si>
  <si>
    <t xml:space="preserve">USA_UPS_2017_101.9969W_31.8874N_v0.2</t>
  </si>
  <si>
    <t xml:space="preserve">PER_UPS_2015_81.1424W_4.8805S_v0.2</t>
  </si>
  <si>
    <t xml:space="preserve">RUS_UPS_2016_83.5960E_68.4003N_v0.2</t>
  </si>
  <si>
    <t xml:space="preserve">USA_UPS_2015_99.8970W_28.3128N_v0.2</t>
  </si>
  <si>
    <t xml:space="preserve">USA_UPS_2015_99.5177W_28.4701N_v0.2</t>
  </si>
  <si>
    <t xml:space="preserve">USA_UPS_2018_102.5821W_47.8314N_v0.2</t>
  </si>
  <si>
    <t xml:space="preserve">USA_UPS_2015_98.5678W_28.4805N_v0.2</t>
  </si>
  <si>
    <t xml:space="preserve">CHN_UPS_2016_83.4277E_40.8235N_v0.2</t>
  </si>
  <si>
    <t xml:space="preserve">USA_UPS_2016_99.7244W_28.6405N_v0.2</t>
  </si>
  <si>
    <t xml:space="preserve">USA_UPS_2016_103.8457W_31.7972N_v0.2</t>
  </si>
  <si>
    <t xml:space="preserve">SAU_UPS_2021_49.3075E_25.3044N_v0.2</t>
  </si>
  <si>
    <t xml:space="preserve">OMN_UPS_2020_55.9771E_22.1724N_v0.2</t>
  </si>
  <si>
    <t xml:space="preserve">OMN_UPS_2015_56.6786E_21.3617N_v0.2</t>
  </si>
  <si>
    <t xml:space="preserve">LBY_UPS_2015_19.7492E_30.1561N_v0.2</t>
  </si>
  <si>
    <t xml:space="preserve">USA_UPS_2020_103.1425W_48.3151N_v0.2</t>
  </si>
  <si>
    <t xml:space="preserve">BRA_UPS_2018_35.8276W_9.6716S_v0.2</t>
  </si>
  <si>
    <t xml:space="preserve">USA_UPS_2015_102.2501W_32.0462N_v0.2</t>
  </si>
  <si>
    <t xml:space="preserve">USA_UPS_2016_103.4421W_31.7659N_v0.2</t>
  </si>
  <si>
    <t xml:space="preserve">USA_UPS_2015_110.8022W_41.2598N_v0.2</t>
  </si>
  <si>
    <t xml:space="preserve">CAN_UPS_2015_119.2876W_55.8794N_v0.2</t>
  </si>
  <si>
    <t xml:space="preserve">USA_UPS_2015_97.2418W_29.4354N_v0.2</t>
  </si>
  <si>
    <t xml:space="preserve">USA_UPS_2015_103.8884W_31.7967N_v0.2</t>
  </si>
  <si>
    <t xml:space="preserve">USA_UPS_2021_99.5171W_27.9110N_v0.2</t>
  </si>
  <si>
    <t xml:space="preserve">USA_UPS_2015_103.9406W_31.8963N_v0.2</t>
  </si>
  <si>
    <t xml:space="preserve">GBR_UPS_2015_01.7474W_58.3040N_v0.2</t>
  </si>
  <si>
    <t xml:space="preserve">USA_UPS_2015_97.3453W_29.2621N_v0.2</t>
  </si>
  <si>
    <t xml:space="preserve">RUS_UPS_2017_96.2126E_60.4539N_v0.2</t>
  </si>
  <si>
    <t xml:space="preserve">USA_UPS_2017_104.0027W_31.6880N_v0.2</t>
  </si>
  <si>
    <t xml:space="preserve">USA_UPS_2015_102.8188W_32.3792N_v0.2</t>
  </si>
  <si>
    <t xml:space="preserve">RUS_UPS_2015_110.7461E_59.9544N_v0.2</t>
  </si>
  <si>
    <t xml:space="preserve">RUS_UPS_2018_96.4875E_60.3960N_v0.2</t>
  </si>
  <si>
    <t xml:space="preserve">USA_UPS_2018_103.5277W_31.0298N_v0.2</t>
  </si>
  <si>
    <t xml:space="preserve">RUS_UPS_2015_96.3793E_60.4208N_v0.2</t>
  </si>
  <si>
    <t xml:space="preserve">RUS_UPS_2015_51.7751E_53.8123N_v0.2</t>
  </si>
  <si>
    <t xml:space="preserve">USA_UPS_2015_102.9155W_47.9924N_v0.2</t>
  </si>
  <si>
    <t xml:space="preserve">AUS_UPS_2021_148.2927E_23.3468S_v0.2</t>
  </si>
  <si>
    <t xml:space="preserve">USA_UPS_2015_103.8215W_31.8974N_v0.2</t>
  </si>
  <si>
    <t xml:space="preserve">USA_UPS_2018_103.1317W_31.4917N_v0.2</t>
  </si>
  <si>
    <t xml:space="preserve">RUS_UPS_2015_83.4468E_67.8199N_v0.2</t>
  </si>
  <si>
    <t xml:space="preserve">OMN_UPS_2015_57.3193E_22.0913N_v0.2</t>
  </si>
  <si>
    <t xml:space="preserve">IDN_UPS_2017_103.6498E_1.7282S_v0.2</t>
  </si>
  <si>
    <t xml:space="preserve">CHN_UPS_2015_83.3165E_41.6862N_v0.2</t>
  </si>
  <si>
    <t xml:space="preserve">CHN_UPS_2015_121.4630E_40.6647N_v0.2</t>
  </si>
  <si>
    <t xml:space="preserve">USA_UPS_2021_105.4874W_42.7884N_v0.2</t>
  </si>
  <si>
    <t xml:space="preserve">USA_UPS_2016_103.0126W_33.1667N_v0.2</t>
  </si>
  <si>
    <t xml:space="preserve">USA_UPS_2015_101.5869W_31.2725N_v0.2</t>
  </si>
  <si>
    <t xml:space="preserve">USA_UPS_2017_103.4638W_32.3110N_v0.2</t>
  </si>
  <si>
    <t xml:space="preserve">USA_UPS_2020_103.4514W_32.1380N_v0.2</t>
  </si>
  <si>
    <t xml:space="preserve">RUS_UPS_2021_105.8155E_57.9010N_v0.2</t>
  </si>
  <si>
    <t xml:space="preserve">RUS_UPS_2015_70.0803E_60.8511N_v0.2</t>
  </si>
  <si>
    <t xml:space="preserve">CAN_UPS_2015_118.3271W_54.1729N_v0.2</t>
  </si>
  <si>
    <t xml:space="preserve">CAN_UPS_2015_119.2294W_58.4471N_v0.2</t>
  </si>
  <si>
    <t xml:space="preserve">USA_UPS_2015_102.9912W_31.5963N_v0.2</t>
  </si>
  <si>
    <t xml:space="preserve">USA_UPS_2020_96.4949W_30.7101N_v0.2</t>
  </si>
  <si>
    <t xml:space="preserve">BRA_UPS_2015_41.0089W_23.0819S_v0.2</t>
  </si>
  <si>
    <t xml:space="preserve">RUS_UPG_2020_74.5398E_70.9685N_v0.2</t>
  </si>
  <si>
    <t xml:space="preserve">KAZ_UPS_2021_71.2668E_44.2918N_v0.2</t>
  </si>
  <si>
    <t xml:space="preserve">RUS_UPS_2015_78.7208E_66.2624N_v0.2</t>
  </si>
  <si>
    <t xml:space="preserve">USA_UPS_2015_97.8173W_27.5709N_v0.2</t>
  </si>
  <si>
    <t xml:space="preserve">ARE_UPS_2021_53.7587E_24.8581N_v0.2</t>
  </si>
  <si>
    <t xml:space="preserve">USA_UPS_2017_80.8999W_39.6988N_v0.2</t>
  </si>
  <si>
    <t xml:space="preserve">USA_UPS_2015_97.8258W_28.9208N_v0.2</t>
  </si>
  <si>
    <t xml:space="preserve">USA_UPS_2021_103.4745W_32.1703N_v0.2</t>
  </si>
  <si>
    <t xml:space="preserve">RUS_UPS_2021_97.2881E_60.8459N_v0.2</t>
  </si>
  <si>
    <t xml:space="preserve">RUS_UPS_2021_80.4906E_63.4321N_v0.2</t>
  </si>
  <si>
    <t xml:space="preserve">USA_UPS_2015_102.8622W_48.3431N_v0.2</t>
  </si>
  <si>
    <t xml:space="preserve">RUS_UPG_2015_76.6637E_67.5092N_v0.2</t>
  </si>
  <si>
    <t xml:space="preserve">RUS_UPG_2015_54.7752E_51.8594N_v0.2</t>
  </si>
  <si>
    <t xml:space="preserve">USA_UPS_2015_102.2108W_32.0452N_v0.2</t>
  </si>
  <si>
    <t xml:space="preserve">RUS_UPG_2021_71.4719E_71.3825N_v0.2</t>
  </si>
  <si>
    <t xml:space="preserve">USA_UPS_2020_102.8852W_48.4609N_v0.2</t>
  </si>
  <si>
    <t xml:space="preserve">CHN_UPS_2017_81.8455E_41.2986N_v0.2</t>
  </si>
  <si>
    <t xml:space="preserve">RUS_UPS_2015_78.3704E_64.9293N_v0.2</t>
  </si>
  <si>
    <t xml:space="preserve">USA_UPS_2015_101.7012W_31.3885N_v0.2</t>
  </si>
  <si>
    <t xml:space="preserve">ARG_UPS_2018_64.1116W_22.7077S_v0.2</t>
  </si>
  <si>
    <t xml:space="preserve">CHN_UPS_2015_121.0592E_39.9765N_v0.2</t>
  </si>
  <si>
    <t xml:space="preserve">USA_UPS_2017_97.9922W_28.9423N_v0.2</t>
  </si>
  <si>
    <t xml:space="preserve">CAN_UPS_2017_105.5155W_50.3881N_v0.2</t>
  </si>
  <si>
    <t xml:space="preserve">PAK_UPS_2019_68.7401E_26.1025N_v0.2</t>
  </si>
  <si>
    <t xml:space="preserve">RUS_UPS_2017_96.2791E_60.4128N_v0.2</t>
  </si>
  <si>
    <t xml:space="preserve">USA_UPS_2015_103.3848W_32.2718N_v0.2</t>
  </si>
  <si>
    <t xml:space="preserve">RUS_UPG_2021_76.9361E_67.7847N_v0.2</t>
  </si>
  <si>
    <t xml:space="preserve">DZA_UPS_2015_08.9458E_28.6513N_v0.2</t>
  </si>
  <si>
    <t xml:space="preserve">USA_UPS_2015_99.4377W_28.4448N_v0.2</t>
  </si>
  <si>
    <t xml:space="preserve">USA_UPS_2015_102.1203W_31.8651N_v0.2</t>
  </si>
  <si>
    <t xml:space="preserve">UKR_UPS_2015_32.7003E_50.5859N_v0.2</t>
  </si>
  <si>
    <t xml:space="preserve">CAN_UPS_2015_103.0604W_49.5669N_v0.2</t>
  </si>
  <si>
    <t xml:space="preserve">CHN_UPS_2021_108.0629E_35.7434N_v0.2</t>
  </si>
  <si>
    <t xml:space="preserve">CHN_UPS_2021_109.0487E_38.7872N_v0.2</t>
  </si>
  <si>
    <t xml:space="preserve">USA_UPS_2019_97.6373W_34.7379N_v0.2</t>
  </si>
  <si>
    <t xml:space="preserve">USA_UPS_2015_103.6541W_48.0246N_v0.2</t>
  </si>
  <si>
    <t xml:space="preserve">USA_UPS_2016_99.5749W_28.3719N_v0.2</t>
  </si>
  <si>
    <t xml:space="preserve">CAN_UPS_2015_114.5799W_51.1336N_v0.2</t>
  </si>
  <si>
    <t xml:space="preserve">USA_UPS_2017_103.4026W_32.2031N_v0.2</t>
  </si>
  <si>
    <t xml:space="preserve">USA_UPS_2021_97.9493W_35.7867N_v0.2</t>
  </si>
  <si>
    <t xml:space="preserve">RUS_UPS_2015_55.4667E_67.9572N_v0.2</t>
  </si>
  <si>
    <t xml:space="preserve">USA_UPS_2017_103.6291W_31.8002N_v0.2</t>
  </si>
  <si>
    <t xml:space="preserve">USA_UPS_2021_102.2658W_32.0718N_v0.2</t>
  </si>
  <si>
    <t xml:space="preserve">USA_UPS_2015_103.7506W_31.7224N_v0.2</t>
  </si>
  <si>
    <t xml:space="preserve">CHN_UPS_2021_82.6794E_40.4708N_v0.2</t>
  </si>
  <si>
    <t xml:space="preserve">IDN_UPS_2020_111.2740E_6.8337S_v0.2</t>
  </si>
  <si>
    <t xml:space="preserve">IRQ_UPS_2021_47.3334E_30.4292N_v0.2</t>
  </si>
  <si>
    <t xml:space="preserve">USA_UPS_2015_97.8992W_29.0489N_v0.2</t>
  </si>
  <si>
    <t xml:space="preserve">CAN_UPS_2015_102.4715W_49.2920N_v0.2</t>
  </si>
  <si>
    <t xml:space="preserve">USA_UPS_2015_103.1042W_31.2837N_v0.2</t>
  </si>
  <si>
    <t xml:space="preserve">USA_UPS_2015_102.0761W_31.7224N_v0.2</t>
  </si>
  <si>
    <t xml:space="preserve">USA_UPS_2020_105.7166W_43.7078N_v0.2</t>
  </si>
  <si>
    <t xml:space="preserve">IDN_UPS_2015_117.0779E_0.9416S_v0.2</t>
  </si>
  <si>
    <t xml:space="preserve">NOR_UPS_2015_03.5119E_60.7712N_v0.2</t>
  </si>
  <si>
    <t xml:space="preserve">UKR_UPS_2016_35.0211E_49.3227N_v0.2</t>
  </si>
  <si>
    <t xml:space="preserve">CAN_UPS_2015_113.8351W_53.2407N_v0.2</t>
  </si>
  <si>
    <t xml:space="preserve">RUS_UPG_2021_67.0957E_71.1546N_v0.2</t>
  </si>
  <si>
    <t xml:space="preserve">NOR_UPS_2015_02.8302E_61.7790N_v0.2</t>
  </si>
  <si>
    <t xml:space="preserve">RUS_UPG_2015_155.8298E_54.7013N_v0.2</t>
  </si>
  <si>
    <t xml:space="preserve">USA_UPS_2019_96.7725W_30.3786N_v0.2</t>
  </si>
  <si>
    <t xml:space="preserve">SAU_UPS_2015_49.3749E_25.6714N_v0.2</t>
  </si>
  <si>
    <t xml:space="preserve">CAN_UPS_2015_116.1301W_54.4345N_v0.2</t>
  </si>
  <si>
    <t xml:space="preserve">ARE_UPS_2015_53.6198E_23.8596N_v0.2</t>
  </si>
  <si>
    <t xml:space="preserve">USA_UPS_2015_119.9544W_35.9020N_v0.2</t>
  </si>
  <si>
    <t xml:space="preserve">RUS_UPG_2021_74.2453E_70.8406N_v0.2</t>
  </si>
  <si>
    <t xml:space="preserve">RUS_UPS_2017_72.0420E_71.2463N_v0.2</t>
  </si>
  <si>
    <t xml:space="preserve">Jordan</t>
  </si>
  <si>
    <t xml:space="preserve">JOR</t>
  </si>
  <si>
    <t xml:space="preserve">JOR_UPS_2015_34.9675E_29.3715N_v0.2</t>
  </si>
  <si>
    <t xml:space="preserve">UZB_UPS_2017_66.4699E_38.4816N_v0.2</t>
  </si>
  <si>
    <t xml:space="preserve">USA_UPS_2019_110.5079W_40.2044N_v0.2</t>
  </si>
  <si>
    <t xml:space="preserve">USA_UPS_2015_103.6046W_31.4454N_v0.2</t>
  </si>
  <si>
    <t xml:space="preserve">USA_UPS_2019_98.7509W_28.7065N_v0.2</t>
  </si>
  <si>
    <t xml:space="preserve">CAN_UPS_2020_121.1243W_57.4461N_v0.2</t>
  </si>
  <si>
    <t xml:space="preserve">USA_UPS_2021_101.8495W_31.6574N_v0.2</t>
  </si>
  <si>
    <t xml:space="preserve">IND_UPS_2015_91.3389E_23.7453N_v0.2</t>
  </si>
  <si>
    <t xml:space="preserve">ARG_UPS_2015_69.5969W_37.0908S_v0.2</t>
  </si>
  <si>
    <t xml:space="preserve">CAN_UPS_2018_121.6583W_56.5596N_v0.2</t>
  </si>
  <si>
    <t xml:space="preserve">USA_UPS_2015_102.6367W_31.9321N_v0.2</t>
  </si>
  <si>
    <t xml:space="preserve">ARG_UPS_2021_67.8287W_37.9917S_v0.2</t>
  </si>
  <si>
    <t xml:space="preserve">USA_UPS_2018_103.6511W_31.1092N_v0.2</t>
  </si>
  <si>
    <t xml:space="preserve">PAK_UPS_2021_69.2333E_28.6474N_v0.2</t>
  </si>
  <si>
    <t xml:space="preserve">SAU_UPS_2021_49.4118E_25.6004N_v0.2</t>
  </si>
  <si>
    <t xml:space="preserve">USA_UPS_2015_97.7874W_29.0656N_v0.2</t>
  </si>
  <si>
    <t xml:space="preserve">RUS_UPS_2020_79.1235E_67.2956N_v0.2</t>
  </si>
  <si>
    <t xml:space="preserve">IDN_UPS_2015_104.8451E_2.9975S_v0.2</t>
  </si>
  <si>
    <t xml:space="preserve">RUS_UPS_2016_83.6623E_68.3961N_v0.2</t>
  </si>
  <si>
    <t xml:space="preserve">USA_UPS_2017_98.0015W_28.9936N_v0.2</t>
  </si>
  <si>
    <t xml:space="preserve">USA_UPS_2015_103.6875W_32.0505N_v0.2</t>
  </si>
  <si>
    <t xml:space="preserve">KAZ_UPS_2021_57.7501E_46.2340N_v0.2</t>
  </si>
  <si>
    <t xml:space="preserve">CHN_UPS_2020_82.7794E_41.8432N_v0.2</t>
  </si>
  <si>
    <t xml:space="preserve">FRA_UPS_2020_03.9207E_48.8386N_v0.2</t>
  </si>
  <si>
    <t xml:space="preserve">USA_UPS_2020_103.4018W_48.4896N_v0.2</t>
  </si>
  <si>
    <t xml:space="preserve">USA_UPS_2016_102.0404W_31.7325N_v0.2</t>
  </si>
  <si>
    <t xml:space="preserve">USA_UPS_2015_102.6781W_32.5790N_v0.2</t>
  </si>
  <si>
    <t xml:space="preserve">SAU_UPS_2018_49.1373E_24.0283N_v0.2</t>
  </si>
  <si>
    <t xml:space="preserve">RUS_UPS_2015_56.5963E_67.1757N_v0.2</t>
  </si>
  <si>
    <t xml:space="preserve">TUN_UPS_2015_09.4083E_31.5631N_v0.2</t>
  </si>
  <si>
    <t xml:space="preserve">RUS_UPS_2015_54.0256E_53.9702N_v0.2</t>
  </si>
  <si>
    <t xml:space="preserve">DZA_UPS_2015_06.1292E_31.6952N_v0.2</t>
  </si>
  <si>
    <t xml:space="preserve">RUS_UPS_2016_56.7501E_57.1330N_v0.2</t>
  </si>
  <si>
    <t xml:space="preserve">RUS_UPG_2021_75.5541E_66.9889N_v0.2</t>
  </si>
  <si>
    <t xml:space="preserve">UKR_UPS_2015_37.0702E_49.5304N_v0.2</t>
  </si>
  <si>
    <t xml:space="preserve">ECU_UPS_2019_76.9583W_0.5788S_v0.2</t>
  </si>
  <si>
    <t xml:space="preserve">RUS_UPS_2017_96.3251E_60.4294N_v0.2</t>
  </si>
  <si>
    <t xml:space="preserve">USA_UPS_2017_101.7037W_32.1421N_v0.2</t>
  </si>
  <si>
    <t xml:space="preserve">EGY_UPS_2018_30.9104E_28.9738N_v0.2</t>
  </si>
  <si>
    <t xml:space="preserve">RUS_UPS_2020_52.7996E_51.5544N_v0.2</t>
  </si>
  <si>
    <t xml:space="preserve">RUS_UPS_2021_97.4040E_60.8293N_v0.2</t>
  </si>
  <si>
    <t xml:space="preserve">TUN_UPS_2020_10.0705E_33.9167N_v0.2</t>
  </si>
  <si>
    <t xml:space="preserve">USA_UPS_2015_103.3327W_47.1558N_v0.2</t>
  </si>
  <si>
    <t xml:space="preserve">USA_UPS_2015_102.9527W_31.7331N_v0.2</t>
  </si>
  <si>
    <t xml:space="preserve">USA_UPS_2017_101.3504W_32.2039N_v0.2</t>
  </si>
  <si>
    <t xml:space="preserve">USA_UPS_2016_103.7540W_31.8916N_v0.2</t>
  </si>
  <si>
    <t xml:space="preserve">CHN_UPS_2015_82.9468E_39.3711N_v0.2</t>
  </si>
  <si>
    <t xml:space="preserve">USA_UPS_2020_103.6076W_31.0560N_v0.2</t>
  </si>
  <si>
    <t xml:space="preserve">USA_UPS_2021_99.7033W_28.6127N_v0.2</t>
  </si>
  <si>
    <t xml:space="preserve">RUS_UPG_2021_106.2880E_55.3883N_v0.2</t>
  </si>
  <si>
    <t xml:space="preserve">CHN_UPS_2021_84.3043E_41.4216N_v0.2</t>
  </si>
  <si>
    <t xml:space="preserve">USA_UPS_2015_102.3413W_31.4224N_v0.2</t>
  </si>
  <si>
    <t xml:space="preserve">USA_UPS_2021_101.4828W_31.3594N_v0.2</t>
  </si>
  <si>
    <t xml:space="preserve">CHN_UPS_2020_87.2903E_43.8232N_v0.2</t>
  </si>
  <si>
    <t xml:space="preserve">USA_UPS_2019_101.9673W_32.2091N_v0.2</t>
  </si>
  <si>
    <t xml:space="preserve">USA_UPS_2015_89.6179W_32.1251N_v0.2</t>
  </si>
  <si>
    <t xml:space="preserve">RUS_UPS_2015_110.6364E_59.6684N_v0.2</t>
  </si>
  <si>
    <t xml:space="preserve">RUS_UPS_2015_78.6881E_66.2753N_v0.2</t>
  </si>
  <si>
    <t xml:space="preserve">USA_UPS_2018_99.1676W_28.5169N_v0.2</t>
  </si>
  <si>
    <t xml:space="preserve">USA_UPS_2015_103.0176W_48.5163N_v0.2</t>
  </si>
  <si>
    <t xml:space="preserve">RUS_UPS_2016_56.6952E_57.2793N_v0.2</t>
  </si>
  <si>
    <t xml:space="preserve">USA_UPS_2015_119.3209W_34.3177N_v0.2</t>
  </si>
  <si>
    <t xml:space="preserve">RUS_UPS_2015_106.8334E_57.9671N_v0.2</t>
  </si>
  <si>
    <t xml:space="preserve">SAU_UPS_2016_49.1783E_24.0411N_v0.2</t>
  </si>
  <si>
    <t xml:space="preserve">USA_UPS_2021_103.3930W_31.2663N_v0.2</t>
  </si>
  <si>
    <t xml:space="preserve">USA_UPS_2015_104.1414W_32.8324N_v0.2</t>
  </si>
  <si>
    <t xml:space="preserve">USA_UPS_2015_102.2214W_31.0405N_v0.2</t>
  </si>
  <si>
    <t xml:space="preserve">USA_UPS_2015_99.0048W_28.5049N_v0.2</t>
  </si>
  <si>
    <t xml:space="preserve">RUS_UPG_2021_80.4966E_65.8456N_v0.2</t>
  </si>
  <si>
    <t xml:space="preserve">RUS_UPS_2017_96.2915E_60.4539N_v0.2</t>
  </si>
  <si>
    <t xml:space="preserve">USA_UPS_2020_104.0748W_31.6569N_v0.2</t>
  </si>
  <si>
    <t xml:space="preserve">USA_UPS_2020_102.3250W_31.9291N_v0.2</t>
  </si>
  <si>
    <t xml:space="preserve">USA_UPS_2015_102.7603W_47.8481N_v0.2</t>
  </si>
  <si>
    <t xml:space="preserve">RUS_UPS_2016_56.8036E_57.0044N_v0.2</t>
  </si>
  <si>
    <t xml:space="preserve">OMN_UPS_2021_56.5580E_21.4458N_v0.2</t>
  </si>
  <si>
    <t xml:space="preserve">USA_UPS_2015_102.7389W_47.8750N_v0.2</t>
  </si>
  <si>
    <t xml:space="preserve">RUS_UPS_2021_55.7134E_67.2532N_v0.2</t>
  </si>
  <si>
    <t xml:space="preserve">RUS_UPS_2015_78.8820E_60.9019N_v0.2</t>
  </si>
  <si>
    <t xml:space="preserve">USA_UPS_2015_90.9019W_27.8834N_v0.2</t>
  </si>
  <si>
    <t xml:space="preserve">UZB_UPS_2015_58.6625E_44.0792N_v0.2</t>
  </si>
  <si>
    <t xml:space="preserve">CHN_UPS_2015_83.5614E_39.2576N_v0.2</t>
  </si>
  <si>
    <t xml:space="preserve">RUS_UPS_2021_106.8625E_58.0249N_v0.2</t>
  </si>
  <si>
    <t xml:space="preserve">RUS_UPS_2015_106.5789E_58.0838N_v0.2</t>
  </si>
  <si>
    <t xml:space="preserve">USA_UPS_2015_94.6895W_26.9399N_v0.2</t>
  </si>
  <si>
    <t xml:space="preserve">CAN_UPS_2021_122.1286W_56.7936N_v0.2</t>
  </si>
  <si>
    <t xml:space="preserve">RUS_UPS_2015_72.2129E_61.7999N_v0.2</t>
  </si>
  <si>
    <t xml:space="preserve">USA_UPS_2017_101.8181W_31.8341N_v0.2</t>
  </si>
  <si>
    <t xml:space="preserve">USA_UPS_2015_102.5998W_47.7709N_v0.2</t>
  </si>
  <si>
    <t xml:space="preserve">GBR_UPS_2015_00.9187W_57.9599N_v0.2</t>
  </si>
  <si>
    <t xml:space="preserve">THA_UPS_2015_101.2671E_8.8591N_v0.2</t>
  </si>
  <si>
    <t xml:space="preserve">AUS_UPS_2015_115.3952E_20.7833S_v0.2</t>
  </si>
  <si>
    <t xml:space="preserve">USA_UPS_2021_93.9061W_30.5305N_v0.2</t>
  </si>
  <si>
    <t xml:space="preserve">USA_UPS_2015_102.7197W_48.3719N_v0.2</t>
  </si>
  <si>
    <t xml:space="preserve">USA_UPS_2017_101.7401W_31.8541N_v0.2</t>
  </si>
  <si>
    <t xml:space="preserve">CAN_UPS_2020_121.7254W_57.1339N_v0.2</t>
  </si>
  <si>
    <t xml:space="preserve">USA_UPS_2016_104.0916W_32.2589N_v0.2</t>
  </si>
  <si>
    <t xml:space="preserve">KAZ_UPS_2015_54.1750E_44.7110N_v0.2</t>
  </si>
  <si>
    <t xml:space="preserve">USA_UPS_2019_105.4779W_43.4870N_v0.2</t>
  </si>
  <si>
    <t xml:space="preserve">UZB_UPS_2015_66.3494E_38.3739N_v0.2</t>
  </si>
  <si>
    <t xml:space="preserve">USA_UPS_2020_101.7127W_30.8493N_v0.2</t>
  </si>
  <si>
    <t xml:space="preserve">USA_UPS_2018_102.0256W_31.9927N_v0.2</t>
  </si>
  <si>
    <t xml:space="preserve">COL_UPS_2020_73.5739W_7.9830N_v0.2</t>
  </si>
  <si>
    <t xml:space="preserve">PAK_UPS_2015_68.4436E_24.8339N_v0.2</t>
  </si>
  <si>
    <t xml:space="preserve">DZA_UPS_2018_08.2872E_31.2788N_v0.2</t>
  </si>
  <si>
    <t xml:space="preserve">OMN_UPS_2021_56.6303E_21.5219N_v0.2</t>
  </si>
  <si>
    <t xml:space="preserve">USA_UPS_2017_97.6178W_29.2107N_v0.2</t>
  </si>
  <si>
    <t xml:space="preserve">RUS_UPS_2018_79.5412E_64.1873N_v0.2</t>
  </si>
  <si>
    <t xml:space="preserve">KAZ_UPS_2015_53.4669E_46.0632N_v0.2</t>
  </si>
  <si>
    <t xml:space="preserve">RUS_UPG_2021_75.8441E_69.3569N_v0.2</t>
  </si>
  <si>
    <t xml:space="preserve">CAN_UPS_2021_122.2260W_56.9847N_v0.2</t>
  </si>
  <si>
    <t xml:space="preserve">USA_UPS_2015_102.8956W_47.9611N_v0.2</t>
  </si>
  <si>
    <t xml:space="preserve">USA_UPS_2021_102.6500W_47.4133N_v0.2</t>
  </si>
  <si>
    <t xml:space="preserve">CAN_UPS_2018_116.6791W_56.2763N_v0.2</t>
  </si>
  <si>
    <t xml:space="preserve">USA_UPS_2015_103.6150W_48.3719N_v0.2</t>
  </si>
  <si>
    <t xml:space="preserve">USA_UPS_2015_93.1453W_33.2466N_v0.2</t>
  </si>
  <si>
    <t xml:space="preserve">CAN_UPS_2018_113.4090W_51.6755N_v0.2</t>
  </si>
  <si>
    <t xml:space="preserve">VEN_UPS_2021_63.5166W_9.5920N_v0.2</t>
  </si>
  <si>
    <t xml:space="preserve">USA_UPS_2015_99.1250W_28.2375N_v0.2</t>
  </si>
  <si>
    <t xml:space="preserve">USA_UPS_2015_103.8252W_47.9604N_v0.2</t>
  </si>
  <si>
    <t xml:space="preserve">CAN_UPS_2015_116.4812W_54.2991N_v0.2</t>
  </si>
  <si>
    <t xml:space="preserve">USA_UPS_2015_98.8419W_28.3628N_v0.2</t>
  </si>
  <si>
    <t xml:space="preserve">USA_UPS_2016_102.2545W_32.3545N_v0.2</t>
  </si>
  <si>
    <t xml:space="preserve">UKR_UPS_2015_33.3795E_50.4220N_v0.2</t>
  </si>
  <si>
    <t xml:space="preserve">RUS_UPS_2018_80.3961E_66.6463N_v0.2</t>
  </si>
  <si>
    <t xml:space="preserve">VEN_UPS_2015_63.5874W_9.7205N_v0.2</t>
  </si>
  <si>
    <t xml:space="preserve">RUS_UPS_2016_72.4585E_67.8082N_v0.2</t>
  </si>
  <si>
    <t xml:space="preserve">CHN_UPS_2015_83.5473E_41.8068N_v0.2</t>
  </si>
  <si>
    <t xml:space="preserve">USA_UPS_2015_98.4268W_28.4781N_v0.2</t>
  </si>
  <si>
    <t xml:space="preserve">USA_UPS_2015_101.5771W_32.3287N_v0.2</t>
  </si>
  <si>
    <t xml:space="preserve">DZA_UPS_2015_05.9127E_31.6883N_v0.2</t>
  </si>
  <si>
    <t xml:space="preserve">CHN_UPS_2015_108.0758E_35.7953N_v0.2</t>
  </si>
  <si>
    <t xml:space="preserve">AGO_UPS_2015_11.8292E_5.2418S_v0.2</t>
  </si>
  <si>
    <t xml:space="preserve">RUS_UPS_2015_107.5464E_58.4458N_v0.2</t>
  </si>
  <si>
    <t xml:space="preserve">USA_UPS_2021_97.4551W_34.3903N_v0.2</t>
  </si>
  <si>
    <t xml:space="preserve">IRN_UPS_2015_52.0928E_26.8812N_v0.2</t>
  </si>
  <si>
    <t xml:space="preserve">OMN_UPS_2021_55.8471E_20.9406N_v0.2</t>
  </si>
  <si>
    <t xml:space="preserve">CHN_UPS_2015_83.4384E_41.0898N_v0.2</t>
  </si>
  <si>
    <t xml:space="preserve">USA_UPS_2018_95.9414W_28.7915N_v0.2</t>
  </si>
  <si>
    <t xml:space="preserve">USA_UPS_2021_101.0084W_31.3108N_v0.2</t>
  </si>
  <si>
    <t xml:space="preserve">OMN_UPS_2020_56.5172E_21.9023N_v0.2</t>
  </si>
  <si>
    <t xml:space="preserve">USA_UPS_2015_102.1701W_32.3122N_v0.2</t>
  </si>
  <si>
    <t xml:space="preserve">ARG_UPS_2015_69.2940W_38.5565S_v0.2</t>
  </si>
  <si>
    <t xml:space="preserve">CAN_UPS_2021_101.5662W_49.0145N_v0.2</t>
  </si>
  <si>
    <t xml:space="preserve">LBY_UPS_2015_10.0359E_28.9387N_v0.2</t>
  </si>
  <si>
    <t xml:space="preserve">OMN_UPS_2017_55.7413E_20.2252N_v0.2</t>
  </si>
  <si>
    <t xml:space="preserve">CHN_UPS_2021_109.4136E_38.6154N_v0.2</t>
  </si>
  <si>
    <t xml:space="preserve">MEX_UPS_2015_97.3161W_20.3837N_v0.2</t>
  </si>
  <si>
    <t xml:space="preserve">CHN_UPS_2015_83.4920E_41.0547N_v0.2</t>
  </si>
  <si>
    <t xml:space="preserve">COL_UPS_2015_75.2724W_3.0237N_v0.2</t>
  </si>
  <si>
    <t xml:space="preserve">USA_UPS_2015_103.7837W_32.2660N_v0.2</t>
  </si>
  <si>
    <t xml:space="preserve">CAN_UPS_2020_122.0226W_56.8157N_v0.2</t>
  </si>
  <si>
    <t xml:space="preserve">UKR_UPS_2015_35.4952E_48.9518N_v0.2</t>
  </si>
  <si>
    <t xml:space="preserve">USA_UPS_2019_100.4926W_32.3663N_v0.2</t>
  </si>
  <si>
    <t xml:space="preserve">ARG_UPS_2020_68.9388W_38.7278S_v0.2</t>
  </si>
  <si>
    <t xml:space="preserve">CHN_UPS_2015_83.4969E_41.7097N_v0.2</t>
  </si>
  <si>
    <t xml:space="preserve">RUS_UPS_2016_79.2379E_57.2550N_v0.2</t>
  </si>
  <si>
    <t xml:space="preserve">RUS_UPS_2015_73.5083E_62.3157N_v0.2</t>
  </si>
  <si>
    <t xml:space="preserve">CHN_UPS_2015_83.6540E_38.9574N_v0.2</t>
  </si>
  <si>
    <t xml:space="preserve">ROU_UPS_2020_23.7082E_44.8378N_v0.2</t>
  </si>
  <si>
    <t xml:space="preserve">USA_UPS_2015_103.6207W_48.3136N_v0.2</t>
  </si>
  <si>
    <t xml:space="preserve">RUS_UPS_2018_96.3418E_60.3755N_v0.2</t>
  </si>
  <si>
    <t xml:space="preserve">USA_UPS_2020_103.4746W_32.1913N_v0.2</t>
  </si>
  <si>
    <t xml:space="preserve">VEN_UPS_2020_63.2583W_8.6738N_v0.2</t>
  </si>
  <si>
    <t xml:space="preserve">USA_UPS_2015_97.1661W_29.3735N_v0.2</t>
  </si>
  <si>
    <t xml:space="preserve">USA_UPS_2018_101.7594W_31.4616N_v0.2</t>
  </si>
  <si>
    <t xml:space="preserve">ARE_UPS_2020_54.0169E_24.5446N_v0.2</t>
  </si>
  <si>
    <t xml:space="preserve">USA_UPS_2015_98.5679W_28.5874N_v0.2</t>
  </si>
  <si>
    <t xml:space="preserve">RUS_UPS_2020_52.6690E_51.5907N_v0.2</t>
  </si>
  <si>
    <t xml:space="preserve">RUS_UPS_2019_97.4213E_60.9039N_v0.2</t>
  </si>
  <si>
    <t xml:space="preserve">USA_UPS_2015_98.9045W_28.6678N_v0.2</t>
  </si>
  <si>
    <t xml:space="preserve">CAN_UPS_2018_119.6212W_55.7046N_v0.2</t>
  </si>
  <si>
    <t xml:space="preserve">USA_UPS_2015_103.3754W_31.3868N_v0.2</t>
  </si>
  <si>
    <t xml:space="preserve">USA_UPS_2015_104.0790W_32.1659N_v0.2</t>
  </si>
  <si>
    <t xml:space="preserve">RUS_UPG_2021_75.4463E_66.9623N_v0.2</t>
  </si>
  <si>
    <t xml:space="preserve">USA_UPS_2015_103.8969W_32.1242N_v0.2</t>
  </si>
  <si>
    <t xml:space="preserve">USA_UPS_2015_102.8958W_32.8916N_v0.2</t>
  </si>
  <si>
    <t xml:space="preserve">USA_UPS_2021_103.0513W_32.7714N_v0.2</t>
  </si>
  <si>
    <t xml:space="preserve">USA_UPS_2021_88.0714W_29.3416N_v0.2</t>
  </si>
  <si>
    <t xml:space="preserve">USA_UPS_2017_103.6746W_31.2868N_v0.2</t>
  </si>
  <si>
    <t xml:space="preserve">RUS_UPS_2016_79.9024E_68.5249N_v0.2</t>
  </si>
  <si>
    <t xml:space="preserve">USA_UPS_2021_102.4237W_31.8637N_v0.2</t>
  </si>
  <si>
    <t xml:space="preserve">RUS_UPS_2018_70.1378E_60.7630N_v0.2</t>
  </si>
  <si>
    <t xml:space="preserve">USA_UPS_2018_99.4486W_28.8662N_v0.2</t>
  </si>
  <si>
    <t xml:space="preserve">CAN_UPS_2015_102.4788W_49.2919N_v0.2</t>
  </si>
  <si>
    <t xml:space="preserve">SYR_UPS_2017_41.5975E_36.9841N_v0.2</t>
  </si>
  <si>
    <t xml:space="preserve">ARG_UPS_2021_69.2917W_37.3773S_v0.2</t>
  </si>
  <si>
    <t xml:space="preserve">NOR_UPS_2015_02.7785E_60.6070N_v0.2</t>
  </si>
  <si>
    <t xml:space="preserve">KAZ_UPS_2020_57.3025E_47.6668N_v0.2</t>
  </si>
  <si>
    <t xml:space="preserve">USA_UPS_2015_102.7608W_48.1398N_v0.2</t>
  </si>
  <si>
    <t xml:space="preserve">USA_UPS_2015_103.5332W_32.0932N_v0.2</t>
  </si>
  <si>
    <t xml:space="preserve">USA_UPS_2020_101.4353W_31.3762N_v0.2</t>
  </si>
  <si>
    <t xml:space="preserve">USA_UPS_2018_103.6896W_31.4214N_v0.2</t>
  </si>
  <si>
    <t xml:space="preserve">RUS_UPS_2021_113.6584E_62.4204N_v0.2</t>
  </si>
  <si>
    <t xml:space="preserve">RUS_UPG_2015_71.7887E_71.2123N_v0.2</t>
  </si>
  <si>
    <t xml:space="preserve">USA_UPS_2018_101.4655W_32.4753N_v0.2</t>
  </si>
  <si>
    <t xml:space="preserve">USA_UPS_2021_102.0901W_32.2208N_v0.2</t>
  </si>
  <si>
    <t xml:space="preserve">USA_UPS_2016_103.5737W_32.5408N_v0.2</t>
  </si>
  <si>
    <t xml:space="preserve">VEN_UPS_2015_72.0167W_10.3884N_v0.2</t>
  </si>
  <si>
    <t xml:space="preserve">RUS_UPS_2015_77.2830E_66.1922N_v0.2</t>
  </si>
  <si>
    <t xml:space="preserve">USA_UPS_2015_103.7258W_31.6215N_v0.2</t>
  </si>
  <si>
    <t xml:space="preserve">USA_UPS_2016_102.5091W_47.9632N_v0.2</t>
  </si>
  <si>
    <t xml:space="preserve">USA_UPS_2015_103.6128W_31.7098N_v0.2</t>
  </si>
  <si>
    <t xml:space="preserve">MEX_UPS_2020_93.2805W_18.1503N_v0.2</t>
  </si>
  <si>
    <t xml:space="preserve">CAN_UPS_2015_118.8171W_54.4365N_v0.2</t>
  </si>
  <si>
    <t xml:space="preserve">USA_UPS_2021_101.5665W_31.2280N_v0.2</t>
  </si>
  <si>
    <t xml:space="preserve">USA_UPS_2015_104.0149W_32.1539N_v0.2</t>
  </si>
  <si>
    <t xml:space="preserve">USA_UPS_2015_98.9746W_28.2887N_v0.2</t>
  </si>
  <si>
    <t xml:space="preserve">VEN_UPS_2021_64.2902W_9.0365N_v0.2</t>
  </si>
  <si>
    <t xml:space="preserve">USA_UPS_2015_102.1508W_31.5339N_v0.2</t>
  </si>
  <si>
    <t xml:space="preserve">USA_UPS_2015_98.7626W_28.4459N_v0.2</t>
  </si>
  <si>
    <t xml:space="preserve">RUS_UPS_2015_77.1899E_66.2123N_v0.2</t>
  </si>
  <si>
    <t xml:space="preserve">USA_UPS_2018_95.8887W_31.0006N_v0.2</t>
  </si>
  <si>
    <t xml:space="preserve">USA_UPS_2017_103.7108W_31.8707N_v0.2</t>
  </si>
  <si>
    <t xml:space="preserve">USA_UPS_2015_102.9682W_48.0507N_v0.2</t>
  </si>
  <si>
    <t xml:space="preserve">USA_UPS_2018_103.1416W_31.4993N_v0.2</t>
  </si>
  <si>
    <t xml:space="preserve">USA_UPS_2018_101.6002W_32.2618N_v0.2</t>
  </si>
  <si>
    <t xml:space="preserve">Greece</t>
  </si>
  <si>
    <t xml:space="preserve">GRC</t>
  </si>
  <si>
    <t xml:space="preserve">GRC_UPS_2017_24.4970E_40.7994N_v0.2</t>
  </si>
  <si>
    <t xml:space="preserve">RUS_UPS_2016_78.2019E_67.5406N_v0.2</t>
  </si>
  <si>
    <t xml:space="preserve">RUS_UPS_2021_55.8329E_53.0787N_v0.2</t>
  </si>
  <si>
    <t xml:space="preserve">USA_UPS_2018_102.0456W_32.0705N_v0.2</t>
  </si>
  <si>
    <t xml:space="preserve">USA_UPS_2015_91.3437W_29.7266N_v0.2</t>
  </si>
  <si>
    <t xml:space="preserve">SAU_UPS_2015_49.4711E_25.7753N_v0.2</t>
  </si>
  <si>
    <t xml:space="preserve">USA_UPS_2015_104.1529W_31.8063N_v0.2</t>
  </si>
  <si>
    <t xml:space="preserve">USA_UPS_2015_104.2463W_32.0926N_v0.2</t>
  </si>
  <si>
    <t xml:space="preserve">USA_UPS_2015_102.2253W_32.2246N_v0.2</t>
  </si>
  <si>
    <t xml:space="preserve">USA_UPS_2018_98.0824W_35.3919N_v0.2</t>
  </si>
  <si>
    <t xml:space="preserve">USA_UPS_2019_102.8016W_30.9230N_v0.2</t>
  </si>
  <si>
    <t xml:space="preserve">RUS_UPS_2017_72.6790E_60.6088N_v0.2</t>
  </si>
  <si>
    <t xml:space="preserve">USA_UPS_2015_103.3827W_48.0080N_v0.2</t>
  </si>
  <si>
    <t xml:space="preserve">USA_UPS_2020_96.7804W_30.3982N_v0.2</t>
  </si>
  <si>
    <t xml:space="preserve">USA_UPS_2016_103.9105W_31.6928N_v0.2</t>
  </si>
  <si>
    <t xml:space="preserve">CAN_UPS_2015_116.8000W_54.5240N_v0.2</t>
  </si>
  <si>
    <t xml:space="preserve">USA_UPS_2019_103.3441W_48.3710N_v0.2</t>
  </si>
  <si>
    <t xml:space="preserve">CHN_UPS_2021_108.7175E_38.1908N_v0.2</t>
  </si>
  <si>
    <t xml:space="preserve">CHN_UPS_2020_109.2301E_39.2180N_v0.2</t>
  </si>
  <si>
    <t xml:space="preserve">USA_UPS_2018_101.6796W_32.4753N_v0.2</t>
  </si>
  <si>
    <t xml:space="preserve">USA_UPS_2021_101.9633W_32.0742N_v0.2</t>
  </si>
  <si>
    <t xml:space="preserve">RUS_UPS_2021_112.7045E_61.3458N_v0.2</t>
  </si>
  <si>
    <t xml:space="preserve">RUS_UPS_2017_64.7086E_60.7243N_v0.2</t>
  </si>
  <si>
    <t xml:space="preserve">DZA_UPS_2015_02.1345E_28.0650N_v0.2</t>
  </si>
  <si>
    <t xml:space="preserve">UZB_UPS_2015_65.7907E_38.6855N_v0.2</t>
  </si>
  <si>
    <t xml:space="preserve">CHN_UPS_2016_83.5207E_39.3121N_v0.2</t>
  </si>
  <si>
    <t xml:space="preserve">ARG_UPS_2020_68.9880W_38.9858S_v0.2</t>
  </si>
  <si>
    <t xml:space="preserve">RUS_UPS_2021_80.5674E_65.6172N_v0.2</t>
  </si>
  <si>
    <t xml:space="preserve">USA_UPS_2015_103.8202W_31.5667N_v0.2</t>
  </si>
  <si>
    <t xml:space="preserve">CHN_UPS_2015_120.0868E_38.3920N_v0.2</t>
  </si>
  <si>
    <t xml:space="preserve">CHN_UPS_2015_84.2961E_41.3069N_v0.2</t>
  </si>
  <si>
    <t xml:space="preserve">CHN_UPS_2021_109.0131E_39.0425N_v0.2</t>
  </si>
  <si>
    <t xml:space="preserve">USA_UPS_2015_102.9915W_33.1390N_v0.2</t>
  </si>
  <si>
    <t xml:space="preserve">USA_UPS_2019_104.2535W_32.2819N_v0.2</t>
  </si>
  <si>
    <t xml:space="preserve">USA_UPS_2015_97.9207W_28.9794N_v0.2</t>
  </si>
  <si>
    <t xml:space="preserve">USA_UPS_2019_97.6312W_34.7547N_v0.2</t>
  </si>
  <si>
    <t xml:space="preserve">MEX_UPS_2020_97.9468W_22.4009N_v0.2</t>
  </si>
  <si>
    <t xml:space="preserve">USA_UPS_2018_103.8706W_31.6239N_v0.2</t>
  </si>
  <si>
    <t xml:space="preserve">CHN_UPS_2021_81.2046E_41.7535N_v0.2</t>
  </si>
  <si>
    <t xml:space="preserve">CAN_UPS_2021_121.8243W_57.0441N_v0.2</t>
  </si>
  <si>
    <t xml:space="preserve">USA_UPS_2019_103.2565W_32.0225N_v0.2</t>
  </si>
  <si>
    <t xml:space="preserve">USA_UPS_2019_101.5008W_32.4619N_v0.2</t>
  </si>
  <si>
    <t xml:space="preserve">RUS_UPS_2017_96.3041E_60.4128N_v0.2</t>
  </si>
  <si>
    <t xml:space="preserve">EGY_UPS_2019_31.1670E_30.8187N_v0.2</t>
  </si>
  <si>
    <t xml:space="preserve">CHN_UPS_2021_109.4626E_37.6295N_v0.2</t>
  </si>
  <si>
    <t xml:space="preserve">USA_UPS_2017_103.1005W_31.1886N_v0.2</t>
  </si>
  <si>
    <t xml:space="preserve">SAU_UPS_2021_48.3243E_24.3952N_v0.2</t>
  </si>
  <si>
    <t xml:space="preserve">CHN_UPS_2015_82.9483E_40.8987N_v0.2</t>
  </si>
  <si>
    <t xml:space="preserve">CAN_UPS_2015_116.6835W_54.1791N_v0.2</t>
  </si>
  <si>
    <t xml:space="preserve">USA_UPS_2015_98.0505W_28.8058N_v0.2</t>
  </si>
  <si>
    <t xml:space="preserve">BRA_UPS_2020_40.3295W_22.2541S_v0.2</t>
  </si>
  <si>
    <t xml:space="preserve">CHN_UPS_2021_123.9293E_44.1788N_v0.2</t>
  </si>
  <si>
    <t xml:space="preserve">ECU_UPS_2015_76.8886W_0.3880S_v0.2</t>
  </si>
  <si>
    <t xml:space="preserve">IND_UPS_2016_69.7508E_27.1380N_v0.2</t>
  </si>
  <si>
    <t xml:space="preserve">CAN_UPS_2015_120.0288W_55.4495N_v0.2</t>
  </si>
  <si>
    <t xml:space="preserve">USA_UPS_2019_101.8972W_31.3896N_v0.2</t>
  </si>
  <si>
    <t xml:space="preserve">USA_UPS_2015_103.2712W_31.6848N_v0.2</t>
  </si>
  <si>
    <t xml:space="preserve">USA_UPS_2015_103.0053W_48.0537N_v0.2</t>
  </si>
  <si>
    <t xml:space="preserve">RUS_UPS_2021_75.5788E_64.9089N_v0.2</t>
  </si>
  <si>
    <t xml:space="preserve">RUS_UPG_2015_75.4999E_67.9706N_v0.2</t>
  </si>
  <si>
    <t xml:space="preserve">COL_UPS_2017_73.8373W_7.1666N_v0.2</t>
  </si>
  <si>
    <t xml:space="preserve">CAN_UPS_2015_122.0399W_56.8394N_v0.2</t>
  </si>
  <si>
    <t xml:space="preserve">USA_UPS_2015_102.8728W_47.5417N_v0.2</t>
  </si>
  <si>
    <t xml:space="preserve">CAN_UPS_2015_111.0908W_57.4007N_v0.2</t>
  </si>
  <si>
    <t xml:space="preserve">USA_UPS_2015_97.5905W_29.1320N_v0.2</t>
  </si>
  <si>
    <t xml:space="preserve">VNM_UPS_2015_108.0101E_9.7925N_v0.2</t>
  </si>
  <si>
    <t xml:space="preserve">USA_UPS_2015_103.9696W_32.1504N_v0.2</t>
  </si>
  <si>
    <t xml:space="preserve">VEN_UPS_2015_63.6874W_9.5669N_v0.2</t>
  </si>
  <si>
    <t xml:space="preserve">BRA_UPS_2015_40.0279W_22.4688S_v0.2</t>
  </si>
  <si>
    <t xml:space="preserve">USA_UPS_2017_102.6686W_47.9776N_v0.2</t>
  </si>
  <si>
    <t xml:space="preserve">USA_UPS_2015_103.2140W_48.1686N_v0.2</t>
  </si>
  <si>
    <t xml:space="preserve">COL_UPS_2020_75.4283W_8.4747N_v0.2</t>
  </si>
  <si>
    <t xml:space="preserve">CHN_UPS_2015_86.8607E_45.4222N_v0.2</t>
  </si>
  <si>
    <t xml:space="preserve">DZA_UPS_2020_09.1370E_28.5981N_v0.2</t>
  </si>
  <si>
    <t xml:space="preserve">USA_UPS_2015_103.3920W_31.3961N_v0.2</t>
  </si>
  <si>
    <t xml:space="preserve">KAZ_UPS_2015_52.4004E_51.6349N_v0.2</t>
  </si>
  <si>
    <t xml:space="preserve">SAU_UPS_2016_49.1410E_24.0211N_v0.2</t>
  </si>
  <si>
    <t xml:space="preserve">RUS_UPS_2016_83.6542E_68.3920N_v0.2</t>
  </si>
  <si>
    <t xml:space="preserve">USA_UPS_2017_103.7615W_31.9145N_v0.2</t>
  </si>
  <si>
    <t xml:space="preserve">DZA_UPS_2019_06.1290E_31.6580N_v0.2</t>
  </si>
  <si>
    <t xml:space="preserve">USA_UPS_2015_98.9783W_28.4998N_v0.2</t>
  </si>
  <si>
    <t xml:space="preserve">USA_UPS_2019_103.9030W_48.6612N_v0.2</t>
  </si>
  <si>
    <t xml:space="preserve">RUS_UPS_2021_105.9912E_57.6843N_v0.2</t>
  </si>
  <si>
    <t xml:space="preserve">DZA_UPS_2015_07.5049E_28.4906N_v0.2</t>
  </si>
  <si>
    <t xml:space="preserve">USA_UPS_2020_101.2995W_32.4534N_v0.2</t>
  </si>
  <si>
    <t xml:space="preserve">USA_UPS_2015_103.8238W_31.9544N_v0.2</t>
  </si>
  <si>
    <t xml:space="preserve">CHN_UPS_2015_117.7417E_38.4798N_v0.2</t>
  </si>
  <si>
    <t xml:space="preserve">USA_UPS_2015_104.1296W_31.7010N_v0.2</t>
  </si>
  <si>
    <t xml:space="preserve">USA_UPS_2017_102.6833W_47.8231N_v0.2</t>
  </si>
  <si>
    <t xml:space="preserve">USA_UPS_2021_101.5889W_31.2373N_v0.2</t>
  </si>
  <si>
    <t xml:space="preserve">USA_UPS_2015_103.2977W_48.3131N_v0.2</t>
  </si>
  <si>
    <t xml:space="preserve">IND_UPS_2015_72.5569E_21.9476N_v0.2</t>
  </si>
  <si>
    <t xml:space="preserve">KWT_UPS_2015_47.7126E_29.9126N_v0.2</t>
  </si>
  <si>
    <t xml:space="preserve">TKM_UPS_2016_61.5664E_36.3957N_v0.2</t>
  </si>
  <si>
    <t xml:space="preserve">NOR_UPS_2015_02.2713E_61.2131N_v0.2</t>
  </si>
  <si>
    <t xml:space="preserve">RUS_UPG_2021_80.2147E_66.0948N_v0.2</t>
  </si>
  <si>
    <t xml:space="preserve">USA_UPS_2015_103.6808W_32.1379N_v0.2</t>
  </si>
  <si>
    <t xml:space="preserve">DZA_UPS_2015_06.0997E_31.6251N_v0.2</t>
  </si>
  <si>
    <t xml:space="preserve">RUS_UPS_2016_83.5792E_68.4045N_v0.2</t>
  </si>
  <si>
    <t xml:space="preserve">CAN_UPS_2015_119.5858W_55.7241N_v0.2</t>
  </si>
  <si>
    <t xml:space="preserve">USA_UPS_2015_104.1692W_47.9002N_v0.2</t>
  </si>
  <si>
    <t xml:space="preserve">SAU_UPS_2020_48.1315E_24.4824N_v0.2</t>
  </si>
  <si>
    <t xml:space="preserve">USA_UPS_2019_103.0502W_31.0446N_v0.2</t>
  </si>
  <si>
    <t xml:space="preserve">CHN_UPS_2017_108.8719E_20.8167N_v0.2</t>
  </si>
  <si>
    <t xml:space="preserve">RUS_UPS_2015_106.5793E_58.0169N_v0.2</t>
  </si>
  <si>
    <t xml:space="preserve">USA_UPS_2019_102.9419W_31.4842N_v0.2</t>
  </si>
  <si>
    <t xml:space="preserve">USA_UPS_2021_98.3158W_28.8470N_v0.2</t>
  </si>
  <si>
    <t xml:space="preserve">CAN_UPS_2015_117.1211W_54.5335N_v0.2</t>
  </si>
  <si>
    <t xml:space="preserve">RUS_UPS_2018_79.0874E_67.2879N_v0.2</t>
  </si>
  <si>
    <t xml:space="preserve">USA_UPS_2019_104.0942W_32.7180N_v0.2</t>
  </si>
  <si>
    <t xml:space="preserve">USA_UPS_2015_99.1985W_28.4659N_v0.2</t>
  </si>
  <si>
    <t xml:space="preserve">USA_UPS_2019_102.9922W_31.5736N_v0.2</t>
  </si>
  <si>
    <t xml:space="preserve">CAN_UPS_2015_102.3076W_49.8503N_v0.2</t>
  </si>
  <si>
    <t xml:space="preserve">CAN_UPS_2015_116.8059W_53.2085N_v0.2</t>
  </si>
  <si>
    <t xml:space="preserve">CHN_UPS_2021_108.5088E_37.2913N_v0.2</t>
  </si>
  <si>
    <t xml:space="preserve">USA_UPS_2019_102.0964W_31.9741N_v0.2</t>
  </si>
  <si>
    <t xml:space="preserve">USA_UPS_2018_102.0248W_32.3203N_v0.2</t>
  </si>
  <si>
    <t xml:space="preserve">RUS_UPS_2017_44.5623E_50.4091N_v0.2</t>
  </si>
  <si>
    <t xml:space="preserve">RUS_UPS_2021_80.9184E_67.0187N_v0.2</t>
  </si>
  <si>
    <t xml:space="preserve">USA_UPS_2015_103.9726W_31.7237N_v0.2</t>
  </si>
  <si>
    <t xml:space="preserve">RUS_UPS_2015_76.5879E_64.9661N_v0.2</t>
  </si>
  <si>
    <t xml:space="preserve">RUS_UPG_2018_45.3453E_49.4370N_v0.2</t>
  </si>
  <si>
    <t xml:space="preserve">USA_UPS_2019_103.1591W_31.5536N_v0.2</t>
  </si>
  <si>
    <t xml:space="preserve">DZA_UPS_2015_06.0121E_31.5954N_v0.2</t>
  </si>
  <si>
    <t xml:space="preserve">USA_UPS_2018_103.6505W_31.6413N_v0.2</t>
  </si>
  <si>
    <t xml:space="preserve">CHN_UPS_2021_109.1413E_38.1789N_v0.2</t>
  </si>
  <si>
    <t xml:space="preserve">USA_UPS_2019_105.5210W_43.5474N_v0.2</t>
  </si>
  <si>
    <t xml:space="preserve">USA_UPS_2021_105.2747W_42.8223N_v0.2</t>
  </si>
  <si>
    <t xml:space="preserve">KAZ_UPS_2015_65.6368E_46.4259N_v0.2</t>
  </si>
  <si>
    <t xml:space="preserve">USA_UPS_2018_103.4800W_31.4362N_v0.2</t>
  </si>
  <si>
    <t xml:space="preserve">COG_UPS_2021_12.1424E_4.8789S_v0.2</t>
  </si>
  <si>
    <t xml:space="preserve">USA_UPS_2020_103.0397W_33.1965N_v0.2</t>
  </si>
  <si>
    <t xml:space="preserve">USA_UPS_2020_97.9346W_35.6950N_v0.2</t>
  </si>
  <si>
    <t xml:space="preserve">USA_UPS_2015_98.5298W_28.6004N_v0.2</t>
  </si>
  <si>
    <t xml:space="preserve">USA_UPS_2019_103.3595W_48.3735N_v0.2</t>
  </si>
  <si>
    <t xml:space="preserve">USA_UPS_2021_101.8558W_32.1538N_v0.2</t>
  </si>
  <si>
    <t xml:space="preserve">CAN_UPS_2018_117.9833W_54.5230N_v0.2</t>
  </si>
  <si>
    <t xml:space="preserve">USA_UPS_2020_104.2040W_31.8716N_v0.2</t>
  </si>
  <si>
    <t xml:space="preserve">USA_UPS_2016_101.5415W_32.2216N_v0.2</t>
  </si>
  <si>
    <t xml:space="preserve">CAN_UPS_2017_116.4502W_54.3215N_v0.2</t>
  </si>
  <si>
    <t xml:space="preserve">CAN_UPS_2021_122.0414W_56.6836N_v0.2</t>
  </si>
  <si>
    <t xml:space="preserve">Total</t>
  </si>
  <si>
    <t xml:space="preserve">USA_UPS_2015_103.9578W_31.9121N_v0.2</t>
  </si>
  <si>
    <t xml:space="preserve">RUS_UPS_2015_56.6158E_58.4024N_v0.2</t>
  </si>
  <si>
    <t xml:space="preserve">USA_UPS_2015_103.5087W_32.0497N_v0.2</t>
  </si>
  <si>
    <t xml:space="preserve">USA_UPS_2015_97.3913W_29.2377N_v0.2</t>
  </si>
  <si>
    <t xml:space="preserve">USA_UPS_2017_101.9207W_31.4161N_v0.2</t>
  </si>
  <si>
    <t xml:space="preserve">USA_UPS_2015_102.4995W_47.7501N_v0.2</t>
  </si>
  <si>
    <t xml:space="preserve">IRN_UPS_2016_60.8371E_36.5088N_v0.2</t>
  </si>
  <si>
    <t xml:space="preserve">TKM_UPS_2021_63.0782E_38.7005N_v0.2</t>
  </si>
  <si>
    <t xml:space="preserve">USA_UPS_2017_103.0513W_31.0915N_v0.2</t>
  </si>
  <si>
    <t xml:space="preserve">RUS_UPS_2018_80.2743E_67.8495N_v0.2</t>
  </si>
  <si>
    <t xml:space="preserve">RUS_UPS_2021_70.2160E_60.7547N_v0.2</t>
  </si>
  <si>
    <t xml:space="preserve">USA_UPS_2016_103.5828W_31.4206N_v0.2</t>
  </si>
  <si>
    <t xml:space="preserve">RUS_UPS_2020_49.4437E_53.0121N_v0.2</t>
  </si>
  <si>
    <t xml:space="preserve">ARG_UPS_2015_67.8895W_45.8765S_v0.2</t>
  </si>
  <si>
    <t xml:space="preserve">USA_UPS_2019_103.4681W_48.4583N_v0.2</t>
  </si>
  <si>
    <t xml:space="preserve">SAU_UPS_2015_49.4040E_25.7042N_v0.2</t>
  </si>
  <si>
    <t xml:space="preserve">USA_UPS_2015_101.8035W_31.6540N_v0.2</t>
  </si>
  <si>
    <t xml:space="preserve">IND_UPS_2015_71.3892E_25.9849N_v0.2</t>
  </si>
  <si>
    <t xml:space="preserve">USA_UPS_2015_103.4972W_32.4647N_v0.2</t>
  </si>
  <si>
    <t xml:space="preserve">CHN_UPS_2015_84.9986E_45.5627N_v0.2</t>
  </si>
  <si>
    <t xml:space="preserve">RUS_UPS_2016_96.3834E_60.4581N_v0.2</t>
  </si>
  <si>
    <t xml:space="preserve">USA_UPS_2015_103.8334W_31.6002N_v0.2</t>
  </si>
  <si>
    <t xml:space="preserve">USA_UPS_2017_97.6214W_29.0472N_v0.2</t>
  </si>
  <si>
    <t xml:space="preserve">CHN_UPS_2015_107.8073E_37.5751N_v0.2</t>
  </si>
  <si>
    <t xml:space="preserve">CHN_UPS_2020_107.8802E_36.2834N_v0.2</t>
  </si>
  <si>
    <t xml:space="preserve">USA_UPS_2016_103.5650W_32.1685N_v0.2</t>
  </si>
  <si>
    <t xml:space="preserve">USA_UPS_2015_103.5571W_31.1838N_v0.2</t>
  </si>
  <si>
    <t xml:space="preserve">CAN_UPS_2015_113.0879W_53.9506N_v0.2</t>
  </si>
  <si>
    <t xml:space="preserve">SAU_UPS_2018_49.1160E_23.8424N_v0.2</t>
  </si>
  <si>
    <t xml:space="preserve">USA_UPS_2020_103.4603W_31.0937N_v0.2</t>
  </si>
  <si>
    <t xml:space="preserve">USA_UPS_2015_104.0896W_32.0019N_v0.2</t>
  </si>
  <si>
    <t xml:space="preserve">CHN_UPS_2021_110.1588E_38.5685N_v0.2</t>
  </si>
  <si>
    <t xml:space="preserve">UZB_UPS_2021_66.0705E_38.2844N_v0.2</t>
  </si>
  <si>
    <t xml:space="preserve">Italy</t>
  </si>
  <si>
    <t xml:space="preserve">ITA</t>
  </si>
  <si>
    <t xml:space="preserve">ITA_UPS_2016_12.5830E_45.0925N_v0.2</t>
  </si>
  <si>
    <t xml:space="preserve">RUS_UPG_2015_80.3031E_67.1524N_v0.2</t>
  </si>
  <si>
    <t xml:space="preserve">CAN_UPS_2021_118.6039W_54.5766N_v0.2</t>
  </si>
  <si>
    <t xml:space="preserve">USA_UPS_2015_103.5431W_32.1603N_v0.2</t>
  </si>
  <si>
    <t xml:space="preserve">NGA_UPS_2017_06.0399E_5.3755N_v0.2</t>
  </si>
  <si>
    <t xml:space="preserve">USA_UPS_2019_96.7301W_30.4539N_v0.2</t>
  </si>
  <si>
    <t xml:space="preserve">TKM_UPS_2017_53.8343E_39.1046N_v0.2</t>
  </si>
  <si>
    <t xml:space="preserve">USA_UPS_2021_102.2370W_31.6866N_v0.2</t>
  </si>
  <si>
    <t xml:space="preserve">VEN_UPS_2015_63.4749W_9.7744N_v0.2</t>
  </si>
  <si>
    <t xml:space="preserve">USA_UPS_2015_102.7763W_47.4743N_v0.2</t>
  </si>
  <si>
    <t xml:space="preserve">USA_UPS_2015_103.2258W_47.8750N_v0.2</t>
  </si>
  <si>
    <t xml:space="preserve">USA_UPS_2020_103.0808W_47.7632N_v0.2</t>
  </si>
  <si>
    <t xml:space="preserve">RUS_UPG_2021_111.9751E_60.5784N_v0.2</t>
  </si>
  <si>
    <t xml:space="preserve">USA_UPS_2015_103.3895W_31.0664N_v0.2</t>
  </si>
  <si>
    <t xml:space="preserve">CAN_UPS_2015_113.6261W_53.9581N_v0.2</t>
  </si>
  <si>
    <t xml:space="preserve">CAN_UPS_2020_118.4744W_54.8716N_v0.2</t>
  </si>
  <si>
    <t xml:space="preserve">RUS_UPS_2016_105.7393E_57.8966N_v0.2</t>
  </si>
  <si>
    <t xml:space="preserve">USA_UPS_2015_104.1559W_32.6621N_v0.2</t>
  </si>
  <si>
    <t xml:space="preserve">USA_UPS_2015_103.8451W_46.1583N_v0.2</t>
  </si>
  <si>
    <t xml:space="preserve">USA_UPS_2021_97.4633W_31.3968N_v0.2</t>
  </si>
  <si>
    <t xml:space="preserve">USA_UPS_2020_101.5210W_31.7792N_v0.2</t>
  </si>
  <si>
    <t xml:space="preserve">USA_UPS_2021_103.5992W_31.8672N_v0.2</t>
  </si>
  <si>
    <t xml:space="preserve">USA_UPS_2015_103.5875W_32.4563N_v0.2</t>
  </si>
  <si>
    <t xml:space="preserve">USA_UPS_2017_104.0738W_32.5787N_v0.2</t>
  </si>
  <si>
    <t xml:space="preserve">SAU_UPS_2021_49.2943E_25.0955N_v0.2</t>
  </si>
  <si>
    <t xml:space="preserve">IDN_UPS_2015_100.9803E_1.5262N_v0.2</t>
  </si>
  <si>
    <t xml:space="preserve">USA_UPS_2015_101.4212W_31.4783N_v0.2</t>
  </si>
  <si>
    <t xml:space="preserve">CAN_UPS_2020_113.7555W_55.4782N_v0.2</t>
  </si>
  <si>
    <t xml:space="preserve">RUS_UPG_2021_80.5209E_65.7410N_v0.2</t>
  </si>
  <si>
    <t xml:space="preserve">USA_UPS_2020_103.2838W_31.3046N_v0.2</t>
  </si>
  <si>
    <t xml:space="preserve">USA_UPS_2020_103.4028W_32.4070N_v0.2</t>
  </si>
  <si>
    <t xml:space="preserve">CHN_UPS_2016_83.0300E_40.8842N_v0.2</t>
  </si>
  <si>
    <t xml:space="preserve">USA_UPS_2018_103.5040W_31.1127N_v0.2</t>
  </si>
  <si>
    <t xml:space="preserve">CHN_UPS_2021_109.2005E_37.3498N_v0.2</t>
  </si>
  <si>
    <t xml:space="preserve">USA_UPS_2015_102.5774W_48.3241N_v0.2</t>
  </si>
  <si>
    <t xml:space="preserve">USA_UPS_2020_101.7262W_31.8279N_v0.2</t>
  </si>
  <si>
    <t xml:space="preserve">USA_UPS_2015_99.1087W_28.2680N_v0.2</t>
  </si>
  <si>
    <t xml:space="preserve">USA_UPS_2019_103.5924W_31.0539N_v0.2</t>
  </si>
  <si>
    <t xml:space="preserve">USA_UPS_2020_103.6495W_31.5050N_v0.2</t>
  </si>
  <si>
    <t xml:space="preserve">RUS_UPS_2015_47.2983E_51.1499N_v0.2</t>
  </si>
  <si>
    <t xml:space="preserve">CAN_UPS_2021_119.9982W_57.7411N_v0.2</t>
  </si>
  <si>
    <t xml:space="preserve">CHN_UPS_2021_83.1051E_40.1048N_v0.2</t>
  </si>
  <si>
    <t xml:space="preserve">USA_UPS_2021_101.7175W_31.5308N_v0.2</t>
  </si>
  <si>
    <t xml:space="preserve">RUS_UPS_2015_83.3752E_67.8615N_v0.2</t>
  </si>
  <si>
    <t xml:space="preserve">USA_UPS_2019_103.3086W_31.7543N_v0.2</t>
  </si>
  <si>
    <t xml:space="preserve">USA_UPS_2021_101.2955W_31.9879N_v0.2</t>
  </si>
  <si>
    <t xml:space="preserve">USA_UPS_2016_97.7335W_29.0779N_v0.2</t>
  </si>
  <si>
    <t xml:space="preserve">RUS_UPS_2020_83.2172E_67.5996N_v0.2</t>
  </si>
  <si>
    <t xml:space="preserve">IDN_UPS_2015_103.2531E_1.0518S_v0.2</t>
  </si>
  <si>
    <t xml:space="preserve">OMN_UPS_2015_56.6867E_21.3879N_v0.2</t>
  </si>
  <si>
    <t xml:space="preserve">USA_UPS_2016_101.7398W_31.4437N_v0.2</t>
  </si>
  <si>
    <t xml:space="preserve">CAN_UPS_2015_109.4741W_51.5345N_v0.2</t>
  </si>
  <si>
    <t xml:space="preserve">USA_UPS_2018_103.9587W_31.2946N_v0.2</t>
  </si>
  <si>
    <t xml:space="preserve">NGA_UPS_2018_05.3369E_5.7091N_v0.2</t>
  </si>
  <si>
    <t xml:space="preserve">OMN_UPS_2015_55.9860E_22.1706N_v0.2</t>
  </si>
  <si>
    <t xml:space="preserve">USA_UPS_2015_103.2171W_48.0216N_v0.2</t>
  </si>
  <si>
    <t xml:space="preserve">USA_UPS_2015_97.8832W_28.9645N_v0.2</t>
  </si>
  <si>
    <t xml:space="preserve">DZA_UPS_2018_01.4085E_28.5918N_v0.2</t>
  </si>
  <si>
    <t xml:space="preserve">CHN_UPS_2021_88.0352E_44.4494N_v0.2</t>
  </si>
  <si>
    <t xml:space="preserve">USA_UPS_2015_98.4383W_28.5881N_v0.2</t>
  </si>
  <si>
    <t xml:space="preserve">USA_UPS_2015_99.6296W_28.4262N_v0.2</t>
  </si>
  <si>
    <t xml:space="preserve">AUS_UPS_2015_148.1073E_38.5939S_v0.2</t>
  </si>
  <si>
    <t xml:space="preserve">USA_UPS_2021_105.5701W_42.9697N_v0.2</t>
  </si>
  <si>
    <t xml:space="preserve">DZA_UPS_2020_06.1252E_31.6788N_v0.2</t>
  </si>
  <si>
    <t xml:space="preserve">USA_UPS_2015_98.2988W_28.6754N_v0.2</t>
  </si>
  <si>
    <t xml:space="preserve">CHN_UPS_2018_109.1334E_36.6990N_v0.2</t>
  </si>
  <si>
    <t xml:space="preserve">OMN_UPS_2020_56.5350E_22.2233N_v0.2</t>
  </si>
  <si>
    <t xml:space="preserve">RUS_UPS_2021_75.4545E_66.8877N_v0.2</t>
  </si>
  <si>
    <t xml:space="preserve">CHN_UPS_2020_83.1301E_40.8271N_v0.2</t>
  </si>
  <si>
    <t xml:space="preserve">USA_UPS_2018_103.7199W_32.3839N_v0.2</t>
  </si>
  <si>
    <t xml:space="preserve">RUS_UPS_2020_55.1416E_51.5975N_v0.2</t>
  </si>
  <si>
    <t xml:space="preserve">CHN_UPS_2021_108.1119E_35.8236N_v0.2</t>
  </si>
  <si>
    <t xml:space="preserve">RUS_UPS_2015_46.0834E_51.5536N_v0.2</t>
  </si>
  <si>
    <t xml:space="preserve">USA_UPS_2020_87.3101W_31.4747N_v0.2</t>
  </si>
  <si>
    <t xml:space="preserve">RUS_UPS_2020_96.5222E_60.4805N_v0.2</t>
  </si>
  <si>
    <t xml:space="preserve">USA_UPS_2020_98.1100W_28.8467N_v0.2</t>
  </si>
  <si>
    <t xml:space="preserve">RUS_UPS_2015_65.5414E_62.4703N_v0.2</t>
  </si>
  <si>
    <t xml:space="preserve">USA_UPS_2016_101.8000W_32.2587N_v0.2</t>
  </si>
  <si>
    <t xml:space="preserve">USA_UPS_2016_103.5832W_31.4883N_v0.2</t>
  </si>
  <si>
    <t xml:space="preserve">MEX_UPS_2015_97.6846W_20.8033N_v0.2</t>
  </si>
  <si>
    <t xml:space="preserve">USA_UPS_2020_104.4599W_31.9389N_v0.2</t>
  </si>
  <si>
    <t xml:space="preserve">USA_UPS_2019_104.7786W_30.4758N_v0.2</t>
  </si>
  <si>
    <t xml:space="preserve">USA_UPS_2020_104.6810W_39.7451N_v0.2</t>
  </si>
  <si>
    <t xml:space="preserve">USA_UPS_2015_102.6796W_32.0291N_v0.2</t>
  </si>
  <si>
    <t xml:space="preserve">RUS_UPS_2015_71.8829E_59.0431N_v0.2</t>
  </si>
  <si>
    <t xml:space="preserve">USA_UPS_2015_98.0020W_29.0240N_v0.2</t>
  </si>
  <si>
    <t xml:space="preserve">USA_UPS_2015_99.0288W_28.6216N_v0.2</t>
  </si>
  <si>
    <t xml:space="preserve">USA_UPS_2015_102.6457W_32.0231N_v0.2</t>
  </si>
  <si>
    <t xml:space="preserve">USA_UPS_2020_101.4292W_32.3626N_v0.2</t>
  </si>
  <si>
    <t xml:space="preserve">CHN_UPS_2021_109.3087E_36.4152N_v0.2</t>
  </si>
  <si>
    <t xml:space="preserve">RUS_UPS_2015_37.8910E_45.5050N_v0.2</t>
  </si>
  <si>
    <t xml:space="preserve">USA_UPS_2016_101.9844W_31.7208N_v0.2</t>
  </si>
  <si>
    <t xml:space="preserve">RUS_UPS_2016_79.9625E_68.5044N_v0.2</t>
  </si>
  <si>
    <t xml:space="preserve">CHN_UPS_2021_110.1337E_37.9037N_v0.2</t>
  </si>
  <si>
    <t xml:space="preserve">USA_UPS_2016_103.9801W_31.9445N_v0.2</t>
  </si>
  <si>
    <t xml:space="preserve">USA_UPS_2015_101.7303W_31.3428N_v0.2</t>
  </si>
  <si>
    <t xml:space="preserve">USA_UPS_2015_99.3039W_28.4626N_v0.2</t>
  </si>
  <si>
    <t xml:space="preserve">CAN_UPS_2020_116.8713W_54.3380N_v0.2</t>
  </si>
  <si>
    <t xml:space="preserve">CHN_UPS_2015_85.8925E_47.4918N_v0.2</t>
  </si>
  <si>
    <t xml:space="preserve">USA_UPS_2015_104.1935W_31.7350N_v0.2</t>
  </si>
  <si>
    <t xml:space="preserve">RUS_UPS_2015_50.7558E_53.3986N_v0.2</t>
  </si>
  <si>
    <t xml:space="preserve">CHN_UPS_2020_107.3930E_36.7619N_v0.2</t>
  </si>
  <si>
    <t xml:space="preserve">USA_UPS_2019_99.6378W_28.6410N_v0.2</t>
  </si>
  <si>
    <t xml:space="preserve">USA_UPS_2016_102.0567W_31.5346N_v0.2</t>
  </si>
  <si>
    <t xml:space="preserve">RUS_UPG_2021_77.3033E_66.3982N_v0.2</t>
  </si>
  <si>
    <t xml:space="preserve">USA_UPS_2017_102.4868W_47.6034N_v0.2</t>
  </si>
  <si>
    <t xml:space="preserve">USA_UPS_2015_97.5614W_29.0286N_v0.2</t>
  </si>
  <si>
    <t xml:space="preserve">USA_UPS_2018_101.8039W_32.3533N_v0.2</t>
  </si>
  <si>
    <t xml:space="preserve">USA_UPS_2021_101.3795W_32.3838N_v0.2</t>
  </si>
  <si>
    <t xml:space="preserve">CHN_UPS_2015_109.6714E_38.7534N_v0.2</t>
  </si>
  <si>
    <t xml:space="preserve">RUS_UPS_2015_56.6420E_67.1632N_v0.2</t>
  </si>
  <si>
    <t xml:space="preserve">RUS_UPG_2015_47.3178E_51.4093N_v0.2</t>
  </si>
  <si>
    <t xml:space="preserve">RUS_UPG_2015_54.6912E_51.6779N_v0.2</t>
  </si>
  <si>
    <t xml:space="preserve">USA_UPS_2020_105.4946W_42.7911N_v0.2</t>
  </si>
  <si>
    <t xml:space="preserve">IRQ_UPS_2015_44.2041E_35.4824N_v0.2</t>
  </si>
  <si>
    <t xml:space="preserve">USA_UPS_2015_102.1996W_31.8997N_v0.2</t>
  </si>
  <si>
    <t xml:space="preserve">USA_UPS_2015_103.6250W_32.2542N_v0.2</t>
  </si>
  <si>
    <t xml:space="preserve">USA_UPS_2017_99.5966W_28.3429N_v0.2</t>
  </si>
  <si>
    <t xml:space="preserve">USA_UPS_2019_97.2752W_29.5368N_v0.2</t>
  </si>
  <si>
    <t xml:space="preserve">USA_UPS_2018_101.8373W_32.3163N_v0.2</t>
  </si>
  <si>
    <t xml:space="preserve">CHN_UPS_2015_83.4877E_41.7122N_v0.2</t>
  </si>
  <si>
    <t xml:space="preserve">USA_UPS_2015_103.8951W_31.8654N_v0.2</t>
  </si>
  <si>
    <t xml:space="preserve">RUS_UPG_2018_77.4352E_66.5441N_v0.2</t>
  </si>
  <si>
    <t xml:space="preserve">USA_UPS_2015_103.7774W_32.8124N_v0.2</t>
  </si>
  <si>
    <t xml:space="preserve">IDN_UPS_2020_103.4862E_3.2848S_v0.2</t>
  </si>
  <si>
    <t xml:space="preserve">USA_UPS_2015_102.6004W_47.9953N_v0.2</t>
  </si>
  <si>
    <t xml:space="preserve">USA_UPS_2015_98.0792W_28.8232N_v0.2</t>
  </si>
  <si>
    <t xml:space="preserve">RUS_UPS_2015_78.8169E_66.2711N_v0.2</t>
  </si>
  <si>
    <t xml:space="preserve">USA_UPS_2015_101.8836W_31.7029N_v0.2</t>
  </si>
  <si>
    <t xml:space="preserve">RUS_UPS_2016_56.2021E_52.9265N_v0.2</t>
  </si>
  <si>
    <t xml:space="preserve">ARE_UPS_2021_54.4085E_24.1086N_v0.2</t>
  </si>
  <si>
    <t xml:space="preserve">DZA_UPS_2021_05.9111E_31.7748N_v0.2</t>
  </si>
  <si>
    <t xml:space="preserve">USA_UPS_2015_99.8580W_28.0758N_v0.2</t>
  </si>
  <si>
    <t xml:space="preserve">USA_UPS_2021_103.7259W_32.3083N_v0.2</t>
  </si>
  <si>
    <t xml:space="preserve">ARE_UPS_2015_53.8408E_22.9295N_v0.2</t>
  </si>
  <si>
    <t xml:space="preserve">CAN_UPS_2017_118.3293W_54.9380N_v0.2</t>
  </si>
  <si>
    <t xml:space="preserve">CHN_UPS_2015_82.2571E_41.3525N_v0.2</t>
  </si>
  <si>
    <t xml:space="preserve">ROU_UPS_2020_23.6127E_44.8533N_v0.2</t>
  </si>
  <si>
    <t xml:space="preserve">USA_UPS_2015_103.6419W_31.9785N_v0.2</t>
  </si>
  <si>
    <t xml:space="preserve">CHN_UPS_2016_108.4413E_37.1279N_v0.2</t>
  </si>
  <si>
    <t xml:space="preserve">RUS_UPS_2016_71.7005E_59.7628N_v0.2</t>
  </si>
  <si>
    <t xml:space="preserve">USA_UPS_2015_102.5575W_47.8478N_v0.2</t>
  </si>
  <si>
    <t xml:space="preserve">USA_UPS_2019_102.3865W_47.6594N_v0.2</t>
  </si>
  <si>
    <t xml:space="preserve">USA_UPS_2015_96.6213W_29.4705N_v0.2</t>
  </si>
  <si>
    <t xml:space="preserve">RUS_UPS_2015_96.2376E_60.4045N_v0.2</t>
  </si>
  <si>
    <t xml:space="preserve">USA_UPS_2020_101.9915W_31.4675N_v0.2</t>
  </si>
  <si>
    <t xml:space="preserve">ARE_UPS_2017_54.6453E_23.2544N_v0.2</t>
  </si>
  <si>
    <t xml:space="preserve">USA_UPS_2017_97.6303W_29.1613N_v0.2</t>
  </si>
  <si>
    <t xml:space="preserve">CAN_UPS_2021_113.3833W_52.4365N_v0.2</t>
  </si>
  <si>
    <t xml:space="preserve">USA_UPS_2019_97.6504W_34.7386N_v0.2</t>
  </si>
  <si>
    <t xml:space="preserve">USA_UPS_2018_103.3832W_32.3542N_v0.2</t>
  </si>
  <si>
    <t xml:space="preserve">USA_UPS_2015_102.6788W_32.0386N_v0.2</t>
  </si>
  <si>
    <t xml:space="preserve">RUS_UPS_2015_77.2709E_60.1629N_v0.2</t>
  </si>
  <si>
    <t xml:space="preserve">USA_UPS_2015_104.0709W_31.9410N_v0.2</t>
  </si>
  <si>
    <t xml:space="preserve">USA_UPS_2015_103.2420W_31.3126N_v0.2</t>
  </si>
  <si>
    <t xml:space="preserve">USA_UPS_2015_102.5838W_47.9337N_v0.2</t>
  </si>
  <si>
    <t xml:space="preserve">CHN_UPS_2020_90.0967E_44.7501N_v0.2</t>
  </si>
  <si>
    <t xml:space="preserve">USA_UPS_2019_97.6049W_34.6657N_v0.2</t>
  </si>
  <si>
    <t xml:space="preserve">CAN_UPS_2021_113.7232W_55.4301N_v0.2</t>
  </si>
  <si>
    <t xml:space="preserve">CAN_UPS_2015_102.0447W_49.2064N_v0.2</t>
  </si>
  <si>
    <t xml:space="preserve">VEN_UPS_2015_63.5581W_9.7249N_v0.2</t>
  </si>
  <si>
    <t xml:space="preserve">USA_UPS_2015_103.8096W_31.5552N_v0.2</t>
  </si>
  <si>
    <t xml:space="preserve">CHN_UPS_2018_91.1924E_38.0316N_v0.2</t>
  </si>
  <si>
    <t xml:space="preserve">NOR_UPS_2015_02.2834E_61.2161N_v0.2</t>
  </si>
  <si>
    <t xml:space="preserve">CHN_UPS_2015_86.9493E_45.6086N_v0.2</t>
  </si>
  <si>
    <t xml:space="preserve">USA_UPS_2015_101.6117W_31.0831N_v0.2</t>
  </si>
  <si>
    <t xml:space="preserve">USA_UPS_2019_102.0183W_31.6922N_v0.2</t>
  </si>
  <si>
    <t xml:space="preserve">USA_UPS_2015_95.6220W_32.5372N_v0.2</t>
  </si>
  <si>
    <t xml:space="preserve">USA_UPS_2015_99.6370W_28.3700N_v0.2</t>
  </si>
  <si>
    <t xml:space="preserve">USA_UPS_2015_103.1013W_31.3570N_v0.2</t>
  </si>
  <si>
    <t xml:space="preserve">USA_UPS_2015_103.5508W_31.1701N_v0.2</t>
  </si>
  <si>
    <t xml:space="preserve">USA_UPS_2018_102.1395W_32.4419N_v0.2</t>
  </si>
  <si>
    <t xml:space="preserve">USA_UPS_2020_101.3801W_31.6094N_v0.2</t>
  </si>
  <si>
    <t xml:space="preserve">RUS_UPG_2021_75.5416E_66.9869N_v0.2</t>
  </si>
  <si>
    <t xml:space="preserve">RUS_UPS_2017_80.0287E_67.8539N_v0.2</t>
  </si>
  <si>
    <t xml:space="preserve">RUS_UPS_2018_55.1724E_51.5924N_v0.2</t>
  </si>
  <si>
    <t xml:space="preserve">RUS_UPS_2016_71.7665E_59.7465N_v0.2</t>
  </si>
  <si>
    <t xml:space="preserve">USA_UPS_2016_102.1425W_32.2746N_v0.2</t>
  </si>
  <si>
    <t xml:space="preserve">PAK_UPS_2015_73.1969E_33.0538N_v0.2</t>
  </si>
  <si>
    <t xml:space="preserve">RUS_UPG_2021_47.8637E_51.3969N_v0.2</t>
  </si>
  <si>
    <t xml:space="preserve">USA_UPS_2016_103.3603W_31.9390N_v0.2</t>
  </si>
  <si>
    <t xml:space="preserve">USA_UPS_2015_97.6707W_29.1048N_v0.2</t>
  </si>
  <si>
    <t xml:space="preserve">USA_UPS_2015_103.2748W_47.6925N_v0.2</t>
  </si>
  <si>
    <t xml:space="preserve">USA_UPS_2020_101.4476W_32.4485N_v0.2</t>
  </si>
  <si>
    <t xml:space="preserve">USA_UPS_2021_103.7099W_32.2665N_v0.2</t>
  </si>
  <si>
    <t xml:space="preserve">USA_UPS_2018_105.5811W_43.5711N_v0.2</t>
  </si>
  <si>
    <t xml:space="preserve">USA_UPS_2020_100.7542W_32.5666N_v0.2</t>
  </si>
  <si>
    <t xml:space="preserve">KWT_UPS_2015_47.5841E_29.0484N_v0.2</t>
  </si>
  <si>
    <t xml:space="preserve">USA_UPS_2019_103.2045W_47.7019N_v0.2</t>
  </si>
  <si>
    <t xml:space="preserve">USA_UPS_2015_103.6360W_31.7537N_v0.2</t>
  </si>
  <si>
    <t xml:space="preserve">USA_UPS_2018_103.7730W_31.5172N_v0.2</t>
  </si>
  <si>
    <t xml:space="preserve">USA_UPS_2015_103.2830W_46.8714N_v0.2</t>
  </si>
  <si>
    <t xml:space="preserve">USA_UPS_2015_101.5320W_32.3812N_v0.2</t>
  </si>
  <si>
    <t xml:space="preserve">USA_UPS_2016_97.5258W_29.3424N_v0.2</t>
  </si>
  <si>
    <t xml:space="preserve">EGY_UPS_2015_28.8599E_30.8745N_v0.2</t>
  </si>
  <si>
    <t xml:space="preserve">USA_UPS_2018_85.7241W_38.1456N_v0.2</t>
  </si>
  <si>
    <t xml:space="preserve">USA_UPS_2015_102.7168W_47.9916N_v0.2</t>
  </si>
  <si>
    <t xml:space="preserve">USA_UPS_2016_101.6666W_31.1689N_v0.2</t>
  </si>
  <si>
    <t xml:space="preserve">USA_UPS_2016_103.4590W_31.7882N_v0.2</t>
  </si>
  <si>
    <t xml:space="preserve">RUS_UPG_2021_75.8296E_69.3573N_v0.2</t>
  </si>
  <si>
    <t xml:space="preserve">RUS_UPG_2016_79.3141E_57.6790N_v0.2</t>
  </si>
  <si>
    <t xml:space="preserve">KWT_UPS_2020_47.7450E_29.9368N_v0.2</t>
  </si>
  <si>
    <t xml:space="preserve">USA_UPS_2020_101.3841W_31.3805N_v0.2</t>
  </si>
  <si>
    <t xml:space="preserve">USA_UPS_2018_103.6234W_31.8780N_v0.2</t>
  </si>
  <si>
    <t xml:space="preserve">RUS_UPS_2015_52.2450E_54.7672N_v0.2</t>
  </si>
  <si>
    <t xml:space="preserve">USA_UPS_2015_97.9052W_29.0071N_v0.2</t>
  </si>
  <si>
    <t xml:space="preserve">USA_UPS_2015_98.2463W_28.7918N_v0.2</t>
  </si>
  <si>
    <t xml:space="preserve">RUS_UPG_2015_155.8499E_54.6952N_v0.2</t>
  </si>
  <si>
    <t xml:space="preserve">USA_UPS_2019_103.4194W_32.3347N_v0.2</t>
  </si>
  <si>
    <t xml:space="preserve">USA_UPS_2015_98.3164W_28.7874N_v0.2</t>
  </si>
  <si>
    <t xml:space="preserve">USA_UPS_2019_102.9707W_31.1206N_v0.2</t>
  </si>
  <si>
    <t xml:space="preserve">USA_UPS_2015_102.5875W_32.0129N_v0.2</t>
  </si>
  <si>
    <t xml:space="preserve">SYR_UPS_2015_41.9752E_37.0145N_v0.2</t>
  </si>
  <si>
    <t xml:space="preserve">RUS_UPS_2020_113.5253E_62.8306N_v0.2</t>
  </si>
  <si>
    <t xml:space="preserve">USA_UPS_2017_102.1469W_32.4106N_v0.2</t>
  </si>
  <si>
    <t xml:space="preserve">USA_UPS_2017_103.6577W_32.0183N_v0.2</t>
  </si>
  <si>
    <t xml:space="preserve">CAN_UPS_2021_118.6261W_54.2250N_v0.2</t>
  </si>
  <si>
    <t xml:space="preserve">IDN_UPS_2015_111.4681E_7.2040S_v0.2</t>
  </si>
  <si>
    <t xml:space="preserve">USA_UPS_2015_103.3673W_48.4021N_v0.2</t>
  </si>
  <si>
    <t xml:space="preserve">USA_UPS_2020_102.8676W_48.4474N_v0.2</t>
  </si>
  <si>
    <t xml:space="preserve">USA_UPS_2015_103.8947W_31.7816N_v0.2</t>
  </si>
  <si>
    <t xml:space="preserve">USA_UPS_2015_97.5712W_29.1352N_v0.2</t>
  </si>
  <si>
    <t xml:space="preserve">CAN_UPS_2015_115.2756W_53.1765N_v0.2</t>
  </si>
  <si>
    <t xml:space="preserve">KWT_UPS_2017_47.6834E_29.9709N_v0.2</t>
  </si>
  <si>
    <t xml:space="preserve">RUS_UPS_2015_78.7749E_66.2503N_v0.2</t>
  </si>
  <si>
    <t xml:space="preserve">RUS_UPS_2015_76.4602E_60.9828N_v0.2</t>
  </si>
  <si>
    <t xml:space="preserve">RUS_UPG_2021_76.0049E_67.8128N_v0.2</t>
  </si>
  <si>
    <t xml:space="preserve">USA_UPS_2017_104.1063W_32.5561N_v0.2</t>
  </si>
  <si>
    <t xml:space="preserve">USA_UPS_2015_103.9304W_31.8110N_v0.2</t>
  </si>
  <si>
    <t xml:space="preserve">BHR_UPS_2016_50.5748E_26.0673N_v0.2</t>
  </si>
  <si>
    <t xml:space="preserve">RUS_UPS_2021_54.0788E_51.9870N_v0.2</t>
  </si>
  <si>
    <t xml:space="preserve">USA_UPS_2016_102.1954W_31.6550N_v0.2</t>
  </si>
  <si>
    <t xml:space="preserve">USA_UPS_2018_103.0419W_33.1376N_v0.2</t>
  </si>
  <si>
    <t xml:space="preserve">CAN_UPS_2018_119.0666W_55.8572N_v0.2</t>
  </si>
  <si>
    <t xml:space="preserve">RUS_UPS_2021_80.3839E_66.6624N_v0.2</t>
  </si>
  <si>
    <t xml:space="preserve">CHN_UPS_2015_125.1380E_44.4294N_v0.2</t>
  </si>
  <si>
    <t xml:space="preserve">USA_UPS_2015_102.1316W_32.3942N_v0.2</t>
  </si>
  <si>
    <t xml:space="preserve">MEX_UPS_2020_95.9491W_18.5496N_v0.2</t>
  </si>
  <si>
    <t xml:space="preserve">USA_UPS_2017_102.5873W_32.4592N_v0.2</t>
  </si>
  <si>
    <t xml:space="preserve">USA_UPS_2015_97.9242W_28.9220N_v0.2</t>
  </si>
  <si>
    <t xml:space="preserve">USA_UPS_2020_103.4631W_32.2827N_v0.2</t>
  </si>
  <si>
    <t xml:space="preserve">ARG_UPS_2015_67.6248W_53.8880S_v0.2</t>
  </si>
  <si>
    <t xml:space="preserve">USA_UPS_2015_103.8571W_31.8711N_v0.2</t>
  </si>
  <si>
    <t xml:space="preserve">USA_UPS_2015_97.6875W_28.9492N_v0.2</t>
  </si>
  <si>
    <t xml:space="preserve">USA_UPS_2016_103.3872W_31.7944N_v0.2</t>
  </si>
  <si>
    <t xml:space="preserve">GTM_UPS_2015_90.1350W_16.7675N_v0.2</t>
  </si>
  <si>
    <t xml:space="preserve">RUS_UPS_2015_143.0542E_52.1957N_v0.2</t>
  </si>
  <si>
    <t xml:space="preserve">USA_UPS_2019_104.2357W_32.3514N_v0.2</t>
  </si>
  <si>
    <t xml:space="preserve">USA_UPS_2016_104.1897W_31.6696N_v0.2</t>
  </si>
  <si>
    <t xml:space="preserve">SAU_UPS_2020_49.3420E_25.0085N_v0.2</t>
  </si>
  <si>
    <t xml:space="preserve">USA_UPS_2021_103.6956W_31.6541N_v0.2</t>
  </si>
  <si>
    <t xml:space="preserve">USA_UPS_2016_146.2631W_70.1713N_v0.2</t>
  </si>
  <si>
    <t xml:space="preserve">RUS_UPS_2015_58.8964E_67.8409N_v0.2</t>
  </si>
  <si>
    <t xml:space="preserve">CAN_UPS_2015_119.2981W_55.8787N_v0.2</t>
  </si>
  <si>
    <t xml:space="preserve">YEM_UPS_2020_46.8108E_15.3208N_v0.2</t>
  </si>
  <si>
    <t xml:space="preserve">USA_UPS_2019_91.1415W_29.2827N_v0.2</t>
  </si>
  <si>
    <t xml:space="preserve">USA_UPS_2016_103.6587W_31.9630N_v0.2</t>
  </si>
  <si>
    <t xml:space="preserve">CAN_UPS_2015_116.0903W_53.3717N_v0.2</t>
  </si>
  <si>
    <t xml:space="preserve">USA_UPS_2018_103.5339W_31.4573N_v0.2</t>
  </si>
  <si>
    <t xml:space="preserve">USA_UPS_2015_102.7367W_48.0215N_v0.2</t>
  </si>
  <si>
    <t xml:space="preserve">CAN_UPS_2015_103.3338W_49.6668N_v0.2</t>
  </si>
  <si>
    <t xml:space="preserve">CAN_UPS_2015_101.8892W_49.7142N_v0.2</t>
  </si>
  <si>
    <t xml:space="preserve">CHN_UPS_2021_110.0862E_37.6525N_v0.2</t>
  </si>
  <si>
    <t xml:space="preserve">RUS_UPS_2015_66.5565E_61.2871N_v0.2</t>
  </si>
  <si>
    <t xml:space="preserve">RUS_UPG_2021_80.2886E_66.0541N_v0.2</t>
  </si>
  <si>
    <t xml:space="preserve">USA_UPS_2015_85.5491W_43.9252N_v0.2</t>
  </si>
  <si>
    <t xml:space="preserve">RUS_UPS_2015_70.0697E_60.8513N_v0.2</t>
  </si>
  <si>
    <t xml:space="preserve">IDN_UPS_2020_104.0354E_3.4143S_v0.2</t>
  </si>
  <si>
    <t xml:space="preserve">KAZ_UPS_2015_57.4552E_48.3604N_v0.2</t>
  </si>
  <si>
    <t xml:space="preserve">USA_UPS_2015_98.4200W_26.7999N_v0.2</t>
  </si>
  <si>
    <t xml:space="preserve">ARG_UPS_2015_68.5283W_52.7469S_v0.2</t>
  </si>
  <si>
    <t xml:space="preserve">USA_UPS_2015_100.1243W_35.4167N_v0.2</t>
  </si>
  <si>
    <t xml:space="preserve">QAT_UPS_2015_50.7915E_25.3360N_v0.2</t>
  </si>
  <si>
    <t xml:space="preserve">RUS_UPS_2020_52.5498E_54.8834N_v0.2</t>
  </si>
  <si>
    <t xml:space="preserve">USA_UPS_2016_101.9617W_31.8088N_v0.2</t>
  </si>
  <si>
    <t xml:space="preserve">USA_UPS_2016_103.3885W_31.0950N_v0.2</t>
  </si>
  <si>
    <t xml:space="preserve">USA_UPS_2020_100.6489W_32.7687N_v0.2</t>
  </si>
  <si>
    <t xml:space="preserve">RUS_UPG_2017_111.6222E_60.3181N_v0.2</t>
  </si>
  <si>
    <t xml:space="preserve">USA_UPS_2019_103.3957W_32.0333N_v0.2</t>
  </si>
  <si>
    <t xml:space="preserve">RUS_UPS_2015_56.6234E_58.4031N_v0.2</t>
  </si>
  <si>
    <t xml:space="preserve">PAK_UPS_2019_68.5502E_25.4496N_v0.2</t>
  </si>
  <si>
    <t xml:space="preserve">CHN_UPS_2017_83.7288E_41.6236N_v0.2</t>
  </si>
  <si>
    <t xml:space="preserve">USA_UPS_2015_101.3707W_31.5036N_v0.2</t>
  </si>
  <si>
    <t xml:space="preserve">USA_UPS_2017_103.0371W_31.3479N_v0.2</t>
  </si>
  <si>
    <t xml:space="preserve">USA_UPS_2015_104.0676W_32.2676N_v0.2</t>
  </si>
  <si>
    <t xml:space="preserve">CAN_UPS_2015_116.2958W_56.1464N_v0.2</t>
  </si>
  <si>
    <t xml:space="preserve">CHN_UPS_2021_82.6165E_40.2000N_v0.2</t>
  </si>
  <si>
    <t xml:space="preserve">USA_UPS_2015_99.0537W_28.5545N_v0.2</t>
  </si>
  <si>
    <t xml:space="preserve">USA_UPS_2015_103.9970W_31.8130N_v0.2</t>
  </si>
  <si>
    <t xml:space="preserve">CAN_UPS_2016_114.4964W_51.2206N_v0.2</t>
  </si>
  <si>
    <t xml:space="preserve">USA_UPS_2018_104.1323W_31.6117N_v0.2</t>
  </si>
  <si>
    <t xml:space="preserve">RUS_UPS_2015_77.3756E_61.5154N_v0.2</t>
  </si>
  <si>
    <t xml:space="preserve">USA_UPS_2016_103.5984W_32.5392N_v0.2</t>
  </si>
  <si>
    <t xml:space="preserve">PAK_UPS_2015_68.6552E_25.2075N_v0.2</t>
  </si>
  <si>
    <t xml:space="preserve">UZB_UPS_2015_64.1335E_39.0234N_v0.2</t>
  </si>
  <si>
    <t xml:space="preserve">RUS_UPS_2021_51.1118E_52.0995N_v0.2</t>
  </si>
  <si>
    <t xml:space="preserve">RUS_UPS_2021_55.5580E_68.0449N_v0.2</t>
  </si>
  <si>
    <t xml:space="preserve">KWT_UPS_2020_47.8412E_29.8833N_v0.2</t>
  </si>
  <si>
    <t xml:space="preserve">USA_UPS_2020_96.7364W_30.5012N_v0.2</t>
  </si>
  <si>
    <t xml:space="preserve">USA_UPS_2015_97.1534W_29.4301N_v0.2</t>
  </si>
  <si>
    <t xml:space="preserve">USA_UPS_2019_97.6614W_29.1286N_v0.2</t>
  </si>
  <si>
    <t xml:space="preserve">RUS_UPS_2018_59.0255E_68.8711N_v0.2</t>
  </si>
  <si>
    <t xml:space="preserve">RUS_UPG_2018_80.3377E_67.1591N_v0.2</t>
  </si>
  <si>
    <t xml:space="preserve">TKM_UPS_2015_61.4585E_36.4732N_v0.2</t>
  </si>
  <si>
    <t xml:space="preserve">USA_UPS_2019_102.1299W_32.3656N_v0.2</t>
  </si>
  <si>
    <t xml:space="preserve">USA_UPS_2015_98.0615W_28.8596N_v0.2</t>
  </si>
  <si>
    <t xml:space="preserve">USA_UPS_2017_103.1623W_31.5125N_v0.2</t>
  </si>
  <si>
    <t xml:space="preserve">USA_UPS_2015_103.8600W_47.9635N_v0.2</t>
  </si>
  <si>
    <t xml:space="preserve">USA_UPS_2015_103.8084W_31.5415N_v0.2</t>
  </si>
  <si>
    <t xml:space="preserve">KWT_UPS_2015_47.7367E_28.9055N_v0.2</t>
  </si>
  <si>
    <t xml:space="preserve">USA_UPS_2015_102.6429W_31.8491N_v0.2</t>
  </si>
  <si>
    <t xml:space="preserve">RUS_UPS_2020_55.3845E_51.6092N_v0.2</t>
  </si>
  <si>
    <t xml:space="preserve">IND_UPS_2016_91.2760E_23.5020N_v0.2</t>
  </si>
  <si>
    <t xml:space="preserve">USA_UPS_2017_101.0917W_32.6791N_v0.2</t>
  </si>
  <si>
    <t xml:space="preserve">RUS_UPG_2018_75.7380E_67.9161N_v0.2</t>
  </si>
  <si>
    <t xml:space="preserve">SAU_UPS_2015_38.2332E_23.9993N_v0.2</t>
  </si>
  <si>
    <t xml:space="preserve">USA_UPS_2015_101.4668W_31.5868N_v0.2</t>
  </si>
  <si>
    <t xml:space="preserve">RUS_UPS_2015_78.8289E_66.2752N_v0.2</t>
  </si>
  <si>
    <t xml:space="preserve">SAU_UPS_2015_50.2598E_24.7018N_v0.2</t>
  </si>
  <si>
    <t xml:space="preserve">RUS_UPS_2015_83.3710E_67.7458N_v0.2</t>
  </si>
  <si>
    <t xml:space="preserve">USA_UPS_2020_102.5208W_32.1625N_v0.2</t>
  </si>
  <si>
    <t xml:space="preserve">RUS_UPG_2017_68.2135E_70.5628N_v0.2</t>
  </si>
  <si>
    <t xml:space="preserve">SAU_UPS_2021_48.0087E_25.3048N_v0.2</t>
  </si>
  <si>
    <t xml:space="preserve">USA_UPS_2020_97.8235W_34.9714N_v0.2</t>
  </si>
  <si>
    <t xml:space="preserve">RUS_UPS_2015_74.9288E_61.6837N_v0.2</t>
  </si>
  <si>
    <t xml:space="preserve">USA_UPS_2015_103.5045W_32.3091N_v0.2</t>
  </si>
  <si>
    <t xml:space="preserve">CAN_UPS_2015_118.6468W_54.5332N_v0.2</t>
  </si>
  <si>
    <t xml:space="preserve">IDN_UPS_2015_104.2149E_3.4342S_v0.2</t>
  </si>
  <si>
    <t xml:space="preserve">OMN_UPS_2015_56.6626E_21.3165N_v0.2</t>
  </si>
  <si>
    <t xml:space="preserve">USA_UPS_2020_96.9994W_34.1724N_v0.2</t>
  </si>
  <si>
    <t xml:space="preserve">USA_UPS_2015_103.4042W_31.4489N_v0.2</t>
  </si>
  <si>
    <t xml:space="preserve">USA_UPS_2017_101.6582W_31.8672N_v0.2</t>
  </si>
  <si>
    <t xml:space="preserve">USA_UPS_2015_102.5377W_47.8452N_v0.2</t>
  </si>
  <si>
    <t xml:space="preserve">KAZ_UPS_2015_57.3168E_48.2623N_v0.2</t>
  </si>
  <si>
    <t xml:space="preserve">RUS_UPS_2015_57.9132E_68.6133N_v0.2</t>
  </si>
  <si>
    <t xml:space="preserve">USA_UPS_2015_103.8083W_31.9290N_v0.2</t>
  </si>
  <si>
    <t xml:space="preserve">CHN_UPS_2015_86.8910E_45.6906N_v0.2</t>
  </si>
  <si>
    <t xml:space="preserve">RUS_UPG_2016_80.5414E_65.7301N_v0.2</t>
  </si>
  <si>
    <t xml:space="preserve">USA_UPS_2015_104.2612W_32.1541N_v0.2</t>
  </si>
  <si>
    <t xml:space="preserve">USA_UPS_2015_89.0969W_28.0356N_v0.2</t>
  </si>
  <si>
    <t xml:space="preserve">RUS_UPS_2015_57.1041E_66.8800N_v0.2</t>
  </si>
  <si>
    <t xml:space="preserve">IND_UPS_2021_73.1279E_21.5417N_v0.2</t>
  </si>
  <si>
    <t xml:space="preserve">CHN_UPS_2018_89.0585E_43.9682N_v0.2</t>
  </si>
  <si>
    <t xml:space="preserve">USA_UPS_2016_103.9751W_31.2677N_v0.2</t>
  </si>
  <si>
    <t xml:space="preserve">USA_UPS_2015_102.5006W_32.1743N_v0.2</t>
  </si>
  <si>
    <t xml:space="preserve">MEX_UPS_2015_97.6576W_20.4698N_v0.2</t>
  </si>
  <si>
    <t xml:space="preserve">USA_UPS_2019_103.4450W_32.3998N_v0.2</t>
  </si>
  <si>
    <t xml:space="preserve">USA_UPS_2018_103.1689W_31.3416N_v0.2</t>
  </si>
  <si>
    <t xml:space="preserve">RUS_UPS_2015_70.8040E_61.8664N_v0.2</t>
  </si>
  <si>
    <t xml:space="preserve">USA_UPS_2015_110.8065W_41.2610N_v0.2</t>
  </si>
  <si>
    <t xml:space="preserve">EGY_UPS_2019_28.6353E_29.7147N_v0.2</t>
  </si>
  <si>
    <t xml:space="preserve">USA_UPS_2015_103.1665W_48.0823N_v0.2</t>
  </si>
  <si>
    <t xml:space="preserve">UZB_UPS_2021_66.1046E_38.2856N_v0.2</t>
  </si>
  <si>
    <t xml:space="preserve">RUS_UPG_2021_75.2188E_66.8978N_v0.2</t>
  </si>
  <si>
    <t xml:space="preserve">USA_UPS_2015_103.3958W_48.4012N_v0.2</t>
  </si>
  <si>
    <t xml:space="preserve">VEN_UPS_2015_63.0492W_8.7432N_v0.2</t>
  </si>
  <si>
    <t xml:space="preserve">BRA_UPS_2016_43.4666W_25.5168S_v0.2</t>
  </si>
  <si>
    <t xml:space="preserve">USA_UPS_2015_103.9667W_31.8111N_v0.2</t>
  </si>
  <si>
    <t xml:space="preserve">USA_UPS_2020_102.1447W_32.3613N_v0.2</t>
  </si>
  <si>
    <t xml:space="preserve">RUS_UPG_2019_75.6061E_67.0072N_v0.2</t>
  </si>
  <si>
    <t xml:space="preserve">USA_UPS_2015_102.8335W_47.7310N_v0.2</t>
  </si>
  <si>
    <t xml:space="preserve">OMN_UPS_2015_56.5592E_22.2228N_v0.2</t>
  </si>
  <si>
    <t xml:space="preserve">RUS_UPG_2020_68.1595E_70.5943N_v0.2</t>
  </si>
  <si>
    <t xml:space="preserve">USA_UPS_2015_103.7371W_32.4176N_v0.2</t>
  </si>
  <si>
    <t xml:space="preserve">IRN_UPS_2021_48.7940E_30.9751N_v0.2</t>
  </si>
  <si>
    <t xml:space="preserve">USA_UPS_2018_102.0100W_31.9080N_v0.2</t>
  </si>
  <si>
    <t xml:space="preserve">USA_UPS_2015_103.9944W_31.8545N_v0.2</t>
  </si>
  <si>
    <t xml:space="preserve">USA_UPS_2016_99.4697W_28.5281N_v0.2</t>
  </si>
  <si>
    <t xml:space="preserve">IRN_UPS_2016_46.1457E_33.0325N_v0.2</t>
  </si>
  <si>
    <t xml:space="preserve">AUS_UPS_2021_148.0154E_21.8662S_v0.2</t>
  </si>
  <si>
    <t xml:space="preserve">RUS_UPS_2015_106.5293E_58.0173N_v0.2</t>
  </si>
  <si>
    <t xml:space="preserve">USA_UPS_2016_103.8855W_31.5728N_v0.2</t>
  </si>
  <si>
    <t xml:space="preserve">USA_UPS_2017_99.3582W_28.8279N_v0.2</t>
  </si>
  <si>
    <t xml:space="preserve">USA_UPS_2020_103.6620W_31.7876N_v0.2</t>
  </si>
  <si>
    <t xml:space="preserve">RUS_UPS_2021_77.2672E_66.6793N_v0.2</t>
  </si>
  <si>
    <t xml:space="preserve">USA_UPS_2017_103.3207W_31.7664N_v0.2</t>
  </si>
  <si>
    <t xml:space="preserve">CAN_UPS_2015_120.0459W_56.4224N_v0.2</t>
  </si>
  <si>
    <t xml:space="preserve">USA_UPS_2015_102.9216W_47.2686N_v0.2</t>
  </si>
  <si>
    <t xml:space="preserve">CHN_UPS_2020_83.3492E_40.5280N_v0.2</t>
  </si>
  <si>
    <t xml:space="preserve">CAN_UPS_2015_114.4997W_50.7500N_v0.2</t>
  </si>
  <si>
    <t xml:space="preserve">USA_UPS_2016_104.0919W_32.2659N_v0.2</t>
  </si>
  <si>
    <t xml:space="preserve">USA_UPS_2015_103.2179W_47.7019N_v0.2</t>
  </si>
  <si>
    <t xml:space="preserve">USA_UPS_2015_110.4382W_40.2713N_v0.2</t>
  </si>
  <si>
    <t xml:space="preserve">USA_UPS_2015_103.9249W_32.1256N_v0.2</t>
  </si>
  <si>
    <t xml:space="preserve">RUS_UPG_2021_73.8003E_69.8400N_v0.2</t>
  </si>
  <si>
    <t xml:space="preserve">USA_UPS_2016_119.6171W_34.3313N_v0.2</t>
  </si>
  <si>
    <t xml:space="preserve">USA_UPS_2015_98.6582W_28.5002N_v0.2</t>
  </si>
  <si>
    <t xml:space="preserve">USA_UPS_2015_102.6103W_47.9715N_v0.2</t>
  </si>
  <si>
    <t xml:space="preserve">IRQ_UPS_2021_47.5591E_30.5911N_v0.2</t>
  </si>
  <si>
    <t xml:space="preserve">USA_UPS_2018_102.6609W_47.6162N_v0.2</t>
  </si>
  <si>
    <t xml:space="preserve">CHN_UPS_2015_83.6101E_41.7395N_v0.2</t>
  </si>
  <si>
    <t xml:space="preserve">USA_UPS_2015_103.5631W_31.7799N_v0.2</t>
  </si>
  <si>
    <t xml:space="preserve">USA_UPS_2015_89.0162W_28.4176N_v0.2</t>
  </si>
  <si>
    <t xml:space="preserve">USA_UPS_2021_104.7554W_47.7918N_v0.2</t>
  </si>
  <si>
    <t xml:space="preserve">USA_UPS_2021_100.0341W_28.3211N_v0.2</t>
  </si>
  <si>
    <t xml:space="preserve">USA_UPS_2016_103.6046W_33.0582N_v0.2</t>
  </si>
  <si>
    <t xml:space="preserve">OMN_UPS_2020_57.2665E_22.0496N_v0.2</t>
  </si>
  <si>
    <t xml:space="preserve">BRA_UPS_2020_38.1937W_12.4511S_v0.2</t>
  </si>
  <si>
    <t xml:space="preserve">USA_UPS_2018_103.5239W_31.9175N_v0.2</t>
  </si>
  <si>
    <t xml:space="preserve">CHN_UPS_2021_123.8350E_44.1833N_v0.2</t>
  </si>
  <si>
    <t xml:space="preserve">USA_UPS_2015_103.4326W_31.6540N_v0.2</t>
  </si>
  <si>
    <t xml:space="preserve">RUS_UPS_2018_54.2511E_54.6112N_v0.2</t>
  </si>
  <si>
    <t xml:space="preserve">USA_UPS_2017_104.1547W_32.2406N_v0.2</t>
  </si>
  <si>
    <t xml:space="preserve">USA_UPS_2021_103.3887W_31.6874N_v0.2</t>
  </si>
  <si>
    <t xml:space="preserve">USA_UPS_2015_102.6213W_47.7043N_v0.2</t>
  </si>
  <si>
    <t xml:space="preserve">USA_UPS_2015_102.6261W_47.8717N_v0.2</t>
  </si>
  <si>
    <t xml:space="preserve">TKM_UPS_2021_63.1078E_38.6853N_v0.2</t>
  </si>
  <si>
    <t xml:space="preserve">USA_UPS_2015_102.6583W_48.2047N_v0.2</t>
  </si>
  <si>
    <t xml:space="preserve">UKR_UPS_2016_33.9000E_50.3061N_v0.2</t>
  </si>
  <si>
    <t xml:space="preserve">USA_UPS_2018_104.6244W_41.2465N_v0.2</t>
  </si>
  <si>
    <t xml:space="preserve">USA_UPS_2019_96.7053W_29.8208N_v0.2</t>
  </si>
  <si>
    <t xml:space="preserve">USA_UPS_2015_103.4330W_31.8590N_v0.2</t>
  </si>
  <si>
    <t xml:space="preserve">CAN_UPS_2020_122.0624W_56.7783N_v0.2</t>
  </si>
  <si>
    <t xml:space="preserve">USA_UPS_2015_97.1373W_29.4244N_v0.2</t>
  </si>
  <si>
    <t xml:space="preserve">COG_UPS_2021_12.0829E_4.8913S_v0.2</t>
  </si>
  <si>
    <t xml:space="preserve">CAN_UPS_2015_116.2260W_56.3040N_v0.2</t>
  </si>
  <si>
    <t xml:space="preserve">RUS_UPS_2021_96.5665E_60.3920N_v0.2</t>
  </si>
  <si>
    <t xml:space="preserve">USA_UPS_2019_101.6680W_32.4171N_v0.2</t>
  </si>
  <si>
    <t xml:space="preserve">RUS_UPS_2015_107.4126E_58.4087N_v0.2</t>
  </si>
  <si>
    <t xml:space="preserve">USA_UPS_2015_102.6833W_48.1153N_v0.2</t>
  </si>
  <si>
    <t xml:space="preserve">USA_UPS_2016_103.5811W_48.1704N_v0.2</t>
  </si>
  <si>
    <t xml:space="preserve">RUS_UPS_2015_73.6872E_61.6889N_v0.2</t>
  </si>
  <si>
    <t xml:space="preserve">CHN_UPS_2015_108.8167E_36.8385N_v0.2</t>
  </si>
  <si>
    <t xml:space="preserve">USA_UPS_2015_99.8567W_28.0832N_v0.2</t>
  </si>
  <si>
    <t xml:space="preserve">USA_UPS_2018_103.3910W_48.4582N_v0.2</t>
  </si>
  <si>
    <t xml:space="preserve">USA_UPS_2015_103.8603W_32.2856N_v0.2</t>
  </si>
  <si>
    <t xml:space="preserve">USA_UPS_2018_102.6831W_48.9798N_v0.2</t>
  </si>
  <si>
    <t xml:space="preserve">KAZ_UPS_2015_57.2085E_48.5538N_v0.2</t>
  </si>
  <si>
    <t xml:space="preserve">IND_UPS_2015_73.0113E_21.7414N_v0.2</t>
  </si>
  <si>
    <t xml:space="preserve">USA_UPS_2015_97.3218W_29.3505N_v0.2</t>
  </si>
  <si>
    <t xml:space="preserve">NZL_UPS_2015_174.3072E_39.3874S_v0.2</t>
  </si>
  <si>
    <t xml:space="preserve">KAZ_UPS_2015_57.6078E_48.5261N_v0.2</t>
  </si>
  <si>
    <t xml:space="preserve">USA_UPS_2015_103.9389W_31.8541N_v0.2</t>
  </si>
  <si>
    <t xml:space="preserve">USA_UPS_2021_104.0996W_32.3788N_v0.2</t>
  </si>
  <si>
    <t xml:space="preserve">USA_UPS_2021_96.6778W_30.2283N_v0.2</t>
  </si>
  <si>
    <t xml:space="preserve">USA_UPS_2019_102.9178W_31.0787N_v0.2</t>
  </si>
  <si>
    <t xml:space="preserve">MYS_UPS_2015_113.1044E_4.7250N_v0.2</t>
  </si>
  <si>
    <t xml:space="preserve">USA_UPS_2015_103.3620W_31.5071N_v0.2</t>
  </si>
  <si>
    <t xml:space="preserve">PAK_UPS_2015_68.5412E_25.0132N_v0.2</t>
  </si>
  <si>
    <t xml:space="preserve">USA_UPS_2015_102.2788W_31.7367N_v0.2</t>
  </si>
  <si>
    <t xml:space="preserve">USA_UPS_2015_102.9644W_47.9906N_v0.2</t>
  </si>
  <si>
    <t xml:space="preserve">RUS_UPS_2019_107.8161E_59.4894N_v0.2</t>
  </si>
  <si>
    <t xml:space="preserve">CAN_UPS_2021_115.1277W_53.4325N_v0.2</t>
  </si>
  <si>
    <t xml:space="preserve">VEN_UPS_2020_64.0280W_9.2578N_v0.2</t>
  </si>
  <si>
    <t xml:space="preserve">UKR_UPS_2021_33.3743E_50.2256N_v0.2</t>
  </si>
  <si>
    <t xml:space="preserve">USA_UPS_2018_96.5285W_33.2988N_v0.2</t>
  </si>
  <si>
    <t xml:space="preserve">RUS_UPG_2021_80.4750E_65.7501N_v0.2</t>
  </si>
  <si>
    <t xml:space="preserve">CHN_UPS_2021_123.9204E_44.1783N_v0.2</t>
  </si>
  <si>
    <t xml:space="preserve">USA_UPS_2020_101.8451W_31.8636N_v0.2</t>
  </si>
  <si>
    <t xml:space="preserve">RUS_UPG_2015_76.9018E_65.8713N_v0.2</t>
  </si>
  <si>
    <t xml:space="preserve">RUS_UPG_2021_111.5958E_59.9529N_v0.2</t>
  </si>
  <si>
    <t xml:space="preserve">USA_UPS_2021_102.6500W_31.4677N_v0.2</t>
  </si>
  <si>
    <t xml:space="preserve">USA_UPS_2017_103.6042W_31.3206N_v0.2</t>
  </si>
  <si>
    <t xml:space="preserve">AGO_UPS_2019_11.6232E_5.3484S_v0.2</t>
  </si>
  <si>
    <t xml:space="preserve">SAU_UPS_2021_49.3377E_24.8631N_v0.2</t>
  </si>
  <si>
    <t xml:space="preserve">USA_UPS_2021_103.3018W_31.8047N_v0.2</t>
  </si>
  <si>
    <t xml:space="preserve">USA_UPS_2019_101.4086W_32.3715N_v0.2</t>
  </si>
  <si>
    <t xml:space="preserve">USA_UPS_2019_98.0140W_29.0572N_v0.2</t>
  </si>
  <si>
    <t xml:space="preserve">USA_UPS_2015_99.0303W_28.4069N_v0.2</t>
  </si>
  <si>
    <t xml:space="preserve">RUS_UPS_2015_78.1338E_62.3333N_v0.2</t>
  </si>
  <si>
    <t xml:space="preserve">RUS_UPG_2021_67.0204E_71.2043N_v0.2</t>
  </si>
  <si>
    <t xml:space="preserve">RUS_UPS_2016_83.5500E_68.4124N_v0.2</t>
  </si>
  <si>
    <t xml:space="preserve">USA_UPS_2015_103.3023W_31.3136N_v0.2</t>
  </si>
  <si>
    <t xml:space="preserve">USA_UPS_2015_101.2497W_31.0826N_v0.2</t>
  </si>
  <si>
    <t xml:space="preserve">USA_UPS_2019_102.7155W_31.5344N_v0.2</t>
  </si>
  <si>
    <t xml:space="preserve">RUS_UPG_2015_76.7465E_66.4412N_v0.2</t>
  </si>
  <si>
    <t xml:space="preserve">PAK_UPS_2015_68.4121E_24.5641N_v0.2</t>
  </si>
  <si>
    <t xml:space="preserve">SAU_UPS_2021_49.3343E_25.0079N_v0.2</t>
  </si>
  <si>
    <t xml:space="preserve">USA_UPS_2016_103.8255W_31.8166N_v0.2</t>
  </si>
  <si>
    <t xml:space="preserve">BRA_UPS_2015_39.9892W_22.6247S_v0.2</t>
  </si>
  <si>
    <t xml:space="preserve">CHN_UPS_2021_108.7787E_39.1594N_v0.2</t>
  </si>
  <si>
    <t xml:space="preserve">USA_UPS_2015_102.7097W_48.2284N_v0.2</t>
  </si>
  <si>
    <t xml:space="preserve">CAN_UPS_2015_109.7749W_51.3565N_v0.2</t>
  </si>
  <si>
    <t xml:space="preserve">USA_UPS_2015_98.0266W_28.7343N_v0.2</t>
  </si>
  <si>
    <t xml:space="preserve">IDN_UPS_2015_103.4204E_1.1162S_v0.2</t>
  </si>
  <si>
    <t xml:space="preserve">USA_UPS_2019_103.0671W_31.2526N_v0.2</t>
  </si>
  <si>
    <t xml:space="preserve">CAN_UPS_2015_119.3659W_55.6742N_v0.2</t>
  </si>
  <si>
    <t xml:space="preserve">USA_UPS_2015_103.8777W_32.0491N_v0.2</t>
  </si>
  <si>
    <t xml:space="preserve">RUS_UPS_2020_52.8063E_51.5489N_v0.2</t>
  </si>
  <si>
    <t xml:space="preserve">USA_UPS_2019_104.1850W_32.3340N_v0.2</t>
  </si>
  <si>
    <t xml:space="preserve">USA_UPS_2016_103.8078W_31.7792N_v0.2</t>
  </si>
  <si>
    <t xml:space="preserve">USA_UPS_2015_103.2795W_48.0711N_v0.2</t>
  </si>
  <si>
    <t xml:space="preserve">IDN_UPS_2015_112.6160E_7.1112S_v0.2</t>
  </si>
  <si>
    <t xml:space="preserve">USA_UPS_2015_104.2594W_47.7888N_v0.2</t>
  </si>
  <si>
    <t xml:space="preserve">MEX_UPS_2015_97.6834W_20.4958N_v0.2</t>
  </si>
  <si>
    <t xml:space="preserve">PAK_UPS_2016_71.7711E_33.3045N_v0.2</t>
  </si>
  <si>
    <t xml:space="preserve">SAU_UPS_2016_49.0786E_24.0872N_v0.2</t>
  </si>
  <si>
    <t xml:space="preserve">USA_UPS_2018_102.8958W_47.6159N_v0.2</t>
  </si>
  <si>
    <t xml:space="preserve">USA_UPS_2019_103.5926W_32.6072N_v0.2</t>
  </si>
  <si>
    <t xml:space="preserve">USA_UPS_2015_99.0667W_28.4834N_v0.2</t>
  </si>
  <si>
    <t xml:space="preserve">USA_UPS_2017_102.0207W_31.7283N_v0.2</t>
  </si>
  <si>
    <t xml:space="preserve">PAK_UPS_2021_69.2339E_27.2836N_v0.2</t>
  </si>
  <si>
    <t xml:space="preserve">USA_UPS_2015_98.1857W_28.8469N_v0.2</t>
  </si>
  <si>
    <t xml:space="preserve">SAU_UPS_2021_49.1166E_23.8545N_v0.2</t>
  </si>
  <si>
    <t xml:space="preserve">EGY_UPS_2015_27.1759E_30.7749N_v0.2</t>
  </si>
  <si>
    <t xml:space="preserve">ARE_UPS_2020_54.0499E_24.4617N_v0.2</t>
  </si>
  <si>
    <t xml:space="preserve">USA_UPS_2018_103.4420W_32.2833N_v0.2</t>
  </si>
  <si>
    <t xml:space="preserve">RUS_UPG_2015_77.2587E_66.5383N_v0.2</t>
  </si>
  <si>
    <t xml:space="preserve">KAZ_UPS_2015_57.3374E_48.2832N_v0.2</t>
  </si>
  <si>
    <t xml:space="preserve">USA_UPS_2015_102.5666W_47.6730N_v0.2</t>
  </si>
  <si>
    <t xml:space="preserve">IDN_UPS_2020_117.6331E_3.2770N_v0.2</t>
  </si>
  <si>
    <t xml:space="preserve">KWT_UPS_2021_47.6939E_29.9252N_v0.2</t>
  </si>
  <si>
    <t xml:space="preserve">RUS_UPG_2017_68.0850E_70.5859N_v0.2</t>
  </si>
  <si>
    <t xml:space="preserve">USA_UPS_2019_103.1306W_31.9194N_v0.2</t>
  </si>
  <si>
    <t xml:space="preserve">CHN_UPS_2021_82.8257E_39.8078N_v0.2</t>
  </si>
  <si>
    <t xml:space="preserve">SAU_UPS_2019_50.2343E_24.7650N_v0.2</t>
  </si>
  <si>
    <t xml:space="preserve">USA_UPS_2018_103.6042W_32.3693N_v0.2</t>
  </si>
  <si>
    <t xml:space="preserve">USA_UPS_2021_99.4794W_28.8090N_v0.2</t>
  </si>
  <si>
    <t xml:space="preserve">VEN_UPS_2015_63.7125W_9.5711N_v0.2</t>
  </si>
  <si>
    <t xml:space="preserve">USA_UPS_2015_104.1341W_32.2256N_v0.2</t>
  </si>
  <si>
    <t xml:space="preserve">RUS_UPS_2015_51.3171E_53.2674N_v0.2</t>
  </si>
  <si>
    <t xml:space="preserve">USA_UPS_2015_102.7911W_47.3868N_v0.2</t>
  </si>
  <si>
    <t xml:space="preserve">USA_UPS_2019_97.8624W_29.1193N_v0.2</t>
  </si>
  <si>
    <t xml:space="preserve">DZA_UPS_2020_09.1170E_28.5986N_v0.2</t>
  </si>
  <si>
    <t xml:space="preserve">LBY_UPS_2017_22.5016E_28.7774N_v0.2</t>
  </si>
  <si>
    <t xml:space="preserve">CAN_UPS_2015_118.5748W_54.5263N_v0.2</t>
  </si>
  <si>
    <t xml:space="preserve">SDN_UPS_2018_33.3906E_14.7637N_v0.2</t>
  </si>
  <si>
    <t xml:space="preserve">RUS_UPS_2015_105.8105E_57.8731N_v0.2</t>
  </si>
  <si>
    <t xml:space="preserve">USA_UPS_2015_102.1666W_31.8918N_v0.2</t>
  </si>
  <si>
    <t xml:space="preserve">USA_UPS_2019_101.6335W_31.9501N_v0.2</t>
  </si>
  <si>
    <t xml:space="preserve">RUS_UPS_2021_80.9039E_67.0171N_v0.2</t>
  </si>
  <si>
    <t xml:space="preserve">USA_UPS_2015_102.4814W_48.0659N_v0.2</t>
  </si>
  <si>
    <t xml:space="preserve">USA_UPS_2015_102.7823W_47.8329N_v0.2</t>
  </si>
  <si>
    <t xml:space="preserve">USA_UPS_2021_97.4420W_29.2740N_v0.2</t>
  </si>
  <si>
    <t xml:space="preserve">RUS_UPS_2020_52.7793E_51.5829N_v0.2</t>
  </si>
  <si>
    <t xml:space="preserve">CAN_UPS_2015_110.3992W_54.5446N_v0.2</t>
  </si>
  <si>
    <t xml:space="preserve">USA_UPS_2015_101.9460W_31.6733N_v0.2</t>
  </si>
  <si>
    <t xml:space="preserve">USA_UPS_2018_104.2838W_32.1919N_v0.2</t>
  </si>
  <si>
    <t xml:space="preserve">CHN_UPS_2017_83.0792E_40.8539N_v0.2</t>
  </si>
  <si>
    <t xml:space="preserve">RUS_UPS_2015_70.8539E_60.7379N_v0.2</t>
  </si>
  <si>
    <t xml:space="preserve">USA_UPS_2015_98.5571W_28.6248N_v0.2</t>
  </si>
  <si>
    <t xml:space="preserve">USA_UPS_2020_103.6492W_32.1168N_v0.2</t>
  </si>
  <si>
    <t xml:space="preserve">RUS_UPS_2018_96.3499E_60.3792N_v0.2</t>
  </si>
  <si>
    <t xml:space="preserve">USA_UPS_2015_103.5048W_31.3531N_v0.2</t>
  </si>
  <si>
    <t xml:space="preserve">USA_UPS_2018_105.8655W_43.0846N_v0.2</t>
  </si>
  <si>
    <t xml:space="preserve">USA_UPS_2020_99.4242W_28.6887N_v0.2</t>
  </si>
  <si>
    <t xml:space="preserve">SAU_UPS_2015_49.3694E_25.6245N_v0.2</t>
  </si>
  <si>
    <t xml:space="preserve">CAN_UPS_2015_102.2709W_49.2968N_v0.2</t>
  </si>
  <si>
    <t xml:space="preserve">CAN_UPS_2015_120.2212W_55.6733N_v0.2</t>
  </si>
  <si>
    <t xml:space="preserve">CAN_UPS_2015_120.2962W_56.8826N_v0.2</t>
  </si>
  <si>
    <t xml:space="preserve">CAN_UPS_2015_119.2359W_58.4487N_v0.2</t>
  </si>
  <si>
    <t xml:space="preserve">DZA_UPS_2015_09.1466E_28.5229N_v0.2</t>
  </si>
  <si>
    <t xml:space="preserve">USA_UPS_2017_104.1552W_31.6246N_v0.2</t>
  </si>
  <si>
    <t xml:space="preserve">USA_UPS_2017_98.7307W_28.7332N_v0.2</t>
  </si>
  <si>
    <t xml:space="preserve">RUS_UPG_2017_76.8884E_66.3747N_v0.2</t>
  </si>
  <si>
    <t xml:space="preserve">MEX_UPS_2020_97.9220W_22.5080N_v0.2</t>
  </si>
  <si>
    <t xml:space="preserve">USA_UPS_2015_105.5134W_43.5935N_v0.2</t>
  </si>
  <si>
    <t xml:space="preserve">USA_UPS_2015_99.3585W_28.5544N_v0.2</t>
  </si>
  <si>
    <t xml:space="preserve">USA_UPS_2015_97.2751W_29.3835N_v0.2</t>
  </si>
  <si>
    <t xml:space="preserve">USA_UPS_2020_98.1089W_35.8700N_v0.2</t>
  </si>
  <si>
    <t xml:space="preserve">CHN_UPS_2016_108.0865E_35.9730N_v0.2</t>
  </si>
  <si>
    <t xml:space="preserve">USA_UPS_2021_96.4865W_30.4343N_v0.2</t>
  </si>
  <si>
    <t xml:space="preserve">USA_UPS_2018_103.6410W_31.4005N_v0.2</t>
  </si>
  <si>
    <t xml:space="preserve">RUS_UPS_2021_97.2628E_60.8418N_v0.2</t>
  </si>
  <si>
    <t xml:space="preserve">CAN_UPS_2017_119.1918W_54.7748N_v0.2</t>
  </si>
  <si>
    <t xml:space="preserve">RUS_UPS_2017_72.6871E_60.6127N_v0.2</t>
  </si>
  <si>
    <t xml:space="preserve">CHN_UPS_2015_86.8919E_45.6850N_v0.2</t>
  </si>
  <si>
    <t xml:space="preserve">RUS_UPS_2020_73.6909E_61.7187N_v0.2</t>
  </si>
  <si>
    <t xml:space="preserve">RUS_UPS_2016_70.9379E_66.2002N_v0.2</t>
  </si>
  <si>
    <t xml:space="preserve">USA_UPS_2020_102.0268W_31.9714N_v0.2</t>
  </si>
  <si>
    <t xml:space="preserve">USA_UPS_2020_105.3353W_42.9199N_v0.2</t>
  </si>
  <si>
    <t xml:space="preserve">ARG_UPS_2020_67.6194W_38.1259S_v0.2</t>
  </si>
  <si>
    <t xml:space="preserve">RUS_UPS_2021_71.6880E_59.7622N_v0.2</t>
  </si>
  <si>
    <t xml:space="preserve">USA_UPS_2016_103.4721W_47.9083N_v0.2</t>
  </si>
  <si>
    <t xml:space="preserve">USA_UPS_2017_104.1382W_32.2049N_v0.2</t>
  </si>
  <si>
    <t xml:space="preserve">CAN_UPS_2016_108.6445W_49.3957N_v0.2</t>
  </si>
  <si>
    <t xml:space="preserve">RUS_UPS_2015_77.1921E_65.9083N_v0.2</t>
  </si>
  <si>
    <t xml:space="preserve">USA_UPS_2020_98.0837W_35.8405N_v0.2</t>
  </si>
  <si>
    <t xml:space="preserve">USA_UPS_2018_103.2860W_32.0759N_v0.2</t>
  </si>
  <si>
    <t xml:space="preserve">USA_UPS_2020_102.4922W_32.1575N_v0.2</t>
  </si>
  <si>
    <t xml:space="preserve">USA_UPS_2015_104.0621W_32.0497N_v0.2</t>
  </si>
  <si>
    <t xml:space="preserve">RUS_UPG_2021_77.1662E_64.8795N_v0.2</t>
  </si>
  <si>
    <t xml:space="preserve">USA_UPS_2020_103.4064W_48.3701N_v0.2</t>
  </si>
  <si>
    <t xml:space="preserve">CHN_UPS_2020_82.7523E_41.8291N_v0.2</t>
  </si>
  <si>
    <t xml:space="preserve">USA_UPS_2015_103.2462W_48.2251N_v0.2</t>
  </si>
  <si>
    <t xml:space="preserve">RUS_UPS_2015_79.5522E_63.9684N_v0.2</t>
  </si>
  <si>
    <t xml:space="preserve">USA_UPS_2020_101.3879W_36.1957N_v0.2</t>
  </si>
  <si>
    <t xml:space="preserve">CHN_UPS_2021_82.8877E_39.4001N_v0.2</t>
  </si>
  <si>
    <t xml:space="preserve">USA_UPS_2015_98.9286W_28.4574N_v0.2</t>
  </si>
  <si>
    <t xml:space="preserve">USA_UPS_2015_103.9897W_31.8701N_v0.2</t>
  </si>
  <si>
    <t xml:space="preserve">UZB_UPS_2015_64.8623E_38.8006N_v0.2</t>
  </si>
  <si>
    <t xml:space="preserve">PAK_UPS_2015_72.4408E_33.2660N_v0.2</t>
  </si>
  <si>
    <t xml:space="preserve">ARG_UPS_2016_69.3346W_38.5654S_v0.2</t>
  </si>
  <si>
    <t xml:space="preserve">USA_UPS_2019_103.4945W_48.3429N_v0.2</t>
  </si>
  <si>
    <t xml:space="preserve">USA_UPS_2021_98.0662W_35.4492N_v0.2</t>
  </si>
  <si>
    <t xml:space="preserve">COG_UPS_2021_11.3511E_4.9089S_v0.2</t>
  </si>
  <si>
    <t xml:space="preserve">USA_UPS_2015_93.7198W_30.0677N_v0.2</t>
  </si>
  <si>
    <t xml:space="preserve">RUS_UPS_2021_106.8710E_58.0212N_v0.2</t>
  </si>
  <si>
    <t xml:space="preserve">USA_UPS_2015_97.7554W_29.1156N_v0.2</t>
  </si>
  <si>
    <t xml:space="preserve">USA_UPS_2015_102.7966W_47.9338N_v0.2</t>
  </si>
  <si>
    <t xml:space="preserve">USA_UPS_2018_100.1460W_35.6193N_v0.2</t>
  </si>
  <si>
    <t xml:space="preserve">RUS_UPS_2015_57.9215E_68.6129N_v0.2</t>
  </si>
  <si>
    <t xml:space="preserve">RUS_UPS_2018_69.2586E_60.1794N_v0.2</t>
  </si>
  <si>
    <t xml:space="preserve">MEX_UPS_2015_97.2754W_20.4219N_v0.2</t>
  </si>
  <si>
    <t xml:space="preserve">RUS_UPG_2017_68.2395E_70.5881N_v0.2</t>
  </si>
  <si>
    <t xml:space="preserve">RUS_UPG_2015_77.4746E_65.6625N_v0.2</t>
  </si>
  <si>
    <t xml:space="preserve">USA_UPS_2015_102.7213W_47.2408N_v0.2</t>
  </si>
  <si>
    <t xml:space="preserve">USA_UPS_2017_103.4704W_31.0377N_v0.2</t>
  </si>
  <si>
    <t xml:space="preserve">RUS_UPG_2021_76.9049E_66.5086N_v0.2</t>
  </si>
  <si>
    <t xml:space="preserve">KWT_UPS_2015_47.7307E_29.9299N_v0.2</t>
  </si>
  <si>
    <t xml:space="preserve">RUS_UPG_2015_71.6592E_71.2120N_v0.2</t>
  </si>
  <si>
    <t xml:space="preserve">CAN_UPS_2015_115.4788W_55.0425N_v0.2</t>
  </si>
  <si>
    <t xml:space="preserve">RUS_UPG_2015_76.9051E_66.3256N_v0.2</t>
  </si>
  <si>
    <t xml:space="preserve">USA_UPS_2015_102.5381W_47.7051N_v0.2</t>
  </si>
  <si>
    <t xml:space="preserve">RUS_UPG_2019_75.5912E_67.0080N_v0.2</t>
  </si>
  <si>
    <t xml:space="preserve">USA_UPS_2015_103.6448W_32.2071N_v0.2</t>
  </si>
  <si>
    <t xml:space="preserve">USA_UPS_2020_104.2733W_31.7359N_v0.2</t>
  </si>
  <si>
    <t xml:space="preserve">USA_UPS_2021_98.0751W_35.4498N_v0.2</t>
  </si>
  <si>
    <t xml:space="preserve">USA_UPS_2020_105.0460W_42.8829N_v0.2</t>
  </si>
  <si>
    <t xml:space="preserve">MEX_UPS_2015_96.1417W_18.3537N_v0.2</t>
  </si>
  <si>
    <t xml:space="preserve">USA_UPS_2017_102.4803W_32.2086N_v0.2</t>
  </si>
  <si>
    <t xml:space="preserve">USA_UPS_2015_102.6545W_48.3344N_v0.2</t>
  </si>
  <si>
    <t xml:space="preserve">USA_UPS_2015_102.0662W_31.7297N_v0.2</t>
  </si>
  <si>
    <t xml:space="preserve">RUS_UPG_2015_77.8790E_65.5541N_v0.2</t>
  </si>
  <si>
    <t xml:space="preserve">CAN_UPS_2015_117.6538W_54.7847N_v0.2</t>
  </si>
  <si>
    <t xml:space="preserve">RUS_UPS_2015_72.2204E_61.8021N_v0.2</t>
  </si>
  <si>
    <t xml:space="preserve">USA_UPS_2015_103.4793W_32.2281N_v0.2</t>
  </si>
  <si>
    <t xml:space="preserve">RUS_UPG_2015_75.5702E_67.9693N_v0.2</t>
  </si>
  <si>
    <t xml:space="preserve">USA_UPS_2021_101.6445W_32.3112N_v0.2</t>
  </si>
  <si>
    <t xml:space="preserve">USA_UPS_2015_97.7919W_28.9262N_v0.2</t>
  </si>
  <si>
    <t xml:space="preserve">CHN_UPS_2020_123.7918E_44.1601N_v0.2</t>
  </si>
  <si>
    <t xml:space="preserve">USA_UPS_2015_103.6082W_32.1836N_v0.2</t>
  </si>
  <si>
    <t xml:space="preserve">USA_UPS_2020_98.0086W_35.8118N_v0.2</t>
  </si>
  <si>
    <t xml:space="preserve">SAU_UPS_2019_49.1369E_23.8411N_v0.2</t>
  </si>
  <si>
    <t xml:space="preserve">USA_UPS_2015_102.1253W_31.5088N_v0.2</t>
  </si>
  <si>
    <t xml:space="preserve">USA_UPS_2019_103.3925W_32.2546N_v0.2</t>
  </si>
  <si>
    <t xml:space="preserve">USA_UPS_2020_100.2962W_28.6051N_v0.2</t>
  </si>
  <si>
    <t xml:space="preserve">KAZ_UPS_2015_57.2962E_48.2583N_v0.2</t>
  </si>
  <si>
    <t xml:space="preserve">USA_UPS_2018_102.9970W_33.1958N_v0.2</t>
  </si>
  <si>
    <t xml:space="preserve">NOR_UPS_2016_01.7494E_58.8447N_v0.2</t>
  </si>
  <si>
    <t xml:space="preserve">USA_UPS_2018_103.9109W_31.8384N_v0.2</t>
  </si>
  <si>
    <t xml:space="preserve">USA_UPS_2020_103.8498W_31.1702N_v0.2</t>
  </si>
  <si>
    <t xml:space="preserve">USA_UPS_2015_103.9101W_32.1130N_v0.2</t>
  </si>
  <si>
    <t xml:space="preserve">USA_UPS_2015_99.2784W_28.4545N_v0.2</t>
  </si>
  <si>
    <t xml:space="preserve">RUS_UPG_2016_80.5497E_65.7295N_v0.2</t>
  </si>
  <si>
    <t xml:space="preserve">RUS_UPG_2019_73.9731E_71.0617N_v0.2</t>
  </si>
  <si>
    <t xml:space="preserve">CHN_UPS_2021_107.9302E_36.2468N_v0.2</t>
  </si>
  <si>
    <t xml:space="preserve">RUS_UPG_2015_76.8127E_66.3539N_v0.2</t>
  </si>
  <si>
    <t xml:space="preserve">RUS_UPG_2017_45.4756E_51.2382N_v0.2</t>
  </si>
  <si>
    <t xml:space="preserve">CHN_UPS_2015_83.5588E_41.5486N_v0.2</t>
  </si>
  <si>
    <t xml:space="preserve">USA_UPS_2015_103.4651W_31.0640N_v0.2</t>
  </si>
  <si>
    <t xml:space="preserve">RUS_UPG_2021_58.8879E_56.8533N_v0.2</t>
  </si>
  <si>
    <t xml:space="preserve">RUS_UPS_2021_113.1169E_61.5336N_v0.2</t>
  </si>
  <si>
    <t xml:space="preserve">SAU_UPS_2015_49.0857E_24.4066N_v0.2</t>
  </si>
  <si>
    <t xml:space="preserve">RUS_UPS_2018_72.6793E_60.6010N_v0.2</t>
  </si>
  <si>
    <t xml:space="preserve">USA_UPS_2015_104.1004W_31.9551N_v0.2</t>
  </si>
  <si>
    <t xml:space="preserve">USA_UPS_2015_102.5247W_32.0195N_v0.2</t>
  </si>
  <si>
    <t xml:space="preserve">USA_UPS_2015_104.4148W_46.5647N_v0.2</t>
  </si>
  <si>
    <t xml:space="preserve">USA_UPS_2018_102.5913W_47.7290N_v0.2</t>
  </si>
  <si>
    <t xml:space="preserve">USA_UPS_2018_101.3537W_31.1760N_v0.2</t>
  </si>
  <si>
    <t xml:space="preserve">RUS_UPS_2020_113.1997E_61.5173N_v0.2</t>
  </si>
  <si>
    <t xml:space="preserve">CHN_UPS_2020_80.8375E_41.7207N_v0.2</t>
  </si>
  <si>
    <t xml:space="preserve">ARG_UPS_2017_69.4289W_37.7253S_v0.2</t>
  </si>
  <si>
    <t xml:space="preserve">RUS_UPS_2021_105.8416E_57.8171N_v0.2</t>
  </si>
  <si>
    <t xml:space="preserve">CHN_UPS_2021_87.8636E_45.2673N_v0.2</t>
  </si>
  <si>
    <t xml:space="preserve">RUS_UPS_2015_55.5662E_51.6045N_v0.2</t>
  </si>
  <si>
    <t xml:space="preserve">USA_UPS_2017_103.0453W_31.3541N_v0.2</t>
  </si>
  <si>
    <t xml:space="preserve">USA_UPS_2015_102.6078W_48.0586N_v0.2</t>
  </si>
  <si>
    <t xml:space="preserve">TKM_UPS_2020_63.1005E_38.6803N_v0.2</t>
  </si>
  <si>
    <t xml:space="preserve">USA_UPS_2015_102.7265W_47.7482N_v0.2</t>
  </si>
  <si>
    <t xml:space="preserve">CHN_UPS_2016_107.0146E_36.0878N_v0.2</t>
  </si>
  <si>
    <t xml:space="preserve">RUS_UPS_2015_106.0829E_57.6814N_v0.2</t>
  </si>
  <si>
    <t xml:space="preserve">AUS_UPS_2015_150.3497E_26.8796S_v0.2</t>
  </si>
  <si>
    <t xml:space="preserve">USA_UPS_2015_94.5884W_32.8647N_v0.2</t>
  </si>
  <si>
    <t xml:space="preserve">USA_UPS_2015_103.6292W_31.9585N_v0.2</t>
  </si>
  <si>
    <t xml:space="preserve">RUS_UPG_2015_45.1916E_50.8559N_v0.2</t>
  </si>
  <si>
    <t xml:space="preserve">USA_UPS_2015_102.8542W_31.6298N_v0.2</t>
  </si>
  <si>
    <t xml:space="preserve">RUS_UPS_2021_112.8789E_61.3170N_v0.2</t>
  </si>
  <si>
    <t xml:space="preserve">USA_UPS_2021_103.3381W_32.1125N_v0.2</t>
  </si>
  <si>
    <t xml:space="preserve">USA_UPS_2015_108.7598W_41.0580N_v0.2</t>
  </si>
  <si>
    <t xml:space="preserve">IRN_UPS_2020_52.3373E_26.8087N_v0.2</t>
  </si>
  <si>
    <t xml:space="preserve">USA_UPS_2017_104.3106W_31.8774N_v0.2</t>
  </si>
  <si>
    <t xml:space="preserve">CAN_UPS_2015_116.9419W_53.3077N_v0.2</t>
  </si>
  <si>
    <t xml:space="preserve">RUS_UPG_2015_77.1873E_67.8174N_v0.2</t>
  </si>
  <si>
    <t xml:space="preserve">RUS_UPS_2015_63.8891E_59.9877N_v0.2</t>
  </si>
  <si>
    <t xml:space="preserve">CHN_UPS_2021_88.2534E_45.0849N_v0.2</t>
  </si>
  <si>
    <t xml:space="preserve">CHN_UPS_2015_83.7459E_41.4001N_v0.2</t>
  </si>
  <si>
    <t xml:space="preserve">USA_UPS_2015_104.1504W_31.7797N_v0.2</t>
  </si>
  <si>
    <t xml:space="preserve">SAU_UPS_2020_49.1171E_23.8301N_v0.2</t>
  </si>
  <si>
    <t xml:space="preserve">USA_UPS_2015_99.4967W_28.4414N_v0.2</t>
  </si>
  <si>
    <t xml:space="preserve">USA_UPS_2019_101.3131W_32.3969N_v0.2</t>
  </si>
  <si>
    <t xml:space="preserve">USA_UPS_2021_104.4985W_32.7249N_v0.2</t>
  </si>
  <si>
    <t xml:space="preserve">RUS_UPS_2021_112.6835E_61.3334N_v0.2</t>
  </si>
  <si>
    <t xml:space="preserve">SAU_UPS_2020_48.3373E_24.0452N_v0.2</t>
  </si>
  <si>
    <t xml:space="preserve">USA_UPS_2015_103.1458W_47.7034N_v0.2</t>
  </si>
  <si>
    <t xml:space="preserve">USA_UPS_2018_102.7618W_30.9057N_v0.2</t>
  </si>
  <si>
    <t xml:space="preserve">RUS_UPG_2020_75.6870E_68.8996N_v0.2</t>
  </si>
  <si>
    <t xml:space="preserve">PER_UPS_2015_81.2491W_4.3172S_v0.2</t>
  </si>
  <si>
    <t xml:space="preserve">USA_UPS_2015_105.5205W_43.4876N_v0.2</t>
  </si>
  <si>
    <t xml:space="preserve">USA_UPS_2020_101.9993W_32.6175N_v0.2</t>
  </si>
  <si>
    <t xml:space="preserve">USA_UPS_2015_103.4482W_32.2696N_v0.2</t>
  </si>
  <si>
    <t xml:space="preserve">CAN_UPS_2015_103.6664W_49.0699N_v0.2</t>
  </si>
  <si>
    <t xml:space="preserve">USA_UPS_2015_102.7296W_47.9071N_v0.2</t>
  </si>
  <si>
    <t xml:space="preserve">USA_UPS_2020_102.6451W_32.1491N_v0.2</t>
  </si>
  <si>
    <t xml:space="preserve">KWT_UPS_2020_47.8581E_29.8874N_v0.2</t>
  </si>
  <si>
    <t xml:space="preserve">BRA_UPS_2015_38.1941W_12.3495S_v0.2</t>
  </si>
  <si>
    <t xml:space="preserve">SAU_UPS_2017_48.3298E_24.3747N_v0.2</t>
  </si>
  <si>
    <t xml:space="preserve">CHN_UPS_2015_108.2132E_37.5836N_v0.2</t>
  </si>
  <si>
    <t xml:space="preserve">RUS_UPS_2016_83.5587E_68.4124N_v0.2</t>
  </si>
  <si>
    <t xml:space="preserve">USA_UPS_2015_103.2998W_47.8497N_v0.2</t>
  </si>
  <si>
    <t xml:space="preserve">KAZ_UPS_2021_52.1253E_43.5165N_v0.2</t>
  </si>
  <si>
    <t xml:space="preserve">USA_UPS_2015_103.6006W_32.4201N_v0.2</t>
  </si>
  <si>
    <t xml:space="preserve">CAN_UPS_2017_122.0115W_56.6838N_v0.2</t>
  </si>
  <si>
    <t xml:space="preserve">IRN_UPS_2016_52.3749E_26.8439N_v0.2</t>
  </si>
  <si>
    <t xml:space="preserve">USA_UPS_2017_103.5833W_32.3955N_v0.2</t>
  </si>
  <si>
    <t xml:space="preserve">USA_UPS_2020_103.4684W_32.6249N_v0.2</t>
  </si>
  <si>
    <t xml:space="preserve">RUS_UPS_2021_97.5053E_60.5334N_v0.2</t>
  </si>
  <si>
    <t xml:space="preserve">UZB_UPS_2019_64.4466E_38.9351N_v0.2</t>
  </si>
  <si>
    <t xml:space="preserve">USA_UPS_2015_102.6710W_31.5367N_v0.2</t>
  </si>
  <si>
    <t xml:space="preserve">TKM_UPS_2021_63.1078E_38.6796N_v0.2</t>
  </si>
  <si>
    <t xml:space="preserve">CHN_UPS_2020_81.3286E_41.7658N_v0.2</t>
  </si>
  <si>
    <t xml:space="preserve">USA_UPS_2015_103.1499W_48.1095N_v0.2</t>
  </si>
  <si>
    <t xml:space="preserve">SAU_UPS_2020_48.3250E_24.3828N_v0.2</t>
  </si>
  <si>
    <t xml:space="preserve">USA_UPS_2018_101.8794W_31.9255N_v0.2</t>
  </si>
  <si>
    <t xml:space="preserve">RUS_UPS_2018_51.4422E_53.0780N_v0.2</t>
  </si>
  <si>
    <t xml:space="preserve">USA_UPS_2019_101.6963W_32.3456N_v0.2</t>
  </si>
  <si>
    <t xml:space="preserve">USA_UPS_2015_102.4600W_48.1698N_v0.2</t>
  </si>
  <si>
    <t xml:space="preserve">USA_UPS_2019_101.4756W_31.3714N_v0.2</t>
  </si>
  <si>
    <t xml:space="preserve">OMN_UPS_2021_56.2328E_22.2490N_v0.2</t>
  </si>
  <si>
    <t xml:space="preserve">CHN_UPS_2015_108.8936E_37.6667N_v0.2</t>
  </si>
  <si>
    <t xml:space="preserve">CAN_UPS_2020_119.1870W_55.0630N_v0.2</t>
  </si>
  <si>
    <t xml:space="preserve">USA_UPS_2015_97.6281W_29.0808N_v0.2</t>
  </si>
  <si>
    <t xml:space="preserve">CHN_UPS_2015_82.7596E_39.5870N_v0.2</t>
  </si>
  <si>
    <t xml:space="preserve">USA_UPS_2018_103.5665W_31.5242N_v0.2</t>
  </si>
  <si>
    <t xml:space="preserve">USA_UPS_2015_103.7348W_31.8831N_v0.2</t>
  </si>
  <si>
    <t xml:space="preserve">SAU_UPS_2020_49.1285E_24.0920N_v0.2</t>
  </si>
  <si>
    <t xml:space="preserve">CAN_UPS_2015_110.9950W_55.5254N_v0.2</t>
  </si>
  <si>
    <t xml:space="preserve">CHN_UPS_2020_109.5893E_38.9434N_v0.2</t>
  </si>
  <si>
    <t xml:space="preserve">USA_UPS_2015_102.7333W_47.4747N_v0.2</t>
  </si>
  <si>
    <t xml:space="preserve">USA_UPS_2015_103.8956W_31.7235N_v0.2</t>
  </si>
  <si>
    <t xml:space="preserve">USA_UPS_2017_102.2197W_32.4748N_v0.2</t>
  </si>
  <si>
    <t xml:space="preserve">USA_UPS_2018_97.9783W_29.0577N_v0.2</t>
  </si>
  <si>
    <t xml:space="preserve">USA_UPS_2016_146.2700W_70.1715N_v0.2</t>
  </si>
  <si>
    <t xml:space="preserve">USA_UPS_2015_98.6280W_28.4789N_v0.2</t>
  </si>
  <si>
    <t xml:space="preserve">RUS_UPS_2015_72.6031E_60.6197N_v0.2</t>
  </si>
  <si>
    <t xml:space="preserve">RUS_UPG_2021_80.2437E_66.1213N_v0.2</t>
  </si>
  <si>
    <t xml:space="preserve">RUS_UPS_2021_55.5331E_51.6335N_v0.2</t>
  </si>
  <si>
    <t xml:space="preserve">CAN_UPS_2015_119.3613W_56.5585N_v0.2</t>
  </si>
  <si>
    <t xml:space="preserve">USA_UPS_2015_102.5130W_32.1914N_v0.2</t>
  </si>
  <si>
    <t xml:space="preserve">USA_UPS_2018_101.5258W_32.3624N_v0.2</t>
  </si>
  <si>
    <t xml:space="preserve">USA_UPS_2020_102.0629W_31.5834N_v0.2</t>
  </si>
  <si>
    <t xml:space="preserve">USA_UPS_2018_102.1021W_32.1658N_v0.2</t>
  </si>
  <si>
    <t xml:space="preserve">RUS_UPG_2021_74.7507E_70.9167N_v0.2</t>
  </si>
  <si>
    <t xml:space="preserve">CHN_UPS_2015_84.1454E_38.8336N_v0.2</t>
  </si>
  <si>
    <t xml:space="preserve">SAU_UPS_2016_49.0709E_24.0873N_v0.2</t>
  </si>
  <si>
    <t xml:space="preserve">USA_UPS_2018_102.5564W_47.9327N_v0.2</t>
  </si>
  <si>
    <t xml:space="preserve">RUS_UPG_2021_111.8046E_60.2529N_v0.2</t>
  </si>
  <si>
    <t xml:space="preserve">USA_UPS_2017_103.2925W_31.4699N_v0.2</t>
  </si>
  <si>
    <t xml:space="preserve">USA_UPS_2016_101.5793W_32.4180N_v0.2</t>
  </si>
  <si>
    <t xml:space="preserve">USA_UPS_2018_97.6130W_29.0207N_v0.2</t>
  </si>
  <si>
    <t xml:space="preserve">USA_UPS_2015_97.8093W_29.1010N_v0.2</t>
  </si>
  <si>
    <t xml:space="preserve">IRQ_UPS_2015_43.7078E_35.9689N_v0.2</t>
  </si>
  <si>
    <t xml:space="preserve">SAUKWTNZ_UPS_2015_47.9442E_28.5383N_v0.2</t>
  </si>
  <si>
    <t xml:space="preserve">CAN_UPS_2021_120.5203W_59.1924N_v0.2</t>
  </si>
  <si>
    <t xml:space="preserve">USA_UPS_2021_89.4123W_29.2497N_v0.2</t>
  </si>
  <si>
    <t xml:space="preserve">NZL_UPS_2015_173.8157E_39.4038S_v0.2</t>
  </si>
  <si>
    <t xml:space="preserve">USA_UPS_2018_98.6412W_28.4994N_v0.2</t>
  </si>
  <si>
    <t xml:space="preserve">USA_UPS_2015_104.0706W_32.8289N_v0.2</t>
  </si>
  <si>
    <t xml:space="preserve">RUS_UPS_2020_113.1084E_61.5458N_v0.2</t>
  </si>
  <si>
    <t xml:space="preserve">USA_UPS_2017_101.6662W_31.4876N_v0.2</t>
  </si>
  <si>
    <t xml:space="preserve">USA_UPS_2015_102.9747W_31.5658N_v0.2</t>
  </si>
  <si>
    <t xml:space="preserve">RUS_UPG_2018_71.4998E_71.2873N_v0.2</t>
  </si>
  <si>
    <t xml:space="preserve">USA_UPS_2020_100.7565W_32.5533N_v0.2</t>
  </si>
  <si>
    <t xml:space="preserve">RUS_UPG_2020_79.5124E_64.6597N_v0.2</t>
  </si>
  <si>
    <t xml:space="preserve">RUS_UPG_2015_77.2663E_66.5393N_v0.2</t>
  </si>
  <si>
    <t xml:space="preserve">USA_UPS_2015_103.9774W_31.7670N_v0.2</t>
  </si>
  <si>
    <t xml:space="preserve">USA_UPS_2020_103.6454W_32.1546N_v0.2</t>
  </si>
  <si>
    <t xml:space="preserve">USA_UPS_2018_101.6463W_32.2916N_v0.2</t>
  </si>
  <si>
    <t xml:space="preserve">USA_UPS_2019_98.6525W_28.5963N_v0.2</t>
  </si>
  <si>
    <t xml:space="preserve">USA_UPS_2015_104.0193W_31.7281N_v0.2</t>
  </si>
  <si>
    <t xml:space="preserve">BRA_UPS_2020_37.9825W_12.0212S_v0.2</t>
  </si>
  <si>
    <t xml:space="preserve">USA_UPS_2019_101.3526W_31.5457N_v0.2</t>
  </si>
  <si>
    <t xml:space="preserve">UZB_UPS_2015_58.6976E_44.0421N_v0.2</t>
  </si>
  <si>
    <t xml:space="preserve">MEX_UPS_2019_92.2546W_19.6078N_v0.2</t>
  </si>
  <si>
    <t xml:space="preserve">SAU_UPS_2017_49.0892E_23.8828N_v0.2</t>
  </si>
  <si>
    <t xml:space="preserve">USA_UPS_2020_103.8541W_32.3708N_v0.2</t>
  </si>
  <si>
    <t xml:space="preserve">CAN_UPS_2015_115.6881W_56.5178N_v0.2</t>
  </si>
  <si>
    <t xml:space="preserve">CAN_UPS_2015_115.6750W_54.3207N_v0.2</t>
  </si>
  <si>
    <t xml:space="preserve">CAN_UPS_2015_118.4080W_54.2669N_v0.2</t>
  </si>
  <si>
    <t xml:space="preserve">QAT_UPS_2015_51.5260E_25.8498N_v0.2</t>
  </si>
  <si>
    <t xml:space="preserve">USA_UPS_2019_103.4753W_48.3739N_v0.2</t>
  </si>
  <si>
    <t xml:space="preserve">EGY_UPS_2015_33.0257E_28.4498N_v0.2</t>
  </si>
  <si>
    <t xml:space="preserve">USA_UPS_2019_102.7226W_47.4137N_v0.2</t>
  </si>
  <si>
    <t xml:space="preserve">IRN_UPS_2015_50.2828E_30.3112N_v0.2</t>
  </si>
  <si>
    <t xml:space="preserve">RUS_UPG_2021_68.2999E_70.5749N_v0.2</t>
  </si>
  <si>
    <t xml:space="preserve">USA_UPS_2015_103.9461W_31.9252N_v0.2</t>
  </si>
  <si>
    <t xml:space="preserve">BRA_UPG_2015_38.4189W_12.6026S_v0.2</t>
  </si>
  <si>
    <t xml:space="preserve">USA_UPS_2020_102.9181W_31.6999N_v0.2</t>
  </si>
  <si>
    <t xml:space="preserve">RUS_UPS_2015_58.0202E_68.6043N_v0.2</t>
  </si>
  <si>
    <t xml:space="preserve">USA_UPS_2020_105.5312W_43.5620N_v0.2</t>
  </si>
  <si>
    <t xml:space="preserve">USA_UPS_2015_104.0294W_31.7284N_v0.2</t>
  </si>
  <si>
    <t xml:space="preserve">USA_UPS_2015_103.4406W_48.1118N_v0.2</t>
  </si>
  <si>
    <t xml:space="preserve">RUS_UPS_2016_105.8210E_57.8710N_v0.2</t>
  </si>
  <si>
    <t xml:space="preserve">CAN_UPS_2017_119.9283W_56.3635N_v0.2</t>
  </si>
  <si>
    <t xml:space="preserve">USA_UPS_2015_98.1572W_35.6661N_v0.2</t>
  </si>
  <si>
    <t xml:space="preserve">DZA_UPS_2020_08.9815E_28.1320N_v0.2</t>
  </si>
  <si>
    <t xml:space="preserve">RUS_UPS_2016_107.5207E_58.4209N_v0.2</t>
  </si>
  <si>
    <t xml:space="preserve">RUS_UPS_2016_72.4126E_67.7956N_v0.2</t>
  </si>
  <si>
    <t xml:space="preserve">RUS_UPG_2020_77.0311E_66.5252N_v0.2</t>
  </si>
  <si>
    <t xml:space="preserve">IDN_UPS_2015_97.2552E_5.0661N_v0.2</t>
  </si>
  <si>
    <t xml:space="preserve">ARG_UPS_2020_68.5082W_38.4658S_v0.2</t>
  </si>
  <si>
    <t xml:space="preserve">USA_UPS_2015_97.5347W_29.1180N_v0.2</t>
  </si>
  <si>
    <t xml:space="preserve">RUS_UPS_2017_79.9831E_68.4962N_v0.2</t>
  </si>
  <si>
    <t xml:space="preserve">RUS_UPG_2017_68.1792E_70.5399N_v0.2</t>
  </si>
  <si>
    <t xml:space="preserve">CAN_UPS_2015_116.2879W_56.1486N_v0.2</t>
  </si>
  <si>
    <t xml:space="preserve">USA_UPS_2015_103.5331W_32.1716N_v0.2</t>
  </si>
  <si>
    <t xml:space="preserve">CAN_UPS_2017_108.8778W_51.6459N_v0.2</t>
  </si>
  <si>
    <t xml:space="preserve">USA_UPS_2015_103.5633W_48.4011N_v0.2</t>
  </si>
  <si>
    <t xml:space="preserve">SAU_UPS_2020_48.1131E_24.0205N_v0.2</t>
  </si>
  <si>
    <t xml:space="preserve">USA_UPS_2017_102.4174W_48.2532N_v0.2</t>
  </si>
  <si>
    <t xml:space="preserve">RUS_UPG_2015_76.8668E_65.9044N_v0.2</t>
  </si>
  <si>
    <t xml:space="preserve">USA_UPS_2016_101.9462W_31.7782N_v0.2</t>
  </si>
  <si>
    <t xml:space="preserve">USA_UPS_2020_96.6659W_30.5621N_v0.2</t>
  </si>
  <si>
    <t xml:space="preserve">USA_UPS_2015_97.6464W_29.1046N_v0.2</t>
  </si>
  <si>
    <t xml:space="preserve">RUS_UPS_2021_83.1170E_67.2752N_v0.2</t>
  </si>
  <si>
    <t xml:space="preserve">SAU_UPS_2017_47.3336E_25.0250N_v0.2</t>
  </si>
  <si>
    <t xml:space="preserve">USA_UPS_2020_100.6560W_32.7374N_v0.2</t>
  </si>
  <si>
    <t xml:space="preserve">USA_UPS_2017_101.5373W_32.3763N_v0.2</t>
  </si>
  <si>
    <t xml:space="preserve">RUS_UPG_2021_77.5295E_66.5211N_v0.2</t>
  </si>
  <si>
    <t xml:space="preserve">RUS_UPG_2020_77.9332E_68.0245N_v0.2</t>
  </si>
  <si>
    <t xml:space="preserve">USA_UPS_2015_98.5920W_28.4670N_v0.2</t>
  </si>
  <si>
    <t xml:space="preserve">IND_UPS_2020_73.1218E_21.5421N_v0.2</t>
  </si>
  <si>
    <t xml:space="preserve">RUS_UPG_2015_76.9714E_66.3629N_v0.2</t>
  </si>
  <si>
    <t xml:space="preserve">USA_UPS_2019_101.4085W_32.3778N_v0.2</t>
  </si>
  <si>
    <t xml:space="preserve">USA_UPS_2016_101.3534W_31.6996N_v0.2</t>
  </si>
  <si>
    <t xml:space="preserve">SAUKWTNZ_UPS_2015_47.9603E_28.5843N_v0.2</t>
  </si>
  <si>
    <t xml:space="preserve">USA_UPS_2020_99.0960W_28.2506N_v0.2</t>
  </si>
  <si>
    <t xml:space="preserve">RUS_UPG_2020_80.3543E_65.9832N_v0.2</t>
  </si>
  <si>
    <t xml:space="preserve">PAK_UPS_2015_72.9327E_33.2423N_v0.2</t>
  </si>
  <si>
    <t xml:space="preserve">RUS_UPS_2021_53.8662E_51.8215N_v0.2</t>
  </si>
  <si>
    <t xml:space="preserve">RUS_UPG_2020_111.9702E_60.8901N_v0.2</t>
  </si>
  <si>
    <t xml:space="preserve">SAU_UPS_2020_49.4130E_24.9750N_v0.2</t>
  </si>
  <si>
    <t xml:space="preserve">UZB_UPS_2015_65.3059E_39.1630N_v0.2</t>
  </si>
  <si>
    <t xml:space="preserve">RUS_UPG_2021_80.4835E_65.8459N_v0.2</t>
  </si>
  <si>
    <t xml:space="preserve">USA_UPS_2015_101.7053W_31.7502N_v0.2</t>
  </si>
  <si>
    <t xml:space="preserve">USA_UPS_2015_103.7570W_48.2828N_v0.2</t>
  </si>
  <si>
    <t xml:space="preserve">USA_UPS_2020_102.0158W_31.7043N_v0.2</t>
  </si>
  <si>
    <t xml:space="preserve">MEX_UPS_2019_97.7035W_20.6493N_v0.2</t>
  </si>
  <si>
    <t xml:space="preserve">VEN_UPS_2015_63.8024W_8.9080N_v0.2</t>
  </si>
  <si>
    <t xml:space="preserve">USA_UPS_2015_90.5334W_27.3240N_v0.2</t>
  </si>
  <si>
    <t xml:space="preserve">USA_UPS_2015_101.2507W_31.0282N_v0.2</t>
  </si>
  <si>
    <t xml:space="preserve">IRN_UPS_2017_45.6633E_33.9541N_v0.2</t>
  </si>
  <si>
    <t xml:space="preserve">CHN_UPS_2016_108.2411E_36.0699N_v0.2</t>
  </si>
  <si>
    <t xml:space="preserve">RUS_UPS_2015_77.1461E_66.4750N_v0.2</t>
  </si>
  <si>
    <t xml:space="preserve">RUS_UPG_2015_75.6297E_67.8571N_v0.2</t>
  </si>
  <si>
    <t xml:space="preserve">USA_UPS_2015_103.3740W_48.2574N_v0.2</t>
  </si>
  <si>
    <t xml:space="preserve">USA_UPS_2017_103.0287W_33.1827N_v0.2</t>
  </si>
  <si>
    <t xml:space="preserve">USA_UPS_2015_98.6743W_28.3674N_v0.2</t>
  </si>
  <si>
    <t xml:space="preserve">USA_UPS_2021_101.8207W_31.3169N_v0.2</t>
  </si>
  <si>
    <t xml:space="preserve">USA_UPS_2015_102.9708W_31.5538N_v0.2</t>
  </si>
  <si>
    <t xml:space="preserve">ARG_UPS_2020_68.5628W_38.4382S_v0.2</t>
  </si>
  <si>
    <t xml:space="preserve">ECU_UPS_2020_76.8426W_0.4334S_v0.2</t>
  </si>
  <si>
    <t xml:space="preserve">MEX_UPS_2015_97.2719W_20.4186N_v0.2</t>
  </si>
  <si>
    <t xml:space="preserve">SAU_UPS_2020_49.3578E_25.1249N_v0.2</t>
  </si>
  <si>
    <t xml:space="preserve">UZB_UPS_2015_58.6833E_44.0424N_v0.2</t>
  </si>
  <si>
    <t xml:space="preserve">KWT_UPS_2018_47.9088E_29.9377N_v0.2</t>
  </si>
  <si>
    <t xml:space="preserve">USA_UPS_2015_104.1206W_32.0903N_v0.2</t>
  </si>
  <si>
    <t xml:space="preserve">VNM_UPS_2017_108.7785E_8.5606N_v0.2</t>
  </si>
  <si>
    <t xml:space="preserve">USA_UPS_2016_101.7244W_31.8539N_v0.2</t>
  </si>
  <si>
    <t xml:space="preserve">RUS_UPG_2020_76.1858E_70.4396N_v0.2</t>
  </si>
  <si>
    <t xml:space="preserve">RUS_UPG_2020_48.3257E_46.7734N_v0.2</t>
  </si>
  <si>
    <t xml:space="preserve">MEX_UPS_2020_92.2454W_19.5425N_v0.2</t>
  </si>
  <si>
    <t xml:space="preserve">USA_UPS_2015_103.2891W_31.7372N_v0.2</t>
  </si>
  <si>
    <t xml:space="preserve">USA_UPS_2016_101.7040W_31.8413N_v0.2</t>
  </si>
  <si>
    <t xml:space="preserve">EGY_UPS_2016_33.4961E_27.8740N_v0.2</t>
  </si>
  <si>
    <t xml:space="preserve">USA_UPS_2021_101.4323W_32.3287N_v0.2</t>
  </si>
  <si>
    <t xml:space="preserve">USA_UPS_2017_104.0012W_31.5818N_v0.2</t>
  </si>
  <si>
    <t xml:space="preserve">USA_UPS_2020_101.4499W_32.4802N_v0.2</t>
  </si>
  <si>
    <t xml:space="preserve">USA_UPS_2019_104.2020W_32.3416N_v0.2</t>
  </si>
  <si>
    <t xml:space="preserve">CHN_UPS_2020_83.5951E_39.2506N_v0.2</t>
  </si>
  <si>
    <t xml:space="preserve">RUS_UPS_2015_52.1919E_54.6381N_v0.2</t>
  </si>
  <si>
    <t xml:space="preserve">USA_UPS_2018_103.6047W_31.1463N_v0.2</t>
  </si>
  <si>
    <t xml:space="preserve">USA_UPS_2015_97.7842W_29.0070N_v0.2</t>
  </si>
  <si>
    <t xml:space="preserve">USA_UPS_2016_98.0585W_28.9615N_v0.2</t>
  </si>
  <si>
    <t xml:space="preserve">RUS_UPG_2021_76.0054E_68.3869N_v0.2</t>
  </si>
  <si>
    <t xml:space="preserve">USA_UPS_2015_104.0462W_32.1953N_v0.2</t>
  </si>
  <si>
    <t xml:space="preserve">CHN_UPS_2020_108.8288E_36.8289N_v0.2</t>
  </si>
  <si>
    <t xml:space="preserve">ARG_UPS_2015_69.6617W_37.2796S_v0.2</t>
  </si>
  <si>
    <t xml:space="preserve">USA_UPS_2015_102.7580W_47.9058N_v0.2</t>
  </si>
  <si>
    <t xml:space="preserve">RUS_UPG_2021_80.2912E_65.9955N_v0.2</t>
  </si>
  <si>
    <t xml:space="preserve">RUS_UPS_2015_73.9860E_59.0309N_v0.2</t>
  </si>
  <si>
    <t xml:space="preserve">USA_UPS_2015_103.7499W_32.0784N_v0.2</t>
  </si>
  <si>
    <t xml:space="preserve">USA_UPS_2016_102.2322W_31.8564N_v0.2</t>
  </si>
  <si>
    <t xml:space="preserve">RUS_UPG_2021_74.7382E_70.9917N_v0.2</t>
  </si>
  <si>
    <t xml:space="preserve">USA_UPS_2015_104.1755W_31.9550N_v0.2</t>
  </si>
  <si>
    <t xml:space="preserve">RUS_UPG_2021_74.2251E_70.7248N_v0.2</t>
  </si>
  <si>
    <t xml:space="preserve">USA_UPS_2015_97.3537W_29.4097N_v0.2</t>
  </si>
  <si>
    <t xml:space="preserve">USA_UPS_2019_102.3902W_47.6868N_v0.2</t>
  </si>
  <si>
    <t xml:space="preserve">RUS_UPS_2019_105.9387E_57.8086N_v0.2</t>
  </si>
  <si>
    <t xml:space="preserve">ARG_UPS_2015_68.5990W_38.6495S_v0.2</t>
  </si>
  <si>
    <t xml:space="preserve">USA_UPS_2015_103.8912W_32.6083N_v0.2</t>
  </si>
  <si>
    <t xml:space="preserve">USA_UPS_2016_103.1684W_33.0454N_v0.2</t>
  </si>
  <si>
    <t xml:space="preserve">RUS_UPG_2021_74.7588E_67.3928N_v0.2</t>
  </si>
  <si>
    <t xml:space="preserve">CUB_UPS_2020_82.0285W_23.1818N_v0.2</t>
  </si>
  <si>
    <t xml:space="preserve">USA_UPS_2015_103.0465W_31.1043N_v0.2</t>
  </si>
  <si>
    <t xml:space="preserve">USA_UPS_2017_101.1626W_31.2440N_v0.2</t>
  </si>
  <si>
    <t xml:space="preserve">CAN_UPS_2020_121.9656W_56.7719N_v0.2</t>
  </si>
  <si>
    <t xml:space="preserve">USA_UPS_2018_103.5202W_48.5779N_v0.2</t>
  </si>
  <si>
    <t xml:space="preserve">CHN_UPS_2019_85.4051E_45.6095N_v0.2</t>
  </si>
  <si>
    <t xml:space="preserve">RUS_UPG_2015_76.1026E_67.9254N_v0.2</t>
  </si>
  <si>
    <t xml:space="preserve">USA_UPS_2020_101.9168W_32.0494N_v0.2</t>
  </si>
  <si>
    <t xml:space="preserve">USA_UPS_2021_101.7073W_32.1950N_v0.2</t>
  </si>
  <si>
    <t xml:space="preserve">USA_UPS_2021_98.1099W_35.9283N_v0.2</t>
  </si>
  <si>
    <t xml:space="preserve">USA_UPS_2020_98.0128W_35.7544N_v0.2</t>
  </si>
  <si>
    <t xml:space="preserve">USA_UPS_2015_102.0749W_31.6507N_v0.2</t>
  </si>
  <si>
    <t xml:space="preserve">RUS_UPS_2016_96.4087E_60.4082N_v0.2</t>
  </si>
  <si>
    <t xml:space="preserve">USA_UPS_2015_103.7098W_32.6412N_v0.2</t>
  </si>
  <si>
    <t xml:space="preserve">SAU_UPS_2020_49.3791E_25.3470N_v0.2</t>
  </si>
  <si>
    <t xml:space="preserve">USA_UPS_2015_102.9680W_31.5666N_v0.2</t>
  </si>
  <si>
    <t xml:space="preserve">USA_UPS_2015_99.1502W_28.4358N_v0.2</t>
  </si>
  <si>
    <t xml:space="preserve">RUS_UPS_2020_97.5802E_60.8982N_v0.2</t>
  </si>
  <si>
    <t xml:space="preserve">NGA_UPS_2015_05.1465E_5.6552N_v0.2</t>
  </si>
  <si>
    <t xml:space="preserve">USA_UPS_2015_103.1165W_47.8200N_v0.2</t>
  </si>
  <si>
    <t xml:space="preserve">RUS_UPG_2015_75.6441E_67.8583N_v0.2</t>
  </si>
  <si>
    <t xml:space="preserve">USA_UPS_2021_101.4540W_32.4003N_v0.2</t>
  </si>
  <si>
    <t xml:space="preserve">ARE_UPS_2020_53.7043E_23.8379N_v0.2</t>
  </si>
  <si>
    <t xml:space="preserve">USA_UPS_2020_102.6759W_31.5496N_v0.2</t>
  </si>
  <si>
    <t xml:space="preserve">USA_UPS_2015_104.0587W_32.1968N_v0.2</t>
  </si>
  <si>
    <t xml:space="preserve">CAN_UPS_2020_119.4129W_55.8177N_v0.2</t>
  </si>
  <si>
    <t xml:space="preserve">CHN_UPS_2020_110.3205E_36.5130N_v0.2</t>
  </si>
  <si>
    <t xml:space="preserve">RUS_UPG_2021_74.4354E_67.2103N_v0.2</t>
  </si>
  <si>
    <t xml:space="preserve">USA_UPS_2015_104.2420W_31.8209N_v0.2</t>
  </si>
  <si>
    <t xml:space="preserve">USA_UPS_2020_105.2851W_43.2771N_v0.2</t>
  </si>
  <si>
    <t xml:space="preserve">USA_UPS_2019_98.2741W_28.5461N_v0.2</t>
  </si>
  <si>
    <t xml:space="preserve">RUS_UPG_2020_45.1939E_51.0552N_v0.2</t>
  </si>
  <si>
    <t xml:space="preserve">KAZ_UPS_2016_65.4300E_45.9437N_v0.2</t>
  </si>
  <si>
    <t xml:space="preserve">USA_UPS_2017_103.6864W_31.4742N_v0.2</t>
  </si>
  <si>
    <t xml:space="preserve">PAK_UPS_2020_67.5145E_27.5342N_v0.2</t>
  </si>
  <si>
    <t xml:space="preserve">RUS_UPG_2021_80.5832E_65.3303N_v0.2</t>
  </si>
  <si>
    <t xml:space="preserve">USA_UPS_2017_103.1399W_31.8969N_v0.2</t>
  </si>
  <si>
    <t xml:space="preserve">USA_UPS_2019_100.9828W_31.2810N_v0.2</t>
  </si>
  <si>
    <t xml:space="preserve">RUS_UPG_2019_73.9853E_71.0982N_v0.2</t>
  </si>
  <si>
    <t xml:space="preserve">USA_UPS_2015_103.4296W_31.0077N_v0.2</t>
  </si>
  <si>
    <t xml:space="preserve">CHN_UPS_2020_109.8523E_37.2332N_v0.2</t>
  </si>
  <si>
    <t xml:space="preserve">UZB_UPS_2020_58.9005E_43.8295N_v0.2</t>
  </si>
  <si>
    <t xml:space="preserve">CHN_UPS_2020_85.3798E_45.6379N_v0.2</t>
  </si>
  <si>
    <t xml:space="preserve">USA_UPS_2020_103.0882W_31.0553N_v0.2</t>
  </si>
  <si>
    <t xml:space="preserve">SAU_UPS_2020_49.4202E_24.9786N_v0.2</t>
  </si>
  <si>
    <t xml:space="preserve">VEN_UPS_2015_63.5792W_9.7287N_v0.2</t>
  </si>
  <si>
    <t xml:space="preserve">USA_UPS_2015_103.6414W_31.9662N_v0.2</t>
  </si>
  <si>
    <t xml:space="preserve">USA_UPS_2020_102.6043W_48.7495N_v0.2</t>
  </si>
  <si>
    <t xml:space="preserve">USA_UPS_2015_99.4118W_28.4847N_v0.2</t>
  </si>
  <si>
    <t xml:space="preserve">RUS_UPS_2021_55.5829E_67.9637N_v0.2</t>
  </si>
  <si>
    <t xml:space="preserve">USA_UPS_2015_102.6592W_31.5538N_v0.2</t>
  </si>
  <si>
    <t xml:space="preserve">CHN_UPS_2015_85.1997E_45.6827N_v0.2</t>
  </si>
  <si>
    <t xml:space="preserve">BOL_UPS_2015_63.3042W_21.2923S_v0.2</t>
  </si>
  <si>
    <t xml:space="preserve">AUS_UPS_2020_134.7043E_16.3983S_v0.2</t>
  </si>
  <si>
    <t xml:space="preserve">RUS_UPS_2020_112.6835E_61.3420N_v0.2</t>
  </si>
  <si>
    <t xml:space="preserve">SAU_UPS_2020_49.1822E_24.0840N_v0.2</t>
  </si>
  <si>
    <t xml:space="preserve">USA_UPS_2015_103.6493W_32.2964N_v0.2</t>
  </si>
  <si>
    <t xml:space="preserve">RUS_UPS_2021_75.4873E_64.8708N_v0.2</t>
  </si>
  <si>
    <t xml:space="preserve">SAU_UPS_2021_49.3206E_25.2258N_v0.2</t>
  </si>
  <si>
    <t xml:space="preserve">SAU_UPS_2021_49.1083E_23.9000N_v0.2</t>
  </si>
  <si>
    <t xml:space="preserve">CHN_UPS_2016_107.9761E_36.5308N_v0.2</t>
  </si>
  <si>
    <t xml:space="preserve">RUS_UPG_2021_80.2791E_65.9909N_v0.2</t>
  </si>
  <si>
    <t xml:space="preserve">CAN_UPS_2017_102.4685W_49.0920N_v0.2</t>
  </si>
  <si>
    <t xml:space="preserve">USA_UPS_2019_105.0064W_42.8315N_v0.2</t>
  </si>
  <si>
    <t xml:space="preserve">USA_UPS_2020_97.6515W_34.7666N_v0.2</t>
  </si>
  <si>
    <t xml:space="preserve">IRN_UPS_2017_52.2756E_26.8604N_v0.2</t>
  </si>
  <si>
    <t xml:space="preserve">RUS_UPG_2021_74.7669E_70.9166N_v0.2</t>
  </si>
  <si>
    <t xml:space="preserve">USA_UPS_2015_99.2088W_28.4214N_v0.2</t>
  </si>
  <si>
    <t xml:space="preserve">RUS_UPS_2021_83.1293E_67.2789N_v0.2</t>
  </si>
  <si>
    <t xml:space="preserve">USA_UPS_2020_102.3904W_48.9655N_v0.2</t>
  </si>
  <si>
    <t xml:space="preserve">RUS_UPG_2015_54.8494E_51.7424N_v0.2</t>
  </si>
  <si>
    <t xml:space="preserve">USA_UPS_2017_101.7298W_31.5035N_v0.2</t>
  </si>
  <si>
    <t xml:space="preserve">CHN_UPS_2020_118.4128E_38.4412N_v0.2</t>
  </si>
  <si>
    <t xml:space="preserve">CAN_UPS_2015_115.5252W_52.7607N_v0.2</t>
  </si>
  <si>
    <t xml:space="preserve">USA_UPS_2015_103.8632W_32.0951N_v0.2</t>
  </si>
  <si>
    <t xml:space="preserve">RUS_UPS_2017_107.4317E_58.4405N_v0.2</t>
  </si>
  <si>
    <t xml:space="preserve">BRA_UPG_2015_42.7157W_24.3025S_v0.2</t>
  </si>
  <si>
    <t xml:space="preserve">MEX_UPS_2020_96.0777W_18.4734N_v0.2</t>
  </si>
  <si>
    <t xml:space="preserve">USA_UPS_2016_101.9706W_31.7257N_v0.2</t>
  </si>
  <si>
    <t xml:space="preserve">USA_UPS_2020_104.2388W_32.2821N_v0.2</t>
  </si>
  <si>
    <t xml:space="preserve">USA_UPS_2020_98.0352W_29.0155N_v0.2</t>
  </si>
  <si>
    <t xml:space="preserve">USA_UPS_2020_101.6538W_31.8455N_v0.2</t>
  </si>
  <si>
    <t xml:space="preserve">USA_UPS_2021_102.1086W_32.3300N_v0.2</t>
  </si>
  <si>
    <t xml:space="preserve">RUS_UPS_2016_59.2522E_67.2301N_v0.2</t>
  </si>
  <si>
    <t xml:space="preserve">USA_UPS_2015_103.8495W_31.5769N_v0.2</t>
  </si>
  <si>
    <t xml:space="preserve">USA_UPS_2015_102.7908W_47.4422N_v0.2</t>
  </si>
  <si>
    <t xml:space="preserve">RUS_UPG_2015_77.2712E_66.7124N_v0.2</t>
  </si>
  <si>
    <t xml:space="preserve">CAN_UPS_2016_103.2148W_49.5529N_v0.2</t>
  </si>
  <si>
    <t xml:space="preserve">USA_UPS_2016_104.0835W_32.2668N_v0.2</t>
  </si>
  <si>
    <t xml:space="preserve">CAN_UPS_2015_118.8118W_54.8705N_v0.2</t>
  </si>
  <si>
    <t xml:space="preserve">CHN_UPS_2015_84.9780E_45.5699N_v0.2</t>
  </si>
  <si>
    <t xml:space="preserve">CAN_UPS_2015_118.7644W_54.6654N_v0.2</t>
  </si>
  <si>
    <t xml:space="preserve">USA_UPS_2018_101.9807W_31.8014N_v0.2</t>
  </si>
  <si>
    <t xml:space="preserve">USA_UPS_2015_102.5719W_47.9067N_v0.2</t>
  </si>
  <si>
    <t xml:space="preserve">LBY_UPS_2021_19.8792E_28.6205N_v0.2</t>
  </si>
  <si>
    <t xml:space="preserve">USA_UPS_2018_101.5968W_31.8878N_v0.2</t>
  </si>
  <si>
    <t xml:space="preserve">USA_UPS_2015_97.5869W_29.1937N_v0.2</t>
  </si>
  <si>
    <t xml:space="preserve">USA_UPS_2015_98.4158W_28.4679N_v0.2</t>
  </si>
  <si>
    <t xml:space="preserve">CAN_UPS_2015_112.7655W_52.0918N_v0.2</t>
  </si>
  <si>
    <t xml:space="preserve">UKR_UPS_2015_35.3865E_49.3863N_v0.2</t>
  </si>
  <si>
    <t xml:space="preserve">USA_UPS_2017_103.0204W_31.0788N_v0.2</t>
  </si>
  <si>
    <t xml:space="preserve">AUS_UPS_2015_147.6791E_38.2960S_v0.2</t>
  </si>
  <si>
    <t xml:space="preserve">USA_UPS_2020_89.3296W_31.7745N_v0.2</t>
  </si>
  <si>
    <t xml:space="preserve">SAU_UPS_2016_49.2362E_24.7192N_v0.2</t>
  </si>
  <si>
    <t xml:space="preserve">USA_UPS_2018_101.6236W_32.4640N_v0.2</t>
  </si>
  <si>
    <t xml:space="preserve">CHN_UPS_2020_83.2782E_40.8362N_v0.2</t>
  </si>
  <si>
    <t xml:space="preserve">USA_UPS_2015_99.4743W_28.4714N_v0.2</t>
  </si>
  <si>
    <t xml:space="preserve">USA_UPS_2015_99.4034W_28.4360N_v0.2</t>
  </si>
  <si>
    <t xml:space="preserve">DZA_UPS_2020_09.2663E_28.7536N_v0.2</t>
  </si>
  <si>
    <t xml:space="preserve">CHN_UPS_2020_107.9507E_35.8459N_v0.2</t>
  </si>
  <si>
    <t xml:space="preserve">VEN_UPS_2021_63.7291W_9.6913N_v0.2</t>
  </si>
  <si>
    <t xml:space="preserve">USA_UPS_2020_106.1827W_44.0536N_v0.2</t>
  </si>
  <si>
    <t xml:space="preserve">CAN_UPS_2015_118.7187W_54.5591N_v0.2</t>
  </si>
  <si>
    <t xml:space="preserve">USA_UPS_2019_97.4722W_29.3341N_v0.2</t>
  </si>
  <si>
    <t xml:space="preserve">USA_UPS_2015_103.9264W_31.8538N_v0.2</t>
  </si>
  <si>
    <t xml:space="preserve">RUS_UPG_2021_80.2875E_65.9886N_v0.2</t>
  </si>
  <si>
    <t xml:space="preserve">RUS_UPS_2020_105.3837E_58.1902N_v0.2</t>
  </si>
  <si>
    <t xml:space="preserve">USA_UPS_2015_101.9070W_31.6514N_v0.2</t>
  </si>
  <si>
    <t xml:space="preserve">EGY_UPS_2017_26.3167E_30.8115N_v0.2</t>
  </si>
  <si>
    <t xml:space="preserve">RUS_UPG_2015_79.0335E_65.7916N_v0.2</t>
  </si>
  <si>
    <t xml:space="preserve">USA_UPS_2018_103.3724W_32.3350N_v0.2</t>
  </si>
  <si>
    <t xml:space="preserve">USA_UPS_2020_97.1195W_29.3819N_v0.2</t>
  </si>
  <si>
    <t xml:space="preserve">USA_UPS_2019_103.7031W_32.4713N_v0.2</t>
  </si>
  <si>
    <t xml:space="preserve">CHN_UPS_2020_108.6881E_36.5867N_v0.2</t>
  </si>
  <si>
    <t xml:space="preserve">USA_UPS_2019_103.9832W_47.8911N_v0.2</t>
  </si>
  <si>
    <t xml:space="preserve">USA_UPS_2020_100.6663W_32.7366N_v0.2</t>
  </si>
  <si>
    <t xml:space="preserve">USA_UPS_2018_149.4377W_70.4587N_v0.2</t>
  </si>
  <si>
    <t xml:space="preserve">CHN_UPS_2015_85.1036E_45.5800N_v0.2</t>
  </si>
  <si>
    <t xml:space="preserve">RUS_UPG_2021_68.2916E_70.5717N_v0.2</t>
  </si>
  <si>
    <t xml:space="preserve">CUB_UPS_2020_81.9674W_23.1600N_v0.2</t>
  </si>
  <si>
    <t xml:space="preserve">RUS_UPG_2015_79.5138E_65.1992N_v0.2</t>
  </si>
  <si>
    <t xml:space="preserve">USA_UPS_2020_97.2873W_29.3383N_v0.2</t>
  </si>
  <si>
    <t xml:space="preserve">USA_UPS_2018_101.6773W_32.3756N_v0.2</t>
  </si>
  <si>
    <t xml:space="preserve">KAZ_UPS_2015_57.2955E_48.2662N_v0.2</t>
  </si>
  <si>
    <t xml:space="preserve">EGY_UPS_2015_30.9593E_30.7927N_v0.2</t>
  </si>
  <si>
    <t xml:space="preserve">USA_UPS_2019_100.7067W_32.7287N_v0.2</t>
  </si>
  <si>
    <t xml:space="preserve">RUS_UPG_2021_73.9709E_69.6670N_v0.2</t>
  </si>
  <si>
    <t xml:space="preserve">CAN_UPS_2015_116.8662W_54.3710N_v0.2</t>
  </si>
  <si>
    <t xml:space="preserve">ARE_UPS_2020_54.6669E_22.7757N_v0.2</t>
  </si>
  <si>
    <t xml:space="preserve">USA_UPS_2019_102.4790W_47.4431N_v0.2</t>
  </si>
  <si>
    <t xml:space="preserve">USA_UPS_2015_98.7629W_28.6353N_v0.2</t>
  </si>
  <si>
    <t xml:space="preserve">ARG_UPS_2020_68.4557W_38.1050S_v0.2</t>
  </si>
  <si>
    <t xml:space="preserve">EGY_UPS_2015_33.4569E_27.8817N_v0.2</t>
  </si>
  <si>
    <t xml:space="preserve">IDN_UPS_2017_112.6094E_7.1504S_v0.2</t>
  </si>
  <si>
    <t xml:space="preserve">USA_UPS_2015_103.0953W_48.1046N_v0.2</t>
  </si>
  <si>
    <t xml:space="preserve">CAN_UPS_2017_119.1041W_55.2302N_v0.2</t>
  </si>
  <si>
    <t xml:space="preserve">RUS_UPG_2021_75.8918E_65.2156N_v0.2</t>
  </si>
  <si>
    <t xml:space="preserve">USA_UPS_2019_105.5050W_43.6216N_v0.2</t>
  </si>
  <si>
    <t xml:space="preserve">USA_UPS_2019_103.6245W_48.5162N_v0.2</t>
  </si>
  <si>
    <t xml:space="preserve">USA_UPS_2015_98.9965W_28.4380N_v0.2</t>
  </si>
  <si>
    <t xml:space="preserve">USA_UPS_2015_104.0088W_48.2418N_v0.2</t>
  </si>
  <si>
    <t xml:space="preserve">RUS_UPG_2015_77.2861E_66.7115N_v0.2</t>
  </si>
  <si>
    <t xml:space="preserve">USA_UPS_2015_103.4535W_31.9411N_v0.2</t>
  </si>
  <si>
    <t xml:space="preserve">USA_UPS_2020_103.6701W_31.4245N_v0.2</t>
  </si>
  <si>
    <t xml:space="preserve">USA_UPS_2015_99.3824W_28.5632N_v0.2</t>
  </si>
  <si>
    <t xml:space="preserve">USA_UPS_2016_93.6181W_30.0213N_v0.2</t>
  </si>
  <si>
    <t xml:space="preserve">USA_UPS_2015_103.6586W_48.3390N_v0.2</t>
  </si>
  <si>
    <t xml:space="preserve">CAN_UPS_2021_111.7090W_56.1133N_v0.2</t>
  </si>
  <si>
    <t xml:space="preserve">RUS_UPG_2020_81.4411E_67.1172N_v0.2</t>
  </si>
  <si>
    <t xml:space="preserve">USA_UPS_2015_103.9524W_32.0791N_v0.2</t>
  </si>
  <si>
    <t xml:space="preserve">USA_UPS_2015_108.1192W_36.4829N_v0.2</t>
  </si>
  <si>
    <t xml:space="preserve">USA_UPS_2021_97.9290W_27.4239N_v0.2</t>
  </si>
  <si>
    <t xml:space="preserve">ARG_UPS_2015_67.6316W_46.5474S_v0.2</t>
  </si>
  <si>
    <t xml:space="preserve">USA_UPS_2018_102.0388W_32.3872N_v0.2</t>
  </si>
  <si>
    <t xml:space="preserve">RUS_UPG_2019_76.8041E_66.3913N_v0.2</t>
  </si>
  <si>
    <t xml:space="preserve">PAK_UPS_2021_71.5253E_33.5658N_v0.2</t>
  </si>
  <si>
    <t xml:space="preserve">USA_UPS_2019_102.4664W_47.4583N_v0.2</t>
  </si>
  <si>
    <t xml:space="preserve">CAN_UPS_2020_121.9053W_56.6518N_v0.2</t>
  </si>
  <si>
    <t xml:space="preserve">USA_UPS_2015_103.2017W_48.0513N_v0.2</t>
  </si>
  <si>
    <t xml:space="preserve">SAU_UPS_2020_49.4497E_25.6171N_v0.2</t>
  </si>
  <si>
    <t xml:space="preserve">AUS_UPS_2015_140.1843E_28.1980S_v0.2</t>
  </si>
  <si>
    <t xml:space="preserve">RUS_UPS_2021_55.5460E_68.0433N_v0.2</t>
  </si>
  <si>
    <t xml:space="preserve">RUS_UPS_2017_107.4197E_58.4410N_v0.2</t>
  </si>
  <si>
    <t xml:space="preserve">USA_UPS_2015_102.8879W_47.8743N_v0.2</t>
  </si>
  <si>
    <t xml:space="preserve">USA_UPS_2016_101.4620W_31.3249N_v0.2</t>
  </si>
  <si>
    <t xml:space="preserve">USA_UPS_2018_99.5100W_28.5134N_v0.2</t>
  </si>
  <si>
    <t xml:space="preserve">USA_UPS_2020_94.3197W_30.7675N_v0.2</t>
  </si>
  <si>
    <t xml:space="preserve">CAN_UPS_2015_102.6635W_49.0161N_v0.2</t>
  </si>
  <si>
    <t xml:space="preserve">RUS_UPS_2015_55.4958E_67.9539N_v0.2</t>
  </si>
  <si>
    <t xml:space="preserve">BRA_UPS_2015_40.4170W_22.3750S_v0.2</t>
  </si>
  <si>
    <t xml:space="preserve">USA_UPS_2015_103.3538W_48.2254N_v0.2</t>
  </si>
  <si>
    <t xml:space="preserve">CAN_UPS_2020_118.8164W_57.2025N_v0.2</t>
  </si>
  <si>
    <t xml:space="preserve">RUS_UPS_2018_45.6932E_51.4653N_v0.2</t>
  </si>
  <si>
    <t xml:space="preserve">USA_UPS_2020_96.5407W_30.6984N_v0.2</t>
  </si>
  <si>
    <t xml:space="preserve">USA_UPS_2020_105.7752W_43.5325N_v0.2</t>
  </si>
  <si>
    <t xml:space="preserve">USA_UPS_2017_101.5922W_31.3790N_v0.2</t>
  </si>
  <si>
    <t xml:space="preserve">USA_UPS_2017_101.5496W_32.4619N_v0.2</t>
  </si>
  <si>
    <t xml:space="preserve">RUS_UPS_2018_107.0376E_57.3730N_v0.2</t>
  </si>
  <si>
    <t xml:space="preserve">USA_UPS_2016_103.5834W_32.3497N_v0.2</t>
  </si>
  <si>
    <t xml:space="preserve">CAN_UPS_2021_120.1741W_56.3250N_v0.2</t>
  </si>
  <si>
    <t xml:space="preserve">RUS_UPG_2020_80.2753E_66.0969N_v0.2</t>
  </si>
  <si>
    <t xml:space="preserve">USA_UPS_2015_98.5867W_28.7768N_v0.2</t>
  </si>
  <si>
    <t xml:space="preserve">USA_UPS_2017_101.9579W_32.3537N_v0.2</t>
  </si>
  <si>
    <t xml:space="preserve">USA_UPS_2015_104.1000W_31.8092N_v0.2</t>
  </si>
  <si>
    <t xml:space="preserve">CAN_UPS_2020_113.3754W_50.9575N_v0.2</t>
  </si>
  <si>
    <t xml:space="preserve">USA_UPS_2020_102.9495W_33.6346N_v0.2</t>
  </si>
  <si>
    <t xml:space="preserve">RUS_UPG_2021_76.7537E_66.3672N_v0.2</t>
  </si>
  <si>
    <t xml:space="preserve">USA_UPS_2015_104.4438W_32.7156N_v0.2</t>
  </si>
  <si>
    <t xml:space="preserve">USA_UPS_2015_102.5029W_48.1804N_v0.2</t>
  </si>
  <si>
    <t xml:space="preserve">USA_UPS_2018_103.5169W_31.0282N_v0.2</t>
  </si>
  <si>
    <t xml:space="preserve">USA_UPS_2021_103.6018W_48.5456N_v0.2</t>
  </si>
  <si>
    <t xml:space="preserve">USA_UPS_2015_103.2415W_47.9372N_v0.2</t>
  </si>
  <si>
    <t xml:space="preserve">USA_UPS_2015_102.3010W_48.1513N_v0.2</t>
  </si>
  <si>
    <t xml:space="preserve">ARG_UPS_2020_67.9557W_38.4635S_v0.2</t>
  </si>
  <si>
    <t xml:space="preserve">USA_UPS_2015_102.5978W_47.4733N_v0.2</t>
  </si>
  <si>
    <t xml:space="preserve">ARG_UPS_2020_68.6793W_38.1244S_v0.2</t>
  </si>
  <si>
    <t xml:space="preserve">USA_UPS_2019_102.7516W_30.9328N_v0.2</t>
  </si>
  <si>
    <t xml:space="preserve">USA_UPS_2020_96.6657W_30.5220N_v0.2</t>
  </si>
  <si>
    <t xml:space="preserve">RUS_UPG_2021_75.4961E_67.0495N_v0.2</t>
  </si>
  <si>
    <t xml:space="preserve">CAN_UPS_2020_117.1366W_54.5591N_v0.2</t>
  </si>
  <si>
    <t xml:space="preserve">RUS_UPG_2015_76.8851E_66.1811N_v0.2</t>
  </si>
  <si>
    <t xml:space="preserve">GBR_UPS_2015_01.7390W_58.3043N_v0.2</t>
  </si>
  <si>
    <t xml:space="preserve">USA_UPS_2015_97.5465W_29.1588N_v0.2</t>
  </si>
  <si>
    <t xml:space="preserve">USA_UPS_2015_102.7379W_48.3113N_v0.2</t>
  </si>
  <si>
    <t xml:space="preserve">RUS_UPS_2015_54.7451E_52.3003N_v0.2</t>
  </si>
  <si>
    <t xml:space="preserve">USA_UPS_2020_96.7884W_34.1504N_v0.2</t>
  </si>
  <si>
    <t xml:space="preserve">USA_UPS_2019_103.9173W_32.7834N_v0.2</t>
  </si>
  <si>
    <t xml:space="preserve">USA_UPS_2015_102.0086W_31.7349N_v0.2</t>
  </si>
  <si>
    <t xml:space="preserve">CHN_UPS_2020_112.3267E_35.9403N_v0.2</t>
  </si>
  <si>
    <t xml:space="preserve">USA_UPS_2020_105.4057W_43.2907N_v0.2</t>
  </si>
  <si>
    <t xml:space="preserve">CHN_UPS_2015_82.8503E_41.1212N_v0.2</t>
  </si>
  <si>
    <t xml:space="preserve">USA_UPS_2018_102.6916W_48.4873N_v0.2</t>
  </si>
  <si>
    <t xml:space="preserve">COL_UPS_2015_75.2527W_2.9669N_v0.2</t>
  </si>
  <si>
    <t xml:space="preserve">KAZ_UPS_2015_57.4417E_48.3624N_v0.2</t>
  </si>
  <si>
    <t xml:space="preserve">USA_UPS_2015_103.9090W_31.9416N_v0.2</t>
  </si>
  <si>
    <t xml:space="preserve">CHN_UPS_2016_108.0055E_35.9337N_v0.2</t>
  </si>
  <si>
    <t xml:space="preserve">CHN_UPS_2020_125.2879E_45.9730N_v0.2</t>
  </si>
  <si>
    <t xml:space="preserve">USA_UPS_2018_103.0172W_31.5996N_v0.2</t>
  </si>
  <si>
    <t xml:space="preserve">RUS_UPG_2021_75.2343E_66.8968N_v0.2</t>
  </si>
  <si>
    <t xml:space="preserve">BHR_UPS_2018_50.6037E_26.0530N_v0.2</t>
  </si>
  <si>
    <t xml:space="preserve">CHN_UPS_2020_82.8359E_40.8922N_v0.2</t>
  </si>
  <si>
    <t xml:space="preserve">BRA_UPS_2015_39.7744W_19.2787S_v0.2</t>
  </si>
  <si>
    <t xml:space="preserve">USA_UPS_2020_97.6364W_35.6997N_v0.2</t>
  </si>
  <si>
    <t xml:space="preserve">RUS_UPS_2015_79.3915E_64.8133N_v0.2</t>
  </si>
  <si>
    <t xml:space="preserve">USA_UPS_2015_103.9075W_31.7702N_v0.2</t>
  </si>
  <si>
    <t xml:space="preserve">USA_UPS_2015_103.3264W_48.4001N_v0.2</t>
  </si>
  <si>
    <t xml:space="preserve">RUS_UPG_2021_77.0488E_66.5227N_v0.2</t>
  </si>
  <si>
    <t xml:space="preserve">USA_UPS_2018_108.6371W_41.1291N_v0.2</t>
  </si>
  <si>
    <t xml:space="preserve">USA_UPS_2020_98.9961W_28.4746N_v0.2</t>
  </si>
  <si>
    <t xml:space="preserve">USA_UPS_2017_102.5669W_47.5875N_v0.2</t>
  </si>
  <si>
    <t xml:space="preserve">AUS_UPS_2020_133.8297E_23.8784S_v0.2</t>
  </si>
  <si>
    <t xml:space="preserve">DZA_UPS_2017_06.0543E_31.5878N_v0.2</t>
  </si>
  <si>
    <t xml:space="preserve">USA_UPS_2020_104.2880W_31.8181N_v0.2</t>
  </si>
  <si>
    <t xml:space="preserve">EGY_UPS_2015_30.0281E_29.8863N_v0.2</t>
  </si>
  <si>
    <t xml:space="preserve">QAT_UPS_2015_50.7921E_25.3959N_v0.2</t>
  </si>
  <si>
    <t xml:space="preserve">USA_UPS_2021_103.4253W_32.1762N_v0.2</t>
  </si>
  <si>
    <t xml:space="preserve">CAN_UPS_2020_108.5360W_49.6972N_v0.2</t>
  </si>
  <si>
    <t xml:space="preserve">USA_UPS_2018_101.6525W_32.2910N_v0.2</t>
  </si>
  <si>
    <t xml:space="preserve">MEX_UPS_2015_96.3989W_18.8289N_v0.2</t>
  </si>
  <si>
    <t xml:space="preserve">CHN_UPS_2019_82.8855E_40.9490N_v0.2</t>
  </si>
  <si>
    <t xml:space="preserve">CHN_UPS_2015_124.8004E_46.7079N_v0.2</t>
  </si>
  <si>
    <t xml:space="preserve">USA_UPS_2015_102.5034W_48.1925N_v0.2</t>
  </si>
  <si>
    <t xml:space="preserve">USA_UPS_2018_97.5833W_29.1756N_v0.2</t>
  </si>
  <si>
    <t xml:space="preserve">USA_UPS_2019_103.8035W_47.8489N_v0.2</t>
  </si>
  <si>
    <t xml:space="preserve">USA_UPS_2015_97.5868W_29.1893N_v0.2</t>
  </si>
  <si>
    <t xml:space="preserve">YEM_UPS_2019_48.9918E_15.8522N_v0.2</t>
  </si>
  <si>
    <t xml:space="preserve">USA_UPS_2015_102.1757W_32.3956N_v0.2</t>
  </si>
  <si>
    <t xml:space="preserve">USA_UPS_2018_101.9037W_31.8286N_v0.2</t>
  </si>
  <si>
    <t xml:space="preserve">SAU_UPS_2020_48.1221E_24.0290N_v0.2</t>
  </si>
  <si>
    <t xml:space="preserve">USA_UPS_2015_104.2313W_32.1496N_v0.2</t>
  </si>
  <si>
    <t xml:space="preserve">USA_UPS_2015_109.2955W_37.2165N_v0.2</t>
  </si>
  <si>
    <t xml:space="preserve">USA_UPS_2019_98.0833W_35.8124N_v0.2</t>
  </si>
  <si>
    <t xml:space="preserve">USA_UPS_2018_102.8776W_31.0344N_v0.2</t>
  </si>
  <si>
    <t xml:space="preserve">CAN_UPS_2021_117.5257W_56.2120N_v0.2</t>
  </si>
  <si>
    <t xml:space="preserve">CUB_UPS_2016_82.0216W_23.1799N_v0.2</t>
  </si>
  <si>
    <t xml:space="preserve">MEX_UPS_2015_97.5346W_20.4914N_v0.2</t>
  </si>
  <si>
    <t xml:space="preserve">RUS_UPS_2015_64.5260E_60.4033N_v0.2</t>
  </si>
  <si>
    <t xml:space="preserve">RUS_UPG_2020_80.2586E_66.0968N_v0.2</t>
  </si>
  <si>
    <t xml:space="preserve">USA_UPS_2015_101.0881W_32.6910N_v0.2</t>
  </si>
  <si>
    <t xml:space="preserve">RUS_UPS_2020_73.9471E_59.2259N_v0.2</t>
  </si>
  <si>
    <t xml:space="preserve">USA_UPS_2020_94.3420W_30.4164N_v0.2</t>
  </si>
  <si>
    <t xml:space="preserve">RUS_UPG_2015_75.6609E_67.9559N_v0.2</t>
  </si>
  <si>
    <t xml:space="preserve">USA_UPS_2015_104.3122W_32.3267N_v0.2</t>
  </si>
  <si>
    <t xml:space="preserve">RUS_UPS_2015_53.7206E_53.0451N_v0.2</t>
  </si>
  <si>
    <t xml:space="preserve">UZB_UPS_2015_66.5817E_38.4784N_v0.2</t>
  </si>
  <si>
    <t xml:space="preserve">TCD_UPS_2015_16.3296E_8.3381N_v0.2</t>
  </si>
  <si>
    <t xml:space="preserve">USA_UPS_2020_103.7678W_48.2585N_v0.2</t>
  </si>
  <si>
    <t xml:space="preserve">USA_UPS_2018_102.2250W_32.2868N_v0.2</t>
  </si>
  <si>
    <t xml:space="preserve">IRN_UPS_2017_60.8218E_36.5572N_v0.2</t>
  </si>
  <si>
    <t xml:space="preserve">CAN_UPS_2019_113.1381W_52.2792N_v0.2</t>
  </si>
  <si>
    <t xml:space="preserve">CHN_UPS_2021_109.0629E_36.0348N_v0.2</t>
  </si>
  <si>
    <t xml:space="preserve">USA_UPS_2020_98.0386W_35.7695N_v0.2</t>
  </si>
  <si>
    <t xml:space="preserve">USA_UPS_2016_99.2474W_28.7121N_v0.2</t>
  </si>
  <si>
    <t xml:space="preserve">USA_UPS_2020_105.6363W_43.5877N_v0.2</t>
  </si>
  <si>
    <t xml:space="preserve">USA_UPS_2018_101.6236W_31.7957N_v0.2</t>
  </si>
  <si>
    <t xml:space="preserve">USA_UPS_2017_102.0417W_32.1661N_v0.2</t>
  </si>
  <si>
    <t xml:space="preserve">CAN_UPS_2019_114.2916W_54.1052N_v0.2</t>
  </si>
  <si>
    <t xml:space="preserve">CHN_UPS_2015_82.9345E_40.8306N_v0.2</t>
  </si>
  <si>
    <t xml:space="preserve">USA_UPS_2015_85.5425W_43.9218N_v0.2</t>
  </si>
  <si>
    <t xml:space="preserve">USA_UPS_2015_104.1165W_31.7081N_v0.2</t>
  </si>
  <si>
    <t xml:space="preserve">CAN_UPS_2017_115.5919W_53.2914N_v0.2</t>
  </si>
  <si>
    <t xml:space="preserve">USA_UPS_2019_101.9004W_31.4559N_v0.2</t>
  </si>
  <si>
    <t xml:space="preserve">CHN_UPS_2017_83.5165E_39.2105N_v0.2</t>
  </si>
  <si>
    <t xml:space="preserve">USA_UPS_2015_97.8453W_29.0295N_v0.2</t>
  </si>
  <si>
    <t xml:space="preserve">CHN_UPS_2020_82.9960E_39.4012N_v0.2</t>
  </si>
  <si>
    <t xml:space="preserve">RUS_UPS_2021_113.1046E_61.5373N_v0.2</t>
  </si>
  <si>
    <t xml:space="preserve">USA_UPS_2020_103.5144W_32.7969N_v0.2</t>
  </si>
  <si>
    <t xml:space="preserve">IND_UPS_2016_82.4291E_16.6668N_v0.2</t>
  </si>
  <si>
    <t xml:space="preserve">RUS_UPG_2021_74.2083E_70.7261N_v0.2</t>
  </si>
  <si>
    <t xml:space="preserve">CHN_UPS_2020_108.2971E_35.7754N_v0.2</t>
  </si>
  <si>
    <t xml:space="preserve">USA_UPS_2019_104.2190W_32.3304N_v0.2</t>
  </si>
  <si>
    <t xml:space="preserve">CHN_UPS_2020_122.2039E_40.9501N_v0.2</t>
  </si>
  <si>
    <t xml:space="preserve">CHN_UPS_2020_108.6956E_37.7954N_v0.2</t>
  </si>
  <si>
    <t xml:space="preserve">RUS_UPS_2015_74.9543E_60.4042N_v0.2</t>
  </si>
  <si>
    <t xml:space="preserve">RUS_UPG_2018_68.0456E_70.5665N_v0.2</t>
  </si>
  <si>
    <t xml:space="preserve">CHN_UPS_2020_109.8376E_38.1886N_v0.2</t>
  </si>
  <si>
    <t xml:space="preserve">IND_UPS_2020_72.7065E_21.6980N_v0.2</t>
  </si>
  <si>
    <t xml:space="preserve">CAN_UPS_2015_116.9410W_54.4005N_v0.2</t>
  </si>
  <si>
    <t xml:space="preserve">USA_UPS_2018_105.7082W_43.2446N_v0.2</t>
  </si>
  <si>
    <t xml:space="preserve">USA_UPS_2018_101.5410W_32.5408N_v0.2</t>
  </si>
  <si>
    <t xml:space="preserve">USA_UPS_2015_103.6121W_32.2546N_v0.2</t>
  </si>
  <si>
    <t xml:space="preserve">DZA_UPS_2015_09.8949E_27.7587N_v0.2</t>
  </si>
  <si>
    <t xml:space="preserve">CAN_UPS_2015_116.3667W_54.3279N_v0.2</t>
  </si>
  <si>
    <t xml:space="preserve">USA_UPS_2020_103.1969W_48.3127N_v0.2</t>
  </si>
  <si>
    <t xml:space="preserve">RUS_UPS_2020_45.5436E_44.4240N_v0.2</t>
  </si>
  <si>
    <t xml:space="preserve">USA_UPS_2018_102.1751W_31.7098N_v0.2</t>
  </si>
  <si>
    <t xml:space="preserve">USA_UPS_2017_103.5387W_31.9080N_v0.2</t>
  </si>
  <si>
    <t xml:space="preserve">EGY_UPS_2020_26.2873E_30.8219N_v0.2</t>
  </si>
  <si>
    <t xml:space="preserve">USA_UPS_2020_101.3527W_32.3777N_v0.2</t>
  </si>
  <si>
    <t xml:space="preserve">USA_UPS_2015_98.2389W_28.6345N_v0.2</t>
  </si>
  <si>
    <t xml:space="preserve">RUS_UPS_2015_70.8665E_60.7338N_v0.2</t>
  </si>
  <si>
    <t xml:space="preserve">RUS_UPS_2021_56.6367E_66.2667N_v0.2</t>
  </si>
  <si>
    <t xml:space="preserve">USA_UPS_2018_103.2782W_31.0686N_v0.2</t>
  </si>
  <si>
    <t xml:space="preserve">USA_UPS_2015_102.6125W_47.8786N_v0.2</t>
  </si>
  <si>
    <t xml:space="preserve">DZA_UPS_2015_05.9048E_31.6567N_v0.2</t>
  </si>
  <si>
    <t xml:space="preserve">RUS_UPG_2018_73.9691E_71.0980N_v0.2</t>
  </si>
  <si>
    <t xml:space="preserve">USA_UPS_2015_105.5213W_43.6918N_v0.2</t>
  </si>
  <si>
    <t xml:space="preserve">USA_UPS_2020_105.8731W_43.4175N_v0.2</t>
  </si>
  <si>
    <t xml:space="preserve">USA_UPS_2015_103.4378W_31.5997N_v0.2</t>
  </si>
  <si>
    <t xml:space="preserve">USA_UPS_2018_97.5743W_29.2297N_v0.2</t>
  </si>
  <si>
    <t xml:space="preserve">GBR_UPS_2018_02.4931W_60.7365N_v0.2</t>
  </si>
  <si>
    <t xml:space="preserve">RUS_UPG_2021_77.1954E_68.5370N_v0.2</t>
  </si>
  <si>
    <t xml:space="preserve">CHN_UPS_2020_108.9506E_37.1156N_v0.2</t>
  </si>
  <si>
    <t xml:space="preserve">DZA_UPS_2018_09.2956E_28.7497N_v0.2</t>
  </si>
  <si>
    <t xml:space="preserve">USA_UPS_2015_104.1285W_47.9554N_v0.2</t>
  </si>
  <si>
    <t xml:space="preserve">USA_UPS_2015_97.5205W_29.1896N_v0.2</t>
  </si>
  <si>
    <t xml:space="preserve">CAN_UPS_2015_120.5625W_55.8792N_v0.2</t>
  </si>
  <si>
    <t xml:space="preserve">USA_UPS_2015_98.7805W_28.6813N_v0.2</t>
  </si>
  <si>
    <t xml:space="preserve">USA_UPS_2018_102.9873W_33.1962N_v0.2</t>
  </si>
  <si>
    <t xml:space="preserve">RUS_UPS_2020_52.8207E_51.5420N_v0.2</t>
  </si>
  <si>
    <t xml:space="preserve">EGY_UPS_2015_33.7055E_27.6358N_v0.2</t>
  </si>
  <si>
    <t xml:space="preserve">USA_UPS_2020_104.2397W_32.2252N_v0.2</t>
  </si>
  <si>
    <t xml:space="preserve">USA_UPS_2015_102.4706W_47.7347N_v0.2</t>
  </si>
  <si>
    <t xml:space="preserve">USA_UPS_2017_103.3613W_31.4802N_v0.2</t>
  </si>
  <si>
    <t xml:space="preserve">USA_UPS_2019_104.0474W_47.9369N_v0.2</t>
  </si>
  <si>
    <t xml:space="preserve">RUS_UPG_2015_76.0127E_67.8827N_v0.2</t>
  </si>
  <si>
    <t xml:space="preserve">USA_UPS_2015_102.7498W_47.9072N_v0.2</t>
  </si>
  <si>
    <t xml:space="preserve">RUS_UPG_2015_68.3872E_70.4255N_v0.2</t>
  </si>
  <si>
    <t xml:space="preserve">USA_UPS_2020_101.8488W_31.5717N_v0.2</t>
  </si>
  <si>
    <t xml:space="preserve">RUS_UPG_2015_76.9103E_65.8900N_v0.2</t>
  </si>
  <si>
    <t xml:space="preserve">USA_UPS_2019_102.6206W_47.4162N_v0.2</t>
  </si>
  <si>
    <t xml:space="preserve">USA_UPS_2016_102.4865W_32.2084N_v0.2</t>
  </si>
  <si>
    <t xml:space="preserve">RUS_UPS_2015_122.6762E_63.8706N_v0.2</t>
  </si>
  <si>
    <t xml:space="preserve">SAU_UPS_2020_48.7593E_24.2246N_v0.2</t>
  </si>
  <si>
    <t xml:space="preserve">USA_UPS_2020_104.0502W_31.7060N_v0.2</t>
  </si>
  <si>
    <t xml:space="preserve">RUS_UPS_2017_105.8921E_57.8151N_v0.2</t>
  </si>
  <si>
    <t xml:space="preserve">USA_UPS_2015_102.6517W_48.2991N_v0.2</t>
  </si>
  <si>
    <t xml:space="preserve">USA_UPS_2020_101.2943W_33.2201N_v0.2</t>
  </si>
  <si>
    <t xml:space="preserve">RUS_UPS_2020_79.9695E_68.5787N_v0.2</t>
  </si>
  <si>
    <t xml:space="preserve">SAU_UPS_2016_49.1093E_24.0525N_v0.2</t>
  </si>
  <si>
    <t xml:space="preserve">IND_UPS_2020_72.6493E_21.1687N_v0.2</t>
  </si>
  <si>
    <t xml:space="preserve">CHN_UPS_2020_108.6799E_38.2028N_v0.2</t>
  </si>
  <si>
    <t xml:space="preserve">CHN_UPS_2020_108.9798E_37.6554N_v0.2</t>
  </si>
  <si>
    <t xml:space="preserve">USA_UPS_2015_98.0641W_28.9943N_v0.2</t>
  </si>
  <si>
    <t xml:space="preserve">RUS_UPG_2021_76.3707E_66.9961N_v0.2</t>
  </si>
  <si>
    <t xml:space="preserve">EGY_UPS_2015_27.1858E_30.7745N_v0.2</t>
  </si>
  <si>
    <t xml:space="preserve">RUS_UPS_2016_107.4956E_58.4024N_v0.2</t>
  </si>
  <si>
    <t xml:space="preserve">USA_UPS_2017_101.5120W_32.4215N_v0.2</t>
  </si>
  <si>
    <t xml:space="preserve">USA_UPS_2020_97.2839W_29.4928N_v0.2</t>
  </si>
  <si>
    <t xml:space="preserve">SAU_UPS_2020_49.1469E_23.9338N_v0.2</t>
  </si>
  <si>
    <t xml:space="preserve">CAN_UPS_2020_118.4366W_54.8702N_v0.2</t>
  </si>
  <si>
    <t xml:space="preserve">USA_UPS_2019_102.6121W_47.3837N_v0.2</t>
  </si>
  <si>
    <t xml:space="preserve">USA_UPS_2015_98.7801W_28.6629N_v0.2</t>
  </si>
  <si>
    <t xml:space="preserve">USA_UPS_2017_103.4335W_32.3836N_v0.2</t>
  </si>
  <si>
    <t xml:space="preserve">MEX_UPS_2015_93.0744W_18.0587N_v0.2</t>
  </si>
  <si>
    <t xml:space="preserve">USA_UPS_2015_103.3873W_31.3882N_v0.2</t>
  </si>
  <si>
    <t xml:space="preserve">CHN_UPS_2020_109.0841E_37.2334N_v0.2</t>
  </si>
  <si>
    <t xml:space="preserve">CHN_UPS_2020_109.1541E_37.3792N_v0.2</t>
  </si>
  <si>
    <t xml:space="preserve">RUS_UPG_2021_77.1070E_66.2924N_v0.2</t>
  </si>
  <si>
    <t xml:space="preserve">USA_UPS_2018_103.6209W_31.2829N_v0.2</t>
  </si>
  <si>
    <t xml:space="preserve">UZB_UPS_2015_66.5662E_38.4698N_v0.2</t>
  </si>
  <si>
    <t xml:space="preserve">USA_UPS_2018_103.0924W_31.6024N_v0.2</t>
  </si>
  <si>
    <t xml:space="preserve">VEN_UPS_2021_63.5545W_9.5542N_v0.2</t>
  </si>
  <si>
    <t xml:space="preserve">USA_UPS_2016_103.0901W_31.3845N_v0.2</t>
  </si>
  <si>
    <t xml:space="preserve">KAZ_UPS_2018_57.1424E_47.5666N_v0.2</t>
  </si>
  <si>
    <t xml:space="preserve">ARG_UPS_2018_68.4439W_38.5829S_v0.2</t>
  </si>
  <si>
    <t xml:space="preserve">RUS_UPS_2017_105.7818E_57.8484N_v0.2</t>
  </si>
  <si>
    <t xml:space="preserve">AUS_UPS_2016_148.0343E_21.9282S_v0.2</t>
  </si>
  <si>
    <t xml:space="preserve">RUS_UPG_2015_75.6094E_67.9442N_v0.2</t>
  </si>
  <si>
    <t xml:space="preserve">USA_UPS_2017_104.9703W_42.9330N_v0.2</t>
  </si>
  <si>
    <t xml:space="preserve">SAU_UPS_2015_49.4947E_25.7442N_v0.2</t>
  </si>
  <si>
    <t xml:space="preserve">DZA_UPS_2020_09.1214E_28.7557N_v0.2</t>
  </si>
  <si>
    <t xml:space="preserve">USA_UPS_2020_104.8291W_40.4143N_v0.2</t>
  </si>
  <si>
    <t xml:space="preserve">EGY_UPS_2019_27.0061E_30.8332N_v0.2</t>
  </si>
  <si>
    <t xml:space="preserve">EGY_UPS_2015_27.0056E_30.8112N_v0.2</t>
  </si>
  <si>
    <t xml:space="preserve">USA_UPS_2020_105.1817W_42.9825N_v0.2</t>
  </si>
  <si>
    <t xml:space="preserve">SAU_UPS_2020_41.7581E_30.8265N_v0.2</t>
  </si>
  <si>
    <t xml:space="preserve">SAU_UPS_2020_41.9808E_30.5782N_v0.2</t>
  </si>
  <si>
    <t xml:space="preserve">USA_UPS_2015_103.5482W_48.2533N_v0.2</t>
  </si>
  <si>
    <t xml:space="preserve">USA_UPS_2020_103.8532W_48.3123N_v0.2</t>
  </si>
  <si>
    <t xml:space="preserve">SAU_UPS_2018_49.2543E_24.9702N_v0.2</t>
  </si>
  <si>
    <t xml:space="preserve">SAU_UPS_2020_49.0127E_25.7039N_v0.2</t>
  </si>
  <si>
    <t xml:space="preserve">USA_UPS_2018_103.0248W_31.4073N_v0.2</t>
  </si>
  <si>
    <t xml:space="preserve">SAU_UPS_2020_49.2161E_26.3375N_v0.2</t>
  </si>
  <si>
    <t xml:space="preserve">IDN_UPS_2015_130.5190E_1.5598S_v0.2</t>
  </si>
  <si>
    <t xml:space="preserve">SAU_UPS_2017_49.8316E_25.8601N_v0.2</t>
  </si>
  <si>
    <t xml:space="preserve">SAU_UPS_2020_49.2141E_24.5408N_v0.2</t>
  </si>
  <si>
    <t xml:space="preserve">IDN_UPS_2020_115.3481E_2.3303S_v0.2</t>
  </si>
  <si>
    <t xml:space="preserve">SAU_UPS_2020_49.2156E_24.6526N_v0.2</t>
  </si>
  <si>
    <t xml:space="preserve">SAU_UPS_2020_49.2955E_24.9847N_v0.2</t>
  </si>
  <si>
    <t xml:space="preserve">SAU_UPS_2017_49.2764E_24.7665N_v0.2</t>
  </si>
  <si>
    <t xml:space="preserve">ECU_UPS_2015_80.7288W_2.0755S_v0.2</t>
  </si>
  <si>
    <t xml:space="preserve">DZA_UPS_2020_09.1283E_29.0318N_v0.2</t>
  </si>
  <si>
    <t xml:space="preserve">USA_UPS_2018_103.9051W_48.1095N_v0.2</t>
  </si>
  <si>
    <t xml:space="preserve">USA_UPS_2020_104.0231W_40.7015N_v0.2</t>
  </si>
  <si>
    <t xml:space="preserve">USA_UPS_2019_103.6648W_47.8197N_v0.2</t>
  </si>
  <si>
    <t xml:space="preserve">SAU_UPS_2020_49.3458E_25.0009N_v0.2</t>
  </si>
  <si>
    <t xml:space="preserve">EGY_UPS_2020_25.7914E_30.4631N_v0.2</t>
  </si>
  <si>
    <t xml:space="preserve">CHN_UPS_2020_82.7027E_40.6035N_v0.2</t>
  </si>
  <si>
    <t xml:space="preserve">CHN_UPS_2020_82.6965E_40.6079N_v0.2</t>
  </si>
  <si>
    <t xml:space="preserve">USA_UPS_2015_103.6243W_47.8489N_v0.2</t>
  </si>
  <si>
    <t xml:space="preserve">IND_UPS_2020_71.6863E_19.4205N_v0.2</t>
  </si>
  <si>
    <t xml:space="preserve">USA_UPS_2017_103.0422W_32.1786N_v0.2</t>
  </si>
  <si>
    <t xml:space="preserve">USA_UPS_2015_103.6022W_48.0296N_v0.2</t>
  </si>
  <si>
    <t xml:space="preserve">USA_UPS_2015_104.2980W_48.0979N_v0.2</t>
  </si>
  <si>
    <t xml:space="preserve">USA_UPS_2015_104.2209W_48.9701N_v0.2</t>
  </si>
  <si>
    <t xml:space="preserve">GBR_UPS_2015_01.6412E_57.6157N_v0.2</t>
  </si>
  <si>
    <t xml:space="preserve">EGY_UPS_2015_27.1943E_30.7409N_v0.2</t>
  </si>
  <si>
    <t xml:space="preserve">USA_UPS_2020_88.1474W_30.9755N_v0.2</t>
  </si>
  <si>
    <t xml:space="preserve">ARG_UPS_2020_69.4037W_37.4756S_v0.2</t>
  </si>
  <si>
    <t xml:space="preserve">UKR_UPS_2020_34.1967E_50.4275N_v0.2</t>
  </si>
  <si>
    <t xml:space="preserve">UKR_UPS_2015_35.2011E_48.9784N_v0.2</t>
  </si>
  <si>
    <t xml:space="preserve">UZB_UPS_2015_58.6982E_44.0290N_v0.2</t>
  </si>
  <si>
    <t xml:space="preserve">TKM_UPS_2015_54.2812E_38.6485N_v0.2</t>
  </si>
  <si>
    <t xml:space="preserve">ARG_UPS_2015_69.2796W_37.3308S_v0.2</t>
  </si>
  <si>
    <t xml:space="preserve">UZB_UPS_2021_58.7339E_44.0375N_v0.2</t>
  </si>
  <si>
    <t xml:space="preserve">UKR_UPS_2020_34.1880E_50.4265N_v0.2</t>
  </si>
  <si>
    <t xml:space="preserve">UZB_UPS_2021_58.7664E_44.0085N_v0.2</t>
  </si>
  <si>
    <t xml:space="preserve">USA_UPS_2020_110.3129W_40.2624N_v0.2</t>
  </si>
  <si>
    <t xml:space="preserve">USA_UPS_2020_103.0712W_31.2079N_v0.2</t>
  </si>
  <si>
    <t xml:space="preserve">HRV_UPS_2017_16.4247E_45.6286N_v0.2</t>
  </si>
  <si>
    <t xml:space="preserve">USA_UPS_2017_109.9001W_40.2220N_v0.2</t>
  </si>
  <si>
    <t xml:space="preserve">UZB_UPS_2020_62.9680E_40.1666N_v0.2</t>
  </si>
  <si>
    <t xml:space="preserve">CHN_UPS_2015_83.0985E_40.8982N_v0.2</t>
  </si>
  <si>
    <t xml:space="preserve">CHN_UPS_2015_83.0710E_40.9614N_v0.2</t>
  </si>
  <si>
    <t xml:space="preserve">SAU_UPS_2020_49.4503E_25.8030N_v0.2</t>
  </si>
  <si>
    <t xml:space="preserve">GBR_UPS_2015_01.2967E_56.9995N_v0.2</t>
  </si>
  <si>
    <t xml:space="preserve">TKM_UPS_2020_62.8202E_38.5881N_v0.2</t>
  </si>
  <si>
    <t xml:space="preserve">USA_UPS_2019_87.1169W_30.9665N_v0.2</t>
  </si>
  <si>
    <t xml:space="preserve">GBR_UPS_2015_01.2879E_56.9998N_v0.2</t>
  </si>
  <si>
    <t xml:space="preserve">GBR_UPS_2015_01.1069E_58.2290N_v0.2</t>
  </si>
  <si>
    <t xml:space="preserve">GBR_UPS_2015_00.0709E_58.3703N_v0.2</t>
  </si>
  <si>
    <t xml:space="preserve">TUN_UPS_2017_09.4807E_31.7736N_v0.2</t>
  </si>
  <si>
    <t xml:space="preserve">GBR_UPS_2015_02.7876E_56.1842N_v0.2</t>
  </si>
  <si>
    <t xml:space="preserve">GNQ_UPS_2015_09.4169E_1.4842N_v0.2</t>
  </si>
  <si>
    <t xml:space="preserve">GEO_UPS_2020_44.8983E_41.5879N_v0.2</t>
  </si>
  <si>
    <t xml:space="preserve">TUR_UPS_2015_40.5153E_37.9800N_v0.2</t>
  </si>
  <si>
    <t xml:space="preserve">CHN_UPS_2015_83.0278E_40.9003N_v0.2</t>
  </si>
  <si>
    <t xml:space="preserve">CHN_UPS_2020_82.8736E_40.4222N_v0.2</t>
  </si>
  <si>
    <t xml:space="preserve">UKR_UPS_2020_33.1320E_50.2669N_v0.2</t>
  </si>
  <si>
    <t xml:space="preserve">CHN_UPS_2020_83.0459E_40.9843N_v0.2</t>
  </si>
  <si>
    <t xml:space="preserve">HRV_UPS_2017_16.4327E_45.6289N_v0.2</t>
  </si>
  <si>
    <t xml:space="preserve">THA_UPS_2016_99.9799E_16.6490N_v0.2</t>
  </si>
  <si>
    <t xml:space="preserve">EGY_UPS_2015_33.3637E_28.0303N_v0.2</t>
  </si>
  <si>
    <t xml:space="preserve">EGY_UPS_2020_27.7308E_29.8073N_v0.2</t>
  </si>
  <si>
    <t xml:space="preserve">EGY_UPS_2016_28.2308E_30.0316N_v0.2</t>
  </si>
  <si>
    <t xml:space="preserve">IDN_UPS_2015_104.2621E_3.4624S_v0.2</t>
  </si>
  <si>
    <t xml:space="preserve">IDN_UPS_2020_104.3219E_3.2651S_v0.2</t>
  </si>
  <si>
    <t xml:space="preserve">IDN_UPS_2015_104.4848E_3.5230S_v0.2</t>
  </si>
  <si>
    <t xml:space="preserve">EGY_UPS_2020_28.1711E_29.5917N_v0.2</t>
  </si>
  <si>
    <t xml:space="preserve">EGY_UPS_2019_27.8710E_29.7957N_v0.2</t>
  </si>
  <si>
    <t xml:space="preserve">IDN_UPS_2019_106.7128E_4.4568N_v0.2</t>
  </si>
  <si>
    <t xml:space="preserve">TCD_UPS_2016_15.9100E_8.9834N_v0.2</t>
  </si>
  <si>
    <t xml:space="preserve">IDN_UPS_2018_108.3219E_6.4708S_v0.2</t>
  </si>
  <si>
    <t xml:space="preserve">CHN_UPS_2015_83.2388E_41.0250N_v0.2</t>
  </si>
  <si>
    <t xml:space="preserve">USA_UPS_2015_89.2398W_28.1622N_v0.2</t>
  </si>
  <si>
    <t xml:space="preserve">EGY_UPS_2015_27.5113E_30.9588N_v0.2</t>
  </si>
  <si>
    <t xml:space="preserve">EGY_UPS_2017_27.3959E_30.8419N_v0.2</t>
  </si>
  <si>
    <t xml:space="preserve">CHN_UPS_2018_83.2471E_41.0515N_v0.2</t>
  </si>
  <si>
    <t xml:space="preserve">IDN_UPS_2017_104.2364E_3.8640S_v0.2</t>
  </si>
  <si>
    <t xml:space="preserve">USA_UPS_2020_105.4208W_43.2466N_v0.2</t>
  </si>
  <si>
    <t xml:space="preserve">SAU_UPS_2019_49.1425E_24.4517N_v0.2</t>
  </si>
  <si>
    <t xml:space="preserve">USA_UPS_2020_105.4643W_43.3777N_v0.2</t>
  </si>
  <si>
    <t xml:space="preserve">SAU_UPS_2020_49.3121E_24.8506N_v0.2</t>
  </si>
  <si>
    <t xml:space="preserve">UZB_UPS_2015_64.6249E_39.0782N_v0.2</t>
  </si>
  <si>
    <t xml:space="preserve">IDN_UPS_2015_104.1210E_3.4067S_v0.2</t>
  </si>
  <si>
    <t xml:space="preserve">EGY_UPS_2018_30.8999E_28.9567N_v0.2</t>
  </si>
  <si>
    <t xml:space="preserve">USA_UPS_2020_105.4938W_43.5049N_v0.2</t>
  </si>
  <si>
    <t xml:space="preserve">ARG_UPS_2019_69.0125W_38.3528S_v0.2</t>
  </si>
  <si>
    <t xml:space="preserve">ARG_UPS_2015_69.0918W_37.6758S_v0.2</t>
  </si>
  <si>
    <t xml:space="preserve">IDN_UPS_2015_103.4825E_1.2225S_v0.2</t>
  </si>
  <si>
    <t xml:space="preserve">USA_UPS_2019_102.8049W_30.9663N_v0.2</t>
  </si>
  <si>
    <t xml:space="preserve">USA_UPS_2020_105.8098W_43.2845N_v0.2</t>
  </si>
  <si>
    <t xml:space="preserve">IDN_UPS_2020_103.4775E_1.1524S_v0.2</t>
  </si>
  <si>
    <t xml:space="preserve">ARG_UPS_2019_69.2337W_37.4693S_v0.2</t>
  </si>
  <si>
    <t xml:space="preserve">EGY_UPS_2020_33.2593E_31.0376N_v0.2</t>
  </si>
  <si>
    <t xml:space="preserve">UZB_UPS_2020_64.8088E_38.9001N_v0.2</t>
  </si>
  <si>
    <t xml:space="preserve">RUS_UPS_2018_37.9977E_45.1108N_v0.2</t>
  </si>
  <si>
    <t xml:space="preserve">DZA_UPS_2017_09.4920E_28.1419N_v0.2</t>
  </si>
  <si>
    <t xml:space="preserve">USA_UPS_2017_103.9835W_31.2870N_v0.2</t>
  </si>
  <si>
    <t xml:space="preserve">CHN_UPS_2020_109.0109E_37.6457N_v0.2</t>
  </si>
  <si>
    <t xml:space="preserve">VEN_UPS_2020_63.3737W_9.1059N_v0.2</t>
  </si>
  <si>
    <t xml:space="preserve">CHN_UPS_2018_108.9504E_36.7125N_v0.2</t>
  </si>
  <si>
    <t xml:space="preserve">CHN_UPS_2020_108.9262E_38.3625N_v0.2</t>
  </si>
  <si>
    <t xml:space="preserve">USA_UPS_2018_104.0508W_32.0640N_v0.2</t>
  </si>
  <si>
    <t xml:space="preserve">USA_UPS_2015_104.0368W_32.6978N_v0.2</t>
  </si>
  <si>
    <t xml:space="preserve">USA_UPS_2015_103.9902W_31.8231N_v0.2</t>
  </si>
  <si>
    <t xml:space="preserve">AGO_UPS_2015_12.2671E_5.6789S_v0.2</t>
  </si>
  <si>
    <t xml:space="preserve">VEN_UPS_2015_63.1148W_8.8395N_v0.2</t>
  </si>
  <si>
    <t xml:space="preserve">CHN_UPS_2020_108.4518E_38.0745N_v0.2</t>
  </si>
  <si>
    <t xml:space="preserve">CHN_UPS_2020_108.7262E_36.6388N_v0.2</t>
  </si>
  <si>
    <t xml:space="preserve">USA_UPS_2015_103.5677W_31.1537N_v0.2</t>
  </si>
  <si>
    <t xml:space="preserve">USA_UPS_2015_103.9502W_32.8418N_v0.2</t>
  </si>
  <si>
    <t xml:space="preserve">USA_UPS_2016_103.5757W_31.2603N_v0.2</t>
  </si>
  <si>
    <t xml:space="preserve">CHN_UPS_2020_108.6584E_37.5003N_v0.2</t>
  </si>
  <si>
    <t xml:space="preserve">CHN_UPS_2020_108.5789E_37.3669N_v0.2</t>
  </si>
  <si>
    <t xml:space="preserve">CHN_UPS_2020_108.5801E_37.4320N_v0.2</t>
  </si>
  <si>
    <t xml:space="preserve">CHN_UPS_2020_108.5243E_37.3582N_v0.2</t>
  </si>
  <si>
    <t xml:space="preserve">USA_UPS_2015_104.0572W_31.8372N_v0.2</t>
  </si>
  <si>
    <t xml:space="preserve">ARE_UPS_2020_52.0067E_23.9212N_v0.2</t>
  </si>
  <si>
    <t xml:space="preserve">ARE_UPS_2020_52.5588E_24.9081N_v0.2</t>
  </si>
  <si>
    <t xml:space="preserve">CHN_UPS_2020_109.1075E_37.1948N_v0.2</t>
  </si>
  <si>
    <t xml:space="preserve">VEN_UPS_2020_63.5374W_9.7498N_v0.2</t>
  </si>
  <si>
    <t xml:space="preserve">VEN_UPS_2019_63.5348W_9.3782N_v0.2</t>
  </si>
  <si>
    <t xml:space="preserve">CHN_UPS_2020_109.7844E_38.0517N_v0.2</t>
  </si>
  <si>
    <t xml:space="preserve">CHN_UPS_2020_109.7587E_37.2089N_v0.2</t>
  </si>
  <si>
    <t xml:space="preserve">USA_UPS_2015_103.5047W_32.5340N_v0.2</t>
  </si>
  <si>
    <t xml:space="preserve">CHN_UPS_2015_109.5375E_38.2712N_v0.2</t>
  </si>
  <si>
    <t xml:space="preserve">CHN_UPS_2020_109.5129E_38.8540N_v0.2</t>
  </si>
  <si>
    <t xml:space="preserve">USA_UPS_2015_104.1575W_32.8188N_v0.2</t>
  </si>
  <si>
    <t xml:space="preserve">CHN_UPS_2020_109.2001E_38.0951N_v0.2</t>
  </si>
  <si>
    <t xml:space="preserve">CHN_UPS_2020_109.1751E_38.1593N_v0.2</t>
  </si>
  <si>
    <t xml:space="preserve">CHN_UPS_2020_109.1627E_36.6540N_v0.2</t>
  </si>
  <si>
    <t xml:space="preserve">CHN_UPS_2020_109.1488E_39.3203N_v0.2</t>
  </si>
  <si>
    <t xml:space="preserve">USA_UPS_2017_104.1036W_31.5675N_v0.2</t>
  </si>
  <si>
    <t xml:space="preserve">CHN_UPS_2020_109.1424E_38.2503N_v0.2</t>
  </si>
  <si>
    <t xml:space="preserve">USA_UPS_2020_103.5357W_31.0604N_v0.2</t>
  </si>
  <si>
    <t xml:space="preserve">CHN_UPS_2020_109.1174E_38.1925N_v0.2</t>
  </si>
  <si>
    <t xml:space="preserve">CHN_UPS_2020_109.1112E_36.9374N_v0.2</t>
  </si>
  <si>
    <t xml:space="preserve">USA_UPS_2015_103.9455W_31.8403N_v0.2</t>
  </si>
  <si>
    <t xml:space="preserve">USA_UPS_2015_103.5745W_32.2418N_v0.2</t>
  </si>
  <si>
    <t xml:space="preserve">CHN_UPS_2020_109.9329E_38.0676N_v0.2</t>
  </si>
  <si>
    <t xml:space="preserve">CHN_UPS_2020_105.1579E_31.1580N_v0.2</t>
  </si>
  <si>
    <t xml:space="preserve">CHN_UPS_2017_107.8533E_36.1373N_v0.2</t>
  </si>
  <si>
    <t xml:space="preserve">CHN_UPS_2018_107.8488E_36.4734N_v0.2</t>
  </si>
  <si>
    <t xml:space="preserve">USA_UPS_2018_103.7260W_31.2695N_v0.2</t>
  </si>
  <si>
    <t xml:space="preserve">CHN_UPS_2020_107.7500E_36.3798N_v0.2</t>
  </si>
  <si>
    <t xml:space="preserve">USA_UPS_2018_103.7245W_31.2332N_v0.2</t>
  </si>
  <si>
    <t xml:space="preserve">CHN_UPS_2020_107.2663E_37.5713N_v0.2</t>
  </si>
  <si>
    <t xml:space="preserve">USA_UPS_2015_103.7218W_31.8828N_v0.2</t>
  </si>
  <si>
    <t xml:space="preserve">USA_UPS_2015_103.7007W_32.1463N_v0.2</t>
  </si>
  <si>
    <t xml:space="preserve">CHN_UPS_2020_104.8002E_29.5002N_v0.2</t>
  </si>
  <si>
    <t xml:space="preserve">CHN_UPS_2020_108.4223E_38.4398N_v0.2</t>
  </si>
  <si>
    <t xml:space="preserve">USA_UPS_2019_103.6794W_32.3003N_v0.2</t>
  </si>
  <si>
    <t xml:space="preserve">USA_UPS_2019_103.6675W_32.4139N_v0.2</t>
  </si>
  <si>
    <t xml:space="preserve">CHN_UPS_2020_90.9070E_38.1437N_v0.2</t>
  </si>
  <si>
    <t xml:space="preserve">CHN_UPS_2019_102.0075E_40.8860N_v0.2</t>
  </si>
  <si>
    <t xml:space="preserve">USA_UPS_2018_103.6714W_31.4749N_v0.2</t>
  </si>
  <si>
    <t xml:space="preserve">CHN_UPS_2020_84.2582E_38.7137N_v0.2</t>
  </si>
  <si>
    <t xml:space="preserve">CHN_UPS_2020_84.1823E_38.7431N_v0.2</t>
  </si>
  <si>
    <t xml:space="preserve">USA_UPS_2020_103.6636W_31.4253N_v0.2</t>
  </si>
  <si>
    <t xml:space="preserve">USA_UPS_2020_103.7998W_32.2728N_v0.2</t>
  </si>
  <si>
    <t xml:space="preserve">USA_UPS_2017_103.6177W_31.3325N_v0.2</t>
  </si>
  <si>
    <t xml:space="preserve">USA_UPS_2015_103.8160W_31.6092N_v0.2</t>
  </si>
  <si>
    <t xml:space="preserve">CHN_UPS_2020_107.9949E_39.4538N_v0.2</t>
  </si>
  <si>
    <t xml:space="preserve">CHN_UPS_2020_108.3970E_37.1239N_v0.2</t>
  </si>
  <si>
    <t xml:space="preserve">CHN_UPS_2020_108.3706E_38.2131N_v0.2</t>
  </si>
  <si>
    <t xml:space="preserve">CHN_UPS_2020_108.3332E_38.0968N_v0.2</t>
  </si>
  <si>
    <t xml:space="preserve">CHN_UPS_2020_108.3125E_36.5831N_v0.2</t>
  </si>
  <si>
    <t xml:space="preserve">USA_UPS_2015_103.9373W_32.6338N_v0.2</t>
  </si>
  <si>
    <t xml:space="preserve">CHN_UPS_2020_108.2866E_38.1462N_v0.2</t>
  </si>
  <si>
    <t xml:space="preserve">CHN_UPS_2019_108.2714E_35.7986N_v0.2</t>
  </si>
  <si>
    <t xml:space="preserve">CHN_UPS_2019_108.2664E_38.2008N_v0.2</t>
  </si>
  <si>
    <t xml:space="preserve">CHN_UPS_2020_108.2431E_37.8579N_v0.2</t>
  </si>
  <si>
    <t xml:space="preserve">AGO_UPS_2015_12.0495E_5.4127S_v0.2</t>
  </si>
  <si>
    <t xml:space="preserve">CHN_UPS_2020_108.1501E_35.8083N_v0.2</t>
  </si>
  <si>
    <t xml:space="preserve">CHN_UPS_2017_108.1482E_36.4441N_v0.2</t>
  </si>
  <si>
    <t xml:space="preserve">USA_UPS_2015_103.8669W_32.3675N_v0.2</t>
  </si>
  <si>
    <t xml:space="preserve">USA_UPS_2020_103.8502W_32.5710N_v0.2</t>
  </si>
  <si>
    <t xml:space="preserve">CHN_UPS_2019_108.0785E_35.9346N_v0.2</t>
  </si>
  <si>
    <t xml:space="preserve">CHN_UPS_2017_108.0789E_36.3343N_v0.2</t>
  </si>
  <si>
    <t xml:space="preserve">CHN_UPS_2020_108.0338E_37.8202N_v0.2</t>
  </si>
  <si>
    <t xml:space="preserve">CHN_UPS_2020_109.8584E_37.8465N_v0.2</t>
  </si>
  <si>
    <t xml:space="preserve">CHN_UPS_2020_109.9385E_38.2260N_v0.2</t>
  </si>
  <si>
    <t xml:space="preserve">DZA_UPS_2020_09.0947E_28.7145N_v0.2</t>
  </si>
  <si>
    <t xml:space="preserve">USA_UPS_2017_103.3063W_32.0348N_v0.2</t>
  </si>
  <si>
    <t xml:space="preserve">USA_UPS_2018_103.2772W_32.0213N_v0.2</t>
  </si>
  <si>
    <t xml:space="preserve">USA_UPS_2015_102.9122W_47.6467N_v0.2</t>
  </si>
  <si>
    <t xml:space="preserve">USA_UPS_2017_103.2903W_32.0345N_v0.2</t>
  </si>
  <si>
    <t xml:space="preserve">USA_UPS_2018_103.2963W_31.9087N_v0.2</t>
  </si>
  <si>
    <t xml:space="preserve">CHN_UPS_2020_85.7023E_45.8243N_v0.2</t>
  </si>
  <si>
    <t xml:space="preserve">USA_UPS_2020_103.2957W_32.1663N_v0.2</t>
  </si>
  <si>
    <t xml:space="preserve">USA_UPS_2019_103.3005W_32.0807N_v0.2</t>
  </si>
  <si>
    <t xml:space="preserve">USA_UPS_2015_103.3053W_31.9522N_v0.2</t>
  </si>
  <si>
    <t xml:space="preserve">DZA_UPS_2020_09.0293E_28.8760N_v0.2</t>
  </si>
  <si>
    <t xml:space="preserve">DZA_UPS_2020_05.8000E_31.0341N_v0.2</t>
  </si>
  <si>
    <t xml:space="preserve">DZA_UPS_2020_02.0519E_27.3282N_v0.2</t>
  </si>
  <si>
    <t xml:space="preserve">IND_UPS_2020_72.6518E_21.7238N_v0.2</t>
  </si>
  <si>
    <t xml:space="preserve">USA_UPS_2020_103.3433W_32.8420N_v0.2</t>
  </si>
  <si>
    <t xml:space="preserve">USA_UPS_2020_103.3498W_32.0383N_v0.2</t>
  </si>
  <si>
    <t xml:space="preserve">ARE_UPS_2020_55.6691E_25.0556N_v0.2</t>
  </si>
  <si>
    <t xml:space="preserve">USA_UPS_2015_102.6754W_48.0086N_v0.2</t>
  </si>
  <si>
    <t xml:space="preserve">CHN_UPS_2020_87.7156E_45.2919N_v0.2</t>
  </si>
  <si>
    <t xml:space="preserve">USA_UPS_2020_102.6672W_48.3715N_v0.2</t>
  </si>
  <si>
    <t xml:space="preserve">ARG_UPS_2017_69.6956W_37.7031S_v0.2</t>
  </si>
  <si>
    <t xml:space="preserve">USA_UPS_2018_103.2665W_31.9515N_v0.2</t>
  </si>
  <si>
    <t xml:space="preserve">USA_UPS_2018_103.2593W_31.9849N_v0.2</t>
  </si>
  <si>
    <t xml:space="preserve">USA_UPS_2018_103.2566W_31.9611N_v0.2</t>
  </si>
  <si>
    <t xml:space="preserve">VEN_UPS_2015_66.3193W_9.8731N_v0.2</t>
  </si>
  <si>
    <t xml:space="preserve">CHN_UPS_2017_83.9446E_40.9190N_v0.2</t>
  </si>
  <si>
    <t xml:space="preserve">DZA_UPS_2020_05.7940E_31.5497N_v0.2</t>
  </si>
  <si>
    <t xml:space="preserve">DZA_UPS_2020_08.8816E_28.7885N_v0.2</t>
  </si>
  <si>
    <t xml:space="preserve">DZA_UPS_2019_08.4414E_30.9370N_v0.2</t>
  </si>
  <si>
    <t xml:space="preserve">CHN_UPS_2020_83.9817E_41.4398N_v0.2</t>
  </si>
  <si>
    <t xml:space="preserve">DZA_UPS_2020_08.3236E_31.3963N_v0.2</t>
  </si>
  <si>
    <t xml:space="preserve">CHN_UPS_2017_84.0121E_41.3288N_v0.2</t>
  </si>
  <si>
    <t xml:space="preserve">VEN_UPS_2015_64.6599W_9.1225N_v0.2</t>
  </si>
  <si>
    <t xml:space="preserve">USA_UPS_2020_103.1828W_31.3657N_v0.2</t>
  </si>
  <si>
    <t xml:space="preserve">USA_UPS_2015_103.2422W_47.7009N_v0.2</t>
  </si>
  <si>
    <t xml:space="preserve">USA_UPS_2018_103.2326W_31.9588N_v0.2</t>
  </si>
  <si>
    <t xml:space="preserve">DZA_UPS_2019_08.1824E_31.2284N_v0.2</t>
  </si>
  <si>
    <t xml:space="preserve">CHN_UPS_2018_85.0676E_45.6384N_v0.2</t>
  </si>
  <si>
    <t xml:space="preserve">VEN_UPS_2020_64.3816W_9.2640N_v0.2</t>
  </si>
  <si>
    <t xml:space="preserve">USA_UPS_2019_103.2381W_31.2124N_v0.2</t>
  </si>
  <si>
    <t xml:space="preserve">DZA_UPS_2017_06.7882E_32.1457N_v0.2</t>
  </si>
  <si>
    <t xml:space="preserve">DZA_UPS_2018_06.5995E_32.1600N_v0.2</t>
  </si>
  <si>
    <t xml:space="preserve">USA_UPS_2020_103.3668W_31.7421N_v0.2</t>
  </si>
  <si>
    <t xml:space="preserve">CHN_UPS_2020_109.9729E_37.6378N_v0.2</t>
  </si>
  <si>
    <t xml:space="preserve">USA_UPS_2015_103.4746W_32.4443N_v0.2</t>
  </si>
  <si>
    <t xml:space="preserve">USA_UPS_2020_102.4205W_48.8987N_v0.2</t>
  </si>
  <si>
    <t xml:space="preserve">USA_UPS_2015_102.3746W_48.1923N_v0.2</t>
  </si>
  <si>
    <t xml:space="preserve">USA_UPS_2020_102.3579W_48.3864N_v0.2</t>
  </si>
  <si>
    <t xml:space="preserve">USA_UPS_2019_112.0235W_32.9007N_v0.2</t>
  </si>
  <si>
    <t xml:space="preserve">CHN_UPS_2015_119.6272E_38.3147N_v0.2</t>
  </si>
  <si>
    <t xml:space="preserve">CHN_UPS_2018_118.6626E_37.8885N_v0.2</t>
  </si>
  <si>
    <t xml:space="preserve">USA_UPS_2020_107.7296W_36.2808N_v0.2</t>
  </si>
  <si>
    <t xml:space="preserve">USA_UPS_2020_107.6605W_36.1722N_v0.2</t>
  </si>
  <si>
    <t xml:space="preserve">CHN_UPS_2020_117.7214E_38.5614N_v0.2</t>
  </si>
  <si>
    <t xml:space="preserve">USA_UPS_2015_102.6583W_47.9916N_v0.2</t>
  </si>
  <si>
    <t xml:space="preserve">CHN_UPS_2020_112.3191E_35.9644N_v0.2</t>
  </si>
  <si>
    <t xml:space="preserve">CHN_UPS_2018_110.7332E_38.2926N_v0.2</t>
  </si>
  <si>
    <t xml:space="preserve">CHN_UPS_2020_110.7123E_38.0171N_v0.2</t>
  </si>
  <si>
    <t xml:space="preserve">USA_UPS_2015_104.5732W_32.4640N_v0.2</t>
  </si>
  <si>
    <t xml:space="preserve">VEN_UPS_2021_63.5628W_9.7538N_v0.2</t>
  </si>
  <si>
    <t xml:space="preserve">CHN_UPS_2020_110.3168E_38.3789N_v0.2</t>
  </si>
  <si>
    <t xml:space="preserve">USA_UPS_2019_104.3290W_32.3259N_v0.2</t>
  </si>
  <si>
    <t xml:space="preserve">USA_UPS_2020_104.3088W_32.2956N_v0.2</t>
  </si>
  <si>
    <t xml:space="preserve">CHN_UPS_2020_123.8344E_44.1428N_v0.2</t>
  </si>
  <si>
    <t xml:space="preserve">ARE_UPS_2020_55.0460E_23.3472N_v0.2</t>
  </si>
  <si>
    <t xml:space="preserve">USA_UPS_2015_102.4550W_48.1958N_v0.2</t>
  </si>
  <si>
    <t xml:space="preserve">CHN_UPS_2020_123.9535E_44.7313N_v0.2</t>
  </si>
  <si>
    <t xml:space="preserve">USA_UPS_2015_102.6125W_48.0790N_v0.2</t>
  </si>
  <si>
    <t xml:space="preserve">COL_UPS_2018_71.7457W_6.6003N_v0.2</t>
  </si>
  <si>
    <t xml:space="preserve">COL_UPS_2015_73.7621W_6.8817N_v0.2</t>
  </si>
  <si>
    <t xml:space="preserve">USA_UPS_2020_103.4249W_31.8304N_v0.2</t>
  </si>
  <si>
    <t xml:space="preserve">USA_UPS_2015_103.4258W_31.9298N_v0.2</t>
  </si>
  <si>
    <t xml:space="preserve">CHN_UPS_2020_82.5297E_39.9205N_v0.2</t>
  </si>
  <si>
    <t xml:space="preserve">CHN_UPS_2015_82.5818E_39.7329N_v0.2</t>
  </si>
  <si>
    <t xml:space="preserve">COD_UPS_2019_12.2923E_5.7914S_v0.2</t>
  </si>
  <si>
    <t xml:space="preserve">CHN_UPS_2019_82.7629E_39.5539N_v0.2</t>
  </si>
  <si>
    <t xml:space="preserve">USA_UPS_2019_103.4458W_31.9838N_v0.2</t>
  </si>
  <si>
    <t xml:space="preserve">CHN_UPS_2020_125.4467E_45.8407N_v0.2</t>
  </si>
  <si>
    <t xml:space="preserve">CHN_UPS_2020_125.3705E_45.8754N_v0.2</t>
  </si>
  <si>
    <t xml:space="preserve">CHN_UPS_2018_125.2749E_45.8337N_v0.2</t>
  </si>
  <si>
    <t xml:space="preserve">CHN_UPS_2020_125.2299E_46.1116N_v0.2</t>
  </si>
  <si>
    <t xml:space="preserve">USA_UPS_2015_102.4621W_48.1954N_v0.2</t>
  </si>
  <si>
    <t xml:space="preserve">CHN_UPS_2017_124.1250E_43.8999N_v0.2</t>
  </si>
  <si>
    <t xml:space="preserve">CHN_UPS_2020_123.9924E_44.7594N_v0.2</t>
  </si>
  <si>
    <t xml:space="preserve">USA_UPS_2015_102.7442W_47.4452N_v0.2</t>
  </si>
  <si>
    <t xml:space="preserve">USA_UPS_2015_102.1603W_31.4223N_v0.2</t>
  </si>
  <si>
    <t xml:space="preserve">SAU_UPS_2016_49.2648E_24.8593N_v0.2</t>
  </si>
  <si>
    <t xml:space="preserve">NOR_UPS_2020_02.5593E_58.8385N_v0.2</t>
  </si>
  <si>
    <t xml:space="preserve">USA_UPS_2015_101.0335W_31.1915N_v0.2</t>
  </si>
  <si>
    <t xml:space="preserve">RUS_UPG_2015_75.5675E_67.9374N_v0.2</t>
  </si>
  <si>
    <t xml:space="preserve">NLD_UPS_2017_04.4881E_53.4708N_v0.2</t>
  </si>
  <si>
    <t xml:space="preserve">RUS_UPG_2015_75.5797E_67.9367N_v0.2</t>
  </si>
  <si>
    <t xml:space="preserve">USA_UPS_2018_101.1656W_30.9775N_v0.2</t>
  </si>
  <si>
    <t xml:space="preserve">NGA_UPS_2015_06.3723E_4.8854N_v0.2</t>
  </si>
  <si>
    <t xml:space="preserve">USA_UPS_2020_101.1987W_31.2091N_v0.2</t>
  </si>
  <si>
    <t xml:space="preserve">USA_UPS_2015_101.2099W_31.0159N_v0.2</t>
  </si>
  <si>
    <t xml:space="preserve">RUS_UPG_2015_75.6083E_67.9642N_v0.2</t>
  </si>
  <si>
    <t xml:space="preserve">USA_UPS_2020_101.3090W_31.1593N_v0.2</t>
  </si>
  <si>
    <t xml:space="preserve">RUS_UPG_2020_76.0540E_67.0011N_v0.2</t>
  </si>
  <si>
    <t xml:space="preserve">USA_UPS_2020_101.3436W_31.5354N_v0.2</t>
  </si>
  <si>
    <t xml:space="preserve">RUS_UPG_2020_76.0672E_67.0036N_v0.2</t>
  </si>
  <si>
    <t xml:space="preserve">NGA_UPS_2016_06.6270E_5.7716N_v0.2</t>
  </si>
  <si>
    <t xml:space="preserve">CAN_UPS_2020_121.7433W_56.6595N_v0.2</t>
  </si>
  <si>
    <t xml:space="preserve">NGA_UPS_2019_06.5743E_5.7892N_v0.2</t>
  </si>
  <si>
    <t xml:space="preserve">CAN_UPS_2020_121.6368W_57.0706N_v0.2</t>
  </si>
  <si>
    <t xml:space="preserve">CAN_UPS_2020_121.6246W_56.8664N_v0.2</t>
  </si>
  <si>
    <t xml:space="preserve">RUS_UPG_2015_76.1353E_64.3222N_v0.2</t>
  </si>
  <si>
    <t xml:space="preserve">RUS_UPG_2015_75.5576E_67.9690N_v0.2</t>
  </si>
  <si>
    <t xml:space="preserve">AUS_UPS_2020_140.0722E_27.8083S_v0.2</t>
  </si>
  <si>
    <t xml:space="preserve">RUS_UPG_2020_76.6803E_66.6867N_v0.2</t>
  </si>
  <si>
    <t xml:space="preserve">NOR_UPS_2015_03.6121E_60.8834N_v0.2</t>
  </si>
  <si>
    <t xml:space="preserve">OMN_UPS_2020_55.9817E_21.2011N_v0.2</t>
  </si>
  <si>
    <t xml:space="preserve">USA_UPS_2018_100.0997W_28.3702N_v0.2</t>
  </si>
  <si>
    <t xml:space="preserve">RUS_UPG_2021_74.2918E_70.6587N_v0.2</t>
  </si>
  <si>
    <t xml:space="preserve">RUS_UPS_2016_74.6612E_64.5916N_v0.2</t>
  </si>
  <si>
    <t xml:space="preserve">OMN_UPS_2015_55.7984E_21.1981N_v0.2</t>
  </si>
  <si>
    <t xml:space="preserve">OMN_UPS_2018_55.6625E_20.3877N_v0.2</t>
  </si>
  <si>
    <t xml:space="preserve">OMN_UPS_2017_55.6476E_20.3853N_v0.2</t>
  </si>
  <si>
    <t xml:space="preserve">OMN_UPS_2020_55.2173E_18.3793N_v0.2</t>
  </si>
  <si>
    <t xml:space="preserve">RUS_UPS_2016_74.6739E_64.5910N_v0.2</t>
  </si>
  <si>
    <t xml:space="preserve">USA_UPS_2015_100.3940W_35.4636N_v0.2</t>
  </si>
  <si>
    <t xml:space="preserve">OMN_UPS_2020_54.6121E_18.1708N_v0.2</t>
  </si>
  <si>
    <t xml:space="preserve">RUS_UPS_2015_75.1273E_60.8877N_v0.2</t>
  </si>
  <si>
    <t xml:space="preserve">USA_UPS_2020_100.6024W_32.7498N_v0.2</t>
  </si>
  <si>
    <t xml:space="preserve">USA_UPS_2019_100.6370W_32.7567N_v0.2</t>
  </si>
  <si>
    <t xml:space="preserve">USA_UPS_2020_100.6626W_32.7213N_v0.2</t>
  </si>
  <si>
    <t xml:space="preserve">AUS_UPS_2020_140.4423E_27.5708S_v0.2</t>
  </si>
  <si>
    <t xml:space="preserve">USA_UPS_2020_100.7262W_32.7523N_v0.2</t>
  </si>
  <si>
    <t xml:space="preserve">AUS_UPS_2020_140.1671E_28.1622S_v0.2</t>
  </si>
  <si>
    <t xml:space="preserve">USA_UPS_2020_100.7492W_32.6764N_v0.2</t>
  </si>
  <si>
    <t xml:space="preserve">USA_UPS_2020_101.3821W_31.4962N_v0.2</t>
  </si>
  <si>
    <t xml:space="preserve">RUS_UPG_2018_76.7664E_67.8167N_v0.2</t>
  </si>
  <si>
    <t xml:space="preserve">OMN_UPS_2020_56.0626E_22.1314N_v0.2</t>
  </si>
  <si>
    <t xml:space="preserve">CAN_UPS_2020_119.2403W_55.2870N_v0.2</t>
  </si>
  <si>
    <t xml:space="preserve">RUS_UPS_2015_76.9293E_63.0919N_v0.2</t>
  </si>
  <si>
    <t xml:space="preserve">RUS_UPG_2020_76.9488E_66.4881N_v0.2</t>
  </si>
  <si>
    <t xml:space="preserve">CAN_UPS_2018_119.1630W_54.8557N_v0.2</t>
  </si>
  <si>
    <t xml:space="preserve">RUS_UPG_2015_76.9776E_66.4730N_v0.2</t>
  </si>
  <si>
    <t xml:space="preserve">RUS_UPG_2015_76.9877E_66.4733N_v0.2</t>
  </si>
  <si>
    <t xml:space="preserve">RUS_UPG_2021_77.0545E_66.1714N_v0.2</t>
  </si>
  <si>
    <t xml:space="preserve">CAN_UPS_2015_119.1047W_54.7213N_v0.2</t>
  </si>
  <si>
    <t xml:space="preserve">USA_UPS_2017_101.5258W_32.4163N_v0.2</t>
  </si>
  <si>
    <t xml:space="preserve">MEX_UPS_2015_92.6876W_17.7921N_v0.2</t>
  </si>
  <si>
    <t xml:space="preserve">RUS_UPG_2021_77.0704E_66.3204N_v0.2</t>
  </si>
  <si>
    <t xml:space="preserve">RUS_UPG_2015_77.1042E_66.5245N_v0.2</t>
  </si>
  <si>
    <t xml:space="preserve">RUS_UPG_2021_77.1207E_66.2957N_v0.2</t>
  </si>
  <si>
    <t xml:space="preserve">RUS_UPG_2020_77.1335E_66.6138N_v0.2</t>
  </si>
  <si>
    <t xml:space="preserve">AUS_UPS_2015_116.5975E_19.4980S_v0.2</t>
  </si>
  <si>
    <t xml:space="preserve">RUS_UPG_2015_77.1792E_67.8162N_v0.2</t>
  </si>
  <si>
    <t xml:space="preserve">USA_UPS_2017_101.5836W_32.4870N_v0.2</t>
  </si>
  <si>
    <t xml:space="preserve">USA_UPS_2017_101.5898W_32.4195N_v0.2</t>
  </si>
  <si>
    <t xml:space="preserve">RUS_UPG_2015_77.3623E_66.5799N_v0.2</t>
  </si>
  <si>
    <t xml:space="preserve">RUS_UPG_2019_77.4034E_66.3208N_v0.2</t>
  </si>
  <si>
    <t xml:space="preserve">CAN_UPS_2020_119.2420W_55.1630N_v0.2</t>
  </si>
  <si>
    <t xml:space="preserve">CAN_UPS_2020_119.2618W_55.5459N_v0.2</t>
  </si>
  <si>
    <t xml:space="preserve">NGA_UPS_2015_05.2014E_5.8167N_v0.2</t>
  </si>
  <si>
    <t xml:space="preserve">USA_UPS_2020_97.8128W_36.0871N_v0.2</t>
  </si>
  <si>
    <t xml:space="preserve">RUS_UPS_2018_76.7786E_67.8150N_v0.2</t>
  </si>
  <si>
    <t xml:space="preserve">RUS_UPG_2015_76.7803E_67.5123N_v0.2</t>
  </si>
  <si>
    <t xml:space="preserve">RUS_UPG_2020_76.7887E_66.6781N_v0.2</t>
  </si>
  <si>
    <t xml:space="preserve">RUS_UPG_2020_76.7994E_66.6797N_v0.2</t>
  </si>
  <si>
    <t xml:space="preserve">RUS_UPG_2015_76.8179E_65.9156N_v0.2</t>
  </si>
  <si>
    <t xml:space="preserve">RUS_UPG_2015_76.8278E_65.9158N_v0.2</t>
  </si>
  <si>
    <t xml:space="preserve">CAN_UPS_2021_119.9978W_56.4506N_v0.2</t>
  </si>
  <si>
    <t xml:space="preserve">RUS_UPG_2015_76.8370E_65.9403N_v0.2</t>
  </si>
  <si>
    <t xml:space="preserve">CAN_UPS_2020_119.8678W_55.8660N_v0.2</t>
  </si>
  <si>
    <t xml:space="preserve">CAN_UPS_2020_119.8684W_55.8254N_v0.2</t>
  </si>
  <si>
    <t xml:space="preserve">RUS_UPG_2015_76.8585E_65.9043N_v0.2</t>
  </si>
  <si>
    <t xml:space="preserve">CAN_UPS_2020_119.6467W_56.1195N_v0.2</t>
  </si>
  <si>
    <t xml:space="preserve">MYS_UPS_2018_111.7193E_4.0647N_v0.2</t>
  </si>
  <si>
    <t xml:space="preserve">RUS_UPG_2015_76.8837E_65.8920N_v0.2</t>
  </si>
  <si>
    <t xml:space="preserve">USA_UPS_2018_101.4509W_32.3705N_v0.2</t>
  </si>
  <si>
    <t xml:space="preserve">USA_UPS_2020_101.4547W_32.1419N_v0.2</t>
  </si>
  <si>
    <t xml:space="preserve">USA_UPS_2018_101.4576W_32.3700N_v0.2</t>
  </si>
  <si>
    <t xml:space="preserve">RUS_UPG_2015_76.8868E_65.8787N_v0.2</t>
  </si>
  <si>
    <t xml:space="preserve">USA_UPS_2016_101.4758W_32.3763N_v0.2</t>
  </si>
  <si>
    <t xml:space="preserve">OMN_UPS_2020_56.0540E_22.1300N_v0.2</t>
  </si>
  <si>
    <t xml:space="preserve">OMN_UPS_2018_56.0958E_21.4725N_v0.2</t>
  </si>
  <si>
    <t xml:space="preserve">RUS_UPG_2015_77.5796E_64.3753N_v0.2</t>
  </si>
  <si>
    <t xml:space="preserve">RUS_UPS_2016_56.1501E_67.7422N_v0.2</t>
  </si>
  <si>
    <t xml:space="preserve">RUS_UPS_2016_56.1425E_67.7442N_v0.2</t>
  </si>
  <si>
    <t xml:space="preserve">RUS_UPS_2020_52.8707E_51.5685N_v0.2</t>
  </si>
  <si>
    <t xml:space="preserve">BHR_UPS_2019_50.7488E_26.2344N_v0.2</t>
  </si>
  <si>
    <t xml:space="preserve">USA_UPS_2016_99.1115W_28.6127N_v0.2</t>
  </si>
  <si>
    <t xml:space="preserve">USA_UPS_2020_98.4926W_33.8069N_v0.2</t>
  </si>
  <si>
    <t xml:space="preserve">RUS_UPS_2020_53.9261E_52.0954N_v0.2</t>
  </si>
  <si>
    <t xml:space="preserve">RUS_UPS_2017_55.4462E_51.6335N_v0.2</t>
  </si>
  <si>
    <t xml:space="preserve">USA_UPS_2015_98.4767W_28.4530N_v0.2</t>
  </si>
  <si>
    <t xml:space="preserve">QAT_UPS_2020_52.3400E_26.2097N_v0.2</t>
  </si>
  <si>
    <t xml:space="preserve">QAT_UPS_2020_52.2555E_26.4627N_v0.2</t>
  </si>
  <si>
    <t xml:space="preserve">QAT_UPS_2019_52.2078E_26.5116N_v0.2</t>
  </si>
  <si>
    <t xml:space="preserve">QAT_UPS_2019_52.2000E_26.5088N_v0.2</t>
  </si>
  <si>
    <t xml:space="preserve">QAT_UPS_2020_52.1196E_26.4082N_v0.2</t>
  </si>
  <si>
    <t xml:space="preserve">QAT_UPS_2020_51.9704E_25.9738N_v0.2</t>
  </si>
  <si>
    <t xml:space="preserve">BRA_UPS_2015_41.2554W_23.3168S_v0.2</t>
  </si>
  <si>
    <t xml:space="preserve">RUS_UPS_2020_55.6034E_51.6577N_v0.2</t>
  </si>
  <si>
    <t xml:space="preserve">RUS_UPS_2015_55.8958E_54.2717N_v0.2</t>
  </si>
  <si>
    <t xml:space="preserve">RUS_UPS_2015_56.4670E_54.8811N_v0.2</t>
  </si>
  <si>
    <t xml:space="preserve">RUS_UPS_2015_64.6293E_60.1811N_v0.2</t>
  </si>
  <si>
    <t xml:space="preserve">USA_UPS_2015_98.5418W_28.5250N_v0.2</t>
  </si>
  <si>
    <t xml:space="preserve">RUS_UPS_2015_52.8070E_51.6809N_v0.2</t>
  </si>
  <si>
    <t xml:space="preserve">USA_UPS_2020_98.4009W_34.8881N_v0.2</t>
  </si>
  <si>
    <t xml:space="preserve">RUS_UPS_2020_52.7752E_54.6920N_v0.2</t>
  </si>
  <si>
    <t xml:space="preserve">USA_UPS_2020_98.7742W_28.3368N_v0.2</t>
  </si>
  <si>
    <t xml:space="preserve">RUS_UPG_2015_45.2117E_50.8125N_v0.2</t>
  </si>
  <si>
    <t xml:space="preserve">BRA_UPS_2020_36.1279W_10.9944S_v0.2</t>
  </si>
  <si>
    <t xml:space="preserve">USA_UPS_2020_98.7916W_28.3262N_v0.2</t>
  </si>
  <si>
    <t xml:space="preserve">USA_UPS_2015_98.8304W_28.4748N_v0.2</t>
  </si>
  <si>
    <t xml:space="preserve">RUS_UPS_2015_45.5936E_44.7211N_v0.2</t>
  </si>
  <si>
    <t xml:space="preserve">RUS_UPS_2015_45.9026E_43.4542N_v0.2</t>
  </si>
  <si>
    <t xml:space="preserve">USA_UPS_2015_98.8957W_28.5696N_v0.2</t>
  </si>
  <si>
    <t xml:space="preserve">RUS_UPG_2015_57.3002E_64.6629N_v0.2</t>
  </si>
  <si>
    <t xml:space="preserve">RUS_UPS_2015_57.1573E_59.6896N_v0.2</t>
  </si>
  <si>
    <t xml:space="preserve">RUS_UPS_2020_48.3880E_43.1170N_v0.2</t>
  </si>
  <si>
    <t xml:space="preserve">RUS_UPS_2018_49.0479E_52.4636N_v0.2</t>
  </si>
  <si>
    <t xml:space="preserve">RUS_UPS_2015_57.1465E_58.9221N_v0.2</t>
  </si>
  <si>
    <t xml:space="preserve">RUS_UPS_2020_49.0493E_52.4832N_v0.2</t>
  </si>
  <si>
    <t xml:space="preserve">RUS_UPS_2020_49.8414E_51.9708N_v0.2</t>
  </si>
  <si>
    <t xml:space="preserve">RUS_UPS_2015_51.4388E_52.2848N_v0.2</t>
  </si>
  <si>
    <t xml:space="preserve">RUS_UPS_2015_51.4655E_55.1186N_v0.2</t>
  </si>
  <si>
    <t xml:space="preserve">RUS_UPS_2020_52.2218E_54.8039N_v0.2</t>
  </si>
  <si>
    <t xml:space="preserve">RUS_UPS_2020_52.4083E_55.0540N_v0.2</t>
  </si>
  <si>
    <t xml:space="preserve">RUS_UPS_2015_64.6576E_61.6678N_v0.2</t>
  </si>
  <si>
    <t xml:space="preserve">USA_UPS_2015_99.3139W_28.4877N_v0.2</t>
  </si>
  <si>
    <t xml:space="preserve">RUS_UPS_2020_74.1414E_64.5475N_v0.2</t>
  </si>
  <si>
    <t xml:space="preserve">RUS_UPG_2019_71.8423E_71.4263N_v0.2</t>
  </si>
  <si>
    <t xml:space="preserve">USA_UPS_2020_99.6256W_28.4776N_v0.2</t>
  </si>
  <si>
    <t xml:space="preserve">OMN_UPS_2020_56.5958E_21.5133N_v0.2</t>
  </si>
  <si>
    <t xml:space="preserve">RUS_UPG_2021_71.9696E_71.1757N_v0.2</t>
  </si>
  <si>
    <t xml:space="preserve">OMN_UPS_2020_56.5851E_21.4763N_v0.2</t>
  </si>
  <si>
    <t xml:space="preserve">RUS_UPS_2016_73.2332E_62.6261N_v0.2</t>
  </si>
  <si>
    <t xml:space="preserve">RUS_UPS_2015_73.4258E_63.1974N_v0.2</t>
  </si>
  <si>
    <t xml:space="preserve">OMN_UPS_2020_56.4170E_21.4043N_v0.2</t>
  </si>
  <si>
    <t xml:space="preserve">OMN_UPS_2020_56.4128E_21.2129N_v0.2</t>
  </si>
  <si>
    <t xml:space="preserve">RUS_UPS_2015_73.5107E_60.9015N_v0.2</t>
  </si>
  <si>
    <t xml:space="preserve">OMN_UPS_2020_56.3643E_21.2590N_v0.2</t>
  </si>
  <si>
    <t xml:space="preserve">RUS_UPG_2020_73.5830E_69.7999N_v0.2</t>
  </si>
  <si>
    <t xml:space="preserve">RUS_UPG_2020_73.5907E_69.8002N_v0.2</t>
  </si>
  <si>
    <t xml:space="preserve">RUS_UPG_2020_73.7039E_69.8402N_v0.2</t>
  </si>
  <si>
    <t xml:space="preserve">OMN_UPS_2020_56.3332E_21.4011N_v0.2</t>
  </si>
  <si>
    <t xml:space="preserve">OMN_UPS_2020_56.2581E_21.3875N_v0.2</t>
  </si>
  <si>
    <t xml:space="preserve">RUS_UPG_2020_73.7122E_69.8419N_v0.2</t>
  </si>
  <si>
    <t xml:space="preserve">OMN_UPS_2020_56.2122E_21.3637N_v0.2</t>
  </si>
  <si>
    <t xml:space="preserve">OMN_UPS_2020_56.1037E_21.4347N_v0.2</t>
  </si>
  <si>
    <t xml:space="preserve">USA_UPS_2019_98.0754W_35.8124N_v0.2</t>
  </si>
  <si>
    <t xml:space="preserve">RUS_UPG_2019_71.8583E_71.4249N_v0.2</t>
  </si>
  <si>
    <t xml:space="preserve">OMN_UPS_2020_56.7785E_21.6908N_v0.2</t>
  </si>
  <si>
    <t xml:space="preserve">PAK_UPS_2015_72.5645E_33.5678N_v0.2</t>
  </si>
  <si>
    <t xml:space="preserve">RUS_UPG_2015_71.8255E_71.2538N_v0.2</t>
  </si>
  <si>
    <t xml:space="preserve">RUS_UPG_2017_68.0631E_70.5878N_v0.2</t>
  </si>
  <si>
    <t xml:space="preserve">RUS_UPG_2017_68.0754E_70.5837N_v0.2</t>
  </si>
  <si>
    <t xml:space="preserve">PAK_UPS_2020_71.2221E_33.3739N_v0.2</t>
  </si>
  <si>
    <t xml:space="preserve">USA_UPS_2020_99.3489W_28.7802N_v0.2</t>
  </si>
  <si>
    <t xml:space="preserve">RUS_UPG_2015_68.1261E_70.5595N_v0.2</t>
  </si>
  <si>
    <t xml:space="preserve">RUS_UPG_2015_68.1334E_70.5585N_v0.2</t>
  </si>
  <si>
    <t xml:space="preserve">RUS_UPG_2015_68.1418E_70.5587N_v0.2</t>
  </si>
  <si>
    <t xml:space="preserve">USA_UPS_2018_99.4419W_28.8885N_v0.2</t>
  </si>
  <si>
    <t xml:space="preserve">RUS_UPS_2015_70.8040E_60.8302N_v0.2</t>
  </si>
  <si>
    <t xml:space="preserve">RUS_UPG_2019_71.0178E_71.5161N_v0.2</t>
  </si>
  <si>
    <t xml:space="preserve">PAK_UPS_2020_67.2412E_26.7207N_v0.2</t>
  </si>
  <si>
    <t xml:space="preserve">RUS_UPS_2015_71.2372E_61.9578N_v0.2</t>
  </si>
  <si>
    <t xml:space="preserve">USA_UPS_2015_98.2641W_28.6121N_v0.2</t>
  </si>
  <si>
    <t xml:space="preserve">USA_UPS_2019_98.2612W_28.7229N_v0.2</t>
  </si>
  <si>
    <t xml:space="preserve">OMN_UPS_2017_57.8021E_21.3359N_v0.2</t>
  </si>
  <si>
    <t xml:space="preserve">USA_UPS_2015_99.5494W_28.4461N_v0.2</t>
  </si>
  <si>
    <t xml:space="preserve">OMN_UPS_2018_57.7804E_21.3301N_v0.2</t>
  </si>
  <si>
    <t xml:space="preserve">OMN_UPS_2020_57.3461E_22.1540N_v0.2</t>
  </si>
  <si>
    <t xml:space="preserve">RUS_UPG_2015_71.8170E_71.2548N_v0.2</t>
  </si>
  <si>
    <t xml:space="preserve">RUS_UPG_2020_77.5223E_66.3428N_v0.2</t>
  </si>
  <si>
    <t xml:space="preserve">MEX_UPS_2015_97.2081W_20.3566N_v0.2</t>
  </si>
  <si>
    <t xml:space="preserve">SAU_UPS_2020_49.1502E_24.4504N_v0.2</t>
  </si>
  <si>
    <t xml:space="preserve">RUS_UPS_2015_143.2025E_53.3041N_v0.2</t>
  </si>
  <si>
    <t xml:space="preserve">RUS_UPG_2021_155.8256E_54.6249N_v0.2</t>
  </si>
  <si>
    <t xml:space="preserve">RUS_UPG_2021_155.8329E_54.6293N_v0.2</t>
  </si>
  <si>
    <t xml:space="preserve">CAN_UPS_2019_113.0230W_52.2254N_v0.2</t>
  </si>
  <si>
    <t xml:space="preserve">SAU_UPS_2020_49.3584E_25.6008N_v0.2</t>
  </si>
  <si>
    <t xml:space="preserve">SAU_UPS_2020_49.1470E_24.4255N_v0.2</t>
  </si>
  <si>
    <t xml:space="preserve">SAU_UPS_2020_49.2288E_25.0462N_v0.2</t>
  </si>
  <si>
    <t xml:space="preserve">CAN_UPS_2020_111.4239W_56.4788N_v0.2</t>
  </si>
  <si>
    <t xml:space="preserve">SAU_UPS_2020_49.2506E_24.7456N_v0.2</t>
  </si>
  <si>
    <t xml:space="preserve">SAU_UPS_2015_49.3822E_25.2033N_v0.2</t>
  </si>
  <si>
    <t xml:space="preserve">IRQ_UPS_2018_43.8348E_35.8119N_v0.2</t>
  </si>
  <si>
    <t xml:space="preserve">SAU_UPS_2020_50.4754E_25.0043N_v0.2</t>
  </si>
  <si>
    <t xml:space="preserve">SAU_UPS_2020_49.2839E_24.7883N_v0.2</t>
  </si>
  <si>
    <t xml:space="preserve">CAN_UPS_2018_110.5497W_54.5672N_v0.2</t>
  </si>
  <si>
    <t xml:space="preserve">SAU_UPS_2020_49.3383E_25.3384N_v0.2</t>
  </si>
  <si>
    <t xml:space="preserve">USA_UPS_2020_102.1050W_32.4001N_v0.2</t>
  </si>
  <si>
    <t xml:space="preserve">SAU_UPS_2020_48.6154E_24.5301N_v0.2</t>
  </si>
  <si>
    <t xml:space="preserve">IRQ_UPS_2020_43.3456E_36.4926N_v0.2</t>
  </si>
  <si>
    <t xml:space="preserve">SAU_UPS_2020_49.9431E_25.5613N_v0.2</t>
  </si>
  <si>
    <t xml:space="preserve">SAU_UPS_2020_49.5939E_25.6712N_v0.2</t>
  </si>
  <si>
    <t xml:space="preserve">RUS_UPS_2015_143.3919E_51.5428N_v0.2</t>
  </si>
  <si>
    <t xml:space="preserve">RUS_UPS_2015_143.0469E_52.1960N_v0.2</t>
  </si>
  <si>
    <t xml:space="preserve">SAU_UPS_2017_49.9861E_25.5186N_v0.2</t>
  </si>
  <si>
    <t xml:space="preserve">RUS_UPS_2015_143.0454E_52.0757N_v0.2</t>
  </si>
  <si>
    <t xml:space="preserve">CAN_UPS_2020_115.1398W_54.8784N_v0.2</t>
  </si>
  <si>
    <t xml:space="preserve">RUS_UPG_2020_111.9129E_60.3875N_v0.2</t>
  </si>
  <si>
    <t xml:space="preserve">RUS_UPG_2020_112.0071E_60.8144N_v0.2</t>
  </si>
  <si>
    <t xml:space="preserve">RUS_UPG_2020_112.0168E_60.7787N_v0.2</t>
  </si>
  <si>
    <t xml:space="preserve">RUS_UPG_2020_112.0846E_60.8040N_v0.2</t>
  </si>
  <si>
    <t xml:space="preserve">RUS_UPG_2020_112.1047E_60.7627N_v0.2</t>
  </si>
  <si>
    <t xml:space="preserve">USA_UPS_2015_97.1107W_29.6117N_v0.2</t>
  </si>
  <si>
    <t xml:space="preserve">RUS_UPG_2020_112.1121E_60.7630N_v0.2</t>
  </si>
  <si>
    <t xml:space="preserve">USA_UPS_2020_96.8251W_30.1347N_v0.2</t>
  </si>
  <si>
    <t xml:space="preserve">USA_UPS_2020_96.7891W_30.1451N_v0.2</t>
  </si>
  <si>
    <t xml:space="preserve">USA_UPS_2020_96.7875W_33.7694N_v0.2</t>
  </si>
  <si>
    <t xml:space="preserve">USA_UPS_2020_96.7831W_30.4426N_v0.2</t>
  </si>
  <si>
    <t xml:space="preserve">RUS_UPG_2020_114.7201E_61.5383N_v0.2</t>
  </si>
  <si>
    <t xml:space="preserve">CAN_UPS_2020_114.2289W_52.9031N_v0.2</t>
  </si>
  <si>
    <t xml:space="preserve">RUS_UPG_2018_106.1288E_55.4129N_v0.2</t>
  </si>
  <si>
    <t xml:space="preserve">RUS_UPG_2020_106.4924E_55.4345N_v0.2</t>
  </si>
  <si>
    <t xml:space="preserve">RUS_UPG_2020_106.5007E_55.4331N_v0.2</t>
  </si>
  <si>
    <t xml:space="preserve">RUS_UPS_2015_143.0165E_52.1400N_v0.2</t>
  </si>
  <si>
    <t xml:space="preserve">USA_UPS_2019_102.0467W_32.2785N_v0.2</t>
  </si>
  <si>
    <t xml:space="preserve">SAU_UPS_2019_50.2975E_24.9302N_v0.2</t>
  </si>
  <si>
    <t xml:space="preserve">SAU_UPS_2020_49.3500E_25.3574N_v0.2</t>
  </si>
  <si>
    <t xml:space="preserve">RUS_UPG_2020_111.9158E_60.9078N_v0.2</t>
  </si>
  <si>
    <t xml:space="preserve">CHN_UPS_2020_80.7999E_41.7161N_v0.2</t>
  </si>
  <si>
    <t xml:space="preserve">SAU_UPS_2020_49.3844E_25.0040N_v0.2</t>
  </si>
  <si>
    <t xml:space="preserve">SAU_UPS_2020_49.9800E_25.4586N_v0.2</t>
  </si>
  <si>
    <t xml:space="preserve">CHN_UPS_2020_80.8578E_41.7087N_v0.2</t>
  </si>
  <si>
    <t xml:space="preserve">SAU_UPS_2016_49.8800E_26.3296N_v0.2</t>
  </si>
  <si>
    <t xml:space="preserve">SAU_UPS_2020_47.9796E_25.5367N_v0.2</t>
  </si>
  <si>
    <t xml:space="preserve">CHN_UPS_2019_81.5034E_41.1148N_v0.2</t>
  </si>
  <si>
    <t xml:space="preserve">CHN_UPS_2020_81.5905E_41.2115N_v0.2</t>
  </si>
  <si>
    <t xml:space="preserve">CHN_UPS_2020_81.6321E_41.7874N_v0.2</t>
  </si>
  <si>
    <t xml:space="preserve">SAU_UPS_2020_41.1791E_30.2373N_v0.2</t>
  </si>
  <si>
    <t xml:space="preserve">SAU_UPS_2020_48.0294E_25.3333N_v0.2</t>
  </si>
  <si>
    <t xml:space="preserve">SAU_UPS_2019_49.9800E_25.6080N_v0.2</t>
  </si>
  <si>
    <t xml:space="preserve">USA_UPS_2015_102.2381W_32.0041N_v0.2</t>
  </si>
  <si>
    <t xml:space="preserve">SAU_UPS_2020_48.7461E_26.8615N_v0.2</t>
  </si>
  <si>
    <t xml:space="preserve">USA_UPS_2020_91.3385W_29.6917N_v0.2</t>
  </si>
  <si>
    <t xml:space="preserve">SAU_UPS_2020_48.0467E_25.0133N_v0.2</t>
  </si>
  <si>
    <t xml:space="preserve">CHN_UPS_2018_82.6632E_41.3499N_v0.2</t>
  </si>
  <si>
    <t xml:space="preserve">IND_UPS_2015_95.3799E_27.5960N_v0.2</t>
  </si>
  <si>
    <t xml:space="preserve">SAU_UPS_2020_49.9908E_25.6217N_v0.2</t>
  </si>
  <si>
    <t xml:space="preserve">SAU_UPS_2020_49.9255E_26.4506N_v0.2</t>
  </si>
  <si>
    <t xml:space="preserve">SAU_UPS_2020_50.0524E_25.6095N_v0.2</t>
  </si>
  <si>
    <t xml:space="preserve">CHN_UPS_2020_80.7752E_41.7372N_v0.2</t>
  </si>
  <si>
    <t xml:space="preserve">USA_UPS_2020_96.4967W_30.7016N_v0.2</t>
  </si>
  <si>
    <t xml:space="preserve">SAU_UPS_2020_47.9839E_25.3025N_v0.2</t>
  </si>
  <si>
    <t xml:space="preserve">SAU_UPS_2020_50.0613E_25.2858N_v0.2</t>
  </si>
  <si>
    <t xml:space="preserve">SAU_UPS_2020_50.0662E_25.6250N_v0.2</t>
  </si>
  <si>
    <t xml:space="preserve">SAU_UPS_2020_48.0668E_23.9945N_v0.2</t>
  </si>
  <si>
    <t xml:space="preserve">ARG_UPS_2018_68.7827W_38.1499S_v0.2</t>
  </si>
  <si>
    <t xml:space="preserve">SAU_UPS_2018_50.1247E_25.0284N_v0.2</t>
  </si>
  <si>
    <t xml:space="preserve">SAU_UPS_2020_47.0694E_28.4764N_v0.2</t>
  </si>
  <si>
    <t xml:space="preserve">USA_UPS_2015_98.7675W_28.3372N_v0.2</t>
  </si>
  <si>
    <t xml:space="preserve">SAU_UPS_2018_48.0668E_23.9778N_v0.2</t>
  </si>
  <si>
    <t xml:space="preserve">SAU_UPS_2020_48.4708E_24.5429N_v0.2</t>
  </si>
  <si>
    <t xml:space="preserve">IRN_UPS_2015_50.3572E_30.1147N_v0.2</t>
  </si>
  <si>
    <t xml:space="preserve">IRN_UPS_2015_50.3367E_30.1152N_v0.2</t>
  </si>
  <si>
    <t xml:space="preserve">SAU_UPS_2020_49.8676E_24.8310N_v0.2</t>
  </si>
  <si>
    <t xml:space="preserve">SAU_UPS_2018_48.5615E_24.4572N_v0.2</t>
  </si>
  <si>
    <t xml:space="preserve">SAU_UPS_2020_48.3636E_24.3293N_v0.2</t>
  </si>
  <si>
    <t xml:space="preserve">SAU_UPS_2020_47.0585E_28.4674N_v0.2</t>
  </si>
  <si>
    <t xml:space="preserve">SAU_UPS_2018_48.1088E_24.2606N_v0.2</t>
  </si>
  <si>
    <t xml:space="preserve">SAU_UPS_2020_48.1204E_24.3142N_v0.2</t>
  </si>
  <si>
    <t xml:space="preserve">CAN_UPS_2015_100.6034W_49.0274N_v0.2</t>
  </si>
  <si>
    <t xml:space="preserve">IRN_UPS_2015_49.2665E_31.9246N_v0.2</t>
  </si>
  <si>
    <t xml:space="preserve">RUS_UPG_2020_111.9126E_60.8744N_v0.2</t>
  </si>
  <si>
    <t xml:space="preserve">USA_UPS_2019_97.1752W_29.4204N_v0.2</t>
  </si>
  <si>
    <t xml:space="preserve">RUS_UPG_2020_77.8653E_66.4050N_v0.2</t>
  </si>
  <si>
    <t xml:space="preserve">RUS_UPS_2020_79.9550E_68.5770N_v0.2</t>
  </si>
  <si>
    <t xml:space="preserve">RUS_UPS_2020_80.0952E_68.5775N_v0.2</t>
  </si>
  <si>
    <t xml:space="preserve">RUS_UPS_2017_80.1523E_68.4904N_v0.2</t>
  </si>
  <si>
    <t xml:space="preserve">RUS_UPS_2017_80.1763E_68.4884N_v0.2</t>
  </si>
  <si>
    <t xml:space="preserve">CAN_UPS_2017_118.3205W_54.9455N_v0.2</t>
  </si>
  <si>
    <t xml:space="preserve">RUS_UPG_2020_80.2459E_66.0666N_v0.2</t>
  </si>
  <si>
    <t xml:space="preserve">RUS_UPG_2020_80.2478E_66.0312N_v0.2</t>
  </si>
  <si>
    <t xml:space="preserve">RUS_UPG_2015_80.2878E_67.1503N_v0.2</t>
  </si>
  <si>
    <t xml:space="preserve">RUS_UPG_2021_80.2998E_65.9922N_v0.2</t>
  </si>
  <si>
    <t xml:space="preserve">CAN_UPS_2019_117.5577W_54.3678N_v0.2</t>
  </si>
  <si>
    <t xml:space="preserve">RUS_UPG_2020_80.3133E_65.8960N_v0.2</t>
  </si>
  <si>
    <t xml:space="preserve">RUS_UPG_2020_80.3224E_65.9718N_v0.2</t>
  </si>
  <si>
    <t xml:space="preserve">RUS_UPS_2020_80.3590E_66.6383N_v0.2</t>
  </si>
  <si>
    <t xml:space="preserve">RUS_UPS_2021_80.3664E_66.6610N_v0.2</t>
  </si>
  <si>
    <t xml:space="preserve">RUS_UPG_2020_80.3876E_65.9537N_v0.2</t>
  </si>
  <si>
    <t xml:space="preserve">RUS_UPG_2020_80.3959E_65.9161N_v0.2</t>
  </si>
  <si>
    <t xml:space="preserve">RUS_UPG_2020_80.4009E_65.9507N_v0.2</t>
  </si>
  <si>
    <t xml:space="preserve">RUS_UPG_2020_80.4113E_65.9462N_v0.2</t>
  </si>
  <si>
    <t xml:space="preserve">RUS_UPS_2020_80.6267E_68.6548N_v0.2</t>
  </si>
  <si>
    <t xml:space="preserve">RUS_UPS_2020_83.5333E_68.3213N_v0.2</t>
  </si>
  <si>
    <t xml:space="preserve">RUS_UPS_2019_79.9694E_68.5946N_v0.2</t>
  </si>
  <si>
    <t xml:space="preserve">RUS_UPG_2018_79.9325E_67.3051N_v0.2</t>
  </si>
  <si>
    <t xml:space="preserve">RUS_UPS_2020_78.7878E_57.2692N_v0.2</t>
  </si>
  <si>
    <t xml:space="preserve">RUS_UPG_2018_79.9237E_67.3010N_v0.2</t>
  </si>
  <si>
    <t xml:space="preserve">RUS_UPS_2016_77.9176E_60.2779N_v0.2</t>
  </si>
  <si>
    <t xml:space="preserve">USA_UPS_2017_97.6839W_29.1281N_v0.2</t>
  </si>
  <si>
    <t xml:space="preserve">RUS_UPG_2020_77.9997E_68.0037N_v0.2</t>
  </si>
  <si>
    <t xml:space="preserve">RUS_UPG_2020_78.2862E_65.0075N_v0.2</t>
  </si>
  <si>
    <t xml:space="preserve">RUS_UPG_2021_78.2877E_64.9136N_v0.2</t>
  </si>
  <si>
    <t xml:space="preserve">RUS_UPS_2020_78.6617E_60.8558N_v0.2</t>
  </si>
  <si>
    <t xml:space="preserve">RUS_UPS_2015_78.7124E_61.0239N_v0.2</t>
  </si>
  <si>
    <t xml:space="preserve">USA_UPS_2016_101.6577W_31.8010N_v0.2</t>
  </si>
  <si>
    <t xml:space="preserve">MEX_UPS_2015_97.8088W_20.9158N_v0.2</t>
  </si>
  <si>
    <t xml:space="preserve">MEX_UPS_2015_97.8420W_20.7165N_v0.2</t>
  </si>
  <si>
    <t xml:space="preserve">USA_UPS_2020_101.6624W_31.3992N_v0.2</t>
  </si>
  <si>
    <t xml:space="preserve">MEX_UPS_2015_97.8422W_20.9595N_v0.2</t>
  </si>
  <si>
    <t xml:space="preserve">RUS_UPG_2016_78.9332E_65.8149N_v0.2</t>
  </si>
  <si>
    <t xml:space="preserve">RUS_UPS_2020_79.0137E_57.5135N_v0.2</t>
  </si>
  <si>
    <t xml:space="preserve">MEX_UPS_2018_97.9578W_22.4141N_v0.2</t>
  </si>
  <si>
    <t xml:space="preserve">RUS_UPS_2020_79.5196E_68.4617N_v0.2</t>
  </si>
  <si>
    <t xml:space="preserve">RUS_UPG_2020_79.5576E_66.7967N_v0.2</t>
  </si>
  <si>
    <t xml:space="preserve">ARG_UPS_2017_70.6637W_50.7911S_v0.2</t>
  </si>
  <si>
    <t xml:space="preserve">RUS_UPS_2018_79.7075E_68.4662N_v0.2</t>
  </si>
  <si>
    <t xml:space="preserve">RUS_UPS_2020_83.5468E_68.3214N_v0.2</t>
  </si>
  <si>
    <t xml:space="preserve">RUS_UPS_2020_96.3413E_60.3500N_v0.2</t>
  </si>
  <si>
    <t xml:space="preserve">RUS_UPG_2020_111.9038E_60.8743N_v0.2</t>
  </si>
  <si>
    <t xml:space="preserve">RUS_UPS_2020_106.7136E_58.1738N_v0.2</t>
  </si>
  <si>
    <t xml:space="preserve">USA_UPS_2015_97.3343W_29.4083N_v0.2</t>
  </si>
  <si>
    <t xml:space="preserve">RUS_UPS_2020_106.7489E_58.1952N_v0.2</t>
  </si>
  <si>
    <t xml:space="preserve">RUS_UPS_2020_106.7819E_58.1151N_v0.2</t>
  </si>
  <si>
    <t xml:space="preserve">RUS_UPS_2020_106.7924E_58.1383N_v0.2</t>
  </si>
  <si>
    <t xml:space="preserve">RUS_UPS_2020_107.7585E_59.5405N_v0.2</t>
  </si>
  <si>
    <t xml:space="preserve">RUS_UPS_2020_108.2625E_59.8294N_v0.2</t>
  </si>
  <si>
    <t xml:space="preserve">RUS_UPS_2020_108.2698E_59.8335N_v0.2</t>
  </si>
  <si>
    <t xml:space="preserve">USA_UPS_2020_97.2726W_29.3347N_v0.2</t>
  </si>
  <si>
    <t xml:space="preserve">RUS_UPS_2018_109.3546E_59.7845N_v0.2</t>
  </si>
  <si>
    <t xml:space="preserve">RUS_UPG_2018_111.3970E_60.4034N_v0.2</t>
  </si>
  <si>
    <t xml:space="preserve">RUS_UPG_2018_111.4085E_60.4034N_v0.2</t>
  </si>
  <si>
    <t xml:space="preserve">RUS_UPG_2020_111.5294E_60.4130N_v0.2</t>
  </si>
  <si>
    <t xml:space="preserve">USA_UPS_2020_97.2276W_29.3482N_v0.2</t>
  </si>
  <si>
    <t xml:space="preserve">IRQ_UPS_2020_47.6045E_30.3300N_v0.2</t>
  </si>
  <si>
    <t xml:space="preserve">USA_UPS_2018_101.9666W_31.8794N_v0.2</t>
  </si>
  <si>
    <t xml:space="preserve">RUS_UPG_2017_111.8047E_61.4327N_v0.2</t>
  </si>
  <si>
    <t xml:space="preserve">CAN_UPS_2020_115.6163W_54.5583N_v0.2</t>
  </si>
  <si>
    <t xml:space="preserve">IRQ_UPS_2015_47.4441E_30.1083N_v0.2</t>
  </si>
  <si>
    <t xml:space="preserve">RUS_UPG_2020_111.9020E_60.3891N_v0.2</t>
  </si>
  <si>
    <t xml:space="preserve">USA_UPS_2017_97.3424W_29.3615N_v0.2</t>
  </si>
  <si>
    <t xml:space="preserve">RUS_UPS_2020_106.6866E_58.1213N_v0.2</t>
  </si>
  <si>
    <t xml:space="preserve">KAZ_UPS_2015_66.3331E_45.9960N_v0.2</t>
  </si>
  <si>
    <t xml:space="preserve">RUS_UPS_2020_106.6797E_58.1210N_v0.2</t>
  </si>
  <si>
    <t xml:space="preserve">KAZ_UPS_2020_65.7565E_45.9005N_v0.2</t>
  </si>
  <si>
    <t xml:space="preserve">RUS_UPS_2020_97.2465E_60.8248N_v0.2</t>
  </si>
  <si>
    <t xml:space="preserve">ARG_UPS_2020_68.4509W_38.6667S_v0.2</t>
  </si>
  <si>
    <t xml:space="preserve">RUS_UPS_2020_97.6839E_60.4340N_v0.2</t>
  </si>
  <si>
    <t xml:space="preserve">RUS_UPG_2020_102.8875E_60.2242N_v0.2</t>
  </si>
  <si>
    <t xml:space="preserve">RUS_UPS_2017_105.7374E_57.8753N_v0.2</t>
  </si>
  <si>
    <t xml:space="preserve">RUS_UPS_2017_105.7485E_57.8753N_v0.2</t>
  </si>
  <si>
    <t xml:space="preserve">USA_UPS_2017_97.4591W_29.2178N_v0.2</t>
  </si>
  <si>
    <t xml:space="preserve">USA_UPS_2020_101.8663W_31.4039N_v0.2</t>
  </si>
  <si>
    <t xml:space="preserve">KAZ_UPS_2015_57.3999E_47.8540N_v0.2</t>
  </si>
  <si>
    <t xml:space="preserve">ARG_UPS_2020_68.5169W_38.6683S_v0.2</t>
  </si>
  <si>
    <t xml:space="preserve">RUS_UPS_2020_106.4686E_58.1161N_v0.2</t>
  </si>
  <si>
    <t xml:space="preserve">RUS_UPS_2020_106.4835E_58.0957N_v0.2</t>
  </si>
  <si>
    <t xml:space="preserve">RUS_UPS_2019_106.6860E_58.1546N_v0.2</t>
  </si>
  <si>
    <t xml:space="preserve">KAZ_UPS_2015_56.6713E_48.1138N_v0.2</t>
  </si>
  <si>
    <t xml:space="preserve">KAZ_UPS_2017_53.4591E_45.9877N_v0.2</t>
  </si>
  <si>
    <t xml:space="preserve">USA_UPS_2015_101.9084W_32.3750N_v0.2</t>
  </si>
  <si>
    <t xml:space="preserve">KAZ_UPS_2018_53.3001E_46.0712N_v0.2</t>
  </si>
  <si>
    <t xml:space="preserve">KAZ_UPS_2020_53.2828E_46.0658N_v0.2</t>
  </si>
  <si>
    <t xml:space="preserve">RUS_UPG_2015_75.6163E_67.9698N_v0.2</t>
  </si>
  <si>
    <t xml:space="preserve">DZA_UPS_2020_02.7258E_26.5346N_v0.2</t>
  </si>
  <si>
    <t xml:space="preserve">Detected only for few days (i.e &lt; 2%)</t>
  </si>
  <si>
    <t xml:space="preserve">Detected for a week (i.e 2%)</t>
  </si>
  <si>
    <t xml:space="preserve">Detected for a month (i.e 9%)</t>
  </si>
  <si>
    <t xml:space="preserve">Detected for 2 months</t>
  </si>
  <si>
    <t xml:space="preserve">3 months</t>
  </si>
  <si>
    <t xml:space="preserve">4 months</t>
  </si>
  <si>
    <t xml:space="preserve">5 months</t>
  </si>
  <si>
    <t xml:space="preserve">6 months</t>
  </si>
  <si>
    <t xml:space="preserve">7 months</t>
  </si>
  <si>
    <t xml:space="preserve">8 months</t>
  </si>
  <si>
    <t xml:space="preserve">9 months</t>
  </si>
  <si>
    <t xml:space="preserve">10 months</t>
  </si>
  <si>
    <t xml:space="preserve">11 months</t>
  </si>
  <si>
    <t xml:space="preserve">12 months</t>
  </si>
  <si>
    <t xml:space="preserve">IRN_DNS_2016_47.8366E_31.4344N_v0.2</t>
  </si>
  <si>
    <t xml:space="preserve">refinery</t>
  </si>
  <si>
    <t xml:space="preserve">VEN_DNS_2015_70.1987W_11.7387N_v0.2</t>
  </si>
  <si>
    <t xml:space="preserve">MEX_DNS_2015_93.1644W_18.4406N_v0.2</t>
  </si>
  <si>
    <t xml:space="preserve">VEN_DNS_2015_70.2340W_11.6308N_v0.2</t>
  </si>
  <si>
    <t xml:space="preserve">IRQ_DNS_2015_44.3398E_35.5311N_v0.2</t>
  </si>
  <si>
    <t xml:space="preserve">MEX_DNS_2015_101.1717W_20.5785N_v0.2</t>
  </si>
  <si>
    <t xml:space="preserve">MEX_DNS_2015_94.5216W_17.9725N_v0.2</t>
  </si>
  <si>
    <t xml:space="preserve">IRN_DNS_2015_54.5339E_25.9021N_v0.2</t>
  </si>
  <si>
    <t xml:space="preserve">IRN_DNS_2015_50.3137E_29.2154N_v0.2</t>
  </si>
  <si>
    <t xml:space="preserve">IRN_DNS_2015_50.3035E_29.2428N_v0.2</t>
  </si>
  <si>
    <t xml:space="preserve">OMN_DNS_2015_56.6193E_24.4674N_v0.2</t>
  </si>
  <si>
    <t xml:space="preserve">MEX_DNS_2015_94.5272W_17.9848N_v0.2</t>
  </si>
  <si>
    <t xml:space="preserve">MEX_DNS_2015_95.1692W_16.2029N_v0.2</t>
  </si>
  <si>
    <t xml:space="preserve">IRN_DNS_2015_52.5971E_27.5177N_v0.2</t>
  </si>
  <si>
    <t xml:space="preserve">IRN_DNS_2015_52.5414E_27.5808N_v0.2</t>
  </si>
  <si>
    <t xml:space="preserve">VEN_DNS_2015_70.2241W_11.6228N_v0.2</t>
  </si>
  <si>
    <t xml:space="preserve">MEX_DNS_2015_97.8071W_22.2633N_v0.2</t>
  </si>
  <si>
    <t xml:space="preserve">ZAF_DNS_2015_29.1550E_26.5439S_v0.2</t>
  </si>
  <si>
    <t xml:space="preserve">VEN_DNS_2015_64.8858W_10.0588N_v0.2</t>
  </si>
  <si>
    <t xml:space="preserve">MEX_DNS_2015_99.9352W_25.5824N_v0.2</t>
  </si>
  <si>
    <t xml:space="preserve">VEN_DNS_2015_64.6149W_10.2114N_v0.2</t>
  </si>
  <si>
    <t xml:space="preserve">VEN_DNS_2015_64.8605W_10.0776N_v0.2</t>
  </si>
  <si>
    <t xml:space="preserve">VEN_DNS_2015_64.8587W_10.0552N_v0.2</t>
  </si>
  <si>
    <t xml:space="preserve">MEX_DNS_2015_94.3467W_18.1016N_v0.2</t>
  </si>
  <si>
    <t xml:space="preserve">QAT_DNS_2015_51.5508E_24.9128N_v0.2</t>
  </si>
  <si>
    <t xml:space="preserve">IRN_DNS_2015_56.0535E_27.1685N_v0.2</t>
  </si>
  <si>
    <t xml:space="preserve">IRQ_DNS_2015_43.4915E_35.0018N_v0.2</t>
  </si>
  <si>
    <t xml:space="preserve">RUS_DNS_2015_51.9022E_55.6004N_v0.2</t>
  </si>
  <si>
    <t xml:space="preserve">DZA_DNS_2015_06.9825E_36.8687N_v0.2</t>
  </si>
  <si>
    <t xml:space="preserve">SAU_DNS_2015_49.5958E_26.9504N_v0.2</t>
  </si>
  <si>
    <t xml:space="preserve">MEX_DNS_2015_99.2906W_20.0494N_v0.2</t>
  </si>
  <si>
    <t xml:space="preserve">IRN_DNS_2015_53.3434E_26.7951N_v0.2</t>
  </si>
  <si>
    <t xml:space="preserve">USA_DNS_2016_90.4028W_29.9987N_v0.2</t>
  </si>
  <si>
    <t xml:space="preserve">ZAF_DNS_2015_29.1747E_26.5445S_v0.2</t>
  </si>
  <si>
    <t xml:space="preserve">IRN_DNS_2015_48.2752E_30.3479N_v0.2</t>
  </si>
  <si>
    <t xml:space="preserve">USA_DNS_2016_96.5391W_28.7003N_v0.2</t>
  </si>
  <si>
    <t xml:space="preserve">KWT_DNS_2015_48.1593E_28.9980N_v0.2</t>
  </si>
  <si>
    <t xml:space="preserve">CHN_DNS_2020_121.9672E_30.3330N_v0.2</t>
  </si>
  <si>
    <t xml:space="preserve">PER_DNS_2015_72.9459W_11.8443S_v0.2</t>
  </si>
  <si>
    <t xml:space="preserve">QAT_DNS_2015_51.5612E_24.9208N_v0.2</t>
  </si>
  <si>
    <t xml:space="preserve">MEX_DNS_2015_99.2716W_20.0309N_v0.2</t>
  </si>
  <si>
    <t xml:space="preserve">RUS_DNS_2015_68.4589E_58.2662N_v0.2</t>
  </si>
  <si>
    <t xml:space="preserve">opp</t>
  </si>
  <si>
    <t xml:space="preserve">SAU_DNS_2015_50.0890E_26.6922N_v0.2</t>
  </si>
  <si>
    <t xml:space="preserve">RUS_DNS_2015_56.1626E_57.8718N_v0.2</t>
  </si>
  <si>
    <t xml:space="preserve">MYS_DNS_2015_103.3787E_4.6584N_v0.2</t>
  </si>
  <si>
    <t xml:space="preserve">EGY_DNS_2015_30.9891E_27.1916N_v0.2</t>
  </si>
  <si>
    <t xml:space="preserve">SAU_DNS_2015_49.5654E_27.0556N_v0.2</t>
  </si>
  <si>
    <t xml:space="preserve">MYS_DNS_2015_102.1270E_2.2651N_v0.2</t>
  </si>
  <si>
    <t xml:space="preserve">MEX_DNS_2015_94.3590W_18.1375N_v0.2</t>
  </si>
  <si>
    <t xml:space="preserve">ECU_DNS_2015_76.6539W_0.1970S_v0.2</t>
  </si>
  <si>
    <t xml:space="preserve">ARE_DNS_2015_52.7030E_24.1314N_v0.2</t>
  </si>
  <si>
    <t xml:space="preserve">IRN_DNS_2015_49.4696E_33.9968N_v0.2</t>
  </si>
  <si>
    <t xml:space="preserve">SAUKWTNZ_DNS_2020_48.5356E_28.3964N_v0.2</t>
  </si>
  <si>
    <t xml:space="preserve">BLR_DNS_2015_29.3392E_51.8905N_v0.2</t>
  </si>
  <si>
    <t xml:space="preserve">RUS_DNS_2017_65.7517E_57.0907N_v0.2</t>
  </si>
  <si>
    <t xml:space="preserve">IND_DNS_2015_72.7379E_21.1533N_v0.2</t>
  </si>
  <si>
    <t xml:space="preserve">SAU_DNS_2015_49.5612E_27.0374N_v0.2</t>
  </si>
  <si>
    <t xml:space="preserve">USA_DNS_2019_93.2858W_30.2587N_v0.2</t>
  </si>
  <si>
    <t xml:space="preserve">RUS_DNS_2015_51.9406E_55.6053N_v0.2</t>
  </si>
  <si>
    <t xml:space="preserve">SAU_DNS_2015_46.8621E_24.5122N_v0.2</t>
  </si>
  <si>
    <t xml:space="preserve">RUS_DNS_2017_65.7404E_57.0914N_v0.2</t>
  </si>
  <si>
    <t xml:space="preserve">QAT_DNS_2015_52.4043E_25.6696N_v0.2</t>
  </si>
  <si>
    <t xml:space="preserve">USA_DNS_2015_90.4467W_29.9853N_v0.2</t>
  </si>
  <si>
    <t xml:space="preserve">CAN_DNS_2015_111.4770W_57.0067N_v0.2</t>
  </si>
  <si>
    <t xml:space="preserve">ARG_DNS_2015_57.9210W_34.8834S_v0.2</t>
  </si>
  <si>
    <t xml:space="preserve">THA_DNS_2015_101.1412E_12.6975N_v0.2</t>
  </si>
  <si>
    <t xml:space="preserve">KWT_DNS_2015_48.1366E_29.0499N_v0.2</t>
  </si>
  <si>
    <t xml:space="preserve">CAN_DNS_2015_111.6312W_57.0426N_v0.2</t>
  </si>
  <si>
    <t xml:space="preserve">MYS_DNS_2015_103.4493E_4.5725N_v0.2</t>
  </si>
  <si>
    <t xml:space="preserve">RUS_DNS_2015_51.9469E_55.5871N_v0.2</t>
  </si>
  <si>
    <t xml:space="preserve">RUS_DNS_2015_44.9994E_44.7109N_v0.2</t>
  </si>
  <si>
    <t xml:space="preserve">RUS_DNS_2015_56.1098E_54.8479N_v0.2</t>
  </si>
  <si>
    <t xml:space="preserve">LBY_DNS_2015_12.2330E_32.8531N_v0.2</t>
  </si>
  <si>
    <t xml:space="preserve">USA_DNS_2015_93.8815W_29.9591N_v0.2</t>
  </si>
  <si>
    <t xml:space="preserve">IND_DNS_2015_79.4794E_26.6423N_v0.2</t>
  </si>
  <si>
    <t xml:space="preserve">SYR_DNS_2015_36.6364E_34.7144N_v0.2</t>
  </si>
  <si>
    <t xml:space="preserve">QAT_DNS_2015_51.5644E_25.9174N_v0.2</t>
  </si>
  <si>
    <t xml:space="preserve">RUS_DNS_2015_64.6848E_60.0837N_v0.2</t>
  </si>
  <si>
    <t xml:space="preserve">LBY_DNS_2015_12.6983E_32.7913N_v0.2</t>
  </si>
  <si>
    <t xml:space="preserve">IRN_DNS_2015_48.2630E_30.3590N_v0.2</t>
  </si>
  <si>
    <t xml:space="preserve">SAU_DNS_2015_49.6044E_27.0355N_v0.2</t>
  </si>
  <si>
    <t xml:space="preserve">SAU_DNS_2015_38.2682E_23.9502N_v0.2</t>
  </si>
  <si>
    <t xml:space="preserve">IND_DNS_2015_86.6073E_20.2424N_v0.2</t>
  </si>
  <si>
    <t xml:space="preserve">MEX_DNS_2015_94.3953W_18.1093N_v0.2</t>
  </si>
  <si>
    <t xml:space="preserve">SAU_DNS_2015_39.0351E_22.7054N_v0.2</t>
  </si>
  <si>
    <t xml:space="preserve">IND_DNS_2015_72.9068E_19.0135N_v0.2</t>
  </si>
  <si>
    <t xml:space="preserve">QAT_DNS_2015_51.5497E_24.9561N_v0.2</t>
  </si>
  <si>
    <t xml:space="preserve">ARE_DNS_2015_52.7462E_24.1238N_v0.2</t>
  </si>
  <si>
    <t xml:space="preserve">QAT_DNS_2015_51.5651E_24.9297N_v0.2</t>
  </si>
  <si>
    <t xml:space="preserve">Spain</t>
  </si>
  <si>
    <t xml:space="preserve">ESP</t>
  </si>
  <si>
    <t xml:space="preserve">ESP_DNS_2015_01.2303E_41.1806N_v0.2</t>
  </si>
  <si>
    <t xml:space="preserve">ESP_DNS_2015_00.9167W_37.5685N_v0.2</t>
  </si>
  <si>
    <t xml:space="preserve">RUS_DNS_2015_55.8500E_53.4055N_v0.2</t>
  </si>
  <si>
    <t xml:space="preserve">IRQ_DNS_2015_44.4316E_33.2820N_v0.2</t>
  </si>
  <si>
    <t xml:space="preserve">EGY_DNS_2015_32.1536E_31.3051N_v0.2</t>
  </si>
  <si>
    <t xml:space="preserve">IDN_DNS_2017_111.9620E_6.7628S_v0.2</t>
  </si>
  <si>
    <t xml:space="preserve">IND_DNS_2015_88.1037E_22.0510N_v0.2</t>
  </si>
  <si>
    <t xml:space="preserve">IRN_DNS_2021_52.1709E_27.7584N_v0.2</t>
  </si>
  <si>
    <t xml:space="preserve">USA_DNS_2016_94.9225W_29.3732N_v0.2</t>
  </si>
  <si>
    <t xml:space="preserve">CUB_DNS_2015_81.2699W_23.0855N_v0.2</t>
  </si>
  <si>
    <t xml:space="preserve">AZE_DNS_2015_49.4692E_40.1983N_v0.2</t>
  </si>
  <si>
    <t xml:space="preserve">SAU_DNS_2015_49.5766E_27.0707N_v0.2</t>
  </si>
  <si>
    <t xml:space="preserve">IRQ_DNS_2016_43.2564E_35.8149N_v0.2</t>
  </si>
  <si>
    <t xml:space="preserve">ESP_DNS_2015_04.0499W_38.6672N_v0.2</t>
  </si>
  <si>
    <t xml:space="preserve">VEN_DNS_2015_71.3794W_10.2936N_v0.2</t>
  </si>
  <si>
    <t xml:space="preserve">VEN_DNS_2015_68.1181W_10.4845N_v0.2</t>
  </si>
  <si>
    <t xml:space="preserve">USA_DNS_2016_90.3933W_29.9965N_v0.2</t>
  </si>
  <si>
    <t xml:space="preserve">CHN_DNS_2021_124.7662E_46.3188N_v0.2</t>
  </si>
  <si>
    <t xml:space="preserve">DZA_DNS_2015_06.0482E_31.6783N_v0.2</t>
  </si>
  <si>
    <t xml:space="preserve">QAT_DNS_2015_51.5127E_25.9186N_v0.2</t>
  </si>
  <si>
    <t xml:space="preserve">USA_DNS_2015_93.7518W_30.0514N_v0.2</t>
  </si>
  <si>
    <t xml:space="preserve">EGY_DNS_2015_29.7544E_31.0292N_v0.2</t>
  </si>
  <si>
    <t xml:space="preserve">IRQ_DNS_2017_42.3610E_34.0685N_v0.2</t>
  </si>
  <si>
    <t xml:space="preserve">ARG_DNS_2015_57.9222W_34.8708S_v0.2</t>
  </si>
  <si>
    <t xml:space="preserve">EGY_DNS_2015_29.8362E_31.0093N_v0.2</t>
  </si>
  <si>
    <t xml:space="preserve">BRA_DNS_2015_43.2683W_22.7237S_v0.2</t>
  </si>
  <si>
    <t xml:space="preserve">USA_DNS_2016_95.7523W_29.0672N_v0.2</t>
  </si>
  <si>
    <t xml:space="preserve">IND_DNS_2015_72.9271E_18.8581N_v0.2</t>
  </si>
  <si>
    <t xml:space="preserve">VEN_DNS_2015_64.8759W_10.0815N_v0.2</t>
  </si>
  <si>
    <t xml:space="preserve">BRA_DNS_2015_47.1258W_22.7182S_v0.2</t>
  </si>
  <si>
    <t xml:space="preserve">SAU_DNS_2015_50.1090E_26.6841N_v0.2</t>
  </si>
  <si>
    <t xml:space="preserve">SAU_DNS_2015_49.5811E_27.0450N_v0.2</t>
  </si>
  <si>
    <t xml:space="preserve">COL_DNS_2017_75.4875W_10.3194N_v0.2</t>
  </si>
  <si>
    <t xml:space="preserve">DZA_DNS_2015_03.1234E_36.6803N_v0.2</t>
  </si>
  <si>
    <t xml:space="preserve">IRN_DNS_2015_54.5497E_25.8961N_v0.2</t>
  </si>
  <si>
    <t xml:space="preserve">EGY_DNS_2015_32.5079E_29.9510N_v0.2</t>
  </si>
  <si>
    <t xml:space="preserve">QAT_DNS_2015_51.5075E_25.9044N_v0.2</t>
  </si>
  <si>
    <t xml:space="preserve">CAN_DNS_2015_66.0174W_45.2797N_v0.2</t>
  </si>
  <si>
    <t xml:space="preserve">IDN_DNS_2015_108.3989E_6.3784S_v0.2</t>
  </si>
  <si>
    <t xml:space="preserve">EGY_DNS_2015_29.8453E_31.1286N_v0.2</t>
  </si>
  <si>
    <t xml:space="preserve">SAU_DNS_2016_49.4803E_26.9402N_v0.2</t>
  </si>
  <si>
    <t xml:space="preserve">USA_DNS_2016_95.0080W_29.7460N_v0.2</t>
  </si>
  <si>
    <t xml:space="preserve">POL_DNS_2015_19.6683E_52.5830N_v0.2</t>
  </si>
  <si>
    <t xml:space="preserve">USA_DNS_2015_91.2368W_30.3243N_v0.2</t>
  </si>
  <si>
    <t xml:space="preserve">RUS_DNS_2015_73.2847E_55.0860N_v0.2</t>
  </si>
  <si>
    <t xml:space="preserve">ZAF_DNS_2015_27.8420E_26.8277S_v0.2</t>
  </si>
  <si>
    <t xml:space="preserve">USA_DNS_2015_95.4020W_29.0027N_v0.2</t>
  </si>
  <si>
    <t xml:space="preserve">Suriname</t>
  </si>
  <si>
    <t xml:space="preserve">SUR</t>
  </si>
  <si>
    <t xml:space="preserve">SUR_DNS_2017_55.1491W_5.7621N_v0.2</t>
  </si>
  <si>
    <t xml:space="preserve">EGY_DNS_2015_29.8688E_31.0936N_v0.2</t>
  </si>
  <si>
    <t xml:space="preserve">EGY_DNS_2015_32.1093E_31.3383N_v0.2</t>
  </si>
  <si>
    <t xml:space="preserve">POL_DNS_2015_19.6945E_52.5867N_v0.2</t>
  </si>
  <si>
    <t xml:space="preserve">EGY_DNS_2015_29.8782E_31.1029N_v0.2</t>
  </si>
  <si>
    <t xml:space="preserve">Japan</t>
  </si>
  <si>
    <t xml:space="preserve">JPN</t>
  </si>
  <si>
    <t xml:space="preserve">JPN_DNS_2015_140.0342E_35.4911N_v0.2</t>
  </si>
  <si>
    <t xml:space="preserve">BRA_DNS_2015_38.5702W_12.7133S_v0.2</t>
  </si>
  <si>
    <t xml:space="preserve">MEX_DNS_2015_97.8134W_22.2823N_v0.2</t>
  </si>
  <si>
    <t xml:space="preserve">CAN_DNS_2016_82.4164W_42.9450N_v0.2</t>
  </si>
  <si>
    <t xml:space="preserve">CAN_DNS_2018_113.1188W_53.8449N_v0.2</t>
  </si>
  <si>
    <t xml:space="preserve">IRN_DNS_2015_52.5341E_27.5668N_v0.2</t>
  </si>
  <si>
    <t xml:space="preserve">USA_DNS_2016_94.9369W_29.3753N_v0.2</t>
  </si>
  <si>
    <t xml:space="preserve">BRA_DNS_2015_46.4233W_23.8643S_v0.2</t>
  </si>
  <si>
    <t xml:space="preserve">LBY_DNS_2015_12.2323E_32.8660N_v0.2</t>
  </si>
  <si>
    <t xml:space="preserve">IND_DNS_2015_72.7566E_21.9058N_v0.2</t>
  </si>
  <si>
    <t xml:space="preserve">USA_DNS_2015_95.0634W_29.7096N_v0.2</t>
  </si>
  <si>
    <t xml:space="preserve">CHL_DNS_2015_73.1268W_36.7832S_v0.2</t>
  </si>
  <si>
    <t xml:space="preserve">RUS_DNS_2015_68.4696E_58.2432N_v0.2</t>
  </si>
  <si>
    <t xml:space="preserve">IND_DNS_2015_80.2844E_13.1601N_v0.2</t>
  </si>
  <si>
    <t xml:space="preserve">RUS_DNS_2016_73.2094E_55.0616N_v0.2</t>
  </si>
  <si>
    <t xml:space="preserve">BRA_DNS_2015_46.4839W_23.6419S_v0.2</t>
  </si>
  <si>
    <t xml:space="preserve">KWT_DNS_2015_48.1415E_29.0261N_v0.2</t>
  </si>
  <si>
    <t xml:space="preserve">USA_DNS_2015_94.0630W_30.0676N_v0.2</t>
  </si>
  <si>
    <t xml:space="preserve">USA_DNS_2015_93.9759W_29.8641N_v0.2</t>
  </si>
  <si>
    <t xml:space="preserve">USA_DNS_2017_94.0395W_30.0352N_v0.2</t>
  </si>
  <si>
    <t xml:space="preserve">IND_DNS_2015_83.2425E_17.6939N_v0.2</t>
  </si>
  <si>
    <t xml:space="preserve">EGY_DNS_2015_29.8533E_31.1404N_v0.2</t>
  </si>
  <si>
    <t xml:space="preserve">ARG_DNS_2015_58.9458W_34.1578S_v0.2</t>
  </si>
  <si>
    <t xml:space="preserve">NOR_DNS_2015_05.5195E_59.2707N_v0.2</t>
  </si>
  <si>
    <t xml:space="preserve">OMN_DNS_2015_56.6149E_24.4827N_v0.2</t>
  </si>
  <si>
    <t xml:space="preserve">IDN_DNS_2015_101.4757E_1.6721N_v0.2</t>
  </si>
  <si>
    <t xml:space="preserve">BRA_DNS_2015_35.0246W_8.3911S_v0.2</t>
  </si>
  <si>
    <t xml:space="preserve">USA_DNS_2015_95.4086W_28.9878N_v0.2</t>
  </si>
  <si>
    <t xml:space="preserve">IND_DNS_2015_73.1159E_22.3648N_v0.2</t>
  </si>
  <si>
    <t xml:space="preserve">USA_DNS_2016_95.2295W_29.7231N_v0.2</t>
  </si>
  <si>
    <t xml:space="preserve">SAU_DNS_2015_49.5977E_27.0561N_v0.2</t>
  </si>
  <si>
    <t xml:space="preserve">EGY_DNS_2015_31.3022E_30.1393N_v0.2</t>
  </si>
  <si>
    <t xml:space="preserve">JPN_DNS_2015_140.0283E_35.5039N_v0.2</t>
  </si>
  <si>
    <t xml:space="preserve">USA_DNS_2015_95.2012W_29.2283N_v0.2</t>
  </si>
  <si>
    <t xml:space="preserve">GBR_DNS_2015_00.2434W_53.6343N_v0.2</t>
  </si>
  <si>
    <t xml:space="preserve">USA_DNS_2015_95.1124W_29.8302N_v0.2</t>
  </si>
  <si>
    <t xml:space="preserve">CAN_DNS_2016_113.3557W_53.5575N_v0.2</t>
  </si>
  <si>
    <t xml:space="preserve">USA_DNS_2016_87.4813W_41.6725N_v0.2</t>
  </si>
  <si>
    <t xml:space="preserve">VEN_DNS_2015_71.5302W_10.7528N_v0.2</t>
  </si>
  <si>
    <t xml:space="preserve">EGY_DNS_2015_30.1623E_31.2712N_v0.2</t>
  </si>
  <si>
    <t xml:space="preserve">RUS_DNS_2015_50.0399E_53.0952N_v0.2</t>
  </si>
  <si>
    <t xml:space="preserve">RUS_DNS_2015_45.9380E_51.4430N_v0.2</t>
  </si>
  <si>
    <t xml:space="preserve">USA_DNS_2015_95.1280W_29.7197N_v0.2</t>
  </si>
  <si>
    <t xml:space="preserve">PAK_DNS_2015_68.8795E_26.0935N_v0.2</t>
  </si>
  <si>
    <t xml:space="preserve">RUS_DNS_2016_56.0776E_54.8797N_v0.2</t>
  </si>
  <si>
    <t xml:space="preserve">Senegal</t>
  </si>
  <si>
    <t xml:space="preserve">SEN</t>
  </si>
  <si>
    <t xml:space="preserve">SEN_DNS_2015_17.3470W_14.7405N_v0.2</t>
  </si>
  <si>
    <t xml:space="preserve">IDN_DNS_2015_108.9955E_7.7013S_v0.2</t>
  </si>
  <si>
    <t xml:space="preserve">USA_DNS_2015_93.8895W_29.9673N_v0.2</t>
  </si>
  <si>
    <t xml:space="preserve">IND_DNS_2015_86.0688E_25.4369N_v0.2</t>
  </si>
  <si>
    <t xml:space="preserve">RUS_DNS_2015_44.1161E_44.8243N_v0.2</t>
  </si>
  <si>
    <t xml:space="preserve">ARE_DNS_2015_52.6960E_24.1217N_v0.2</t>
  </si>
  <si>
    <t xml:space="preserve">RUS_DNS_2015_44.1770E_56.0914N_v0.2</t>
  </si>
  <si>
    <t xml:space="preserve">ARE_DNS_2015_52.7235E_24.1162N_v0.2</t>
  </si>
  <si>
    <t xml:space="preserve">IND_DNS_2015_69.7369E_22.3316N_v0.2</t>
  </si>
  <si>
    <t xml:space="preserve">USA_DNS_2015_96.9582W_28.6705N_v0.2</t>
  </si>
  <si>
    <t xml:space="preserve">DZA_DNS_2015_00.3237W_35.8240N_v0.2</t>
  </si>
  <si>
    <t xml:space="preserve">RUS_DNS_2015_48.9656E_55.8657N_v0.2</t>
  </si>
  <si>
    <t xml:space="preserve">USA_DNS_2015_97.5933W_27.8080N_v0.2</t>
  </si>
  <si>
    <t xml:space="preserve">EGY_DNS_2015_32.5319E_29.9557N_v0.2</t>
  </si>
  <si>
    <t xml:space="preserve">MYS_DNS_2015_103.4620E_4.5623N_v0.2</t>
  </si>
  <si>
    <t xml:space="preserve">USA_DNS_2015_91.0505W_30.2347N_v0.2</t>
  </si>
  <si>
    <t xml:space="preserve">TUR_DNS_2015_29.7611E_40.7534N_v0.2</t>
  </si>
  <si>
    <t xml:space="preserve">BRA_DNS_2015_38.3234W_12.6685S_v0.2</t>
  </si>
  <si>
    <t xml:space="preserve">RUS_DNS_2015_55.8877E_53.4239N_v0.2</t>
  </si>
  <si>
    <t xml:space="preserve">TUR_DNS_2019_26.9233E_38.7884N_v0.2</t>
  </si>
  <si>
    <t xml:space="preserve">KWT_DNS_2015_48.1462E_29.0030N_v0.2</t>
  </si>
  <si>
    <t xml:space="preserve">USA_DNS_2015_83.4995W_41.6339N_v0.2</t>
  </si>
  <si>
    <t xml:space="preserve">ARG_DNS_2015_60.7335W_32.6897S_v0.2</t>
  </si>
  <si>
    <t xml:space="preserve">ARG_DNS_2015_62.2939W_38.7664S_v0.2</t>
  </si>
  <si>
    <t xml:space="preserve">DZA_DNS_2015_06.0324E_31.6761N_v0.2</t>
  </si>
  <si>
    <t xml:space="preserve">SDN_DNS_2017_29.3953E_10.0078N_v0.2</t>
  </si>
  <si>
    <t xml:space="preserve">QAT_DNS_2015_51.4904E_25.9141N_v0.2</t>
  </si>
  <si>
    <t xml:space="preserve">QAT_DNS_2015_51.5710E_24.9384N_v0.2</t>
  </si>
  <si>
    <t xml:space="preserve">RUS_DNS_2015_51.9184E_55.5885N_v0.2</t>
  </si>
  <si>
    <t xml:space="preserve">CAN_DNS_2015_113.0985W_53.7998N_v0.2</t>
  </si>
  <si>
    <t xml:space="preserve">USA_DNS_2015_95.0496W_29.6218N_v0.2</t>
  </si>
  <si>
    <t xml:space="preserve">RUS_DNS_2015_51.9286E_55.5642N_v0.2</t>
  </si>
  <si>
    <t xml:space="preserve">SAU_DNS_2015_49.5281E_27.0259N_v0.2</t>
  </si>
  <si>
    <t xml:space="preserve">IND_DNS_2015_90.5336E_26.5223N_v0.2</t>
  </si>
  <si>
    <t xml:space="preserve">USA_DNS_2015_93.3567W_30.1782N_v0.2</t>
  </si>
  <si>
    <t xml:space="preserve">USA_DNS_2015_84.1237W_40.7214N_v0.2</t>
  </si>
  <si>
    <t xml:space="preserve">MYS_DNS_2015_103.3650E_4.6615N_v0.2</t>
  </si>
  <si>
    <t xml:space="preserve">KWT_DNS_2015_48.0774E_29.0197N_v0.2</t>
  </si>
  <si>
    <t xml:space="preserve">GBR_DNS_2015_03.3042W_56.0985N_v0.2</t>
  </si>
  <si>
    <t xml:space="preserve">Belgium</t>
  </si>
  <si>
    <t xml:space="preserve">BEL</t>
  </si>
  <si>
    <t xml:space="preserve">BEL_DNS_2015_04.2824E_51.3559N_v0.2</t>
  </si>
  <si>
    <t xml:space="preserve">RUS_DNS_2015_57.3073E_66.3703N_v0.2</t>
  </si>
  <si>
    <t xml:space="preserve">IND_DNS_2015_82.3037E_16.7479N_v0.2</t>
  </si>
  <si>
    <t xml:space="preserve">VEN_DNS_2015_71.4322W_10.3650N_v0.2</t>
  </si>
  <si>
    <t xml:space="preserve">USA_DNS_2016_95.1141W_29.7203N_v0.2</t>
  </si>
  <si>
    <t xml:space="preserve">ARE_DNS_2015_55.0745E_25.0180N_v0.2</t>
  </si>
  <si>
    <t xml:space="preserve">Portugal</t>
  </si>
  <si>
    <t xml:space="preserve">PRT</t>
  </si>
  <si>
    <t xml:space="preserve">PRT_DNS_2015_08.7980W_37.9540N_v0.2</t>
  </si>
  <si>
    <t xml:space="preserve">SAU_DNS_2015_38.2536E_23.9761N_v0.2</t>
  </si>
  <si>
    <t xml:space="preserve">USA_DNS_2015_95.1244W_29.7398N_v0.2</t>
  </si>
  <si>
    <t xml:space="preserve">BOL_DNS_2015_66.1202W_17.4495S_v0.2</t>
  </si>
  <si>
    <t xml:space="preserve">CHN_DNS_2015_117.6255E_23.7923N_v0.2</t>
  </si>
  <si>
    <t xml:space="preserve">HUN_DNS_2015_21.0312E_47.9077N_v0.2</t>
  </si>
  <si>
    <t xml:space="preserve">USA_DNS_2015_90.9959W_30.2025N_v0.2</t>
  </si>
  <si>
    <t xml:space="preserve">CUB_DNS_2015_80.5293W_22.1844N_v0.2</t>
  </si>
  <si>
    <t xml:space="preserve">USA_DNS_2015_95.3952W_28.9822N_v0.2</t>
  </si>
  <si>
    <t xml:space="preserve">ITA_DNS_2015_18.0003E_40.6288N_v0.2</t>
  </si>
  <si>
    <t xml:space="preserve">BRA_DNS_2015_38.3190W_12.6526S_v0.2</t>
  </si>
  <si>
    <t xml:space="preserve">IND_DNS_2015_72.7297E_22.0147N_v0.2</t>
  </si>
  <si>
    <t xml:space="preserve">USA_DNS_2015_94.9104W_29.8635N_v0.2</t>
  </si>
  <si>
    <t xml:space="preserve">USA_DNS_2015_91.0116W_30.2020N_v0.2</t>
  </si>
  <si>
    <t xml:space="preserve">IND_DNS_2016_72.6052E_21.6938N_v0.2</t>
  </si>
  <si>
    <t xml:space="preserve">USA_DNS_2015_95.1139W_29.8166N_v0.2</t>
  </si>
  <si>
    <t xml:space="preserve">IRN_DNS_2015_46.1543E_38.0582N_v0.2</t>
  </si>
  <si>
    <t xml:space="preserve">RUS_DNS_2015_86.1429E_56.1264N_v0.2</t>
  </si>
  <si>
    <t xml:space="preserve">SAU_DNS_2015_49.1887E_27.5369N_v0.2</t>
  </si>
  <si>
    <t xml:space="preserve">RUS_DNS_2015_137.0663E_50.6313N_v0.2</t>
  </si>
  <si>
    <t xml:space="preserve">RUS_DNS_2016_49.6236E_53.5388N_v0.2</t>
  </si>
  <si>
    <t xml:space="preserve">UKR_DNS_2017_24.2920E_49.0681N_v0.2</t>
  </si>
  <si>
    <t xml:space="preserve">BRA_DNS_2015_51.1635W_29.8658S_v0.2</t>
  </si>
  <si>
    <t xml:space="preserve">QAT_DNS_2015_51.5434E_24.8921N_v0.2</t>
  </si>
  <si>
    <t xml:space="preserve">VEN_DNS_2015_70.1585W_11.6211N_v0.2</t>
  </si>
  <si>
    <t xml:space="preserve">BRA_DNS_2015_49.3552W_25.5709S_v0.2</t>
  </si>
  <si>
    <t xml:space="preserve">IND_DNS_2015_74.9506E_29.9084N_v0.2</t>
  </si>
  <si>
    <t xml:space="preserve">HUN_DNS_2015_21.0201E_47.9084N_v0.2</t>
  </si>
  <si>
    <t xml:space="preserve">RUS_DNS_2015_49.8916E_53.0966N_v0.2</t>
  </si>
  <si>
    <t xml:space="preserve">ARE_DNS_2015_55.6638E_25.3293N_v0.2</t>
  </si>
  <si>
    <t xml:space="preserve">RUS_DNS_2015_44.1660E_56.0986N_v0.2</t>
  </si>
  <si>
    <t xml:space="preserve">RUS_DNS_2015_32.0891E_59.5039N_v0.2</t>
  </si>
  <si>
    <t xml:space="preserve">GBR_DNS_2015_01.8363W_57.5831N_v0.2</t>
  </si>
  <si>
    <t xml:space="preserve">USA_DNS_2015_91.2247W_30.3198N_v0.2</t>
  </si>
  <si>
    <t xml:space="preserve">RUS_DNS_2015_68.4835E_58.2594N_v0.2</t>
  </si>
  <si>
    <t xml:space="preserve">RUS_DNS_2015_53.9308E_56.7013N_v0.2</t>
  </si>
  <si>
    <t xml:space="preserve">AZE_DNS_2015_49.9154E_40.4101N_v0.2</t>
  </si>
  <si>
    <t xml:space="preserve">NLD_DNS_2015_03.7771E_51.3421N_v0.2</t>
  </si>
  <si>
    <t xml:space="preserve">Germany</t>
  </si>
  <si>
    <t xml:space="preserve">DEU</t>
  </si>
  <si>
    <t xml:space="preserve">DEU_DNS_2015_07.0219E_51.6029N_v0.2</t>
  </si>
  <si>
    <t xml:space="preserve">BLR_DNS_2015_28.5996E_55.4855N_v0.2</t>
  </si>
  <si>
    <t xml:space="preserve">PAK_DNS_2015_70.9289E_30.1695N_v0.2</t>
  </si>
  <si>
    <t xml:space="preserve">BEL_DNS_2015_04.2152E_50.5488N_v0.2</t>
  </si>
  <si>
    <t xml:space="preserve">USA_DNS_2015_97.2054W_27.8220N_v0.2</t>
  </si>
  <si>
    <t xml:space="preserve">DZA_DNS_2015_00.3049W_35.8295N_v0.2</t>
  </si>
  <si>
    <t xml:space="preserve">Sweden</t>
  </si>
  <si>
    <t xml:space="preserve">SWE</t>
  </si>
  <si>
    <t xml:space="preserve">SWE_DNS_2015_11.8274E_58.0843N_v0.2</t>
  </si>
  <si>
    <t xml:space="preserve">GBR_DNS_2015_03.6793W_56.0063N_v0.2</t>
  </si>
  <si>
    <t xml:space="preserve">KAZ_DNS_2015_76.9187E_52.3764N_v0.2</t>
  </si>
  <si>
    <t xml:space="preserve">RUS_DNS_2015_44.6510E_48.4722N_v0.2</t>
  </si>
  <si>
    <t xml:space="preserve">FRA_DNS_2015_05.0129E_43.3824N_v0.2</t>
  </si>
  <si>
    <t xml:space="preserve">BLR_DNS_2015_29.2995E_51.8940N_v0.2</t>
  </si>
  <si>
    <t xml:space="preserve">USA_DNS_2015_94.9129W_29.8771N_v0.2</t>
  </si>
  <si>
    <t xml:space="preserve">RUS_DNS_2015_74.7904E_62.3619N_v0.2</t>
  </si>
  <si>
    <t xml:space="preserve">THA_DNS_2015_101.1663E_12.7447N_v0.2</t>
  </si>
  <si>
    <t xml:space="preserve">USA_DNS_2015_104.3928W_32.8496N_v0.2</t>
  </si>
  <si>
    <t xml:space="preserve">BHR_DNS_2016_50.6105E_26.1143N_v0.2</t>
  </si>
  <si>
    <t xml:space="preserve">FRA_DNS_2015_05.0008E_43.3806N_v0.2</t>
  </si>
  <si>
    <t xml:space="preserve">SAU_DNS_2015_38.2699E_23.9666N_v0.2</t>
  </si>
  <si>
    <t xml:space="preserve">USA_DNS_2015_90.9166W_30.0769N_v0.2</t>
  </si>
  <si>
    <t xml:space="preserve">IDN_DNS_2015_116.8179E_1.2477S_v0.2</t>
  </si>
  <si>
    <t xml:space="preserve">RUS_DNS_2015_55.9019E_53.4103N_v0.2</t>
  </si>
  <si>
    <t xml:space="preserve">USA_DNS_2016_93.3221W_30.1774N_v0.2</t>
  </si>
  <si>
    <t xml:space="preserve">KWT_DNS_2015_48.1170E_29.0621N_v0.2</t>
  </si>
  <si>
    <t xml:space="preserve">IND_DNS_2015_74.8513E_13.0032N_v0.2</t>
  </si>
  <si>
    <t xml:space="preserve">USA_DNS_2016_74.2104W_40.6323N_v0.2</t>
  </si>
  <si>
    <t xml:space="preserve">IRN_DNS_2015_49.4555E_34.0070N_v0.2</t>
  </si>
  <si>
    <t xml:space="preserve">MYS_DNS_2015_103.3751E_3.9729N_v0.2</t>
  </si>
  <si>
    <t xml:space="preserve">ARG_DNS_2015_62.3014W_38.7466S_v0.2</t>
  </si>
  <si>
    <t xml:space="preserve">BRN_DNS_2015_114.3426E_4.6167N_v0.2</t>
  </si>
  <si>
    <t xml:space="preserve">RUS_DNS_2015_56.1114E_57.9185N_v0.2</t>
  </si>
  <si>
    <t xml:space="preserve">JPN_DNS_2015_131.6909E_33.2724N_v0.2</t>
  </si>
  <si>
    <t xml:space="preserve">RUS_DNS_2015_39.7321E_54.5512N_v0.2</t>
  </si>
  <si>
    <t xml:space="preserve">USA_DNS_2015_95.1629W_29.7374N_v0.2</t>
  </si>
  <si>
    <t xml:space="preserve">USA_DNS_2016_87.7208W_38.9916N_v0.2</t>
  </si>
  <si>
    <t xml:space="preserve">MYS_DNS_2018_101.8162E_2.5337N_v0.2</t>
  </si>
  <si>
    <t xml:space="preserve">USA_DNS_2016_93.2780W_30.2408N_v0.2</t>
  </si>
  <si>
    <t xml:space="preserve">USA_DNS_2015_96.7714W_28.5127N_v0.2</t>
  </si>
  <si>
    <t xml:space="preserve">IRN_DNS_2018_51.5035E_32.7844N_v0.2</t>
  </si>
  <si>
    <t xml:space="preserve">CAN_DNS_2015_109.9413W_53.2598N_v0.2</t>
  </si>
  <si>
    <t xml:space="preserve">IND_DNS_2015_76.3934E_9.9646N_v0.2</t>
  </si>
  <si>
    <t xml:space="preserve">RUS_DNS_2015_57.2946E_66.3705N_v0.2</t>
  </si>
  <si>
    <t xml:space="preserve">RUS_DNS_2015_76.4382E_60.9770N_v0.2</t>
  </si>
  <si>
    <t xml:space="preserve">BEL_DNS_2015_04.3439E_51.2580N_v0.2</t>
  </si>
  <si>
    <t xml:space="preserve">FRA_DNS_2015_02.1443W_47.3050N_v0.2</t>
  </si>
  <si>
    <t xml:space="preserve">ARG_DNS_2015_68.9735W_33.0580S_v0.2</t>
  </si>
  <si>
    <t xml:space="preserve">VEN_DNS_2015_64.6103W_10.2419N_v0.2</t>
  </si>
  <si>
    <t xml:space="preserve">MYS_DNS_2015_103.3699E_3.9852N_v0.2</t>
  </si>
  <si>
    <t xml:space="preserve">HUN_DNS_2015_18.8969E_47.2809N_v0.2</t>
  </si>
  <si>
    <t xml:space="preserve">USA_DNS_2015_94.9240W_29.8701N_v0.2</t>
  </si>
  <si>
    <t xml:space="preserve">RUS_DNS_2018_58.5300E_51.2502N_v0.2</t>
  </si>
  <si>
    <t xml:space="preserve">NOR_DNS_2015_05.0153E_60.8082N_v0.2</t>
  </si>
  <si>
    <t xml:space="preserve">TTO_DNS_2015_61.4753W_10.3746N_v0.2</t>
  </si>
  <si>
    <t xml:space="preserve">VEN_DNS_2015_71.4464W_10.3812N_v0.2</t>
  </si>
  <si>
    <t xml:space="preserve">CAN_DNS_2015_113.1395W_53.7479N_v0.2</t>
  </si>
  <si>
    <t xml:space="preserve">IRN_DNS_2015_52.5579E_27.5866N_v0.2</t>
  </si>
  <si>
    <t xml:space="preserve">CIV_DNS_2015_03.9937W_5.2637N_v0.2</t>
  </si>
  <si>
    <t xml:space="preserve">THA_DNS_2015_101.3023E_12.6522N_v0.2</t>
  </si>
  <si>
    <t xml:space="preserve">JPN_DNS_2015_131.8185E_34.0347N_v0.2</t>
  </si>
  <si>
    <t xml:space="preserve">CAN_DNS_2015_82.3605W_42.9504N_v0.2</t>
  </si>
  <si>
    <t xml:space="preserve">AUS_DNS_2015_145.2197E_38.3049S_v0.2</t>
  </si>
  <si>
    <t xml:space="preserve">EGY_DNS_2015_31.7811E_31.4614N_v0.2</t>
  </si>
  <si>
    <t xml:space="preserve">USA_DNS_2019_101.3656W_35.6992N_v0.2</t>
  </si>
  <si>
    <t xml:space="preserve">BRA_DNS_2015_51.3908W_29.8763S_v0.2</t>
  </si>
  <si>
    <t xml:space="preserve">USA_DNS_2015_91.0329W_30.2172N_v0.2</t>
  </si>
  <si>
    <t xml:space="preserve">CHN_DNS_2015_110.1568E_39.3245N_v0.2</t>
  </si>
  <si>
    <t xml:space="preserve">CHN_DNS_2015_117.7247E_38.9274N_v0.2</t>
  </si>
  <si>
    <t xml:space="preserve">ESP_DNS_2015_05.4025W_36.1894N_v0.2</t>
  </si>
  <si>
    <t xml:space="preserve">CHN_DNS_2021_118.8618E_37.2149N_v0.2</t>
  </si>
  <si>
    <t xml:space="preserve">Curacao</t>
  </si>
  <si>
    <t xml:space="preserve">CUW</t>
  </si>
  <si>
    <t xml:space="preserve">CUW_DNS_2015_68.9356W_12.1303N_v0.2</t>
  </si>
  <si>
    <t xml:space="preserve">BRA_DNS_2015_45.8351W_23.1982S_v0.2</t>
  </si>
  <si>
    <t xml:space="preserve">PAK_DNS_2015_66.7071E_24.9081N_v0.2</t>
  </si>
  <si>
    <t xml:space="preserve">CHN_DNS_2015_113.3086E_29.4832N_v0.2</t>
  </si>
  <si>
    <t xml:space="preserve">GBR_DNS_2015_05.0179W_51.6839N_v0.2</t>
  </si>
  <si>
    <t xml:space="preserve">USA_DNS_2018_93.3312W_30.1966N_v0.2</t>
  </si>
  <si>
    <t xml:space="preserve">USA_DNS_2015_93.9873W_30.0069N_v0.2</t>
  </si>
  <si>
    <t xml:space="preserve">VEN_DNS_2015_71.4373W_10.3882N_v0.2</t>
  </si>
  <si>
    <t xml:space="preserve">IND_DNS_2015_76.8674E_29.4581N_v0.2</t>
  </si>
  <si>
    <t xml:space="preserve">USA_DNS_2015_95.0839W_29.7258N_v0.2</t>
  </si>
  <si>
    <t xml:space="preserve">USA_DNS_2015_90.9891W_30.1875N_v0.2</t>
  </si>
  <si>
    <t xml:space="preserve">CAN_DNS_2015_113.1313W_53.8161N_v0.2</t>
  </si>
  <si>
    <t xml:space="preserve">IRN_DNS_2016_51.4229E_35.5328N_v0.2</t>
  </si>
  <si>
    <t xml:space="preserve">QAT_DNS_2015_51.5839E_25.9057N_v0.2</t>
  </si>
  <si>
    <t xml:space="preserve">USA_DNS_2015_82.5953W_38.3780N_v0.2</t>
  </si>
  <si>
    <t xml:space="preserve">USA_DNS_2019_93.3055W_30.2172N_v0.2</t>
  </si>
  <si>
    <t xml:space="preserve">IND_DNS_2015_76.8899E_29.4603N_v0.2</t>
  </si>
  <si>
    <t xml:space="preserve">USA_DNS_2015_95.1773W_29.7200N_v0.2</t>
  </si>
  <si>
    <t xml:space="preserve">USA_DNS_2016_90.0628W_38.8376N_v0.2</t>
  </si>
  <si>
    <t xml:space="preserve">ARG_DNS_2015_62.3979W_38.6817S_v0.2</t>
  </si>
  <si>
    <t xml:space="preserve">PHL_DNS_2015_120.6070E_14.5271N_v0.2</t>
  </si>
  <si>
    <t xml:space="preserve">DZA_DNS_2015_06.0492E_31.6888N_v0.2</t>
  </si>
  <si>
    <t xml:space="preserve">SYR_DNS_2015_35.9676E_35.2110N_v0.2</t>
  </si>
  <si>
    <t xml:space="preserve">USA_DNS_2016_93.9655W_29.8892N_v0.2</t>
  </si>
  <si>
    <t xml:space="preserve">UKR_DNS_2015_33.4628E_49.1858N_v0.2</t>
  </si>
  <si>
    <t xml:space="preserve">IND_DNS_2015_77.1466E_24.4831N_v0.2</t>
  </si>
  <si>
    <t xml:space="preserve">JPN_DNS_2020_139.2141E_37.9863N_v0.2</t>
  </si>
  <si>
    <t xml:space="preserve">Finland</t>
  </si>
  <si>
    <t xml:space="preserve">FIN</t>
  </si>
  <si>
    <t xml:space="preserve">FIN_DNS_2015_25.5260E_60.3005N_v0.2</t>
  </si>
  <si>
    <t xml:space="preserve">USA_DNS_2016_89.9708W_29.6812N_v0.2</t>
  </si>
  <si>
    <t xml:space="preserve">TKM_DNS_2015_52.9478E_40.0326N_v0.2</t>
  </si>
  <si>
    <t xml:space="preserve">ITA_DNS_2015_08.8736E_45.1014N_v0.2</t>
  </si>
  <si>
    <t xml:space="preserve">ECU_DNS_2015_79.6882W_0.9343N_v0.2</t>
  </si>
  <si>
    <t xml:space="preserve">USA_DNS_2015_94.2271W_30.0681N_v0.2</t>
  </si>
  <si>
    <t xml:space="preserve">CHN_DNS_2015_109.1573E_19.7755N_v0.2</t>
  </si>
  <si>
    <t xml:space="preserve">BEL_DNS_2015_04.3225E_51.2701N_v0.2</t>
  </si>
  <si>
    <t xml:space="preserve">IDN_DNS_2015_104.2169E_1.0860N_v0.2</t>
  </si>
  <si>
    <t xml:space="preserve">KWT_DNS_2015_48.1456E_29.0119N_v0.2</t>
  </si>
  <si>
    <t xml:space="preserve">MEX_DNS_2016_94.3658W_18.0711N_v0.2</t>
  </si>
  <si>
    <t xml:space="preserve">VNM_DNS_2018_105.7639E_19.3558N_v0.2</t>
  </si>
  <si>
    <t xml:space="preserve">USA_DNS_2016_90.1642W_35.0455N_v0.2</t>
  </si>
  <si>
    <t xml:space="preserve">USA_DNS_2016_95.7554W_29.0801N_v0.2</t>
  </si>
  <si>
    <t xml:space="preserve">ITA_DNS_2020_16.0833E_40.4116N_v0.2</t>
  </si>
  <si>
    <t xml:space="preserve">RUS_DNS_2015_52.1032E_55.8922N_v0.2</t>
  </si>
  <si>
    <t xml:space="preserve">Singapore</t>
  </si>
  <si>
    <t xml:space="preserve">SGP</t>
  </si>
  <si>
    <t xml:space="preserve">SGP_DNS_2016_103.7668E_1.2358N_v0.2</t>
  </si>
  <si>
    <t xml:space="preserve">KOR_DNS_2015_126.3407E_36.9916N_v0.2</t>
  </si>
  <si>
    <t xml:space="preserve">IND_DNS_2015_82.0876E_16.4836N_v0.2</t>
  </si>
  <si>
    <t xml:space="preserve">FRA_DNS_2015_00.2220E_49.4895N_v0.2</t>
  </si>
  <si>
    <t xml:space="preserve">USA_DNS_2016_93.3197W_30.1923N_v0.2</t>
  </si>
  <si>
    <t xml:space="preserve">USA_DNS_2015_90.5999W_30.0617N_v0.2</t>
  </si>
  <si>
    <t xml:space="preserve">MEX_DNS_2015_95.3454W_17.7879N_v0.2</t>
  </si>
  <si>
    <t xml:space="preserve">USA_DNS_2020_64.7474W_17.7046N_v0.2</t>
  </si>
  <si>
    <t xml:space="preserve">RUS_DNS_2015_68.4082E_58.2634N_v0.2</t>
  </si>
  <si>
    <t xml:space="preserve">IND_DNS_2015_74.8629E_12.9996N_v0.2</t>
  </si>
  <si>
    <t xml:space="preserve">TTO_DNS_2015_61.4463W_10.3191N_v0.2</t>
  </si>
  <si>
    <t xml:space="preserve">USA_DNS_2015_97.0874W_36.6825N_v0.2</t>
  </si>
  <si>
    <t xml:space="preserve">USA_DNS_2015_95.0641W_29.6251N_v0.2</t>
  </si>
  <si>
    <t xml:space="preserve">IND_DNS_2015_76.3738E_9.9752N_v0.2</t>
  </si>
  <si>
    <t xml:space="preserve">USA_DNS_2015_93.8801W_29.9789N_v0.2</t>
  </si>
  <si>
    <t xml:space="preserve">OMN_DNS_2015_58.5108E_23.6264N_v0.2</t>
  </si>
  <si>
    <t xml:space="preserve">QAT_DNS_2015_51.5414E_24.9287N_v0.2</t>
  </si>
  <si>
    <t xml:space="preserve">USA_DNS_2016_97.4850W_27.8165N_v0.2</t>
  </si>
  <si>
    <t xml:space="preserve">USA_DNS_2016_97.4360W_27.8167N_v0.2</t>
  </si>
  <si>
    <t xml:space="preserve">USA_DNS_2015_95.3507W_28.9807N_v0.2</t>
  </si>
  <si>
    <t xml:space="preserve">IDN_DNS_2015_131.2745E_0.9985S_v0.2</t>
  </si>
  <si>
    <t xml:space="preserve">RUS_DNS_2015_48.3736E_53.0799N_v0.2</t>
  </si>
  <si>
    <t xml:space="preserve">ZAF_DNS_2015_30.9669E_29.9751S_v0.2</t>
  </si>
  <si>
    <t xml:space="preserve">TUR_DNS_2015_26.9331E_38.8025N_v0.2</t>
  </si>
  <si>
    <t xml:space="preserve">USA_DNS_2015_95.6061W_37.0491N_v0.2</t>
  </si>
  <si>
    <t xml:space="preserve">IND_DNS_2015_87.3782E_23.5775N_v0.2</t>
  </si>
  <si>
    <t xml:space="preserve">TUN_DNS_2015_11.1098E_33.4794N_v0.2</t>
  </si>
  <si>
    <t xml:space="preserve">TUR_DNS_2015_33.4652E_39.7356N_v0.2</t>
  </si>
  <si>
    <t xml:space="preserve">ZAF_DNS_2015_27.8603E_26.8039S_v0.2</t>
  </si>
  <si>
    <t xml:space="preserve">AUS_DNS_2015_151.2156E_33.9480S_v0.2</t>
  </si>
  <si>
    <t xml:space="preserve">USA_DNS_2015_88.3306W_37.0494N_v0.2</t>
  </si>
  <si>
    <t xml:space="preserve">THA_DNS_2015_101.1482E_12.7172N_v0.2</t>
  </si>
  <si>
    <t xml:space="preserve">ROU_DNS_2015_28.6827E_44.3530N_v0.2</t>
  </si>
  <si>
    <t xml:space="preserve">AUS_DNS_2015_143.0389E_38.5669S_v0.2</t>
  </si>
  <si>
    <t xml:space="preserve">RUS_DNS_2015_39.7766E_57.5358N_v0.2</t>
  </si>
  <si>
    <t xml:space="preserve">TUN_DNS_2015_10.0826E_33.9283N_v0.2</t>
  </si>
  <si>
    <t xml:space="preserve">IND_DNS_2015_73.1157E_18.5640N_v0.2</t>
  </si>
  <si>
    <t xml:space="preserve">IRN_DNS_2015_49.4562E_34.0181N_v0.2</t>
  </si>
  <si>
    <t xml:space="preserve">USA_DNS_2016_94.8926W_29.3702N_v0.2</t>
  </si>
  <si>
    <t xml:space="preserve">CHN_DNS_2015_118.7919E_32.2706N_v0.2</t>
  </si>
  <si>
    <t xml:space="preserve">CHL_DNS_2015_71.5059W_32.9300S_v0.2</t>
  </si>
  <si>
    <t xml:space="preserve">MEX_DNS_2015_97.8972W_22.3783N_v0.2</t>
  </si>
  <si>
    <t xml:space="preserve">ZAF_DNS_2015_27.8645E_26.8214S_v0.2</t>
  </si>
  <si>
    <t xml:space="preserve">CHN_DNS_2019_121.2261E_39.5435N_v0.2</t>
  </si>
  <si>
    <t xml:space="preserve">USA_DNS_2018_81.9746W_30.2041N_v0.2</t>
  </si>
  <si>
    <t xml:space="preserve">USA_DNS_2015_94.6874W_32.4442N_v0.2</t>
  </si>
  <si>
    <t xml:space="preserve">QAT_DNS_2015_51.5499E_24.9325N_v0.2</t>
  </si>
  <si>
    <t xml:space="preserve">FRA_DNS_2015_04.8395E_43.4227N_v0.2</t>
  </si>
  <si>
    <t xml:space="preserve">USA_DNS_2016_122.3957W_37.9441N_v0.2</t>
  </si>
  <si>
    <t xml:space="preserve">CHN_DNS_2015_121.9041E_29.7520N_v0.2</t>
  </si>
  <si>
    <t xml:space="preserve">USA_DNS_2020_97.4965W_27.8301N_v0.2</t>
  </si>
  <si>
    <t xml:space="preserve">THA_DNS_2015_101.1462E_12.6833N_v0.2</t>
  </si>
  <si>
    <t xml:space="preserve">CAN_DNS_2015_104.5677W_50.4861N_v0.2</t>
  </si>
  <si>
    <t xml:space="preserve">TKM_DNS_2015_52.9474E_40.0186N_v0.2</t>
  </si>
  <si>
    <t xml:space="preserve">USA_DNS_2015_104.9487W_39.8027N_v0.2</t>
  </si>
  <si>
    <t xml:space="preserve">JPN_DNS_2015_136.8283E_34.9756N_v0.2</t>
  </si>
  <si>
    <t xml:space="preserve">USA_DNS_2019_95.0265W_29.6115N_v0.2</t>
  </si>
  <si>
    <t xml:space="preserve">IRN_DNS_2016_52.7475E_29.8850N_v0.2</t>
  </si>
  <si>
    <t xml:space="preserve">NOR_DNS_2015_09.5880E_59.0952N_v0.2</t>
  </si>
  <si>
    <t xml:space="preserve">CAN_DNS_2015_82.4038W_42.8766N_v0.2</t>
  </si>
  <si>
    <t xml:space="preserve">FRA_DNS_2015_04.8527E_43.4499N_v0.2</t>
  </si>
  <si>
    <t xml:space="preserve">SAU_DNS_2015_49.5548E_27.0655N_v0.2</t>
  </si>
  <si>
    <t xml:space="preserve">TWN_DNS_2015_120.1894E_23.7754N_v0.2</t>
  </si>
  <si>
    <t xml:space="preserve">CHN_DNS_2015_118.2285E_37.5317N_v0.2</t>
  </si>
  <si>
    <t xml:space="preserve">KOR_DNS_2015_126.3973E_37.0114N_v0.2</t>
  </si>
  <si>
    <t xml:space="preserve">IND_DNS_2015_81.9216E_16.4091N_v0.2</t>
  </si>
  <si>
    <t xml:space="preserve">USA_DNS_2015_96.8726W_37.7915N_v0.2</t>
  </si>
  <si>
    <t xml:space="preserve">IND_DNS_2016_87.4105E_23.5699N_v0.2</t>
  </si>
  <si>
    <t xml:space="preserve">BEL_DNS_2015_04.3310E_51.2569N_v0.2</t>
  </si>
  <si>
    <t xml:space="preserve">USA_DNS_2015_95.0502W_29.6354N_v0.2</t>
  </si>
  <si>
    <t xml:space="preserve">IND_DNS_2015_72.8929E_19.0207N_v0.2</t>
  </si>
  <si>
    <t xml:space="preserve">RUS_DNS_2015_68.4598E_58.2212N_v0.2</t>
  </si>
  <si>
    <t xml:space="preserve">GBR_DNS_2015_00.2550W_53.6469N_v0.2</t>
  </si>
  <si>
    <t xml:space="preserve">RUS_DNS_2016_55.9714E_53.6737N_v0.2</t>
  </si>
  <si>
    <t xml:space="preserve">USA_DNS_2016_88.4866W_30.3395N_v0.2</t>
  </si>
  <si>
    <t xml:space="preserve">BGD_DNS_2015_91.5936E_24.6391N_v0.2</t>
  </si>
  <si>
    <t xml:space="preserve">KOR_DNS_2015_127.6582E_34.8166N_v0.2</t>
  </si>
  <si>
    <t xml:space="preserve">IND_DNS_2015_81.9723E_16.4157N_v0.2</t>
  </si>
  <si>
    <t xml:space="preserve">FIN_DNS_2015_25.4898E_60.2949N_v0.2</t>
  </si>
  <si>
    <t xml:space="preserve">SAUKWTNZ_DNS_2021_48.4036E_28.7158N_v0.2</t>
  </si>
  <si>
    <t xml:space="preserve">ARG_DNS_2015_63.6617W_22.2098S_v0.2</t>
  </si>
  <si>
    <t xml:space="preserve">CHN_DNS_2015_121.9816E_41.2004N_v0.2</t>
  </si>
  <si>
    <t xml:space="preserve">LBY_DNS_2017_23.9734E_32.0411N_v0.2</t>
  </si>
  <si>
    <t xml:space="preserve">RUS_DNS_2015_49.8900E_53.0756N_v0.2</t>
  </si>
  <si>
    <t xml:space="preserve">RUS_DNS_2015_56.0429E_54.9304N_v0.2</t>
  </si>
  <si>
    <t xml:space="preserve">SAU_DNS_2015_49.5066E_26.9537N_v0.2</t>
  </si>
  <si>
    <t xml:space="preserve">FRA_DNS_2015_04.7623E_45.4433N_v0.2</t>
  </si>
  <si>
    <t xml:space="preserve">CHN_DNS_2015_117.5247E_38.7298N_v0.2</t>
  </si>
  <si>
    <t xml:space="preserve">DEU_DNS_2015_12.0012E_51.2905N_v0.2</t>
  </si>
  <si>
    <t xml:space="preserve">KOR_DNS_2015_127.6772E_34.8209N_v0.2</t>
  </si>
  <si>
    <t xml:space="preserve">KOR_DNS_2015_126.3637E_37.0019N_v0.2</t>
  </si>
  <si>
    <t xml:space="preserve">ZAF_DNS_2015_21.9768E_34.1717S_v0.2</t>
  </si>
  <si>
    <t xml:space="preserve">IRN_DNS_2015_46.1509E_38.0807N_v0.2</t>
  </si>
  <si>
    <t xml:space="preserve">USA_DNS_2015_95.0162W_29.5992N_v0.2</t>
  </si>
  <si>
    <t xml:space="preserve">RUS_DNS_2018_51.8801E_55.5639N_v0.2</t>
  </si>
  <si>
    <t xml:space="preserve">USA_DNS_2015_93.9274W_29.9638N_v0.2</t>
  </si>
  <si>
    <t xml:space="preserve">BRA_DNS_2015_46.4704W_23.6452S_v0.2</t>
  </si>
  <si>
    <t xml:space="preserve">PER_DNS_2015_77.1340W_11.9155S_v0.2</t>
  </si>
  <si>
    <t xml:space="preserve">FRA_DNS_2015_00.2475E_49.4845N_v0.2</t>
  </si>
  <si>
    <t xml:space="preserve">ESP_DNS_2015_06.8963W_37.1810N_v0.2</t>
  </si>
  <si>
    <t xml:space="preserve">BHR_DNS_2015_50.6606E_26.2193N_v0.2</t>
  </si>
  <si>
    <t xml:space="preserve">ARE_DNS_2015_52.7166E_24.1408N_v0.2</t>
  </si>
  <si>
    <t xml:space="preserve">USA_DNS_2015_91.7529W_30.5255N_v0.2</t>
  </si>
  <si>
    <t xml:space="preserve">IND_DNS_2015_69.8821E_22.3214N_v0.2</t>
  </si>
  <si>
    <t xml:space="preserve">RUS_DNS_2015_85.0220E_56.6254N_v0.2</t>
  </si>
  <si>
    <t xml:space="preserve">USA_DNS_2016_90.2686W_29.9609N_v0.2</t>
  </si>
  <si>
    <t xml:space="preserve">Jamaica</t>
  </si>
  <si>
    <t xml:space="preserve">JAM</t>
  </si>
  <si>
    <t xml:space="preserve">JAM_DNS_2015_76.8194W_17.9737N_v0.2</t>
  </si>
  <si>
    <t xml:space="preserve">CHN_DNS_2015_120.2890E_37.6850N_v0.2</t>
  </si>
  <si>
    <t xml:space="preserve">USA_DNS_2016_95.3369W_28.9349N_v0.2</t>
  </si>
  <si>
    <t xml:space="preserve">SAU_DNS_2015_38.2512E_23.9555N_v0.2</t>
  </si>
  <si>
    <t xml:space="preserve">COL_DNS_2021_73.8629W_7.0761N_v0.2</t>
  </si>
  <si>
    <t xml:space="preserve">IND_DNS_2016_86.6024E_20.2569N_v0.2</t>
  </si>
  <si>
    <t xml:space="preserve">USA_DNS_2017_94.0817W_30.0816N_v0.2</t>
  </si>
  <si>
    <t xml:space="preserve">IND_DNS_2015_78.1630E_24.2426N_v0.2</t>
  </si>
  <si>
    <t xml:space="preserve">USA_DNS_2015_95.0989W_29.7399N_v0.2</t>
  </si>
  <si>
    <t xml:space="preserve">CHN_DNS_2017_108.5067E_40.0407N_v0.2</t>
  </si>
  <si>
    <t xml:space="preserve">CHN_DNS_2020_109.3827E_35.6131N_v0.2</t>
  </si>
  <si>
    <t xml:space="preserve">FRA_DNS_2015_05.1095E_43.3921N_v0.2</t>
  </si>
  <si>
    <t xml:space="preserve">CHN_DNS_2020_106.6896E_38.0775N_v0.2</t>
  </si>
  <si>
    <t xml:space="preserve">KAZ_DNS_2015_69.6476E_42.2516N_v0.2</t>
  </si>
  <si>
    <t xml:space="preserve">CHN_DNS_2015_94.9571E_36.3804N_v0.2</t>
  </si>
  <si>
    <t xml:space="preserve">SAU_DNS_2015_50.0428E_26.8664N_v0.2</t>
  </si>
  <si>
    <t xml:space="preserve">CHN_DNS_2015_121.6415E_30.0386N_v0.2</t>
  </si>
  <si>
    <t xml:space="preserve">USA_DNS_2015_95.1891W_29.2358N_v0.2</t>
  </si>
  <si>
    <t xml:space="preserve">MEX_DNS_2015_94.5503W_17.9810N_v0.2</t>
  </si>
  <si>
    <t xml:space="preserve">BRA_DNS_2015_44.1013W_19.9808S_v0.2</t>
  </si>
  <si>
    <t xml:space="preserve">USA_DNS_2015_91.2020W_30.4757N_v0.2</t>
  </si>
  <si>
    <t xml:space="preserve">CHN_DNS_2015_84.8803E_44.3827N_v0.2</t>
  </si>
  <si>
    <t xml:space="preserve">BLR_DNS_2015_28.5178E_55.5302N_v0.2</t>
  </si>
  <si>
    <t xml:space="preserve">CHN_DNS_2015_118.3791E_37.0941N_v0.2</t>
  </si>
  <si>
    <t xml:space="preserve">CHN_DNS_2015_115.1320E_35.3026N_v0.2</t>
  </si>
  <si>
    <t xml:space="preserve">CHN_DNS_2015_118.1723E_36.7735N_v0.2</t>
  </si>
  <si>
    <t xml:space="preserve">USA_DNS_2021_88.1816W_41.4125N_v0.2</t>
  </si>
  <si>
    <t xml:space="preserve">CHN_DNS_2015_126.6385E_43.8622N_v0.2</t>
  </si>
  <si>
    <t xml:space="preserve">AGO_DNS_2015_13.3003E_8.7801S_v0.2</t>
  </si>
  <si>
    <t xml:space="preserve">VNM_DNS_2018_108.8364E_15.3519N_v0.2</t>
  </si>
  <si>
    <t xml:space="preserve">COG_DNS_2016_11.8514E_4.7334S_v0.2</t>
  </si>
  <si>
    <t xml:space="preserve">USA_DNS_2015_95.2513W_29.7005N_v0.2</t>
  </si>
  <si>
    <t xml:space="preserve">USA_DNS_2015_94.9087W_29.8497N_v0.2</t>
  </si>
  <si>
    <t xml:space="preserve">USA_DNS_2016_89.9746W_29.9308N_v0.2</t>
  </si>
  <si>
    <t xml:space="preserve">Sri Lanka</t>
  </si>
  <si>
    <t xml:space="preserve">LKA</t>
  </si>
  <si>
    <t xml:space="preserve">LKA_DNS_2015_79.9565E_6.9599N_v0.2</t>
  </si>
  <si>
    <t xml:space="preserve">ITA_DNS_2015_09.0206E_39.0828N_v0.2</t>
  </si>
  <si>
    <t xml:space="preserve">IND_DNS_2015_76.8579E_29.4755N_v0.2</t>
  </si>
  <si>
    <t xml:space="preserve">ITA_DNS_2015_15.8997E_40.3142N_v0.2</t>
  </si>
  <si>
    <t xml:space="preserve">SAUKWTNZ_DNS_2020_48.5379E_28.4137N_v0.2</t>
  </si>
  <si>
    <t xml:space="preserve">ZAF_DNS_2015_27.1826E_25.5416S_v0.2</t>
  </si>
  <si>
    <t xml:space="preserve">JOR_DNS_2015_36.1075E_32.1269N_v0.2</t>
  </si>
  <si>
    <t xml:space="preserve">JPN_DNS_2015_133.7549E_34.4886N_v0.2</t>
  </si>
  <si>
    <t xml:space="preserve">ESP_DNS_2015_01.2249E_41.1936N_v0.2</t>
  </si>
  <si>
    <t xml:space="preserve">RUS_DNS_2015_49.4679E_53.5342N_v0.2</t>
  </si>
  <si>
    <t xml:space="preserve">CHN_DNS_2015_114.5261E_30.6454N_v0.2</t>
  </si>
  <si>
    <t xml:space="preserve">IND_DNS_2015_74.8528E_12.9836N_v0.2</t>
  </si>
  <si>
    <t xml:space="preserve">THA_DNS_2021_99.8648E_9.2454N_v0.2</t>
  </si>
  <si>
    <t xml:space="preserve">USA_DNS_2015_108.7726W_45.6544N_v0.2</t>
  </si>
  <si>
    <t xml:space="preserve">IRQ_DNS_2015_43.2753E_35.7964N_v0.2</t>
  </si>
  <si>
    <t xml:space="preserve">USA_DNS_2016_95.2080W_29.7230N_v0.2</t>
  </si>
  <si>
    <t xml:space="preserve">USA_DNS_2015_107.0992W_41.7824N_v0.2</t>
  </si>
  <si>
    <t xml:space="preserve">USA_DNS_2016_94.0318W_30.0162N_v0.2</t>
  </si>
  <si>
    <t xml:space="preserve">NOR_DNS_2015_05.0267E_60.8077N_v0.2</t>
  </si>
  <si>
    <t xml:space="preserve">BGD_DNS_2015_91.7995E_22.2628N_v0.2</t>
  </si>
  <si>
    <t xml:space="preserve">CHN_DNS_2015_117.2454E_34.9702N_v0.2</t>
  </si>
  <si>
    <t xml:space="preserve">HUN_DNS_2015_21.0462E_47.9096N_v0.2</t>
  </si>
  <si>
    <t xml:space="preserve">USA_DNS_2015_79.1271W_41.8292N_v0.2</t>
  </si>
  <si>
    <t xml:space="preserve">CHN_DNS_2015_118.3549E_37.4254N_v0.2</t>
  </si>
  <si>
    <t xml:space="preserve">BRA_DNS_2015_43.2360W_22.7153S_v0.2</t>
  </si>
  <si>
    <t xml:space="preserve">ARG_DNS_2015_69.1797W_38.9276S_v0.2</t>
  </si>
  <si>
    <t xml:space="preserve">KOR_DNS_2021_127.7136E_34.8472N_v0.2</t>
  </si>
  <si>
    <t xml:space="preserve">ITA_DNS_2015_18.0003E_40.6422N_v0.2</t>
  </si>
  <si>
    <t xml:space="preserve">BRA_DNS_2015_38.3344W_12.6636S_v0.2</t>
  </si>
  <si>
    <t xml:space="preserve">FRA_DNS_2015_02.2486E_51.0321N_v0.2</t>
  </si>
  <si>
    <t xml:space="preserve">IND_DNS_2016_77.1503E_24.4980N_v0.2</t>
  </si>
  <si>
    <t xml:space="preserve">USA_DNS_2016_90.8929W_30.1134N_v0.2</t>
  </si>
  <si>
    <t xml:space="preserve">CHN_DNS_2015_77.3284E_37.4743N_v0.2</t>
  </si>
  <si>
    <t xml:space="preserve">CAN_DNS_2015_71.1989W_46.7545N_v0.2</t>
  </si>
  <si>
    <t xml:space="preserve">BEL_DNS_2015_04.2665E_51.3658N_v0.2</t>
  </si>
  <si>
    <t xml:space="preserve">IND_DNS_2015_81.8948E_16.4994N_v0.2</t>
  </si>
  <si>
    <t xml:space="preserve">CHN_DNS_2015_109.3595E_35.6177N_v0.2</t>
  </si>
  <si>
    <t xml:space="preserve">USA_DNS_2016_96.3766W_42.3353N_v0.2</t>
  </si>
  <si>
    <t xml:space="preserve">GBR_DNS_2015_01.1945W_54.6134N_v0.2</t>
  </si>
  <si>
    <t xml:space="preserve">CAN_DNS_2015_113.3831W_53.5421N_v0.2</t>
  </si>
  <si>
    <t xml:space="preserve">USA_DNS_2016_74.2298W_40.6355N_v0.2</t>
  </si>
  <si>
    <t xml:space="preserve">USA_DNS_2018_94.9071W_29.7520N_v0.2</t>
  </si>
  <si>
    <t xml:space="preserve">GBR_DNS_2015_03.1837W_54.1018N_v0.2</t>
  </si>
  <si>
    <t xml:space="preserve">USA_DNS_2020_95.1007W_29.8196N_v0.2</t>
  </si>
  <si>
    <t xml:space="preserve">CHN_DNS_2015_113.4556E_22.1233N_v0.2</t>
  </si>
  <si>
    <t xml:space="preserve">FRA_DNS_2015_00.1984W_43.5222N_v0.2</t>
  </si>
  <si>
    <t xml:space="preserve">RUS_DNS_2015_137.0580E_50.6159N_v0.2</t>
  </si>
  <si>
    <t xml:space="preserve">ESP_DNS_2015_08.4512W_43.3490N_v0.2</t>
  </si>
  <si>
    <t xml:space="preserve">KOR_DNS_2015_126.3859E_37.0100N_v0.2</t>
  </si>
  <si>
    <t xml:space="preserve">USA_DNS_2015_83.4542W_41.6783N_v0.2</t>
  </si>
  <si>
    <t xml:space="preserve">DNK_DNS_2015_09.7429E_55.5917N_v0.2</t>
  </si>
  <si>
    <t xml:space="preserve">CHN_DNS_2015_84.2275E_41.4705N_v0.2</t>
  </si>
  <si>
    <t xml:space="preserve">JPN_DNS_2015_139.7517E_35.5167N_v0.2</t>
  </si>
  <si>
    <t xml:space="preserve">CHN_DNS_2015_90.4655E_43.0752N_v0.2</t>
  </si>
  <si>
    <t xml:space="preserve">ARE_DNS_2015_55.0604E_25.0135N_v0.2</t>
  </si>
  <si>
    <t xml:space="preserve">CHL_DNS_2015_71.4963W_32.9280S_v0.2</t>
  </si>
  <si>
    <t xml:space="preserve">CHN_DNS_2015_124.0597E_41.8365N_v0.2</t>
  </si>
  <si>
    <t xml:space="preserve">RUS_DNS_2016_44.6287E_48.5048N_v0.2</t>
  </si>
  <si>
    <t xml:space="preserve">MMR_DNS_2015_94.9986E_19.9754N_v0.2</t>
  </si>
  <si>
    <t xml:space="preserve">FIN_DNS_2015_25.5174E_60.2985N_v0.2</t>
  </si>
  <si>
    <t xml:space="preserve">ITA_DNS_2015_18.0085E_40.6415N_v0.2</t>
  </si>
  <si>
    <t xml:space="preserve">GBR_DNS_2015_02.8397W_53.2723N_v0.2</t>
  </si>
  <si>
    <t xml:space="preserve">USA_DNS_2021_95.3120W_28.9508N_v0.2</t>
  </si>
  <si>
    <t xml:space="preserve">IND_DNS_2017_87.4884E_23.4419N_v0.2</t>
  </si>
  <si>
    <t xml:space="preserve">IRN_DNS_2021_51.4214E_35.5478N_v0.2</t>
  </si>
  <si>
    <t xml:space="preserve">USA_DNS_2015_88.3365W_41.4140N_v0.2</t>
  </si>
  <si>
    <t xml:space="preserve">USA_DNS_2015_88.3227W_41.4118N_v0.2</t>
  </si>
  <si>
    <t xml:space="preserve">SAUKWTNZ_DNS_2021_48.3326E_28.7248N_v0.2</t>
  </si>
  <si>
    <t xml:space="preserve">NLD_DNS_2015_04.3431E_51.8817N_v0.2</t>
  </si>
  <si>
    <t xml:space="preserve">DEU_DNS_2015_12.8426E_48.1942N_v0.2</t>
  </si>
  <si>
    <t xml:space="preserve">CHN_DNS_2015_118.0158E_37.4923N_v0.2</t>
  </si>
  <si>
    <t xml:space="preserve">RUS_DNS_2015_53.7316E_63.5809N_v0.2</t>
  </si>
  <si>
    <t xml:space="preserve">TWN_DNS_2017_120.2076E_23.8076N_v0.2</t>
  </si>
  <si>
    <t xml:space="preserve">GRC_DNS_2015_23.5121E_38.0376N_v0.2</t>
  </si>
  <si>
    <t xml:space="preserve">BOL_DNS_2017_64.4050W_17.2581S_v0.2</t>
  </si>
  <si>
    <t xml:space="preserve">SAU_DNS_2015_38.9974E_22.7212N_v0.2</t>
  </si>
  <si>
    <t xml:space="preserve">CHN_DNS_2015_120.4626E_32.0073N_v0.2</t>
  </si>
  <si>
    <t xml:space="preserve">CHN_DNS_2015_123.8190E_41.8352N_v0.2</t>
  </si>
  <si>
    <t xml:space="preserve">DEU_DNS_2015_07.0120E_50.8188N_v0.2</t>
  </si>
  <si>
    <t xml:space="preserve">JPN_DNS_2015_141.5220E_40.5447N_v0.2</t>
  </si>
  <si>
    <t xml:space="preserve">JPN_DNS_2015_140.0211E_35.4827N_v0.2</t>
  </si>
  <si>
    <t xml:space="preserve">RUS_DNS_2015_56.1291E_57.9043N_v0.2</t>
  </si>
  <si>
    <t xml:space="preserve">USA_DNS_2015_74.2107W_40.5898N_v0.2</t>
  </si>
  <si>
    <t xml:space="preserve">CHN_DNS_2015_116.8388E_37.1940N_v0.2</t>
  </si>
  <si>
    <t xml:space="preserve">RUS_DNS_2015_56.0517E_54.9483N_v0.2</t>
  </si>
  <si>
    <t xml:space="preserve">TUR_DNS_2015_29.7741E_40.7450N_v0.2</t>
  </si>
  <si>
    <t xml:space="preserve">BRA_DNS_2021_46.4336W_23.8832S_v0.2</t>
  </si>
  <si>
    <t xml:space="preserve">RUS_DNS_2016_103.9514E_52.5341N_v0.2</t>
  </si>
  <si>
    <t xml:space="preserve">CUB_DNS_2015_82.3216W_23.1344N_v0.2</t>
  </si>
  <si>
    <t xml:space="preserve">JPN_DNS_2015_139.7744E_35.5119N_v0.2</t>
  </si>
  <si>
    <t xml:space="preserve">ARG_DNS_2015_68.9869W_33.0626S_v0.2</t>
  </si>
  <si>
    <t xml:space="preserve">USA_DNS_2015_118.2175W_33.7748N_v0.2</t>
  </si>
  <si>
    <t xml:space="preserve">USA_DNS_2015_89.9413W_29.9315N_v0.2</t>
  </si>
  <si>
    <t xml:space="preserve">PRT_DNS_2015_08.8175W_37.9833N_v0.2</t>
  </si>
  <si>
    <t xml:space="preserve">MEX_DNS_2017_94.5638W_18.0086N_v0.2</t>
  </si>
  <si>
    <t xml:space="preserve">CHN_DNS_2020_106.6740E_38.0786N_v0.2</t>
  </si>
  <si>
    <t xml:space="preserve">SWE_DNS_2015_11.8518E_58.0778N_v0.2</t>
  </si>
  <si>
    <t xml:space="preserve">CHN_DNS_2016_111.2784E_40.0452N_v0.2</t>
  </si>
  <si>
    <t xml:space="preserve">JPN_DNS_2016_136.8475E_34.9980N_v0.2</t>
  </si>
  <si>
    <t xml:space="preserve">CHN_DNS_2015_121.9725E_40.7652N_v0.2</t>
  </si>
  <si>
    <t xml:space="preserve">CHN_DNS_2015_122.1066E_30.6045N_v0.2</t>
  </si>
  <si>
    <t xml:space="preserve">RUS_DNS_2015_135.0580E_48.4994N_v0.2</t>
  </si>
  <si>
    <t xml:space="preserve">ITA_DNS_2018_08.7795E_45.4336N_v0.2</t>
  </si>
  <si>
    <t xml:space="preserve">DEU_DNS_2015_14.2413E_53.0908N_v0.2</t>
  </si>
  <si>
    <t xml:space="preserve">IND_DNS_2015_77.6930E_27.3734N_v0.2</t>
  </si>
  <si>
    <t xml:space="preserve">USA_DNS_2015_91.2087W_30.5580N_v0.2</t>
  </si>
  <si>
    <t xml:space="preserve">DEU_DNS_2015_12.8340E_48.1953N_v0.2</t>
  </si>
  <si>
    <t xml:space="preserve">NOR_DNS_2015_05.4927E_59.2749N_v0.2</t>
  </si>
  <si>
    <t xml:space="preserve">CHN_DNS_2020_121.7902E_29.9634N_v0.2</t>
  </si>
  <si>
    <t xml:space="preserve">GBR_DNS_2015_03.1083W_58.8390N_v0.2</t>
  </si>
  <si>
    <t xml:space="preserve">UZB_DNS_2015_71.8014E_40.4344N_v0.2</t>
  </si>
  <si>
    <t xml:space="preserve">USA_DNS_2015_111.2956W_47.5234N_v0.2</t>
  </si>
  <si>
    <t xml:space="preserve">CHN_DNS_2015_118.9370E_25.1887N_v0.2</t>
  </si>
  <si>
    <t xml:space="preserve">CHN_DNS_2015_84.2089E_41.4643N_v0.2</t>
  </si>
  <si>
    <t xml:space="preserve">USA_DNS_2015_95.1545W_29.7305N_v0.2</t>
  </si>
  <si>
    <t xml:space="preserve">USA_DNS_2016_90.3552W_29.9250N_v0.2</t>
  </si>
  <si>
    <t xml:space="preserve">USA_DNS_2015_94.6984W_32.4463N_v0.2</t>
  </si>
  <si>
    <t xml:space="preserve">RUS_DNS_2015_68.4245E_58.2805N_v0.2</t>
  </si>
  <si>
    <t xml:space="preserve">USA_DNS_2017_93.3194W_30.1353N_v0.2</t>
  </si>
  <si>
    <t xml:space="preserve">NLD_DNS_2015_04.3684E_51.8823N_v0.2</t>
  </si>
  <si>
    <t xml:space="preserve">SWE_DNS_2015_17.9751E_58.9213N_v0.2</t>
  </si>
  <si>
    <t xml:space="preserve">USA_DNS_2021_88.0544W_30.7890N_v0.2</t>
  </si>
  <si>
    <t xml:space="preserve">USA_DNS_2015_88.3022W_41.4132N_v0.2</t>
  </si>
  <si>
    <t xml:space="preserve">CAN_DNS_2015_111.4668W_56.9629N_v0.2</t>
  </si>
  <si>
    <t xml:space="preserve">CHN_DNS_2015_121.3082E_30.7026N_v0.2</t>
  </si>
  <si>
    <t xml:space="preserve">CAN_DNS_2015_82.4454W_42.9015N_v0.2</t>
  </si>
  <si>
    <t xml:space="preserve">JPN_DNS_2015_141.0350E_38.2830N_v0.2</t>
  </si>
  <si>
    <t xml:space="preserve">JPN_DNS_2017_135.1161E_34.1117N_v0.2</t>
  </si>
  <si>
    <t xml:space="preserve">IND_DNS_2018_73.1529E_22.3671N_v0.2</t>
  </si>
  <si>
    <t xml:space="preserve">GBR_DNS_2015_01.3669W_50.8358N_v0.2</t>
  </si>
  <si>
    <t xml:space="preserve">EGY_DNS_2016_29.8451E_30.9928N_v0.2</t>
  </si>
  <si>
    <t xml:space="preserve">USA_DNS_2015_90.5968W_30.0507N_v0.2</t>
  </si>
  <si>
    <t xml:space="preserve">PHL_DNS_2015_121.0552E_13.6787N_v0.2</t>
  </si>
  <si>
    <t xml:space="preserve">USA_DNS_2016_75.2478W_39.8487N_v0.2</t>
  </si>
  <si>
    <t xml:space="preserve">DEU_DNS_2015_08.4407E_49.5214N_v0.2</t>
  </si>
  <si>
    <t xml:space="preserve">USA_DNS_2015_97.4551W_27.8096N_v0.2</t>
  </si>
  <si>
    <t xml:space="preserve">DEU_DNS_2017_12.0195E_51.2992N_v0.2</t>
  </si>
  <si>
    <t xml:space="preserve">Czech Republic</t>
  </si>
  <si>
    <t xml:space="preserve">CZE</t>
  </si>
  <si>
    <t xml:space="preserve">CZE_DNS_2015_13.6120E_50.5677N_v0.2</t>
  </si>
  <si>
    <t xml:space="preserve">USA_DNS_2015_92.0633W_29.8931N_v0.2</t>
  </si>
  <si>
    <t xml:space="preserve">CHN_DNS_2018_114.5751E_22.7346N_v0.2</t>
  </si>
  <si>
    <t xml:space="preserve">UKR_DNS_2015_33.4736E_49.1610N_v0.2</t>
  </si>
  <si>
    <t xml:space="preserve">ARE_DNS_2016_55.1210E_25.0603N_v0.2</t>
  </si>
  <si>
    <t xml:space="preserve">Serbia</t>
  </si>
  <si>
    <t xml:space="preserve">SRB</t>
  </si>
  <si>
    <t xml:space="preserve">SRB_DNS_2015_20.6550E_44.8330N_v0.2</t>
  </si>
  <si>
    <t xml:space="preserve">MYS_DNS_2015_103.8945E_1.4482N_v0.2</t>
  </si>
  <si>
    <t xml:space="preserve">CZE_DNS_2015_13.5922E_50.5725N_v0.2</t>
  </si>
  <si>
    <t xml:space="preserve">CHN_DNS_2017_118.8716E_38.1002N_v0.2</t>
  </si>
  <si>
    <t xml:space="preserve">FRA_DNS_2015_00.5216E_49.4999N_v0.2</t>
  </si>
  <si>
    <t xml:space="preserve">USA_DNS_2015_93.9492W_29.9798N_v0.2</t>
  </si>
  <si>
    <t xml:space="preserve">USA_DNS_2015_100.8753W_46.8526N_v0.2</t>
  </si>
  <si>
    <t xml:space="preserve">USA_DNS_2015_93.9698W_29.8502N_v0.2</t>
  </si>
  <si>
    <t xml:space="preserve">AUS_DNS_2015_144.8522E_37.8507S_v0.2</t>
  </si>
  <si>
    <t xml:space="preserve">THA_DNS_2021_100.5953E_13.6840N_v0.2</t>
  </si>
  <si>
    <t xml:space="preserve">ESP_DNS_2015_01.2167E_41.1012N_v0.2</t>
  </si>
  <si>
    <t xml:space="preserve">CHN_DNS_2015_110.9577E_21.5784N_v0.2</t>
  </si>
  <si>
    <t xml:space="preserve">CHN_DNS_2015_118.1748E_36.7920N_v0.2</t>
  </si>
  <si>
    <t xml:space="preserve">FRA_DNS_2015_05.1906E_43.5032N_v0.2</t>
  </si>
  <si>
    <t xml:space="preserve">SWE_DNS_2015_11.4288E_58.3456N_v0.2</t>
  </si>
  <si>
    <t xml:space="preserve">BRA_DNS_2015_43.2406W_22.7199S_v0.2</t>
  </si>
  <si>
    <t xml:space="preserve">SRB_DNS_2015_20.6980E_44.8303N_v0.2</t>
  </si>
  <si>
    <t xml:space="preserve">THA_DNS_2015_100.8808E_13.0922N_v0.2</t>
  </si>
  <si>
    <t xml:space="preserve">RUS_DNS_2016_32.0873E_59.4666N_v0.2</t>
  </si>
  <si>
    <t xml:space="preserve">USA_DNS_2020_122.0995W_38.0299N_v0.2</t>
  </si>
  <si>
    <t xml:space="preserve">AUS_DNS_2015_137.7736E_32.9898S_v0.2</t>
  </si>
  <si>
    <t xml:space="preserve">AUS_DNS_2015_115.7670E_32.2359S_v0.2</t>
  </si>
  <si>
    <t xml:space="preserve">AUS_DNS_2015_144.3773E_38.0807S_v0.2</t>
  </si>
  <si>
    <t xml:space="preserve">ITA_DNS_2015_14.2725E_37.0497N_v0.2</t>
  </si>
  <si>
    <t xml:space="preserve">FRA_DNS_2015_04.8997E_43.4090N_v0.2</t>
  </si>
  <si>
    <t xml:space="preserve">CHN_DNS_2015_111.1552E_39.2479N_v0.2</t>
  </si>
  <si>
    <t xml:space="preserve">USA_DNS_2015_93.9452W_29.9706N_v0.2</t>
  </si>
  <si>
    <t xml:space="preserve">DEU_DNS_2015_07.3077E_52.5623N_v0.2</t>
  </si>
  <si>
    <t xml:space="preserve">JPN_DNS_2015_140.0070E_35.4669N_v0.2</t>
  </si>
  <si>
    <t xml:space="preserve">GBR_DNS_2015_00.2303W_53.7374N_v0.2</t>
  </si>
  <si>
    <t xml:space="preserve">USA_DNS_2016_75.1586W_39.8757N_v0.2</t>
  </si>
  <si>
    <t xml:space="preserve">PAK_DNS_2016_73.0703E_33.5525N_v0.2</t>
  </si>
  <si>
    <t xml:space="preserve">NLD_DNS_2016_04.1086E_51.9478N_v0.2</t>
  </si>
  <si>
    <t xml:space="preserve">USA_DNS_2015_94.8960W_29.8376N_v0.2</t>
  </si>
  <si>
    <t xml:space="preserve">CHN_DNS_2017_117.7738E_38.0993N_v0.2</t>
  </si>
  <si>
    <t xml:space="preserve">BRA_DNS_2015_52.0904W_32.0447S_v0.2</t>
  </si>
  <si>
    <t xml:space="preserve">KOR_DNS_2015_129.3545E_35.4834N_v0.2</t>
  </si>
  <si>
    <t xml:space="preserve">USA_DNS_2015_94.9228W_29.8484N_v0.2</t>
  </si>
  <si>
    <t xml:space="preserve">USA_DNS_2016_74.1117W_40.6509N_v0.2</t>
  </si>
  <si>
    <t xml:space="preserve">CHN_DNS_2015_118.2304E_37.5219N_v0.2</t>
  </si>
  <si>
    <t xml:space="preserve">FIN_DNS_2015_25.5330E_60.3103N_v0.2</t>
  </si>
  <si>
    <t xml:space="preserve">IND_DNS_2015_95.6222E_27.3840N_v0.2</t>
  </si>
  <si>
    <t xml:space="preserve">CHN_DNS_2015_121.6437E_38.9752N_v0.2</t>
  </si>
  <si>
    <t xml:space="preserve">USA_DNS_2015_95.0410W_29.7000N_v0.2</t>
  </si>
  <si>
    <t xml:space="preserve">RUS_DNS_2015_84.9919E_56.6207N_v0.2</t>
  </si>
  <si>
    <t xml:space="preserve">FRA_DNS_2015_61.0333W_14.6075N_v0.2</t>
  </si>
  <si>
    <t xml:space="preserve">USA_DNS_2015_93.0050W_44.8504N_v0.2</t>
  </si>
  <si>
    <t xml:space="preserve">RUS_DNS_2015_84.9839E_56.6204N_v0.2</t>
  </si>
  <si>
    <t xml:space="preserve">RUS_DNS_2015_68.4363E_58.2397N_v0.2</t>
  </si>
  <si>
    <t xml:space="preserve">ESP_DNS_2021_00.0070W_39.9502N_v0.2</t>
  </si>
  <si>
    <t xml:space="preserve">JPN_DNS_2015_136.6378E_34.9380N_v0.2</t>
  </si>
  <si>
    <t xml:space="preserve">ESP_DNS_2021_00.0016E_39.9496N_v0.2</t>
  </si>
  <si>
    <t xml:space="preserve">USA_DNS_2016_90.0564W_38.8373N_v0.2</t>
  </si>
  <si>
    <t xml:space="preserve">IND_DNS_2021_72.2919E_23.4030N_v0.2</t>
  </si>
  <si>
    <t xml:space="preserve">RUS_DNS_2021_58.5493E_51.2666N_v0.2</t>
  </si>
  <si>
    <t xml:space="preserve">IND_DNS_2015_73.1254E_22.3831N_v0.2</t>
  </si>
  <si>
    <t xml:space="preserve">NZL_DNS_2015_174.4917E_35.8457S_v0.2</t>
  </si>
  <si>
    <t xml:space="preserve">AUS_DNS_2015_115.7650E_32.2189S_v0.2</t>
  </si>
  <si>
    <t xml:space="preserve">ARE_DNS_2020_52.6757E_24.1041N_v0.2</t>
  </si>
  <si>
    <t xml:space="preserve">CHN_DNS_2020_110.4656E_21.0539N_v0.2</t>
  </si>
  <si>
    <t xml:space="preserve">CHN_DNS_2015_123.2527E_41.7908N_v0.2</t>
  </si>
  <si>
    <t xml:space="preserve">USA_DNS_2018_112.1738W_33.4489N_v0.2</t>
  </si>
  <si>
    <t xml:space="preserve">JPN_DNS_2015_140.6966E_35.9009N_v0.2</t>
  </si>
  <si>
    <t xml:space="preserve">JPN_DNS_2016_131.1883E_33.9426N_v0.2</t>
  </si>
  <si>
    <t xml:space="preserve">Zambia</t>
  </si>
  <si>
    <t xml:space="preserve">ZMB</t>
  </si>
  <si>
    <t xml:space="preserve">ZMB_DNS_2015_28.6833E_13.0414S_v0.2</t>
  </si>
  <si>
    <t xml:space="preserve">FRA_DNS_2015_00.2181E_49.4793N_v0.2</t>
  </si>
  <si>
    <t xml:space="preserve">CHN_DNS_2015_87.7249E_43.9654N_v0.2</t>
  </si>
  <si>
    <t xml:space="preserve">NLD_DNS_2021_04.7884E_52.4001N_v0.2</t>
  </si>
  <si>
    <t xml:space="preserve">DNK_DNS_2015_11.0981E_55.6531N_v0.2</t>
  </si>
  <si>
    <t xml:space="preserve">ITA_DNS_2015_15.3035E_38.2030N_v0.2</t>
  </si>
  <si>
    <t xml:space="preserve">CHN_DNS_2015_117.4194E_38.8120N_v0.2</t>
  </si>
  <si>
    <t xml:space="preserve">RUS_DNS_2015_48.9928E_55.8668N_v0.2</t>
  </si>
  <si>
    <t xml:space="preserve">USA_DNS_2015_88.0210W_30.9710N_v0.2</t>
  </si>
  <si>
    <t xml:space="preserve">IDN_DNS_2021_98.2055E_4.1136N_v0.2</t>
  </si>
  <si>
    <t xml:space="preserve">CHN_DNS_2015_97.5537E_39.8375N_v0.2</t>
  </si>
  <si>
    <t xml:space="preserve">USA_DNS_2019_95.3293W_28.9232N_v0.2</t>
  </si>
  <si>
    <t xml:space="preserve">IND_DNS_2015_72.5498E_21.6818N_v0.2</t>
  </si>
  <si>
    <t xml:space="preserve">PAK_DNS_2015_67.1244E_24.8451N_v0.2</t>
  </si>
  <si>
    <t xml:space="preserve">CHN_DNS_2015_120.8041E_40.7369N_v0.2</t>
  </si>
  <si>
    <t xml:space="preserve">CAN_DNS_2016_113.1664W_53.7465N_v0.2</t>
  </si>
  <si>
    <t xml:space="preserve">GBR_DNS_2015_03.6956W_56.0341N_v0.2</t>
  </si>
  <si>
    <t xml:space="preserve">LBY_DNS_2015_18.5759E_30.4836N_v0.2</t>
  </si>
  <si>
    <t xml:space="preserve">USA_DNS_2015_95.0985W_29.7584N_v0.2</t>
  </si>
  <si>
    <t xml:space="preserve">IND_DNS_2015_76.9576E_29.3619N_v0.2</t>
  </si>
  <si>
    <t xml:space="preserve">CHN_DNS_2015_124.0254E_41.8249N_v0.2</t>
  </si>
  <si>
    <t xml:space="preserve">USA_DNS_2015_122.7584W_48.8628N_v0.2</t>
  </si>
  <si>
    <t xml:space="preserve">USA_DNS_2021_106.3963W_31.7673N_v0.2</t>
  </si>
  <si>
    <t xml:space="preserve">FIN_DNS_2016_21.3997E_61.6381N_v0.2</t>
  </si>
  <si>
    <t xml:space="preserve">NLD_DNS_2015_03.7296E_51.4383N_v0.2</t>
  </si>
  <si>
    <t xml:space="preserve">IRN_DNS_2015_52.6607E_29.7337N_v0.2</t>
  </si>
  <si>
    <t xml:space="preserve">BEL_DNS_2015_04.3047E_51.3089N_v0.2</t>
  </si>
  <si>
    <t xml:space="preserve">IND_DNS_2018_69.8589E_22.3162N_v0.2</t>
  </si>
  <si>
    <t xml:space="preserve">RUS_DNS_2015_48.9870E_55.8910N_v0.2</t>
  </si>
  <si>
    <t xml:space="preserve">NLD_DNS_2015_03.7218E_51.4412N_v0.2</t>
  </si>
  <si>
    <t xml:space="preserve">NLD_DNS_2016_06.9670E_53.3160N_v0.2</t>
  </si>
  <si>
    <t xml:space="preserve">CHN_DNS_2015_106.1233E_38.4294N_v0.2</t>
  </si>
  <si>
    <t xml:space="preserve">FIN_DNS_2015_25.4752E_60.2960N_v0.2</t>
  </si>
  <si>
    <t xml:space="preserve">UZB_DNS_2015_71.8004E_40.4509N_v0.2</t>
  </si>
  <si>
    <t xml:space="preserve">HRV_DNS_2017_14.5313E_45.2828N_v0.2</t>
  </si>
  <si>
    <t xml:space="preserve">DEU_DNS_2015_14.2243E_53.1043N_v0.2</t>
  </si>
  <si>
    <t xml:space="preserve">RUS_DNS_2019_28.4836E_59.4004N_v0.2</t>
  </si>
  <si>
    <t xml:space="preserve">CHN_DNS_2015_121.4310E_30.7722N_v0.2</t>
  </si>
  <si>
    <t xml:space="preserve">ITA_DNS_2016_15.1730E_37.2093N_v0.2</t>
  </si>
  <si>
    <t xml:space="preserve">JPN_DNS_2015_132.8630E_34.0505N_v0.2</t>
  </si>
  <si>
    <t xml:space="preserve">IDN_DNS_2015_131.0208E_1.3169S_v0.2</t>
  </si>
  <si>
    <t xml:space="preserve">JPN_DNS_2015_140.0753E_35.5376N_v0.2</t>
  </si>
  <si>
    <t xml:space="preserve">CAN_DNS_2015_73.5175W_45.6414N_v0.2</t>
  </si>
  <si>
    <t xml:space="preserve">GRC_DNS_2015_23.6029E_38.0327N_v0.2</t>
  </si>
  <si>
    <t xml:space="preserve">CHN_DNS_2015_84.0619E_41.3174N_v0.2</t>
  </si>
  <si>
    <t xml:space="preserve">FRA_DNS_2015_02.0563W_47.3159N_v0.2</t>
  </si>
  <si>
    <t xml:space="preserve">CHN_DNS_2015_115.9374E_39.7495N_v0.2</t>
  </si>
  <si>
    <t xml:space="preserve">DEU_DNS_2015_09.2126E_53.9082N_v0.2</t>
  </si>
  <si>
    <t xml:space="preserve">USA_DNS_2019_74.2055W_40.6087N_v0.2</t>
  </si>
  <si>
    <t xml:space="preserve">SAU_DNS_2015_49.6907E_27.0908N_v0.2</t>
  </si>
  <si>
    <t xml:space="preserve">CHN_DNS_2015_118.5503E_36.9703N_v0.2</t>
  </si>
  <si>
    <t xml:space="preserve">JPN_DNS_2015_141.6528E_42.6331N_v0.2</t>
  </si>
  <si>
    <t xml:space="preserve">USA_DNS_2015_88.0567W_41.6430N_v0.2</t>
  </si>
  <si>
    <t xml:space="preserve">IND_DNS_2016_88.1095E_22.0848N_v0.2</t>
  </si>
  <si>
    <t xml:space="preserve">RUS_DNS_2015_68.4420E_58.2245N_v0.2</t>
  </si>
  <si>
    <t xml:space="preserve">DEU_DNS_2018_09.1863E_53.9036N_v0.2</t>
  </si>
  <si>
    <t xml:space="preserve">CHN_DNS_2015_117.6037E_38.4666N_v0.2</t>
  </si>
  <si>
    <t xml:space="preserve">MYS_DNS_2019_104.1619E_1.3541N_v0.2</t>
  </si>
  <si>
    <t xml:space="preserve">FRA_DNS_2015_07.5278E_47.8103N_v0.2</t>
  </si>
  <si>
    <t xml:space="preserve">KOR_DNS_2016_129.3657E_35.4626N_v0.2</t>
  </si>
  <si>
    <t xml:space="preserve">BGD_DNS_2015_90.8687E_23.6335N_v0.2</t>
  </si>
  <si>
    <t xml:space="preserve">JPN_DNS_2015_140.0835E_35.5379N_v0.2</t>
  </si>
  <si>
    <t xml:space="preserve">ESP_DNS_2015_03.1072W_43.3365N_v0.2</t>
  </si>
  <si>
    <t xml:space="preserve">CHN_DNS_2015_118.3562E_37.4083N_v0.2</t>
  </si>
  <si>
    <t xml:space="preserve">THA_DNS_2015_101.1218E_12.6914N_v0.2</t>
  </si>
  <si>
    <t xml:space="preserve">USA_DNS_2017_93.5586W_41.5726N_v0.2</t>
  </si>
  <si>
    <t xml:space="preserve">Slovakia</t>
  </si>
  <si>
    <t xml:space="preserve">SVK</t>
  </si>
  <si>
    <t xml:space="preserve">SVK_DNS_2015_17.1956E_48.1081N_v0.2</t>
  </si>
  <si>
    <t xml:space="preserve">CHN_DNS_2015_119.1048E_32.2668N_v0.2</t>
  </si>
  <si>
    <t xml:space="preserve">SVK_DNS_2015_17.1883E_48.1113N_v0.2</t>
  </si>
  <si>
    <t xml:space="preserve">CHN_DNS_2016_119.2763E_25.4496N_v0.2</t>
  </si>
  <si>
    <t xml:space="preserve">JPN_DNS_2015_139.6643E_35.4078N_v0.2</t>
  </si>
  <si>
    <t xml:space="preserve">CHN_DNS_2015_118.9078E_25.0534N_v0.2</t>
  </si>
  <si>
    <t xml:space="preserve">RUS_DNS_2021_32.0956E_59.4663N_v0.2</t>
  </si>
  <si>
    <t xml:space="preserve">CHN_DNS_2017_115.1270E_35.3454N_v0.2</t>
  </si>
  <si>
    <t xml:space="preserve">MYS_DNS_2019_104.1576E_1.3769N_v0.2</t>
  </si>
  <si>
    <t xml:space="preserve">CHN_DNS_2015_118.8581E_38.0871N_v0.2</t>
  </si>
  <si>
    <t xml:space="preserve">VEN_DNS_2015_71.4642W_10.3660N_v0.2</t>
  </si>
  <si>
    <t xml:space="preserve">GBR_DNS_2015_00.2410W_53.7342N_v0.2</t>
  </si>
  <si>
    <t xml:space="preserve">ARG_DNS_2015_68.9458W_33.0595S_v0.2</t>
  </si>
  <si>
    <t xml:space="preserve">ESP_DNS_2015_01.1865E_41.1040N_v0.2</t>
  </si>
  <si>
    <t xml:space="preserve">KWT_DNS_2015_48.1485E_29.0697N_v0.2</t>
  </si>
  <si>
    <t xml:space="preserve">DEU_DNS_2021_11.7575E_48.7805N_v0.2</t>
  </si>
  <si>
    <t xml:space="preserve">RUS_DNS_2015_49.9080E_53.0795N_v0.2</t>
  </si>
  <si>
    <t xml:space="preserve">CHN_DNS_2015_123.2499E_41.8054N_v0.2</t>
  </si>
  <si>
    <t xml:space="preserve">DEU_DNS_2015_07.3157E_52.5654N_v0.2</t>
  </si>
  <si>
    <t xml:space="preserve">CHN_DNS_2015_115.1318E_35.3482N_v0.2</t>
  </si>
  <si>
    <t xml:space="preserve">USA_DNS_2020_122.0585W_38.0268N_v0.2</t>
  </si>
  <si>
    <t xml:space="preserve">KOR_DNS_2017_127.7742E_34.8425N_v0.2</t>
  </si>
  <si>
    <t xml:space="preserve">JPN_DNS_2015_139.7461E_35.5058N_v0.2</t>
  </si>
  <si>
    <t xml:space="preserve">RUS_DNS_2015_103.9291E_52.5894N_v0.2</t>
  </si>
  <si>
    <t xml:space="preserve">CHN_DNS_2015_109.5206E_21.4927N_v0.2</t>
  </si>
  <si>
    <t xml:space="preserve">JPN_DNS_2015_141.6841E_42.6552N_v0.2</t>
  </si>
  <si>
    <t xml:space="preserve">KOR_DNS_2018_129.3296E_35.4535N_v0.2</t>
  </si>
  <si>
    <t xml:space="preserve">CHN_DNS_2015_118.8057E_37.1776N_v0.2</t>
  </si>
  <si>
    <t xml:space="preserve">CHN_DNS_2015_117.6227E_37.6736N_v0.2</t>
  </si>
  <si>
    <t xml:space="preserve">CHN_DNS_2016_121.9751E_40.7498N_v0.2</t>
  </si>
  <si>
    <t xml:space="preserve">CHN_DNS_2015_121.8381E_38.9790N_v0.2</t>
  </si>
  <si>
    <t xml:space="preserve">IND_DNS_2018_69.8533E_22.4392N_v0.2</t>
  </si>
  <si>
    <t xml:space="preserve">RUS_DNS_2019_28.4914E_59.4002N_v0.2</t>
  </si>
  <si>
    <t xml:space="preserve">RUS_DNS_2015_90.5279E_56.4543N_v0.2</t>
  </si>
  <si>
    <t xml:space="preserve">SGP_DNS_2015_103.7031E_1.2712N_v0.2</t>
  </si>
  <si>
    <t xml:space="preserve">RUS_DNS_2015_39.8465E_47.8349N_v0.2</t>
  </si>
  <si>
    <t xml:space="preserve">ZAF_DNS_2015_18.5313E_33.8397S_v0.2</t>
  </si>
  <si>
    <t xml:space="preserve">ZAF_DNS_2015_18.0468E_33.0064S_v0.2</t>
  </si>
  <si>
    <t xml:space="preserve">ZAF_DNS_2015_28.1261E_25.7723S_v0.2</t>
  </si>
  <si>
    <t xml:space="preserve">SGP_DNS_2015_103.7157E_1.2806N_v0.2</t>
  </si>
  <si>
    <t xml:space="preserve">FRA_DNS_2015_02.0471W_47.3160N_v0.2</t>
  </si>
  <si>
    <t xml:space="preserve">ITA_DNS_2015_13.7796E_45.6172N_v0.2</t>
  </si>
  <si>
    <t xml:space="preserve">IND_DNS_2020_70.1954E_23.0286N_v0.2</t>
  </si>
  <si>
    <t xml:space="preserve">DEU_DNS_2015_12.5776E_51.8803N_v0.2</t>
  </si>
  <si>
    <t xml:space="preserve">CAN_DNS_2015_79.6070W_43.5007N_v0.2</t>
  </si>
  <si>
    <t xml:space="preserve">DEU_DNS_2015_12.5873E_51.8771N_v0.2</t>
  </si>
  <si>
    <t xml:space="preserve">MYS_DNS_2021_113.9984E_4.4832N_v0.2</t>
  </si>
  <si>
    <t xml:space="preserve">MYS_DNS_2018_104.1838E_1.3395N_v0.2</t>
  </si>
  <si>
    <t xml:space="preserve">CHN_DNS_2015_118.7107E_39.0480N_v0.2</t>
  </si>
  <si>
    <t xml:space="preserve">ARE_DNG_2015_52.8771E_25.1643N_v0.2</t>
  </si>
  <si>
    <t xml:space="preserve">lng</t>
  </si>
  <si>
    <t xml:space="preserve">EGY_DNG_2015_30.3303E_31.3671N_v0.2</t>
  </si>
  <si>
    <t xml:space="preserve">LBY_DNG_2015_19.6110E_30.4024N_v0.2</t>
  </si>
  <si>
    <t xml:space="preserve">DZA_DNG_2015_00.2547W_35.8090N_v0.2</t>
  </si>
  <si>
    <t xml:space="preserve">DZA_DNG_2015_00.2373W_35.8087N_v0.2</t>
  </si>
  <si>
    <t xml:space="preserve">RUS_DNG_2016_72.0643E_71.2567N_v0.2</t>
  </si>
  <si>
    <t xml:space="preserve">RUS_DNG_2015_54.7573E_51.8744N_v0.2</t>
  </si>
  <si>
    <t xml:space="preserve">gpp</t>
  </si>
  <si>
    <t xml:space="preserve">DZA_DNG_2016_06.9472E_36.8772N_v0.2</t>
  </si>
  <si>
    <t xml:space="preserve">RUS_DNG_2015_72.9746E_61.2807N_v0.2</t>
  </si>
  <si>
    <t xml:space="preserve">QAT_DNG_2015_51.5507E_25.9046N_v0.2</t>
  </si>
  <si>
    <t xml:space="preserve">LBY_DNG_2015_19.5980E_30.4071N_v0.2</t>
  </si>
  <si>
    <t xml:space="preserve">AUS_DNG_2018_123.3177E_13.7861S_v0.2</t>
  </si>
  <si>
    <t xml:space="preserve">DZA_DNG_2015_00.2698W_35.8134N_v0.2</t>
  </si>
  <si>
    <t xml:space="preserve">RUS_DNG_2015_48.1270E_46.7751N_v0.2</t>
  </si>
  <si>
    <t xml:space="preserve">RUS_DNG_2015_54.6936E_51.8678N_v0.2</t>
  </si>
  <si>
    <t xml:space="preserve">RUS_DNG_2021_128.1598E_51.5415N_v0.2</t>
  </si>
  <si>
    <t xml:space="preserve">AUS_DNG_2016_114.9971E_21.6965S_v0.2</t>
  </si>
  <si>
    <t xml:space="preserve">TTO_DNG_2015_61.6964W_10.1834N_v0.2</t>
  </si>
  <si>
    <t xml:space="preserve">MEX_DNG_2020_104.2581W_19.0083N_v0.2</t>
  </si>
  <si>
    <t xml:space="preserve">USA_DNG_2015_93.8749W_29.7597N_v0.2</t>
  </si>
  <si>
    <t xml:space="preserve">NGA_DNG_2015_07.1553E_4.4232N_v0.2</t>
  </si>
  <si>
    <t xml:space="preserve">QAT_DNG_2015_51.5394E_25.8851N_v0.2</t>
  </si>
  <si>
    <t xml:space="preserve">EGY_DNG_2015_31.7436E_31.4765N_v0.2</t>
  </si>
  <si>
    <t xml:space="preserve">QAT_DNG_2015_51.6106E_25.9352N_v0.2</t>
  </si>
  <si>
    <t xml:space="preserve">IDN_DNG_2015_97.0710E_5.2241N_v0.2</t>
  </si>
  <si>
    <t xml:space="preserve">RUS_DNG_2015_76.8449E_66.1008N_v0.2</t>
  </si>
  <si>
    <t xml:space="preserve">RUS_DNG_2015_72.8588E_60.6862N_v0.2</t>
  </si>
  <si>
    <t xml:space="preserve">DZA_DNG_2015_00.2145W_35.8033N_v0.2</t>
  </si>
  <si>
    <t xml:space="preserve">AGO_DNG_2015_12.3428E_6.1196S_v0.2</t>
  </si>
  <si>
    <t xml:space="preserve">NGA_DNG_2015_07.1415E_4.4153N_v0.2</t>
  </si>
  <si>
    <t xml:space="preserve">SAU_DNG_2021_42.4054E_17.2821N_v0.2</t>
  </si>
  <si>
    <t xml:space="preserve">LBY_DNG_2018_20.0848E_30.8945N_v0.2</t>
  </si>
  <si>
    <t xml:space="preserve">MYS_DNG_2016_115.2405E_5.2445N_v0.2</t>
  </si>
  <si>
    <t xml:space="preserve">OMN_DNG_2015_59.4106E_22.6601N_v0.2</t>
  </si>
  <si>
    <t xml:space="preserve">AGO_DNG_2015_12.3335E_6.1165S_v0.2</t>
  </si>
  <si>
    <t xml:space="preserve">RUS_DNG_2015_76.3660E_60.9979N_v0.2</t>
  </si>
  <si>
    <t xml:space="preserve">TKM_DNG_2019_58.3909E_38.2558N_v0.2</t>
  </si>
  <si>
    <t xml:space="preserve">QAT_DNG_2015_51.5251E_25.8983N_v0.2</t>
  </si>
  <si>
    <t xml:space="preserve">EGY_DNG_2015_30.3178E_31.3520N_v0.2</t>
  </si>
  <si>
    <t xml:space="preserve">IDN_DNG_2015_133.1400E_2.4391S_v0.2</t>
  </si>
  <si>
    <t xml:space="preserve">RUS_DNG_2015_70.9000E_60.3058N_v0.2</t>
  </si>
  <si>
    <t xml:space="preserve">NOR_DNG_2015_23.5990E_70.6882N_v0.2</t>
  </si>
  <si>
    <t xml:space="preserve">RUS_DNG_2015_142.9089E_46.6265N_v0.2</t>
  </si>
  <si>
    <t xml:space="preserve">RUS_DNG_2015_53.9572E_63.5738N_v0.2</t>
  </si>
  <si>
    <t xml:space="preserve">USA_DNG_2018_97.2713W_27.8857N_v0.2</t>
  </si>
  <si>
    <t xml:space="preserve">MYS_DNG_2015_113.0851E_3.2870N_v0.2</t>
  </si>
  <si>
    <t xml:space="preserve">LBY_DNG_2015_19.5812E_30.4101N_v0.2</t>
  </si>
  <si>
    <t xml:space="preserve">QAT_DNG_2015_51.5629E_25.9075N_v0.2</t>
  </si>
  <si>
    <t xml:space="preserve">USA_DNG_2017_93.2966W_30.1144N_v0.2</t>
  </si>
  <si>
    <t xml:space="preserve">IND_DNG_2019_80.3441E_13.2899N_v0.2</t>
  </si>
  <si>
    <t xml:space="preserve">AUS_DNG_2015_115.4421E_20.7814S_v0.2</t>
  </si>
  <si>
    <t xml:space="preserve">ARG_DNG_2015_62.2856W_38.7848S_v0.2</t>
  </si>
  <si>
    <t xml:space="preserve">RUS_DNG_2015_53.9442E_63.5753N_v0.2</t>
  </si>
  <si>
    <t xml:space="preserve">AUS_DNG_2018_130.9165E_12.5210S_v0.2</t>
  </si>
  <si>
    <t xml:space="preserve">IRN_DNG_2017_51.8597E_27.8422N_v0.2</t>
  </si>
  <si>
    <t xml:space="preserve">RUS_DNG_2015_76.8744E_62.9939N_v0.2</t>
  </si>
  <si>
    <t xml:space="preserve">SAU_DNG_2019_49.0664E_27.0964N_v0.2</t>
  </si>
  <si>
    <t xml:space="preserve">AUS_DNG_2015_116.7803E_20.5958S_v0.2</t>
  </si>
  <si>
    <t xml:space="preserve">YEM_DNG_2015_48.1777E_13.9851N_v0.2</t>
  </si>
  <si>
    <t xml:space="preserve">RUS_DNG_2015_54.7221E_51.8692N_v0.2</t>
  </si>
  <si>
    <t xml:space="preserve">IDN_DNG_2015_117.4709E_0.1061N_v0.2</t>
  </si>
  <si>
    <t xml:space="preserve">QAT_DNG_2015_51.5609E_25.8816N_v0.2</t>
  </si>
  <si>
    <t xml:space="preserve">RUS_DNG_2015_73.0497E_61.2807N_v0.2</t>
  </si>
  <si>
    <t xml:space="preserve">RUS_DNG_2015_75.0874E_61.2637N_v0.2</t>
  </si>
  <si>
    <t xml:space="preserve">PNG_DNG_2015_147.0189E_9.3302S_v0.2</t>
  </si>
  <si>
    <t xml:space="preserve">USA_DNG_2019_93.3334W_30.0481N_v0.2</t>
  </si>
  <si>
    <t xml:space="preserve">AUS_DNG_2017_151.1976E_23.7728S_v0.2</t>
  </si>
  <si>
    <t xml:space="preserve">BRN_DNG_2015_114.4629E_4.6703N_v0.2</t>
  </si>
  <si>
    <t xml:space="preserve">AUS_DNG_2017_151.2093E_23.7732S_v0.2</t>
  </si>
  <si>
    <t xml:space="preserve">AUS_DNG_2015_116.7625E_20.6130S_v0.2</t>
  </si>
  <si>
    <t xml:space="preserve">IDN_DNG_2015_117.4706E_0.0941N_v0.2</t>
  </si>
  <si>
    <t xml:space="preserve">RUS_DNG_2015_69.8953E_60.7300N_v0.2</t>
  </si>
  <si>
    <t xml:space="preserve">IDN_DNG_2015_97.0919E_5.2266N_v0.2</t>
  </si>
  <si>
    <t xml:space="preserve">RUS_DNG_2015_44.7132E_50.3498N_v0.2</t>
  </si>
  <si>
    <t xml:space="preserve">PER_DNG_2015_76.2992W_13.2441S_v0.2</t>
  </si>
  <si>
    <t xml:space="preserve">AUS_DNG_2015_116.7694E_20.6145S_v0.2</t>
  </si>
  <si>
    <t xml:space="preserve">QAT_DNG_2015_51.5961E_25.9362N_v0.2</t>
  </si>
  <si>
    <t xml:space="preserve">DZA_DNG_2015_00.1807W_35.7981N_v0.2</t>
  </si>
  <si>
    <t xml:space="preserve">RUS_DNG_2015_76.3700E_60.9844N_v0.2</t>
  </si>
  <si>
    <t xml:space="preserve">VEN_DNG_2016_71.6488W_10.4936N_v0.2</t>
  </si>
  <si>
    <t xml:space="preserve">GNQ_DNG_2015_08.7148E_3.7859N_v0.2</t>
  </si>
  <si>
    <t xml:space="preserve">RUS_DNG_2015_77.8223E_65.0890N_v0.2</t>
  </si>
  <si>
    <t xml:space="preserve">AUS_DNG_2017_151.1905E_23.7593S_v0.2</t>
  </si>
  <si>
    <t xml:space="preserve">QAT_DNG_2015_51.5401E_25.9176N_v0.2</t>
  </si>
  <si>
    <t xml:space="preserve">CHN_DNG_2015_113.2612E_21.8761N_v0.2</t>
  </si>
  <si>
    <t xml:space="preserve">IDN_DNG_2016_103.9379E_2.2885S_v0.2</t>
  </si>
  <si>
    <t xml:space="preserve">IDN_DNG_2015_105.9336E_6.0401S_v0.2</t>
  </si>
  <si>
    <t xml:space="preserve">RUS_DNG_2015_53.6758E_54.5633N_v0.2</t>
  </si>
  <si>
    <t xml:space="preserve">RUS_DNG_2015_77.0442E_61.2719N_v0.2</t>
  </si>
  <si>
    <t xml:space="preserve">CHN_DNG_2016_121.9401E_29.9349N_v0.2</t>
  </si>
  <si>
    <t xml:space="preserve">CHN_DNG_2018_111.2445E_40.0457N_v0.2</t>
  </si>
  <si>
    <t xml:space="preserve">NGA_DNG_2015_07.1709E_4.4289N_v0.2</t>
  </si>
  <si>
    <t xml:space="preserve">NGA_DNG_2019_06.7744E_4.9595N_v0.2</t>
  </si>
  <si>
    <t xml:space="preserve">RUS_DNG_2015_51.3145E_53.3447N_v0.2</t>
  </si>
  <si>
    <t xml:space="preserve">QAT_DNG_2015_51.6098E_25.9172N_v0.2</t>
  </si>
  <si>
    <t xml:space="preserve">BRN_DNG_2015_114.4431E_4.7067N_v0.2</t>
  </si>
  <si>
    <t xml:space="preserve">RUS_DNG_2015_48.1052E_46.7841N_v0.2</t>
  </si>
  <si>
    <t xml:space="preserve">CHN_DNG_2018_106.5901E_37.3596N_v0.2</t>
  </si>
  <si>
    <t xml:space="preserve">RUS_DNG_2015_57.3408E_66.1358N_v0.2</t>
  </si>
  <si>
    <t xml:space="preserve">RUS_DNG_2015_65.8615E_62.0036N_v0.2</t>
  </si>
  <si>
    <t xml:space="preserve">MYS_DNG_2015_113.0688E_3.2775N_v0.2</t>
  </si>
  <si>
    <t xml:space="preserve">CHL_DNG_2015_70.8061W_52.9396S_v0.2</t>
  </si>
  <si>
    <t xml:space="preserve">IDN_DNG_2015_97.1118E_5.2186N_v0.2</t>
  </si>
  <si>
    <t xml:space="preserve">BOL_DNG_2015_64.0701W_17.0128S_v0.2</t>
  </si>
  <si>
    <t xml:space="preserve">AUS_DNG_2016_115.4531E_20.7903S_v0.2</t>
  </si>
  <si>
    <t xml:space="preserve">RUS_DNG_2015_77.8455E_65.0908N_v0.2</t>
  </si>
  <si>
    <t xml:space="preserve">TUN_DNG_2015_10.8250E_36.5312N_v0.2</t>
  </si>
  <si>
    <t xml:space="preserve">THA_DNG_2019_100.7705E_6.9695N_v0.2</t>
  </si>
  <si>
    <t xml:space="preserve">RUS_DNG_2015_77.5591E_62.1904N_v0.2</t>
  </si>
  <si>
    <t xml:space="preserve">RUS_DNG_2015_51.5999E_52.1585N_v0.2</t>
  </si>
  <si>
    <t xml:space="preserve">USA_DNG_2016_96.5512W_28.6405N_v0.2</t>
  </si>
  <si>
    <t xml:space="preserve">CHN_DNG_2018_109.3444E_35.8978N_v0.2</t>
  </si>
  <si>
    <t xml:space="preserve">SGP_DNG_2015_103.6406E_1.2851N_v0.2</t>
  </si>
  <si>
    <t xml:space="preserve">CHN_DNG_2020_122.3386E_41.0382N_v0.2</t>
  </si>
  <si>
    <t xml:space="preserve">BHR_DNG_2016_50.6668E_26.1570N_v0.2</t>
  </si>
  <si>
    <t xml:space="preserve">CHN_DNG_2019_108.6333E_19.0550N_v0.2</t>
  </si>
  <si>
    <t xml:space="preserve">RUS_DNG_2015_74.7690E_63.7002N_v0.2</t>
  </si>
  <si>
    <t xml:space="preserve">CMR_DNG_2017_09.8367E_3.0153N_v0.2</t>
  </si>
  <si>
    <t xml:space="preserve">RUS_DNG_2018_106.0163E_56.8220N_v0.2</t>
  </si>
  <si>
    <t xml:space="preserve">SGP_DNG_2016_103.6581E_1.2578N_v0.2</t>
  </si>
  <si>
    <t xml:space="preserve">IDN_DNG_2015_122.5923E_1.2487S_v0.2</t>
  </si>
  <si>
    <t xml:space="preserve">CHN_DNG_2021_121.2691E_31.5715N_v0.2</t>
  </si>
  <si>
    <t xml:space="preserve">RUS_DNG_2015_77.5496E_62.1908N_v0.2</t>
  </si>
  <si>
    <t xml:space="preserve">CHN_DNG_2018_109.3525E_35.9082N_v0.2</t>
  </si>
  <si>
    <t xml:space="preserve">USA_DNG_2018_95.3212W_28.9366N_v0.2</t>
  </si>
  <si>
    <t xml:space="preserve">CHN_DNG_2020_108.6257E_19.0610N_v0.2</t>
  </si>
  <si>
    <t xml:space="preserve">CHN_DNG_2015_121.8618E_38.9613N_v0.2</t>
  </si>
  <si>
    <t xml:space="preserve">CHN_DNG_2015_111.1521E_37.4889N_v0.2</t>
  </si>
  <si>
    <t xml:space="preserve">EGY_DNG_2017_32.3619E_29.6350N_v0.2</t>
  </si>
  <si>
    <t xml:space="preserve">CHN_DNG_2016_115.1278E_35.2462N_v0.2</t>
  </si>
  <si>
    <t xml:space="preserve">CHN_DNG_2021_119.6083E_34.5625N_v0.2</t>
  </si>
  <si>
    <t xml:space="preserve">USA_DNG_2020_80.9991W_32.0904N_v0.2</t>
  </si>
  <si>
    <t xml:space="preserve">RUS_DNG_2015_52.3914E_54.8350N_v0.2</t>
  </si>
  <si>
    <t xml:space="preserve">IND_DNG_2020_69.6654E_22.7330N_v0.2</t>
  </si>
  <si>
    <t xml:space="preserve">IDN_DNG_2015_117.4824E_0.0832N_v0.2</t>
  </si>
  <si>
    <t xml:space="preserve">EGY_DNG_2015_31.7529E_31.4532N_v0.2</t>
  </si>
  <si>
    <t xml:space="preserve">Panama</t>
  </si>
  <si>
    <t xml:space="preserve">PAN</t>
  </si>
  <si>
    <t xml:space="preserve">PAN_DNG_2020_79.9083W_9.3384N_v0.2</t>
  </si>
  <si>
    <t xml:space="preserve">GNQ_DNG_2015_08.7036E_3.7791N_v0.2</t>
  </si>
  <si>
    <t xml:space="preserve">CHN_DNG_2016_107.7296E_31.5370N_v0.2</t>
  </si>
  <si>
    <t xml:space="preserve">NLD_DNG_2016_04.0351E_51.9654N_v0.2</t>
  </si>
  <si>
    <t xml:space="preserve">CHN_DNG_2019_116.4042E_33.8970N_v0.2</t>
  </si>
  <si>
    <t xml:space="preserve">CHN_DNG_2021_117.8463E_37.0610N_v0.2</t>
  </si>
  <si>
    <t xml:space="preserve">CHN_DNG_2015_119.7582E_35.5860N_v0.2</t>
  </si>
  <si>
    <t xml:space="preserve">RUS_DNG_2015_53.9957E_53.9305N_v0.2</t>
  </si>
  <si>
    <t xml:space="preserve">USA_DNG_2021_82.4254W_27.9048N_v0.2</t>
  </si>
  <si>
    <t xml:space="preserve">VNM_DNG_2020_107.0247E_10.5261N_v0.2</t>
  </si>
  <si>
    <t xml:space="preserve">IDN_DNG_2015_112.6670E_7.1675S_v0.2</t>
  </si>
  <si>
    <t xml:space="preserve">BRN_DNG_2015_114.4797E_4.6748N_v0.2</t>
  </si>
  <si>
    <t xml:space="preserve">IDN_DNG_2015_105.9939E_5.9803S_v0.2</t>
  </si>
  <si>
    <t xml:space="preserve">RUS_DNG_2019_28.5544E_60.6032N_v0.2</t>
  </si>
  <si>
    <t xml:space="preserve">RUS_DNG_2015_77.8249E_65.0748N_v0.2</t>
  </si>
  <si>
    <t xml:space="preserve">RUS_DNG_2015_77.8151E_65.0752N_v0.2</t>
  </si>
  <si>
    <t xml:space="preserve">CHN_DNG_2018_106.7244E_39.4055N_v0.2</t>
  </si>
  <si>
    <t xml:space="preserve">USA_DNG_2021_82.4170W_27.9031N_v0.2</t>
  </si>
  <si>
    <t xml:space="preserve">RUS_DNG_2015_76.4254E_64.4613N_v0.2</t>
  </si>
  <si>
    <t xml:space="preserve">USA_DNG_2015_80.2575W_40.2640N_v0.2</t>
  </si>
  <si>
    <t xml:space="preserve">RUS_DNG_2017_52.4520E_54.8334N_v0.2</t>
  </si>
  <si>
    <t xml:space="preserve">CHN_DNG_2017_117.6533E_37.6880N_v0.2</t>
  </si>
  <si>
    <t xml:space="preserve">CHN_DNG_2019_118.3881E_38.9270N_v0.2</t>
  </si>
  <si>
    <t xml:space="preserve">Flare count 2021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</si>
</sst>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.00"/>
    <numFmt numFmtId="166" formatCode="0.00E+00"/>
    <numFmt numFmtId="167" formatCode="0.0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A5A5A5"/>
        <bgColor rgb="FFC0C0C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1" applyFont="true" applyBorder="true" applyAlignment="true" applyProtection="false">
      <alignment horizontal="general" vertical="bottom" textRotation="0" wrapText="false" indent="0" shrinkToFit="false"/>
    </xf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2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2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2" borderId="1" xfId="2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xcel Built-in Check Cell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A5A5A5"/>
      <rgbColor rgb="FF003366"/>
      <rgbColor rgb="FF339966"/>
      <rgbColor rgb="FF003300"/>
      <rgbColor rgb="FF333300"/>
      <rgbColor rgb="FF993300"/>
      <rgbColor rgb="FF993366"/>
      <rgbColor rgb="FF333399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e1" displayName="Table1" ref="A1:Q9365" headerRowCount="1" totalsRowCount="0" totalsRowShown="0">
  <autoFilter ref="A1:Q9365">
    <filterColumn colId="0">
      <filters>
        <filter val="Saudi Arabia"/>
        <filter val="Saudi-Kuwaiti Neutral Zone"/>
      </filters>
    </filterColumn>
  </autoFilter>
  <tableColumns count="17">
    <tableColumn id="1" name="Country"/>
    <tableColumn id="2" name="ISO Code"/>
    <tableColumn id="3" name="Catalog ID"/>
    <tableColumn id="4" name="ID 2021"/>
    <tableColumn id="5" name="Latitude"/>
    <tableColumn id="6" name="Longitude"/>
    <tableColumn id="7" name="BCM 2021"/>
    <tableColumn id="8" name="Avg. temp., K"/>
    <tableColumn id="9" name="Ellipticity"/>
    <tableColumn id="10" name="Detection frequency 2021"/>
    <tableColumn id="11" name="Clear Obs."/>
    <tableColumn id="12" name="Type"/>
    <tableColumn id="13" name="BCF per yar "/>
    <tableColumn id="14" name="MMCF per day"/>
    <tableColumn id="15" name="Flared days/year"/>
    <tableColumn id="16" name="#days per month"/>
    <tableColumn id="17" name="Column1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9389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" min="1" style="0" width="29"/>
    <col collapsed="false" customWidth="true" hidden="false" outlineLevel="0" max="2" min="2" style="0" width="11"/>
    <col collapsed="false" customWidth="true" hidden="false" outlineLevel="0" max="3" min="3" style="0" width="41.87"/>
    <col collapsed="false" customWidth="true" hidden="false" outlineLevel="0" max="5" min="4" style="0" width="11"/>
    <col collapsed="false" customWidth="false" hidden="false" outlineLevel="0" max="6" min="6" style="0" width="11.38"/>
    <col collapsed="false" customWidth="true" hidden="false" outlineLevel="0" max="7" min="7" style="0" width="11.87"/>
    <col collapsed="false" customWidth="true" hidden="false" outlineLevel="0" max="8" min="8" style="0" width="14.13"/>
    <col collapsed="false" customWidth="true" hidden="false" outlineLevel="0" max="9" min="9" style="0" width="11"/>
    <col collapsed="false" customWidth="true" hidden="false" outlineLevel="0" max="10" min="10" style="0" width="24.75"/>
    <col collapsed="false" customWidth="false" hidden="false" outlineLevel="0" max="11" min="11" style="0" width="11.38"/>
    <col collapsed="false" customWidth="true" hidden="false" outlineLevel="0" max="12" min="12" style="0" width="11"/>
    <col collapsed="false" customWidth="true" hidden="false" outlineLevel="0" max="13" min="13" style="0" width="12.87"/>
    <col collapsed="false" customWidth="true" hidden="false" outlineLevel="0" max="14" min="14" style="0" width="15.13"/>
    <col collapsed="false" customWidth="true" hidden="false" outlineLevel="0" max="15" min="15" style="0" width="19.38"/>
    <col collapsed="false" customWidth="true" hidden="false" outlineLevel="0" max="16" min="16" style="0" width="17.5"/>
    <col collapsed="false" customWidth="true" hidden="false" outlineLevel="0" max="1025" min="17" style="0" width="1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customFormat="false" ht="15.75" hidden="true" customHeight="false" outlineLevel="0" collapsed="false">
      <c r="A2" s="0" t="s">
        <v>17</v>
      </c>
      <c r="B2" s="0" t="s">
        <v>18</v>
      </c>
      <c r="C2" s="0" t="s">
        <v>19</v>
      </c>
      <c r="D2" s="0" t="n">
        <v>4335</v>
      </c>
      <c r="E2" s="0" t="n">
        <v>9.652413</v>
      </c>
      <c r="F2" s="0" t="n">
        <v>-63.623903</v>
      </c>
      <c r="G2" s="0" t="n">
        <v>1.331804316</v>
      </c>
      <c r="H2" s="0" t="n">
        <v>1829.78</v>
      </c>
      <c r="I2" s="0" t="n">
        <v>1.79437999999999</v>
      </c>
      <c r="J2" s="0" t="n">
        <v>100</v>
      </c>
      <c r="K2" s="0" t="n">
        <v>74</v>
      </c>
      <c r="L2" s="0" t="s">
        <v>20</v>
      </c>
      <c r="M2" s="0" t="n">
        <f aca="false">35.3*G2</f>
        <v>47.0126923548</v>
      </c>
      <c r="N2" s="0" t="n">
        <f aca="false">M2*1000/365</f>
        <v>128.801896862466</v>
      </c>
      <c r="O2" s="0" t="n">
        <f aca="false">Table1[[#This Row],[Detection frequency 2021]]/100*365</f>
        <v>365</v>
      </c>
      <c r="P2" s="0" t="n">
        <f aca="false">Table1[[#This Row],[Flared days/year]]/12</f>
        <v>30.4166666666667</v>
      </c>
      <c r="Q2" s="2" t="n">
        <f aca="false">Table1[[#This Row],['#days per month]]-P58</f>
        <v>0.0847408333333632</v>
      </c>
    </row>
    <row r="3" customFormat="false" ht="15.75" hidden="true" customHeight="false" outlineLevel="0" collapsed="false">
      <c r="A3" s="0" t="s">
        <v>21</v>
      </c>
      <c r="B3" s="0" t="s">
        <v>22</v>
      </c>
      <c r="C3" s="0" t="s">
        <v>23</v>
      </c>
      <c r="D3" s="0" t="n">
        <v>7480</v>
      </c>
      <c r="E3" s="0" t="n">
        <v>31.0260909999999</v>
      </c>
      <c r="F3" s="0" t="n">
        <v>47.283637</v>
      </c>
      <c r="G3" s="0" t="n">
        <v>1.2542977195</v>
      </c>
      <c r="H3" s="0" t="n">
        <v>1652.96</v>
      </c>
      <c r="I3" s="0" t="n">
        <v>2.50537999999999</v>
      </c>
      <c r="J3" s="0" t="n">
        <v>99.4429</v>
      </c>
      <c r="K3" s="0" t="n">
        <v>359</v>
      </c>
      <c r="L3" s="0" t="s">
        <v>20</v>
      </c>
      <c r="M3" s="0" t="n">
        <f aca="false">35.3*G3</f>
        <v>44.27670949835</v>
      </c>
      <c r="N3" s="0" t="n">
        <f aca="false">M3*1000/365</f>
        <v>121.306053420137</v>
      </c>
      <c r="O3" s="0" t="n">
        <f aca="false">Table1[[#This Row],[Detection frequency 2021]]/100*365</f>
        <v>362.966585</v>
      </c>
      <c r="P3" s="0" t="n">
        <f aca="false">Table1[[#This Row],[Flared days/year]]/12</f>
        <v>30.2472154166667</v>
      </c>
      <c r="Q3" s="2" t="n">
        <f aca="false">Table1[[#This Row],['#days per month]]-P59</f>
        <v>-0.0858966666666703</v>
      </c>
    </row>
    <row r="4" customFormat="false" ht="15.75" hidden="true" customHeight="false" outlineLevel="0" collapsed="false">
      <c r="A4" s="0" t="s">
        <v>24</v>
      </c>
      <c r="B4" s="0" t="s">
        <v>25</v>
      </c>
      <c r="C4" s="0" t="s">
        <v>26</v>
      </c>
      <c r="D4" s="0" t="n">
        <v>10542</v>
      </c>
      <c r="E4" s="0" t="n">
        <v>61.345909</v>
      </c>
      <c r="F4" s="0" t="n">
        <v>112.807012999999</v>
      </c>
      <c r="G4" s="0" t="n">
        <v>0.989222517699999</v>
      </c>
      <c r="H4" s="0" t="n">
        <v>1739.35</v>
      </c>
      <c r="I4" s="0" t="n">
        <v>1.44491</v>
      </c>
      <c r="J4" s="0" t="n">
        <v>100</v>
      </c>
      <c r="K4" s="0" t="n">
        <v>134</v>
      </c>
      <c r="L4" s="0" t="s">
        <v>20</v>
      </c>
      <c r="M4" s="0" t="n">
        <f aca="false">35.3*G4</f>
        <v>34.91955487481</v>
      </c>
      <c r="N4" s="0" t="n">
        <f aca="false">M4*1000/365</f>
        <v>95.6700133556437</v>
      </c>
      <c r="O4" s="0" t="n">
        <f aca="false">Table1[[#This Row],[Detection frequency 2021]]/100*365</f>
        <v>365</v>
      </c>
      <c r="P4" s="0" t="n">
        <f aca="false">Table1[[#This Row],[Flared days/year]]/12</f>
        <v>30.4166666666667</v>
      </c>
      <c r="Q4" s="2" t="n">
        <f aca="false">Table1[[#This Row],['#days per month]]-P60</f>
        <v>3.13486333333334</v>
      </c>
    </row>
    <row r="5" customFormat="false" ht="15.75" hidden="true" customHeight="false" outlineLevel="0" collapsed="false">
      <c r="A5" s="0" t="s">
        <v>17</v>
      </c>
      <c r="B5" s="0" t="s">
        <v>18</v>
      </c>
      <c r="C5" s="0" t="s">
        <v>27</v>
      </c>
      <c r="D5" s="0" t="n">
        <v>4361</v>
      </c>
      <c r="E5" s="0" t="n">
        <v>9.648428</v>
      </c>
      <c r="F5" s="0" t="n">
        <v>-63.5632959999999</v>
      </c>
      <c r="G5" s="0" t="n">
        <v>0.9106416014</v>
      </c>
      <c r="H5" s="0" t="n">
        <v>1784.7</v>
      </c>
      <c r="I5" s="0" t="n">
        <v>1.41929</v>
      </c>
      <c r="J5" s="0" t="n">
        <v>100</v>
      </c>
      <c r="K5" s="0" t="n">
        <v>72</v>
      </c>
      <c r="L5" s="0" t="s">
        <v>20</v>
      </c>
      <c r="M5" s="0" t="n">
        <f aca="false">35.3*G5</f>
        <v>32.14564852942</v>
      </c>
      <c r="N5" s="0" t="n">
        <f aca="false">M5*1000/365</f>
        <v>88.0702699436164</v>
      </c>
      <c r="O5" s="0" t="n">
        <f aca="false">Table1[[#This Row],[Detection frequency 2021]]/100*365</f>
        <v>365</v>
      </c>
      <c r="P5" s="0" t="n">
        <f aca="false">Table1[[#This Row],[Flared days/year]]/12</f>
        <v>30.4166666666667</v>
      </c>
      <c r="Q5" s="2" t="n">
        <f aca="false">Table1[[#This Row],['#days per month]]-P61</f>
        <v>0.321017500000003</v>
      </c>
    </row>
    <row r="6" customFormat="false" ht="15.75" hidden="true" customHeight="false" outlineLevel="0" collapsed="false">
      <c r="A6" s="0" t="s">
        <v>28</v>
      </c>
      <c r="B6" s="0" t="s">
        <v>29</v>
      </c>
      <c r="C6" s="0" t="s">
        <v>30</v>
      </c>
      <c r="D6" s="0" t="n">
        <v>7677</v>
      </c>
      <c r="E6" s="0" t="n">
        <v>31.00335</v>
      </c>
      <c r="F6" s="0" t="n">
        <v>48.1397539999999</v>
      </c>
      <c r="G6" s="0" t="n">
        <v>0.867527915</v>
      </c>
      <c r="H6" s="0" t="n">
        <v>1667.16</v>
      </c>
      <c r="I6" s="0" t="n">
        <v>1.50307</v>
      </c>
      <c r="J6" s="0" t="n">
        <v>100</v>
      </c>
      <c r="K6" s="0" t="n">
        <v>356</v>
      </c>
      <c r="L6" s="0" t="s">
        <v>20</v>
      </c>
      <c r="M6" s="0" t="n">
        <f aca="false">35.3*G6</f>
        <v>30.6237353995</v>
      </c>
      <c r="N6" s="0" t="n">
        <f aca="false">M6*1000/365</f>
        <v>83.900644930137</v>
      </c>
      <c r="O6" s="0" t="n">
        <f aca="false">Table1[[#This Row],[Detection frequency 2021]]/100*365</f>
        <v>365</v>
      </c>
      <c r="P6" s="0" t="n">
        <f aca="false">Table1[[#This Row],[Flared days/year]]/12</f>
        <v>30.4166666666667</v>
      </c>
      <c r="Q6" s="2" t="n">
        <f aca="false">Table1[[#This Row],['#days per month]]-P62</f>
        <v>0.0817600000000027</v>
      </c>
    </row>
    <row r="7" customFormat="false" ht="15.75" hidden="true" customHeight="false" outlineLevel="0" collapsed="false">
      <c r="A7" s="0" t="s">
        <v>24</v>
      </c>
      <c r="B7" s="0" t="s">
        <v>25</v>
      </c>
      <c r="C7" s="0" t="s">
        <v>31</v>
      </c>
      <c r="D7" s="0" t="n">
        <v>10318</v>
      </c>
      <c r="E7" s="0" t="n">
        <v>60.425914</v>
      </c>
      <c r="F7" s="0" t="n">
        <v>96.510615</v>
      </c>
      <c r="G7" s="0" t="n">
        <v>0.7866985589</v>
      </c>
      <c r="H7" s="0" t="n">
        <v>1735.91</v>
      </c>
      <c r="I7" s="0" t="n">
        <v>1.51874</v>
      </c>
      <c r="J7" s="0" t="n">
        <v>100</v>
      </c>
      <c r="K7" s="0" t="n">
        <v>112</v>
      </c>
      <c r="L7" s="0" t="s">
        <v>20</v>
      </c>
      <c r="M7" s="0" t="n">
        <f aca="false">35.3*G7</f>
        <v>27.77045912917</v>
      </c>
      <c r="N7" s="0" t="n">
        <f aca="false">M7*1000/365</f>
        <v>76.0834496689589</v>
      </c>
      <c r="O7" s="0" t="n">
        <f aca="false">Table1[[#This Row],[Detection frequency 2021]]/100*365</f>
        <v>365</v>
      </c>
      <c r="P7" s="0" t="n">
        <f aca="false">Table1[[#This Row],[Flared days/year]]/12</f>
        <v>30.4166666666667</v>
      </c>
      <c r="Q7" s="2" t="n">
        <f aca="false">Table1[[#This Row],['#days per month]]-P63</f>
        <v>0.666064166666668</v>
      </c>
    </row>
    <row r="8" customFormat="false" ht="15.75" hidden="true" customHeight="false" outlineLevel="0" collapsed="false">
      <c r="A8" s="0" t="s">
        <v>24</v>
      </c>
      <c r="B8" s="0" t="s">
        <v>25</v>
      </c>
      <c r="C8" s="0" t="s">
        <v>32</v>
      </c>
      <c r="D8" s="0" t="n">
        <v>10393</v>
      </c>
      <c r="E8" s="0" t="n">
        <v>57.874536</v>
      </c>
      <c r="F8" s="0" t="n">
        <v>105.886809</v>
      </c>
      <c r="G8" s="0" t="n">
        <v>0.7141027193</v>
      </c>
      <c r="H8" s="0" t="n">
        <v>1811.57</v>
      </c>
      <c r="I8" s="0" t="n">
        <v>1.56669</v>
      </c>
      <c r="J8" s="0" t="n">
        <v>100</v>
      </c>
      <c r="K8" s="0" t="n">
        <v>145</v>
      </c>
      <c r="L8" s="0" t="s">
        <v>20</v>
      </c>
      <c r="M8" s="0" t="n">
        <f aca="false">35.3*G8</f>
        <v>25.20782599129</v>
      </c>
      <c r="N8" s="0" t="n">
        <f aca="false">M8*1000/365</f>
        <v>69.0625369624383</v>
      </c>
      <c r="O8" s="0" t="n">
        <f aca="false">Table1[[#This Row],[Detection frequency 2021]]/100*365</f>
        <v>365</v>
      </c>
      <c r="P8" s="0" t="n">
        <f aca="false">Table1[[#This Row],[Flared days/year]]/12</f>
        <v>30.4166666666667</v>
      </c>
      <c r="Q8" s="2" t="n">
        <f aca="false">Table1[[#This Row],['#days per month]]-P64</f>
        <v>1.31609875</v>
      </c>
    </row>
    <row r="9" customFormat="false" ht="15.75" hidden="true" customHeight="false" outlineLevel="0" collapsed="false">
      <c r="A9" s="0" t="s">
        <v>28</v>
      </c>
      <c r="B9" s="0" t="s">
        <v>29</v>
      </c>
      <c r="C9" s="0" t="s">
        <v>33</v>
      </c>
      <c r="D9" s="0" t="n">
        <v>7942</v>
      </c>
      <c r="E9" s="0" t="n">
        <v>28.494112</v>
      </c>
      <c r="F9" s="0" t="n">
        <v>49.714382</v>
      </c>
      <c r="G9" s="0" t="n">
        <v>0.6738157268</v>
      </c>
      <c r="H9" s="0" t="n">
        <v>1662.15</v>
      </c>
      <c r="I9" s="0" t="n">
        <v>2.00749</v>
      </c>
      <c r="J9" s="0" t="n">
        <v>98.8764</v>
      </c>
      <c r="K9" s="0" t="n">
        <v>356</v>
      </c>
      <c r="L9" s="0" t="s">
        <v>20</v>
      </c>
      <c r="M9" s="0" t="n">
        <f aca="false">35.3*G9</f>
        <v>23.78569515604</v>
      </c>
      <c r="N9" s="0" t="n">
        <f aca="false">M9*1000/365</f>
        <v>65.1662880987397</v>
      </c>
      <c r="O9" s="0" t="n">
        <f aca="false">Table1[[#This Row],[Detection frequency 2021]]/100*365</f>
        <v>360.89886</v>
      </c>
      <c r="P9" s="0" t="n">
        <f aca="false">Table1[[#This Row],[Flared days/year]]/12</f>
        <v>30.074905</v>
      </c>
      <c r="Q9" s="2" t="n">
        <f aca="false">Table1[[#This Row],['#days per month]]-P65</f>
        <v>0.952558750000005</v>
      </c>
    </row>
    <row r="10" customFormat="false" ht="15.75" hidden="true" customHeight="false" outlineLevel="0" collapsed="false">
      <c r="A10" s="0" t="s">
        <v>17</v>
      </c>
      <c r="B10" s="0" t="s">
        <v>18</v>
      </c>
      <c r="C10" s="0" t="s">
        <v>34</v>
      </c>
      <c r="D10" s="0" t="n">
        <v>4296</v>
      </c>
      <c r="E10" s="0" t="n">
        <v>9.62017899999999</v>
      </c>
      <c r="F10" s="0" t="n">
        <v>-63.724818</v>
      </c>
      <c r="G10" s="0" t="n">
        <v>0.6285123066</v>
      </c>
      <c r="H10" s="0" t="n">
        <v>1862.14</v>
      </c>
      <c r="I10" s="0" t="n">
        <v>1.19129</v>
      </c>
      <c r="J10" s="0" t="n">
        <v>96.8420999999999</v>
      </c>
      <c r="K10" s="0" t="n">
        <v>95</v>
      </c>
      <c r="L10" s="0" t="s">
        <v>20</v>
      </c>
      <c r="M10" s="0" t="n">
        <f aca="false">35.3*G10</f>
        <v>22.18648442298</v>
      </c>
      <c r="N10" s="0" t="n">
        <f aca="false">M10*1000/365</f>
        <v>60.7848888300822</v>
      </c>
      <c r="O10" s="0" t="n">
        <f aca="false">Table1[[#This Row],[Detection frequency 2021]]/100*365</f>
        <v>353.473665</v>
      </c>
      <c r="P10" s="0" t="n">
        <f aca="false">Table1[[#This Row],[Flared days/year]]/12</f>
        <v>29.45613875</v>
      </c>
      <c r="Q10" s="2" t="n">
        <f aca="false">Table1[[#This Row],['#days per month]]-P66</f>
        <v>0.375615416666665</v>
      </c>
    </row>
    <row r="11" customFormat="false" ht="15.75" hidden="true" customHeight="false" outlineLevel="0" collapsed="false">
      <c r="A11" s="0" t="s">
        <v>35</v>
      </c>
      <c r="B11" s="0" t="s">
        <v>36</v>
      </c>
      <c r="C11" s="0" t="s">
        <v>37</v>
      </c>
      <c r="D11" s="0" t="n">
        <v>3719</v>
      </c>
      <c r="E11" s="0" t="n">
        <v>18.507881</v>
      </c>
      <c r="F11" s="0" t="n">
        <v>-96.1456</v>
      </c>
      <c r="G11" s="0" t="n">
        <v>0.559297932599999</v>
      </c>
      <c r="H11" s="0" t="n">
        <v>1823.32</v>
      </c>
      <c r="I11" s="0" t="n">
        <v>3.63546999999999</v>
      </c>
      <c r="J11" s="0" t="n">
        <v>96.4286</v>
      </c>
      <c r="K11" s="0" t="n">
        <v>140</v>
      </c>
      <c r="L11" s="0" t="s">
        <v>20</v>
      </c>
      <c r="M11" s="0" t="n">
        <f aca="false">35.3*G11</f>
        <v>19.74321702078</v>
      </c>
      <c r="N11" s="0" t="n">
        <f aca="false">M11*1000/365</f>
        <v>54.0910055363835</v>
      </c>
      <c r="O11" s="0" t="n">
        <f aca="false">Table1[[#This Row],[Detection frequency 2021]]/100*365</f>
        <v>351.96439</v>
      </c>
      <c r="P11" s="0" t="n">
        <f aca="false">Table1[[#This Row],[Flared days/year]]/12</f>
        <v>29.3303658333333</v>
      </c>
      <c r="Q11" s="2" t="n">
        <f aca="false">Table1[[#This Row],['#days per month]]-P67</f>
        <v>-0.0724220833333362</v>
      </c>
    </row>
    <row r="12" customFormat="false" ht="15.75" hidden="true" customHeight="false" outlineLevel="0" collapsed="false">
      <c r="A12" s="0" t="s">
        <v>21</v>
      </c>
      <c r="B12" s="0" t="s">
        <v>22</v>
      </c>
      <c r="C12" s="0" t="s">
        <v>38</v>
      </c>
      <c r="D12" s="0" t="n">
        <v>7557</v>
      </c>
      <c r="E12" s="0" t="n">
        <v>30.525983</v>
      </c>
      <c r="F12" s="0" t="n">
        <v>47.611181</v>
      </c>
      <c r="G12" s="0" t="n">
        <v>0.5487513997</v>
      </c>
      <c r="H12" s="0" t="n">
        <v>1768.57</v>
      </c>
      <c r="I12" s="0" t="n">
        <v>1.33432</v>
      </c>
      <c r="J12" s="0" t="n">
        <v>99.711</v>
      </c>
      <c r="K12" s="0" t="n">
        <v>346</v>
      </c>
      <c r="L12" s="0" t="s">
        <v>20</v>
      </c>
      <c r="M12" s="0" t="n">
        <f aca="false">35.3*G12</f>
        <v>19.37092440941</v>
      </c>
      <c r="N12" s="0" t="n">
        <f aca="false">M12*1000/365</f>
        <v>53.0710257792055</v>
      </c>
      <c r="O12" s="0" t="n">
        <f aca="false">Table1[[#This Row],[Detection frequency 2021]]/100*365</f>
        <v>363.94515</v>
      </c>
      <c r="P12" s="0" t="n">
        <f aca="false">Table1[[#This Row],[Flared days/year]]/12</f>
        <v>30.3287625</v>
      </c>
      <c r="Q12" s="2" t="n">
        <f aca="false">Table1[[#This Row],['#days per month]]-P68</f>
        <v>0.0899724999999982</v>
      </c>
    </row>
    <row r="13" customFormat="false" ht="15.75" hidden="true" customHeight="false" outlineLevel="0" collapsed="false">
      <c r="A13" s="0" t="s">
        <v>39</v>
      </c>
      <c r="B13" s="0" t="s">
        <v>40</v>
      </c>
      <c r="C13" s="0" t="s">
        <v>41</v>
      </c>
      <c r="D13" s="0" t="n">
        <v>5745</v>
      </c>
      <c r="E13" s="0" t="n">
        <v>28.909453</v>
      </c>
      <c r="F13" s="0" t="n">
        <v>19.77335</v>
      </c>
      <c r="G13" s="0" t="n">
        <v>0.5443572556</v>
      </c>
      <c r="H13" s="0" t="n">
        <v>1567.37</v>
      </c>
      <c r="I13" s="0" t="n">
        <v>1.66103</v>
      </c>
      <c r="J13" s="0" t="n">
        <v>100</v>
      </c>
      <c r="K13" s="0" t="n">
        <v>393</v>
      </c>
      <c r="L13" s="0" t="s">
        <v>20</v>
      </c>
      <c r="M13" s="0" t="n">
        <f aca="false">35.3*G13</f>
        <v>19.21581112268</v>
      </c>
      <c r="N13" s="0" t="n">
        <f aca="false">M13*1000/365</f>
        <v>52.6460578703562</v>
      </c>
      <c r="O13" s="0" t="n">
        <f aca="false">Table1[[#This Row],[Detection frequency 2021]]/100*365</f>
        <v>365</v>
      </c>
      <c r="P13" s="0" t="n">
        <f aca="false">Table1[[#This Row],[Flared days/year]]/12</f>
        <v>30.4166666666667</v>
      </c>
      <c r="Q13" s="2" t="n">
        <f aca="false">Table1[[#This Row],['#days per month]]-P69</f>
        <v>0.165314583333366</v>
      </c>
    </row>
    <row r="14" customFormat="false" ht="15.75" hidden="true" customHeight="false" outlineLevel="0" collapsed="false">
      <c r="A14" s="0" t="s">
        <v>35</v>
      </c>
      <c r="B14" s="0" t="s">
        <v>36</v>
      </c>
      <c r="C14" s="0" t="s">
        <v>42</v>
      </c>
      <c r="D14" s="0" t="n">
        <v>3804</v>
      </c>
      <c r="E14" s="0" t="n">
        <v>17.842226</v>
      </c>
      <c r="F14" s="0" t="n">
        <v>-93.119615</v>
      </c>
      <c r="G14" s="0" t="n">
        <v>0.5091219144</v>
      </c>
      <c r="H14" s="0" t="n">
        <v>1638.89</v>
      </c>
      <c r="I14" s="0" t="n">
        <v>1.40222</v>
      </c>
      <c r="J14" s="0" t="n">
        <v>99.2908</v>
      </c>
      <c r="K14" s="0" t="n">
        <v>141</v>
      </c>
      <c r="L14" s="0" t="s">
        <v>20</v>
      </c>
      <c r="M14" s="0" t="n">
        <f aca="false">35.3*G14</f>
        <v>17.97200357832</v>
      </c>
      <c r="N14" s="0" t="n">
        <f aca="false">M14*1000/365</f>
        <v>49.238365968</v>
      </c>
      <c r="O14" s="0" t="n">
        <f aca="false">Table1[[#This Row],[Detection frequency 2021]]/100*365</f>
        <v>362.41142</v>
      </c>
      <c r="P14" s="0" t="n">
        <f aca="false">Table1[[#This Row],[Flared days/year]]/12</f>
        <v>30.2009516666667</v>
      </c>
      <c r="Q14" s="2" t="n">
        <f aca="false">Table1[[#This Row],['#days per month]]-P70</f>
        <v>0.738547083333334</v>
      </c>
    </row>
    <row r="15" customFormat="false" ht="15.75" hidden="true" customHeight="false" outlineLevel="0" collapsed="false">
      <c r="A15" s="0" t="s">
        <v>28</v>
      </c>
      <c r="B15" s="0" t="s">
        <v>29</v>
      </c>
      <c r="C15" s="0" t="s">
        <v>43</v>
      </c>
      <c r="D15" s="0" t="n">
        <v>8212</v>
      </c>
      <c r="E15" s="0" t="n">
        <v>27.7199359999999</v>
      </c>
      <c r="F15" s="0" t="n">
        <v>52.17693</v>
      </c>
      <c r="G15" s="0" t="n">
        <v>0.4995939306</v>
      </c>
      <c r="H15" s="0" t="n">
        <v>1734.1</v>
      </c>
      <c r="I15" s="0" t="n">
        <v>1.72983</v>
      </c>
      <c r="J15" s="0" t="n">
        <v>100</v>
      </c>
      <c r="K15" s="0" t="n">
        <v>331</v>
      </c>
      <c r="L15" s="0" t="s">
        <v>20</v>
      </c>
      <c r="M15" s="0" t="n">
        <f aca="false">35.3*G15</f>
        <v>17.63566575018</v>
      </c>
      <c r="N15" s="0" t="n">
        <f aca="false">M15*1000/365</f>
        <v>48.3168924662466</v>
      </c>
      <c r="O15" s="0" t="n">
        <f aca="false">Table1[[#This Row],[Detection frequency 2021]]/100*365</f>
        <v>365</v>
      </c>
      <c r="P15" s="0" t="n">
        <f aca="false">Table1[[#This Row],[Flared days/year]]/12</f>
        <v>30.4166666666667</v>
      </c>
      <c r="Q15" s="2" t="n">
        <f aca="false">Table1[[#This Row],['#days per month]]-P71</f>
        <v>0.670961250000001</v>
      </c>
    </row>
    <row r="16" customFormat="false" ht="15.75" hidden="true" customHeight="false" outlineLevel="0" collapsed="false">
      <c r="A16" s="0" t="s">
        <v>21</v>
      </c>
      <c r="B16" s="0" t="s">
        <v>22</v>
      </c>
      <c r="C16" s="0" t="s">
        <v>44</v>
      </c>
      <c r="D16" s="0" t="n">
        <v>7376</v>
      </c>
      <c r="E16" s="0" t="n">
        <v>35.684931</v>
      </c>
      <c r="F16" s="0" t="n">
        <v>43.876676</v>
      </c>
      <c r="G16" s="0" t="n">
        <v>0.4950001861</v>
      </c>
      <c r="H16" s="0" t="n">
        <v>1708.19</v>
      </c>
      <c r="I16" s="0" t="n">
        <v>1.17602</v>
      </c>
      <c r="J16" s="0" t="n">
        <v>96.9945</v>
      </c>
      <c r="K16" s="0" t="n">
        <v>366</v>
      </c>
      <c r="L16" s="0" t="s">
        <v>20</v>
      </c>
      <c r="M16" s="0" t="n">
        <f aca="false">35.3*G16</f>
        <v>17.47350656933</v>
      </c>
      <c r="N16" s="0" t="n">
        <f aca="false">M16*1000/365</f>
        <v>47.8726207378904</v>
      </c>
      <c r="O16" s="0" t="n">
        <f aca="false">Table1[[#This Row],[Detection frequency 2021]]/100*365</f>
        <v>354.029925</v>
      </c>
      <c r="P16" s="0" t="n">
        <f aca="false">Table1[[#This Row],[Flared days/year]]/12</f>
        <v>29.50249375</v>
      </c>
      <c r="Q16" s="2" t="n">
        <f aca="false">Table1[[#This Row],['#days per month]]-P72</f>
        <v>0.729969583333336</v>
      </c>
    </row>
    <row r="17" customFormat="false" ht="15.75" hidden="true" customHeight="false" outlineLevel="0" collapsed="false">
      <c r="A17" s="0" t="s">
        <v>35</v>
      </c>
      <c r="B17" s="0" t="s">
        <v>36</v>
      </c>
      <c r="C17" s="0" t="s">
        <v>45</v>
      </c>
      <c r="D17" s="0" t="n">
        <v>3787</v>
      </c>
      <c r="E17" s="0" t="n">
        <v>17.898305</v>
      </c>
      <c r="F17" s="0" t="n">
        <v>-93.183824</v>
      </c>
      <c r="G17" s="0" t="n">
        <v>0.4870924879</v>
      </c>
      <c r="H17" s="0" t="n">
        <v>1640.77</v>
      </c>
      <c r="I17" s="0" t="n">
        <v>1.57005</v>
      </c>
      <c r="J17" s="0" t="n">
        <v>98.5612</v>
      </c>
      <c r="K17" s="0" t="n">
        <v>139</v>
      </c>
      <c r="L17" s="0" t="s">
        <v>20</v>
      </c>
      <c r="M17" s="0" t="n">
        <f aca="false">35.3*G17</f>
        <v>17.19436482287</v>
      </c>
      <c r="N17" s="0" t="n">
        <f aca="false">M17*1000/365</f>
        <v>47.1078488297808</v>
      </c>
      <c r="O17" s="0" t="n">
        <f aca="false">Table1[[#This Row],[Detection frequency 2021]]/100*365</f>
        <v>359.74838</v>
      </c>
      <c r="P17" s="0" t="n">
        <f aca="false">Table1[[#This Row],[Flared days/year]]/12</f>
        <v>29.9790316666667</v>
      </c>
      <c r="Q17" s="2" t="n">
        <f aca="false">Table1[[#This Row],['#days per month]]-P73</f>
        <v>-0.274540833333305</v>
      </c>
    </row>
    <row r="18" customFormat="false" ht="15.75" hidden="true" customHeight="false" outlineLevel="0" collapsed="false">
      <c r="A18" s="0" t="s">
        <v>28</v>
      </c>
      <c r="B18" s="0" t="s">
        <v>29</v>
      </c>
      <c r="C18" s="0" t="s">
        <v>46</v>
      </c>
      <c r="D18" s="0" t="n">
        <v>7694</v>
      </c>
      <c r="E18" s="0" t="n">
        <v>30.751665</v>
      </c>
      <c r="F18" s="0" t="n">
        <v>48.280295</v>
      </c>
      <c r="G18" s="0" t="n">
        <v>0.4633723286</v>
      </c>
      <c r="H18" s="0" t="n">
        <v>1655.92</v>
      </c>
      <c r="I18" s="0" t="n">
        <v>1.23487</v>
      </c>
      <c r="J18" s="0" t="n">
        <v>99.2084</v>
      </c>
      <c r="K18" s="0" t="n">
        <v>379</v>
      </c>
      <c r="L18" s="0" t="s">
        <v>20</v>
      </c>
      <c r="M18" s="0" t="n">
        <f aca="false">35.3*G18</f>
        <v>16.35704319958</v>
      </c>
      <c r="N18" s="0" t="n">
        <f aca="false">M18*1000/365</f>
        <v>44.8138169851507</v>
      </c>
      <c r="O18" s="0" t="n">
        <f aca="false">Table1[[#This Row],[Detection frequency 2021]]/100*365</f>
        <v>362.11066</v>
      </c>
      <c r="P18" s="0" t="n">
        <f aca="false">Table1[[#This Row],[Flared days/year]]/12</f>
        <v>30.1758883333333</v>
      </c>
      <c r="Q18" s="2" t="n">
        <f aca="false">Table1[[#This Row],['#days per month]]-P74</f>
        <v>0.0126837500000256</v>
      </c>
    </row>
    <row r="19" customFormat="false" ht="15.75" hidden="true" customHeight="false" outlineLevel="0" collapsed="false">
      <c r="A19" s="0" t="s">
        <v>28</v>
      </c>
      <c r="B19" s="0" t="s">
        <v>29</v>
      </c>
      <c r="C19" s="0" t="s">
        <v>47</v>
      </c>
      <c r="D19" s="0" t="n">
        <v>8302</v>
      </c>
      <c r="E19" s="0" t="n">
        <v>25.532421</v>
      </c>
      <c r="F19" s="0" t="n">
        <v>53.1488189999999</v>
      </c>
      <c r="G19" s="0" t="n">
        <v>0.4405533064</v>
      </c>
      <c r="H19" s="0" t="n">
        <v>1670.43</v>
      </c>
      <c r="I19" s="0" t="n">
        <v>1.69058</v>
      </c>
      <c r="J19" s="0" t="n">
        <v>100</v>
      </c>
      <c r="K19" s="0" t="n">
        <v>338</v>
      </c>
      <c r="L19" s="0" t="s">
        <v>20</v>
      </c>
      <c r="M19" s="0" t="n">
        <f aca="false">35.3*G19</f>
        <v>15.55153171592</v>
      </c>
      <c r="N19" s="0" t="n">
        <f aca="false">M19*1000/365</f>
        <v>42.606936208</v>
      </c>
      <c r="O19" s="0" t="n">
        <f aca="false">Table1[[#This Row],[Detection frequency 2021]]/100*365</f>
        <v>365</v>
      </c>
      <c r="P19" s="0" t="n">
        <f aca="false">Table1[[#This Row],[Flared days/year]]/12</f>
        <v>30.4166666666667</v>
      </c>
      <c r="Q19" s="2" t="n">
        <f aca="false">Table1[[#This Row],['#days per month]]-P75</f>
        <v>0</v>
      </c>
    </row>
    <row r="20" customFormat="false" ht="15.75" hidden="true" customHeight="false" outlineLevel="0" collapsed="false">
      <c r="A20" s="0" t="s">
        <v>24</v>
      </c>
      <c r="B20" s="0" t="s">
        <v>25</v>
      </c>
      <c r="C20" s="0" t="s">
        <v>48</v>
      </c>
      <c r="D20" s="0" t="n">
        <v>10351</v>
      </c>
      <c r="E20" s="0" t="n">
        <v>60.84325</v>
      </c>
      <c r="F20" s="0" t="n">
        <v>97.353688</v>
      </c>
      <c r="G20" s="0" t="n">
        <v>0.4314509411</v>
      </c>
      <c r="H20" s="0" t="n">
        <v>1750.28</v>
      </c>
      <c r="I20" s="0" t="n">
        <v>1.89867</v>
      </c>
      <c r="J20" s="0" t="n">
        <v>99.1453</v>
      </c>
      <c r="K20" s="0" t="n">
        <v>117</v>
      </c>
      <c r="L20" s="0" t="s">
        <v>20</v>
      </c>
      <c r="M20" s="0" t="n">
        <f aca="false">35.3*G20</f>
        <v>15.23021822083</v>
      </c>
      <c r="N20" s="0" t="n">
        <f aca="false">M20*1000/365</f>
        <v>41.726625262548</v>
      </c>
      <c r="O20" s="0" t="n">
        <f aca="false">Table1[[#This Row],[Detection frequency 2021]]/100*365</f>
        <v>361.880345</v>
      </c>
      <c r="P20" s="0" t="n">
        <f aca="false">Table1[[#This Row],[Flared days/year]]/12</f>
        <v>30.1566954166667</v>
      </c>
      <c r="Q20" s="2" t="n">
        <f aca="false">Table1[[#This Row],['#days per month]]-P76</f>
        <v>0.0496095833333641</v>
      </c>
    </row>
    <row r="21" customFormat="false" ht="15.75" hidden="true" customHeight="false" outlineLevel="0" collapsed="false">
      <c r="A21" s="0" t="s">
        <v>21</v>
      </c>
      <c r="B21" s="0" t="s">
        <v>22</v>
      </c>
      <c r="C21" s="0" t="s">
        <v>49</v>
      </c>
      <c r="D21" s="0" t="n">
        <v>7487</v>
      </c>
      <c r="E21" s="0" t="n">
        <v>30.5678479999999</v>
      </c>
      <c r="F21" s="0" t="n">
        <v>47.315211</v>
      </c>
      <c r="G21" s="0" t="n">
        <v>0.415403656</v>
      </c>
      <c r="H21" s="0" t="n">
        <v>1684.06</v>
      </c>
      <c r="I21" s="0" t="n">
        <v>1.35907</v>
      </c>
      <c r="J21" s="0" t="n">
        <v>99.4444</v>
      </c>
      <c r="K21" s="0" t="n">
        <v>360</v>
      </c>
      <c r="L21" s="0" t="s">
        <v>20</v>
      </c>
      <c r="M21" s="0" t="n">
        <f aca="false">35.3*G21</f>
        <v>14.6637490568</v>
      </c>
      <c r="N21" s="0" t="n">
        <f aca="false">M21*1000/365</f>
        <v>40.174654950137</v>
      </c>
      <c r="O21" s="0" t="n">
        <f aca="false">Table1[[#This Row],[Detection frequency 2021]]/100*365</f>
        <v>362.97206</v>
      </c>
      <c r="P21" s="0" t="n">
        <f aca="false">Table1[[#This Row],[Flared days/year]]/12</f>
        <v>30.2476716666667</v>
      </c>
      <c r="Q21" s="2" t="n">
        <f aca="false">Table1[[#This Row],['#days per month]]-P77</f>
        <v>0.400861249999998</v>
      </c>
    </row>
    <row r="22" customFormat="false" ht="15.75" hidden="true" customHeight="false" outlineLevel="0" collapsed="false">
      <c r="A22" s="0" t="s">
        <v>17</v>
      </c>
      <c r="B22" s="0" t="s">
        <v>18</v>
      </c>
      <c r="C22" s="0" t="s">
        <v>50</v>
      </c>
      <c r="D22" s="0" t="n">
        <v>4373</v>
      </c>
      <c r="E22" s="0" t="n">
        <v>9.652557</v>
      </c>
      <c r="F22" s="0" t="n">
        <v>-63.535153</v>
      </c>
      <c r="G22" s="0" t="n">
        <v>0.4104664814</v>
      </c>
      <c r="H22" s="0" t="n">
        <v>1841.67</v>
      </c>
      <c r="I22" s="0" t="n">
        <v>4.39696</v>
      </c>
      <c r="J22" s="0" t="n">
        <v>100</v>
      </c>
      <c r="K22" s="0" t="n">
        <v>70</v>
      </c>
      <c r="L22" s="0" t="s">
        <v>20</v>
      </c>
      <c r="M22" s="0" t="n">
        <f aca="false">35.3*G22</f>
        <v>14.48946679342</v>
      </c>
      <c r="N22" s="0" t="n">
        <f aca="false">M22*1000/365</f>
        <v>39.6971692970411</v>
      </c>
      <c r="O22" s="0" t="n">
        <f aca="false">Table1[[#This Row],[Detection frequency 2021]]/100*365</f>
        <v>365</v>
      </c>
      <c r="P22" s="0" t="n">
        <f aca="false">Table1[[#This Row],[Flared days/year]]/12</f>
        <v>30.4166666666667</v>
      </c>
      <c r="Q22" s="2" t="n">
        <f aca="false">Table1[[#This Row],['#days per month]]-P78</f>
        <v>0.192507083333364</v>
      </c>
    </row>
    <row r="23" customFormat="false" ht="15.75" hidden="true" customHeight="false" outlineLevel="0" collapsed="false">
      <c r="A23" s="0" t="s">
        <v>51</v>
      </c>
      <c r="B23" s="0" t="s">
        <v>52</v>
      </c>
      <c r="C23" s="0" t="s">
        <v>53</v>
      </c>
      <c r="D23" s="0" t="n">
        <v>5516</v>
      </c>
      <c r="E23" s="0" t="n">
        <v>31.662874</v>
      </c>
      <c r="F23" s="0" t="n">
        <v>6.05634</v>
      </c>
      <c r="G23" s="0" t="n">
        <v>0.4074313812</v>
      </c>
      <c r="H23" s="0" t="n">
        <v>1666.73</v>
      </c>
      <c r="I23" s="0" t="n">
        <v>1.62942</v>
      </c>
      <c r="J23" s="0" t="n">
        <v>99.1176</v>
      </c>
      <c r="K23" s="0" t="n">
        <v>340</v>
      </c>
      <c r="L23" s="0" t="s">
        <v>20</v>
      </c>
      <c r="M23" s="0" t="n">
        <f aca="false">35.3*G23</f>
        <v>14.38232775636</v>
      </c>
      <c r="N23" s="0" t="n">
        <f aca="false">M23*1000/365</f>
        <v>39.4036376886575</v>
      </c>
      <c r="O23" s="0" t="n">
        <f aca="false">Table1[[#This Row],[Detection frequency 2021]]/100*365</f>
        <v>361.77924</v>
      </c>
      <c r="P23" s="0" t="n">
        <f aca="false">Table1[[#This Row],[Flared days/year]]/12</f>
        <v>30.14827</v>
      </c>
      <c r="Q23" s="2" t="n">
        <f aca="false">Table1[[#This Row],['#days per month]]-P79</f>
        <v>0.39283125</v>
      </c>
    </row>
    <row r="24" customFormat="false" ht="15.75" hidden="true" customHeight="false" outlineLevel="0" collapsed="false">
      <c r="A24" s="0" t="s">
        <v>24</v>
      </c>
      <c r="B24" s="0" t="s">
        <v>25</v>
      </c>
      <c r="C24" s="0" t="s">
        <v>54</v>
      </c>
      <c r="D24" s="0" t="n">
        <v>10290</v>
      </c>
      <c r="E24" s="0" t="n">
        <v>60.434352</v>
      </c>
      <c r="F24" s="0" t="n">
        <v>96.250029</v>
      </c>
      <c r="G24" s="0" t="n">
        <v>0.3983348865</v>
      </c>
      <c r="H24" s="0" t="n">
        <v>1736.22</v>
      </c>
      <c r="I24" s="0" t="n">
        <v>2.42136</v>
      </c>
      <c r="J24" s="0" t="n">
        <v>99.0099</v>
      </c>
      <c r="K24" s="0" t="n">
        <v>101</v>
      </c>
      <c r="L24" s="0" t="s">
        <v>20</v>
      </c>
      <c r="M24" s="0" t="n">
        <f aca="false">35.3*G24</f>
        <v>14.06122149345</v>
      </c>
      <c r="N24" s="0" t="n">
        <f aca="false">M24*1000/365</f>
        <v>38.5238945026027</v>
      </c>
      <c r="O24" s="0" t="n">
        <f aca="false">Table1[[#This Row],[Detection frequency 2021]]/100*365</f>
        <v>361.386135</v>
      </c>
      <c r="P24" s="0" t="n">
        <f aca="false">Table1[[#This Row],[Flared days/year]]/12</f>
        <v>30.11551125</v>
      </c>
      <c r="Q24" s="2" t="n">
        <f aca="false">Table1[[#This Row],['#days per month]]-P80</f>
        <v>0.488887083333331</v>
      </c>
    </row>
    <row r="25" customFormat="false" ht="15.75" hidden="true" customHeight="false" outlineLevel="0" collapsed="false">
      <c r="A25" s="0" t="s">
        <v>21</v>
      </c>
      <c r="B25" s="0" t="s">
        <v>22</v>
      </c>
      <c r="C25" s="0" t="s">
        <v>55</v>
      </c>
      <c r="D25" s="0" t="n">
        <v>7497</v>
      </c>
      <c r="E25" s="0" t="n">
        <v>30.8824479999999</v>
      </c>
      <c r="F25" s="0" t="n">
        <v>47.332778</v>
      </c>
      <c r="G25" s="0" t="n">
        <v>0.3939407424</v>
      </c>
      <c r="H25" s="0" t="n">
        <v>1739.32</v>
      </c>
      <c r="I25" s="0" t="n">
        <v>1.53335</v>
      </c>
      <c r="J25" s="0" t="n">
        <v>99.4709</v>
      </c>
      <c r="K25" s="0" t="n">
        <v>378</v>
      </c>
      <c r="L25" s="0" t="s">
        <v>20</v>
      </c>
      <c r="M25" s="0" t="n">
        <f aca="false">35.3*G25</f>
        <v>13.90610820672</v>
      </c>
      <c r="N25" s="0" t="n">
        <f aca="false">M25*1000/365</f>
        <v>38.0989265937534</v>
      </c>
      <c r="O25" s="0" t="n">
        <f aca="false">Table1[[#This Row],[Detection frequency 2021]]/100*365</f>
        <v>363.068785</v>
      </c>
      <c r="P25" s="0" t="n">
        <f aca="false">Table1[[#This Row],[Flared days/year]]/12</f>
        <v>30.2557320833333</v>
      </c>
      <c r="Q25" s="2" t="n">
        <f aca="false">Table1[[#This Row],['#days per month]]-P81</f>
        <v>1.08906875</v>
      </c>
    </row>
    <row r="26" customFormat="false" ht="15.75" hidden="true" customHeight="false" outlineLevel="0" collapsed="false">
      <c r="A26" s="0" t="s">
        <v>24</v>
      </c>
      <c r="B26" s="0" t="s">
        <v>25</v>
      </c>
      <c r="C26" s="0" t="s">
        <v>56</v>
      </c>
      <c r="D26" s="0" t="n">
        <v>10466</v>
      </c>
      <c r="E26" s="0" t="n">
        <v>58.4477319999999</v>
      </c>
      <c r="F26" s="0" t="n">
        <v>107.601024</v>
      </c>
      <c r="G26" s="0" t="n">
        <v>0.3935033827</v>
      </c>
      <c r="H26" s="0" t="n">
        <v>1671.52</v>
      </c>
      <c r="I26" s="0" t="n">
        <v>2.3336</v>
      </c>
      <c r="J26" s="0" t="n">
        <v>97.4359</v>
      </c>
      <c r="K26" s="0" t="n">
        <v>117</v>
      </c>
      <c r="L26" s="0" t="s">
        <v>20</v>
      </c>
      <c r="M26" s="0" t="n">
        <f aca="false">35.3*G26</f>
        <v>13.89066940931</v>
      </c>
      <c r="N26" s="0" t="n">
        <f aca="false">M26*1000/365</f>
        <v>38.0566285186575</v>
      </c>
      <c r="O26" s="0" t="n">
        <f aca="false">Table1[[#This Row],[Detection frequency 2021]]/100*365</f>
        <v>355.641035</v>
      </c>
      <c r="P26" s="0" t="n">
        <f aca="false">Table1[[#This Row],[Flared days/year]]/12</f>
        <v>29.6367529166667</v>
      </c>
      <c r="Q26" s="2" t="n">
        <f aca="false">Table1[[#This Row],['#days per month]]-P82</f>
        <v>-0.779913749999999</v>
      </c>
    </row>
    <row r="27" customFormat="false" ht="15.75" hidden="true" customHeight="false" outlineLevel="0" collapsed="false">
      <c r="A27" s="0" t="s">
        <v>24</v>
      </c>
      <c r="B27" s="0" t="s">
        <v>25</v>
      </c>
      <c r="C27" s="0" t="s">
        <v>57</v>
      </c>
      <c r="D27" s="0" t="n">
        <v>10413</v>
      </c>
      <c r="E27" s="0" t="n">
        <v>58.035439</v>
      </c>
      <c r="F27" s="0" t="n">
        <v>106.546552</v>
      </c>
      <c r="G27" s="0" t="n">
        <v>0.3828746614</v>
      </c>
      <c r="H27" s="0" t="n">
        <v>1746.78</v>
      </c>
      <c r="I27" s="0" t="n">
        <v>1.93192</v>
      </c>
      <c r="J27" s="0" t="n">
        <v>99.3938999999999</v>
      </c>
      <c r="K27" s="0" t="n">
        <v>165</v>
      </c>
      <c r="L27" s="0" t="s">
        <v>20</v>
      </c>
      <c r="M27" s="0" t="n">
        <f aca="false">35.3*G27</f>
        <v>13.51547554742</v>
      </c>
      <c r="N27" s="0" t="n">
        <f aca="false">M27*1000/365</f>
        <v>37.0287001299178</v>
      </c>
      <c r="O27" s="0" t="n">
        <f aca="false">Table1[[#This Row],[Detection frequency 2021]]/100*365</f>
        <v>362.787735</v>
      </c>
      <c r="P27" s="0" t="n">
        <f aca="false">Table1[[#This Row],[Flared days/year]]/12</f>
        <v>30.23231125</v>
      </c>
      <c r="Q27" s="2" t="n">
        <f aca="false">Table1[[#This Row],['#days per month]]-P83</f>
        <v>0.141832916666637</v>
      </c>
    </row>
    <row r="28" customFormat="false" ht="15.75" hidden="true" customHeight="false" outlineLevel="0" collapsed="false">
      <c r="A28" s="0" t="s">
        <v>24</v>
      </c>
      <c r="B28" s="0" t="s">
        <v>25</v>
      </c>
      <c r="C28" s="0" t="s">
        <v>58</v>
      </c>
      <c r="D28" s="0" t="n">
        <v>10435</v>
      </c>
      <c r="E28" s="0" t="n">
        <v>57.984548</v>
      </c>
      <c r="F28" s="0" t="n">
        <v>106.805781</v>
      </c>
      <c r="G28" s="0" t="n">
        <v>0.3660289747</v>
      </c>
      <c r="H28" s="0" t="n">
        <v>1757.58</v>
      </c>
      <c r="I28" s="0" t="n">
        <v>2.26314</v>
      </c>
      <c r="J28" s="0" t="n">
        <v>99.2701</v>
      </c>
      <c r="K28" s="0" t="n">
        <v>137</v>
      </c>
      <c r="L28" s="0" t="s">
        <v>20</v>
      </c>
      <c r="M28" s="0" t="n">
        <f aca="false">35.3*G28</f>
        <v>12.92082280691</v>
      </c>
      <c r="N28" s="0" t="n">
        <f aca="false">M28*1000/365</f>
        <v>35.3995145394794</v>
      </c>
      <c r="O28" s="0" t="n">
        <f aca="false">Table1[[#This Row],[Detection frequency 2021]]/100*365</f>
        <v>362.335865</v>
      </c>
      <c r="P28" s="0" t="n">
        <f aca="false">Table1[[#This Row],[Flared days/year]]/12</f>
        <v>30.1946554166667</v>
      </c>
      <c r="Q28" s="2" t="n">
        <f aca="false">Table1[[#This Row],['#days per month]]-P84</f>
        <v>-0.0482104166666737</v>
      </c>
    </row>
    <row r="29" customFormat="false" ht="15.75" hidden="true" customHeight="false" outlineLevel="0" collapsed="false">
      <c r="A29" s="0" t="s">
        <v>21</v>
      </c>
      <c r="B29" s="0" t="s">
        <v>22</v>
      </c>
      <c r="C29" s="0" t="s">
        <v>59</v>
      </c>
      <c r="D29" s="0" t="n">
        <v>7445</v>
      </c>
      <c r="E29" s="0" t="n">
        <v>31.769106</v>
      </c>
      <c r="F29" s="0" t="n">
        <v>46.064469</v>
      </c>
      <c r="G29" s="0" t="n">
        <v>0.3650280374</v>
      </c>
      <c r="H29" s="0" t="n">
        <v>1878.36</v>
      </c>
      <c r="I29" s="0" t="n">
        <v>1.71287</v>
      </c>
      <c r="J29" s="0" t="n">
        <v>96.8668</v>
      </c>
      <c r="K29" s="0" t="n">
        <v>383</v>
      </c>
      <c r="L29" s="0" t="s">
        <v>20</v>
      </c>
      <c r="M29" s="0" t="n">
        <f aca="false">35.3*G29</f>
        <v>12.88548972022</v>
      </c>
      <c r="N29" s="0" t="n">
        <f aca="false">M29*1000/365</f>
        <v>35.3027115622466</v>
      </c>
      <c r="O29" s="0" t="n">
        <f aca="false">Table1[[#This Row],[Detection frequency 2021]]/100*365</f>
        <v>353.56382</v>
      </c>
      <c r="P29" s="0" t="n">
        <f aca="false">Table1[[#This Row],[Flared days/year]]/12</f>
        <v>29.4636516666667</v>
      </c>
      <c r="Q29" s="2" t="n">
        <f aca="false">Table1[[#This Row],['#days per month]]-P85</f>
        <v>-0.722578333333342</v>
      </c>
    </row>
    <row r="30" customFormat="false" ht="15.75" hidden="true" customHeight="false" outlineLevel="0" collapsed="false">
      <c r="A30" s="0" t="s">
        <v>21</v>
      </c>
      <c r="B30" s="0" t="s">
        <v>22</v>
      </c>
      <c r="C30" s="0" t="s">
        <v>60</v>
      </c>
      <c r="D30" s="0" t="n">
        <v>7515</v>
      </c>
      <c r="E30" s="0" t="n">
        <v>32.117644</v>
      </c>
      <c r="F30" s="0" t="n">
        <v>47.410461</v>
      </c>
      <c r="G30" s="0" t="n">
        <v>0.3605106107</v>
      </c>
      <c r="H30" s="0" t="n">
        <v>1657.86</v>
      </c>
      <c r="I30" s="0" t="n">
        <v>1.67054</v>
      </c>
      <c r="J30" s="0" t="n">
        <v>99.446</v>
      </c>
      <c r="K30" s="0" t="n">
        <v>361</v>
      </c>
      <c r="L30" s="0" t="s">
        <v>20</v>
      </c>
      <c r="M30" s="0" t="n">
        <f aca="false">35.3*G30</f>
        <v>12.72602455771</v>
      </c>
      <c r="N30" s="0" t="n">
        <f aca="false">M30*1000/365</f>
        <v>34.8658207060548</v>
      </c>
      <c r="O30" s="0" t="n">
        <f aca="false">Table1[[#This Row],[Detection frequency 2021]]/100*365</f>
        <v>362.9779</v>
      </c>
      <c r="P30" s="0" t="n">
        <f aca="false">Table1[[#This Row],[Flared days/year]]/12</f>
        <v>30.2481583333333</v>
      </c>
      <c r="Q30" s="2" t="n">
        <f aca="false">Table1[[#This Row],['#days per month]]-P86</f>
        <v>-0.0856229166666687</v>
      </c>
    </row>
    <row r="31" customFormat="false" ht="15.75" hidden="true" customHeight="false" outlineLevel="0" collapsed="false">
      <c r="A31" s="0" t="s">
        <v>17</v>
      </c>
      <c r="B31" s="0" t="s">
        <v>18</v>
      </c>
      <c r="C31" s="0" t="s">
        <v>61</v>
      </c>
      <c r="D31" s="0" t="n">
        <v>4395</v>
      </c>
      <c r="E31" s="0" t="n">
        <v>9.735792</v>
      </c>
      <c r="F31" s="0" t="n">
        <v>-63.473691</v>
      </c>
      <c r="G31" s="0" t="n">
        <v>0.357862970099999</v>
      </c>
      <c r="H31" s="0" t="n">
        <v>1820.64</v>
      </c>
      <c r="I31" s="0" t="n">
        <v>3.63522</v>
      </c>
      <c r="J31" s="0" t="n">
        <v>98.0952</v>
      </c>
      <c r="K31" s="0" t="n">
        <v>105</v>
      </c>
      <c r="L31" s="0" t="s">
        <v>20</v>
      </c>
      <c r="M31" s="0" t="n">
        <f aca="false">35.3*G31</f>
        <v>12.63256284453</v>
      </c>
      <c r="N31" s="0" t="n">
        <f aca="false">M31*1000/365</f>
        <v>34.6097612178903</v>
      </c>
      <c r="O31" s="0" t="n">
        <f aca="false">Table1[[#This Row],[Detection frequency 2021]]/100*365</f>
        <v>358.04748</v>
      </c>
      <c r="P31" s="0" t="n">
        <f aca="false">Table1[[#This Row],[Flared days/year]]/12</f>
        <v>29.83729</v>
      </c>
      <c r="Q31" s="2" t="n">
        <f aca="false">Table1[[#This Row],['#days per month]]-P87</f>
        <v>0.20053708333333</v>
      </c>
    </row>
    <row r="32" customFormat="false" ht="15.75" hidden="true" customHeight="false" outlineLevel="0" collapsed="false">
      <c r="A32" s="0" t="s">
        <v>21</v>
      </c>
      <c r="B32" s="0" t="s">
        <v>22</v>
      </c>
      <c r="C32" s="0" t="s">
        <v>62</v>
      </c>
      <c r="D32" s="0" t="n">
        <v>7495</v>
      </c>
      <c r="E32" s="0" t="n">
        <v>30.610071</v>
      </c>
      <c r="F32" s="0" t="n">
        <v>47.326985</v>
      </c>
      <c r="G32" s="0" t="n">
        <v>0.3554853771</v>
      </c>
      <c r="H32" s="0" t="n">
        <v>1598.32</v>
      </c>
      <c r="I32" s="0" t="n">
        <v>1.46912999999999</v>
      </c>
      <c r="J32" s="0" t="n">
        <v>99.4536</v>
      </c>
      <c r="K32" s="0" t="n">
        <v>366</v>
      </c>
      <c r="L32" s="0" t="s">
        <v>20</v>
      </c>
      <c r="M32" s="0" t="n">
        <f aca="false">35.3*G32</f>
        <v>12.54863381163</v>
      </c>
      <c r="N32" s="0" t="n">
        <f aca="false">M32*1000/365</f>
        <v>34.379818662</v>
      </c>
      <c r="O32" s="0" t="n">
        <f aca="false">Table1[[#This Row],[Detection frequency 2021]]/100*365</f>
        <v>363.00564</v>
      </c>
      <c r="P32" s="0" t="n">
        <f aca="false">Table1[[#This Row],[Flared days/year]]/12</f>
        <v>30.25047</v>
      </c>
      <c r="Q32" s="2" t="n">
        <f aca="false">Table1[[#This Row],['#days per month]]-P88</f>
        <v>4.39630333333333</v>
      </c>
    </row>
    <row r="33" customFormat="false" ht="15.75" hidden="true" customHeight="false" outlineLevel="0" collapsed="false">
      <c r="A33" s="0" t="s">
        <v>21</v>
      </c>
      <c r="B33" s="0" t="s">
        <v>22</v>
      </c>
      <c r="C33" s="0" t="s">
        <v>63</v>
      </c>
      <c r="D33" s="0" t="n">
        <v>7550</v>
      </c>
      <c r="E33" s="0" t="n">
        <v>30.52979</v>
      </c>
      <c r="F33" s="0" t="n">
        <v>47.599045</v>
      </c>
      <c r="G33" s="0" t="n">
        <v>0.3552446825</v>
      </c>
      <c r="H33" s="0" t="n">
        <v>1739.85</v>
      </c>
      <c r="I33" s="0" t="n">
        <v>2.01964</v>
      </c>
      <c r="J33" s="0" t="n">
        <v>98.5549</v>
      </c>
      <c r="K33" s="0" t="n">
        <v>346</v>
      </c>
      <c r="L33" s="0" t="s">
        <v>20</v>
      </c>
      <c r="M33" s="0" t="n">
        <f aca="false">35.3*G33</f>
        <v>12.54013729225</v>
      </c>
      <c r="N33" s="0" t="n">
        <f aca="false">M33*1000/365</f>
        <v>34.3565405267123</v>
      </c>
      <c r="O33" s="0" t="n">
        <f aca="false">Table1[[#This Row],[Detection frequency 2021]]/100*365</f>
        <v>359.725385</v>
      </c>
      <c r="P33" s="0" t="n">
        <f aca="false">Table1[[#This Row],[Flared days/year]]/12</f>
        <v>29.9771154166667</v>
      </c>
      <c r="Q33" s="2" t="n">
        <f aca="false">Table1[[#This Row],['#days per month]]-P89</f>
        <v>-0.271955416666668</v>
      </c>
    </row>
    <row r="34" customFormat="false" ht="15.75" hidden="true" customHeight="false" outlineLevel="0" collapsed="false">
      <c r="A34" s="0" t="s">
        <v>28</v>
      </c>
      <c r="B34" s="0" t="s">
        <v>29</v>
      </c>
      <c r="C34" s="0" t="s">
        <v>64</v>
      </c>
      <c r="D34" s="0" t="n">
        <v>8217</v>
      </c>
      <c r="E34" s="0" t="n">
        <v>27.714337</v>
      </c>
      <c r="F34" s="0" t="n">
        <v>52.187683</v>
      </c>
      <c r="G34" s="0" t="n">
        <v>0.346306693999999</v>
      </c>
      <c r="H34" s="0" t="n">
        <v>1750.64</v>
      </c>
      <c r="I34" s="0" t="n">
        <v>2.54163</v>
      </c>
      <c r="J34" s="0" t="n">
        <v>99.697</v>
      </c>
      <c r="K34" s="0" t="n">
        <v>330</v>
      </c>
      <c r="L34" s="0" t="s">
        <v>20</v>
      </c>
      <c r="M34" s="0" t="n">
        <f aca="false">35.3*G34</f>
        <v>12.2246262982</v>
      </c>
      <c r="N34" s="0" t="n">
        <f aca="false">M34*1000/365</f>
        <v>33.4921268443835</v>
      </c>
      <c r="O34" s="0" t="n">
        <f aca="false">Table1[[#This Row],[Detection frequency 2021]]/100*365</f>
        <v>363.89405</v>
      </c>
      <c r="P34" s="0" t="n">
        <f aca="false">Table1[[#This Row],[Flared days/year]]/12</f>
        <v>30.3245041666667</v>
      </c>
      <c r="Q34" s="2" t="n">
        <f aca="false">Table1[[#This Row],['#days per month]]-P90</f>
        <v>-0.0921625000000006</v>
      </c>
    </row>
    <row r="35" customFormat="false" ht="15.75" hidden="true" customHeight="false" outlineLevel="0" collapsed="false">
      <c r="A35" s="0" t="s">
        <v>28</v>
      </c>
      <c r="B35" s="0" t="s">
        <v>29</v>
      </c>
      <c r="C35" s="0" t="s">
        <v>65</v>
      </c>
      <c r="D35" s="0" t="n">
        <v>8272</v>
      </c>
      <c r="E35" s="0" t="n">
        <v>27.498746</v>
      </c>
      <c r="F35" s="0" t="n">
        <v>52.648564</v>
      </c>
      <c r="G35" s="0" t="n">
        <v>0.346118834799999</v>
      </c>
      <c r="H35" s="0" t="n">
        <v>1739.33</v>
      </c>
      <c r="I35" s="0" t="n">
        <v>3.74003</v>
      </c>
      <c r="J35" s="0" t="n">
        <v>100</v>
      </c>
      <c r="K35" s="0" t="n">
        <v>288</v>
      </c>
      <c r="L35" s="0" t="s">
        <v>20</v>
      </c>
      <c r="M35" s="0" t="n">
        <f aca="false">35.3*G35</f>
        <v>12.21799486844</v>
      </c>
      <c r="N35" s="0" t="n">
        <f aca="false">M35*1000/365</f>
        <v>33.4739585436711</v>
      </c>
      <c r="O35" s="0" t="n">
        <f aca="false">Table1[[#This Row],[Detection frequency 2021]]/100*365</f>
        <v>365</v>
      </c>
      <c r="P35" s="0" t="n">
        <f aca="false">Table1[[#This Row],[Flared days/year]]/12</f>
        <v>30.4166666666667</v>
      </c>
      <c r="Q35" s="2" t="n">
        <f aca="false">Table1[[#This Row],['#days per month]]-P91</f>
        <v>0.413271250000033</v>
      </c>
    </row>
    <row r="36" customFormat="false" ht="15.75" hidden="true" customHeight="false" outlineLevel="0" collapsed="false">
      <c r="A36" s="0" t="s">
        <v>17</v>
      </c>
      <c r="B36" s="0" t="s">
        <v>18</v>
      </c>
      <c r="C36" s="0" t="s">
        <v>66</v>
      </c>
      <c r="D36" s="0" t="n">
        <v>4265</v>
      </c>
      <c r="E36" s="0" t="n">
        <v>9.37458</v>
      </c>
      <c r="F36" s="0" t="n">
        <v>-64.526333</v>
      </c>
      <c r="G36" s="0" t="n">
        <v>0.3433860705</v>
      </c>
      <c r="H36" s="0" t="n">
        <v>1717.43</v>
      </c>
      <c r="I36" s="0" t="n">
        <v>0.901361</v>
      </c>
      <c r="J36" s="0" t="n">
        <v>100</v>
      </c>
      <c r="K36" s="0" t="n">
        <v>135</v>
      </c>
      <c r="L36" s="0" t="s">
        <v>20</v>
      </c>
      <c r="M36" s="0" t="n">
        <f aca="false">35.3*G36</f>
        <v>12.12152828865</v>
      </c>
      <c r="N36" s="0" t="n">
        <f aca="false">M36*1000/365</f>
        <v>33.2096665442466</v>
      </c>
      <c r="O36" s="0" t="n">
        <f aca="false">Table1[[#This Row],[Detection frequency 2021]]/100*365</f>
        <v>365</v>
      </c>
      <c r="P36" s="0" t="n">
        <f aca="false">Table1[[#This Row],[Flared days/year]]/12</f>
        <v>30.4166666666667</v>
      </c>
      <c r="Q36" s="2" t="n">
        <f aca="false">Table1[[#This Row],['#days per month]]-P92</f>
        <v>0</v>
      </c>
    </row>
    <row r="37" customFormat="false" ht="15.75" hidden="true" customHeight="false" outlineLevel="0" collapsed="false">
      <c r="A37" s="0" t="s">
        <v>28</v>
      </c>
      <c r="B37" s="0" t="s">
        <v>29</v>
      </c>
      <c r="C37" s="0" t="s">
        <v>67</v>
      </c>
      <c r="D37" s="0" t="n">
        <v>8230</v>
      </c>
      <c r="E37" s="0" t="n">
        <v>27.68405</v>
      </c>
      <c r="F37" s="0" t="n">
        <v>52.249464</v>
      </c>
      <c r="G37" s="0" t="n">
        <v>0.3414751902</v>
      </c>
      <c r="H37" s="0" t="n">
        <v>1735.05</v>
      </c>
      <c r="I37" s="0" t="n">
        <v>2.15833</v>
      </c>
      <c r="J37" s="0" t="n">
        <v>100</v>
      </c>
      <c r="K37" s="0" t="n">
        <v>335</v>
      </c>
      <c r="L37" s="0" t="s">
        <v>20</v>
      </c>
      <c r="M37" s="0" t="n">
        <f aca="false">35.3*G37</f>
        <v>12.05407421406</v>
      </c>
      <c r="N37" s="0" t="n">
        <f aca="false">M37*1000/365</f>
        <v>33.0248608604384</v>
      </c>
      <c r="O37" s="0" t="n">
        <f aca="false">Table1[[#This Row],[Detection frequency 2021]]/100*365</f>
        <v>365</v>
      </c>
      <c r="P37" s="0" t="n">
        <f aca="false">Table1[[#This Row],[Flared days/year]]/12</f>
        <v>30.4166666666667</v>
      </c>
      <c r="Q37" s="2" t="n">
        <f aca="false">Table1[[#This Row],['#days per month]]-P93</f>
        <v>0.385987500000006</v>
      </c>
    </row>
    <row r="38" customFormat="false" ht="15.75" hidden="true" customHeight="false" outlineLevel="0" collapsed="false">
      <c r="A38" s="0" t="s">
        <v>28</v>
      </c>
      <c r="B38" s="0" t="s">
        <v>29</v>
      </c>
      <c r="C38" s="0" t="s">
        <v>68</v>
      </c>
      <c r="D38" s="0" t="n">
        <v>7454</v>
      </c>
      <c r="E38" s="0" t="n">
        <v>32.990538</v>
      </c>
      <c r="F38" s="0" t="n">
        <v>46.183671</v>
      </c>
      <c r="G38" s="0" t="n">
        <v>0.3370340813</v>
      </c>
      <c r="H38" s="0" t="n">
        <v>1754.87</v>
      </c>
      <c r="I38" s="0" t="n">
        <v>1.21023</v>
      </c>
      <c r="J38" s="0" t="n">
        <v>100</v>
      </c>
      <c r="K38" s="0" t="n">
        <v>364</v>
      </c>
      <c r="L38" s="0" t="s">
        <v>20</v>
      </c>
      <c r="M38" s="0" t="n">
        <f aca="false">35.3*G38</f>
        <v>11.89730306989</v>
      </c>
      <c r="N38" s="0" t="n">
        <f aca="false">M38*1000/365</f>
        <v>32.595350876411</v>
      </c>
      <c r="O38" s="0" t="n">
        <f aca="false">Table1[[#This Row],[Detection frequency 2021]]/100*365</f>
        <v>365</v>
      </c>
      <c r="P38" s="0" t="n">
        <f aca="false">Table1[[#This Row],[Flared days/year]]/12</f>
        <v>30.4166666666667</v>
      </c>
      <c r="Q38" s="2" t="n">
        <f aca="false">Table1[[#This Row],['#days per month]]-P94</f>
        <v>0.647175416666666</v>
      </c>
    </row>
    <row r="39" customFormat="false" ht="15.75" hidden="true" customHeight="false" outlineLevel="0" collapsed="false">
      <c r="A39" s="0" t="s">
        <v>35</v>
      </c>
      <c r="B39" s="0" t="s">
        <v>36</v>
      </c>
      <c r="C39" s="0" t="s">
        <v>69</v>
      </c>
      <c r="D39" s="0" t="n">
        <v>3858</v>
      </c>
      <c r="E39" s="0" t="n">
        <v>19.394786</v>
      </c>
      <c r="F39" s="0" t="n">
        <v>-92.043053</v>
      </c>
      <c r="G39" s="0" t="n">
        <v>0.3357014551</v>
      </c>
      <c r="H39" s="0" t="n">
        <v>1715.71</v>
      </c>
      <c r="I39" s="0" t="n">
        <v>1.62726</v>
      </c>
      <c r="J39" s="0" t="n">
        <v>100</v>
      </c>
      <c r="K39" s="0" t="n">
        <v>154</v>
      </c>
      <c r="L39" s="0" t="s">
        <v>20</v>
      </c>
      <c r="M39" s="0" t="n">
        <f aca="false">35.3*G39</f>
        <v>11.85026136503</v>
      </c>
      <c r="N39" s="0" t="n">
        <f aca="false">M39*1000/365</f>
        <v>32.4664694932329</v>
      </c>
      <c r="O39" s="0" t="n">
        <f aca="false">Table1[[#This Row],[Detection frequency 2021]]/100*365</f>
        <v>365</v>
      </c>
      <c r="P39" s="0" t="n">
        <f aca="false">Table1[[#This Row],[Flared days/year]]/12</f>
        <v>30.4166666666667</v>
      </c>
      <c r="Q39" s="2" t="n">
        <f aca="false">Table1[[#This Row],['#days per month]]-P95</f>
        <v>0.161786250000034</v>
      </c>
    </row>
    <row r="40" customFormat="false" ht="15.75" hidden="true" customHeight="false" outlineLevel="0" collapsed="false">
      <c r="A40" s="0" t="s">
        <v>28</v>
      </c>
      <c r="B40" s="0" t="s">
        <v>29</v>
      </c>
      <c r="C40" s="0" t="s">
        <v>70</v>
      </c>
      <c r="D40" s="0" t="n">
        <v>8024</v>
      </c>
      <c r="E40" s="0" t="n">
        <v>30.3486039999999</v>
      </c>
      <c r="F40" s="0" t="n">
        <v>50.290181</v>
      </c>
      <c r="G40" s="0" t="n">
        <v>0.3354226016</v>
      </c>
      <c r="H40" s="0" t="n">
        <v>1671.46</v>
      </c>
      <c r="I40" s="0" t="n">
        <v>2.55193</v>
      </c>
      <c r="J40" s="0" t="n">
        <v>98.9446</v>
      </c>
      <c r="K40" s="0" t="n">
        <v>379</v>
      </c>
      <c r="L40" s="0" t="s">
        <v>20</v>
      </c>
      <c r="M40" s="0" t="n">
        <f aca="false">35.3*G40</f>
        <v>11.84041783648</v>
      </c>
      <c r="N40" s="0" t="n">
        <f aca="false">M40*1000/365</f>
        <v>32.439500921863</v>
      </c>
      <c r="O40" s="0" t="n">
        <f aca="false">Table1[[#This Row],[Detection frequency 2021]]/100*365</f>
        <v>361.14779</v>
      </c>
      <c r="P40" s="0" t="n">
        <f aca="false">Table1[[#This Row],[Flared days/year]]/12</f>
        <v>30.0956491666667</v>
      </c>
      <c r="Q40" s="2" t="n">
        <f aca="false">Table1[[#This Row],['#days per month]]-P96</f>
        <v>-0.156615416666668</v>
      </c>
    </row>
    <row r="41" customFormat="false" ht="15.75" hidden="true" customHeight="false" outlineLevel="0" collapsed="false">
      <c r="A41" s="0" t="s">
        <v>28</v>
      </c>
      <c r="B41" s="0" t="s">
        <v>29</v>
      </c>
      <c r="C41" s="0" t="s">
        <v>71</v>
      </c>
      <c r="D41" s="0" t="n">
        <v>8270</v>
      </c>
      <c r="E41" s="0" t="n">
        <v>27.503989</v>
      </c>
      <c r="F41" s="0" t="n">
        <v>52.63879</v>
      </c>
      <c r="G41" s="0" t="n">
        <v>0.3336995805</v>
      </c>
      <c r="H41" s="0" t="n">
        <v>1756.96</v>
      </c>
      <c r="I41" s="0" t="n">
        <v>4.25597</v>
      </c>
      <c r="J41" s="0" t="n">
        <v>100</v>
      </c>
      <c r="K41" s="0" t="n">
        <v>291</v>
      </c>
      <c r="L41" s="0" t="s">
        <v>20</v>
      </c>
      <c r="M41" s="0" t="n">
        <f aca="false">35.3*G41</f>
        <v>11.77959519165</v>
      </c>
      <c r="N41" s="0" t="n">
        <f aca="false">M41*1000/365</f>
        <v>32.2728635387671</v>
      </c>
      <c r="O41" s="0" t="n">
        <f aca="false">Table1[[#This Row],[Detection frequency 2021]]/100*365</f>
        <v>365</v>
      </c>
      <c r="P41" s="0" t="n">
        <f aca="false">Table1[[#This Row],[Flared days/year]]/12</f>
        <v>30.4166666666667</v>
      </c>
      <c r="Q41" s="2" t="n">
        <f aca="false">Table1[[#This Row],['#days per month]]-P97</f>
        <v>2.02778791666667</v>
      </c>
    </row>
    <row r="42" customFormat="false" ht="15.75" hidden="true" customHeight="false" outlineLevel="0" collapsed="false">
      <c r="A42" s="0" t="s">
        <v>72</v>
      </c>
      <c r="B42" s="0" t="s">
        <v>73</v>
      </c>
      <c r="C42" s="0" t="s">
        <v>74</v>
      </c>
      <c r="D42" s="0" t="n">
        <v>7115</v>
      </c>
      <c r="E42" s="0" t="n">
        <v>48.327267</v>
      </c>
      <c r="F42" s="0" t="n">
        <v>57.433787</v>
      </c>
      <c r="G42" s="0" t="n">
        <v>0.3329921732</v>
      </c>
      <c r="H42" s="0" t="n">
        <v>1735.96</v>
      </c>
      <c r="I42" s="0" t="n">
        <v>2.05418</v>
      </c>
      <c r="J42" s="0" t="n">
        <v>97.5439</v>
      </c>
      <c r="K42" s="0" t="n">
        <v>285</v>
      </c>
      <c r="L42" s="0" t="s">
        <v>20</v>
      </c>
      <c r="M42" s="0" t="n">
        <f aca="false">35.3*G42</f>
        <v>11.75462371396</v>
      </c>
      <c r="N42" s="0" t="n">
        <f aca="false">M42*1000/365</f>
        <v>32.2044485313973</v>
      </c>
      <c r="O42" s="0" t="n">
        <f aca="false">Table1[[#This Row],[Detection frequency 2021]]/100*365</f>
        <v>356.035235</v>
      </c>
      <c r="P42" s="0" t="n">
        <f aca="false">Table1[[#This Row],[Flared days/year]]/12</f>
        <v>29.6696029166667</v>
      </c>
      <c r="Q42" s="2" t="n">
        <f aca="false">Table1[[#This Row],['#days per month]]-P98</f>
        <v>0.858023750000029</v>
      </c>
    </row>
    <row r="43" customFormat="false" ht="15.75" hidden="true" customHeight="false" outlineLevel="0" collapsed="false">
      <c r="A43" s="0" t="s">
        <v>35</v>
      </c>
      <c r="B43" s="0" t="s">
        <v>36</v>
      </c>
      <c r="C43" s="0" t="s">
        <v>75</v>
      </c>
      <c r="D43" s="0" t="n">
        <v>3838</v>
      </c>
      <c r="E43" s="0" t="n">
        <v>19.566473</v>
      </c>
      <c r="F43" s="0" t="n">
        <v>-92.237654</v>
      </c>
      <c r="G43" s="0" t="n">
        <v>0.3259210355</v>
      </c>
      <c r="H43" s="0" t="n">
        <v>1689.97</v>
      </c>
      <c r="I43" s="0" t="n">
        <v>1.47739</v>
      </c>
      <c r="J43" s="0" t="n">
        <v>84.4595</v>
      </c>
      <c r="K43" s="0" t="n">
        <v>148</v>
      </c>
      <c r="L43" s="0" t="s">
        <v>20</v>
      </c>
      <c r="M43" s="0" t="n">
        <f aca="false">35.3*G43</f>
        <v>11.50501255315</v>
      </c>
      <c r="N43" s="0" t="n">
        <f aca="false">M43*1000/365</f>
        <v>31.5205823373973</v>
      </c>
      <c r="O43" s="0" t="n">
        <f aca="false">Table1[[#This Row],[Detection frequency 2021]]/100*365</f>
        <v>308.277175</v>
      </c>
      <c r="P43" s="0" t="n">
        <f aca="false">Table1[[#This Row],[Flared days/year]]/12</f>
        <v>25.6897645833333</v>
      </c>
      <c r="Q43" s="2" t="n">
        <f aca="false">Table1[[#This Row],['#days per month]]-P99</f>
        <v>-4.30909874999997</v>
      </c>
    </row>
    <row r="44" customFormat="false" ht="15.75" hidden="true" customHeight="false" outlineLevel="0" collapsed="false">
      <c r="A44" s="0" t="s">
        <v>21</v>
      </c>
      <c r="B44" s="0" t="s">
        <v>22</v>
      </c>
      <c r="C44" s="0" t="s">
        <v>76</v>
      </c>
      <c r="D44" s="0" t="n">
        <v>7430</v>
      </c>
      <c r="E44" s="0" t="n">
        <v>34.756628</v>
      </c>
      <c r="F44" s="0" t="n">
        <v>45.151855</v>
      </c>
      <c r="G44" s="0" t="n">
        <v>0.3252928813</v>
      </c>
      <c r="H44" s="0" t="n">
        <v>1696.43</v>
      </c>
      <c r="I44" s="0" t="n">
        <v>1.3138</v>
      </c>
      <c r="J44" s="0" t="n">
        <v>99.162</v>
      </c>
      <c r="K44" s="0" t="n">
        <v>358</v>
      </c>
      <c r="L44" s="0" t="s">
        <v>20</v>
      </c>
      <c r="M44" s="0" t="n">
        <f aca="false">35.3*G44</f>
        <v>11.48283870989</v>
      </c>
      <c r="N44" s="0" t="n">
        <f aca="false">M44*1000/365</f>
        <v>31.4598320818904</v>
      </c>
      <c r="O44" s="0" t="n">
        <f aca="false">Table1[[#This Row],[Detection frequency 2021]]/100*365</f>
        <v>361.9413</v>
      </c>
      <c r="P44" s="0" t="n">
        <f aca="false">Table1[[#This Row],[Flared days/year]]/12</f>
        <v>30.161775</v>
      </c>
      <c r="Q44" s="2" t="n">
        <f aca="false">Table1[[#This Row],['#days per month]]-P100</f>
        <v>-0.0926795833333358</v>
      </c>
    </row>
    <row r="45" customFormat="false" ht="15.75" hidden="true" customHeight="false" outlineLevel="0" collapsed="false">
      <c r="A45" s="0" t="s">
        <v>21</v>
      </c>
      <c r="B45" s="0" t="s">
        <v>22</v>
      </c>
      <c r="C45" s="0" t="s">
        <v>77</v>
      </c>
      <c r="D45" s="0" t="n">
        <v>7384</v>
      </c>
      <c r="E45" s="0" t="n">
        <v>35.628884</v>
      </c>
      <c r="F45" s="0" t="n">
        <v>44.009268</v>
      </c>
      <c r="G45" s="0" t="n">
        <v>0.3193254164</v>
      </c>
      <c r="H45" s="0" t="n">
        <v>1758.55</v>
      </c>
      <c r="I45" s="0" t="n">
        <v>1.22512999999999</v>
      </c>
      <c r="J45" s="0" t="n">
        <v>99.7238</v>
      </c>
      <c r="K45" s="0" t="n">
        <v>362</v>
      </c>
      <c r="L45" s="0" t="s">
        <v>20</v>
      </c>
      <c r="M45" s="0" t="n">
        <f aca="false">35.3*G45</f>
        <v>11.27218719892</v>
      </c>
      <c r="N45" s="0" t="n">
        <f aca="false">M45*1000/365</f>
        <v>30.8827046545753</v>
      </c>
      <c r="O45" s="0" t="n">
        <f aca="false">Table1[[#This Row],[Detection frequency 2021]]/100*365</f>
        <v>363.99187</v>
      </c>
      <c r="P45" s="0" t="n">
        <f aca="false">Table1[[#This Row],[Flared days/year]]/12</f>
        <v>30.3326558333333</v>
      </c>
      <c r="Q45" s="2" t="n">
        <f aca="false">Table1[[#This Row],['#days per month]]-P101</f>
        <v>3.91818375000003</v>
      </c>
    </row>
    <row r="46" customFormat="false" ht="15.75" hidden="true" customHeight="false" outlineLevel="0" collapsed="false">
      <c r="A46" s="0" t="s">
        <v>78</v>
      </c>
      <c r="B46" s="0" t="s">
        <v>79</v>
      </c>
      <c r="C46" s="0" t="s">
        <v>80</v>
      </c>
      <c r="D46" s="0" t="n">
        <v>8401</v>
      </c>
      <c r="E46" s="0" t="n">
        <v>23.153534</v>
      </c>
      <c r="F46" s="0" t="n">
        <v>55.448205</v>
      </c>
      <c r="G46" s="0" t="n">
        <v>0.3170124</v>
      </c>
      <c r="H46" s="0" t="n">
        <v>1698.02</v>
      </c>
      <c r="I46" s="0" t="n">
        <v>1.26444</v>
      </c>
      <c r="J46" s="0" t="n">
        <v>98.6376</v>
      </c>
      <c r="K46" s="0" t="n">
        <v>367</v>
      </c>
      <c r="L46" s="0" t="s">
        <v>20</v>
      </c>
      <c r="M46" s="0" t="n">
        <f aca="false">35.3*G46</f>
        <v>11.19053772</v>
      </c>
      <c r="N46" s="0" t="n">
        <f aca="false">M46*1000/365</f>
        <v>30.6590074520548</v>
      </c>
      <c r="O46" s="0" t="n">
        <f aca="false">Table1[[#This Row],[Detection frequency 2021]]/100*365</f>
        <v>360.02724</v>
      </c>
      <c r="P46" s="0" t="n">
        <f aca="false">Table1[[#This Row],[Flared days/year]]/12</f>
        <v>30.00227</v>
      </c>
      <c r="Q46" s="2" t="n">
        <f aca="false">Table1[[#This Row],['#days per month]]-P102</f>
        <v>4.58263583333333</v>
      </c>
    </row>
    <row r="47" customFormat="false" ht="15.75" hidden="true" customHeight="false" outlineLevel="0" collapsed="false">
      <c r="A47" s="0" t="s">
        <v>21</v>
      </c>
      <c r="B47" s="0" t="s">
        <v>22</v>
      </c>
      <c r="C47" s="0" t="s">
        <v>81</v>
      </c>
      <c r="D47" s="0" t="n">
        <v>7488</v>
      </c>
      <c r="E47" s="0" t="n">
        <v>30.495006</v>
      </c>
      <c r="F47" s="0" t="n">
        <v>47.316486</v>
      </c>
      <c r="G47" s="0" t="n">
        <v>0.314661224699999</v>
      </c>
      <c r="H47" s="0" t="n">
        <v>1658.21</v>
      </c>
      <c r="I47" s="0" t="n">
        <v>1.6927</v>
      </c>
      <c r="J47" s="0" t="n">
        <v>99.1848</v>
      </c>
      <c r="K47" s="0" t="n">
        <v>368</v>
      </c>
      <c r="L47" s="0" t="s">
        <v>20</v>
      </c>
      <c r="M47" s="0" t="n">
        <f aca="false">35.3*G47</f>
        <v>11.10754123191</v>
      </c>
      <c r="N47" s="0" t="n">
        <f aca="false">M47*1000/365</f>
        <v>30.431619813452</v>
      </c>
      <c r="O47" s="0" t="n">
        <f aca="false">Table1[[#This Row],[Detection frequency 2021]]/100*365</f>
        <v>362.02452</v>
      </c>
      <c r="P47" s="0" t="n">
        <f aca="false">Table1[[#This Row],[Flared days/year]]/12</f>
        <v>30.16871</v>
      </c>
      <c r="Q47" s="2" t="n">
        <f aca="false">Table1[[#This Row],['#days per month]]-P103</f>
        <v>5.230815</v>
      </c>
    </row>
    <row r="48" customFormat="false" ht="15.75" hidden="true" customHeight="false" outlineLevel="0" collapsed="false">
      <c r="A48" s="0" t="s">
        <v>72</v>
      </c>
      <c r="B48" s="0" t="s">
        <v>73</v>
      </c>
      <c r="C48" s="0" t="s">
        <v>82</v>
      </c>
      <c r="D48" s="0" t="n">
        <v>7104</v>
      </c>
      <c r="E48" s="0" t="n">
        <v>48.233824</v>
      </c>
      <c r="F48" s="0" t="n">
        <v>57.351665</v>
      </c>
      <c r="G48" s="0" t="n">
        <v>0.307642922399999</v>
      </c>
      <c r="H48" s="0" t="n">
        <v>1778.45</v>
      </c>
      <c r="I48" s="0" t="n">
        <v>1.82759</v>
      </c>
      <c r="J48" s="0" t="n">
        <v>95.9866</v>
      </c>
      <c r="K48" s="0" t="n">
        <v>299</v>
      </c>
      <c r="L48" s="0" t="s">
        <v>20</v>
      </c>
      <c r="M48" s="0" t="n">
        <f aca="false">35.3*G48</f>
        <v>10.85979516072</v>
      </c>
      <c r="N48" s="0" t="n">
        <f aca="false">M48*1000/365</f>
        <v>29.7528634540273</v>
      </c>
      <c r="O48" s="0" t="n">
        <f aca="false">Table1[[#This Row],[Detection frequency 2021]]/100*365</f>
        <v>350.35109</v>
      </c>
      <c r="P48" s="0" t="n">
        <f aca="false">Table1[[#This Row],[Flared days/year]]/12</f>
        <v>29.1959241666667</v>
      </c>
      <c r="Q48" s="2" t="n">
        <f aca="false">Table1[[#This Row],['#days per month]]-P104</f>
        <v>-0.182895416666668</v>
      </c>
    </row>
    <row r="49" customFormat="false" ht="15.75" hidden="true" customHeight="false" outlineLevel="0" collapsed="false">
      <c r="A49" s="0" t="s">
        <v>83</v>
      </c>
      <c r="B49" s="0" t="s">
        <v>84</v>
      </c>
      <c r="C49" s="0" t="s">
        <v>85</v>
      </c>
      <c r="D49" s="0" t="n">
        <v>6251</v>
      </c>
      <c r="E49" s="0" t="n">
        <v>-4.92310999999999</v>
      </c>
      <c r="F49" s="0" t="n">
        <v>11.381319</v>
      </c>
      <c r="G49" s="0" t="n">
        <v>0.306195819499999</v>
      </c>
      <c r="H49" s="0" t="n">
        <v>1755.05</v>
      </c>
      <c r="I49" s="0" t="n">
        <v>2.38077</v>
      </c>
      <c r="J49" s="0" t="n">
        <v>100</v>
      </c>
      <c r="K49" s="0" t="n">
        <v>40</v>
      </c>
      <c r="L49" s="0" t="s">
        <v>20</v>
      </c>
      <c r="M49" s="0" t="n">
        <f aca="false">35.3*G49</f>
        <v>10.80871242835</v>
      </c>
      <c r="N49" s="0" t="n">
        <f aca="false">M49*1000/365</f>
        <v>29.6129107626026</v>
      </c>
      <c r="O49" s="0" t="n">
        <f aca="false">Table1[[#This Row],[Detection frequency 2021]]/100*365</f>
        <v>365</v>
      </c>
      <c r="P49" s="0" t="n">
        <f aca="false">Table1[[#This Row],[Flared days/year]]/12</f>
        <v>30.4166666666667</v>
      </c>
      <c r="Q49" s="2" t="n">
        <f aca="false">Table1[[#This Row],['#days per month]]-P105</f>
        <v>0.263742916666668</v>
      </c>
    </row>
    <row r="50" customFormat="false" ht="15.75" hidden="true" customHeight="false" outlineLevel="0" collapsed="false">
      <c r="A50" s="0" t="s">
        <v>21</v>
      </c>
      <c r="B50" s="0" t="s">
        <v>22</v>
      </c>
      <c r="C50" s="0" t="s">
        <v>86</v>
      </c>
      <c r="D50" s="0" t="n">
        <v>7561</v>
      </c>
      <c r="E50" s="0" t="n">
        <v>31.08186</v>
      </c>
      <c r="F50" s="0" t="n">
        <v>47.626902</v>
      </c>
      <c r="G50" s="0" t="n">
        <v>0.3034014139</v>
      </c>
      <c r="H50" s="0" t="n">
        <v>1620.93</v>
      </c>
      <c r="I50" s="0" t="n">
        <v>1.61905</v>
      </c>
      <c r="J50" s="0" t="n">
        <v>99.7143</v>
      </c>
      <c r="K50" s="0" t="n">
        <v>350</v>
      </c>
      <c r="L50" s="0" t="s">
        <v>20</v>
      </c>
      <c r="M50" s="0" t="n">
        <f aca="false">35.3*G50</f>
        <v>10.71006991067</v>
      </c>
      <c r="N50" s="0" t="n">
        <f aca="false">M50*1000/365</f>
        <v>29.3426572895069</v>
      </c>
      <c r="O50" s="0" t="n">
        <f aca="false">Table1[[#This Row],[Detection frequency 2021]]/100*365</f>
        <v>363.957195</v>
      </c>
      <c r="P50" s="0" t="n">
        <f aca="false">Table1[[#This Row],[Flared days/year]]/12</f>
        <v>30.32976625</v>
      </c>
      <c r="Q50" s="2" t="n">
        <f aca="false">Table1[[#This Row],['#days per month]]-P106</f>
        <v>0.984100833333329</v>
      </c>
    </row>
    <row r="51" customFormat="false" ht="15.75" hidden="true" customHeight="false" outlineLevel="0" collapsed="false">
      <c r="A51" s="0" t="s">
        <v>17</v>
      </c>
      <c r="B51" s="0" t="s">
        <v>18</v>
      </c>
      <c r="C51" s="0" t="s">
        <v>87</v>
      </c>
      <c r="D51" s="0" t="n">
        <v>4397</v>
      </c>
      <c r="E51" s="0" t="n">
        <v>9.729782</v>
      </c>
      <c r="F51" s="0" t="n">
        <v>-63.461678</v>
      </c>
      <c r="G51" s="0" t="n">
        <v>0.3020071464</v>
      </c>
      <c r="H51" s="0" t="n">
        <v>1838.35</v>
      </c>
      <c r="I51" s="0" t="n">
        <v>1.2644</v>
      </c>
      <c r="J51" s="0" t="n">
        <v>98.0392</v>
      </c>
      <c r="K51" s="0" t="n">
        <v>102</v>
      </c>
      <c r="L51" s="0" t="s">
        <v>20</v>
      </c>
      <c r="M51" s="0" t="n">
        <f aca="false">35.3*G51</f>
        <v>10.66085226792</v>
      </c>
      <c r="N51" s="0" t="n">
        <f aca="false">M51*1000/365</f>
        <v>29.2078144326575</v>
      </c>
      <c r="O51" s="0" t="n">
        <f aca="false">Table1[[#This Row],[Detection frequency 2021]]/100*365</f>
        <v>357.84308</v>
      </c>
      <c r="P51" s="0" t="n">
        <f aca="false">Table1[[#This Row],[Flared days/year]]/12</f>
        <v>29.8202566666667</v>
      </c>
      <c r="Q51" s="2" t="n">
        <f aca="false">Table1[[#This Row],['#days per month]]-P107</f>
        <v>-0.435049583333335</v>
      </c>
    </row>
    <row r="52" customFormat="false" ht="15.75" hidden="true" customHeight="false" outlineLevel="0" collapsed="false">
      <c r="A52" s="0" t="s">
        <v>28</v>
      </c>
      <c r="B52" s="0" t="s">
        <v>29</v>
      </c>
      <c r="C52" s="0" t="s">
        <v>88</v>
      </c>
      <c r="D52" s="0" t="n">
        <v>8268</v>
      </c>
      <c r="E52" s="0" t="n">
        <v>27.512689</v>
      </c>
      <c r="F52" s="0" t="n">
        <v>52.6206829999999</v>
      </c>
      <c r="G52" s="0" t="n">
        <v>0.3004455668</v>
      </c>
      <c r="H52" s="0" t="n">
        <v>1752.77</v>
      </c>
      <c r="I52" s="0" t="n">
        <v>4.00934</v>
      </c>
      <c r="J52" s="0" t="n">
        <v>100</v>
      </c>
      <c r="K52" s="0" t="n">
        <v>287</v>
      </c>
      <c r="L52" s="0" t="s">
        <v>20</v>
      </c>
      <c r="M52" s="0" t="n">
        <f aca="false">35.3*G52</f>
        <v>10.60572850804</v>
      </c>
      <c r="N52" s="0" t="n">
        <f aca="false">M52*1000/365</f>
        <v>29.0567904329863</v>
      </c>
      <c r="O52" s="0" t="n">
        <f aca="false">Table1[[#This Row],[Detection frequency 2021]]/100*365</f>
        <v>365</v>
      </c>
      <c r="P52" s="0" t="n">
        <f aca="false">Table1[[#This Row],[Flared days/year]]/12</f>
        <v>30.4166666666667</v>
      </c>
      <c r="Q52" s="2" t="n">
        <f aca="false">Table1[[#This Row],['#days per month]]-P108</f>
        <v>0.805737500000003</v>
      </c>
    </row>
    <row r="53" customFormat="false" ht="15.75" hidden="true" customHeight="false" outlineLevel="0" collapsed="false">
      <c r="A53" s="0" t="s">
        <v>21</v>
      </c>
      <c r="B53" s="0" t="s">
        <v>22</v>
      </c>
      <c r="C53" s="0" t="s">
        <v>89</v>
      </c>
      <c r="D53" s="0" t="n">
        <v>7521</v>
      </c>
      <c r="E53" s="0" t="n">
        <v>31.67552</v>
      </c>
      <c r="F53" s="0" t="n">
        <v>47.436292</v>
      </c>
      <c r="G53" s="0" t="n">
        <v>0.2999230834</v>
      </c>
      <c r="H53" s="0" t="n">
        <v>1643.03</v>
      </c>
      <c r="I53" s="0" t="n">
        <v>1.88989</v>
      </c>
      <c r="J53" s="0" t="n">
        <v>99.1892</v>
      </c>
      <c r="K53" s="0" t="n">
        <v>370</v>
      </c>
      <c r="L53" s="0" t="s">
        <v>20</v>
      </c>
      <c r="M53" s="0" t="n">
        <f aca="false">35.3*G53</f>
        <v>10.58728484402</v>
      </c>
      <c r="N53" s="0" t="n">
        <f aca="false">M53*1000/365</f>
        <v>29.0062598466301</v>
      </c>
      <c r="O53" s="0" t="n">
        <f aca="false">Table1[[#This Row],[Detection frequency 2021]]/100*365</f>
        <v>362.04058</v>
      </c>
      <c r="P53" s="0" t="n">
        <f aca="false">Table1[[#This Row],[Flared days/year]]/12</f>
        <v>30.1700483333333</v>
      </c>
      <c r="Q53" s="2" t="n">
        <f aca="false">Table1[[#This Row],['#days per month]]-P109</f>
        <v>0.267453750000001</v>
      </c>
    </row>
    <row r="54" customFormat="false" ht="15.75" hidden="true" customHeight="false" outlineLevel="0" collapsed="false">
      <c r="A54" s="0" t="s">
        <v>21</v>
      </c>
      <c r="B54" s="0" t="s">
        <v>22</v>
      </c>
      <c r="C54" s="0" t="s">
        <v>90</v>
      </c>
      <c r="D54" s="0" t="n">
        <v>7530</v>
      </c>
      <c r="E54" s="0" t="n">
        <v>31.6562599999999</v>
      </c>
      <c r="F54" s="0" t="n">
        <v>47.51515</v>
      </c>
      <c r="G54" s="0" t="n">
        <v>0.2974222078</v>
      </c>
      <c r="H54" s="0" t="n">
        <v>1756.89</v>
      </c>
      <c r="I54" s="0" t="n">
        <v>1.82294</v>
      </c>
      <c r="J54" s="0" t="n">
        <v>99.1848</v>
      </c>
      <c r="K54" s="0" t="n">
        <v>368</v>
      </c>
      <c r="L54" s="0" t="s">
        <v>20</v>
      </c>
      <c r="M54" s="0" t="n">
        <f aca="false">35.3*G54</f>
        <v>10.49900393534</v>
      </c>
      <c r="N54" s="0" t="n">
        <f aca="false">M54*1000/365</f>
        <v>28.7643943433973</v>
      </c>
      <c r="O54" s="0" t="n">
        <f aca="false">Table1[[#This Row],[Detection frequency 2021]]/100*365</f>
        <v>362.02452</v>
      </c>
      <c r="P54" s="0" t="n">
        <f aca="false">Table1[[#This Row],[Flared days/year]]/12</f>
        <v>30.16871</v>
      </c>
      <c r="Q54" s="2" t="n">
        <f aca="false">Table1[[#This Row],['#days per month]]-P110</f>
        <v>-0.0844366666666687</v>
      </c>
    </row>
    <row r="55" customFormat="false" ht="15.75" hidden="true" customHeight="false" outlineLevel="0" collapsed="false">
      <c r="A55" s="0" t="s">
        <v>24</v>
      </c>
      <c r="B55" s="0" t="s">
        <v>25</v>
      </c>
      <c r="C55" s="0" t="s">
        <v>91</v>
      </c>
      <c r="D55" s="0" t="n">
        <v>8998</v>
      </c>
      <c r="E55" s="0" t="n">
        <v>66.9537189999999</v>
      </c>
      <c r="F55" s="0" t="n">
        <v>75.5436819999999</v>
      </c>
      <c r="G55" s="0" t="n">
        <v>0.2943049192</v>
      </c>
      <c r="H55" s="0" t="n">
        <v>1749.69</v>
      </c>
      <c r="I55" s="0" t="n">
        <v>1.28998</v>
      </c>
      <c r="J55" s="0" t="n">
        <v>90</v>
      </c>
      <c r="K55" s="0" t="n">
        <v>90</v>
      </c>
      <c r="L55" s="0" t="s">
        <v>20</v>
      </c>
      <c r="M55" s="0" t="n">
        <f aca="false">35.3*G55</f>
        <v>10.38896364776</v>
      </c>
      <c r="N55" s="0" t="n">
        <f aca="false">M55*1000/365</f>
        <v>28.4629141034521</v>
      </c>
      <c r="O55" s="0" t="n">
        <f aca="false">Table1[[#This Row],[Detection frequency 2021]]/100*365</f>
        <v>328.5</v>
      </c>
      <c r="P55" s="0" t="n">
        <f aca="false">Table1[[#This Row],[Flared days/year]]/12</f>
        <v>27.375</v>
      </c>
      <c r="Q55" s="2" t="n">
        <f aca="false">Table1[[#This Row],['#days per month]]-P111</f>
        <v>-1.01387875</v>
      </c>
    </row>
    <row r="56" customFormat="false" ht="15.75" hidden="true" customHeight="false" outlineLevel="0" collapsed="false">
      <c r="A56" s="0" t="s">
        <v>21</v>
      </c>
      <c r="B56" s="0" t="s">
        <v>22</v>
      </c>
      <c r="C56" s="0" t="s">
        <v>92</v>
      </c>
      <c r="D56" s="0" t="n">
        <v>7493</v>
      </c>
      <c r="E56" s="0" t="n">
        <v>30.686863</v>
      </c>
      <c r="F56" s="0" t="n">
        <v>47.329757</v>
      </c>
      <c r="G56" s="0" t="n">
        <v>0.29048374566</v>
      </c>
      <c r="H56" s="0" t="n">
        <v>1634.13</v>
      </c>
      <c r="I56" s="0" t="n">
        <v>1.45986</v>
      </c>
      <c r="J56" s="0" t="n">
        <v>99.1848</v>
      </c>
      <c r="K56" s="0" t="n">
        <v>368</v>
      </c>
      <c r="L56" s="0" t="s">
        <v>20</v>
      </c>
      <c r="M56" s="0" t="n">
        <f aca="false">35.3*G56</f>
        <v>10.254076221798</v>
      </c>
      <c r="N56" s="0" t="n">
        <f aca="false">M56*1000/365</f>
        <v>28.0933595117753</v>
      </c>
      <c r="O56" s="0" t="n">
        <f aca="false">Table1[[#This Row],[Detection frequency 2021]]/100*365</f>
        <v>362.02452</v>
      </c>
      <c r="P56" s="0" t="n">
        <f aca="false">Table1[[#This Row],[Flared days/year]]/12</f>
        <v>30.16871</v>
      </c>
      <c r="Q56" s="2" t="n">
        <f aca="false">Table1[[#This Row],['#days per month]]-P112</f>
        <v>-0.247956666666667</v>
      </c>
    </row>
    <row r="57" customFormat="false" ht="15.75" hidden="true" customHeight="false" outlineLevel="0" collapsed="false">
      <c r="A57" s="0" t="s">
        <v>24</v>
      </c>
      <c r="B57" s="0" t="s">
        <v>25</v>
      </c>
      <c r="C57" s="0" t="s">
        <v>93</v>
      </c>
      <c r="D57" s="0" t="n">
        <v>9498</v>
      </c>
      <c r="E57" s="0" t="n">
        <v>68.411631</v>
      </c>
      <c r="F57" s="0" t="n">
        <v>83.623184</v>
      </c>
      <c r="G57" s="0" t="n">
        <v>0.2904596762</v>
      </c>
      <c r="H57" s="0" t="n">
        <v>1757.02</v>
      </c>
      <c r="I57" s="0" t="n">
        <v>1.6015</v>
      </c>
      <c r="J57" s="0" t="n">
        <v>96.1537999999999</v>
      </c>
      <c r="K57" s="0" t="n">
        <v>130</v>
      </c>
      <c r="L57" s="0" t="s">
        <v>20</v>
      </c>
      <c r="M57" s="0" t="n">
        <f aca="false">35.3*G57</f>
        <v>10.25322656986</v>
      </c>
      <c r="N57" s="0" t="n">
        <f aca="false">M57*1000/365</f>
        <v>28.0910316982466</v>
      </c>
      <c r="O57" s="0" t="n">
        <f aca="false">Table1[[#This Row],[Detection frequency 2021]]/100*365</f>
        <v>350.96137</v>
      </c>
      <c r="P57" s="0" t="n">
        <f aca="false">Table1[[#This Row],[Flared days/year]]/12</f>
        <v>29.2467808333333</v>
      </c>
      <c r="Q57" s="2" t="n">
        <f aca="false">Table1[[#This Row],['#days per month]]-P113</f>
        <v>-1.00137750000003</v>
      </c>
    </row>
    <row r="58" customFormat="false" ht="15.75" hidden="true" customHeight="false" outlineLevel="0" collapsed="false">
      <c r="A58" s="0" t="s">
        <v>28</v>
      </c>
      <c r="B58" s="0" t="s">
        <v>29</v>
      </c>
      <c r="C58" s="0" t="s">
        <v>94</v>
      </c>
      <c r="D58" s="0" t="n">
        <v>7473</v>
      </c>
      <c r="E58" s="0" t="n">
        <v>32.490563</v>
      </c>
      <c r="F58" s="0" t="n">
        <v>47.210249</v>
      </c>
      <c r="G58" s="0" t="n">
        <v>0.287276930409999</v>
      </c>
      <c r="H58" s="0" t="n">
        <v>1773.94</v>
      </c>
      <c r="I58" s="0" t="n">
        <v>1.72534</v>
      </c>
      <c r="J58" s="0" t="n">
        <v>99.7213999999999</v>
      </c>
      <c r="K58" s="0" t="n">
        <v>359</v>
      </c>
      <c r="L58" s="0" t="s">
        <v>20</v>
      </c>
      <c r="M58" s="0" t="n">
        <f aca="false">35.3*G58</f>
        <v>10.140875643473</v>
      </c>
      <c r="N58" s="0" t="n">
        <f aca="false">M58*1000/365</f>
        <v>27.7832209410218</v>
      </c>
      <c r="O58" s="0" t="n">
        <f aca="false">Table1[[#This Row],[Detection frequency 2021]]/100*365</f>
        <v>363.98311</v>
      </c>
      <c r="P58" s="0" t="n">
        <f aca="false">Table1[[#This Row],[Flared days/year]]/12</f>
        <v>30.3319258333333</v>
      </c>
      <c r="Q58" s="2" t="n">
        <f aca="false">Table1[[#This Row],['#days per month]]-P114</f>
        <v>3.12829333333331</v>
      </c>
    </row>
    <row r="59" customFormat="false" ht="15.75" hidden="true" customHeight="false" outlineLevel="0" collapsed="false">
      <c r="A59" s="0" t="s">
        <v>28</v>
      </c>
      <c r="B59" s="0" t="s">
        <v>29</v>
      </c>
      <c r="C59" s="0" t="s">
        <v>95</v>
      </c>
      <c r="D59" s="0" t="n">
        <v>7735</v>
      </c>
      <c r="E59" s="0" t="n">
        <v>31.212031</v>
      </c>
      <c r="F59" s="0" t="n">
        <v>48.954025</v>
      </c>
      <c r="G59" s="0" t="n">
        <v>0.28645651406</v>
      </c>
      <c r="H59" s="0" t="n">
        <v>1671.6</v>
      </c>
      <c r="I59" s="0" t="n">
        <v>1.58516</v>
      </c>
      <c r="J59" s="0" t="n">
        <v>99.7253</v>
      </c>
      <c r="K59" s="0" t="n">
        <v>364</v>
      </c>
      <c r="L59" s="0" t="s">
        <v>20</v>
      </c>
      <c r="M59" s="0" t="n">
        <f aca="false">35.3*G59</f>
        <v>10.111914946318</v>
      </c>
      <c r="N59" s="0" t="n">
        <f aca="false">M59*1000/365</f>
        <v>27.7038765652548</v>
      </c>
      <c r="O59" s="0" t="n">
        <f aca="false">Table1[[#This Row],[Detection frequency 2021]]/100*365</f>
        <v>363.997345</v>
      </c>
      <c r="P59" s="0" t="n">
        <f aca="false">Table1[[#This Row],[Flared days/year]]/12</f>
        <v>30.3331120833333</v>
      </c>
      <c r="Q59" s="2" t="n">
        <f aca="false">Table1[[#This Row],['#days per month]]-P115</f>
        <v>1.93200583333336</v>
      </c>
    </row>
    <row r="60" customFormat="false" ht="15.75" hidden="true" customHeight="false" outlineLevel="0" collapsed="false">
      <c r="A60" s="0" t="s">
        <v>28</v>
      </c>
      <c r="B60" s="0" t="s">
        <v>29</v>
      </c>
      <c r="C60" s="0" t="s">
        <v>96</v>
      </c>
      <c r="D60" s="0" t="n">
        <v>7457</v>
      </c>
      <c r="E60" s="0" t="n">
        <v>33.695976</v>
      </c>
      <c r="F60" s="0" t="n">
        <v>46.2282979999999</v>
      </c>
      <c r="G60" s="0" t="n">
        <v>0.28336476257</v>
      </c>
      <c r="H60" s="0" t="n">
        <v>1704.67</v>
      </c>
      <c r="I60" s="0" t="n">
        <v>2.53903</v>
      </c>
      <c r="J60" s="0" t="n">
        <v>89.6936</v>
      </c>
      <c r="K60" s="0" t="n">
        <v>359</v>
      </c>
      <c r="L60" s="0" t="s">
        <v>20</v>
      </c>
      <c r="M60" s="0" t="n">
        <f aca="false">35.3*G60</f>
        <v>10.002776118721</v>
      </c>
      <c r="N60" s="0" t="n">
        <f aca="false">M60*1000/365</f>
        <v>27.4048660786877</v>
      </c>
      <c r="O60" s="0" t="n">
        <f aca="false">Table1[[#This Row],[Detection frequency 2021]]/100*365</f>
        <v>327.38164</v>
      </c>
      <c r="P60" s="0" t="n">
        <f aca="false">Table1[[#This Row],[Flared days/year]]/12</f>
        <v>27.2818033333333</v>
      </c>
      <c r="Q60" s="2" t="n">
        <f aca="false">Table1[[#This Row],['#days per month]]-P116</f>
        <v>-2.80955708333333</v>
      </c>
    </row>
    <row r="61" customFormat="false" ht="15.75" hidden="true" customHeight="false" outlineLevel="0" collapsed="false">
      <c r="A61" s="0" t="s">
        <v>21</v>
      </c>
      <c r="B61" s="0" t="s">
        <v>22</v>
      </c>
      <c r="C61" s="0" t="s">
        <v>97</v>
      </c>
      <c r="D61" s="0" t="n">
        <v>7501</v>
      </c>
      <c r="E61" s="0" t="n">
        <v>30.357529</v>
      </c>
      <c r="F61" s="0" t="n">
        <v>47.338265</v>
      </c>
      <c r="G61" s="0" t="n">
        <v>0.28250736144</v>
      </c>
      <c r="H61" s="0" t="n">
        <v>1624.53</v>
      </c>
      <c r="I61" s="0" t="n">
        <v>1.34262</v>
      </c>
      <c r="J61" s="0" t="n">
        <v>98.9446</v>
      </c>
      <c r="K61" s="0" t="n">
        <v>379</v>
      </c>
      <c r="L61" s="0" t="s">
        <v>20</v>
      </c>
      <c r="M61" s="0" t="n">
        <f aca="false">35.3*G61</f>
        <v>9.972509858832</v>
      </c>
      <c r="N61" s="0" t="n">
        <f aca="false">M61*1000/365</f>
        <v>27.3219448187178</v>
      </c>
      <c r="O61" s="0" t="n">
        <f aca="false">Table1[[#This Row],[Detection frequency 2021]]/100*365</f>
        <v>361.14779</v>
      </c>
      <c r="P61" s="0" t="n">
        <f aca="false">Table1[[#This Row],[Flared days/year]]/12</f>
        <v>30.0956491666667</v>
      </c>
      <c r="Q61" s="2" t="n">
        <f aca="false">Table1[[#This Row],['#days per month]]-P117</f>
        <v>-0.321017500000003</v>
      </c>
    </row>
    <row r="62" customFormat="false" ht="15.75" hidden="true" customHeight="false" outlineLevel="0" collapsed="false">
      <c r="A62" s="0" t="s">
        <v>28</v>
      </c>
      <c r="B62" s="0" t="s">
        <v>29</v>
      </c>
      <c r="C62" s="0" t="s">
        <v>98</v>
      </c>
      <c r="D62" s="0" t="n">
        <v>7850</v>
      </c>
      <c r="E62" s="0" t="n">
        <v>31.135026</v>
      </c>
      <c r="F62" s="0" t="n">
        <v>49.319877</v>
      </c>
      <c r="G62" s="0" t="n">
        <v>0.279510713669999</v>
      </c>
      <c r="H62" s="0" t="n">
        <v>1690.23</v>
      </c>
      <c r="I62" s="0" t="n">
        <v>1.89400999999999</v>
      </c>
      <c r="J62" s="0" t="n">
        <v>99.7312</v>
      </c>
      <c r="K62" s="0" t="n">
        <v>372</v>
      </c>
      <c r="L62" s="0" t="s">
        <v>20</v>
      </c>
      <c r="M62" s="0" t="n">
        <f aca="false">35.3*G62</f>
        <v>9.86672819255097</v>
      </c>
      <c r="N62" s="0" t="n">
        <f aca="false">M62*1000/365</f>
        <v>27.0321320343862</v>
      </c>
      <c r="O62" s="0" t="n">
        <f aca="false">Table1[[#This Row],[Detection frequency 2021]]/100*365</f>
        <v>364.01888</v>
      </c>
      <c r="P62" s="0" t="n">
        <f aca="false">Table1[[#This Row],[Flared days/year]]/12</f>
        <v>30.3349066666667</v>
      </c>
      <c r="Q62" s="2" t="n">
        <f aca="false">Table1[[#This Row],['#days per month]]-P118</f>
        <v>1.50060625</v>
      </c>
    </row>
    <row r="63" customFormat="false" ht="15.75" hidden="true" customHeight="false" outlineLevel="0" collapsed="false">
      <c r="A63" s="0" t="s">
        <v>17</v>
      </c>
      <c r="B63" s="0" t="s">
        <v>18</v>
      </c>
      <c r="C63" s="0" t="s">
        <v>99</v>
      </c>
      <c r="D63" s="0" t="n">
        <v>4264</v>
      </c>
      <c r="E63" s="0" t="n">
        <v>9.386707</v>
      </c>
      <c r="F63" s="0" t="n">
        <v>-64.546123</v>
      </c>
      <c r="G63" s="0" t="n">
        <v>0.27887815652</v>
      </c>
      <c r="H63" s="0" t="n">
        <v>1690.55</v>
      </c>
      <c r="I63" s="0" t="n">
        <v>1.23657</v>
      </c>
      <c r="J63" s="0" t="n">
        <v>97.8102</v>
      </c>
      <c r="K63" s="0" t="n">
        <v>137</v>
      </c>
      <c r="L63" s="0" t="s">
        <v>20</v>
      </c>
      <c r="M63" s="0" t="n">
        <f aca="false">35.3*G63</f>
        <v>9.844398925156</v>
      </c>
      <c r="N63" s="0" t="n">
        <f aca="false">M63*1000/365</f>
        <v>26.9709559593315</v>
      </c>
      <c r="O63" s="0" t="n">
        <f aca="false">Table1[[#This Row],[Detection frequency 2021]]/100*365</f>
        <v>357.00723</v>
      </c>
      <c r="P63" s="0" t="n">
        <f aca="false">Table1[[#This Row],[Flared days/year]]/12</f>
        <v>29.7506025</v>
      </c>
      <c r="Q63" s="2" t="n">
        <f aca="false">Table1[[#This Row],['#days per month]]-P119</f>
        <v>-0.43793916666667</v>
      </c>
    </row>
    <row r="64" customFormat="false" ht="15.75" hidden="true" customHeight="false" outlineLevel="0" collapsed="false">
      <c r="A64" s="0" t="s">
        <v>100</v>
      </c>
      <c r="B64" s="0" t="s">
        <v>101</v>
      </c>
      <c r="C64" s="0" t="s">
        <v>102</v>
      </c>
      <c r="D64" s="0" t="n">
        <v>8309</v>
      </c>
      <c r="E64" s="0" t="n">
        <v>39.398384</v>
      </c>
      <c r="F64" s="0" t="n">
        <v>53.187013</v>
      </c>
      <c r="G64" s="0" t="n">
        <v>0.278133470909999</v>
      </c>
      <c r="H64" s="0" t="n">
        <v>1730.19</v>
      </c>
      <c r="I64" s="0" t="n">
        <v>2.79415999999999</v>
      </c>
      <c r="J64" s="0" t="n">
        <v>95.6731</v>
      </c>
      <c r="K64" s="0" t="n">
        <v>208</v>
      </c>
      <c r="L64" s="0" t="s">
        <v>20</v>
      </c>
      <c r="M64" s="0" t="n">
        <f aca="false">35.3*G64</f>
        <v>9.81811152312296</v>
      </c>
      <c r="N64" s="0" t="n">
        <f aca="false">M64*1000/365</f>
        <v>26.8989356797889</v>
      </c>
      <c r="O64" s="0" t="n">
        <f aca="false">Table1[[#This Row],[Detection frequency 2021]]/100*365</f>
        <v>349.206815</v>
      </c>
      <c r="P64" s="0" t="n">
        <f aca="false">Table1[[#This Row],[Flared days/year]]/12</f>
        <v>29.1005679166667</v>
      </c>
      <c r="Q64" s="2" t="n">
        <f aca="false">Table1[[#This Row],['#days per month]]-P120</f>
        <v>-1.2408175</v>
      </c>
    </row>
    <row r="65" customFormat="false" ht="15.75" hidden="true" customHeight="false" outlineLevel="0" collapsed="false">
      <c r="A65" s="0" t="s">
        <v>24</v>
      </c>
      <c r="B65" s="0" t="s">
        <v>25</v>
      </c>
      <c r="C65" s="0" t="s">
        <v>103</v>
      </c>
      <c r="D65" s="0" t="n">
        <v>8772</v>
      </c>
      <c r="E65" s="0" t="n">
        <v>66.198634</v>
      </c>
      <c r="F65" s="0" t="n">
        <v>70.9877449999999</v>
      </c>
      <c r="G65" s="0" t="n">
        <v>0.27590821998</v>
      </c>
      <c r="H65" s="0" t="n">
        <v>1787.58</v>
      </c>
      <c r="I65" s="0" t="n">
        <v>2.0458</v>
      </c>
      <c r="J65" s="0" t="n">
        <v>95.7447</v>
      </c>
      <c r="K65" s="0" t="n">
        <v>94</v>
      </c>
      <c r="L65" s="0" t="s">
        <v>20</v>
      </c>
      <c r="M65" s="0" t="n">
        <f aca="false">35.3*G65</f>
        <v>9.739560165294</v>
      </c>
      <c r="N65" s="0" t="n">
        <f aca="false">M65*1000/365</f>
        <v>26.6837264802575</v>
      </c>
      <c r="O65" s="0" t="n">
        <f aca="false">Table1[[#This Row],[Detection frequency 2021]]/100*365</f>
        <v>349.468155</v>
      </c>
      <c r="P65" s="0" t="n">
        <f aca="false">Table1[[#This Row],[Flared days/year]]/12</f>
        <v>29.12234625</v>
      </c>
      <c r="Q65" s="2" t="n">
        <f aca="false">Table1[[#This Row],['#days per month]]-P121</f>
        <v>0.567909583333325</v>
      </c>
    </row>
    <row r="66" customFormat="false" ht="15.75" hidden="true" customHeight="false" outlineLevel="0" collapsed="false">
      <c r="A66" s="0" t="s">
        <v>51</v>
      </c>
      <c r="B66" s="0" t="s">
        <v>52</v>
      </c>
      <c r="C66" s="0" t="s">
        <v>104</v>
      </c>
      <c r="D66" s="0" t="n">
        <v>5654</v>
      </c>
      <c r="E66" s="0" t="n">
        <v>28.73595</v>
      </c>
      <c r="F66" s="0" t="n">
        <v>9.789314</v>
      </c>
      <c r="G66" s="0" t="n">
        <v>0.274942212749999</v>
      </c>
      <c r="H66" s="0" t="n">
        <v>1731.92</v>
      </c>
      <c r="I66" s="0" t="n">
        <v>1.40567</v>
      </c>
      <c r="J66" s="0" t="n">
        <v>95.6071999999999</v>
      </c>
      <c r="K66" s="0" t="n">
        <v>387</v>
      </c>
      <c r="L66" s="0" t="s">
        <v>20</v>
      </c>
      <c r="M66" s="0" t="n">
        <f aca="false">35.3*G66</f>
        <v>9.70546011007497</v>
      </c>
      <c r="N66" s="0" t="n">
        <f aca="false">M66*1000/365</f>
        <v>26.5903016714383</v>
      </c>
      <c r="O66" s="0" t="n">
        <f aca="false">Table1[[#This Row],[Detection frequency 2021]]/100*365</f>
        <v>348.96628</v>
      </c>
      <c r="P66" s="0" t="n">
        <f aca="false">Table1[[#This Row],[Flared days/year]]/12</f>
        <v>29.0805233333333</v>
      </c>
      <c r="Q66" s="2" t="n">
        <f aca="false">Table1[[#This Row],['#days per month]]-P122</f>
        <v>-0.916028333333362</v>
      </c>
    </row>
    <row r="67" customFormat="false" ht="15.75" hidden="true" customHeight="false" outlineLevel="0" collapsed="false">
      <c r="A67" s="0" t="s">
        <v>21</v>
      </c>
      <c r="B67" s="0" t="s">
        <v>22</v>
      </c>
      <c r="C67" s="0" t="s">
        <v>105</v>
      </c>
      <c r="D67" s="0" t="n">
        <v>7463</v>
      </c>
      <c r="E67" s="0" t="n">
        <v>30.3519109999999</v>
      </c>
      <c r="F67" s="0" t="n">
        <v>46.838027</v>
      </c>
      <c r="G67" s="0" t="n">
        <v>0.27419958185</v>
      </c>
      <c r="H67" s="0" t="n">
        <v>1735.75</v>
      </c>
      <c r="I67" s="0" t="n">
        <v>1.6079</v>
      </c>
      <c r="J67" s="0" t="n">
        <v>96.6667</v>
      </c>
      <c r="K67" s="0" t="n">
        <v>390</v>
      </c>
      <c r="L67" s="0" t="s">
        <v>20</v>
      </c>
      <c r="M67" s="0" t="n">
        <f aca="false">35.3*G67</f>
        <v>9.679245239305</v>
      </c>
      <c r="N67" s="0" t="n">
        <f aca="false">M67*1000/365</f>
        <v>26.5184801076849</v>
      </c>
      <c r="O67" s="0" t="n">
        <f aca="false">Table1[[#This Row],[Detection frequency 2021]]/100*365</f>
        <v>352.833455</v>
      </c>
      <c r="P67" s="0" t="n">
        <f aca="false">Table1[[#This Row],[Flared days/year]]/12</f>
        <v>29.4027879166667</v>
      </c>
      <c r="Q67" s="2" t="n">
        <f aca="false">Table1[[#This Row],['#days per month]]-P123</f>
        <v>-0.647418749999996</v>
      </c>
    </row>
    <row r="68" customFormat="false" ht="15.75" hidden="true" customHeight="false" outlineLevel="0" collapsed="false">
      <c r="A68" s="0" t="s">
        <v>21</v>
      </c>
      <c r="B68" s="0" t="s">
        <v>22</v>
      </c>
      <c r="C68" s="0" t="s">
        <v>106</v>
      </c>
      <c r="D68" s="0" t="n">
        <v>7551</v>
      </c>
      <c r="E68" s="0" t="n">
        <v>30.476574</v>
      </c>
      <c r="F68" s="0" t="n">
        <v>47.602015</v>
      </c>
      <c r="G68" s="0" t="n">
        <v>0.27306626252</v>
      </c>
      <c r="H68" s="0" t="n">
        <v>1688.61</v>
      </c>
      <c r="I68" s="0" t="n">
        <v>1.34243</v>
      </c>
      <c r="J68" s="0" t="n">
        <v>99.4152</v>
      </c>
      <c r="K68" s="0" t="n">
        <v>342</v>
      </c>
      <c r="L68" s="0" t="s">
        <v>20</v>
      </c>
      <c r="M68" s="0" t="n">
        <f aca="false">35.3*G68</f>
        <v>9.639239066956</v>
      </c>
      <c r="N68" s="0" t="n">
        <f aca="false">M68*1000/365</f>
        <v>26.4088741560438</v>
      </c>
      <c r="O68" s="0" t="n">
        <f aca="false">Table1[[#This Row],[Detection frequency 2021]]/100*365</f>
        <v>362.86548</v>
      </c>
      <c r="P68" s="0" t="n">
        <f aca="false">Table1[[#This Row],[Flared days/year]]/12</f>
        <v>30.23879</v>
      </c>
      <c r="Q68" s="2" t="n">
        <f aca="false">Table1[[#This Row],['#days per month]]-P124</f>
        <v>0.302372083333331</v>
      </c>
    </row>
    <row r="69" customFormat="false" ht="15.75" hidden="true" customHeight="false" outlineLevel="0" collapsed="false">
      <c r="A69" s="0" t="s">
        <v>21</v>
      </c>
      <c r="B69" s="0" t="s">
        <v>22</v>
      </c>
      <c r="C69" s="0" t="s">
        <v>107</v>
      </c>
      <c r="D69" s="0" t="n">
        <v>7556</v>
      </c>
      <c r="E69" s="0" t="n">
        <v>30.419382</v>
      </c>
      <c r="F69" s="0" t="n">
        <v>47.608191</v>
      </c>
      <c r="G69" s="0" t="n">
        <v>0.27154078711</v>
      </c>
      <c r="H69" s="0" t="n">
        <v>1758.8</v>
      </c>
      <c r="I69" s="0" t="n">
        <v>1.43069</v>
      </c>
      <c r="J69" s="0" t="n">
        <v>99.4564999999999</v>
      </c>
      <c r="K69" s="0" t="n">
        <v>368</v>
      </c>
      <c r="L69" s="0" t="s">
        <v>20</v>
      </c>
      <c r="M69" s="0" t="n">
        <f aca="false">35.3*G69</f>
        <v>9.585389784983</v>
      </c>
      <c r="N69" s="0" t="n">
        <f aca="false">M69*1000/365</f>
        <v>26.2613418766658</v>
      </c>
      <c r="O69" s="0" t="n">
        <f aca="false">Table1[[#This Row],[Detection frequency 2021]]/100*365</f>
        <v>363.016225</v>
      </c>
      <c r="P69" s="0" t="n">
        <f aca="false">Table1[[#This Row],[Flared days/year]]/12</f>
        <v>30.2513520833333</v>
      </c>
      <c r="Q69" s="2" t="n">
        <f aca="false">Table1[[#This Row],['#days per month]]-P125</f>
        <v>0.0100070833333064</v>
      </c>
    </row>
    <row r="70" customFormat="false" ht="15.75" hidden="true" customHeight="false" outlineLevel="0" collapsed="false">
      <c r="A70" s="0" t="s">
        <v>24</v>
      </c>
      <c r="B70" s="0" t="s">
        <v>25</v>
      </c>
      <c r="C70" s="0" t="s">
        <v>108</v>
      </c>
      <c r="D70" s="0" t="n">
        <v>6876</v>
      </c>
      <c r="E70" s="0" t="n">
        <v>51.567375</v>
      </c>
      <c r="F70" s="0" t="n">
        <v>52.756941</v>
      </c>
      <c r="G70" s="0" t="n">
        <v>0.27083396687</v>
      </c>
      <c r="H70" s="0" t="n">
        <v>1754.62</v>
      </c>
      <c r="I70" s="0" t="n">
        <v>1.84474</v>
      </c>
      <c r="J70" s="0" t="n">
        <v>96.8627</v>
      </c>
      <c r="K70" s="0" t="n">
        <v>255</v>
      </c>
      <c r="L70" s="0" t="s">
        <v>20</v>
      </c>
      <c r="M70" s="0" t="n">
        <f aca="false">35.3*G70</f>
        <v>9.560439030511</v>
      </c>
      <c r="N70" s="0" t="n">
        <f aca="false">M70*1000/365</f>
        <v>26.1929836452356</v>
      </c>
      <c r="O70" s="0" t="n">
        <f aca="false">Table1[[#This Row],[Detection frequency 2021]]/100*365</f>
        <v>353.548855</v>
      </c>
      <c r="P70" s="0" t="n">
        <f aca="false">Table1[[#This Row],[Flared days/year]]/12</f>
        <v>29.4624045833333</v>
      </c>
      <c r="Q70" s="2" t="n">
        <f aca="false">Table1[[#This Row],['#days per month]]-P126</f>
        <v>-0.87162</v>
      </c>
    </row>
    <row r="71" customFormat="false" ht="15.75" hidden="true" customHeight="false" outlineLevel="0" collapsed="false">
      <c r="A71" s="0" t="s">
        <v>17</v>
      </c>
      <c r="B71" s="0" t="s">
        <v>18</v>
      </c>
      <c r="C71" s="0" t="s">
        <v>109</v>
      </c>
      <c r="D71" s="0" t="n">
        <v>4412</v>
      </c>
      <c r="E71" s="0" t="n">
        <v>8.686481</v>
      </c>
      <c r="F71" s="0" t="n">
        <v>-63.1549209999999</v>
      </c>
      <c r="G71" s="0" t="n">
        <v>0.2620958723</v>
      </c>
      <c r="H71" s="0" t="n">
        <v>1798.86</v>
      </c>
      <c r="I71" s="0" t="n">
        <v>2.5425</v>
      </c>
      <c r="J71" s="0" t="n">
        <v>97.7941</v>
      </c>
      <c r="K71" s="0" t="n">
        <v>136</v>
      </c>
      <c r="L71" s="0" t="s">
        <v>20</v>
      </c>
      <c r="M71" s="0" t="n">
        <f aca="false">35.3*G71</f>
        <v>9.25198429219</v>
      </c>
      <c r="N71" s="0" t="n">
        <f aca="false">M71*1000/365</f>
        <v>25.3479021703836</v>
      </c>
      <c r="O71" s="0" t="n">
        <f aca="false">Table1[[#This Row],[Detection frequency 2021]]/100*365</f>
        <v>356.948465</v>
      </c>
      <c r="P71" s="0" t="n">
        <f aca="false">Table1[[#This Row],[Flared days/year]]/12</f>
        <v>29.7457054166667</v>
      </c>
      <c r="Q71" s="2" t="n">
        <f aca="false">Table1[[#This Row],['#days per month]]-P127</f>
        <v>0.377896666666668</v>
      </c>
    </row>
    <row r="72" customFormat="false" ht="15.75" hidden="true" customHeight="false" outlineLevel="0" collapsed="false">
      <c r="A72" s="0" t="s">
        <v>83</v>
      </c>
      <c r="B72" s="0" t="s">
        <v>84</v>
      </c>
      <c r="C72" s="0" t="s">
        <v>110</v>
      </c>
      <c r="D72" s="0" t="n">
        <v>6295</v>
      </c>
      <c r="E72" s="0" t="n">
        <v>-4.512553</v>
      </c>
      <c r="F72" s="0" t="n">
        <v>12.050574</v>
      </c>
      <c r="G72" s="0" t="n">
        <v>0.2606898636</v>
      </c>
      <c r="H72" s="0" t="n">
        <v>1762.63</v>
      </c>
      <c r="I72" s="0" t="n">
        <v>1.6015</v>
      </c>
      <c r="J72" s="0" t="n">
        <v>94.5946</v>
      </c>
      <c r="K72" s="0" t="n">
        <v>37</v>
      </c>
      <c r="L72" s="0" t="s">
        <v>20</v>
      </c>
      <c r="M72" s="0" t="n">
        <f aca="false">35.3*G72</f>
        <v>9.20235218508</v>
      </c>
      <c r="N72" s="0" t="n">
        <f aca="false">M72*1000/365</f>
        <v>25.2119237947397</v>
      </c>
      <c r="O72" s="0" t="n">
        <f aca="false">Table1[[#This Row],[Detection frequency 2021]]/100*365</f>
        <v>345.27029</v>
      </c>
      <c r="P72" s="0" t="n">
        <f aca="false">Table1[[#This Row],[Flared days/year]]/12</f>
        <v>28.7725241666667</v>
      </c>
      <c r="Q72" s="2" t="n">
        <f aca="false">Table1[[#This Row],['#days per month]]-P128</f>
        <v>-1.6441425</v>
      </c>
    </row>
    <row r="73" customFormat="false" ht="15.75" hidden="true" customHeight="false" outlineLevel="0" collapsed="false">
      <c r="A73" s="0" t="s">
        <v>28</v>
      </c>
      <c r="B73" s="0" t="s">
        <v>29</v>
      </c>
      <c r="C73" s="0" t="s">
        <v>111</v>
      </c>
      <c r="D73" s="0" t="n">
        <v>7666</v>
      </c>
      <c r="E73" s="0" t="n">
        <v>31.271879</v>
      </c>
      <c r="F73" s="0" t="n">
        <v>48.116664</v>
      </c>
      <c r="G73" s="0" t="n">
        <v>0.260506407349999</v>
      </c>
      <c r="H73" s="0" t="n">
        <v>1574.08</v>
      </c>
      <c r="I73" s="0" t="n">
        <v>1.17961</v>
      </c>
      <c r="J73" s="0" t="n">
        <v>99.4637999999999</v>
      </c>
      <c r="K73" s="0" t="n">
        <v>373</v>
      </c>
      <c r="L73" s="0" t="s">
        <v>20</v>
      </c>
      <c r="M73" s="0" t="n">
        <f aca="false">35.3*G73</f>
        <v>9.19587617945497</v>
      </c>
      <c r="N73" s="0" t="n">
        <f aca="false">M73*1000/365</f>
        <v>25.1941813135752</v>
      </c>
      <c r="O73" s="0" t="n">
        <f aca="false">Table1[[#This Row],[Detection frequency 2021]]/100*365</f>
        <v>363.04287</v>
      </c>
      <c r="P73" s="0" t="n">
        <f aca="false">Table1[[#This Row],[Flared days/year]]/12</f>
        <v>30.2535725</v>
      </c>
      <c r="Q73" s="2" t="n">
        <f aca="false">Table1[[#This Row],['#days per month]]-P129</f>
        <v>0.00541416666663963</v>
      </c>
    </row>
    <row r="74" customFormat="false" ht="15.75" hidden="true" customHeight="false" outlineLevel="0" collapsed="false">
      <c r="A74" s="0" t="s">
        <v>21</v>
      </c>
      <c r="B74" s="0" t="s">
        <v>22</v>
      </c>
      <c r="C74" s="0" t="s">
        <v>112</v>
      </c>
      <c r="D74" s="0" t="n">
        <v>7386</v>
      </c>
      <c r="E74" s="0" t="n">
        <v>35.724665</v>
      </c>
      <c r="F74" s="0" t="n">
        <v>44.0401789999999</v>
      </c>
      <c r="G74" s="0" t="n">
        <v>0.26014888781</v>
      </c>
      <c r="H74" s="0" t="n">
        <v>1683.64</v>
      </c>
      <c r="I74" s="0" t="n">
        <v>1.28922</v>
      </c>
      <c r="J74" s="0" t="n">
        <v>99.1666999999999</v>
      </c>
      <c r="K74" s="0" t="n">
        <v>360</v>
      </c>
      <c r="L74" s="0" t="s">
        <v>20</v>
      </c>
      <c r="M74" s="0" t="n">
        <f aca="false">35.3*G74</f>
        <v>9.183255739693</v>
      </c>
      <c r="N74" s="0" t="n">
        <f aca="false">M74*1000/365</f>
        <v>25.1596047662822</v>
      </c>
      <c r="O74" s="0" t="n">
        <f aca="false">Table1[[#This Row],[Detection frequency 2021]]/100*365</f>
        <v>361.958455</v>
      </c>
      <c r="P74" s="0" t="n">
        <f aca="false">Table1[[#This Row],[Flared days/year]]/12</f>
        <v>30.1632045833333</v>
      </c>
      <c r="Q74" s="2" t="n">
        <f aca="false">Table1[[#This Row],['#days per month]]-P130</f>
        <v>0.628195416666642</v>
      </c>
    </row>
    <row r="75" customFormat="false" ht="15.75" hidden="true" customHeight="false" outlineLevel="0" collapsed="false">
      <c r="A75" s="0" t="s">
        <v>28</v>
      </c>
      <c r="B75" s="0" t="s">
        <v>29</v>
      </c>
      <c r="C75" s="0" t="s">
        <v>113</v>
      </c>
      <c r="D75" s="0" t="n">
        <v>8303</v>
      </c>
      <c r="E75" s="0" t="n">
        <v>25.506747</v>
      </c>
      <c r="F75" s="0" t="n">
        <v>53.149857</v>
      </c>
      <c r="G75" s="0" t="n">
        <v>0.25897418075</v>
      </c>
      <c r="H75" s="0" t="n">
        <v>1693.7</v>
      </c>
      <c r="I75" s="0" t="n">
        <v>1.94262999999999</v>
      </c>
      <c r="J75" s="0" t="n">
        <v>100</v>
      </c>
      <c r="K75" s="0" t="n">
        <v>339</v>
      </c>
      <c r="L75" s="0" t="s">
        <v>20</v>
      </c>
      <c r="M75" s="0" t="n">
        <f aca="false">35.3*G75</f>
        <v>9.141788580475</v>
      </c>
      <c r="N75" s="0" t="n">
        <f aca="false">M75*1000/365</f>
        <v>25.0459961108904</v>
      </c>
      <c r="O75" s="0" t="n">
        <f aca="false">Table1[[#This Row],[Detection frequency 2021]]/100*365</f>
        <v>365</v>
      </c>
      <c r="P75" s="0" t="n">
        <f aca="false">Table1[[#This Row],[Flared days/year]]/12</f>
        <v>30.4166666666667</v>
      </c>
      <c r="Q75" s="2" t="n">
        <f aca="false">Table1[[#This Row],['#days per month]]-P131</f>
        <v>0.161786250000034</v>
      </c>
    </row>
    <row r="76" customFormat="false" ht="15.75" hidden="true" customHeight="false" outlineLevel="0" collapsed="false">
      <c r="A76" s="0" t="s">
        <v>39</v>
      </c>
      <c r="B76" s="0" t="s">
        <v>40</v>
      </c>
      <c r="C76" s="0" t="s">
        <v>114</v>
      </c>
      <c r="D76" s="0" t="n">
        <v>5727</v>
      </c>
      <c r="E76" s="0" t="n">
        <v>29.072576</v>
      </c>
      <c r="F76" s="0" t="n">
        <v>19.062036</v>
      </c>
      <c r="G76" s="0" t="n">
        <v>0.25836040952</v>
      </c>
      <c r="H76" s="0" t="n">
        <v>1715.14</v>
      </c>
      <c r="I76" s="0" t="n">
        <v>1.39511</v>
      </c>
      <c r="J76" s="0" t="n">
        <v>98.9821999999999</v>
      </c>
      <c r="K76" s="0" t="n">
        <v>393</v>
      </c>
      <c r="L76" s="0" t="s">
        <v>20</v>
      </c>
      <c r="M76" s="0" t="n">
        <f aca="false">35.3*G76</f>
        <v>9.120122456056</v>
      </c>
      <c r="N76" s="0" t="n">
        <f aca="false">M76*1000/365</f>
        <v>24.9866368659068</v>
      </c>
      <c r="O76" s="0" t="n">
        <f aca="false">Table1[[#This Row],[Detection frequency 2021]]/100*365</f>
        <v>361.28503</v>
      </c>
      <c r="P76" s="0" t="n">
        <f aca="false">Table1[[#This Row],[Flared days/year]]/12</f>
        <v>30.1070858333333</v>
      </c>
      <c r="Q76" s="2" t="n">
        <f aca="false">Table1[[#This Row],['#days per month]]-P132</f>
        <v>0.281840833333305</v>
      </c>
    </row>
    <row r="77" customFormat="false" ht="15.75" hidden="true" customHeight="false" outlineLevel="0" collapsed="false">
      <c r="A77" s="0" t="s">
        <v>39</v>
      </c>
      <c r="B77" s="0" t="s">
        <v>40</v>
      </c>
      <c r="C77" s="0" t="s">
        <v>115</v>
      </c>
      <c r="D77" s="0" t="n">
        <v>5796</v>
      </c>
      <c r="E77" s="0" t="n">
        <v>27.987002</v>
      </c>
      <c r="F77" s="0" t="n">
        <v>22.32379</v>
      </c>
      <c r="G77" s="0" t="n">
        <v>0.257371213419999</v>
      </c>
      <c r="H77" s="0" t="n">
        <v>1588.09</v>
      </c>
      <c r="I77" s="0" t="n">
        <v>1.19445</v>
      </c>
      <c r="J77" s="0" t="n">
        <v>98.1265</v>
      </c>
      <c r="K77" s="0" t="n">
        <v>427</v>
      </c>
      <c r="L77" s="0" t="s">
        <v>20</v>
      </c>
      <c r="M77" s="0" t="n">
        <f aca="false">35.3*G77</f>
        <v>9.08520383372597</v>
      </c>
      <c r="N77" s="0" t="n">
        <f aca="false">M77*1000/365</f>
        <v>24.8909694074684</v>
      </c>
      <c r="O77" s="0" t="n">
        <f aca="false">Table1[[#This Row],[Detection frequency 2021]]/100*365</f>
        <v>358.161725</v>
      </c>
      <c r="P77" s="0" t="n">
        <f aca="false">Table1[[#This Row],[Flared days/year]]/12</f>
        <v>29.8468104166667</v>
      </c>
      <c r="Q77" s="2" t="n">
        <f aca="false">Table1[[#This Row],['#days per month]]-P133</f>
        <v>8.12061125</v>
      </c>
    </row>
    <row r="78" customFormat="false" ht="15.75" hidden="true" customHeight="false" outlineLevel="0" collapsed="false">
      <c r="A78" s="0" t="s">
        <v>24</v>
      </c>
      <c r="B78" s="0" t="s">
        <v>25</v>
      </c>
      <c r="C78" s="0" t="s">
        <v>116</v>
      </c>
      <c r="D78" s="0" t="n">
        <v>10552</v>
      </c>
      <c r="E78" s="0" t="n">
        <v>61.5406969999999</v>
      </c>
      <c r="F78" s="0" t="n">
        <v>113.15775</v>
      </c>
      <c r="G78" s="0" t="n">
        <v>0.25499508807</v>
      </c>
      <c r="H78" s="0" t="n">
        <v>1781.41</v>
      </c>
      <c r="I78" s="0" t="n">
        <v>2.41744</v>
      </c>
      <c r="J78" s="0" t="n">
        <v>99.3670999999999</v>
      </c>
      <c r="K78" s="0" t="n">
        <v>158</v>
      </c>
      <c r="L78" s="0" t="s">
        <v>20</v>
      </c>
      <c r="M78" s="0" t="n">
        <f aca="false">35.3*G78</f>
        <v>9.001326608871</v>
      </c>
      <c r="N78" s="0" t="n">
        <f aca="false">M78*1000/365</f>
        <v>24.6611687914274</v>
      </c>
      <c r="O78" s="0" t="n">
        <f aca="false">Table1[[#This Row],[Detection frequency 2021]]/100*365</f>
        <v>362.689915</v>
      </c>
      <c r="P78" s="0" t="n">
        <f aca="false">Table1[[#This Row],[Flared days/year]]/12</f>
        <v>30.2241595833333</v>
      </c>
      <c r="Q78" s="2" t="n">
        <f aca="false">Table1[[#This Row],['#days per month]]-P134</f>
        <v>0.920286666666641</v>
      </c>
    </row>
    <row r="79" customFormat="false" ht="15.75" hidden="true" customHeight="false" outlineLevel="0" collapsed="false">
      <c r="A79" s="0" t="s">
        <v>21</v>
      </c>
      <c r="B79" s="0" t="s">
        <v>22</v>
      </c>
      <c r="C79" s="0" t="s">
        <v>117</v>
      </c>
      <c r="D79" s="0" t="n">
        <v>7367</v>
      </c>
      <c r="E79" s="0" t="n">
        <v>35.9812609999999</v>
      </c>
      <c r="F79" s="0" t="n">
        <v>43.769569</v>
      </c>
      <c r="G79" s="0" t="n">
        <v>0.25319927153</v>
      </c>
      <c r="H79" s="0" t="n">
        <v>1710.54</v>
      </c>
      <c r="I79" s="0" t="n">
        <v>2.11366</v>
      </c>
      <c r="J79" s="0" t="n">
        <v>97.8261</v>
      </c>
      <c r="K79" s="0" t="n">
        <v>368</v>
      </c>
      <c r="L79" s="0" t="s">
        <v>20</v>
      </c>
      <c r="M79" s="0" t="n">
        <f aca="false">35.3*G79</f>
        <v>8.937934285009</v>
      </c>
      <c r="N79" s="0" t="n">
        <f aca="false">M79*1000/365</f>
        <v>24.4874911918055</v>
      </c>
      <c r="O79" s="0" t="n">
        <f aca="false">Table1[[#This Row],[Detection frequency 2021]]/100*365</f>
        <v>357.065265</v>
      </c>
      <c r="P79" s="0" t="n">
        <f aca="false">Table1[[#This Row],[Flared days/year]]/12</f>
        <v>29.75543875</v>
      </c>
      <c r="Q79" s="2" t="n">
        <f aca="false">Table1[[#This Row],['#days per month]]-P135</f>
        <v>1.26387333333333</v>
      </c>
    </row>
    <row r="80" customFormat="false" ht="15.75" hidden="true" customHeight="false" outlineLevel="0" collapsed="false">
      <c r="A80" s="0" t="s">
        <v>24</v>
      </c>
      <c r="B80" s="0" t="s">
        <v>25</v>
      </c>
      <c r="C80" s="0" t="s">
        <v>118</v>
      </c>
      <c r="D80" s="0" t="n">
        <v>6956</v>
      </c>
      <c r="E80" s="0" t="n">
        <v>51.846289</v>
      </c>
      <c r="F80" s="0" t="n">
        <v>53.812364</v>
      </c>
      <c r="G80" s="0" t="n">
        <v>0.25090034457</v>
      </c>
      <c r="H80" s="0" t="n">
        <v>1653.99</v>
      </c>
      <c r="I80" s="0" t="n">
        <v>1.14561</v>
      </c>
      <c r="J80" s="0" t="n">
        <v>97.4026</v>
      </c>
      <c r="K80" s="0" t="n">
        <v>231</v>
      </c>
      <c r="L80" s="0" t="s">
        <v>20</v>
      </c>
      <c r="M80" s="0" t="n">
        <f aca="false">35.3*G80</f>
        <v>8.856782163321</v>
      </c>
      <c r="N80" s="0" t="n">
        <f aca="false">M80*1000/365</f>
        <v>24.2651566118384</v>
      </c>
      <c r="O80" s="0" t="n">
        <f aca="false">Table1[[#This Row],[Detection frequency 2021]]/100*365</f>
        <v>355.51949</v>
      </c>
      <c r="P80" s="0" t="n">
        <f aca="false">Table1[[#This Row],[Flared days/year]]/12</f>
        <v>29.6266241666667</v>
      </c>
      <c r="Q80" s="2" t="n">
        <f aca="false">Table1[[#This Row],['#days per month]]-P136</f>
        <v>8.6145475</v>
      </c>
    </row>
    <row r="81" customFormat="false" ht="15.75" hidden="true" customHeight="false" outlineLevel="0" collapsed="false">
      <c r="A81" s="0" t="s">
        <v>24</v>
      </c>
      <c r="B81" s="0" t="s">
        <v>25</v>
      </c>
      <c r="C81" s="0" t="s">
        <v>119</v>
      </c>
      <c r="D81" s="0" t="n">
        <v>9435</v>
      </c>
      <c r="E81" s="0" t="n">
        <v>66.663898</v>
      </c>
      <c r="F81" s="0" t="n">
        <v>80.455701</v>
      </c>
      <c r="G81" s="0" t="n">
        <v>0.24961028022</v>
      </c>
      <c r="H81" s="0" t="n">
        <v>1697.59</v>
      </c>
      <c r="I81" s="0" t="n">
        <v>0.78304</v>
      </c>
      <c r="J81" s="0" t="n">
        <v>95.8904</v>
      </c>
      <c r="K81" s="0" t="n">
        <v>73</v>
      </c>
      <c r="L81" s="0" t="s">
        <v>20</v>
      </c>
      <c r="M81" s="0" t="n">
        <f aca="false">35.3*G81</f>
        <v>8.811242891766</v>
      </c>
      <c r="N81" s="0" t="n">
        <f aca="false">M81*1000/365</f>
        <v>24.1403914842904</v>
      </c>
      <c r="O81" s="0" t="n">
        <f aca="false">Table1[[#This Row],[Detection frequency 2021]]/100*365</f>
        <v>349.99996</v>
      </c>
      <c r="P81" s="0" t="n">
        <f aca="false">Table1[[#This Row],[Flared days/year]]/12</f>
        <v>29.1666633333333</v>
      </c>
      <c r="Q81" s="2" t="n">
        <f aca="false">Table1[[#This Row],['#days per month]]-P137</f>
        <v>-1.25000333333334</v>
      </c>
    </row>
    <row r="82" customFormat="false" ht="15.75" hidden="true" customHeight="false" outlineLevel="0" collapsed="false">
      <c r="A82" s="0" t="s">
        <v>28</v>
      </c>
      <c r="B82" s="0" t="s">
        <v>29</v>
      </c>
      <c r="C82" s="0" t="s">
        <v>120</v>
      </c>
      <c r="D82" s="0" t="n">
        <v>8260</v>
      </c>
      <c r="E82" s="0" t="n">
        <v>27.561245</v>
      </c>
      <c r="F82" s="0" t="n">
        <v>52.563522</v>
      </c>
      <c r="G82" s="0" t="n">
        <v>0.24922781063</v>
      </c>
      <c r="H82" s="0" t="n">
        <v>1571.53</v>
      </c>
      <c r="I82" s="0" t="n">
        <v>3.50841</v>
      </c>
      <c r="J82" s="0" t="n">
        <v>100</v>
      </c>
      <c r="K82" s="0" t="n">
        <v>296</v>
      </c>
      <c r="L82" s="0" t="s">
        <v>20</v>
      </c>
      <c r="M82" s="0" t="n">
        <f aca="false">35.3*G82</f>
        <v>8.797741715239</v>
      </c>
      <c r="N82" s="0" t="n">
        <f aca="false">M82*1000/365</f>
        <v>24.1034019595589</v>
      </c>
      <c r="O82" s="0" t="n">
        <f aca="false">Table1[[#This Row],[Detection frequency 2021]]/100*365</f>
        <v>365</v>
      </c>
      <c r="P82" s="0" t="n">
        <f aca="false">Table1[[#This Row],[Flared days/year]]/12</f>
        <v>30.4166666666667</v>
      </c>
      <c r="Q82" s="2" t="n">
        <f aca="false">Table1[[#This Row],['#days per month]]-P138</f>
        <v>0</v>
      </c>
    </row>
    <row r="83" customFormat="false" ht="15.75" hidden="true" customHeight="false" outlineLevel="0" collapsed="false">
      <c r="A83" s="0" t="s">
        <v>21</v>
      </c>
      <c r="B83" s="0" t="s">
        <v>22</v>
      </c>
      <c r="C83" s="0" t="s">
        <v>121</v>
      </c>
      <c r="D83" s="0" t="n">
        <v>7499</v>
      </c>
      <c r="E83" s="0" t="n">
        <v>30.401769</v>
      </c>
      <c r="F83" s="0" t="n">
        <v>47.335112</v>
      </c>
      <c r="G83" s="0" t="n">
        <v>0.24916558227</v>
      </c>
      <c r="H83" s="0" t="n">
        <v>1666.93</v>
      </c>
      <c r="I83" s="0" t="n">
        <v>1.09076</v>
      </c>
      <c r="J83" s="0" t="n">
        <v>98.9276</v>
      </c>
      <c r="K83" s="0" t="n">
        <v>373</v>
      </c>
      <c r="L83" s="0" t="s">
        <v>20</v>
      </c>
      <c r="M83" s="0" t="n">
        <f aca="false">35.3*G83</f>
        <v>8.795545054131</v>
      </c>
      <c r="N83" s="0" t="n">
        <f aca="false">M83*1000/365</f>
        <v>24.0973837099479</v>
      </c>
      <c r="O83" s="0" t="n">
        <f aca="false">Table1[[#This Row],[Detection frequency 2021]]/100*365</f>
        <v>361.08574</v>
      </c>
      <c r="P83" s="0" t="n">
        <f aca="false">Table1[[#This Row],[Flared days/year]]/12</f>
        <v>30.0904783333333</v>
      </c>
      <c r="Q83" s="2" t="n">
        <f aca="false">Table1[[#This Row],['#days per month]]-P139</f>
        <v>1.30174208333333</v>
      </c>
    </row>
    <row r="84" customFormat="false" ht="15.75" hidden="true" customHeight="false" outlineLevel="0" collapsed="false">
      <c r="A84" s="0" t="s">
        <v>28</v>
      </c>
      <c r="B84" s="0" t="s">
        <v>29</v>
      </c>
      <c r="C84" s="0" t="s">
        <v>122</v>
      </c>
      <c r="D84" s="0" t="n">
        <v>7606</v>
      </c>
      <c r="E84" s="0" t="n">
        <v>31.0888059999999</v>
      </c>
      <c r="F84" s="0" t="n">
        <v>47.789813</v>
      </c>
      <c r="G84" s="0" t="n">
        <v>0.245489999609999</v>
      </c>
      <c r="H84" s="0" t="n">
        <v>1666.45</v>
      </c>
      <c r="I84" s="0" t="n">
        <v>1.22066</v>
      </c>
      <c r="J84" s="0" t="n">
        <v>99.4286</v>
      </c>
      <c r="K84" s="0" t="n">
        <v>350</v>
      </c>
      <c r="L84" s="0" t="s">
        <v>20</v>
      </c>
      <c r="M84" s="0" t="n">
        <f aca="false">35.3*G84</f>
        <v>8.66579698623296</v>
      </c>
      <c r="N84" s="0" t="n">
        <f aca="false">M84*1000/365</f>
        <v>23.7419095513232</v>
      </c>
      <c r="O84" s="0" t="n">
        <f aca="false">Table1[[#This Row],[Detection frequency 2021]]/100*365</f>
        <v>362.91439</v>
      </c>
      <c r="P84" s="0" t="n">
        <f aca="false">Table1[[#This Row],[Flared days/year]]/12</f>
        <v>30.2428658333333</v>
      </c>
      <c r="Q84" s="2" t="n">
        <f aca="false">Table1[[#This Row],['#days per month]]-P140</f>
        <v>0.90608208333337</v>
      </c>
    </row>
    <row r="85" customFormat="false" ht="15.75" hidden="true" customHeight="false" outlineLevel="0" collapsed="false">
      <c r="A85" s="0" t="s">
        <v>35</v>
      </c>
      <c r="B85" s="0" t="s">
        <v>36</v>
      </c>
      <c r="C85" s="0" t="s">
        <v>123</v>
      </c>
      <c r="D85" s="0" t="n">
        <v>3828</v>
      </c>
      <c r="E85" s="0" t="n">
        <v>17.895684</v>
      </c>
      <c r="F85" s="0" t="n">
        <v>-92.490662</v>
      </c>
      <c r="G85" s="0" t="n">
        <v>0.24543070655</v>
      </c>
      <c r="H85" s="0" t="n">
        <v>1600.81</v>
      </c>
      <c r="I85" s="0" t="n">
        <v>0.90365</v>
      </c>
      <c r="J85" s="0" t="n">
        <v>99.2424</v>
      </c>
      <c r="K85" s="0" t="n">
        <v>132</v>
      </c>
      <c r="L85" s="0" t="s">
        <v>20</v>
      </c>
      <c r="M85" s="0" t="n">
        <f aca="false">35.3*G85</f>
        <v>8.663703941215</v>
      </c>
      <c r="N85" s="0" t="n">
        <f aca="false">M85*1000/365</f>
        <v>23.736175181411</v>
      </c>
      <c r="O85" s="0" t="n">
        <f aca="false">Table1[[#This Row],[Detection frequency 2021]]/100*365</f>
        <v>362.23476</v>
      </c>
      <c r="P85" s="0" t="n">
        <f aca="false">Table1[[#This Row],[Flared days/year]]/12</f>
        <v>30.18623</v>
      </c>
      <c r="Q85" s="2" t="n">
        <f aca="false">Table1[[#This Row],['#days per month]]-P141</f>
        <v>0.0992800000000074</v>
      </c>
    </row>
    <row r="86" customFormat="false" ht="15.75" hidden="true" customHeight="false" outlineLevel="0" collapsed="false">
      <c r="A86" s="0" t="s">
        <v>21</v>
      </c>
      <c r="B86" s="0" t="s">
        <v>22</v>
      </c>
      <c r="C86" s="0" t="s">
        <v>124</v>
      </c>
      <c r="D86" s="0" t="n">
        <v>7516</v>
      </c>
      <c r="E86" s="0" t="n">
        <v>30.166244</v>
      </c>
      <c r="F86" s="0" t="n">
        <v>47.414674</v>
      </c>
      <c r="G86" s="0" t="n">
        <v>0.243285589309999</v>
      </c>
      <c r="H86" s="0" t="n">
        <v>1621.34</v>
      </c>
      <c r="I86" s="0" t="n">
        <v>1.32375</v>
      </c>
      <c r="J86" s="0" t="n">
        <v>99.7275</v>
      </c>
      <c r="K86" s="0" t="n">
        <v>367</v>
      </c>
      <c r="L86" s="0" t="s">
        <v>20</v>
      </c>
      <c r="M86" s="0" t="n">
        <f aca="false">35.3*G86</f>
        <v>8.58798130264296</v>
      </c>
      <c r="N86" s="0" t="n">
        <f aca="false">M86*1000/365</f>
        <v>23.528715897652</v>
      </c>
      <c r="O86" s="0" t="n">
        <f aca="false">Table1[[#This Row],[Detection frequency 2021]]/100*365</f>
        <v>364.005375</v>
      </c>
      <c r="P86" s="0" t="n">
        <f aca="false">Table1[[#This Row],[Flared days/year]]/12</f>
        <v>30.33378125</v>
      </c>
      <c r="Q86" s="2" t="n">
        <f aca="false">Table1[[#This Row],['#days per month]]-P142</f>
        <v>0.160447916666669</v>
      </c>
    </row>
    <row r="87" customFormat="false" ht="15.75" hidden="true" customHeight="false" outlineLevel="0" collapsed="false">
      <c r="A87" s="0" t="s">
        <v>28</v>
      </c>
      <c r="B87" s="0" t="s">
        <v>29</v>
      </c>
      <c r="C87" s="0" t="s">
        <v>125</v>
      </c>
      <c r="D87" s="0" t="n">
        <v>7959</v>
      </c>
      <c r="E87" s="0" t="n">
        <v>30.390415</v>
      </c>
      <c r="F87" s="0" t="n">
        <v>49.860591</v>
      </c>
      <c r="G87" s="0" t="n">
        <v>0.24299088519</v>
      </c>
      <c r="H87" s="0" t="n">
        <v>1782.27</v>
      </c>
      <c r="I87" s="0" t="n">
        <v>2.25764</v>
      </c>
      <c r="J87" s="0" t="n">
        <v>97.4359</v>
      </c>
      <c r="K87" s="0" t="n">
        <v>390</v>
      </c>
      <c r="L87" s="0" t="s">
        <v>20</v>
      </c>
      <c r="M87" s="0" t="n">
        <f aca="false">35.3*G87</f>
        <v>8.577578247207</v>
      </c>
      <c r="N87" s="0" t="n">
        <f aca="false">M87*1000/365</f>
        <v>23.5002143759096</v>
      </c>
      <c r="O87" s="0" t="n">
        <f aca="false">Table1[[#This Row],[Detection frequency 2021]]/100*365</f>
        <v>355.641035</v>
      </c>
      <c r="P87" s="0" t="n">
        <f aca="false">Table1[[#This Row],[Flared days/year]]/12</f>
        <v>29.6367529166667</v>
      </c>
      <c r="Q87" s="2" t="n">
        <f aca="false">Table1[[#This Row],['#days per month]]-P143</f>
        <v>1.57491416666667</v>
      </c>
    </row>
    <row r="88" customFormat="false" ht="15.75" hidden="true" customHeight="false" outlineLevel="0" collapsed="false">
      <c r="A88" s="0" t="s">
        <v>126</v>
      </c>
      <c r="B88" s="0" t="s">
        <v>127</v>
      </c>
      <c r="C88" s="0" t="s">
        <v>128</v>
      </c>
      <c r="D88" s="0" t="n">
        <v>6116</v>
      </c>
      <c r="E88" s="0" t="n">
        <v>4.30462</v>
      </c>
      <c r="F88" s="0" t="n">
        <v>7.659541</v>
      </c>
      <c r="G88" s="0" t="n">
        <v>0.2412581776</v>
      </c>
      <c r="H88" s="0" t="n">
        <v>1639.27</v>
      </c>
      <c r="I88" s="0" t="n">
        <v>1.45832</v>
      </c>
      <c r="J88" s="0" t="n">
        <v>85</v>
      </c>
      <c r="K88" s="0" t="n">
        <v>20</v>
      </c>
      <c r="L88" s="0" t="s">
        <v>20</v>
      </c>
      <c r="M88" s="0" t="n">
        <f aca="false">35.3*G88</f>
        <v>8.51641366928</v>
      </c>
      <c r="N88" s="0" t="n">
        <f aca="false">M88*1000/365</f>
        <v>23.3326401898082</v>
      </c>
      <c r="O88" s="0" t="n">
        <f aca="false">Table1[[#This Row],[Detection frequency 2021]]/100*365</f>
        <v>310.25</v>
      </c>
      <c r="P88" s="0" t="n">
        <f aca="false">Table1[[#This Row],[Flared days/year]]/12</f>
        <v>25.8541666666667</v>
      </c>
      <c r="Q88" s="2" t="n">
        <f aca="false">Table1[[#This Row],['#days per month]]-P144</f>
        <v>-3.95009083333333</v>
      </c>
    </row>
    <row r="89" customFormat="false" ht="15.75" hidden="true" customHeight="false" outlineLevel="0" collapsed="false">
      <c r="A89" s="0" t="s">
        <v>21</v>
      </c>
      <c r="B89" s="0" t="s">
        <v>22</v>
      </c>
      <c r="C89" s="0" t="s">
        <v>129</v>
      </c>
      <c r="D89" s="0" t="n">
        <v>7496</v>
      </c>
      <c r="E89" s="0" t="n">
        <v>30.562994</v>
      </c>
      <c r="F89" s="0" t="n">
        <v>47.3311</v>
      </c>
      <c r="G89" s="0" t="n">
        <v>0.23848784146</v>
      </c>
      <c r="H89" s="0" t="n">
        <v>1628.09</v>
      </c>
      <c r="I89" s="0" t="n">
        <v>1.8739</v>
      </c>
      <c r="J89" s="0" t="n">
        <v>99.449</v>
      </c>
      <c r="K89" s="0" t="n">
        <v>363</v>
      </c>
      <c r="L89" s="0" t="s">
        <v>20</v>
      </c>
      <c r="M89" s="0" t="n">
        <f aca="false">35.3*G89</f>
        <v>8.418620803538</v>
      </c>
      <c r="N89" s="0" t="n">
        <f aca="false">M89*1000/365</f>
        <v>23.0647145302411</v>
      </c>
      <c r="O89" s="0" t="n">
        <f aca="false">Table1[[#This Row],[Detection frequency 2021]]/100*365</f>
        <v>362.98885</v>
      </c>
      <c r="P89" s="0" t="n">
        <f aca="false">Table1[[#This Row],[Flared days/year]]/12</f>
        <v>30.2490708333333</v>
      </c>
      <c r="Q89" s="2" t="n">
        <f aca="false">Table1[[#This Row],['#days per month]]-P145</f>
        <v>0.530497083333334</v>
      </c>
    </row>
    <row r="90" customFormat="false" ht="15.75" hidden="true" customHeight="false" outlineLevel="0" collapsed="false">
      <c r="A90" s="0" t="s">
        <v>130</v>
      </c>
      <c r="B90" s="0" t="s">
        <v>131</v>
      </c>
      <c r="C90" s="0" t="s">
        <v>132</v>
      </c>
      <c r="D90" s="0" t="n">
        <v>5049</v>
      </c>
      <c r="E90" s="0" t="n">
        <v>4.596703</v>
      </c>
      <c r="F90" s="0" t="n">
        <v>-2.891568</v>
      </c>
      <c r="G90" s="0" t="n">
        <v>0.23471627449</v>
      </c>
      <c r="H90" s="0" t="n">
        <v>1733.97</v>
      </c>
      <c r="I90" s="0" t="n">
        <v>1.66465999999999</v>
      </c>
      <c r="J90" s="0" t="n">
        <v>100</v>
      </c>
      <c r="K90" s="0" t="n">
        <v>70</v>
      </c>
      <c r="L90" s="0" t="s">
        <v>20</v>
      </c>
      <c r="M90" s="0" t="n">
        <f aca="false">35.3*G90</f>
        <v>8.285484489497</v>
      </c>
      <c r="N90" s="0" t="n">
        <f aca="false">M90*1000/365</f>
        <v>22.6999575054712</v>
      </c>
      <c r="O90" s="0" t="n">
        <f aca="false">Table1[[#This Row],[Detection frequency 2021]]/100*365</f>
        <v>365</v>
      </c>
      <c r="P90" s="0" t="n">
        <f aca="false">Table1[[#This Row],[Flared days/year]]/12</f>
        <v>30.4166666666667</v>
      </c>
      <c r="Q90" s="2" t="n">
        <f aca="false">Table1[[#This Row],['#days per month]]-P146</f>
        <v>0</v>
      </c>
    </row>
    <row r="91" customFormat="false" ht="15.75" hidden="true" customHeight="false" outlineLevel="0" collapsed="false">
      <c r="A91" s="0" t="s">
        <v>21</v>
      </c>
      <c r="B91" s="0" t="s">
        <v>22</v>
      </c>
      <c r="C91" s="0" t="s">
        <v>133</v>
      </c>
      <c r="D91" s="0" t="n">
        <v>7379</v>
      </c>
      <c r="E91" s="0" t="n">
        <v>35.662253</v>
      </c>
      <c r="F91" s="0" t="n">
        <v>43.965585</v>
      </c>
      <c r="G91" s="0" t="n">
        <v>0.233910828169999</v>
      </c>
      <c r="H91" s="0" t="n">
        <v>1775.09</v>
      </c>
      <c r="I91" s="0" t="n">
        <v>1.25863</v>
      </c>
      <c r="J91" s="0" t="n">
        <v>98.6412999999999</v>
      </c>
      <c r="K91" s="0" t="n">
        <v>368</v>
      </c>
      <c r="L91" s="0" t="s">
        <v>20</v>
      </c>
      <c r="M91" s="0" t="n">
        <f aca="false">35.3*G91</f>
        <v>8.25705223440096</v>
      </c>
      <c r="N91" s="0" t="n">
        <f aca="false">M91*1000/365</f>
        <v>22.622060916167</v>
      </c>
      <c r="O91" s="0" t="n">
        <f aca="false">Table1[[#This Row],[Detection frequency 2021]]/100*365</f>
        <v>360.040745</v>
      </c>
      <c r="P91" s="0" t="n">
        <f aca="false">Table1[[#This Row],[Flared days/year]]/12</f>
        <v>30.0033954166666</v>
      </c>
      <c r="Q91" s="2" t="n">
        <f aca="false">Table1[[#This Row],['#days per month]]-P147</f>
        <v>0.934308749999968</v>
      </c>
    </row>
    <row r="92" customFormat="false" ht="15.75" hidden="true" customHeight="false" outlineLevel="0" collapsed="false">
      <c r="A92" s="0" t="s">
        <v>28</v>
      </c>
      <c r="B92" s="0" t="s">
        <v>29</v>
      </c>
      <c r="C92" s="0" t="s">
        <v>134</v>
      </c>
      <c r="D92" s="0" t="n">
        <v>8228</v>
      </c>
      <c r="E92" s="0" t="n">
        <v>27.6881159999999</v>
      </c>
      <c r="F92" s="0" t="n">
        <v>52.235388</v>
      </c>
      <c r="G92" s="0" t="n">
        <v>0.23386034101</v>
      </c>
      <c r="H92" s="0" t="n">
        <v>1750.74</v>
      </c>
      <c r="I92" s="0" t="n">
        <v>2.76100999999999</v>
      </c>
      <c r="J92" s="0" t="n">
        <v>100</v>
      </c>
      <c r="K92" s="0" t="n">
        <v>332</v>
      </c>
      <c r="L92" s="0" t="s">
        <v>20</v>
      </c>
      <c r="M92" s="0" t="n">
        <f aca="false">35.3*G92</f>
        <v>8.255270037653</v>
      </c>
      <c r="N92" s="0" t="n">
        <f aca="false">M92*1000/365</f>
        <v>22.6171781853507</v>
      </c>
      <c r="O92" s="0" t="n">
        <f aca="false">Table1[[#This Row],[Detection frequency 2021]]/100*365</f>
        <v>365</v>
      </c>
      <c r="P92" s="0" t="n">
        <f aca="false">Table1[[#This Row],[Flared days/year]]/12</f>
        <v>30.4166666666667</v>
      </c>
      <c r="Q92" s="2" t="n">
        <f aca="false">Table1[[#This Row],['#days per month]]-P148</f>
        <v>0</v>
      </c>
    </row>
    <row r="93" customFormat="false" ht="15.75" hidden="true" customHeight="false" outlineLevel="0" collapsed="false">
      <c r="A93" s="0" t="s">
        <v>39</v>
      </c>
      <c r="B93" s="0" t="s">
        <v>40</v>
      </c>
      <c r="C93" s="0" t="s">
        <v>135</v>
      </c>
      <c r="D93" s="0" t="n">
        <v>5809</v>
      </c>
      <c r="E93" s="0" t="n">
        <v>27.644337</v>
      </c>
      <c r="F93" s="0" t="n">
        <v>22.501738</v>
      </c>
      <c r="G93" s="0" t="n">
        <v>0.230627695119999</v>
      </c>
      <c r="H93" s="0" t="n">
        <v>1627.53</v>
      </c>
      <c r="I93" s="0" t="n">
        <v>1.46792</v>
      </c>
      <c r="J93" s="0" t="n">
        <v>98.731</v>
      </c>
      <c r="K93" s="0" t="n">
        <v>394</v>
      </c>
      <c r="L93" s="0" t="s">
        <v>20</v>
      </c>
      <c r="M93" s="0" t="n">
        <f aca="false">35.3*G93</f>
        <v>8.14115763773596</v>
      </c>
      <c r="N93" s="0" t="n">
        <f aca="false">M93*1000/365</f>
        <v>22.3045414732492</v>
      </c>
      <c r="O93" s="0" t="n">
        <f aca="false">Table1[[#This Row],[Detection frequency 2021]]/100*365</f>
        <v>360.36815</v>
      </c>
      <c r="P93" s="0" t="n">
        <f aca="false">Table1[[#This Row],[Flared days/year]]/12</f>
        <v>30.0306791666667</v>
      </c>
      <c r="Q93" s="2" t="n">
        <f aca="false">Table1[[#This Row],['#days per month]]-P149</f>
        <v>-0.385987500000006</v>
      </c>
    </row>
    <row r="94" customFormat="false" ht="15.75" hidden="true" customHeight="false" outlineLevel="0" collapsed="false">
      <c r="A94" s="0" t="s">
        <v>24</v>
      </c>
      <c r="B94" s="0" t="s">
        <v>25</v>
      </c>
      <c r="C94" s="0" t="s">
        <v>136</v>
      </c>
      <c r="D94" s="0" t="n">
        <v>10495</v>
      </c>
      <c r="E94" s="0" t="n">
        <v>60.146875</v>
      </c>
      <c r="F94" s="0" t="n">
        <v>109.103991</v>
      </c>
      <c r="G94" s="0" t="n">
        <v>0.230324772159999</v>
      </c>
      <c r="H94" s="0" t="n">
        <v>1721.63</v>
      </c>
      <c r="I94" s="0" t="n">
        <v>2.47819</v>
      </c>
      <c r="J94" s="0" t="n">
        <v>97.8723</v>
      </c>
      <c r="K94" s="0" t="n">
        <v>141</v>
      </c>
      <c r="L94" s="0" t="s">
        <v>20</v>
      </c>
      <c r="M94" s="0" t="n">
        <f aca="false">35.3*G94</f>
        <v>8.13046445724797</v>
      </c>
      <c r="N94" s="0" t="n">
        <f aca="false">M94*1000/365</f>
        <v>22.2752450883506</v>
      </c>
      <c r="O94" s="0" t="n">
        <f aca="false">Table1[[#This Row],[Detection frequency 2021]]/100*365</f>
        <v>357.233895</v>
      </c>
      <c r="P94" s="0" t="n">
        <f aca="false">Table1[[#This Row],[Flared days/year]]/12</f>
        <v>29.76949125</v>
      </c>
      <c r="Q94" s="2" t="n">
        <f aca="false">Table1[[#This Row],['#days per month]]-P150</f>
        <v>2.47977958333336</v>
      </c>
    </row>
    <row r="95" customFormat="false" ht="15.75" hidden="true" customHeight="false" outlineLevel="0" collapsed="false">
      <c r="A95" s="0" t="s">
        <v>21</v>
      </c>
      <c r="B95" s="0" t="s">
        <v>22</v>
      </c>
      <c r="C95" s="0" t="s">
        <v>137</v>
      </c>
      <c r="D95" s="0" t="n">
        <v>7491</v>
      </c>
      <c r="E95" s="0" t="n">
        <v>30.826249</v>
      </c>
      <c r="F95" s="0" t="n">
        <v>47.3294859999999</v>
      </c>
      <c r="G95" s="0" t="n">
        <v>0.22734103971</v>
      </c>
      <c r="H95" s="0" t="n">
        <v>1662.19</v>
      </c>
      <c r="I95" s="0" t="n">
        <v>1.48447</v>
      </c>
      <c r="J95" s="0" t="n">
        <v>99.4680999999999</v>
      </c>
      <c r="K95" s="0" t="n">
        <v>376</v>
      </c>
      <c r="L95" s="0" t="s">
        <v>20</v>
      </c>
      <c r="M95" s="0" t="n">
        <f aca="false">35.3*G95</f>
        <v>8.025138701763</v>
      </c>
      <c r="N95" s="0" t="n">
        <f aca="false">M95*1000/365</f>
        <v>21.9866813746931</v>
      </c>
      <c r="O95" s="0" t="n">
        <f aca="false">Table1[[#This Row],[Detection frequency 2021]]/100*365</f>
        <v>363.058565</v>
      </c>
      <c r="P95" s="0" t="n">
        <f aca="false">Table1[[#This Row],[Flared days/year]]/12</f>
        <v>30.2548804166666</v>
      </c>
      <c r="Q95" s="2" t="n">
        <f aca="false">Table1[[#This Row],['#days per month]]-P151</f>
        <v>0.352498749999995</v>
      </c>
    </row>
    <row r="96" customFormat="false" ht="15.75" hidden="true" customHeight="false" outlineLevel="0" collapsed="false">
      <c r="A96" s="0" t="s">
        <v>21</v>
      </c>
      <c r="B96" s="0" t="s">
        <v>22</v>
      </c>
      <c r="C96" s="0" t="s">
        <v>138</v>
      </c>
      <c r="D96" s="0" t="n">
        <v>7538</v>
      </c>
      <c r="E96" s="0" t="n">
        <v>32.10707</v>
      </c>
      <c r="F96" s="0" t="n">
        <v>47.5505969999999</v>
      </c>
      <c r="G96" s="0" t="n">
        <v>0.22720572238</v>
      </c>
      <c r="H96" s="0" t="n">
        <v>1675.66</v>
      </c>
      <c r="I96" s="0" t="n">
        <v>1.49286</v>
      </c>
      <c r="J96" s="0" t="n">
        <v>99.4595</v>
      </c>
      <c r="K96" s="0" t="n">
        <v>370</v>
      </c>
      <c r="L96" s="0" t="s">
        <v>20</v>
      </c>
      <c r="M96" s="0" t="n">
        <f aca="false">35.3*G96</f>
        <v>8.020362000014</v>
      </c>
      <c r="N96" s="0" t="n">
        <f aca="false">M96*1000/365</f>
        <v>21.9735945205863</v>
      </c>
      <c r="O96" s="0" t="n">
        <f aca="false">Table1[[#This Row],[Detection frequency 2021]]/100*365</f>
        <v>363.027175</v>
      </c>
      <c r="P96" s="0" t="n">
        <f aca="false">Table1[[#This Row],[Flared days/year]]/12</f>
        <v>30.2522645833333</v>
      </c>
      <c r="Q96" s="2" t="n">
        <f aca="false">Table1[[#This Row],['#days per month]]-P152</f>
        <v>0.59920833333333</v>
      </c>
    </row>
    <row r="97" customFormat="false" ht="15.75" hidden="true" customHeight="false" outlineLevel="0" collapsed="false">
      <c r="A97" s="0" t="s">
        <v>28</v>
      </c>
      <c r="B97" s="0" t="s">
        <v>29</v>
      </c>
      <c r="C97" s="0" t="s">
        <v>139</v>
      </c>
      <c r="D97" s="0" t="n">
        <v>7935</v>
      </c>
      <c r="E97" s="0" t="n">
        <v>30.900119</v>
      </c>
      <c r="F97" s="0" t="n">
        <v>49.676102</v>
      </c>
      <c r="G97" s="0" t="n">
        <v>0.22504387393</v>
      </c>
      <c r="H97" s="0" t="n">
        <v>1746</v>
      </c>
      <c r="I97" s="0" t="n">
        <v>1.95082</v>
      </c>
      <c r="J97" s="0" t="n">
        <v>93.3333</v>
      </c>
      <c r="K97" s="0" t="n">
        <v>375</v>
      </c>
      <c r="L97" s="0" t="s">
        <v>20</v>
      </c>
      <c r="M97" s="0" t="n">
        <f aca="false">35.3*G97</f>
        <v>7.944048749729</v>
      </c>
      <c r="N97" s="0" t="n">
        <f aca="false">M97*1000/365</f>
        <v>21.7645171225452</v>
      </c>
      <c r="O97" s="0" t="n">
        <f aca="false">Table1[[#This Row],[Detection frequency 2021]]/100*365</f>
        <v>340.666545</v>
      </c>
      <c r="P97" s="0" t="n">
        <f aca="false">Table1[[#This Row],[Flared days/year]]/12</f>
        <v>28.38887875</v>
      </c>
      <c r="Q97" s="2" t="n">
        <f aca="false">Table1[[#This Row],['#days per month]]-P153</f>
        <v>-2.02778791666667</v>
      </c>
    </row>
    <row r="98" customFormat="false" ht="15.75" hidden="true" customHeight="false" outlineLevel="0" collapsed="false">
      <c r="A98" s="0" t="s">
        <v>39</v>
      </c>
      <c r="B98" s="0" t="s">
        <v>40</v>
      </c>
      <c r="C98" s="0" t="s">
        <v>140</v>
      </c>
      <c r="D98" s="0" t="n">
        <v>5705</v>
      </c>
      <c r="E98" s="0" t="n">
        <v>26.756163</v>
      </c>
      <c r="F98" s="0" t="n">
        <v>12.412285</v>
      </c>
      <c r="G98" s="0" t="n">
        <v>0.22457921594</v>
      </c>
      <c r="H98" s="0" t="n">
        <v>1643.49</v>
      </c>
      <c r="I98" s="0" t="n">
        <v>1.57549</v>
      </c>
      <c r="J98" s="0" t="n">
        <v>94.7229999999999</v>
      </c>
      <c r="K98" s="0" t="n">
        <v>379</v>
      </c>
      <c r="L98" s="0" t="s">
        <v>20</v>
      </c>
      <c r="M98" s="0" t="n">
        <f aca="false">35.3*G98</f>
        <v>7.927646322682</v>
      </c>
      <c r="N98" s="0" t="n">
        <f aca="false">M98*1000/365</f>
        <v>21.7195789662521</v>
      </c>
      <c r="O98" s="0" t="n">
        <f aca="false">Table1[[#This Row],[Detection frequency 2021]]/100*365</f>
        <v>345.73895</v>
      </c>
      <c r="P98" s="0" t="n">
        <f aca="false">Table1[[#This Row],[Flared days/year]]/12</f>
        <v>28.8115791666666</v>
      </c>
      <c r="Q98" s="2" t="n">
        <f aca="false">Table1[[#This Row],['#days per month]]-P154</f>
        <v>-1.5219891666667</v>
      </c>
    </row>
    <row r="99" customFormat="false" ht="15.75" hidden="true" customHeight="false" outlineLevel="0" collapsed="false">
      <c r="A99" s="0" t="s">
        <v>28</v>
      </c>
      <c r="B99" s="0" t="s">
        <v>29</v>
      </c>
      <c r="C99" s="0" t="s">
        <v>141</v>
      </c>
      <c r="D99" s="0" t="n">
        <v>7573</v>
      </c>
      <c r="E99" s="0" t="n">
        <v>32.352682</v>
      </c>
      <c r="F99" s="0" t="n">
        <v>47.706697</v>
      </c>
      <c r="G99" s="0" t="n">
        <v>0.22424899469</v>
      </c>
      <c r="H99" s="0" t="n">
        <v>1677.43</v>
      </c>
      <c r="I99" s="0" t="n">
        <v>2.3217</v>
      </c>
      <c r="J99" s="0" t="n">
        <v>98.6263999999999</v>
      </c>
      <c r="K99" s="0" t="n">
        <v>364</v>
      </c>
      <c r="L99" s="0" t="s">
        <v>20</v>
      </c>
      <c r="M99" s="0" t="n">
        <f aca="false">35.3*G99</f>
        <v>7.915989512557</v>
      </c>
      <c r="N99" s="0" t="n">
        <f aca="false">M99*1000/365</f>
        <v>21.6876425001562</v>
      </c>
      <c r="O99" s="0" t="n">
        <f aca="false">Table1[[#This Row],[Detection frequency 2021]]/100*365</f>
        <v>359.98636</v>
      </c>
      <c r="P99" s="0" t="n">
        <f aca="false">Table1[[#This Row],[Flared days/year]]/12</f>
        <v>29.9988633333333</v>
      </c>
      <c r="Q99" s="2" t="n">
        <f aca="false">Table1[[#This Row],['#days per month]]-P155</f>
        <v>3.2915395833333</v>
      </c>
    </row>
    <row r="100" customFormat="false" ht="15.75" hidden="true" customHeight="false" outlineLevel="0" collapsed="false">
      <c r="A100" s="0" t="s">
        <v>21</v>
      </c>
      <c r="B100" s="0" t="s">
        <v>22</v>
      </c>
      <c r="C100" s="0" t="s">
        <v>142</v>
      </c>
      <c r="D100" s="0" t="n">
        <v>7649</v>
      </c>
      <c r="E100" s="0" t="n">
        <v>30.929044</v>
      </c>
      <c r="F100" s="0" t="n">
        <v>48.021206</v>
      </c>
      <c r="G100" s="0" t="n">
        <v>0.22389059456</v>
      </c>
      <c r="H100" s="0" t="n">
        <v>1712.24</v>
      </c>
      <c r="I100" s="0" t="n">
        <v>1.26506</v>
      </c>
      <c r="J100" s="0" t="n">
        <v>99.4667</v>
      </c>
      <c r="K100" s="0" t="n">
        <v>375</v>
      </c>
      <c r="L100" s="0" t="s">
        <v>20</v>
      </c>
      <c r="M100" s="0" t="n">
        <f aca="false">35.3*G100</f>
        <v>7.903337987968</v>
      </c>
      <c r="N100" s="0" t="n">
        <f aca="false">M100*1000/365</f>
        <v>21.6529807889534</v>
      </c>
      <c r="O100" s="0" t="n">
        <f aca="false">Table1[[#This Row],[Detection frequency 2021]]/100*365</f>
        <v>363.053455</v>
      </c>
      <c r="P100" s="0" t="n">
        <f aca="false">Table1[[#This Row],[Flared days/year]]/12</f>
        <v>30.2544545833333</v>
      </c>
      <c r="Q100" s="2" t="n">
        <f aca="false">Table1[[#This Row],['#days per month]]-P156</f>
        <v>0.449193333333366</v>
      </c>
    </row>
    <row r="101" customFormat="false" ht="15.75" hidden="true" customHeight="false" outlineLevel="0" collapsed="false">
      <c r="A101" s="0" t="s">
        <v>143</v>
      </c>
      <c r="B101" s="0" t="s">
        <v>144</v>
      </c>
      <c r="C101" s="0" t="s">
        <v>145</v>
      </c>
      <c r="D101" s="0" t="n">
        <v>6306</v>
      </c>
      <c r="E101" s="0" t="n">
        <v>-7.846957</v>
      </c>
      <c r="F101" s="0" t="n">
        <v>12.112243</v>
      </c>
      <c r="G101" s="0" t="n">
        <v>0.222928403219999</v>
      </c>
      <c r="H101" s="0" t="n">
        <v>1650.38</v>
      </c>
      <c r="I101" s="0" t="n">
        <v>2.0833</v>
      </c>
      <c r="J101" s="0" t="n">
        <v>86.8420999999999</v>
      </c>
      <c r="K101" s="0" t="n">
        <v>76</v>
      </c>
      <c r="L101" s="0" t="s">
        <v>20</v>
      </c>
      <c r="M101" s="0" t="n">
        <f aca="false">35.3*G101</f>
        <v>7.86937263366596</v>
      </c>
      <c r="N101" s="0" t="n">
        <f aca="false">M101*1000/365</f>
        <v>21.5599250237424</v>
      </c>
      <c r="O101" s="0" t="n">
        <f aca="false">Table1[[#This Row],[Detection frequency 2021]]/100*365</f>
        <v>316.973665</v>
      </c>
      <c r="P101" s="0" t="n">
        <f aca="false">Table1[[#This Row],[Flared days/year]]/12</f>
        <v>26.4144720833333</v>
      </c>
      <c r="Q101" s="2" t="n">
        <f aca="false">Table1[[#This Row],['#days per month]]-P157</f>
        <v>-4.00219458333336</v>
      </c>
    </row>
    <row r="102" customFormat="false" ht="15.75" hidden="true" customHeight="false" outlineLevel="0" collapsed="false">
      <c r="A102" s="0" t="s">
        <v>24</v>
      </c>
      <c r="B102" s="0" t="s">
        <v>25</v>
      </c>
      <c r="C102" s="0" t="s">
        <v>146</v>
      </c>
      <c r="D102" s="0" t="n">
        <v>8839</v>
      </c>
      <c r="E102" s="0" t="n">
        <v>67.80293</v>
      </c>
      <c r="F102" s="0" t="n">
        <v>72.524079</v>
      </c>
      <c r="G102" s="0" t="n">
        <v>0.221231799819999</v>
      </c>
      <c r="H102" s="0" t="n">
        <v>1810.95</v>
      </c>
      <c r="I102" s="0" t="n">
        <v>1.56301</v>
      </c>
      <c r="J102" s="0" t="n">
        <v>83.5714</v>
      </c>
      <c r="K102" s="0" t="n">
        <v>140</v>
      </c>
      <c r="L102" s="0" t="s">
        <v>20</v>
      </c>
      <c r="M102" s="0" t="n">
        <f aca="false">35.3*G102</f>
        <v>7.80948253364596</v>
      </c>
      <c r="N102" s="0" t="n">
        <f aca="false">M102*1000/365</f>
        <v>21.3958425579341</v>
      </c>
      <c r="O102" s="0" t="n">
        <f aca="false">Table1[[#This Row],[Detection frequency 2021]]/100*365</f>
        <v>305.03561</v>
      </c>
      <c r="P102" s="0" t="n">
        <f aca="false">Table1[[#This Row],[Flared days/year]]/12</f>
        <v>25.4196341666667</v>
      </c>
      <c r="Q102" s="2" t="n">
        <f aca="false">Table1[[#This Row],['#days per month]]-P158</f>
        <v>-4.82222791666667</v>
      </c>
    </row>
    <row r="103" customFormat="false" ht="15.75" hidden="true" customHeight="false" outlineLevel="0" collapsed="false">
      <c r="A103" s="0" t="s">
        <v>24</v>
      </c>
      <c r="B103" s="0" t="s">
        <v>25</v>
      </c>
      <c r="C103" s="0" t="s">
        <v>147</v>
      </c>
      <c r="D103" s="0" t="n">
        <v>8732</v>
      </c>
      <c r="E103" s="0" t="n">
        <v>60.7525689999999</v>
      </c>
      <c r="F103" s="0" t="n">
        <v>69.349231</v>
      </c>
      <c r="G103" s="0" t="n">
        <v>0.22044602001</v>
      </c>
      <c r="H103" s="0" t="n">
        <v>1588.23</v>
      </c>
      <c r="I103" s="0" t="n">
        <v>1.17982</v>
      </c>
      <c r="J103" s="0" t="n">
        <v>81.9876</v>
      </c>
      <c r="K103" s="0" t="n">
        <v>161</v>
      </c>
      <c r="L103" s="0" t="s">
        <v>20</v>
      </c>
      <c r="M103" s="0" t="n">
        <f aca="false">35.3*G103</f>
        <v>7.781744506353</v>
      </c>
      <c r="N103" s="0" t="n">
        <f aca="false">M103*1000/365</f>
        <v>21.319847962611</v>
      </c>
      <c r="O103" s="0" t="n">
        <f aca="false">Table1[[#This Row],[Detection frequency 2021]]/100*365</f>
        <v>299.25474</v>
      </c>
      <c r="P103" s="0" t="n">
        <f aca="false">Table1[[#This Row],[Flared days/year]]/12</f>
        <v>24.937895</v>
      </c>
      <c r="Q103" s="2" t="n">
        <f aca="false">Table1[[#This Row],['#days per month]]-P159</f>
        <v>-5.39765041666666</v>
      </c>
    </row>
    <row r="104" customFormat="false" ht="15.75" hidden="true" customHeight="false" outlineLevel="0" collapsed="false">
      <c r="A104" s="0" t="s">
        <v>21</v>
      </c>
      <c r="B104" s="0" t="s">
        <v>22</v>
      </c>
      <c r="C104" s="0" t="s">
        <v>148</v>
      </c>
      <c r="D104" s="0" t="n">
        <v>7492</v>
      </c>
      <c r="E104" s="0" t="n">
        <v>30.7639739999999</v>
      </c>
      <c r="F104" s="0" t="n">
        <v>47.327463</v>
      </c>
      <c r="G104" s="0" t="n">
        <v>0.22022998193</v>
      </c>
      <c r="H104" s="0" t="n">
        <v>1598.26</v>
      </c>
      <c r="I104" s="0" t="n">
        <v>1.76912</v>
      </c>
      <c r="J104" s="0" t="n">
        <v>96.5879</v>
      </c>
      <c r="K104" s="0" t="n">
        <v>381</v>
      </c>
      <c r="L104" s="0" t="s">
        <v>20</v>
      </c>
      <c r="M104" s="0" t="n">
        <f aca="false">35.3*G104</f>
        <v>7.774118362129</v>
      </c>
      <c r="N104" s="0" t="n">
        <f aca="false">M104*1000/365</f>
        <v>21.2989544167918</v>
      </c>
      <c r="O104" s="0" t="n">
        <f aca="false">Table1[[#This Row],[Detection frequency 2021]]/100*365</f>
        <v>352.545835</v>
      </c>
      <c r="P104" s="0" t="n">
        <f aca="false">Table1[[#This Row],[Flared days/year]]/12</f>
        <v>29.3788195833333</v>
      </c>
      <c r="Q104" s="2" t="n">
        <f aca="false">Table1[[#This Row],['#days per month]]-P160</f>
        <v>0.7646141666667</v>
      </c>
    </row>
    <row r="105" customFormat="false" ht="15.75" hidden="true" customHeight="false" outlineLevel="0" collapsed="false">
      <c r="A105" s="0" t="s">
        <v>21</v>
      </c>
      <c r="B105" s="0" t="s">
        <v>22</v>
      </c>
      <c r="C105" s="0" t="s">
        <v>149</v>
      </c>
      <c r="D105" s="0" t="n">
        <v>7341</v>
      </c>
      <c r="E105" s="0" t="n">
        <v>36.77606</v>
      </c>
      <c r="F105" s="0" t="n">
        <v>43.324769</v>
      </c>
      <c r="G105" s="0" t="n">
        <v>0.22016746004</v>
      </c>
      <c r="H105" s="0" t="n">
        <v>1786.13</v>
      </c>
      <c r="I105" s="0" t="n">
        <v>1.72607999999999</v>
      </c>
      <c r="J105" s="0" t="n">
        <v>99.1329</v>
      </c>
      <c r="K105" s="0" t="n">
        <v>346</v>
      </c>
      <c r="L105" s="0" t="s">
        <v>20</v>
      </c>
      <c r="M105" s="0" t="n">
        <f aca="false">35.3*G105</f>
        <v>7.771911339412</v>
      </c>
      <c r="N105" s="0" t="n">
        <f aca="false">M105*1000/365</f>
        <v>21.292907779211</v>
      </c>
      <c r="O105" s="0" t="n">
        <f aca="false">Table1[[#This Row],[Detection frequency 2021]]/100*365</f>
        <v>361.835085</v>
      </c>
      <c r="P105" s="0" t="n">
        <f aca="false">Table1[[#This Row],[Flared days/year]]/12</f>
        <v>30.15292375</v>
      </c>
      <c r="Q105" s="2" t="n">
        <f aca="false">Table1[[#This Row],['#days per month]]-P161</f>
        <v>0.513676666666665</v>
      </c>
    </row>
    <row r="106" customFormat="false" ht="15.75" hidden="true" customHeight="false" outlineLevel="0" collapsed="false">
      <c r="A106" s="0" t="s">
        <v>35</v>
      </c>
      <c r="B106" s="0" t="s">
        <v>36</v>
      </c>
      <c r="C106" s="0" t="s">
        <v>150</v>
      </c>
      <c r="D106" s="0" t="n">
        <v>3786</v>
      </c>
      <c r="E106" s="0" t="n">
        <v>17.891757</v>
      </c>
      <c r="F106" s="0" t="n">
        <v>-93.193463</v>
      </c>
      <c r="G106" s="0" t="n">
        <v>0.21992705897</v>
      </c>
      <c r="H106" s="0" t="n">
        <v>1642.98</v>
      </c>
      <c r="I106" s="0" t="n">
        <v>4.07916999999999</v>
      </c>
      <c r="J106" s="0" t="n">
        <v>96.4789</v>
      </c>
      <c r="K106" s="0" t="n">
        <v>142</v>
      </c>
      <c r="L106" s="0" t="s">
        <v>20</v>
      </c>
      <c r="M106" s="0" t="n">
        <f aca="false">35.3*G106</f>
        <v>7.763425181641</v>
      </c>
      <c r="N106" s="0" t="n">
        <f aca="false">M106*1000/365</f>
        <v>21.2696580318932</v>
      </c>
      <c r="O106" s="0" t="n">
        <f aca="false">Table1[[#This Row],[Detection frequency 2021]]/100*365</f>
        <v>352.147985</v>
      </c>
      <c r="P106" s="0" t="n">
        <f aca="false">Table1[[#This Row],[Flared days/year]]/12</f>
        <v>29.3456654166667</v>
      </c>
      <c r="Q106" s="2" t="n">
        <f aca="false">Table1[[#This Row],['#days per month]]-P162</f>
        <v>-1.07100125</v>
      </c>
    </row>
    <row r="107" customFormat="false" ht="15.75" hidden="true" customHeight="false" outlineLevel="0" collapsed="false">
      <c r="A107" s="0" t="s">
        <v>21</v>
      </c>
      <c r="B107" s="0" t="s">
        <v>22</v>
      </c>
      <c r="C107" s="0" t="s">
        <v>151</v>
      </c>
      <c r="D107" s="0" t="n">
        <v>7650</v>
      </c>
      <c r="E107" s="0" t="n">
        <v>30.991311</v>
      </c>
      <c r="F107" s="0" t="n">
        <v>48.022278</v>
      </c>
      <c r="G107" s="0" t="n">
        <v>0.217181379349999</v>
      </c>
      <c r="H107" s="0" t="n">
        <v>1746.17</v>
      </c>
      <c r="I107" s="0" t="n">
        <v>1.19592</v>
      </c>
      <c r="J107" s="0" t="n">
        <v>99.4695</v>
      </c>
      <c r="K107" s="0" t="n">
        <v>377</v>
      </c>
      <c r="L107" s="0" t="s">
        <v>20</v>
      </c>
      <c r="M107" s="0" t="n">
        <f aca="false">35.3*G107</f>
        <v>7.66650269105497</v>
      </c>
      <c r="N107" s="0" t="n">
        <f aca="false">M107*1000/365</f>
        <v>21.0041169617944</v>
      </c>
      <c r="O107" s="0" t="n">
        <f aca="false">Table1[[#This Row],[Detection frequency 2021]]/100*365</f>
        <v>363.063675</v>
      </c>
      <c r="P107" s="0" t="n">
        <f aca="false">Table1[[#This Row],[Flared days/year]]/12</f>
        <v>30.25530625</v>
      </c>
      <c r="Q107" s="2" t="n">
        <f aca="false">Table1[[#This Row],['#days per month]]-P163</f>
        <v>4.43949500000003</v>
      </c>
    </row>
    <row r="108" customFormat="false" ht="15.75" hidden="true" customHeight="false" outlineLevel="0" collapsed="false">
      <c r="A108" s="0" t="s">
        <v>24</v>
      </c>
      <c r="B108" s="0" t="s">
        <v>25</v>
      </c>
      <c r="C108" s="0" t="s">
        <v>152</v>
      </c>
      <c r="D108" s="0" t="n">
        <v>10553</v>
      </c>
      <c r="E108" s="0" t="n">
        <v>61.540039</v>
      </c>
      <c r="F108" s="0" t="n">
        <v>113.173598</v>
      </c>
      <c r="G108" s="0" t="n">
        <v>0.21231435842</v>
      </c>
      <c r="H108" s="0" t="n">
        <v>1780.65</v>
      </c>
      <c r="I108" s="0" t="n">
        <v>1.88194</v>
      </c>
      <c r="J108" s="0" t="n">
        <v>97.351</v>
      </c>
      <c r="K108" s="0" t="n">
        <v>151</v>
      </c>
      <c r="L108" s="0" t="s">
        <v>20</v>
      </c>
      <c r="M108" s="0" t="n">
        <f aca="false">35.3*G108</f>
        <v>7.494696852226</v>
      </c>
      <c r="N108" s="0" t="n">
        <f aca="false">M108*1000/365</f>
        <v>20.5334160334959</v>
      </c>
      <c r="O108" s="0" t="n">
        <f aca="false">Table1[[#This Row],[Detection frequency 2021]]/100*365</f>
        <v>355.33115</v>
      </c>
      <c r="P108" s="0" t="n">
        <f aca="false">Table1[[#This Row],[Flared days/year]]/12</f>
        <v>29.6109291666667</v>
      </c>
      <c r="Q108" s="2" t="n">
        <f aca="false">Table1[[#This Row],['#days per month]]-P164</f>
        <v>-0.724829166666666</v>
      </c>
    </row>
    <row r="109" customFormat="false" ht="15.75" hidden="true" customHeight="false" outlineLevel="0" collapsed="false">
      <c r="A109" s="0" t="s">
        <v>51</v>
      </c>
      <c r="B109" s="0" t="s">
        <v>52</v>
      </c>
      <c r="C109" s="0" t="s">
        <v>153</v>
      </c>
      <c r="D109" s="0" t="n">
        <v>5496</v>
      </c>
      <c r="E109" s="0" t="n">
        <v>31.590504</v>
      </c>
      <c r="F109" s="0" t="n">
        <v>5.958267</v>
      </c>
      <c r="G109" s="0" t="n">
        <v>0.21139003245</v>
      </c>
      <c r="H109" s="0" t="n">
        <v>1694.16</v>
      </c>
      <c r="I109" s="0" t="n">
        <v>0.988431</v>
      </c>
      <c r="J109" s="0" t="n">
        <v>98.3099</v>
      </c>
      <c r="K109" s="0" t="n">
        <v>355</v>
      </c>
      <c r="L109" s="0" t="s">
        <v>20</v>
      </c>
      <c r="M109" s="0" t="n">
        <f aca="false">35.3*G109</f>
        <v>7.462068145485</v>
      </c>
      <c r="N109" s="0" t="n">
        <f aca="false">M109*1000/365</f>
        <v>20.4440223163973</v>
      </c>
      <c r="O109" s="0" t="n">
        <f aca="false">Table1[[#This Row],[Detection frequency 2021]]/100*365</f>
        <v>358.831135</v>
      </c>
      <c r="P109" s="0" t="n">
        <f aca="false">Table1[[#This Row],[Flared days/year]]/12</f>
        <v>29.9025945833333</v>
      </c>
      <c r="Q109" s="2" t="n">
        <f aca="false">Table1[[#This Row],['#days per month]]-P165</f>
        <v>1.66430875000003</v>
      </c>
    </row>
    <row r="110" customFormat="false" ht="15.75" hidden="true" customHeight="false" outlineLevel="0" collapsed="false">
      <c r="A110" s="0" t="s">
        <v>28</v>
      </c>
      <c r="B110" s="0" t="s">
        <v>29</v>
      </c>
      <c r="C110" s="0" t="s">
        <v>154</v>
      </c>
      <c r="D110" s="0" t="n">
        <v>7773</v>
      </c>
      <c r="E110" s="0" t="n">
        <v>31.300557</v>
      </c>
      <c r="F110" s="0" t="n">
        <v>49.11991</v>
      </c>
      <c r="G110" s="0" t="n">
        <v>0.2088876892</v>
      </c>
      <c r="H110" s="0" t="n">
        <v>1726.52</v>
      </c>
      <c r="I110" s="0" t="n">
        <v>1.3741</v>
      </c>
      <c r="J110" s="0" t="n">
        <v>99.4624</v>
      </c>
      <c r="K110" s="0" t="n">
        <v>372</v>
      </c>
      <c r="L110" s="0" t="s">
        <v>20</v>
      </c>
      <c r="M110" s="0" t="n">
        <f aca="false">35.3*G110</f>
        <v>7.37373542876</v>
      </c>
      <c r="N110" s="0" t="n">
        <f aca="false">M110*1000/365</f>
        <v>20.2020148733151</v>
      </c>
      <c r="O110" s="0" t="n">
        <f aca="false">Table1[[#This Row],[Detection frequency 2021]]/100*365</f>
        <v>363.03776</v>
      </c>
      <c r="P110" s="0" t="n">
        <f aca="false">Table1[[#This Row],[Flared days/year]]/12</f>
        <v>30.2531466666667</v>
      </c>
      <c r="Q110" s="2" t="n">
        <f aca="false">Table1[[#This Row],['#days per month]]-P166</f>
        <v>0.13179541666667</v>
      </c>
    </row>
    <row r="111" customFormat="false" ht="15.75" hidden="true" customHeight="false" outlineLevel="0" collapsed="false">
      <c r="A111" s="0" t="s">
        <v>143</v>
      </c>
      <c r="B111" s="0" t="s">
        <v>144</v>
      </c>
      <c r="C111" s="0" t="s">
        <v>155</v>
      </c>
      <c r="D111" s="0" t="n">
        <v>6234</v>
      </c>
      <c r="E111" s="0" t="n">
        <v>-6.140933</v>
      </c>
      <c r="F111" s="0" t="n">
        <v>11.0315669999999</v>
      </c>
      <c r="G111" s="0" t="n">
        <v>0.20790641841</v>
      </c>
      <c r="H111" s="0" t="n">
        <v>1677.04</v>
      </c>
      <c r="I111" s="0" t="n">
        <v>2.14854</v>
      </c>
      <c r="J111" s="0" t="n">
        <v>93.3333</v>
      </c>
      <c r="K111" s="0" t="n">
        <v>90</v>
      </c>
      <c r="L111" s="0" t="s">
        <v>20</v>
      </c>
      <c r="M111" s="0" t="n">
        <f aca="false">35.3*G111</f>
        <v>7.339096569873</v>
      </c>
      <c r="N111" s="0" t="n">
        <f aca="false">M111*1000/365</f>
        <v>20.107113890063</v>
      </c>
      <c r="O111" s="0" t="n">
        <f aca="false">Table1[[#This Row],[Detection frequency 2021]]/100*365</f>
        <v>340.666545</v>
      </c>
      <c r="P111" s="0" t="n">
        <f aca="false">Table1[[#This Row],[Flared days/year]]/12</f>
        <v>28.38887875</v>
      </c>
      <c r="Q111" s="2" t="n">
        <f aca="false">Table1[[#This Row],['#days per month]]-P167</f>
        <v>-1.867705</v>
      </c>
    </row>
    <row r="112" customFormat="false" ht="15.75" hidden="true" customHeight="false" outlineLevel="0" collapsed="false">
      <c r="A112" s="0" t="s">
        <v>35</v>
      </c>
      <c r="B112" s="0" t="s">
        <v>36</v>
      </c>
      <c r="C112" s="0" t="s">
        <v>156</v>
      </c>
      <c r="D112" s="0" t="n">
        <v>3852</v>
      </c>
      <c r="E112" s="0" t="n">
        <v>19.428031</v>
      </c>
      <c r="F112" s="0" t="n">
        <v>-92.078878</v>
      </c>
      <c r="G112" s="0" t="n">
        <v>0.20643289781</v>
      </c>
      <c r="H112" s="0" t="n">
        <v>1695.36</v>
      </c>
      <c r="I112" s="0" t="n">
        <v>2.23332</v>
      </c>
      <c r="J112" s="0" t="n">
        <v>100</v>
      </c>
      <c r="K112" s="0" t="n">
        <v>155</v>
      </c>
      <c r="L112" s="0" t="s">
        <v>20</v>
      </c>
      <c r="M112" s="0" t="n">
        <f aca="false">35.3*G112</f>
        <v>7.287081292693</v>
      </c>
      <c r="N112" s="0" t="n">
        <f aca="false">M112*1000/365</f>
        <v>19.9646062813507</v>
      </c>
      <c r="O112" s="0" t="n">
        <f aca="false">Table1[[#This Row],[Detection frequency 2021]]/100*365</f>
        <v>365</v>
      </c>
      <c r="P112" s="0" t="n">
        <f aca="false">Table1[[#This Row],[Flared days/year]]/12</f>
        <v>30.4166666666667</v>
      </c>
      <c r="Q112" s="2" t="n">
        <f aca="false">Table1[[#This Row],['#days per month]]-P168</f>
        <v>0.103112500000002</v>
      </c>
    </row>
    <row r="113" customFormat="false" ht="15.75" hidden="true" customHeight="false" outlineLevel="0" collapsed="false">
      <c r="A113" s="0" t="s">
        <v>28</v>
      </c>
      <c r="B113" s="0" t="s">
        <v>29</v>
      </c>
      <c r="C113" s="0" t="s">
        <v>157</v>
      </c>
      <c r="D113" s="0" t="n">
        <v>7937</v>
      </c>
      <c r="E113" s="0" t="n">
        <v>29.942904</v>
      </c>
      <c r="F113" s="0" t="n">
        <v>49.686605</v>
      </c>
      <c r="G113" s="0" t="n">
        <v>0.203264241459999</v>
      </c>
      <c r="H113" s="0" t="n">
        <v>1687.05</v>
      </c>
      <c r="I113" s="0" t="n">
        <v>1.70767999999999</v>
      </c>
      <c r="J113" s="0" t="n">
        <v>99.446</v>
      </c>
      <c r="K113" s="0" t="n">
        <v>361</v>
      </c>
      <c r="L113" s="0" t="s">
        <v>20</v>
      </c>
      <c r="M113" s="0" t="n">
        <f aca="false">35.3*G113</f>
        <v>7.17522772353797</v>
      </c>
      <c r="N113" s="0" t="n">
        <f aca="false">M113*1000/365</f>
        <v>19.6581581466794</v>
      </c>
      <c r="O113" s="0" t="n">
        <f aca="false">Table1[[#This Row],[Detection frequency 2021]]/100*365</f>
        <v>362.9779</v>
      </c>
      <c r="P113" s="0" t="n">
        <f aca="false">Table1[[#This Row],[Flared days/year]]/12</f>
        <v>30.2481583333333</v>
      </c>
      <c r="Q113" s="2" t="n">
        <f aca="false">Table1[[#This Row],['#days per month]]-P169</f>
        <v>4.44007291666667</v>
      </c>
    </row>
    <row r="114" customFormat="false" ht="15.75" hidden="true" customHeight="false" outlineLevel="0" collapsed="false">
      <c r="A114" s="0" t="s">
        <v>17</v>
      </c>
      <c r="B114" s="0" t="s">
        <v>18</v>
      </c>
      <c r="C114" s="0" t="s">
        <v>158</v>
      </c>
      <c r="D114" s="0" t="n">
        <v>4270</v>
      </c>
      <c r="E114" s="0" t="n">
        <v>9.232559</v>
      </c>
      <c r="F114" s="0" t="n">
        <v>-64.301506</v>
      </c>
      <c r="G114" s="0" t="n">
        <v>0.20294840318</v>
      </c>
      <c r="H114" s="0" t="n">
        <v>1626.08</v>
      </c>
      <c r="I114" s="0" t="n">
        <v>1.6903</v>
      </c>
      <c r="J114" s="0" t="n">
        <v>89.4366</v>
      </c>
      <c r="K114" s="0" t="n">
        <v>142</v>
      </c>
      <c r="L114" s="0" t="s">
        <v>20</v>
      </c>
      <c r="M114" s="0" t="n">
        <f aca="false">35.3*G114</f>
        <v>7.164078632254</v>
      </c>
      <c r="N114" s="0" t="n">
        <f aca="false">M114*1000/365</f>
        <v>19.6276126911068</v>
      </c>
      <c r="O114" s="0" t="n">
        <f aca="false">Table1[[#This Row],[Detection frequency 2021]]/100*365</f>
        <v>326.44359</v>
      </c>
      <c r="P114" s="0" t="n">
        <f aca="false">Table1[[#This Row],[Flared days/year]]/12</f>
        <v>27.2036325</v>
      </c>
      <c r="Q114" s="2" t="n">
        <f aca="false">Table1[[#This Row],['#days per month]]-P170</f>
        <v>1.50678083333333</v>
      </c>
    </row>
    <row r="115" customFormat="false" ht="15.75" hidden="true" customHeight="false" outlineLevel="0" collapsed="false">
      <c r="A115" s="0" t="s">
        <v>17</v>
      </c>
      <c r="B115" s="0" t="s">
        <v>18</v>
      </c>
      <c r="C115" s="0" t="s">
        <v>159</v>
      </c>
      <c r="D115" s="0" t="n">
        <v>4407</v>
      </c>
      <c r="E115" s="0" t="n">
        <v>9.775427</v>
      </c>
      <c r="F115" s="0" t="n">
        <v>-63.268267</v>
      </c>
      <c r="G115" s="0" t="n">
        <v>0.20186527748</v>
      </c>
      <c r="H115" s="0" t="n">
        <v>1868.54</v>
      </c>
      <c r="I115" s="0" t="n">
        <v>1.47932</v>
      </c>
      <c r="J115" s="0" t="n">
        <v>93.3734999999999</v>
      </c>
      <c r="K115" s="0" t="n">
        <v>166</v>
      </c>
      <c r="L115" s="0" t="s">
        <v>20</v>
      </c>
      <c r="M115" s="0" t="n">
        <f aca="false">35.3*G115</f>
        <v>7.125844295044</v>
      </c>
      <c r="N115" s="0" t="n">
        <f aca="false">M115*1000/365</f>
        <v>19.5228610823123</v>
      </c>
      <c r="O115" s="0" t="n">
        <f aca="false">Table1[[#This Row],[Detection frequency 2021]]/100*365</f>
        <v>340.813275</v>
      </c>
      <c r="P115" s="0" t="n">
        <f aca="false">Table1[[#This Row],[Flared days/year]]/12</f>
        <v>28.40110625</v>
      </c>
      <c r="Q115" s="2" t="n">
        <f aca="false">Table1[[#This Row],['#days per month]]-P171</f>
        <v>-1.03437958333336</v>
      </c>
    </row>
    <row r="116" customFormat="false" ht="15.75" hidden="true" customHeight="false" outlineLevel="0" collapsed="false">
      <c r="A116" s="0" t="s">
        <v>21</v>
      </c>
      <c r="B116" s="0" t="s">
        <v>22</v>
      </c>
      <c r="C116" s="0" t="s">
        <v>160</v>
      </c>
      <c r="D116" s="0" t="n">
        <v>7522</v>
      </c>
      <c r="E116" s="0" t="n">
        <v>32.059894</v>
      </c>
      <c r="F116" s="0" t="n">
        <v>47.44643</v>
      </c>
      <c r="G116" s="0" t="n">
        <v>0.20115199958</v>
      </c>
      <c r="H116" s="0" t="n">
        <v>1692.78</v>
      </c>
      <c r="I116" s="0" t="n">
        <v>1.55227999999999</v>
      </c>
      <c r="J116" s="0" t="n">
        <v>98.9305</v>
      </c>
      <c r="K116" s="0" t="n">
        <v>374</v>
      </c>
      <c r="L116" s="0" t="s">
        <v>20</v>
      </c>
      <c r="M116" s="0" t="n">
        <f aca="false">35.3*G116</f>
        <v>7.100665585174</v>
      </c>
      <c r="N116" s="0" t="n">
        <f aca="false">M116*1000/365</f>
        <v>19.4538783155452</v>
      </c>
      <c r="O116" s="0" t="n">
        <f aca="false">Table1[[#This Row],[Detection frequency 2021]]/100*365</f>
        <v>361.096325</v>
      </c>
      <c r="P116" s="0" t="n">
        <f aca="false">Table1[[#This Row],[Flared days/year]]/12</f>
        <v>30.0913604166667</v>
      </c>
      <c r="Q116" s="2" t="n">
        <f aca="false">Table1[[#This Row],['#days per month]]-P172</f>
        <v>1.38173791666667</v>
      </c>
    </row>
    <row r="117" customFormat="false" ht="15.75" hidden="true" customHeight="false" outlineLevel="0" collapsed="false">
      <c r="A117" s="0" t="s">
        <v>161</v>
      </c>
      <c r="B117" s="0" t="s">
        <v>162</v>
      </c>
      <c r="C117" s="0" t="s">
        <v>163</v>
      </c>
      <c r="D117" s="0" t="n">
        <v>11780</v>
      </c>
      <c r="E117" s="0" t="n">
        <v>20.815014</v>
      </c>
      <c r="F117" s="0" t="n">
        <v>108.89851</v>
      </c>
      <c r="G117" s="0" t="n">
        <v>0.199663508949999</v>
      </c>
      <c r="H117" s="0" t="n">
        <v>1703.67</v>
      </c>
      <c r="I117" s="0" t="n">
        <v>1.71145999999999</v>
      </c>
      <c r="J117" s="0" t="n">
        <v>100</v>
      </c>
      <c r="K117" s="0" t="n">
        <v>95</v>
      </c>
      <c r="L117" s="0" t="s">
        <v>20</v>
      </c>
      <c r="M117" s="0" t="n">
        <f aca="false">35.3*G117</f>
        <v>7.04812186593497</v>
      </c>
      <c r="N117" s="0" t="n">
        <f aca="false">M117*1000/365</f>
        <v>19.3099229203698</v>
      </c>
      <c r="O117" s="0" t="n">
        <f aca="false">Table1[[#This Row],[Detection frequency 2021]]/100*365</f>
        <v>365</v>
      </c>
      <c r="P117" s="0" t="n">
        <f aca="false">Table1[[#This Row],[Flared days/year]]/12</f>
        <v>30.4166666666667</v>
      </c>
      <c r="Q117" s="2" t="n">
        <f aca="false">Table1[[#This Row],['#days per month]]-P173</f>
        <v>0</v>
      </c>
    </row>
    <row r="118" customFormat="false" ht="15.75" hidden="true" customHeight="false" outlineLevel="0" collapsed="false">
      <c r="A118" s="0" t="s">
        <v>35</v>
      </c>
      <c r="B118" s="0" t="s">
        <v>36</v>
      </c>
      <c r="C118" s="0" t="s">
        <v>164</v>
      </c>
      <c r="D118" s="0" t="n">
        <v>3762</v>
      </c>
      <c r="E118" s="0" t="n">
        <v>17.911212</v>
      </c>
      <c r="F118" s="0" t="n">
        <v>-93.521414</v>
      </c>
      <c r="G118" s="0" t="n">
        <v>0.19901245941</v>
      </c>
      <c r="H118" s="0" t="n">
        <v>1670.16</v>
      </c>
      <c r="I118" s="0" t="n">
        <v>1.11538</v>
      </c>
      <c r="J118" s="0" t="n">
        <v>94.7977</v>
      </c>
      <c r="K118" s="0" t="n">
        <v>173</v>
      </c>
      <c r="L118" s="0" t="s">
        <v>20</v>
      </c>
      <c r="M118" s="0" t="n">
        <f aca="false">35.3*G118</f>
        <v>7.025139817173</v>
      </c>
      <c r="N118" s="0" t="n">
        <f aca="false">M118*1000/365</f>
        <v>19.2469584032137</v>
      </c>
      <c r="O118" s="0" t="n">
        <f aca="false">Table1[[#This Row],[Detection frequency 2021]]/100*365</f>
        <v>346.011605</v>
      </c>
      <c r="P118" s="0" t="n">
        <f aca="false">Table1[[#This Row],[Flared days/year]]/12</f>
        <v>28.8343004166667</v>
      </c>
      <c r="Q118" s="2" t="n">
        <f aca="false">Table1[[#This Row],['#days per month]]-P174</f>
        <v>-1.33574791666666</v>
      </c>
    </row>
    <row r="119" customFormat="false" ht="15.75" hidden="true" customHeight="false" outlineLevel="0" collapsed="false">
      <c r="A119" s="0" t="s">
        <v>39</v>
      </c>
      <c r="B119" s="0" t="s">
        <v>40</v>
      </c>
      <c r="C119" s="0" t="s">
        <v>165</v>
      </c>
      <c r="D119" s="0" t="n">
        <v>5739</v>
      </c>
      <c r="E119" s="0" t="n">
        <v>29.230655</v>
      </c>
      <c r="F119" s="0" t="n">
        <v>19.6968079999999</v>
      </c>
      <c r="G119" s="0" t="n">
        <v>0.198213177219999</v>
      </c>
      <c r="H119" s="0" t="n">
        <v>1458.03</v>
      </c>
      <c r="I119" s="0" t="n">
        <v>1.11982</v>
      </c>
      <c r="J119" s="0" t="n">
        <v>99.25</v>
      </c>
      <c r="K119" s="0" t="n">
        <v>400</v>
      </c>
      <c r="L119" s="0" t="s">
        <v>20</v>
      </c>
      <c r="M119" s="0" t="n">
        <f aca="false">35.3*G119</f>
        <v>6.99692515586596</v>
      </c>
      <c r="N119" s="0" t="n">
        <f aca="false">M119*1000/365</f>
        <v>19.1696579612766</v>
      </c>
      <c r="O119" s="0" t="n">
        <f aca="false">Table1[[#This Row],[Detection frequency 2021]]/100*365</f>
        <v>362.2625</v>
      </c>
      <c r="P119" s="0" t="n">
        <f aca="false">Table1[[#This Row],[Flared days/year]]/12</f>
        <v>30.1885416666667</v>
      </c>
      <c r="Q119" s="2" t="n">
        <f aca="false">Table1[[#This Row],['#days per month]]-P175</f>
        <v>0.315025416666671</v>
      </c>
    </row>
    <row r="120" customFormat="false" ht="15.75" hidden="true" customHeight="false" outlineLevel="0" collapsed="false">
      <c r="A120" s="0" t="s">
        <v>39</v>
      </c>
      <c r="B120" s="0" t="s">
        <v>40</v>
      </c>
      <c r="C120" s="0" t="s">
        <v>166</v>
      </c>
      <c r="D120" s="0" t="n">
        <v>5765</v>
      </c>
      <c r="E120" s="0" t="n">
        <v>28.90495</v>
      </c>
      <c r="F120" s="0" t="n">
        <v>20.954621</v>
      </c>
      <c r="G120" s="0" t="n">
        <v>0.1956641627</v>
      </c>
      <c r="H120" s="0" t="n">
        <v>1598.5</v>
      </c>
      <c r="I120" s="0" t="n">
        <v>1.20457</v>
      </c>
      <c r="J120" s="0" t="n">
        <v>99.7525</v>
      </c>
      <c r="K120" s="0" t="n">
        <v>404</v>
      </c>
      <c r="L120" s="0" t="s">
        <v>20</v>
      </c>
      <c r="M120" s="0" t="n">
        <f aca="false">35.3*G120</f>
        <v>6.90694494331</v>
      </c>
      <c r="N120" s="0" t="n">
        <f aca="false">M120*1000/365</f>
        <v>18.9231368309863</v>
      </c>
      <c r="O120" s="0" t="n">
        <f aca="false">Table1[[#This Row],[Detection frequency 2021]]/100*365</f>
        <v>364.096625</v>
      </c>
      <c r="P120" s="0" t="n">
        <f aca="false">Table1[[#This Row],[Flared days/year]]/12</f>
        <v>30.3413854166667</v>
      </c>
      <c r="Q120" s="2" t="n">
        <f aca="false">Table1[[#This Row],['#days per month]]-P176</f>
        <v>1.471315</v>
      </c>
    </row>
    <row r="121" customFormat="false" ht="15.75" hidden="true" customHeight="false" outlineLevel="0" collapsed="false">
      <c r="A121" s="0" t="s">
        <v>126</v>
      </c>
      <c r="B121" s="0" t="s">
        <v>127</v>
      </c>
      <c r="C121" s="0" t="s">
        <v>167</v>
      </c>
      <c r="D121" s="0" t="n">
        <v>5972</v>
      </c>
      <c r="E121" s="0" t="n">
        <v>5.684903</v>
      </c>
      <c r="F121" s="0" t="n">
        <v>6.359647</v>
      </c>
      <c r="G121" s="0" t="n">
        <v>0.194900691169999</v>
      </c>
      <c r="H121" s="0" t="n">
        <v>1640.45</v>
      </c>
      <c r="I121" s="0" t="n">
        <v>0.984313999999999</v>
      </c>
      <c r="J121" s="0" t="n">
        <v>93.8776</v>
      </c>
      <c r="K121" s="0" t="n">
        <v>49</v>
      </c>
      <c r="L121" s="0" t="s">
        <v>20</v>
      </c>
      <c r="M121" s="0" t="n">
        <f aca="false">35.3*G121</f>
        <v>6.87999439830096</v>
      </c>
      <c r="N121" s="0" t="n">
        <f aca="false">M121*1000/365</f>
        <v>18.8492997213725</v>
      </c>
      <c r="O121" s="0" t="n">
        <f aca="false">Table1[[#This Row],[Detection frequency 2021]]/100*365</f>
        <v>342.65324</v>
      </c>
      <c r="P121" s="0" t="n">
        <f aca="false">Table1[[#This Row],[Flared days/year]]/12</f>
        <v>28.5544366666667</v>
      </c>
      <c r="Q121" s="2" t="n">
        <f aca="false">Table1[[#This Row],['#days per month]]-P177</f>
        <v>-1.29894375</v>
      </c>
    </row>
    <row r="122" customFormat="false" ht="15.75" hidden="true" customHeight="false" outlineLevel="0" collapsed="false">
      <c r="A122" s="0" t="s">
        <v>21</v>
      </c>
      <c r="B122" s="0" t="s">
        <v>22</v>
      </c>
      <c r="C122" s="0" t="s">
        <v>168</v>
      </c>
      <c r="D122" s="0" t="n">
        <v>7364</v>
      </c>
      <c r="E122" s="0" t="n">
        <v>35.998176</v>
      </c>
      <c r="F122" s="0" t="n">
        <v>43.761945</v>
      </c>
      <c r="G122" s="0" t="n">
        <v>0.194640330059999</v>
      </c>
      <c r="H122" s="0" t="n">
        <v>1819.91</v>
      </c>
      <c r="I122" s="0" t="n">
        <v>1.47259</v>
      </c>
      <c r="J122" s="0" t="n">
        <v>98.6188</v>
      </c>
      <c r="K122" s="0" t="n">
        <v>362</v>
      </c>
      <c r="L122" s="0" t="s">
        <v>20</v>
      </c>
      <c r="M122" s="0" t="n">
        <f aca="false">35.3*G122</f>
        <v>6.87080365111796</v>
      </c>
      <c r="N122" s="0" t="n">
        <f aca="false">M122*1000/365</f>
        <v>18.824119592104</v>
      </c>
      <c r="O122" s="0" t="n">
        <f aca="false">Table1[[#This Row],[Detection frequency 2021]]/100*365</f>
        <v>359.95862</v>
      </c>
      <c r="P122" s="0" t="n">
        <f aca="false">Table1[[#This Row],[Flared days/year]]/12</f>
        <v>29.9965516666667</v>
      </c>
      <c r="Q122" s="2" t="n">
        <f aca="false">Table1[[#This Row],['#days per month]]-P178</f>
        <v>4.11166416666666</v>
      </c>
    </row>
    <row r="123" customFormat="false" ht="15.75" hidden="true" customHeight="false" outlineLevel="0" collapsed="false">
      <c r="A123" s="0" t="s">
        <v>35</v>
      </c>
      <c r="B123" s="0" t="s">
        <v>36</v>
      </c>
      <c r="C123" s="0" t="s">
        <v>169</v>
      </c>
      <c r="D123" s="0" t="n">
        <v>3849</v>
      </c>
      <c r="E123" s="0" t="n">
        <v>18.6440859999999</v>
      </c>
      <c r="F123" s="0" t="n">
        <v>-92.170739</v>
      </c>
      <c r="G123" s="0" t="n">
        <v>0.19066857563</v>
      </c>
      <c r="H123" s="0" t="n">
        <v>1601.43</v>
      </c>
      <c r="I123" s="0" t="n">
        <v>1.08125</v>
      </c>
      <c r="J123" s="0" t="n">
        <v>98.7952</v>
      </c>
      <c r="K123" s="0" t="n">
        <v>166</v>
      </c>
      <c r="L123" s="0" t="s">
        <v>20</v>
      </c>
      <c r="M123" s="0" t="n">
        <f aca="false">35.3*G123</f>
        <v>6.730600719739</v>
      </c>
      <c r="N123" s="0" t="n">
        <f aca="false">M123*1000/365</f>
        <v>18.4400019718877</v>
      </c>
      <c r="O123" s="0" t="n">
        <f aca="false">Table1[[#This Row],[Detection frequency 2021]]/100*365</f>
        <v>360.60248</v>
      </c>
      <c r="P123" s="0" t="n">
        <f aca="false">Table1[[#This Row],[Flared days/year]]/12</f>
        <v>30.0502066666667</v>
      </c>
      <c r="Q123" s="2" t="n">
        <f aca="false">Table1[[#This Row],['#days per month]]-P179</f>
        <v>1.22396666666667</v>
      </c>
    </row>
    <row r="124" customFormat="false" ht="15.75" hidden="true" customHeight="false" outlineLevel="0" collapsed="false">
      <c r="A124" s="0" t="s">
        <v>39</v>
      </c>
      <c r="B124" s="0" t="s">
        <v>40</v>
      </c>
      <c r="C124" s="0" t="s">
        <v>170</v>
      </c>
      <c r="D124" s="0" t="n">
        <v>5702</v>
      </c>
      <c r="E124" s="0" t="n">
        <v>26.578791</v>
      </c>
      <c r="F124" s="0" t="n">
        <v>12.210861</v>
      </c>
      <c r="G124" s="0" t="n">
        <v>0.18911756311</v>
      </c>
      <c r="H124" s="0" t="n">
        <v>1643.13</v>
      </c>
      <c r="I124" s="0" t="n">
        <v>1.47121</v>
      </c>
      <c r="J124" s="0" t="n">
        <v>98.4211</v>
      </c>
      <c r="K124" s="0" t="n">
        <v>380</v>
      </c>
      <c r="L124" s="0" t="s">
        <v>20</v>
      </c>
      <c r="M124" s="0" t="n">
        <f aca="false">35.3*G124</f>
        <v>6.675849977783</v>
      </c>
      <c r="N124" s="0" t="n">
        <f aca="false">M124*1000/365</f>
        <v>18.2899999391315</v>
      </c>
      <c r="O124" s="0" t="n">
        <f aca="false">Table1[[#This Row],[Detection frequency 2021]]/100*365</f>
        <v>359.237015</v>
      </c>
      <c r="P124" s="0" t="n">
        <f aca="false">Table1[[#This Row],[Flared days/year]]/12</f>
        <v>29.9364179166667</v>
      </c>
      <c r="Q124" s="2" t="n">
        <f aca="false">Table1[[#This Row],['#days per month]]-P180</f>
        <v>0.166926666666665</v>
      </c>
    </row>
    <row r="125" customFormat="false" ht="15.75" hidden="true" customHeight="false" outlineLevel="0" collapsed="false">
      <c r="A125" s="0" t="s">
        <v>28</v>
      </c>
      <c r="B125" s="0" t="s">
        <v>29</v>
      </c>
      <c r="C125" s="0" t="s">
        <v>171</v>
      </c>
      <c r="D125" s="0" t="n">
        <v>7751</v>
      </c>
      <c r="E125" s="0" t="n">
        <v>32.160771</v>
      </c>
      <c r="F125" s="0" t="n">
        <v>49.0658229999999</v>
      </c>
      <c r="G125" s="0" t="n">
        <v>0.186395072359999</v>
      </c>
      <c r="H125" s="0" t="n">
        <v>1671.68</v>
      </c>
      <c r="I125" s="0" t="n">
        <v>1.92295</v>
      </c>
      <c r="J125" s="0" t="n">
        <v>99.4236</v>
      </c>
      <c r="K125" s="0" t="n">
        <v>347</v>
      </c>
      <c r="L125" s="0" t="s">
        <v>20</v>
      </c>
      <c r="M125" s="0" t="n">
        <f aca="false">35.3*G125</f>
        <v>6.57974605430797</v>
      </c>
      <c r="N125" s="0" t="n">
        <f aca="false">M125*1000/365</f>
        <v>18.026701518652</v>
      </c>
      <c r="O125" s="0" t="n">
        <f aca="false">Table1[[#This Row],[Detection frequency 2021]]/100*365</f>
        <v>362.89614</v>
      </c>
      <c r="P125" s="0" t="n">
        <f aca="false">Table1[[#This Row],[Flared days/year]]/12</f>
        <v>30.241345</v>
      </c>
      <c r="Q125" s="2" t="n">
        <f aca="false">Table1[[#This Row],['#days per month]]-P181</f>
        <v>0.0795699999999933</v>
      </c>
    </row>
    <row r="126" customFormat="false" ht="15.75" hidden="true" customHeight="false" outlineLevel="0" collapsed="false">
      <c r="A126" s="0" t="s">
        <v>21</v>
      </c>
      <c r="B126" s="0" t="s">
        <v>22</v>
      </c>
      <c r="C126" s="0" t="s">
        <v>172</v>
      </c>
      <c r="D126" s="0" t="n">
        <v>7506</v>
      </c>
      <c r="E126" s="0" t="n">
        <v>30.279439</v>
      </c>
      <c r="F126" s="0" t="n">
        <v>47.361526</v>
      </c>
      <c r="G126" s="0" t="n">
        <v>0.18491568116</v>
      </c>
      <c r="H126" s="0" t="n">
        <v>1599.2</v>
      </c>
      <c r="I126" s="0" t="n">
        <v>1.41388</v>
      </c>
      <c r="J126" s="0" t="n">
        <v>99.7283</v>
      </c>
      <c r="K126" s="0" t="n">
        <v>368</v>
      </c>
      <c r="L126" s="0" t="s">
        <v>20</v>
      </c>
      <c r="M126" s="0" t="n">
        <f aca="false">35.3*G126</f>
        <v>6.527523544948</v>
      </c>
      <c r="N126" s="0" t="n">
        <f aca="false">M126*1000/365</f>
        <v>17.8836261505425</v>
      </c>
      <c r="O126" s="0" t="n">
        <f aca="false">Table1[[#This Row],[Detection frequency 2021]]/100*365</f>
        <v>364.008295</v>
      </c>
      <c r="P126" s="0" t="n">
        <f aca="false">Table1[[#This Row],[Flared days/year]]/12</f>
        <v>30.3340245833333</v>
      </c>
      <c r="Q126" s="2" t="n">
        <f aca="false">Table1[[#This Row],['#days per month]]-P182</f>
        <v>0.601732916666666</v>
      </c>
    </row>
    <row r="127" customFormat="false" ht="15.75" hidden="true" customHeight="false" outlineLevel="0" collapsed="false">
      <c r="A127" s="0" t="s">
        <v>17</v>
      </c>
      <c r="B127" s="0" t="s">
        <v>18</v>
      </c>
      <c r="C127" s="0" t="s">
        <v>173</v>
      </c>
      <c r="D127" s="0" t="n">
        <v>4334</v>
      </c>
      <c r="E127" s="0" t="n">
        <v>9.563324</v>
      </c>
      <c r="F127" s="0" t="n">
        <v>-63.631099</v>
      </c>
      <c r="G127" s="0" t="n">
        <v>0.18450914211</v>
      </c>
      <c r="H127" s="0" t="n">
        <v>1774.85</v>
      </c>
      <c r="I127" s="0" t="n">
        <v>0.409351</v>
      </c>
      <c r="J127" s="0" t="n">
        <v>96.5517</v>
      </c>
      <c r="K127" s="0" t="n">
        <v>116</v>
      </c>
      <c r="L127" s="0" t="s">
        <v>20</v>
      </c>
      <c r="M127" s="0" t="n">
        <f aca="false">35.3*G127</f>
        <v>6.513172716483</v>
      </c>
      <c r="N127" s="0" t="n">
        <f aca="false">M127*1000/365</f>
        <v>17.8443088122822</v>
      </c>
      <c r="O127" s="0" t="n">
        <f aca="false">Table1[[#This Row],[Detection frequency 2021]]/100*365</f>
        <v>352.413705</v>
      </c>
      <c r="P127" s="0" t="n">
        <f aca="false">Table1[[#This Row],[Flared days/year]]/12</f>
        <v>29.36780875</v>
      </c>
      <c r="Q127" s="2" t="n">
        <f aca="false">Table1[[#This Row],['#days per month]]-P183</f>
        <v>-0.892485833333335</v>
      </c>
    </row>
    <row r="128" customFormat="false" ht="15.75" hidden="true" customHeight="false" outlineLevel="0" collapsed="false">
      <c r="A128" s="0" t="s">
        <v>28</v>
      </c>
      <c r="B128" s="0" t="s">
        <v>29</v>
      </c>
      <c r="C128" s="0" t="s">
        <v>174</v>
      </c>
      <c r="D128" s="0" t="n">
        <v>7952</v>
      </c>
      <c r="E128" s="0" t="n">
        <v>30.72037</v>
      </c>
      <c r="F128" s="0" t="n">
        <v>49.824068</v>
      </c>
      <c r="G128" s="0" t="n">
        <v>0.18432891469</v>
      </c>
      <c r="H128" s="0" t="n">
        <v>1708.87</v>
      </c>
      <c r="I128" s="0" t="n">
        <v>1.74079</v>
      </c>
      <c r="J128" s="0" t="n">
        <v>100</v>
      </c>
      <c r="K128" s="0" t="n">
        <v>388</v>
      </c>
      <c r="L128" s="0" t="s">
        <v>20</v>
      </c>
      <c r="M128" s="0" t="n">
        <f aca="false">35.3*G128</f>
        <v>6.506810688557</v>
      </c>
      <c r="N128" s="0" t="n">
        <f aca="false">M128*1000/365</f>
        <v>17.8268785987863</v>
      </c>
      <c r="O128" s="0" t="n">
        <f aca="false">Table1[[#This Row],[Detection frequency 2021]]/100*365</f>
        <v>365</v>
      </c>
      <c r="P128" s="0" t="n">
        <f aca="false">Table1[[#This Row],[Flared days/year]]/12</f>
        <v>30.4166666666667</v>
      </c>
      <c r="Q128" s="2" t="n">
        <f aca="false">Table1[[#This Row],['#days per month]]-P184</f>
        <v>0.223106250000001</v>
      </c>
    </row>
    <row r="129" customFormat="false" ht="15.75" hidden="true" customHeight="false" outlineLevel="0" collapsed="false">
      <c r="A129" s="0" t="s">
        <v>21</v>
      </c>
      <c r="B129" s="0" t="s">
        <v>22</v>
      </c>
      <c r="C129" s="0" t="s">
        <v>175</v>
      </c>
      <c r="D129" s="0" t="n">
        <v>7513</v>
      </c>
      <c r="E129" s="0" t="n">
        <v>32.129521</v>
      </c>
      <c r="F129" s="0" t="n">
        <v>47.409296</v>
      </c>
      <c r="G129" s="0" t="n">
        <v>0.18267164431</v>
      </c>
      <c r="H129" s="0" t="n">
        <v>1646.37</v>
      </c>
      <c r="I129" s="0" t="n">
        <v>1.42457</v>
      </c>
      <c r="J129" s="0" t="n">
        <v>99.446</v>
      </c>
      <c r="K129" s="0" t="n">
        <v>361</v>
      </c>
      <c r="L129" s="0" t="s">
        <v>20</v>
      </c>
      <c r="M129" s="0" t="n">
        <f aca="false">35.3*G129</f>
        <v>6.448309044143</v>
      </c>
      <c r="N129" s="0" t="n">
        <f aca="false">M129*1000/365</f>
        <v>17.6666001209397</v>
      </c>
      <c r="O129" s="0" t="n">
        <f aca="false">Table1[[#This Row],[Detection frequency 2021]]/100*365</f>
        <v>362.9779</v>
      </c>
      <c r="P129" s="0" t="n">
        <f aca="false">Table1[[#This Row],[Flared days/year]]/12</f>
        <v>30.2481583333333</v>
      </c>
      <c r="Q129" s="2" t="n">
        <f aca="false">Table1[[#This Row],['#days per month]]-P185</f>
        <v>3.56687125</v>
      </c>
    </row>
    <row r="130" customFormat="false" ht="15.75" hidden="true" customHeight="false" outlineLevel="0" collapsed="false">
      <c r="A130" s="0" t="s">
        <v>24</v>
      </c>
      <c r="B130" s="0" t="s">
        <v>25</v>
      </c>
      <c r="C130" s="0" t="s">
        <v>176</v>
      </c>
      <c r="D130" s="0" t="n">
        <v>10494</v>
      </c>
      <c r="E130" s="0" t="n">
        <v>60.147343</v>
      </c>
      <c r="F130" s="0" t="n">
        <v>109.089421</v>
      </c>
      <c r="G130" s="0" t="n">
        <v>0.18194926698</v>
      </c>
      <c r="H130" s="0" t="n">
        <v>1734.85</v>
      </c>
      <c r="I130" s="0" t="n">
        <v>2.68402</v>
      </c>
      <c r="J130" s="0" t="n">
        <v>97.1014</v>
      </c>
      <c r="K130" s="0" t="n">
        <v>138</v>
      </c>
      <c r="L130" s="0" t="s">
        <v>20</v>
      </c>
      <c r="M130" s="0" t="n">
        <f aca="false">35.3*G130</f>
        <v>6.422809124394</v>
      </c>
      <c r="N130" s="0" t="n">
        <f aca="false">M130*1000/365</f>
        <v>17.5967373271068</v>
      </c>
      <c r="O130" s="0" t="n">
        <f aca="false">Table1[[#This Row],[Detection frequency 2021]]/100*365</f>
        <v>354.42011</v>
      </c>
      <c r="P130" s="0" t="n">
        <f aca="false">Table1[[#This Row],[Flared days/year]]/12</f>
        <v>29.5350091666667</v>
      </c>
      <c r="Q130" s="2" t="n">
        <f aca="false">Table1[[#This Row],['#days per month]]-P186</f>
        <v>0.808170833333332</v>
      </c>
    </row>
    <row r="131" customFormat="false" ht="15.75" hidden="true" customHeight="false" outlineLevel="0" collapsed="false">
      <c r="A131" s="0" t="s">
        <v>51</v>
      </c>
      <c r="B131" s="0" t="s">
        <v>52</v>
      </c>
      <c r="C131" s="0" t="s">
        <v>177</v>
      </c>
      <c r="D131" s="0" t="n">
        <v>5554</v>
      </c>
      <c r="E131" s="0" t="n">
        <v>28.684193</v>
      </c>
      <c r="F131" s="0" t="n">
        <v>7.194338</v>
      </c>
      <c r="G131" s="0" t="n">
        <v>0.181268277379999</v>
      </c>
      <c r="H131" s="0" t="n">
        <v>1712.43</v>
      </c>
      <c r="I131" s="0" t="n">
        <v>1.16364</v>
      </c>
      <c r="J131" s="0" t="n">
        <v>99.4680999999999</v>
      </c>
      <c r="K131" s="0" t="n">
        <v>376</v>
      </c>
      <c r="L131" s="0" t="s">
        <v>20</v>
      </c>
      <c r="M131" s="0" t="n">
        <f aca="false">35.3*G131</f>
        <v>6.39877019151396</v>
      </c>
      <c r="N131" s="0" t="n">
        <f aca="false">M131*1000/365</f>
        <v>17.5308772370246</v>
      </c>
      <c r="O131" s="0" t="n">
        <f aca="false">Table1[[#This Row],[Detection frequency 2021]]/100*365</f>
        <v>363.058565</v>
      </c>
      <c r="P131" s="0" t="n">
        <f aca="false">Table1[[#This Row],[Flared days/year]]/12</f>
        <v>30.2548804166666</v>
      </c>
      <c r="Q131" s="2" t="n">
        <f aca="false">Table1[[#This Row],['#days per month]]-P187</f>
        <v>3.18684541666664</v>
      </c>
    </row>
    <row r="132" customFormat="false" ht="15.75" hidden="true" customHeight="false" outlineLevel="0" collapsed="false">
      <c r="A132" s="0" t="s">
        <v>21</v>
      </c>
      <c r="B132" s="0" t="s">
        <v>22</v>
      </c>
      <c r="C132" s="0" t="s">
        <v>178</v>
      </c>
      <c r="D132" s="0" t="n">
        <v>7568</v>
      </c>
      <c r="E132" s="0" t="n">
        <v>30.752256</v>
      </c>
      <c r="F132" s="0" t="n">
        <v>47.665033</v>
      </c>
      <c r="G132" s="0" t="n">
        <v>0.18112063179</v>
      </c>
      <c r="H132" s="0" t="n">
        <v>1683.74</v>
      </c>
      <c r="I132" s="0" t="n">
        <v>1.82355999999999</v>
      </c>
      <c r="J132" s="0" t="n">
        <v>98.0556</v>
      </c>
      <c r="K132" s="0" t="n">
        <v>360</v>
      </c>
      <c r="L132" s="0" t="s">
        <v>20</v>
      </c>
      <c r="M132" s="0" t="n">
        <f aca="false">35.3*G132</f>
        <v>6.393558302187</v>
      </c>
      <c r="N132" s="0" t="n">
        <f aca="false">M132*1000/365</f>
        <v>17.5165980881836</v>
      </c>
      <c r="O132" s="0" t="n">
        <f aca="false">Table1[[#This Row],[Detection frequency 2021]]/100*365</f>
        <v>357.90294</v>
      </c>
      <c r="P132" s="0" t="n">
        <f aca="false">Table1[[#This Row],[Flared days/year]]/12</f>
        <v>29.825245</v>
      </c>
      <c r="Q132" s="2" t="n">
        <f aca="false">Table1[[#This Row],['#days per month]]-P188</f>
        <v>-0.342096249999997</v>
      </c>
    </row>
    <row r="133" customFormat="false" ht="15.75" hidden="true" customHeight="false" outlineLevel="0" collapsed="false">
      <c r="A133" s="0" t="s">
        <v>24</v>
      </c>
      <c r="B133" s="0" t="s">
        <v>25</v>
      </c>
      <c r="C133" s="0" t="s">
        <v>179</v>
      </c>
      <c r="D133" s="0" t="n">
        <v>8838</v>
      </c>
      <c r="E133" s="0" t="n">
        <v>67.803952</v>
      </c>
      <c r="F133" s="0" t="n">
        <v>72.504345</v>
      </c>
      <c r="G133" s="0" t="n">
        <v>0.18093335965</v>
      </c>
      <c r="H133" s="0" t="n">
        <v>1847.75</v>
      </c>
      <c r="I133" s="0" t="n">
        <v>4.36413</v>
      </c>
      <c r="J133" s="0" t="n">
        <v>71.4286</v>
      </c>
      <c r="K133" s="0" t="n">
        <v>154</v>
      </c>
      <c r="L133" s="0" t="s">
        <v>20</v>
      </c>
      <c r="M133" s="0" t="n">
        <f aca="false">35.3*G133</f>
        <v>6.386947595645</v>
      </c>
      <c r="N133" s="0" t="n">
        <f aca="false">M133*1000/365</f>
        <v>17.498486563411</v>
      </c>
      <c r="O133" s="0" t="n">
        <f aca="false">Table1[[#This Row],[Detection frequency 2021]]/100*365</f>
        <v>260.71439</v>
      </c>
      <c r="P133" s="0" t="n">
        <f aca="false">Table1[[#This Row],[Flared days/year]]/12</f>
        <v>21.7261991666667</v>
      </c>
      <c r="Q133" s="2" t="n">
        <f aca="false">Table1[[#This Row],['#days per month]]-P189</f>
        <v>-4.48390333333334</v>
      </c>
    </row>
    <row r="134" customFormat="false" ht="15.75" hidden="true" customHeight="false" outlineLevel="0" collapsed="false">
      <c r="A134" s="0" t="s">
        <v>24</v>
      </c>
      <c r="B134" s="0" t="s">
        <v>25</v>
      </c>
      <c r="C134" s="0" t="s">
        <v>180</v>
      </c>
      <c r="D134" s="0" t="n">
        <v>8797</v>
      </c>
      <c r="E134" s="0" t="n">
        <v>59.761091</v>
      </c>
      <c r="F134" s="0" t="n">
        <v>71.735801</v>
      </c>
      <c r="G134" s="0" t="n">
        <v>0.17951150033</v>
      </c>
      <c r="H134" s="0" t="n">
        <v>1774.37</v>
      </c>
      <c r="I134" s="0" t="n">
        <v>1.49718</v>
      </c>
      <c r="J134" s="0" t="n">
        <v>96.3415</v>
      </c>
      <c r="K134" s="0" t="n">
        <v>164</v>
      </c>
      <c r="L134" s="0" t="s">
        <v>20</v>
      </c>
      <c r="M134" s="0" t="n">
        <f aca="false">35.3*G134</f>
        <v>6.336755961649</v>
      </c>
      <c r="N134" s="0" t="n">
        <f aca="false">M134*1000/365</f>
        <v>17.3609752373945</v>
      </c>
      <c r="O134" s="0" t="n">
        <f aca="false">Table1[[#This Row],[Detection frequency 2021]]/100*365</f>
        <v>351.646475</v>
      </c>
      <c r="P134" s="0" t="n">
        <f aca="false">Table1[[#This Row],[Flared days/year]]/12</f>
        <v>29.3038729166667</v>
      </c>
      <c r="Q134" s="2" t="n">
        <f aca="false">Table1[[#This Row],['#days per month]]-P190</f>
        <v>0.157862499999993</v>
      </c>
    </row>
    <row r="135" customFormat="false" ht="15.75" hidden="true" customHeight="false" outlineLevel="0" collapsed="false">
      <c r="A135" s="0" t="s">
        <v>130</v>
      </c>
      <c r="B135" s="0" t="s">
        <v>131</v>
      </c>
      <c r="C135" s="0" t="s">
        <v>181</v>
      </c>
      <c r="D135" s="0" t="n">
        <v>5050</v>
      </c>
      <c r="E135" s="0" t="n">
        <v>4.470003</v>
      </c>
      <c r="F135" s="0" t="n">
        <v>-2.553188</v>
      </c>
      <c r="G135" s="0" t="n">
        <v>0.17943929195</v>
      </c>
      <c r="H135" s="0" t="n">
        <v>1665.59</v>
      </c>
      <c r="I135" s="0" t="n">
        <v>2.3514</v>
      </c>
      <c r="J135" s="0" t="n">
        <v>93.6709</v>
      </c>
      <c r="K135" s="0" t="n">
        <v>79</v>
      </c>
      <c r="L135" s="0" t="s">
        <v>20</v>
      </c>
      <c r="M135" s="0" t="n">
        <f aca="false">35.3*G135</f>
        <v>6.334207005835</v>
      </c>
      <c r="N135" s="0" t="n">
        <f aca="false">M135*1000/365</f>
        <v>17.3539917968082</v>
      </c>
      <c r="O135" s="0" t="n">
        <f aca="false">Table1[[#This Row],[Detection frequency 2021]]/100*365</f>
        <v>341.898785</v>
      </c>
      <c r="P135" s="0" t="n">
        <f aca="false">Table1[[#This Row],[Flared days/year]]/12</f>
        <v>28.4915654166667</v>
      </c>
      <c r="Q135" s="2" t="n">
        <f aca="false">Table1[[#This Row],['#days per month]]-P191</f>
        <v>3.14435333333334</v>
      </c>
    </row>
    <row r="136" customFormat="false" ht="15.75" hidden="true" customHeight="false" outlineLevel="0" collapsed="false">
      <c r="A136" s="0" t="s">
        <v>51</v>
      </c>
      <c r="B136" s="0" t="s">
        <v>52</v>
      </c>
      <c r="C136" s="0" t="s">
        <v>182</v>
      </c>
      <c r="D136" s="0" t="n">
        <v>5530</v>
      </c>
      <c r="E136" s="0" t="n">
        <v>31.685301</v>
      </c>
      <c r="F136" s="0" t="n">
        <v>6.188873</v>
      </c>
      <c r="G136" s="0" t="n">
        <v>0.17890594794</v>
      </c>
      <c r="H136" s="0" t="n">
        <v>1731.65</v>
      </c>
      <c r="I136" s="0" t="n">
        <v>1.59738999999999</v>
      </c>
      <c r="J136" s="0" t="n">
        <v>69.0808</v>
      </c>
      <c r="K136" s="0" t="n">
        <v>359</v>
      </c>
      <c r="L136" s="0" t="s">
        <v>20</v>
      </c>
      <c r="M136" s="0" t="n">
        <f aca="false">35.3*G136</f>
        <v>6.315379962282</v>
      </c>
      <c r="N136" s="0" t="n">
        <f aca="false">M136*1000/365</f>
        <v>17.3024108555671</v>
      </c>
      <c r="O136" s="0" t="n">
        <f aca="false">Table1[[#This Row],[Detection frequency 2021]]/100*365</f>
        <v>252.14492</v>
      </c>
      <c r="P136" s="0" t="n">
        <f aca="false">Table1[[#This Row],[Flared days/year]]/12</f>
        <v>21.0120766666667</v>
      </c>
      <c r="Q136" s="2" t="n">
        <f aca="false">Table1[[#This Row],['#days per month]]-P192</f>
        <v>-9.40459</v>
      </c>
    </row>
    <row r="137" customFormat="false" ht="15.75" hidden="true" customHeight="false" outlineLevel="0" collapsed="false">
      <c r="A137" s="0" t="s">
        <v>130</v>
      </c>
      <c r="B137" s="0" t="s">
        <v>131</v>
      </c>
      <c r="C137" s="0" t="s">
        <v>183</v>
      </c>
      <c r="D137" s="0" t="n">
        <v>5048</v>
      </c>
      <c r="E137" s="0" t="n">
        <v>4.589135</v>
      </c>
      <c r="F137" s="0" t="n">
        <v>-3.13949</v>
      </c>
      <c r="G137" s="0" t="n">
        <v>0.17597622501</v>
      </c>
      <c r="H137" s="0" t="n">
        <v>1647.32</v>
      </c>
      <c r="I137" s="0" t="n">
        <v>1.70422</v>
      </c>
      <c r="J137" s="0" t="n">
        <v>100</v>
      </c>
      <c r="K137" s="0" t="n">
        <v>78</v>
      </c>
      <c r="L137" s="0" t="s">
        <v>20</v>
      </c>
      <c r="M137" s="0" t="n">
        <f aca="false">35.3*G137</f>
        <v>6.211960742853</v>
      </c>
      <c r="N137" s="0" t="n">
        <f aca="false">M137*1000/365</f>
        <v>17.0190705283644</v>
      </c>
      <c r="O137" s="0" t="n">
        <f aca="false">Table1[[#This Row],[Detection frequency 2021]]/100*365</f>
        <v>365</v>
      </c>
      <c r="P137" s="0" t="n">
        <f aca="false">Table1[[#This Row],[Flared days/year]]/12</f>
        <v>30.4166666666667</v>
      </c>
      <c r="Q137" s="2" t="n">
        <f aca="false">Table1[[#This Row],['#days per month]]-P193</f>
        <v>1.22801208333334</v>
      </c>
    </row>
    <row r="138" customFormat="false" ht="15.75" hidden="true" customHeight="false" outlineLevel="0" collapsed="false">
      <c r="A138" s="0" t="s">
        <v>126</v>
      </c>
      <c r="B138" s="0" t="s">
        <v>127</v>
      </c>
      <c r="C138" s="0" t="s">
        <v>184</v>
      </c>
      <c r="D138" s="0" t="n">
        <v>5981</v>
      </c>
      <c r="E138" s="0" t="n">
        <v>5.659598</v>
      </c>
      <c r="F138" s="0" t="n">
        <v>6.516633</v>
      </c>
      <c r="G138" s="0" t="n">
        <v>0.17556557654</v>
      </c>
      <c r="H138" s="0" t="n">
        <v>1681.42</v>
      </c>
      <c r="I138" s="0" t="n">
        <v>2.43455</v>
      </c>
      <c r="J138" s="0" t="n">
        <v>100</v>
      </c>
      <c r="K138" s="0" t="n">
        <v>48</v>
      </c>
      <c r="L138" s="0" t="s">
        <v>20</v>
      </c>
      <c r="M138" s="0" t="n">
        <f aca="false">35.3*G138</f>
        <v>6.197464851862</v>
      </c>
      <c r="N138" s="0" t="n">
        <f aca="false">M138*1000/365</f>
        <v>16.979355758526</v>
      </c>
      <c r="O138" s="0" t="n">
        <f aca="false">Table1[[#This Row],[Detection frequency 2021]]/100*365</f>
        <v>365</v>
      </c>
      <c r="P138" s="0" t="n">
        <f aca="false">Table1[[#This Row],[Flared days/year]]/12</f>
        <v>30.4166666666667</v>
      </c>
      <c r="Q138" s="2" t="n">
        <f aca="false">Table1[[#This Row],['#days per month]]-P194</f>
        <v>0.163976250000001</v>
      </c>
    </row>
    <row r="139" customFormat="false" ht="15.75" hidden="true" customHeight="false" outlineLevel="0" collapsed="false">
      <c r="A139" s="0" t="s">
        <v>51</v>
      </c>
      <c r="B139" s="0" t="s">
        <v>52</v>
      </c>
      <c r="C139" s="0" t="s">
        <v>185</v>
      </c>
      <c r="D139" s="0" t="n">
        <v>5444</v>
      </c>
      <c r="E139" s="0" t="n">
        <v>28.116186</v>
      </c>
      <c r="F139" s="0" t="n">
        <v>0.305561</v>
      </c>
      <c r="G139" s="0" t="n">
        <v>0.175298170709999</v>
      </c>
      <c r="H139" s="0" t="n">
        <v>1713.37</v>
      </c>
      <c r="I139" s="0" t="n">
        <v>1.51446</v>
      </c>
      <c r="J139" s="0" t="n">
        <v>94.6479</v>
      </c>
      <c r="K139" s="0" t="n">
        <v>355</v>
      </c>
      <c r="L139" s="0" t="s">
        <v>20</v>
      </c>
      <c r="M139" s="0" t="n">
        <f aca="false">35.3*G139</f>
        <v>6.18802542606296</v>
      </c>
      <c r="N139" s="0" t="n">
        <f aca="false">M139*1000/365</f>
        <v>16.9534943179807</v>
      </c>
      <c r="O139" s="0" t="n">
        <f aca="false">Table1[[#This Row],[Detection frequency 2021]]/100*365</f>
        <v>345.464835</v>
      </c>
      <c r="P139" s="0" t="n">
        <f aca="false">Table1[[#This Row],[Flared days/year]]/12</f>
        <v>28.78873625</v>
      </c>
      <c r="Q139" s="2" t="n">
        <f aca="false">Table1[[#This Row],['#days per month]]-P195</f>
        <v>-1.46395416666666</v>
      </c>
    </row>
    <row r="140" customFormat="false" ht="15.75" hidden="true" customHeight="false" outlineLevel="0" collapsed="false">
      <c r="A140" s="0" t="s">
        <v>24</v>
      </c>
      <c r="B140" s="0" t="s">
        <v>25</v>
      </c>
      <c r="C140" s="0" t="s">
        <v>186</v>
      </c>
      <c r="D140" s="0" t="n">
        <v>8849</v>
      </c>
      <c r="E140" s="0" t="n">
        <v>60.620837</v>
      </c>
      <c r="F140" s="0" t="n">
        <v>72.647243</v>
      </c>
      <c r="G140" s="0" t="n">
        <v>0.17287243879</v>
      </c>
      <c r="H140" s="0" t="n">
        <v>1751.06</v>
      </c>
      <c r="I140" s="0" t="n">
        <v>1.61862</v>
      </c>
      <c r="J140" s="0" t="n">
        <v>96.4496999999999</v>
      </c>
      <c r="K140" s="0" t="n">
        <v>169</v>
      </c>
      <c r="L140" s="0" t="s">
        <v>20</v>
      </c>
      <c r="M140" s="0" t="n">
        <f aca="false">35.3*G140</f>
        <v>6.102397089287</v>
      </c>
      <c r="N140" s="0" t="n">
        <f aca="false">M140*1000/365</f>
        <v>16.7188961350329</v>
      </c>
      <c r="O140" s="0" t="n">
        <f aca="false">Table1[[#This Row],[Detection frequency 2021]]/100*365</f>
        <v>352.041405</v>
      </c>
      <c r="P140" s="0" t="n">
        <f aca="false">Table1[[#This Row],[Flared days/year]]/12</f>
        <v>29.33678375</v>
      </c>
      <c r="Q140" s="2" t="n">
        <f aca="false">Table1[[#This Row],['#days per month]]-P196</f>
        <v>2.5288720833333</v>
      </c>
    </row>
    <row r="141" customFormat="false" ht="15.75" hidden="true" customHeight="false" outlineLevel="0" collapsed="false">
      <c r="A141" s="0" t="s">
        <v>51</v>
      </c>
      <c r="B141" s="0" t="s">
        <v>52</v>
      </c>
      <c r="C141" s="0" t="s">
        <v>187</v>
      </c>
      <c r="D141" s="0" t="n">
        <v>5544</v>
      </c>
      <c r="E141" s="0" t="n">
        <v>32.512744</v>
      </c>
      <c r="F141" s="0" t="n">
        <v>6.70945</v>
      </c>
      <c r="G141" s="0" t="n">
        <v>0.172463845029999</v>
      </c>
      <c r="H141" s="0" t="n">
        <v>1685.91</v>
      </c>
      <c r="I141" s="0" t="n">
        <v>1.04127</v>
      </c>
      <c r="J141" s="0" t="n">
        <v>98.916</v>
      </c>
      <c r="K141" s="0" t="n">
        <v>369</v>
      </c>
      <c r="L141" s="0" t="s">
        <v>20</v>
      </c>
      <c r="M141" s="0" t="n">
        <f aca="false">35.3*G141</f>
        <v>6.08797372955896</v>
      </c>
      <c r="N141" s="0" t="n">
        <f aca="false">M141*1000/365</f>
        <v>16.6793800809835</v>
      </c>
      <c r="O141" s="0" t="n">
        <f aca="false">Table1[[#This Row],[Detection frequency 2021]]/100*365</f>
        <v>361.0434</v>
      </c>
      <c r="P141" s="0" t="n">
        <f aca="false">Table1[[#This Row],[Flared days/year]]/12</f>
        <v>30.08695</v>
      </c>
      <c r="Q141" s="2" t="n">
        <f aca="false">Table1[[#This Row],['#days per month]]-P197</f>
        <v>2.21916958333333</v>
      </c>
    </row>
    <row r="142" customFormat="false" ht="15.75" hidden="true" customHeight="false" outlineLevel="0" collapsed="false">
      <c r="A142" s="0" t="s">
        <v>21</v>
      </c>
      <c r="B142" s="0" t="s">
        <v>22</v>
      </c>
      <c r="C142" s="0" t="s">
        <v>188</v>
      </c>
      <c r="D142" s="0" t="n">
        <v>7476</v>
      </c>
      <c r="E142" s="0" t="n">
        <v>32.256359</v>
      </c>
      <c r="F142" s="0" t="n">
        <v>47.251311</v>
      </c>
      <c r="G142" s="0" t="n">
        <v>0.1723461395</v>
      </c>
      <c r="H142" s="0" t="n">
        <v>1667.9</v>
      </c>
      <c r="I142" s="0" t="n">
        <v>1.29642</v>
      </c>
      <c r="J142" s="0" t="n">
        <v>99.2</v>
      </c>
      <c r="K142" s="0" t="n">
        <v>375</v>
      </c>
      <c r="L142" s="0" t="s">
        <v>20</v>
      </c>
      <c r="M142" s="0" t="n">
        <f aca="false">35.3*G142</f>
        <v>6.08381872435</v>
      </c>
      <c r="N142" s="0" t="n">
        <f aca="false">M142*1000/365</f>
        <v>16.6679965050685</v>
      </c>
      <c r="O142" s="0" t="n">
        <f aca="false">Table1[[#This Row],[Detection frequency 2021]]/100*365</f>
        <v>362.08</v>
      </c>
      <c r="P142" s="0" t="n">
        <f aca="false">Table1[[#This Row],[Flared days/year]]/12</f>
        <v>30.1733333333333</v>
      </c>
      <c r="Q142" s="2" t="n">
        <f aca="false">Table1[[#This Row],['#days per month]]-P198</f>
        <v>0.231927083333332</v>
      </c>
    </row>
    <row r="143" customFormat="false" ht="15.75" hidden="true" customHeight="false" outlineLevel="0" collapsed="false">
      <c r="A143" s="0" t="s">
        <v>17</v>
      </c>
      <c r="B143" s="0" t="s">
        <v>18</v>
      </c>
      <c r="C143" s="0" t="s">
        <v>189</v>
      </c>
      <c r="D143" s="0" t="n">
        <v>4411</v>
      </c>
      <c r="E143" s="0" t="n">
        <v>9.97687</v>
      </c>
      <c r="F143" s="0" t="n">
        <v>-63.181168</v>
      </c>
      <c r="G143" s="0" t="n">
        <v>0.17158560327</v>
      </c>
      <c r="H143" s="0" t="n">
        <v>1763.56</v>
      </c>
      <c r="I143" s="0" t="n">
        <v>1.466</v>
      </c>
      <c r="J143" s="0" t="n">
        <v>92.2581</v>
      </c>
      <c r="K143" s="0" t="n">
        <v>155</v>
      </c>
      <c r="L143" s="0" t="s">
        <v>20</v>
      </c>
      <c r="M143" s="0" t="n">
        <f aca="false">35.3*G143</f>
        <v>6.056971795431</v>
      </c>
      <c r="N143" s="0" t="n">
        <f aca="false">M143*1000/365</f>
        <v>16.5944432751534</v>
      </c>
      <c r="O143" s="0" t="n">
        <f aca="false">Table1[[#This Row],[Detection frequency 2021]]/100*365</f>
        <v>336.742065</v>
      </c>
      <c r="P143" s="0" t="n">
        <f aca="false">Table1[[#This Row],[Flared days/year]]/12</f>
        <v>28.06183875</v>
      </c>
      <c r="Q143" s="2" t="n">
        <f aca="false">Table1[[#This Row],['#days per month]]-P199</f>
        <v>-1.55438291666667</v>
      </c>
    </row>
    <row r="144" customFormat="false" ht="15.75" hidden="true" customHeight="false" outlineLevel="0" collapsed="false">
      <c r="A144" s="0" t="s">
        <v>35</v>
      </c>
      <c r="B144" s="0" t="s">
        <v>36</v>
      </c>
      <c r="C144" s="0" t="s">
        <v>190</v>
      </c>
      <c r="D144" s="0" t="n">
        <v>3746</v>
      </c>
      <c r="E144" s="0" t="n">
        <v>18.092763</v>
      </c>
      <c r="F144" s="0" t="n">
        <v>-94.047042</v>
      </c>
      <c r="G144" s="0" t="n">
        <v>0.17105989104</v>
      </c>
      <c r="H144" s="0" t="n">
        <v>1655.66</v>
      </c>
      <c r="I144" s="0" t="n">
        <v>0.393825</v>
      </c>
      <c r="J144" s="0" t="n">
        <v>97.9866</v>
      </c>
      <c r="K144" s="0" t="n">
        <v>149</v>
      </c>
      <c r="L144" s="0" t="s">
        <v>20</v>
      </c>
      <c r="M144" s="0" t="n">
        <f aca="false">35.3*G144</f>
        <v>6.038414153712</v>
      </c>
      <c r="N144" s="0" t="n">
        <f aca="false">M144*1000/365</f>
        <v>16.5436004211288</v>
      </c>
      <c r="O144" s="0" t="n">
        <f aca="false">Table1[[#This Row],[Detection frequency 2021]]/100*365</f>
        <v>357.65109</v>
      </c>
      <c r="P144" s="0" t="n">
        <f aca="false">Table1[[#This Row],[Flared days/year]]/12</f>
        <v>29.8042575</v>
      </c>
      <c r="Q144" s="2" t="n">
        <f aca="false">Table1[[#This Row],['#days per month]]-P200</f>
        <v>0.0730304166666613</v>
      </c>
    </row>
    <row r="145" customFormat="false" ht="15.75" hidden="true" customHeight="false" outlineLevel="0" collapsed="false">
      <c r="A145" s="0" t="s">
        <v>191</v>
      </c>
      <c r="B145" s="0" t="s">
        <v>192</v>
      </c>
      <c r="C145" s="0" t="s">
        <v>193</v>
      </c>
      <c r="D145" s="0" t="n">
        <v>8477</v>
      </c>
      <c r="E145" s="0" t="n">
        <v>15.3423769999999</v>
      </c>
      <c r="F145" s="0" t="n">
        <v>46.823361</v>
      </c>
      <c r="G145" s="0" t="n">
        <v>0.16981737855</v>
      </c>
      <c r="H145" s="0" t="n">
        <v>1728.18</v>
      </c>
      <c r="I145" s="0" t="n">
        <v>1.32644</v>
      </c>
      <c r="J145" s="0" t="n">
        <v>97.7049</v>
      </c>
      <c r="K145" s="0" t="n">
        <v>305</v>
      </c>
      <c r="L145" s="0" t="s">
        <v>20</v>
      </c>
      <c r="M145" s="0" t="n">
        <f aca="false">35.3*G145</f>
        <v>5.994553462815</v>
      </c>
      <c r="N145" s="0" t="n">
        <f aca="false">M145*1000/365</f>
        <v>16.4234341446986</v>
      </c>
      <c r="O145" s="0" t="n">
        <f aca="false">Table1[[#This Row],[Detection frequency 2021]]/100*365</f>
        <v>356.622885</v>
      </c>
      <c r="P145" s="0" t="n">
        <f aca="false">Table1[[#This Row],[Flared days/year]]/12</f>
        <v>29.71857375</v>
      </c>
      <c r="Q145" s="2" t="n">
        <f aca="false">Table1[[#This Row],['#days per month]]-P201</f>
        <v>-0.410472916666667</v>
      </c>
    </row>
    <row r="146" customFormat="false" ht="15.75" hidden="true" customHeight="false" outlineLevel="0" collapsed="false">
      <c r="A146" s="0" t="s">
        <v>35</v>
      </c>
      <c r="B146" s="0" t="s">
        <v>36</v>
      </c>
      <c r="C146" s="0" t="s">
        <v>194</v>
      </c>
      <c r="D146" s="0" t="n">
        <v>3859</v>
      </c>
      <c r="E146" s="0" t="n">
        <v>19.439027</v>
      </c>
      <c r="F146" s="0" t="n">
        <v>-92.036177</v>
      </c>
      <c r="G146" s="0" t="n">
        <v>0.16893649502</v>
      </c>
      <c r="H146" s="0" t="n">
        <v>1694.88</v>
      </c>
      <c r="I146" s="0" t="n">
        <v>1.8475</v>
      </c>
      <c r="J146" s="0" t="n">
        <v>100</v>
      </c>
      <c r="K146" s="0" t="n">
        <v>159</v>
      </c>
      <c r="L146" s="0" t="s">
        <v>20</v>
      </c>
      <c r="M146" s="0" t="n">
        <f aca="false">35.3*G146</f>
        <v>5.963458274206</v>
      </c>
      <c r="N146" s="0" t="n">
        <f aca="false">M146*1000/365</f>
        <v>16.3382418471397</v>
      </c>
      <c r="O146" s="0" t="n">
        <f aca="false">Table1[[#This Row],[Detection frequency 2021]]/100*365</f>
        <v>365</v>
      </c>
      <c r="P146" s="0" t="n">
        <f aca="false">Table1[[#This Row],[Flared days/year]]/12</f>
        <v>30.4166666666667</v>
      </c>
      <c r="Q146" s="2" t="n">
        <f aca="false">Table1[[#This Row],['#days per month]]-P202</f>
        <v>0.728053333333335</v>
      </c>
    </row>
    <row r="147" customFormat="false" ht="15.75" hidden="true" customHeight="false" outlineLevel="0" collapsed="false">
      <c r="A147" s="0" t="s">
        <v>24</v>
      </c>
      <c r="B147" s="0" t="s">
        <v>25</v>
      </c>
      <c r="C147" s="0" t="s">
        <v>195</v>
      </c>
      <c r="D147" s="0" t="n">
        <v>8746</v>
      </c>
      <c r="E147" s="0" t="n">
        <v>60.764589</v>
      </c>
      <c r="F147" s="0" t="n">
        <v>70.176182</v>
      </c>
      <c r="G147" s="0" t="n">
        <v>0.16712071844</v>
      </c>
      <c r="H147" s="0" t="n">
        <v>1784.51</v>
      </c>
      <c r="I147" s="0" t="n">
        <v>1.58261</v>
      </c>
      <c r="J147" s="0" t="n">
        <v>95.5696</v>
      </c>
      <c r="K147" s="0" t="n">
        <v>158</v>
      </c>
      <c r="L147" s="0" t="s">
        <v>20</v>
      </c>
      <c r="M147" s="0" t="n">
        <f aca="false">35.3*G147</f>
        <v>5.899361360932</v>
      </c>
      <c r="N147" s="0" t="n">
        <f aca="false">M147*1000/365</f>
        <v>16.1626338655671</v>
      </c>
      <c r="O147" s="0" t="n">
        <f aca="false">Table1[[#This Row],[Detection frequency 2021]]/100*365</f>
        <v>348.82904</v>
      </c>
      <c r="P147" s="0" t="n">
        <f aca="false">Table1[[#This Row],[Flared days/year]]/12</f>
        <v>29.0690866666667</v>
      </c>
      <c r="Q147" s="2" t="n">
        <f aca="false">Table1[[#This Row],['#days per month]]-P203</f>
        <v>-0.999947916666635</v>
      </c>
    </row>
    <row r="148" customFormat="false" ht="15.75" hidden="true" customHeight="false" outlineLevel="0" collapsed="false">
      <c r="A148" s="0" t="s">
        <v>21</v>
      </c>
      <c r="B148" s="0" t="s">
        <v>22</v>
      </c>
      <c r="C148" s="0" t="s">
        <v>196</v>
      </c>
      <c r="D148" s="0" t="n">
        <v>7582</v>
      </c>
      <c r="E148" s="0" t="n">
        <v>30.2764539999999</v>
      </c>
      <c r="F148" s="0" t="n">
        <v>47.718808</v>
      </c>
      <c r="G148" s="0" t="n">
        <v>0.16571793857</v>
      </c>
      <c r="H148" s="0" t="n">
        <v>1785.31</v>
      </c>
      <c r="I148" s="0" t="n">
        <v>1.36374</v>
      </c>
      <c r="J148" s="0" t="n">
        <v>100</v>
      </c>
      <c r="K148" s="0" t="n">
        <v>373</v>
      </c>
      <c r="L148" s="0" t="s">
        <v>20</v>
      </c>
      <c r="M148" s="0" t="n">
        <f aca="false">35.3*G148</f>
        <v>5.849843231521</v>
      </c>
      <c r="N148" s="0" t="n">
        <f aca="false">M148*1000/365</f>
        <v>16.0269677575918</v>
      </c>
      <c r="O148" s="0" t="n">
        <f aca="false">Table1[[#This Row],[Detection frequency 2021]]/100*365</f>
        <v>365</v>
      </c>
      <c r="P148" s="0" t="n">
        <f aca="false">Table1[[#This Row],[Flared days/year]]/12</f>
        <v>30.4166666666667</v>
      </c>
      <c r="Q148" s="2" t="n">
        <f aca="false">Table1[[#This Row],['#days per month]]-P204</f>
        <v>0.588167083333339</v>
      </c>
    </row>
    <row r="149" customFormat="false" ht="15.75" hidden="true" customHeight="false" outlineLevel="0" collapsed="false">
      <c r="A149" s="0" t="s">
        <v>197</v>
      </c>
      <c r="B149" s="0" t="s">
        <v>198</v>
      </c>
      <c r="C149" s="0" t="s">
        <v>199</v>
      </c>
      <c r="D149" s="0" t="n">
        <v>12026</v>
      </c>
      <c r="E149" s="0" t="n">
        <v>3.605636</v>
      </c>
      <c r="F149" s="0" t="n">
        <v>112.411087999999</v>
      </c>
      <c r="G149" s="0" t="n">
        <v>0.16368377567</v>
      </c>
      <c r="H149" s="0" t="n">
        <v>1665.66</v>
      </c>
      <c r="I149" s="0" t="n">
        <v>1.57873</v>
      </c>
      <c r="J149" s="0" t="n">
        <v>100</v>
      </c>
      <c r="K149" s="0" t="n">
        <v>13</v>
      </c>
      <c r="L149" s="0" t="s">
        <v>20</v>
      </c>
      <c r="M149" s="0" t="n">
        <f aca="false">35.3*G149</f>
        <v>5.778037281151</v>
      </c>
      <c r="N149" s="0" t="n">
        <f aca="false">M149*1000/365</f>
        <v>15.8302391264411</v>
      </c>
      <c r="O149" s="0" t="n">
        <f aca="false">Table1[[#This Row],[Detection frequency 2021]]/100*365</f>
        <v>365</v>
      </c>
      <c r="P149" s="0" t="n">
        <f aca="false">Table1[[#This Row],[Flared days/year]]/12</f>
        <v>30.4166666666667</v>
      </c>
      <c r="Q149" s="2" t="n">
        <f aca="false">Table1[[#This Row],['#days per month]]-P205</f>
        <v>2.26990458333334</v>
      </c>
    </row>
    <row r="150" customFormat="false" ht="15.75" hidden="true" customHeight="false" outlineLevel="0" collapsed="false">
      <c r="A150" s="0" t="s">
        <v>24</v>
      </c>
      <c r="B150" s="0" t="s">
        <v>25</v>
      </c>
      <c r="C150" s="0" t="s">
        <v>200</v>
      </c>
      <c r="D150" s="0" t="n">
        <v>9374</v>
      </c>
      <c r="E150" s="0" t="n">
        <v>68.523275</v>
      </c>
      <c r="F150" s="0" t="n">
        <v>79.961213</v>
      </c>
      <c r="G150" s="0" t="n">
        <v>0.16267931601</v>
      </c>
      <c r="H150" s="0" t="n">
        <v>1819.52</v>
      </c>
      <c r="I150" s="0" t="n">
        <v>1.6015</v>
      </c>
      <c r="J150" s="0" t="n">
        <v>89.7195999999999</v>
      </c>
      <c r="K150" s="0" t="n">
        <v>107</v>
      </c>
      <c r="L150" s="0" t="s">
        <v>20</v>
      </c>
      <c r="M150" s="0" t="n">
        <f aca="false">35.3*G150</f>
        <v>5.742579855153</v>
      </c>
      <c r="N150" s="0" t="n">
        <f aca="false">M150*1000/365</f>
        <v>15.7330954935699</v>
      </c>
      <c r="O150" s="0" t="n">
        <f aca="false">Table1[[#This Row],[Detection frequency 2021]]/100*365</f>
        <v>327.47654</v>
      </c>
      <c r="P150" s="0" t="n">
        <f aca="false">Table1[[#This Row],[Flared days/year]]/12</f>
        <v>27.2897116666666</v>
      </c>
      <c r="Q150" s="2" t="n">
        <f aca="false">Table1[[#This Row],['#days per month]]-P206</f>
        <v>-3.12695500000003</v>
      </c>
    </row>
    <row r="151" customFormat="false" ht="15.75" hidden="true" customHeight="false" outlineLevel="0" collapsed="false">
      <c r="A151" s="0" t="s">
        <v>201</v>
      </c>
      <c r="B151" s="0" t="s">
        <v>202</v>
      </c>
      <c r="C151" s="0" t="s">
        <v>203</v>
      </c>
      <c r="D151" s="0" t="n">
        <v>5825</v>
      </c>
      <c r="E151" s="0" t="n">
        <v>30.534364</v>
      </c>
      <c r="F151" s="0" t="n">
        <v>26.082071</v>
      </c>
      <c r="G151" s="0" t="n">
        <v>0.16245887498</v>
      </c>
      <c r="H151" s="0" t="n">
        <v>1696.51</v>
      </c>
      <c r="I151" s="0" t="n">
        <v>1.56015</v>
      </c>
      <c r="J151" s="0" t="n">
        <v>98.3091999999999</v>
      </c>
      <c r="K151" s="0" t="n">
        <v>414</v>
      </c>
      <c r="L151" s="0" t="s">
        <v>20</v>
      </c>
      <c r="M151" s="0" t="n">
        <f aca="false">35.3*G151</f>
        <v>5.734798286794</v>
      </c>
      <c r="N151" s="0" t="n">
        <f aca="false">M151*1000/365</f>
        <v>15.7117761282027</v>
      </c>
      <c r="O151" s="0" t="n">
        <f aca="false">Table1[[#This Row],[Detection frequency 2021]]/100*365</f>
        <v>358.82858</v>
      </c>
      <c r="P151" s="0" t="n">
        <f aca="false">Table1[[#This Row],[Flared days/year]]/12</f>
        <v>29.9023816666666</v>
      </c>
      <c r="Q151" s="2" t="n">
        <f aca="false">Table1[[#This Row],['#days per month]]-P207</f>
        <v>0.681880833333306</v>
      </c>
    </row>
    <row r="152" customFormat="false" ht="15.75" hidden="true" customHeight="false" outlineLevel="0" collapsed="false">
      <c r="A152" s="0" t="s">
        <v>24</v>
      </c>
      <c r="B152" s="0" t="s">
        <v>25</v>
      </c>
      <c r="C152" s="0" t="s">
        <v>204</v>
      </c>
      <c r="D152" s="0" t="n">
        <v>9571</v>
      </c>
      <c r="E152" s="0" t="n">
        <v>57.4647699999999</v>
      </c>
      <c r="F152" s="0" t="n">
        <v>78.429983</v>
      </c>
      <c r="G152" s="0" t="n">
        <v>0.16235819419</v>
      </c>
      <c r="H152" s="0" t="n">
        <v>1892.7</v>
      </c>
      <c r="I152" s="0" t="n">
        <v>1.74035</v>
      </c>
      <c r="J152" s="0" t="n">
        <v>97.4895</v>
      </c>
      <c r="K152" s="0" t="n">
        <v>239</v>
      </c>
      <c r="L152" s="0" t="s">
        <v>20</v>
      </c>
      <c r="M152" s="0" t="n">
        <f aca="false">35.3*G152</f>
        <v>5.731244254907</v>
      </c>
      <c r="N152" s="0" t="n">
        <f aca="false">M152*1000/365</f>
        <v>15.7020390545397</v>
      </c>
      <c r="O152" s="0" t="n">
        <f aca="false">Table1[[#This Row],[Detection frequency 2021]]/100*365</f>
        <v>355.836675</v>
      </c>
      <c r="P152" s="0" t="n">
        <f aca="false">Table1[[#This Row],[Flared days/year]]/12</f>
        <v>29.65305625</v>
      </c>
      <c r="Q152" s="2" t="n">
        <f aca="false">Table1[[#This Row],['#days per month]]-P208</f>
        <v>0.250268333333334</v>
      </c>
    </row>
    <row r="153" customFormat="false" ht="15.75" hidden="true" customHeight="false" outlineLevel="0" collapsed="false">
      <c r="A153" s="0" t="s">
        <v>205</v>
      </c>
      <c r="B153" s="0" t="s">
        <v>206</v>
      </c>
      <c r="C153" s="0" t="s">
        <v>207</v>
      </c>
      <c r="D153" s="0" t="n">
        <v>11808</v>
      </c>
      <c r="E153" s="0" t="n">
        <v>5.21130599999999</v>
      </c>
      <c r="F153" s="0" t="n">
        <v>114.743148</v>
      </c>
      <c r="G153" s="0" t="n">
        <v>0.16103613507</v>
      </c>
      <c r="H153" s="0" t="n">
        <v>1727.94</v>
      </c>
      <c r="I153" s="0" t="n">
        <v>3.43176999999999</v>
      </c>
      <c r="J153" s="0" t="n">
        <v>100</v>
      </c>
      <c r="K153" s="0" t="n">
        <v>13</v>
      </c>
      <c r="L153" s="0" t="s">
        <v>20</v>
      </c>
      <c r="M153" s="0" t="n">
        <f aca="false">35.3*G153</f>
        <v>5.684575567971</v>
      </c>
      <c r="N153" s="0" t="n">
        <f aca="false">M153*1000/365</f>
        <v>15.5741796382767</v>
      </c>
      <c r="O153" s="0" t="n">
        <f aca="false">Table1[[#This Row],[Detection frequency 2021]]/100*365</f>
        <v>365</v>
      </c>
      <c r="P153" s="0" t="n">
        <f aca="false">Table1[[#This Row],[Flared days/year]]/12</f>
        <v>30.4166666666667</v>
      </c>
      <c r="Q153" s="2" t="n">
        <f aca="false">Table1[[#This Row],['#days per month]]-P209</f>
        <v>0.652376666666669</v>
      </c>
    </row>
    <row r="154" customFormat="false" ht="15.75" hidden="true" customHeight="false" outlineLevel="0" collapsed="false">
      <c r="A154" s="0" t="s">
        <v>28</v>
      </c>
      <c r="B154" s="0" t="s">
        <v>29</v>
      </c>
      <c r="C154" s="0" t="s">
        <v>208</v>
      </c>
      <c r="D154" s="0" t="n">
        <v>7881</v>
      </c>
      <c r="E154" s="0" t="n">
        <v>31.04159</v>
      </c>
      <c r="F154" s="0" t="n">
        <v>49.392232</v>
      </c>
      <c r="G154" s="0" t="n">
        <v>0.15980037377</v>
      </c>
      <c r="H154" s="0" t="n">
        <v>1694.1</v>
      </c>
      <c r="I154" s="0" t="n">
        <v>1.33271</v>
      </c>
      <c r="J154" s="0" t="n">
        <v>99.7268</v>
      </c>
      <c r="K154" s="0" t="n">
        <v>366</v>
      </c>
      <c r="L154" s="0" t="s">
        <v>20</v>
      </c>
      <c r="M154" s="0" t="n">
        <f aca="false">35.3*G154</f>
        <v>5.640953194081</v>
      </c>
      <c r="N154" s="0" t="n">
        <f aca="false">M154*1000/365</f>
        <v>15.4546662851534</v>
      </c>
      <c r="O154" s="0" t="n">
        <f aca="false">Table1[[#This Row],[Detection frequency 2021]]/100*365</f>
        <v>364.00282</v>
      </c>
      <c r="P154" s="0" t="n">
        <f aca="false">Table1[[#This Row],[Flared days/year]]/12</f>
        <v>30.3335683333333</v>
      </c>
      <c r="Q154" s="2" t="n">
        <f aca="false">Table1[[#This Row],['#days per month]]-P210</f>
        <v>1.22046875</v>
      </c>
    </row>
    <row r="155" customFormat="false" ht="15.75" hidden="true" customHeight="false" outlineLevel="0" collapsed="false">
      <c r="A155" s="0" t="s">
        <v>24</v>
      </c>
      <c r="B155" s="0" t="s">
        <v>25</v>
      </c>
      <c r="C155" s="0" t="s">
        <v>209</v>
      </c>
      <c r="D155" s="0" t="n">
        <v>9309</v>
      </c>
      <c r="E155" s="0" t="n">
        <v>66.282763</v>
      </c>
      <c r="F155" s="0" t="n">
        <v>78.747064</v>
      </c>
      <c r="G155" s="0" t="n">
        <v>0.15966534997</v>
      </c>
      <c r="H155" s="0" t="n">
        <v>1662.01</v>
      </c>
      <c r="I155" s="0" t="n">
        <v>1.93980999999999</v>
      </c>
      <c r="J155" s="0" t="n">
        <v>87.8049</v>
      </c>
      <c r="K155" s="0" t="n">
        <v>82</v>
      </c>
      <c r="L155" s="0" t="s">
        <v>20</v>
      </c>
      <c r="M155" s="0" t="n">
        <f aca="false">35.3*G155</f>
        <v>5.636186853941</v>
      </c>
      <c r="N155" s="0" t="n">
        <f aca="false">M155*1000/365</f>
        <v>15.4416078190164</v>
      </c>
      <c r="O155" s="0" t="n">
        <f aca="false">Table1[[#This Row],[Detection frequency 2021]]/100*365</f>
        <v>320.487885</v>
      </c>
      <c r="P155" s="0" t="n">
        <f aca="false">Table1[[#This Row],[Flared days/year]]/12</f>
        <v>26.70732375</v>
      </c>
      <c r="Q155" s="2" t="n">
        <f aca="false">Table1[[#This Row],['#days per month]]-P211</f>
        <v>-0.460964583333336</v>
      </c>
    </row>
    <row r="156" customFormat="false" ht="15.75" hidden="true" customHeight="false" outlineLevel="0" collapsed="false">
      <c r="A156" s="0" t="s">
        <v>39</v>
      </c>
      <c r="B156" s="0" t="s">
        <v>40</v>
      </c>
      <c r="C156" s="0" t="s">
        <v>210</v>
      </c>
      <c r="D156" s="0" t="n">
        <v>5806</v>
      </c>
      <c r="E156" s="0" t="n">
        <v>27.647657</v>
      </c>
      <c r="F156" s="0" t="n">
        <v>22.48182</v>
      </c>
      <c r="G156" s="0" t="n">
        <v>0.15896792269</v>
      </c>
      <c r="H156" s="0" t="n">
        <v>1649.12</v>
      </c>
      <c r="I156" s="0" t="n">
        <v>1.28322999999999</v>
      </c>
      <c r="J156" s="0" t="n">
        <v>97.9898999999999</v>
      </c>
      <c r="K156" s="0" t="n">
        <v>398</v>
      </c>
      <c r="L156" s="0" t="s">
        <v>20</v>
      </c>
      <c r="M156" s="0" t="n">
        <f aca="false">35.3*G156</f>
        <v>5.611567670957</v>
      </c>
      <c r="N156" s="0" t="n">
        <f aca="false">M156*1000/365</f>
        <v>15.3741580026219</v>
      </c>
      <c r="O156" s="0" t="n">
        <f aca="false">Table1[[#This Row],[Detection frequency 2021]]/100*365</f>
        <v>357.663135</v>
      </c>
      <c r="P156" s="0" t="n">
        <f aca="false">Table1[[#This Row],[Flared days/year]]/12</f>
        <v>29.80526125</v>
      </c>
      <c r="Q156" s="2" t="n">
        <f aca="false">Table1[[#This Row],['#days per month]]-P212</f>
        <v>0.233508750000002</v>
      </c>
    </row>
    <row r="157" customFormat="false" ht="15.75" hidden="true" customHeight="false" outlineLevel="0" collapsed="false">
      <c r="A157" s="0" t="s">
        <v>126</v>
      </c>
      <c r="B157" s="0" t="s">
        <v>127</v>
      </c>
      <c r="C157" s="0" t="s">
        <v>211</v>
      </c>
      <c r="D157" s="0" t="n">
        <v>5911</v>
      </c>
      <c r="E157" s="0" t="n">
        <v>5.559551</v>
      </c>
      <c r="F157" s="0" t="n">
        <v>5.07267</v>
      </c>
      <c r="G157" s="0" t="n">
        <v>0.15849005585</v>
      </c>
      <c r="H157" s="0" t="n">
        <v>1648.71</v>
      </c>
      <c r="I157" s="0" t="n">
        <v>1.29955</v>
      </c>
      <c r="J157" s="0" t="n">
        <v>100</v>
      </c>
      <c r="K157" s="0" t="n">
        <v>33</v>
      </c>
      <c r="L157" s="0" t="s">
        <v>20</v>
      </c>
      <c r="M157" s="0" t="n">
        <f aca="false">35.3*G157</f>
        <v>5.594698971505</v>
      </c>
      <c r="N157" s="0" t="n">
        <f aca="false">M157*1000/365</f>
        <v>15.3279423876849</v>
      </c>
      <c r="O157" s="0" t="n">
        <f aca="false">Table1[[#This Row],[Detection frequency 2021]]/100*365</f>
        <v>365</v>
      </c>
      <c r="P157" s="0" t="n">
        <f aca="false">Table1[[#This Row],[Flared days/year]]/12</f>
        <v>30.4166666666667</v>
      </c>
      <c r="Q157" s="2" t="n">
        <f aca="false">Table1[[#This Row],['#days per month]]-P213</f>
        <v>0.506954583333336</v>
      </c>
    </row>
    <row r="158" customFormat="false" ht="15.75" hidden="true" customHeight="false" outlineLevel="0" collapsed="false">
      <c r="A158" s="0" t="s">
        <v>28</v>
      </c>
      <c r="B158" s="0" t="s">
        <v>29</v>
      </c>
      <c r="C158" s="0" t="s">
        <v>212</v>
      </c>
      <c r="D158" s="0" t="n">
        <v>8100</v>
      </c>
      <c r="E158" s="0" t="n">
        <v>30.300542</v>
      </c>
      <c r="F158" s="0" t="n">
        <v>50.7324349999999</v>
      </c>
      <c r="G158" s="0" t="n">
        <v>0.15812578512</v>
      </c>
      <c r="H158" s="0" t="n">
        <v>1640.94</v>
      </c>
      <c r="I158" s="0" t="n">
        <v>1.71643</v>
      </c>
      <c r="J158" s="0" t="n">
        <v>99.4253</v>
      </c>
      <c r="K158" s="0" t="n">
        <v>348</v>
      </c>
      <c r="L158" s="0" t="s">
        <v>20</v>
      </c>
      <c r="M158" s="0" t="n">
        <f aca="false">35.3*G158</f>
        <v>5.581840214736</v>
      </c>
      <c r="N158" s="0" t="n">
        <f aca="false">M158*1000/365</f>
        <v>15.2927129170849</v>
      </c>
      <c r="O158" s="0" t="n">
        <f aca="false">Table1[[#This Row],[Detection frequency 2021]]/100*365</f>
        <v>362.902345</v>
      </c>
      <c r="P158" s="0" t="n">
        <f aca="false">Table1[[#This Row],[Flared days/year]]/12</f>
        <v>30.2418620833333</v>
      </c>
      <c r="Q158" s="2" t="n">
        <f aca="false">Table1[[#This Row],['#days per month]]-P214</f>
        <v>0.311862083333327</v>
      </c>
    </row>
    <row r="159" customFormat="false" ht="15.75" hidden="true" customHeight="false" outlineLevel="0" collapsed="false">
      <c r="A159" s="0" t="s">
        <v>21</v>
      </c>
      <c r="B159" s="0" t="s">
        <v>22</v>
      </c>
      <c r="C159" s="0" t="s">
        <v>213</v>
      </c>
      <c r="D159" s="0" t="n">
        <v>7593</v>
      </c>
      <c r="E159" s="0" t="n">
        <v>30.274269</v>
      </c>
      <c r="F159" s="0" t="n">
        <v>47.741785</v>
      </c>
      <c r="G159" s="0" t="n">
        <v>0.15717474792</v>
      </c>
      <c r="H159" s="0" t="n">
        <v>1665.02</v>
      </c>
      <c r="I159" s="0" t="n">
        <v>1.40893</v>
      </c>
      <c r="J159" s="0" t="n">
        <v>99.7333</v>
      </c>
      <c r="K159" s="0" t="n">
        <v>375</v>
      </c>
      <c r="L159" s="0" t="s">
        <v>20</v>
      </c>
      <c r="M159" s="0" t="n">
        <f aca="false">35.3*G159</f>
        <v>5.548268601576</v>
      </c>
      <c r="N159" s="0" t="n">
        <f aca="false">M159*1000/365</f>
        <v>15.2007358947288</v>
      </c>
      <c r="O159" s="0" t="n">
        <f aca="false">Table1[[#This Row],[Detection frequency 2021]]/100*365</f>
        <v>364.026545</v>
      </c>
      <c r="P159" s="0" t="n">
        <f aca="false">Table1[[#This Row],[Flared days/year]]/12</f>
        <v>30.3355454166667</v>
      </c>
      <c r="Q159" s="2" t="n">
        <f aca="false">Table1[[#This Row],['#days per month]]-P215</f>
        <v>0.162212083333333</v>
      </c>
    </row>
    <row r="160" customFormat="false" ht="15.75" hidden="true" customHeight="false" outlineLevel="0" collapsed="false">
      <c r="A160" s="0" t="s">
        <v>24</v>
      </c>
      <c r="B160" s="0" t="s">
        <v>25</v>
      </c>
      <c r="C160" s="0" t="s">
        <v>214</v>
      </c>
      <c r="D160" s="0" t="n">
        <v>9446</v>
      </c>
      <c r="E160" s="0" t="n">
        <v>63.432293</v>
      </c>
      <c r="F160" s="0" t="n">
        <v>80.525979</v>
      </c>
      <c r="G160" s="0" t="n">
        <v>0.156692771659999</v>
      </c>
      <c r="H160" s="0" t="n">
        <v>1775.5</v>
      </c>
      <c r="I160" s="0" t="n">
        <v>1.59758</v>
      </c>
      <c r="J160" s="0" t="n">
        <v>94.0740999999999</v>
      </c>
      <c r="K160" s="0" t="n">
        <v>135</v>
      </c>
      <c r="L160" s="0" t="s">
        <v>20</v>
      </c>
      <c r="M160" s="0" t="n">
        <f aca="false">35.3*G160</f>
        <v>5.53125483959796</v>
      </c>
      <c r="N160" s="0" t="n">
        <f aca="false">M160*1000/365</f>
        <v>15.1541228482136</v>
      </c>
      <c r="O160" s="0" t="n">
        <f aca="false">Table1[[#This Row],[Detection frequency 2021]]/100*365</f>
        <v>343.370465</v>
      </c>
      <c r="P160" s="0" t="n">
        <f aca="false">Table1[[#This Row],[Flared days/year]]/12</f>
        <v>28.6142054166666</v>
      </c>
      <c r="Q160" s="2" t="n">
        <f aca="false">Table1[[#This Row],['#days per month]]-P216</f>
        <v>0.537279999999971</v>
      </c>
    </row>
    <row r="161" customFormat="false" ht="15.75" hidden="true" customHeight="false" outlineLevel="0" collapsed="false">
      <c r="A161" s="0" t="s">
        <v>51</v>
      </c>
      <c r="B161" s="0" t="s">
        <v>52</v>
      </c>
      <c r="C161" s="0" t="s">
        <v>215</v>
      </c>
      <c r="D161" s="0" t="n">
        <v>5463</v>
      </c>
      <c r="E161" s="0" t="n">
        <v>32.946897</v>
      </c>
      <c r="F161" s="0" t="n">
        <v>3.22844799999999</v>
      </c>
      <c r="G161" s="0" t="n">
        <v>0.15631881444</v>
      </c>
      <c r="H161" s="0" t="n">
        <v>1677.05</v>
      </c>
      <c r="I161" s="0" t="n">
        <v>1.22979</v>
      </c>
      <c r="J161" s="0" t="n">
        <v>97.4441</v>
      </c>
      <c r="K161" s="0" t="n">
        <v>313</v>
      </c>
      <c r="L161" s="0" t="s">
        <v>20</v>
      </c>
      <c r="M161" s="0" t="n">
        <f aca="false">35.3*G161</f>
        <v>5.518054149732</v>
      </c>
      <c r="N161" s="0" t="n">
        <f aca="false">M161*1000/365</f>
        <v>15.1179565746082</v>
      </c>
      <c r="O161" s="0" t="n">
        <f aca="false">Table1[[#This Row],[Detection frequency 2021]]/100*365</f>
        <v>355.670965</v>
      </c>
      <c r="P161" s="0" t="n">
        <f aca="false">Table1[[#This Row],[Flared days/year]]/12</f>
        <v>29.6392470833333</v>
      </c>
      <c r="Q161" s="2" t="n">
        <f aca="false">Table1[[#This Row],['#days per month]]-P217</f>
        <v>-0.184324999999998</v>
      </c>
    </row>
    <row r="162" customFormat="false" ht="15.75" hidden="true" customHeight="false" outlineLevel="0" collapsed="false">
      <c r="A162" s="0" t="s">
        <v>197</v>
      </c>
      <c r="B162" s="0" t="s">
        <v>198</v>
      </c>
      <c r="C162" s="0" t="s">
        <v>216</v>
      </c>
      <c r="D162" s="0" t="n">
        <v>11822</v>
      </c>
      <c r="E162" s="0" t="n">
        <v>6.346706</v>
      </c>
      <c r="F162" s="0" t="n">
        <v>115.657802</v>
      </c>
      <c r="G162" s="0" t="n">
        <v>0.15551043282</v>
      </c>
      <c r="H162" s="0" t="n">
        <v>1845.77</v>
      </c>
      <c r="I162" s="0" t="n">
        <v>1.93075</v>
      </c>
      <c r="J162" s="0" t="n">
        <v>100</v>
      </c>
      <c r="K162" s="0" t="n">
        <v>21</v>
      </c>
      <c r="L162" s="0" t="s">
        <v>20</v>
      </c>
      <c r="M162" s="0" t="n">
        <f aca="false">35.3*G162</f>
        <v>5.489518278546</v>
      </c>
      <c r="N162" s="0" t="n">
        <f aca="false">M162*1000/365</f>
        <v>15.0397761056055</v>
      </c>
      <c r="O162" s="0" t="n">
        <f aca="false">Table1[[#This Row],[Detection frequency 2021]]/100*365</f>
        <v>365</v>
      </c>
      <c r="P162" s="0" t="n">
        <f aca="false">Table1[[#This Row],[Flared days/year]]/12</f>
        <v>30.4166666666667</v>
      </c>
      <c r="Q162" s="2" t="n">
        <f aca="false">Table1[[#This Row],['#days per month]]-P218</f>
        <v>1.67124375</v>
      </c>
    </row>
    <row r="163" customFormat="false" ht="15.75" hidden="true" customHeight="false" outlineLevel="0" collapsed="false">
      <c r="A163" s="0" t="s">
        <v>24</v>
      </c>
      <c r="B163" s="0" t="s">
        <v>25</v>
      </c>
      <c r="C163" s="0" t="s">
        <v>217</v>
      </c>
      <c r="D163" s="0" t="n">
        <v>9203</v>
      </c>
      <c r="E163" s="0" t="n">
        <v>66.20636</v>
      </c>
      <c r="F163" s="0" t="n">
        <v>77.243305</v>
      </c>
      <c r="G163" s="0" t="n">
        <v>0.1549926459</v>
      </c>
      <c r="H163" s="0" t="n">
        <v>1699.11</v>
      </c>
      <c r="I163" s="0" t="n">
        <v>2.23864</v>
      </c>
      <c r="J163" s="0" t="n">
        <v>84.8738999999999</v>
      </c>
      <c r="K163" s="0" t="n">
        <v>119</v>
      </c>
      <c r="L163" s="0" t="s">
        <v>218</v>
      </c>
      <c r="M163" s="0" t="n">
        <f aca="false">35.3*G163</f>
        <v>5.47124040027</v>
      </c>
      <c r="N163" s="0" t="n">
        <f aca="false">M163*1000/365</f>
        <v>14.9896997267671</v>
      </c>
      <c r="O163" s="0" t="n">
        <f aca="false">Table1[[#This Row],[Detection frequency 2021]]/100*365</f>
        <v>309.789735</v>
      </c>
      <c r="P163" s="0" t="n">
        <f aca="false">Table1[[#This Row],[Flared days/year]]/12</f>
        <v>25.81581125</v>
      </c>
      <c r="Q163" s="2" t="n">
        <f aca="false">Table1[[#This Row],['#days per month]]-P219</f>
        <v>-4.37936125000003</v>
      </c>
    </row>
    <row r="164" customFormat="false" ht="15.75" hidden="true" customHeight="false" outlineLevel="0" collapsed="false">
      <c r="A164" s="0" t="s">
        <v>21</v>
      </c>
      <c r="B164" s="0" t="s">
        <v>22</v>
      </c>
      <c r="C164" s="0" t="s">
        <v>219</v>
      </c>
      <c r="D164" s="0" t="n">
        <v>7511</v>
      </c>
      <c r="E164" s="0" t="n">
        <v>30.212874</v>
      </c>
      <c r="F164" s="0" t="n">
        <v>47.3920229999999</v>
      </c>
      <c r="G164" s="0" t="n">
        <v>0.1549926459</v>
      </c>
      <c r="H164" s="0" t="n">
        <v>1574.06</v>
      </c>
      <c r="I164" s="0" t="n">
        <v>1.47238999999999</v>
      </c>
      <c r="J164" s="0" t="n">
        <v>99.734</v>
      </c>
      <c r="K164" s="0" t="n">
        <v>376</v>
      </c>
      <c r="L164" s="0" t="s">
        <v>20</v>
      </c>
      <c r="M164" s="0" t="n">
        <f aca="false">35.3*G164</f>
        <v>5.47124040027</v>
      </c>
      <c r="N164" s="0" t="n">
        <f aca="false">M164*1000/365</f>
        <v>14.9896997267671</v>
      </c>
      <c r="O164" s="0" t="n">
        <f aca="false">Table1[[#This Row],[Detection frequency 2021]]/100*365</f>
        <v>364.0291</v>
      </c>
      <c r="P164" s="0" t="n">
        <f aca="false">Table1[[#This Row],[Flared days/year]]/12</f>
        <v>30.3357583333333</v>
      </c>
      <c r="Q164" s="2" t="n">
        <f aca="false">Table1[[#This Row],['#days per month]]-P220</f>
        <v>0.091919166666667</v>
      </c>
    </row>
    <row r="165" customFormat="false" ht="15.75" hidden="true" customHeight="false" outlineLevel="0" collapsed="false">
      <c r="A165" s="0" t="s">
        <v>51</v>
      </c>
      <c r="B165" s="0" t="s">
        <v>52</v>
      </c>
      <c r="C165" s="0" t="s">
        <v>220</v>
      </c>
      <c r="D165" s="0" t="n">
        <v>5584</v>
      </c>
      <c r="E165" s="0" t="n">
        <v>31.013377</v>
      </c>
      <c r="F165" s="0" t="n">
        <v>8.165295</v>
      </c>
      <c r="G165" s="0" t="n">
        <v>0.15408798644</v>
      </c>
      <c r="H165" s="0" t="n">
        <v>1591.36</v>
      </c>
      <c r="I165" s="0" t="n">
        <v>1.78794</v>
      </c>
      <c r="J165" s="0" t="n">
        <v>92.8381999999999</v>
      </c>
      <c r="K165" s="0" t="n">
        <v>377</v>
      </c>
      <c r="L165" s="0" t="s">
        <v>20</v>
      </c>
      <c r="M165" s="0" t="n">
        <f aca="false">35.3*G165</f>
        <v>5.439305921332</v>
      </c>
      <c r="N165" s="0" t="n">
        <f aca="false">M165*1000/365</f>
        <v>14.9022080036493</v>
      </c>
      <c r="O165" s="0" t="n">
        <f aca="false">Table1[[#This Row],[Detection frequency 2021]]/100*365</f>
        <v>338.85943</v>
      </c>
      <c r="P165" s="0" t="n">
        <f aca="false">Table1[[#This Row],[Flared days/year]]/12</f>
        <v>28.2382858333333</v>
      </c>
      <c r="Q165" s="2" t="n">
        <f aca="false">Table1[[#This Row],['#days per month]]-P221</f>
        <v>-1.7933666666667</v>
      </c>
    </row>
    <row r="166" customFormat="false" ht="15.75" hidden="true" customHeight="false" outlineLevel="0" collapsed="false">
      <c r="A166" s="0" t="s">
        <v>221</v>
      </c>
      <c r="B166" s="0" t="s">
        <v>222</v>
      </c>
      <c r="C166" s="0" t="s">
        <v>223</v>
      </c>
      <c r="D166" s="0" t="n">
        <v>10134</v>
      </c>
      <c r="E166" s="0" t="n">
        <v>19.370174</v>
      </c>
      <c r="F166" s="0" t="n">
        <v>71.3539079999999</v>
      </c>
      <c r="G166" s="0" t="n">
        <v>0.15405276284</v>
      </c>
      <c r="H166" s="0" t="n">
        <v>1656.55</v>
      </c>
      <c r="I166" s="0" t="n">
        <v>1.47272</v>
      </c>
      <c r="J166" s="0" t="n">
        <v>99.0291</v>
      </c>
      <c r="K166" s="0" t="n">
        <v>206</v>
      </c>
      <c r="L166" s="0" t="s">
        <v>20</v>
      </c>
      <c r="M166" s="0" t="n">
        <f aca="false">35.3*G166</f>
        <v>5.438062528252</v>
      </c>
      <c r="N166" s="0" t="n">
        <f aca="false">M166*1000/365</f>
        <v>14.8988014472658</v>
      </c>
      <c r="O166" s="0" t="n">
        <f aca="false">Table1[[#This Row],[Detection frequency 2021]]/100*365</f>
        <v>361.456215</v>
      </c>
      <c r="P166" s="0" t="n">
        <f aca="false">Table1[[#This Row],[Flared days/year]]/12</f>
        <v>30.12135125</v>
      </c>
      <c r="Q166" s="2" t="n">
        <f aca="false">Table1[[#This Row],['#days per month]]-P222</f>
        <v>0.718563333333332</v>
      </c>
    </row>
    <row r="167" customFormat="false" ht="15.75" hidden="true" customHeight="false" outlineLevel="0" collapsed="false">
      <c r="A167" s="0" t="s">
        <v>21</v>
      </c>
      <c r="B167" s="0" t="s">
        <v>22</v>
      </c>
      <c r="C167" s="0" t="s">
        <v>224</v>
      </c>
      <c r="D167" s="0" t="n">
        <v>7584</v>
      </c>
      <c r="E167" s="0" t="n">
        <v>30.325556</v>
      </c>
      <c r="F167" s="0" t="n">
        <v>47.724599</v>
      </c>
      <c r="G167" s="0" t="n">
        <v>0.15331042547</v>
      </c>
      <c r="H167" s="0" t="n">
        <v>1677.32</v>
      </c>
      <c r="I167" s="0" t="n">
        <v>1.44281</v>
      </c>
      <c r="J167" s="0" t="n">
        <v>99.4737</v>
      </c>
      <c r="K167" s="0" t="n">
        <v>380</v>
      </c>
      <c r="L167" s="0" t="s">
        <v>20</v>
      </c>
      <c r="M167" s="0" t="n">
        <f aca="false">35.3*G167</f>
        <v>5.411858019091</v>
      </c>
      <c r="N167" s="0" t="n">
        <f aca="false">M167*1000/365</f>
        <v>14.8270082714822</v>
      </c>
      <c r="O167" s="0" t="n">
        <f aca="false">Table1[[#This Row],[Detection frequency 2021]]/100*365</f>
        <v>363.079005</v>
      </c>
      <c r="P167" s="0" t="n">
        <f aca="false">Table1[[#This Row],[Flared days/year]]/12</f>
        <v>30.25658375</v>
      </c>
      <c r="Q167" s="2" t="n">
        <f aca="false">Table1[[#This Row],['#days per month]]-P223</f>
        <v>1.95807291666667</v>
      </c>
    </row>
    <row r="168" customFormat="false" ht="15.75" hidden="true" customHeight="false" outlineLevel="0" collapsed="false">
      <c r="A168" s="0" t="s">
        <v>28</v>
      </c>
      <c r="B168" s="0" t="s">
        <v>29</v>
      </c>
      <c r="C168" s="0" t="s">
        <v>225</v>
      </c>
      <c r="D168" s="0" t="n">
        <v>8264</v>
      </c>
      <c r="E168" s="0" t="n">
        <v>27.5440109999999</v>
      </c>
      <c r="F168" s="0" t="n">
        <v>52.583996</v>
      </c>
      <c r="G168" s="0" t="n">
        <v>0.15296699537</v>
      </c>
      <c r="H168" s="0" t="n">
        <v>1767.75</v>
      </c>
      <c r="I168" s="0" t="n">
        <v>4.32009</v>
      </c>
      <c r="J168" s="0" t="n">
        <v>99.661</v>
      </c>
      <c r="K168" s="0" t="n">
        <v>295</v>
      </c>
      <c r="L168" s="0" t="s">
        <v>20</v>
      </c>
      <c r="M168" s="0" t="n">
        <f aca="false">35.3*G168</f>
        <v>5.399734936561</v>
      </c>
      <c r="N168" s="0" t="n">
        <f aca="false">M168*1000/365</f>
        <v>14.7937943467425</v>
      </c>
      <c r="O168" s="0" t="n">
        <f aca="false">Table1[[#This Row],[Detection frequency 2021]]/100*365</f>
        <v>363.76265</v>
      </c>
      <c r="P168" s="0" t="n">
        <f aca="false">Table1[[#This Row],[Flared days/year]]/12</f>
        <v>30.3135541666667</v>
      </c>
      <c r="Q168" s="2" t="n">
        <f aca="false">Table1[[#This Row],['#days per month]]-P224</f>
        <v>1.81712208333333</v>
      </c>
    </row>
    <row r="169" customFormat="false" ht="15.75" hidden="true" customHeight="false" outlineLevel="0" collapsed="false">
      <c r="A169" s="0" t="s">
        <v>126</v>
      </c>
      <c r="B169" s="0" t="s">
        <v>127</v>
      </c>
      <c r="C169" s="0" t="s">
        <v>226</v>
      </c>
      <c r="D169" s="0" t="n">
        <v>6112</v>
      </c>
      <c r="E169" s="0" t="n">
        <v>4.017003</v>
      </c>
      <c r="F169" s="0" t="n">
        <v>7.491972</v>
      </c>
      <c r="G169" s="0" t="n">
        <v>0.15260155052</v>
      </c>
      <c r="H169" s="0" t="n">
        <v>1595.18</v>
      </c>
      <c r="I169" s="0" t="n">
        <v>2.34345</v>
      </c>
      <c r="J169" s="0" t="n">
        <v>84.8485</v>
      </c>
      <c r="K169" s="0" t="n">
        <v>33</v>
      </c>
      <c r="L169" s="0" t="s">
        <v>20</v>
      </c>
      <c r="M169" s="0" t="n">
        <f aca="false">35.3*G169</f>
        <v>5.386834733356</v>
      </c>
      <c r="N169" s="0" t="n">
        <f aca="false">M169*1000/365</f>
        <v>14.758451324263</v>
      </c>
      <c r="O169" s="0" t="n">
        <f aca="false">Table1[[#This Row],[Detection frequency 2021]]/100*365</f>
        <v>309.697025</v>
      </c>
      <c r="P169" s="0" t="n">
        <f aca="false">Table1[[#This Row],[Flared days/year]]/12</f>
        <v>25.8080854166667</v>
      </c>
      <c r="Q169" s="2" t="n">
        <f aca="false">Table1[[#This Row],['#days per month]]-P225</f>
        <v>-4.52569583333333</v>
      </c>
    </row>
    <row r="170" customFormat="false" ht="15.75" hidden="true" customHeight="false" outlineLevel="0" collapsed="false">
      <c r="A170" s="0" t="s">
        <v>126</v>
      </c>
      <c r="B170" s="0" t="s">
        <v>127</v>
      </c>
      <c r="C170" s="0" t="s">
        <v>227</v>
      </c>
      <c r="D170" s="0" t="n">
        <v>5903</v>
      </c>
      <c r="E170" s="0" t="n">
        <v>5.358817</v>
      </c>
      <c r="F170" s="0" t="n">
        <v>4.342073</v>
      </c>
      <c r="G170" s="0" t="n">
        <v>0.150499288659999</v>
      </c>
      <c r="H170" s="0" t="n">
        <v>1601</v>
      </c>
      <c r="I170" s="0" t="n">
        <v>1.90002</v>
      </c>
      <c r="J170" s="0" t="n">
        <v>84.4828</v>
      </c>
      <c r="K170" s="0" t="n">
        <v>58</v>
      </c>
      <c r="L170" s="0" t="s">
        <v>20</v>
      </c>
      <c r="M170" s="0" t="n">
        <f aca="false">35.3*G170</f>
        <v>5.31262488969796</v>
      </c>
      <c r="N170" s="0" t="n">
        <f aca="false">M170*1000/365</f>
        <v>14.555136684104</v>
      </c>
      <c r="O170" s="0" t="n">
        <f aca="false">Table1[[#This Row],[Detection frequency 2021]]/100*365</f>
        <v>308.36222</v>
      </c>
      <c r="P170" s="0" t="n">
        <f aca="false">Table1[[#This Row],[Flared days/year]]/12</f>
        <v>25.6968516666667</v>
      </c>
      <c r="Q170" s="2" t="n">
        <f aca="false">Table1[[#This Row],['#days per month]]-P226</f>
        <v>-3.98391416666664</v>
      </c>
    </row>
    <row r="171" customFormat="false" ht="15.75" hidden="true" customHeight="false" outlineLevel="0" collapsed="false">
      <c r="A171" s="0" t="s">
        <v>126</v>
      </c>
      <c r="B171" s="0" t="s">
        <v>127</v>
      </c>
      <c r="C171" s="0" t="s">
        <v>228</v>
      </c>
      <c r="D171" s="0" t="n">
        <v>6110</v>
      </c>
      <c r="E171" s="0" t="n">
        <v>3.575626</v>
      </c>
      <c r="F171" s="0" t="n">
        <v>7.393928</v>
      </c>
      <c r="G171" s="0" t="n">
        <v>0.14756017277</v>
      </c>
      <c r="H171" s="0" t="n">
        <v>1612.48</v>
      </c>
      <c r="I171" s="0" t="n">
        <v>1.81687999999999</v>
      </c>
      <c r="J171" s="0" t="n">
        <v>96.7742</v>
      </c>
      <c r="K171" s="0" t="n">
        <v>31</v>
      </c>
      <c r="L171" s="0" t="s">
        <v>20</v>
      </c>
      <c r="M171" s="0" t="n">
        <f aca="false">35.3*G171</f>
        <v>5.208874098781</v>
      </c>
      <c r="N171" s="0" t="n">
        <f aca="false">M171*1000/365</f>
        <v>14.2708879418658</v>
      </c>
      <c r="O171" s="0" t="n">
        <f aca="false">Table1[[#This Row],[Detection frequency 2021]]/100*365</f>
        <v>353.22583</v>
      </c>
      <c r="P171" s="0" t="n">
        <f aca="false">Table1[[#This Row],[Flared days/year]]/12</f>
        <v>29.4354858333333</v>
      </c>
      <c r="Q171" s="2" t="n">
        <f aca="false">Table1[[#This Row],['#days per month]]-P227</f>
        <v>-0.585125416666671</v>
      </c>
    </row>
    <row r="172" customFormat="false" ht="15.75" hidden="true" customHeight="false" outlineLevel="0" collapsed="false">
      <c r="A172" s="0" t="s">
        <v>24</v>
      </c>
      <c r="B172" s="0" t="s">
        <v>25</v>
      </c>
      <c r="C172" s="0" t="s">
        <v>229</v>
      </c>
      <c r="D172" s="0" t="n">
        <v>8764</v>
      </c>
      <c r="E172" s="0" t="n">
        <v>60.7471209999999</v>
      </c>
      <c r="F172" s="0" t="n">
        <v>70.819688</v>
      </c>
      <c r="G172" s="0" t="n">
        <v>0.14734941823</v>
      </c>
      <c r="H172" s="0" t="n">
        <v>1770.92</v>
      </c>
      <c r="I172" s="0" t="n">
        <v>1.6673</v>
      </c>
      <c r="J172" s="0" t="n">
        <v>94.3878</v>
      </c>
      <c r="K172" s="0" t="n">
        <v>196</v>
      </c>
      <c r="L172" s="0" t="s">
        <v>20</v>
      </c>
      <c r="M172" s="0" t="n">
        <f aca="false">35.3*G172</f>
        <v>5.201434463519</v>
      </c>
      <c r="N172" s="0" t="n">
        <f aca="false">M172*1000/365</f>
        <v>14.2505053795041</v>
      </c>
      <c r="O172" s="0" t="n">
        <f aca="false">Table1[[#This Row],[Detection frequency 2021]]/100*365</f>
        <v>344.51547</v>
      </c>
      <c r="P172" s="0" t="n">
        <f aca="false">Table1[[#This Row],[Flared days/year]]/12</f>
        <v>28.7096225</v>
      </c>
      <c r="Q172" s="2" t="n">
        <f aca="false">Table1[[#This Row],['#days per month]]-P228</f>
        <v>3.64093583333333</v>
      </c>
    </row>
    <row r="173" customFormat="false" ht="15.75" hidden="true" customHeight="false" outlineLevel="0" collapsed="false">
      <c r="A173" s="0" t="s">
        <v>21</v>
      </c>
      <c r="B173" s="0" t="s">
        <v>22</v>
      </c>
      <c r="C173" s="0" t="s">
        <v>230</v>
      </c>
      <c r="D173" s="0" t="n">
        <v>7505</v>
      </c>
      <c r="E173" s="0" t="n">
        <v>30.558594</v>
      </c>
      <c r="F173" s="0" t="n">
        <v>47.346932</v>
      </c>
      <c r="G173" s="0" t="n">
        <v>0.14726312041</v>
      </c>
      <c r="H173" s="0" t="n">
        <v>1664.63</v>
      </c>
      <c r="I173" s="0" t="n">
        <v>1.99964</v>
      </c>
      <c r="J173" s="0" t="n">
        <v>100</v>
      </c>
      <c r="K173" s="0" t="n">
        <v>358</v>
      </c>
      <c r="L173" s="0" t="s">
        <v>20</v>
      </c>
      <c r="M173" s="0" t="n">
        <f aca="false">35.3*G173</f>
        <v>5.198388150473</v>
      </c>
      <c r="N173" s="0" t="n">
        <f aca="false">M173*1000/365</f>
        <v>14.2421593163644</v>
      </c>
      <c r="O173" s="0" t="n">
        <f aca="false">Table1[[#This Row],[Detection frequency 2021]]/100*365</f>
        <v>365</v>
      </c>
      <c r="P173" s="0" t="n">
        <f aca="false">Table1[[#This Row],[Flared days/year]]/12</f>
        <v>30.4166666666667</v>
      </c>
      <c r="Q173" s="2" t="n">
        <f aca="false">Table1[[#This Row],['#days per month]]-P229</f>
        <v>2.09771583333334</v>
      </c>
    </row>
    <row r="174" customFormat="false" ht="15.75" hidden="true" customHeight="false" outlineLevel="0" collapsed="false">
      <c r="A174" s="0" t="s">
        <v>28</v>
      </c>
      <c r="B174" s="0" t="s">
        <v>29</v>
      </c>
      <c r="C174" s="0" t="s">
        <v>231</v>
      </c>
      <c r="D174" s="0" t="n">
        <v>7738</v>
      </c>
      <c r="E174" s="0" t="n">
        <v>31.240243</v>
      </c>
      <c r="F174" s="0" t="n">
        <v>48.987434</v>
      </c>
      <c r="G174" s="0" t="n">
        <v>0.1468383825</v>
      </c>
      <c r="H174" s="0" t="n">
        <v>1666.44</v>
      </c>
      <c r="I174" s="0" t="n">
        <v>1.64585999999999</v>
      </c>
      <c r="J174" s="0" t="n">
        <v>99.1892</v>
      </c>
      <c r="K174" s="0" t="n">
        <v>370</v>
      </c>
      <c r="L174" s="0" t="s">
        <v>20</v>
      </c>
      <c r="M174" s="0" t="n">
        <f aca="false">35.3*G174</f>
        <v>5.18339490225</v>
      </c>
      <c r="N174" s="0" t="n">
        <f aca="false">M174*1000/365</f>
        <v>14.2010819239726</v>
      </c>
      <c r="O174" s="0" t="n">
        <f aca="false">Table1[[#This Row],[Detection frequency 2021]]/100*365</f>
        <v>362.04058</v>
      </c>
      <c r="P174" s="0" t="n">
        <f aca="false">Table1[[#This Row],[Flared days/year]]/12</f>
        <v>30.1700483333333</v>
      </c>
      <c r="Q174" s="2" t="n">
        <f aca="false">Table1[[#This Row],['#days per month]]-P230</f>
        <v>1.274215</v>
      </c>
    </row>
    <row r="175" customFormat="false" ht="15.75" hidden="true" customHeight="false" outlineLevel="0" collapsed="false">
      <c r="A175" s="0" t="s">
        <v>126</v>
      </c>
      <c r="B175" s="0" t="s">
        <v>127</v>
      </c>
      <c r="C175" s="0" t="s">
        <v>232</v>
      </c>
      <c r="D175" s="0" t="n">
        <v>5995</v>
      </c>
      <c r="E175" s="0" t="n">
        <v>5.386253</v>
      </c>
      <c r="F175" s="0" t="n">
        <v>6.657234</v>
      </c>
      <c r="G175" s="0" t="n">
        <v>0.14679552712</v>
      </c>
      <c r="H175" s="0" t="n">
        <v>1662.77</v>
      </c>
      <c r="I175" s="0" t="n">
        <v>1.21732</v>
      </c>
      <c r="J175" s="0" t="n">
        <v>98.2143</v>
      </c>
      <c r="K175" s="0" t="n">
        <v>56</v>
      </c>
      <c r="L175" s="0" t="s">
        <v>20</v>
      </c>
      <c r="M175" s="0" t="n">
        <f aca="false">35.3*G175</f>
        <v>5.181882107336</v>
      </c>
      <c r="N175" s="0" t="n">
        <f aca="false">M175*1000/365</f>
        <v>14.1969372803726</v>
      </c>
      <c r="O175" s="0" t="n">
        <f aca="false">Table1[[#This Row],[Detection frequency 2021]]/100*365</f>
        <v>358.482195</v>
      </c>
      <c r="P175" s="0" t="n">
        <f aca="false">Table1[[#This Row],[Flared days/year]]/12</f>
        <v>29.87351625</v>
      </c>
      <c r="Q175" s="2" t="n">
        <f aca="false">Table1[[#This Row],['#days per month]]-P231</f>
        <v>0.125347083333331</v>
      </c>
    </row>
    <row r="176" customFormat="false" ht="15.75" hidden="true" customHeight="false" outlineLevel="0" collapsed="false">
      <c r="A176" s="0" t="s">
        <v>24</v>
      </c>
      <c r="B176" s="0" t="s">
        <v>25</v>
      </c>
      <c r="C176" s="0" t="s">
        <v>233</v>
      </c>
      <c r="D176" s="0" t="n">
        <v>10412</v>
      </c>
      <c r="E176" s="0" t="n">
        <v>58.095813</v>
      </c>
      <c r="F176" s="0" t="n">
        <v>106.544125</v>
      </c>
      <c r="G176" s="0" t="n">
        <v>0.14598890668</v>
      </c>
      <c r="H176" s="0" t="n">
        <v>1757.42</v>
      </c>
      <c r="I176" s="0" t="n">
        <v>1.39446</v>
      </c>
      <c r="J176" s="0" t="n">
        <v>94.9153</v>
      </c>
      <c r="K176" s="0" t="n">
        <v>177</v>
      </c>
      <c r="L176" s="0" t="s">
        <v>20</v>
      </c>
      <c r="M176" s="0" t="n">
        <f aca="false">35.3*G176</f>
        <v>5.153408405804</v>
      </c>
      <c r="N176" s="0" t="n">
        <f aca="false">M176*1000/365</f>
        <v>14.118927139189</v>
      </c>
      <c r="O176" s="0" t="n">
        <f aca="false">Table1[[#This Row],[Detection frequency 2021]]/100*365</f>
        <v>346.440845</v>
      </c>
      <c r="P176" s="0" t="n">
        <f aca="false">Table1[[#This Row],[Flared days/year]]/12</f>
        <v>28.8700704166667</v>
      </c>
      <c r="Q176" s="2" t="n">
        <f aca="false">Table1[[#This Row],['#days per month]]-P232</f>
        <v>-1.54659625</v>
      </c>
    </row>
    <row r="177" customFormat="false" ht="15.75" hidden="true" customHeight="false" outlineLevel="0" collapsed="false">
      <c r="A177" s="0" t="s">
        <v>24</v>
      </c>
      <c r="B177" s="0" t="s">
        <v>25</v>
      </c>
      <c r="C177" s="0" t="s">
        <v>234</v>
      </c>
      <c r="D177" s="0" t="n">
        <v>10470</v>
      </c>
      <c r="E177" s="0" t="n">
        <v>58.428898</v>
      </c>
      <c r="F177" s="0" t="n">
        <v>107.659575</v>
      </c>
      <c r="G177" s="0" t="n">
        <v>0.14571298848</v>
      </c>
      <c r="H177" s="0" t="n">
        <v>1700.8</v>
      </c>
      <c r="I177" s="0" t="n">
        <v>1.02822</v>
      </c>
      <c r="J177" s="0" t="n">
        <v>98.1481</v>
      </c>
      <c r="K177" s="0" t="n">
        <v>108</v>
      </c>
      <c r="L177" s="0" t="s">
        <v>20</v>
      </c>
      <c r="M177" s="0" t="n">
        <f aca="false">35.3*G177</f>
        <v>5.143668493344</v>
      </c>
      <c r="N177" s="0" t="n">
        <f aca="false">M177*1000/365</f>
        <v>14.0922424475178</v>
      </c>
      <c r="O177" s="0" t="n">
        <f aca="false">Table1[[#This Row],[Detection frequency 2021]]/100*365</f>
        <v>358.240565</v>
      </c>
      <c r="P177" s="0" t="n">
        <f aca="false">Table1[[#This Row],[Flared days/year]]/12</f>
        <v>29.8533804166667</v>
      </c>
      <c r="Q177" s="2" t="n">
        <f aca="false">Table1[[#This Row],['#days per month]]-P233</f>
        <v>-0.32059166666664</v>
      </c>
    </row>
    <row r="178" customFormat="false" ht="15.75" hidden="true" customHeight="false" outlineLevel="0" collapsed="false">
      <c r="A178" s="0" t="s">
        <v>28</v>
      </c>
      <c r="B178" s="0" t="s">
        <v>29</v>
      </c>
      <c r="C178" s="0" t="s">
        <v>235</v>
      </c>
      <c r="D178" s="0" t="n">
        <v>8301</v>
      </c>
      <c r="E178" s="0" t="n">
        <v>29.256396</v>
      </c>
      <c r="F178" s="0" t="n">
        <v>53.121863</v>
      </c>
      <c r="G178" s="0" t="n">
        <v>0.145679232529999</v>
      </c>
      <c r="H178" s="0" t="n">
        <v>1769.48</v>
      </c>
      <c r="I178" s="0" t="n">
        <v>1.733</v>
      </c>
      <c r="J178" s="0" t="n">
        <v>85.101</v>
      </c>
      <c r="K178" s="0" t="n">
        <v>396</v>
      </c>
      <c r="L178" s="0" t="s">
        <v>20</v>
      </c>
      <c r="M178" s="0" t="n">
        <f aca="false">35.3*G178</f>
        <v>5.14247690830896</v>
      </c>
      <c r="N178" s="0" t="n">
        <f aca="false">M178*1000/365</f>
        <v>14.0889778309835</v>
      </c>
      <c r="O178" s="0" t="n">
        <f aca="false">Table1[[#This Row],[Detection frequency 2021]]/100*365</f>
        <v>310.61865</v>
      </c>
      <c r="P178" s="0" t="n">
        <f aca="false">Table1[[#This Row],[Flared days/year]]/12</f>
        <v>25.8848875</v>
      </c>
      <c r="Q178" s="2" t="n">
        <f aca="false">Table1[[#This Row],['#days per month]]-P234</f>
        <v>3.44636041666667</v>
      </c>
    </row>
    <row r="179" customFormat="false" ht="15.75" hidden="true" customHeight="false" outlineLevel="0" collapsed="false">
      <c r="A179" s="0" t="s">
        <v>24</v>
      </c>
      <c r="B179" s="0" t="s">
        <v>25</v>
      </c>
      <c r="C179" s="0" t="s">
        <v>236</v>
      </c>
      <c r="D179" s="0" t="n">
        <v>9470</v>
      </c>
      <c r="E179" s="0" t="n">
        <v>67.280508</v>
      </c>
      <c r="F179" s="0" t="n">
        <v>83.035367</v>
      </c>
      <c r="G179" s="0" t="n">
        <v>0.14537278721</v>
      </c>
      <c r="H179" s="0" t="n">
        <v>1657.05</v>
      </c>
      <c r="I179" s="0" t="n">
        <v>0.915034</v>
      </c>
      <c r="J179" s="0" t="n">
        <v>94.7712</v>
      </c>
      <c r="K179" s="0" t="n">
        <v>153</v>
      </c>
      <c r="L179" s="0" t="s">
        <v>20</v>
      </c>
      <c r="M179" s="0" t="n">
        <f aca="false">35.3*G179</f>
        <v>5.131659388513</v>
      </c>
      <c r="N179" s="0" t="n">
        <f aca="false">M179*1000/365</f>
        <v>14.0593407904466</v>
      </c>
      <c r="O179" s="0" t="n">
        <f aca="false">Table1[[#This Row],[Detection frequency 2021]]/100*365</f>
        <v>345.91488</v>
      </c>
      <c r="P179" s="0" t="n">
        <f aca="false">Table1[[#This Row],[Flared days/year]]/12</f>
        <v>28.82624</v>
      </c>
      <c r="Q179" s="2" t="n">
        <f aca="false">Table1[[#This Row],['#days per month]]-P235</f>
        <v>-0.207837083333334</v>
      </c>
    </row>
    <row r="180" customFormat="false" ht="15.75" hidden="true" customHeight="false" outlineLevel="0" collapsed="false">
      <c r="A180" s="0" t="s">
        <v>17</v>
      </c>
      <c r="B180" s="0" t="s">
        <v>18</v>
      </c>
      <c r="C180" s="0" t="s">
        <v>237</v>
      </c>
      <c r="D180" s="0" t="n">
        <v>4416</v>
      </c>
      <c r="E180" s="0" t="n">
        <v>8.726386</v>
      </c>
      <c r="F180" s="0" t="n">
        <v>-62.909068</v>
      </c>
      <c r="G180" s="0" t="n">
        <v>0.14515146559</v>
      </c>
      <c r="H180" s="0" t="n">
        <v>1853.87</v>
      </c>
      <c r="I180" s="0" t="n">
        <v>2.58702</v>
      </c>
      <c r="J180" s="0" t="n">
        <v>97.8723</v>
      </c>
      <c r="K180" s="0" t="n">
        <v>141</v>
      </c>
      <c r="L180" s="0" t="s">
        <v>20</v>
      </c>
      <c r="M180" s="0" t="n">
        <f aca="false">35.3*G180</f>
        <v>5.123846735327</v>
      </c>
      <c r="N180" s="0" t="n">
        <f aca="false">M180*1000/365</f>
        <v>14.0379362611699</v>
      </c>
      <c r="O180" s="0" t="n">
        <f aca="false">Table1[[#This Row],[Detection frequency 2021]]/100*365</f>
        <v>357.233895</v>
      </c>
      <c r="P180" s="0" t="n">
        <f aca="false">Table1[[#This Row],[Flared days/year]]/12</f>
        <v>29.76949125</v>
      </c>
      <c r="Q180" s="2" t="n">
        <f aca="false">Table1[[#This Row],['#days per month]]-P236</f>
        <v>1.04265291666667</v>
      </c>
    </row>
    <row r="181" customFormat="false" ht="15.75" hidden="true" customHeight="false" outlineLevel="0" collapsed="false">
      <c r="A181" s="0" t="s">
        <v>28</v>
      </c>
      <c r="B181" s="0" t="s">
        <v>29</v>
      </c>
      <c r="C181" s="0" t="s">
        <v>238</v>
      </c>
      <c r="D181" s="0" t="n">
        <v>7472</v>
      </c>
      <c r="E181" s="0" t="n">
        <v>32.504218</v>
      </c>
      <c r="F181" s="0" t="n">
        <v>47.206883</v>
      </c>
      <c r="G181" s="0" t="n">
        <v>0.14514853029</v>
      </c>
      <c r="H181" s="0" t="n">
        <v>1711.56</v>
      </c>
      <c r="I181" s="0" t="n">
        <v>1.79977</v>
      </c>
      <c r="J181" s="0" t="n">
        <v>99.162</v>
      </c>
      <c r="K181" s="0" t="n">
        <v>358</v>
      </c>
      <c r="L181" s="0" t="s">
        <v>20</v>
      </c>
      <c r="M181" s="0" t="n">
        <f aca="false">35.3*G181</f>
        <v>5.123743119237</v>
      </c>
      <c r="N181" s="0" t="n">
        <f aca="false">M181*1000/365</f>
        <v>14.0376523814712</v>
      </c>
      <c r="O181" s="0" t="n">
        <f aca="false">Table1[[#This Row],[Detection frequency 2021]]/100*365</f>
        <v>361.9413</v>
      </c>
      <c r="P181" s="0" t="n">
        <f aca="false">Table1[[#This Row],[Flared days/year]]/12</f>
        <v>30.161775</v>
      </c>
      <c r="Q181" s="2" t="n">
        <f aca="false">Table1[[#This Row],['#days per month]]-P237</f>
        <v>-0.087752083333303</v>
      </c>
    </row>
    <row r="182" customFormat="false" ht="15.75" hidden="true" customHeight="false" outlineLevel="0" collapsed="false">
      <c r="A182" s="0" t="s">
        <v>39</v>
      </c>
      <c r="B182" s="0" t="s">
        <v>40</v>
      </c>
      <c r="C182" s="0" t="s">
        <v>239</v>
      </c>
      <c r="D182" s="0" t="n">
        <v>5753</v>
      </c>
      <c r="E182" s="0" t="n">
        <v>27.984674</v>
      </c>
      <c r="F182" s="0" t="n">
        <v>19.905212</v>
      </c>
      <c r="G182" s="0" t="n">
        <v>0.14500029764</v>
      </c>
      <c r="H182" s="0" t="n">
        <v>1623.94</v>
      </c>
      <c r="I182" s="0" t="n">
        <v>1.37479</v>
      </c>
      <c r="J182" s="0" t="n">
        <v>97.75</v>
      </c>
      <c r="K182" s="0" t="n">
        <v>400</v>
      </c>
      <c r="L182" s="0" t="s">
        <v>20</v>
      </c>
      <c r="M182" s="0" t="n">
        <f aca="false">35.3*G182</f>
        <v>5.118510506692</v>
      </c>
      <c r="N182" s="0" t="n">
        <f aca="false">M182*1000/365</f>
        <v>14.0233164566904</v>
      </c>
      <c r="O182" s="0" t="n">
        <f aca="false">Table1[[#This Row],[Detection frequency 2021]]/100*365</f>
        <v>356.7875</v>
      </c>
      <c r="P182" s="0" t="n">
        <f aca="false">Table1[[#This Row],[Flared days/year]]/12</f>
        <v>29.7322916666667</v>
      </c>
      <c r="Q182" s="2" t="n">
        <f aca="false">Table1[[#This Row],['#days per month]]-P238</f>
        <v>-0.684374999999999</v>
      </c>
    </row>
    <row r="183" customFormat="false" ht="15.75" hidden="false" customHeight="false" outlineLevel="0" collapsed="false">
      <c r="A183" s="0" t="s">
        <v>240</v>
      </c>
      <c r="B183" s="0" t="s">
        <v>241</v>
      </c>
      <c r="C183" s="0" t="s">
        <v>242</v>
      </c>
      <c r="D183" s="0" t="n">
        <v>7883</v>
      </c>
      <c r="E183" s="0" t="n">
        <v>25.6385179999999</v>
      </c>
      <c r="F183" s="0" t="n">
        <v>49.392617</v>
      </c>
      <c r="G183" s="0" t="n">
        <v>0.11241846764</v>
      </c>
      <c r="H183" s="0" t="n">
        <v>1629.44</v>
      </c>
      <c r="I183" s="0" t="n">
        <v>1.83538</v>
      </c>
      <c r="J183" s="0" t="n">
        <v>99.4859</v>
      </c>
      <c r="K183" s="0" t="n">
        <v>389</v>
      </c>
      <c r="L183" s="0" t="s">
        <v>20</v>
      </c>
      <c r="M183" s="0" t="n">
        <f aca="false">35.3*G183</f>
        <v>3.968371907692</v>
      </c>
      <c r="N183" s="0" t="n">
        <f aca="false">M183*1000/365</f>
        <v>10.8722518018959</v>
      </c>
      <c r="O183" s="0" t="n">
        <f aca="false">Table1[[#This Row],[Detection frequency 2021]]/100*365</f>
        <v>363.123535</v>
      </c>
      <c r="P183" s="2" t="n">
        <f aca="false">Table1[[#This Row],[Flared days/year]]/12</f>
        <v>30.2602945833333</v>
      </c>
      <c r="Q183" s="2"/>
      <c r="R183" s="2"/>
    </row>
    <row r="184" customFormat="false" ht="15.75" hidden="true" customHeight="false" outlineLevel="0" collapsed="false">
      <c r="A184" s="0" t="s">
        <v>39</v>
      </c>
      <c r="B184" s="0" t="s">
        <v>40</v>
      </c>
      <c r="C184" s="0" t="s">
        <v>243</v>
      </c>
      <c r="D184" s="0" t="n">
        <v>5761</v>
      </c>
      <c r="E184" s="0" t="n">
        <v>29.054857</v>
      </c>
      <c r="F184" s="0" t="n">
        <v>20.783426</v>
      </c>
      <c r="G184" s="0" t="n">
        <v>0.14443906828</v>
      </c>
      <c r="H184" s="0" t="n">
        <v>1707.2</v>
      </c>
      <c r="I184" s="0" t="n">
        <v>1.5344</v>
      </c>
      <c r="J184" s="0" t="n">
        <v>99.2665</v>
      </c>
      <c r="K184" s="0" t="n">
        <v>409</v>
      </c>
      <c r="L184" s="0" t="s">
        <v>20</v>
      </c>
      <c r="M184" s="0" t="n">
        <f aca="false">35.3*G184</f>
        <v>5.098699110284</v>
      </c>
      <c r="N184" s="0" t="n">
        <f aca="false">M184*1000/365</f>
        <v>13.9690386583123</v>
      </c>
      <c r="O184" s="0" t="n">
        <f aca="false">Table1[[#This Row],[Detection frequency 2021]]/100*365</f>
        <v>362.322725</v>
      </c>
      <c r="P184" s="0" t="n">
        <f aca="false">Table1[[#This Row],[Flared days/year]]/12</f>
        <v>30.1935604166667</v>
      </c>
      <c r="Q184" s="2" t="n">
        <f aca="false">Table1[[#This Row],['#days per month]]-P240</f>
        <v>2.42183583333333</v>
      </c>
      <c r="R184" s="2"/>
    </row>
    <row r="185" customFormat="false" ht="15.75" hidden="true" customHeight="false" outlineLevel="0" collapsed="false">
      <c r="A185" s="0" t="s">
        <v>197</v>
      </c>
      <c r="B185" s="0" t="s">
        <v>198</v>
      </c>
      <c r="C185" s="0" t="s">
        <v>244</v>
      </c>
      <c r="D185" s="0" t="n">
        <v>11825</v>
      </c>
      <c r="E185" s="0" t="n">
        <v>7.382451</v>
      </c>
      <c r="F185" s="0" t="n">
        <v>115.851137999999</v>
      </c>
      <c r="G185" s="0" t="n">
        <v>0.14418457777</v>
      </c>
      <c r="H185" s="0" t="n">
        <v>1750.91</v>
      </c>
      <c r="I185" s="0" t="n">
        <v>1.6015</v>
      </c>
      <c r="J185" s="0" t="n">
        <v>87.7193</v>
      </c>
      <c r="K185" s="0" t="n">
        <v>57</v>
      </c>
      <c r="L185" s="0" t="s">
        <v>20</v>
      </c>
      <c r="M185" s="0" t="n">
        <f aca="false">35.3*G185</f>
        <v>5.089715595281</v>
      </c>
      <c r="N185" s="0" t="n">
        <f aca="false">M185*1000/365</f>
        <v>13.9444262884411</v>
      </c>
      <c r="O185" s="0" t="n">
        <f aca="false">Table1[[#This Row],[Detection frequency 2021]]/100*365</f>
        <v>320.175445</v>
      </c>
      <c r="P185" s="0" t="n">
        <f aca="false">Table1[[#This Row],[Flared days/year]]/12</f>
        <v>26.6812870833333</v>
      </c>
      <c r="Q185" s="2" t="n">
        <f aca="false">Table1[[#This Row],['#days per month]]-P241</f>
        <v>-2.24645333333333</v>
      </c>
      <c r="R185" s="2"/>
    </row>
    <row r="186" customFormat="false" ht="15.75" hidden="true" customHeight="false" outlineLevel="0" collapsed="false">
      <c r="A186" s="0" t="s">
        <v>245</v>
      </c>
      <c r="B186" s="0" t="s">
        <v>246</v>
      </c>
      <c r="C186" s="0" t="s">
        <v>247</v>
      </c>
      <c r="D186" s="0" t="n">
        <v>6217</v>
      </c>
      <c r="E186" s="0" t="n">
        <v>-1.52374799999999</v>
      </c>
      <c r="F186" s="0" t="n">
        <v>9.953114</v>
      </c>
      <c r="G186" s="0" t="n">
        <v>0.14359605012</v>
      </c>
      <c r="H186" s="0" t="n">
        <v>1676.07</v>
      </c>
      <c r="I186" s="0" t="n">
        <v>2.39477</v>
      </c>
      <c r="J186" s="0" t="n">
        <v>94.4444</v>
      </c>
      <c r="K186" s="0" t="n">
        <v>36</v>
      </c>
      <c r="L186" s="0" t="s">
        <v>20</v>
      </c>
      <c r="M186" s="0" t="n">
        <f aca="false">35.3*G186</f>
        <v>5.068940569236</v>
      </c>
      <c r="N186" s="0" t="n">
        <f aca="false">M186*1000/365</f>
        <v>13.8875084088658</v>
      </c>
      <c r="O186" s="0" t="n">
        <f aca="false">Table1[[#This Row],[Detection frequency 2021]]/100*365</f>
        <v>344.72206</v>
      </c>
      <c r="P186" s="0" t="n">
        <f aca="false">Table1[[#This Row],[Flared days/year]]/12</f>
        <v>28.7268383333333</v>
      </c>
      <c r="Q186" s="2" t="n">
        <f aca="false">Table1[[#This Row],['#days per month]]-P242</f>
        <v>-1.21703166666667</v>
      </c>
      <c r="R186" s="2"/>
    </row>
    <row r="187" customFormat="false" ht="15.75" hidden="true" customHeight="false" outlineLevel="0" collapsed="false">
      <c r="A187" s="0" t="s">
        <v>24</v>
      </c>
      <c r="B187" s="0" t="s">
        <v>25</v>
      </c>
      <c r="C187" s="0" t="s">
        <v>248</v>
      </c>
      <c r="D187" s="0" t="n">
        <v>6510</v>
      </c>
      <c r="E187" s="0" t="n">
        <v>68.614478</v>
      </c>
      <c r="F187" s="0" t="n">
        <v>57.9663689999999</v>
      </c>
      <c r="G187" s="0" t="n">
        <v>0.14231038872</v>
      </c>
      <c r="H187" s="0" t="n">
        <v>1786.23</v>
      </c>
      <c r="I187" s="0" t="n">
        <v>1.52925</v>
      </c>
      <c r="J187" s="0" t="n">
        <v>88.9908</v>
      </c>
      <c r="K187" s="0" t="n">
        <v>109</v>
      </c>
      <c r="L187" s="0" t="s">
        <v>20</v>
      </c>
      <c r="M187" s="0" t="n">
        <f aca="false">35.3*G187</f>
        <v>5.023556721816</v>
      </c>
      <c r="N187" s="0" t="n">
        <f aca="false">M187*1000/365</f>
        <v>13.7631691008658</v>
      </c>
      <c r="O187" s="0" t="n">
        <f aca="false">Table1[[#This Row],[Detection frequency 2021]]/100*365</f>
        <v>324.81642</v>
      </c>
      <c r="P187" s="0" t="n">
        <f aca="false">Table1[[#This Row],[Flared days/year]]/12</f>
        <v>27.068035</v>
      </c>
      <c r="Q187" s="2" t="n">
        <f aca="false">Table1[[#This Row],['#days per month]]-P243</f>
        <v>-0.599117083333304</v>
      </c>
      <c r="R187" s="2"/>
    </row>
    <row r="188" customFormat="false" ht="15.75" hidden="true" customHeight="false" outlineLevel="0" collapsed="false">
      <c r="A188" s="0" t="s">
        <v>28</v>
      </c>
      <c r="B188" s="0" t="s">
        <v>29</v>
      </c>
      <c r="C188" s="0" t="s">
        <v>249</v>
      </c>
      <c r="D188" s="0" t="n">
        <v>7452</v>
      </c>
      <c r="E188" s="0" t="n">
        <v>32.9821869999999</v>
      </c>
      <c r="F188" s="0" t="n">
        <v>46.1701909999999</v>
      </c>
      <c r="G188" s="0" t="n">
        <v>0.141647891509999</v>
      </c>
      <c r="H188" s="0" t="n">
        <v>1740.86</v>
      </c>
      <c r="I188" s="0" t="n">
        <v>1.53146</v>
      </c>
      <c r="J188" s="0" t="n">
        <v>99.1803</v>
      </c>
      <c r="K188" s="0" t="n">
        <v>366</v>
      </c>
      <c r="L188" s="0" t="s">
        <v>20</v>
      </c>
      <c r="M188" s="0" t="n">
        <f aca="false">35.3*G188</f>
        <v>5.00017057030296</v>
      </c>
      <c r="N188" s="0" t="n">
        <f aca="false">M188*1000/365</f>
        <v>13.6990974528848</v>
      </c>
      <c r="O188" s="0" t="n">
        <f aca="false">Table1[[#This Row],[Detection frequency 2021]]/100*365</f>
        <v>362.008095</v>
      </c>
      <c r="P188" s="0" t="n">
        <f aca="false">Table1[[#This Row],[Flared days/year]]/12</f>
        <v>30.16734125</v>
      </c>
      <c r="Q188" s="2" t="n">
        <f aca="false">Table1[[#This Row],['#days per month]]-P244</f>
        <v>8.81094791666666</v>
      </c>
      <c r="R188" s="2"/>
    </row>
    <row r="189" customFormat="false" ht="15.75" hidden="true" customHeight="false" outlineLevel="0" collapsed="false">
      <c r="A189" s="0" t="s">
        <v>24</v>
      </c>
      <c r="B189" s="0" t="s">
        <v>25</v>
      </c>
      <c r="C189" s="0" t="s">
        <v>250</v>
      </c>
      <c r="D189" s="0" t="n">
        <v>9206</v>
      </c>
      <c r="E189" s="0" t="n">
        <v>65.905313</v>
      </c>
      <c r="F189" s="0" t="n">
        <v>77.235712</v>
      </c>
      <c r="G189" s="0" t="n">
        <v>0.14118264646</v>
      </c>
      <c r="H189" s="0" t="n">
        <v>1664.53</v>
      </c>
      <c r="I189" s="0" t="n">
        <v>2.67463</v>
      </c>
      <c r="J189" s="0" t="n">
        <v>86.1702</v>
      </c>
      <c r="K189" s="0" t="n">
        <v>94</v>
      </c>
      <c r="L189" s="0" t="s">
        <v>218</v>
      </c>
      <c r="M189" s="0" t="n">
        <f aca="false">35.3*G189</f>
        <v>4.983747420038</v>
      </c>
      <c r="N189" s="0" t="n">
        <f aca="false">M189*1000/365</f>
        <v>13.6541025206521</v>
      </c>
      <c r="O189" s="0" t="n">
        <f aca="false">Table1[[#This Row],[Detection frequency 2021]]/100*365</f>
        <v>314.52123</v>
      </c>
      <c r="P189" s="0" t="n">
        <f aca="false">Table1[[#This Row],[Flared days/year]]/12</f>
        <v>26.2101025</v>
      </c>
      <c r="Q189" s="2" t="n">
        <f aca="false">Table1[[#This Row],['#days per month]]-P245</f>
        <v>-4.10843999999997</v>
      </c>
      <c r="R189" s="2"/>
    </row>
    <row r="190" customFormat="false" ht="15.75" hidden="true" customHeight="false" outlineLevel="0" collapsed="false">
      <c r="A190" s="0" t="s">
        <v>39</v>
      </c>
      <c r="B190" s="0" t="s">
        <v>40</v>
      </c>
      <c r="C190" s="0" t="s">
        <v>251</v>
      </c>
      <c r="D190" s="0" t="n">
        <v>5706</v>
      </c>
      <c r="E190" s="0" t="n">
        <v>26.700708</v>
      </c>
      <c r="F190" s="0" t="n">
        <v>12.452506</v>
      </c>
      <c r="G190" s="0" t="n">
        <v>0.13861044307</v>
      </c>
      <c r="H190" s="0" t="n">
        <v>1640.08</v>
      </c>
      <c r="I190" s="0" t="n">
        <v>1.15703</v>
      </c>
      <c r="J190" s="0" t="n">
        <v>95.8225</v>
      </c>
      <c r="K190" s="0" t="n">
        <v>383</v>
      </c>
      <c r="L190" s="0" t="s">
        <v>20</v>
      </c>
      <c r="M190" s="0" t="n">
        <f aca="false">35.3*G190</f>
        <v>4.892948640371</v>
      </c>
      <c r="N190" s="0" t="n">
        <f aca="false">M190*1000/365</f>
        <v>13.4053387407425</v>
      </c>
      <c r="O190" s="0" t="n">
        <f aca="false">Table1[[#This Row],[Detection frequency 2021]]/100*365</f>
        <v>349.752125</v>
      </c>
      <c r="P190" s="0" t="n">
        <f aca="false">Table1[[#This Row],[Flared days/year]]/12</f>
        <v>29.1460104166667</v>
      </c>
      <c r="Q190" s="2" t="n">
        <f aca="false">Table1[[#This Row],['#days per month]]-P246</f>
        <v>4.98693416666667</v>
      </c>
      <c r="R190" s="2"/>
    </row>
    <row r="191" customFormat="false" ht="15.75" hidden="true" customHeight="false" outlineLevel="0" collapsed="false">
      <c r="A191" s="0" t="s">
        <v>197</v>
      </c>
      <c r="B191" s="0" t="s">
        <v>198</v>
      </c>
      <c r="C191" s="0" t="s">
        <v>252</v>
      </c>
      <c r="D191" s="0" t="n">
        <v>11806</v>
      </c>
      <c r="E191" s="0" t="n">
        <v>5.428242</v>
      </c>
      <c r="F191" s="0" t="n">
        <v>114.711686</v>
      </c>
      <c r="G191" s="0" t="n">
        <v>0.138156352159999</v>
      </c>
      <c r="H191" s="0" t="n">
        <v>1742.13</v>
      </c>
      <c r="I191" s="0" t="n">
        <v>1.61123</v>
      </c>
      <c r="J191" s="0" t="n">
        <v>83.3333</v>
      </c>
      <c r="K191" s="0" t="n">
        <v>12</v>
      </c>
      <c r="L191" s="0" t="s">
        <v>20</v>
      </c>
      <c r="M191" s="0" t="n">
        <f aca="false">35.3*G191</f>
        <v>4.87691923124797</v>
      </c>
      <c r="N191" s="0" t="n">
        <f aca="false">M191*1000/365</f>
        <v>13.3614225513643</v>
      </c>
      <c r="O191" s="0" t="n">
        <f aca="false">Table1[[#This Row],[Detection frequency 2021]]/100*365</f>
        <v>304.166545</v>
      </c>
      <c r="P191" s="0" t="n">
        <f aca="false">Table1[[#This Row],[Flared days/year]]/12</f>
        <v>25.3472120833333</v>
      </c>
      <c r="Q191" s="2" t="n">
        <f aca="false">Table1[[#This Row],['#days per month]]-P247</f>
        <v>-3.83301708333333</v>
      </c>
      <c r="R191" s="2"/>
    </row>
    <row r="192" customFormat="false" ht="15.75" hidden="true" customHeight="false" outlineLevel="0" collapsed="false">
      <c r="A192" s="0" t="s">
        <v>35</v>
      </c>
      <c r="B192" s="0" t="s">
        <v>36</v>
      </c>
      <c r="C192" s="0" t="s">
        <v>253</v>
      </c>
      <c r="D192" s="0" t="n">
        <v>3848</v>
      </c>
      <c r="E192" s="0" t="n">
        <v>19.294026</v>
      </c>
      <c r="F192" s="0" t="n">
        <v>-92.170357</v>
      </c>
      <c r="G192" s="0" t="n">
        <v>0.13813110858</v>
      </c>
      <c r="H192" s="0" t="n">
        <v>1659.84</v>
      </c>
      <c r="I192" s="0" t="n">
        <v>1.06427</v>
      </c>
      <c r="J192" s="0" t="n">
        <v>100</v>
      </c>
      <c r="K192" s="0" t="n">
        <v>162</v>
      </c>
      <c r="L192" s="0" t="s">
        <v>20</v>
      </c>
      <c r="M192" s="0" t="n">
        <f aca="false">35.3*G192</f>
        <v>4.876028132874</v>
      </c>
      <c r="N192" s="0" t="n">
        <f aca="false">M192*1000/365</f>
        <v>13.3589811859562</v>
      </c>
      <c r="O192" s="0" t="n">
        <f aca="false">Table1[[#This Row],[Detection frequency 2021]]/100*365</f>
        <v>365</v>
      </c>
      <c r="P192" s="0" t="n">
        <f aca="false">Table1[[#This Row],[Flared days/year]]/12</f>
        <v>30.4166666666667</v>
      </c>
      <c r="Q192" s="2" t="n">
        <f aca="false">Table1[[#This Row],['#days per month]]-P248</f>
        <v>0.170394166666668</v>
      </c>
      <c r="R192" s="2"/>
    </row>
    <row r="193" customFormat="false" ht="15.75" hidden="true" customHeight="false" outlineLevel="0" collapsed="false">
      <c r="A193" s="0" t="s">
        <v>72</v>
      </c>
      <c r="B193" s="0" t="s">
        <v>73</v>
      </c>
      <c r="C193" s="0" t="s">
        <v>254</v>
      </c>
      <c r="D193" s="0" t="n">
        <v>7114</v>
      </c>
      <c r="E193" s="0" t="n">
        <v>48.384853</v>
      </c>
      <c r="F193" s="0" t="n">
        <v>57.424519</v>
      </c>
      <c r="G193" s="0" t="n">
        <v>0.13811848679</v>
      </c>
      <c r="H193" s="0" t="n">
        <v>1748.09</v>
      </c>
      <c r="I193" s="0" t="n">
        <v>1.72325</v>
      </c>
      <c r="J193" s="0" t="n">
        <v>95.9627</v>
      </c>
      <c r="K193" s="0" t="n">
        <v>322</v>
      </c>
      <c r="L193" s="0" t="s">
        <v>20</v>
      </c>
      <c r="M193" s="0" t="n">
        <f aca="false">35.3*G193</f>
        <v>4.875582583687</v>
      </c>
      <c r="N193" s="0" t="n">
        <f aca="false">M193*1000/365</f>
        <v>13.3577605032521</v>
      </c>
      <c r="O193" s="0" t="n">
        <f aca="false">Table1[[#This Row],[Detection frequency 2021]]/100*365</f>
        <v>350.263855</v>
      </c>
      <c r="P193" s="0" t="n">
        <f aca="false">Table1[[#This Row],[Flared days/year]]/12</f>
        <v>29.1886545833333</v>
      </c>
      <c r="Q193" s="2" t="n">
        <f aca="false">Table1[[#This Row],['#days per month]]-P249</f>
        <v>3.38881208333333</v>
      </c>
      <c r="R193" s="2"/>
    </row>
    <row r="194" customFormat="false" ht="15.75" hidden="true" customHeight="false" outlineLevel="0" collapsed="false">
      <c r="A194" s="0" t="s">
        <v>28</v>
      </c>
      <c r="B194" s="0" t="s">
        <v>29</v>
      </c>
      <c r="C194" s="0" t="s">
        <v>255</v>
      </c>
      <c r="D194" s="0" t="n">
        <v>8050</v>
      </c>
      <c r="E194" s="0" t="n">
        <v>30.484238</v>
      </c>
      <c r="F194" s="0" t="n">
        <v>50.4845909999999</v>
      </c>
      <c r="G194" s="0" t="n">
        <v>0.13715453427</v>
      </c>
      <c r="H194" s="0" t="n">
        <v>1689.05</v>
      </c>
      <c r="I194" s="0" t="n">
        <v>1.59872</v>
      </c>
      <c r="J194" s="0" t="n">
        <v>99.4609</v>
      </c>
      <c r="K194" s="0" t="n">
        <v>371</v>
      </c>
      <c r="L194" s="0" t="s">
        <v>20</v>
      </c>
      <c r="M194" s="0" t="n">
        <f aca="false">35.3*G194</f>
        <v>4.841555059731</v>
      </c>
      <c r="N194" s="0" t="n">
        <f aca="false">M194*1000/365</f>
        <v>13.2645344102219</v>
      </c>
      <c r="O194" s="0" t="n">
        <f aca="false">Table1[[#This Row],[Detection frequency 2021]]/100*365</f>
        <v>363.032285</v>
      </c>
      <c r="P194" s="0" t="n">
        <f aca="false">Table1[[#This Row],[Flared days/year]]/12</f>
        <v>30.2526904166667</v>
      </c>
      <c r="Q194" s="2" t="n">
        <f aca="false">Table1[[#This Row],['#days per month]]-P250</f>
        <v>0.0630233333333337</v>
      </c>
      <c r="R194" s="2"/>
    </row>
    <row r="195" customFormat="false" ht="15.75" hidden="true" customHeight="false" outlineLevel="0" collapsed="false">
      <c r="A195" s="0" t="s">
        <v>21</v>
      </c>
      <c r="B195" s="0" t="s">
        <v>22</v>
      </c>
      <c r="C195" s="0" t="s">
        <v>256</v>
      </c>
      <c r="D195" s="0" t="n">
        <v>7531</v>
      </c>
      <c r="E195" s="0" t="n">
        <v>32.178184</v>
      </c>
      <c r="F195" s="0" t="n">
        <v>47.52054</v>
      </c>
      <c r="G195" s="0" t="n">
        <v>0.13708379354</v>
      </c>
      <c r="H195" s="0" t="n">
        <v>1690.87</v>
      </c>
      <c r="I195" s="0" t="n">
        <v>1.31698999999999</v>
      </c>
      <c r="J195" s="0" t="n">
        <v>99.4609</v>
      </c>
      <c r="K195" s="0" t="n">
        <v>371</v>
      </c>
      <c r="L195" s="0" t="s">
        <v>20</v>
      </c>
      <c r="M195" s="0" t="n">
        <f aca="false">35.3*G195</f>
        <v>4.839057911962</v>
      </c>
      <c r="N195" s="0" t="n">
        <f aca="false">M195*1000/365</f>
        <v>13.2576929094849</v>
      </c>
      <c r="O195" s="0" t="n">
        <f aca="false">Table1[[#This Row],[Detection frequency 2021]]/100*365</f>
        <v>363.032285</v>
      </c>
      <c r="P195" s="0" t="n">
        <f aca="false">Table1[[#This Row],[Flared days/year]]/12</f>
        <v>30.2526904166667</v>
      </c>
      <c r="Q195" s="2" t="n">
        <f aca="false">Table1[[#This Row],['#days per month]]-P251</f>
        <v>0.00596166666669618</v>
      </c>
      <c r="R195" s="2"/>
    </row>
    <row r="196" customFormat="false" ht="15.75" hidden="true" customHeight="false" outlineLevel="0" collapsed="false">
      <c r="A196" s="0" t="s">
        <v>126</v>
      </c>
      <c r="B196" s="0" t="s">
        <v>127</v>
      </c>
      <c r="C196" s="0" t="s">
        <v>257</v>
      </c>
      <c r="D196" s="0" t="n">
        <v>5948</v>
      </c>
      <c r="E196" s="0" t="n">
        <v>5.900608</v>
      </c>
      <c r="F196" s="0" t="n">
        <v>5.583216</v>
      </c>
      <c r="G196" s="0" t="n">
        <v>0.13524277338</v>
      </c>
      <c r="H196" s="0" t="n">
        <v>1689.54</v>
      </c>
      <c r="I196" s="0" t="n">
        <v>1.89393</v>
      </c>
      <c r="J196" s="0" t="n">
        <v>88.1356</v>
      </c>
      <c r="K196" s="0" t="n">
        <v>59</v>
      </c>
      <c r="L196" s="0" t="s">
        <v>20</v>
      </c>
      <c r="M196" s="0" t="n">
        <f aca="false">35.3*G196</f>
        <v>4.774069900314</v>
      </c>
      <c r="N196" s="0" t="n">
        <f aca="false">M196*1000/365</f>
        <v>13.0796435625041</v>
      </c>
      <c r="O196" s="0" t="n">
        <f aca="false">Table1[[#This Row],[Detection frequency 2021]]/100*365</f>
        <v>321.69494</v>
      </c>
      <c r="P196" s="0" t="n">
        <f aca="false">Table1[[#This Row],[Flared days/year]]/12</f>
        <v>26.8079116666667</v>
      </c>
      <c r="Q196" s="2" t="n">
        <f aca="false">Table1[[#This Row],['#days per month]]-P252</f>
        <v>-3.18033625</v>
      </c>
      <c r="R196" s="2"/>
    </row>
    <row r="197" customFormat="false" ht="15.75" hidden="true" customHeight="false" outlineLevel="0" collapsed="false">
      <c r="A197" s="0" t="s">
        <v>24</v>
      </c>
      <c r="B197" s="0" t="s">
        <v>25</v>
      </c>
      <c r="C197" s="0" t="s">
        <v>258</v>
      </c>
      <c r="D197" s="0" t="n">
        <v>10527</v>
      </c>
      <c r="E197" s="0" t="n">
        <v>60.918888</v>
      </c>
      <c r="F197" s="0" t="n">
        <v>112.128648</v>
      </c>
      <c r="G197" s="0" t="n">
        <v>0.13498094462</v>
      </c>
      <c r="H197" s="0" t="n">
        <v>1870.25</v>
      </c>
      <c r="I197" s="0" t="n">
        <v>3.27676</v>
      </c>
      <c r="J197" s="0" t="n">
        <v>91.6201</v>
      </c>
      <c r="K197" s="0" t="n">
        <v>179</v>
      </c>
      <c r="L197" s="0" t="s">
        <v>20</v>
      </c>
      <c r="M197" s="0" t="n">
        <f aca="false">35.3*G197</f>
        <v>4.764827345086</v>
      </c>
      <c r="N197" s="0" t="n">
        <f aca="false">M197*1000/365</f>
        <v>13.0543214933863</v>
      </c>
      <c r="O197" s="0" t="n">
        <f aca="false">Table1[[#This Row],[Detection frequency 2021]]/100*365</f>
        <v>334.413365</v>
      </c>
      <c r="P197" s="0" t="n">
        <f aca="false">Table1[[#This Row],[Flared days/year]]/12</f>
        <v>27.8677804166667</v>
      </c>
      <c r="Q197" s="2" t="n">
        <f aca="false">Table1[[#This Row],['#days per month]]-P253</f>
        <v>0.763823333333363</v>
      </c>
      <c r="R197" s="2"/>
    </row>
    <row r="198" customFormat="false" ht="15.75" hidden="true" customHeight="false" outlineLevel="0" collapsed="false">
      <c r="A198" s="0" t="s">
        <v>126</v>
      </c>
      <c r="B198" s="0" t="s">
        <v>127</v>
      </c>
      <c r="C198" s="0" t="s">
        <v>259</v>
      </c>
      <c r="D198" s="0" t="n">
        <v>6000</v>
      </c>
      <c r="E198" s="0" t="n">
        <v>5.459178</v>
      </c>
      <c r="F198" s="0" t="n">
        <v>6.69485899999999</v>
      </c>
      <c r="G198" s="0" t="n">
        <v>0.13464309159</v>
      </c>
      <c r="H198" s="0" t="n">
        <v>1688.37</v>
      </c>
      <c r="I198" s="0" t="n">
        <v>3.32588</v>
      </c>
      <c r="J198" s="0" t="n">
        <v>98.4375</v>
      </c>
      <c r="K198" s="0" t="n">
        <v>64</v>
      </c>
      <c r="L198" s="0" t="s">
        <v>20</v>
      </c>
      <c r="M198" s="0" t="n">
        <f aca="false">35.3*G198</f>
        <v>4.752901133127</v>
      </c>
      <c r="N198" s="0" t="n">
        <f aca="false">M198*1000/365</f>
        <v>13.021646940074</v>
      </c>
      <c r="O198" s="0" t="n">
        <f aca="false">Table1[[#This Row],[Detection frequency 2021]]/100*365</f>
        <v>359.296875</v>
      </c>
      <c r="P198" s="0" t="n">
        <f aca="false">Table1[[#This Row],[Flared days/year]]/12</f>
        <v>29.94140625</v>
      </c>
      <c r="Q198" s="2" t="n">
        <f aca="false">Table1[[#This Row],['#days per month]]-P254</f>
        <v>0.441406666666694</v>
      </c>
      <c r="R198" s="2"/>
    </row>
    <row r="199" customFormat="false" ht="15.75" hidden="true" customHeight="false" outlineLevel="0" collapsed="false">
      <c r="A199" s="0" t="s">
        <v>17</v>
      </c>
      <c r="B199" s="0" t="s">
        <v>18</v>
      </c>
      <c r="C199" s="0" t="s">
        <v>260</v>
      </c>
      <c r="D199" s="0" t="n">
        <v>4282</v>
      </c>
      <c r="E199" s="0" t="n">
        <v>9.273638</v>
      </c>
      <c r="F199" s="0" t="n">
        <v>-64.043513</v>
      </c>
      <c r="G199" s="0" t="n">
        <v>0.13460493269</v>
      </c>
      <c r="H199" s="0" t="n">
        <v>1772.89</v>
      </c>
      <c r="I199" s="0" t="n">
        <v>1.15829</v>
      </c>
      <c r="J199" s="0" t="n">
        <v>97.3684</v>
      </c>
      <c r="K199" s="0" t="n">
        <v>152</v>
      </c>
      <c r="L199" s="0" t="s">
        <v>20</v>
      </c>
      <c r="M199" s="0" t="n">
        <f aca="false">35.3*G199</f>
        <v>4.751554123957</v>
      </c>
      <c r="N199" s="0" t="n">
        <f aca="false">M199*1000/365</f>
        <v>13.0179565039918</v>
      </c>
      <c r="O199" s="0" t="n">
        <f aca="false">Table1[[#This Row],[Detection frequency 2021]]/100*365</f>
        <v>355.39466</v>
      </c>
      <c r="P199" s="0" t="n">
        <f aca="false">Table1[[#This Row],[Flared days/year]]/12</f>
        <v>29.6162216666667</v>
      </c>
      <c r="Q199" s="2" t="n">
        <f aca="false">Table1[[#This Row],['#days per month]]-P255</f>
        <v>-0.800445000000003</v>
      </c>
      <c r="R199" s="2"/>
    </row>
    <row r="200" customFormat="false" ht="15.75" hidden="true" customHeight="false" outlineLevel="0" collapsed="false">
      <c r="A200" s="0" t="s">
        <v>21</v>
      </c>
      <c r="B200" s="0" t="s">
        <v>22</v>
      </c>
      <c r="C200" s="0" t="s">
        <v>261</v>
      </c>
      <c r="D200" s="0" t="n">
        <v>7558</v>
      </c>
      <c r="E200" s="0" t="n">
        <v>31.0626</v>
      </c>
      <c r="F200" s="0" t="n">
        <v>47.617506</v>
      </c>
      <c r="G200" s="0" t="n">
        <v>0.13390104775</v>
      </c>
      <c r="H200" s="0" t="n">
        <v>1615.94</v>
      </c>
      <c r="I200" s="0" t="n">
        <v>1.08158</v>
      </c>
      <c r="J200" s="0" t="n">
        <v>97.7465</v>
      </c>
      <c r="K200" s="0" t="n">
        <v>355</v>
      </c>
      <c r="L200" s="0" t="s">
        <v>20</v>
      </c>
      <c r="M200" s="0" t="n">
        <f aca="false">35.3*G200</f>
        <v>4.726706985575</v>
      </c>
      <c r="N200" s="0" t="n">
        <f aca="false">M200*1000/365</f>
        <v>12.9498821522603</v>
      </c>
      <c r="O200" s="0" t="n">
        <f aca="false">Table1[[#This Row],[Detection frequency 2021]]/100*365</f>
        <v>356.774725</v>
      </c>
      <c r="P200" s="0" t="n">
        <f aca="false">Table1[[#This Row],[Flared days/year]]/12</f>
        <v>29.7312270833333</v>
      </c>
      <c r="Q200" s="2" t="n">
        <f aca="false">Table1[[#This Row],['#days per month]]-P256</f>
        <v>4.53533791666666</v>
      </c>
      <c r="R200" s="2"/>
    </row>
    <row r="201" customFormat="false" ht="15.75" hidden="true" customHeight="false" outlineLevel="0" collapsed="false">
      <c r="A201" s="0" t="s">
        <v>39</v>
      </c>
      <c r="B201" s="0" t="s">
        <v>40</v>
      </c>
      <c r="C201" s="0" t="s">
        <v>262</v>
      </c>
      <c r="D201" s="0" t="n">
        <v>5799</v>
      </c>
      <c r="E201" s="0" t="n">
        <v>28.6949969999999</v>
      </c>
      <c r="F201" s="0" t="n">
        <v>22.375098</v>
      </c>
      <c r="G201" s="0" t="n">
        <v>0.13307710904</v>
      </c>
      <c r="H201" s="0" t="n">
        <v>1707.33</v>
      </c>
      <c r="I201" s="0" t="n">
        <v>1.07932</v>
      </c>
      <c r="J201" s="0" t="n">
        <v>99.0544</v>
      </c>
      <c r="K201" s="0" t="n">
        <v>423</v>
      </c>
      <c r="L201" s="0" t="s">
        <v>20</v>
      </c>
      <c r="M201" s="0" t="n">
        <f aca="false">35.3*G201</f>
        <v>4.697621949112</v>
      </c>
      <c r="N201" s="0" t="n">
        <f aca="false">M201*1000/365</f>
        <v>12.8701971208548</v>
      </c>
      <c r="O201" s="0" t="n">
        <f aca="false">Table1[[#This Row],[Detection frequency 2021]]/100*365</f>
        <v>361.54856</v>
      </c>
      <c r="P201" s="0" t="n">
        <f aca="false">Table1[[#This Row],[Flared days/year]]/12</f>
        <v>30.1290466666667</v>
      </c>
      <c r="Q201" s="2" t="n">
        <f aca="false">Table1[[#This Row],['#days per month]]-P257</f>
        <v>0.0860487499999998</v>
      </c>
      <c r="R201" s="2"/>
    </row>
    <row r="202" customFormat="false" ht="15.75" hidden="true" customHeight="false" outlineLevel="0" collapsed="false">
      <c r="A202" s="0" t="s">
        <v>21</v>
      </c>
      <c r="B202" s="0" t="s">
        <v>22</v>
      </c>
      <c r="C202" s="0" t="s">
        <v>263</v>
      </c>
      <c r="D202" s="0" t="n">
        <v>7503</v>
      </c>
      <c r="E202" s="0" t="n">
        <v>30.31447</v>
      </c>
      <c r="F202" s="0" t="n">
        <v>47.348695</v>
      </c>
      <c r="G202" s="0" t="n">
        <v>0.13243134304</v>
      </c>
      <c r="H202" s="0" t="n">
        <v>1663.25</v>
      </c>
      <c r="I202" s="0" t="n">
        <v>1.12158999999999</v>
      </c>
      <c r="J202" s="0" t="n">
        <v>97.6064</v>
      </c>
      <c r="K202" s="0" t="n">
        <v>376</v>
      </c>
      <c r="L202" s="0" t="s">
        <v>20</v>
      </c>
      <c r="M202" s="0" t="n">
        <f aca="false">35.3*G202</f>
        <v>4.674826409312</v>
      </c>
      <c r="N202" s="0" t="n">
        <f aca="false">M202*1000/365</f>
        <v>12.8077435871562</v>
      </c>
      <c r="O202" s="0" t="n">
        <f aca="false">Table1[[#This Row],[Detection frequency 2021]]/100*365</f>
        <v>356.26336</v>
      </c>
      <c r="P202" s="0" t="n">
        <f aca="false">Table1[[#This Row],[Flared days/year]]/12</f>
        <v>29.6886133333333</v>
      </c>
      <c r="Q202" s="2" t="n">
        <f aca="false">Table1[[#This Row],['#days per month]]-P258</f>
        <v>3.45007125</v>
      </c>
      <c r="R202" s="2"/>
    </row>
    <row r="203" customFormat="false" ht="15.75" hidden="true" customHeight="false" outlineLevel="0" collapsed="false">
      <c r="A203" s="0" t="s">
        <v>264</v>
      </c>
      <c r="B203" s="0" t="s">
        <v>265</v>
      </c>
      <c r="C203" s="0" t="s">
        <v>266</v>
      </c>
      <c r="D203" s="0" t="n">
        <v>8255</v>
      </c>
      <c r="E203" s="0" t="n">
        <v>25.5943489999999</v>
      </c>
      <c r="F203" s="0" t="n">
        <v>52.541891</v>
      </c>
      <c r="G203" s="0" t="n">
        <v>0.12554395512</v>
      </c>
      <c r="H203" s="0" t="n">
        <v>1667.88</v>
      </c>
      <c r="I203" s="0" t="n">
        <v>2.02822</v>
      </c>
      <c r="J203" s="0" t="n">
        <v>98.8570999999999</v>
      </c>
      <c r="K203" s="0" t="n">
        <v>350</v>
      </c>
      <c r="L203" s="0" t="s">
        <v>20</v>
      </c>
      <c r="M203" s="0" t="n">
        <f aca="false">35.3*G203</f>
        <v>4.431701615736</v>
      </c>
      <c r="N203" s="0" t="n">
        <f aca="false">M203*1000/365</f>
        <v>12.1416482622904</v>
      </c>
      <c r="O203" s="0" t="n">
        <f aca="false">Table1[[#This Row],[Detection frequency 2021]]/100*365</f>
        <v>360.828415</v>
      </c>
      <c r="P203" s="0" t="n">
        <f aca="false">Table1[[#This Row],[Flared days/year]]/12</f>
        <v>30.0690345833333</v>
      </c>
      <c r="Q203" s="2" t="n">
        <f aca="false">Table1[[#This Row],['#days per month]]-P259</f>
        <v>6.19450625</v>
      </c>
      <c r="R203" s="2"/>
    </row>
    <row r="204" customFormat="false" ht="15.75" hidden="true" customHeight="false" outlineLevel="0" collapsed="false">
      <c r="A204" s="0" t="s">
        <v>28</v>
      </c>
      <c r="B204" s="0" t="s">
        <v>29</v>
      </c>
      <c r="C204" s="0" t="s">
        <v>267</v>
      </c>
      <c r="D204" s="0" t="n">
        <v>8042</v>
      </c>
      <c r="E204" s="0" t="n">
        <v>30.154906</v>
      </c>
      <c r="F204" s="0" t="n">
        <v>50.422307</v>
      </c>
      <c r="G204" s="0" t="n">
        <v>0.12971530995</v>
      </c>
      <c r="H204" s="0" t="n">
        <v>1674.16</v>
      </c>
      <c r="I204" s="0" t="n">
        <v>2.31128</v>
      </c>
      <c r="J204" s="0" t="n">
        <v>98.0663</v>
      </c>
      <c r="K204" s="0" t="n">
        <v>362</v>
      </c>
      <c r="L204" s="0" t="s">
        <v>20</v>
      </c>
      <c r="M204" s="0" t="n">
        <f aca="false">35.3*G204</f>
        <v>4.578950441235</v>
      </c>
      <c r="N204" s="0" t="n">
        <f aca="false">M204*1000/365</f>
        <v>12.5450697020137</v>
      </c>
      <c r="O204" s="0" t="n">
        <f aca="false">Table1[[#This Row],[Detection frequency 2021]]/100*365</f>
        <v>357.941995</v>
      </c>
      <c r="P204" s="0" t="n">
        <f aca="false">Table1[[#This Row],[Flared days/year]]/12</f>
        <v>29.8284995833333</v>
      </c>
      <c r="Q204" s="2" t="n">
        <f aca="false">Table1[[#This Row],['#days per month]]-P260</f>
        <v>-0.298478750000008</v>
      </c>
      <c r="R204" s="2"/>
    </row>
    <row r="205" customFormat="false" ht="15.75" hidden="true" customHeight="false" outlineLevel="0" collapsed="false">
      <c r="A205" s="0" t="s">
        <v>24</v>
      </c>
      <c r="B205" s="0" t="s">
        <v>25</v>
      </c>
      <c r="C205" s="0" t="s">
        <v>268</v>
      </c>
      <c r="D205" s="0" t="n">
        <v>9294</v>
      </c>
      <c r="E205" s="0" t="n">
        <v>64.932943</v>
      </c>
      <c r="F205" s="0" t="n">
        <v>78.342016</v>
      </c>
      <c r="G205" s="0" t="n">
        <v>0.12906455394</v>
      </c>
      <c r="H205" s="0" t="n">
        <v>1787.45</v>
      </c>
      <c r="I205" s="0" t="n">
        <v>2.39756</v>
      </c>
      <c r="J205" s="0" t="n">
        <v>92.5373</v>
      </c>
      <c r="K205" s="0" t="n">
        <v>67</v>
      </c>
      <c r="L205" s="0" t="s">
        <v>20</v>
      </c>
      <c r="M205" s="0" t="n">
        <f aca="false">35.3*G205</f>
        <v>4.555978754082</v>
      </c>
      <c r="N205" s="0" t="n">
        <f aca="false">M205*1000/365</f>
        <v>12.4821335728274</v>
      </c>
      <c r="O205" s="0" t="n">
        <f aca="false">Table1[[#This Row],[Detection frequency 2021]]/100*365</f>
        <v>337.761145</v>
      </c>
      <c r="P205" s="0" t="n">
        <f aca="false">Table1[[#This Row],[Flared days/year]]/12</f>
        <v>28.1467620833333</v>
      </c>
      <c r="Q205" s="2" t="n">
        <f aca="false">Table1[[#This Row],['#days per month]]-P261</f>
        <v>-2.18857041666667</v>
      </c>
      <c r="R205" s="2"/>
    </row>
    <row r="206" customFormat="false" ht="15.75" hidden="true" customHeight="false" outlineLevel="0" collapsed="false">
      <c r="A206" s="0" t="s">
        <v>126</v>
      </c>
      <c r="B206" s="0" t="s">
        <v>127</v>
      </c>
      <c r="C206" s="0" t="s">
        <v>269</v>
      </c>
      <c r="D206" s="0" t="n">
        <v>6039</v>
      </c>
      <c r="E206" s="0" t="n">
        <v>3.465383</v>
      </c>
      <c r="F206" s="0" t="n">
        <v>5.561578</v>
      </c>
      <c r="G206" s="0" t="n">
        <v>0.12902580798</v>
      </c>
      <c r="H206" s="0" t="n">
        <v>1636.5</v>
      </c>
      <c r="I206" s="0" t="n">
        <v>1.7689</v>
      </c>
      <c r="J206" s="0" t="n">
        <v>100</v>
      </c>
      <c r="K206" s="0" t="n">
        <v>39</v>
      </c>
      <c r="L206" s="0" t="s">
        <v>20</v>
      </c>
      <c r="M206" s="0" t="n">
        <f aca="false">35.3*G206</f>
        <v>4.554611021694</v>
      </c>
      <c r="N206" s="0" t="n">
        <f aca="false">M206*1000/365</f>
        <v>12.4783863608055</v>
      </c>
      <c r="O206" s="0" t="n">
        <f aca="false">Table1[[#This Row],[Detection frequency 2021]]/100*365</f>
        <v>365</v>
      </c>
      <c r="P206" s="0" t="n">
        <f aca="false">Table1[[#This Row],[Flared days/year]]/12</f>
        <v>30.4166666666667</v>
      </c>
      <c r="Q206" s="2" t="n">
        <f aca="false">Table1[[#This Row],['#days per month]]-P262</f>
        <v>3.17324916666669</v>
      </c>
      <c r="R206" s="2"/>
    </row>
    <row r="207" customFormat="false" ht="15.75" hidden="true" customHeight="false" outlineLevel="0" collapsed="false">
      <c r="A207" s="0" t="s">
        <v>24</v>
      </c>
      <c r="B207" s="0" t="s">
        <v>25</v>
      </c>
      <c r="C207" s="0" t="s">
        <v>270</v>
      </c>
      <c r="D207" s="0" t="n">
        <v>8893</v>
      </c>
      <c r="E207" s="0" t="n">
        <v>60.113099</v>
      </c>
      <c r="F207" s="0" t="n">
        <v>73.581323</v>
      </c>
      <c r="G207" s="0" t="n">
        <v>0.12893804251</v>
      </c>
      <c r="H207" s="0" t="n">
        <v>1857.21</v>
      </c>
      <c r="I207" s="0" t="n">
        <v>1.81725999999999</v>
      </c>
      <c r="J207" s="0" t="n">
        <v>96.0674</v>
      </c>
      <c r="K207" s="0" t="n">
        <v>178</v>
      </c>
      <c r="L207" s="0" t="s">
        <v>20</v>
      </c>
      <c r="M207" s="0" t="n">
        <f aca="false">35.3*G207</f>
        <v>4.551512900603</v>
      </c>
      <c r="N207" s="0" t="n">
        <f aca="false">M207*1000/365</f>
        <v>12.4698983578164</v>
      </c>
      <c r="O207" s="0" t="n">
        <f aca="false">Table1[[#This Row],[Detection frequency 2021]]/100*365</f>
        <v>350.64601</v>
      </c>
      <c r="P207" s="0" t="n">
        <f aca="false">Table1[[#This Row],[Flared days/year]]/12</f>
        <v>29.2205008333333</v>
      </c>
      <c r="Q207" s="2" t="n">
        <f aca="false">Table1[[#This Row],['#days per month]]-P263</f>
        <v>2.06276708333333</v>
      </c>
      <c r="R207" s="2"/>
    </row>
    <row r="208" customFormat="false" ht="15.75" hidden="true" customHeight="false" outlineLevel="0" collapsed="false">
      <c r="A208" s="0" t="s">
        <v>24</v>
      </c>
      <c r="B208" s="0" t="s">
        <v>25</v>
      </c>
      <c r="C208" s="0" t="s">
        <v>271</v>
      </c>
      <c r="D208" s="0" t="n">
        <v>10452</v>
      </c>
      <c r="E208" s="0" t="n">
        <v>58.425676</v>
      </c>
      <c r="F208" s="0" t="n">
        <v>107.370729</v>
      </c>
      <c r="G208" s="0" t="n">
        <v>0.12867034315</v>
      </c>
      <c r="H208" s="0" t="n">
        <v>1598.11</v>
      </c>
      <c r="I208" s="0" t="n">
        <v>1.05606</v>
      </c>
      <c r="J208" s="0" t="n">
        <v>96.6667</v>
      </c>
      <c r="K208" s="0" t="n">
        <v>120</v>
      </c>
      <c r="L208" s="0" t="s">
        <v>20</v>
      </c>
      <c r="M208" s="0" t="n">
        <f aca="false">35.3*G208</f>
        <v>4.542063113195</v>
      </c>
      <c r="N208" s="0" t="n">
        <f aca="false">M208*1000/365</f>
        <v>12.4440085293014</v>
      </c>
      <c r="O208" s="0" t="n">
        <f aca="false">Table1[[#This Row],[Detection frequency 2021]]/100*365</f>
        <v>352.833455</v>
      </c>
      <c r="P208" s="0" t="n">
        <f aca="false">Table1[[#This Row],[Flared days/year]]/12</f>
        <v>29.4027879166667</v>
      </c>
      <c r="Q208" s="2" t="n">
        <f aca="false">Table1[[#This Row],['#days per month]]-P264</f>
        <v>-0.598356666666664</v>
      </c>
      <c r="R208" s="2"/>
    </row>
    <row r="209" customFormat="false" ht="15.75" hidden="true" customHeight="false" outlineLevel="0" collapsed="false">
      <c r="A209" s="0" t="s">
        <v>51</v>
      </c>
      <c r="B209" s="0" t="s">
        <v>52</v>
      </c>
      <c r="C209" s="0" t="s">
        <v>272</v>
      </c>
      <c r="D209" s="0" t="n">
        <v>5545</v>
      </c>
      <c r="E209" s="0" t="n">
        <v>29.6975</v>
      </c>
      <c r="F209" s="0" t="n">
        <v>6.708458</v>
      </c>
      <c r="G209" s="0" t="n">
        <v>0.12846810098</v>
      </c>
      <c r="H209" s="0" t="n">
        <v>1696.73</v>
      </c>
      <c r="I209" s="0" t="n">
        <v>1.70915999999999</v>
      </c>
      <c r="J209" s="0" t="n">
        <v>97.8552</v>
      </c>
      <c r="K209" s="0" t="n">
        <v>373</v>
      </c>
      <c r="L209" s="0" t="s">
        <v>20</v>
      </c>
      <c r="M209" s="0" t="n">
        <f aca="false">35.3*G209</f>
        <v>4.534923964594</v>
      </c>
      <c r="N209" s="0" t="n">
        <f aca="false">M209*1000/365</f>
        <v>12.4244492180658</v>
      </c>
      <c r="O209" s="0" t="n">
        <f aca="false">Table1[[#This Row],[Detection frequency 2021]]/100*365</f>
        <v>357.17148</v>
      </c>
      <c r="P209" s="0" t="n">
        <f aca="false">Table1[[#This Row],[Flared days/year]]/12</f>
        <v>29.76429</v>
      </c>
      <c r="Q209" s="2" t="n">
        <f aca="false">Table1[[#This Row],['#days per month]]-P265</f>
        <v>-0.652376666666669</v>
      </c>
      <c r="R209" s="2"/>
    </row>
    <row r="210" customFormat="false" ht="15.75" hidden="true" customHeight="false" outlineLevel="0" collapsed="false">
      <c r="A210" s="0" t="s">
        <v>126</v>
      </c>
      <c r="B210" s="0" t="s">
        <v>127</v>
      </c>
      <c r="C210" s="0" t="s">
        <v>273</v>
      </c>
      <c r="D210" s="0" t="n">
        <v>5949</v>
      </c>
      <c r="E210" s="0" t="n">
        <v>6.062263</v>
      </c>
      <c r="F210" s="0" t="n">
        <v>5.58655999999999</v>
      </c>
      <c r="G210" s="0" t="n">
        <v>0.12717744957</v>
      </c>
      <c r="H210" s="0" t="n">
        <v>1697.95</v>
      </c>
      <c r="I210" s="0" t="n">
        <v>2.13386</v>
      </c>
      <c r="J210" s="0" t="n">
        <v>95.7143</v>
      </c>
      <c r="K210" s="0" t="n">
        <v>70</v>
      </c>
      <c r="L210" s="0" t="s">
        <v>20</v>
      </c>
      <c r="M210" s="0" t="n">
        <f aca="false">35.3*G210</f>
        <v>4.489363969821</v>
      </c>
      <c r="N210" s="0" t="n">
        <f aca="false">M210*1000/365</f>
        <v>12.2996273145781</v>
      </c>
      <c r="O210" s="0" t="n">
        <f aca="false">Table1[[#This Row],[Detection frequency 2021]]/100*365</f>
        <v>349.357195</v>
      </c>
      <c r="P210" s="0" t="n">
        <f aca="false">Table1[[#This Row],[Flared days/year]]/12</f>
        <v>29.1130995833333</v>
      </c>
      <c r="Q210" s="2" t="n">
        <f aca="false">Table1[[#This Row],['#days per month]]-P266</f>
        <v>0.987568333333336</v>
      </c>
      <c r="R210" s="2"/>
    </row>
    <row r="211" customFormat="false" ht="15.75" hidden="true" customHeight="false" outlineLevel="0" collapsed="false">
      <c r="A211" s="0" t="s">
        <v>24</v>
      </c>
      <c r="B211" s="0" t="s">
        <v>25</v>
      </c>
      <c r="C211" s="0" t="s">
        <v>274</v>
      </c>
      <c r="D211" s="0" t="n">
        <v>8989</v>
      </c>
      <c r="E211" s="0" t="n">
        <v>66.887198</v>
      </c>
      <c r="F211" s="0" t="n">
        <v>75.488968</v>
      </c>
      <c r="G211" s="0" t="n">
        <v>0.12700133157</v>
      </c>
      <c r="H211" s="0" t="n">
        <v>1683.82</v>
      </c>
      <c r="I211" s="0" t="n">
        <v>0.685804</v>
      </c>
      <c r="J211" s="0" t="n">
        <v>89.3204</v>
      </c>
      <c r="K211" s="0" t="n">
        <v>103</v>
      </c>
      <c r="L211" s="0" t="s">
        <v>20</v>
      </c>
      <c r="M211" s="0" t="n">
        <f aca="false">35.3*G211</f>
        <v>4.483147004421</v>
      </c>
      <c r="N211" s="0" t="n">
        <f aca="false">M211*1000/365</f>
        <v>12.2825945326603</v>
      </c>
      <c r="O211" s="0" t="n">
        <f aca="false">Table1[[#This Row],[Detection frequency 2021]]/100*365</f>
        <v>326.01946</v>
      </c>
      <c r="P211" s="0" t="n">
        <f aca="false">Table1[[#This Row],[Flared days/year]]/12</f>
        <v>27.1682883333333</v>
      </c>
      <c r="Q211" s="2" t="n">
        <f aca="false">Table1[[#This Row],['#days per month]]-P267</f>
        <v>-3.08571</v>
      </c>
      <c r="R211" s="2"/>
    </row>
    <row r="212" customFormat="false" ht="15.75" hidden="true" customHeight="false" outlineLevel="0" collapsed="false">
      <c r="A212" s="0" t="s">
        <v>275</v>
      </c>
      <c r="B212" s="0" t="s">
        <v>276</v>
      </c>
      <c r="C212" s="0" t="s">
        <v>277</v>
      </c>
      <c r="D212" s="0" t="n">
        <v>4769</v>
      </c>
      <c r="E212" s="0" t="n">
        <v>8.011361</v>
      </c>
      <c r="F212" s="0" t="n">
        <v>-56.990565</v>
      </c>
      <c r="G212" s="0" t="n">
        <v>0.12659537958</v>
      </c>
      <c r="H212" s="0" t="n">
        <v>1615.54</v>
      </c>
      <c r="I212" s="0" t="n">
        <v>1.22979</v>
      </c>
      <c r="J212" s="0" t="n">
        <v>97.2221999999999</v>
      </c>
      <c r="K212" s="0" t="n">
        <v>108</v>
      </c>
      <c r="L212" s="0" t="s">
        <v>20</v>
      </c>
      <c r="M212" s="0" t="n">
        <f aca="false">35.3*G212</f>
        <v>4.468816899174</v>
      </c>
      <c r="N212" s="0" t="n">
        <f aca="false">M212*1000/365</f>
        <v>12.2433339703397</v>
      </c>
      <c r="O212" s="0" t="n">
        <f aca="false">Table1[[#This Row],[Detection frequency 2021]]/100*365</f>
        <v>354.86103</v>
      </c>
      <c r="P212" s="0" t="n">
        <f aca="false">Table1[[#This Row],[Flared days/year]]/12</f>
        <v>29.5717525</v>
      </c>
      <c r="Q212" s="2" t="n">
        <f aca="false">Table1[[#This Row],['#days per month]]-P268</f>
        <v>-0.199472499999999</v>
      </c>
      <c r="R212" s="2"/>
    </row>
    <row r="213" customFormat="false" ht="15.75" hidden="true" customHeight="false" outlineLevel="0" collapsed="false">
      <c r="A213" s="0" t="s">
        <v>24</v>
      </c>
      <c r="B213" s="0" t="s">
        <v>25</v>
      </c>
      <c r="C213" s="0" t="s">
        <v>278</v>
      </c>
      <c r="D213" s="0" t="n">
        <v>10465</v>
      </c>
      <c r="E213" s="0" t="n">
        <v>58.4239709999999</v>
      </c>
      <c r="F213" s="0" t="n">
        <v>107.577783</v>
      </c>
      <c r="G213" s="0" t="n">
        <v>0.12586889283</v>
      </c>
      <c r="H213" s="0" t="n">
        <v>1587.67</v>
      </c>
      <c r="I213" s="0" t="n">
        <v>0.481134</v>
      </c>
      <c r="J213" s="0" t="n">
        <v>98.3333</v>
      </c>
      <c r="K213" s="0" t="n">
        <v>120</v>
      </c>
      <c r="L213" s="0" t="s">
        <v>20</v>
      </c>
      <c r="M213" s="0" t="n">
        <f aca="false">35.3*G213</f>
        <v>4.443171916899</v>
      </c>
      <c r="N213" s="0" t="n">
        <f aca="false">M213*1000/365</f>
        <v>12.1730737449288</v>
      </c>
      <c r="O213" s="0" t="n">
        <f aca="false">Table1[[#This Row],[Detection frequency 2021]]/100*365</f>
        <v>358.916545</v>
      </c>
      <c r="P213" s="0" t="n">
        <f aca="false">Table1[[#This Row],[Flared days/year]]/12</f>
        <v>29.9097120833333</v>
      </c>
      <c r="Q213" s="2" t="n">
        <f aca="false">Table1[[#This Row],['#days per month]]-P269</f>
        <v>3.14304541666667</v>
      </c>
      <c r="R213" s="2"/>
    </row>
    <row r="214" customFormat="false" ht="15.75" hidden="true" customHeight="false" outlineLevel="0" collapsed="false">
      <c r="A214" s="0" t="s">
        <v>21</v>
      </c>
      <c r="B214" s="0" t="s">
        <v>22</v>
      </c>
      <c r="C214" s="0" t="s">
        <v>279</v>
      </c>
      <c r="D214" s="0" t="n">
        <v>7651</v>
      </c>
      <c r="E214" s="0" t="n">
        <v>30.876754</v>
      </c>
      <c r="F214" s="0" t="n">
        <v>48.02329</v>
      </c>
      <c r="G214" s="0" t="n">
        <v>0.12238821409</v>
      </c>
      <c r="H214" s="0" t="n">
        <v>1748.81</v>
      </c>
      <c r="I214" s="0" t="n">
        <v>1.35436</v>
      </c>
      <c r="J214" s="0" t="n">
        <v>98.4</v>
      </c>
      <c r="K214" s="0" t="n">
        <v>375</v>
      </c>
      <c r="L214" s="0" t="s">
        <v>20</v>
      </c>
      <c r="M214" s="0" t="n">
        <f aca="false">35.3*G214</f>
        <v>4.320303957377</v>
      </c>
      <c r="N214" s="0" t="n">
        <f aca="false">M214*1000/365</f>
        <v>11.8364491982931</v>
      </c>
      <c r="O214" s="0" t="n">
        <f aca="false">Table1[[#This Row],[Detection frequency 2021]]/100*365</f>
        <v>359.16</v>
      </c>
      <c r="P214" s="0" t="n">
        <f aca="false">Table1[[#This Row],[Flared days/year]]/12</f>
        <v>29.93</v>
      </c>
      <c r="Q214" s="2" t="n">
        <f aca="false">Table1[[#This Row],['#days per month]]-P270</f>
        <v>-0.0558449999999979</v>
      </c>
      <c r="R214" s="2"/>
    </row>
    <row r="215" customFormat="false" ht="15.75" hidden="true" customHeight="false" outlineLevel="0" collapsed="false">
      <c r="A215" s="0" t="s">
        <v>28</v>
      </c>
      <c r="B215" s="0" t="s">
        <v>29</v>
      </c>
      <c r="C215" s="0" t="s">
        <v>280</v>
      </c>
      <c r="D215" s="0" t="n">
        <v>7838</v>
      </c>
      <c r="E215" s="0" t="n">
        <v>31.321108</v>
      </c>
      <c r="F215" s="0" t="n">
        <v>49.281977</v>
      </c>
      <c r="G215" s="0" t="n">
        <v>0.12507166535</v>
      </c>
      <c r="H215" s="0" t="n">
        <v>1716.81</v>
      </c>
      <c r="I215" s="0" t="n">
        <v>1.41802</v>
      </c>
      <c r="J215" s="0" t="n">
        <v>99.2</v>
      </c>
      <c r="K215" s="0" t="n">
        <v>375</v>
      </c>
      <c r="L215" s="0" t="s">
        <v>20</v>
      </c>
      <c r="M215" s="0" t="n">
        <f aca="false">35.3*G215</f>
        <v>4.415029786855</v>
      </c>
      <c r="N215" s="0" t="n">
        <f aca="false">M215*1000/365</f>
        <v>12.0959720187808</v>
      </c>
      <c r="O215" s="0" t="n">
        <f aca="false">Table1[[#This Row],[Detection frequency 2021]]/100*365</f>
        <v>362.08</v>
      </c>
      <c r="P215" s="0" t="n">
        <f aca="false">Table1[[#This Row],[Flared days/year]]/12</f>
        <v>30.1733333333333</v>
      </c>
      <c r="Q215" s="2" t="n">
        <f aca="false">Table1[[#This Row],['#days per month]]-P271</f>
        <v>1.15333916666667</v>
      </c>
      <c r="R215" s="2"/>
    </row>
    <row r="216" customFormat="false" ht="15.75" hidden="true" customHeight="false" outlineLevel="0" collapsed="false">
      <c r="A216" s="0" t="s">
        <v>126</v>
      </c>
      <c r="B216" s="0" t="s">
        <v>127</v>
      </c>
      <c r="C216" s="0" t="s">
        <v>281</v>
      </c>
      <c r="D216" s="0" t="n">
        <v>6126</v>
      </c>
      <c r="E216" s="0" t="n">
        <v>4.146203</v>
      </c>
      <c r="F216" s="0" t="n">
        <v>7.971983</v>
      </c>
      <c r="G216" s="0" t="n">
        <v>0.12484036371</v>
      </c>
      <c r="H216" s="0" t="n">
        <v>1654.17</v>
      </c>
      <c r="I216" s="0" t="n">
        <v>0.971021999999999</v>
      </c>
      <c r="J216" s="0" t="n">
        <v>92.3077</v>
      </c>
      <c r="K216" s="0" t="n">
        <v>13</v>
      </c>
      <c r="L216" s="0" t="s">
        <v>20</v>
      </c>
      <c r="M216" s="0" t="n">
        <f aca="false">35.3*G216</f>
        <v>4.406864838963</v>
      </c>
      <c r="N216" s="0" t="n">
        <f aca="false">M216*1000/365</f>
        <v>12.0736022985288</v>
      </c>
      <c r="O216" s="0" t="n">
        <f aca="false">Table1[[#This Row],[Detection frequency 2021]]/100*365</f>
        <v>336.923105</v>
      </c>
      <c r="P216" s="0" t="n">
        <f aca="false">Table1[[#This Row],[Flared days/year]]/12</f>
        <v>28.0769254166667</v>
      </c>
      <c r="Q216" s="2" t="n">
        <f aca="false">Table1[[#This Row],['#days per month]]-P272</f>
        <v>-0.328043749999999</v>
      </c>
      <c r="R216" s="2"/>
    </row>
    <row r="217" customFormat="false" ht="15.75" hidden="true" customHeight="false" outlineLevel="0" collapsed="false">
      <c r="A217" s="0" t="s">
        <v>28</v>
      </c>
      <c r="B217" s="0" t="s">
        <v>29</v>
      </c>
      <c r="C217" s="0" t="s">
        <v>282</v>
      </c>
      <c r="D217" s="0" t="n">
        <v>7913</v>
      </c>
      <c r="E217" s="0" t="n">
        <v>29.2928049999999</v>
      </c>
      <c r="F217" s="0" t="n">
        <v>49.548846</v>
      </c>
      <c r="G217" s="0" t="n">
        <v>0.12477578711</v>
      </c>
      <c r="H217" s="0" t="n">
        <v>1707.79</v>
      </c>
      <c r="I217" s="0" t="n">
        <v>2.00975</v>
      </c>
      <c r="J217" s="0" t="n">
        <v>98.0501</v>
      </c>
      <c r="K217" s="0" t="n">
        <v>359</v>
      </c>
      <c r="L217" s="0" t="s">
        <v>20</v>
      </c>
      <c r="M217" s="0" t="n">
        <f aca="false">35.3*G217</f>
        <v>4.404585284983</v>
      </c>
      <c r="N217" s="0" t="n">
        <f aca="false">M217*1000/365</f>
        <v>12.0673569451589</v>
      </c>
      <c r="O217" s="0" t="n">
        <f aca="false">Table1[[#This Row],[Detection frequency 2021]]/100*365</f>
        <v>357.882865</v>
      </c>
      <c r="P217" s="0" t="n">
        <f aca="false">Table1[[#This Row],[Flared days/year]]/12</f>
        <v>29.8235720833333</v>
      </c>
      <c r="Q217" s="2" t="n">
        <f aca="false">Table1[[#This Row],['#days per month]]-P273</f>
        <v>1.28835875</v>
      </c>
      <c r="R217" s="2"/>
    </row>
    <row r="218" customFormat="false" ht="15.75" hidden="true" customHeight="false" outlineLevel="0" collapsed="false">
      <c r="A218" s="0" t="s">
        <v>24</v>
      </c>
      <c r="B218" s="0" t="s">
        <v>25</v>
      </c>
      <c r="C218" s="0" t="s">
        <v>283</v>
      </c>
      <c r="D218" s="0" t="n">
        <v>10529</v>
      </c>
      <c r="E218" s="0" t="n">
        <v>60.9151699999999</v>
      </c>
      <c r="F218" s="0" t="n">
        <v>112.155672</v>
      </c>
      <c r="G218" s="0" t="n">
        <v>0.12389842594</v>
      </c>
      <c r="H218" s="0" t="n">
        <v>1687.96</v>
      </c>
      <c r="I218" s="0" t="n">
        <v>1.6607</v>
      </c>
      <c r="J218" s="0" t="n">
        <v>94.5055</v>
      </c>
      <c r="K218" s="0" t="n">
        <v>182</v>
      </c>
      <c r="L218" s="0" t="s">
        <v>20</v>
      </c>
      <c r="M218" s="0" t="n">
        <f aca="false">35.3*G218</f>
        <v>4.373614435682</v>
      </c>
      <c r="N218" s="0" t="n">
        <f aca="false">M218*1000/365</f>
        <v>11.9825053032384</v>
      </c>
      <c r="O218" s="0" t="n">
        <f aca="false">Table1[[#This Row],[Detection frequency 2021]]/100*365</f>
        <v>344.945075</v>
      </c>
      <c r="P218" s="0" t="n">
        <f aca="false">Table1[[#This Row],[Flared days/year]]/12</f>
        <v>28.7454229166667</v>
      </c>
      <c r="Q218" s="2" t="n">
        <f aca="false">Table1[[#This Row],['#days per month]]-P274</f>
        <v>-0.150410416666666</v>
      </c>
      <c r="R218" s="2"/>
    </row>
    <row r="219" customFormat="false" ht="15.75" hidden="true" customHeight="false" outlineLevel="0" collapsed="false">
      <c r="A219" s="0" t="s">
        <v>39</v>
      </c>
      <c r="B219" s="0" t="s">
        <v>40</v>
      </c>
      <c r="C219" s="0" t="s">
        <v>284</v>
      </c>
      <c r="D219" s="0" t="n">
        <v>5760</v>
      </c>
      <c r="E219" s="0" t="n">
        <v>29.037826</v>
      </c>
      <c r="F219" s="0" t="n">
        <v>20.785982</v>
      </c>
      <c r="G219" s="0" t="n">
        <v>0.12282909615</v>
      </c>
      <c r="H219" s="0" t="n">
        <v>1703.74</v>
      </c>
      <c r="I219" s="0" t="n">
        <v>1.08534</v>
      </c>
      <c r="J219" s="0" t="n">
        <v>99.2718</v>
      </c>
      <c r="K219" s="0" t="n">
        <v>412</v>
      </c>
      <c r="L219" s="0" t="s">
        <v>20</v>
      </c>
      <c r="M219" s="0" t="n">
        <f aca="false">35.3*G219</f>
        <v>4.335867094095</v>
      </c>
      <c r="N219" s="0" t="n">
        <f aca="false">M219*1000/365</f>
        <v>11.8790879290274</v>
      </c>
      <c r="O219" s="0" t="n">
        <f aca="false">Table1[[#This Row],[Detection frequency 2021]]/100*365</f>
        <v>362.34207</v>
      </c>
      <c r="P219" s="0" t="n">
        <f aca="false">Table1[[#This Row],[Flared days/year]]/12</f>
        <v>30.1951725</v>
      </c>
      <c r="Q219" s="2" t="n">
        <f aca="false">Table1[[#This Row],['#days per month]]-P275</f>
        <v>0.278494999999996</v>
      </c>
      <c r="R219" s="2"/>
    </row>
    <row r="220" customFormat="false" ht="15.75" hidden="true" customHeight="false" outlineLevel="0" collapsed="false">
      <c r="A220" s="0" t="s">
        <v>28</v>
      </c>
      <c r="B220" s="0" t="s">
        <v>29</v>
      </c>
      <c r="C220" s="0" t="s">
        <v>285</v>
      </c>
      <c r="D220" s="0" t="n">
        <v>8098</v>
      </c>
      <c r="E220" s="0" t="n">
        <v>30.2832719999999</v>
      </c>
      <c r="F220" s="0" t="n">
        <v>50.714678</v>
      </c>
      <c r="G220" s="0" t="n">
        <v>0.122751897759999</v>
      </c>
      <c r="H220" s="0" t="n">
        <v>1807.77</v>
      </c>
      <c r="I220" s="0" t="n">
        <v>1.54673</v>
      </c>
      <c r="J220" s="0" t="n">
        <v>99.4318</v>
      </c>
      <c r="K220" s="0" t="n">
        <v>352</v>
      </c>
      <c r="L220" s="0" t="s">
        <v>20</v>
      </c>
      <c r="M220" s="0" t="n">
        <f aca="false">35.3*G220</f>
        <v>4.33314199092797</v>
      </c>
      <c r="N220" s="0" t="n">
        <f aca="false">M220*1000/365</f>
        <v>11.8716218929533</v>
      </c>
      <c r="O220" s="0" t="n">
        <f aca="false">Table1[[#This Row],[Detection frequency 2021]]/100*365</f>
        <v>362.92607</v>
      </c>
      <c r="P220" s="0" t="n">
        <f aca="false">Table1[[#This Row],[Flared days/year]]/12</f>
        <v>30.2438391666667</v>
      </c>
      <c r="Q220" s="2" t="n">
        <f aca="false">Table1[[#This Row],['#days per month]]-P276</f>
        <v>-0.089272916666669</v>
      </c>
      <c r="R220" s="2"/>
    </row>
    <row r="221" customFormat="false" ht="15.75" hidden="true" customHeight="false" outlineLevel="0" collapsed="false">
      <c r="A221" s="0" t="s">
        <v>21</v>
      </c>
      <c r="B221" s="0" t="s">
        <v>22</v>
      </c>
      <c r="C221" s="0" t="s">
        <v>286</v>
      </c>
      <c r="D221" s="0" t="n">
        <v>7423</v>
      </c>
      <c r="E221" s="0" t="n">
        <v>33.157524</v>
      </c>
      <c r="F221" s="0" t="n">
        <v>44.786475</v>
      </c>
      <c r="G221" s="0" t="n">
        <v>0.1221554448</v>
      </c>
      <c r="H221" s="0" t="n">
        <v>1716.02</v>
      </c>
      <c r="I221" s="0" t="n">
        <v>1.38453999999999</v>
      </c>
      <c r="J221" s="0" t="n">
        <v>98.7342</v>
      </c>
      <c r="K221" s="0" t="n">
        <v>395</v>
      </c>
      <c r="L221" s="0" t="s">
        <v>20</v>
      </c>
      <c r="M221" s="0" t="n">
        <f aca="false">35.3*G221</f>
        <v>4.31208720144</v>
      </c>
      <c r="N221" s="0" t="n">
        <f aca="false">M221*1000/365</f>
        <v>11.8139375381918</v>
      </c>
      <c r="O221" s="0" t="n">
        <f aca="false">Table1[[#This Row],[Detection frequency 2021]]/100*365</f>
        <v>360.37983</v>
      </c>
      <c r="P221" s="0" t="n">
        <f aca="false">Table1[[#This Row],[Flared days/year]]/12</f>
        <v>30.0316525</v>
      </c>
      <c r="Q221" s="2" t="n">
        <f aca="false">Table1[[#This Row],['#days per month]]-P277</f>
        <v>0.196735000000004</v>
      </c>
      <c r="R221" s="2"/>
    </row>
    <row r="222" customFormat="false" ht="15.75" hidden="true" customHeight="false" outlineLevel="0" collapsed="false">
      <c r="A222" s="0" t="s">
        <v>35</v>
      </c>
      <c r="B222" s="0" t="s">
        <v>36</v>
      </c>
      <c r="C222" s="0" t="s">
        <v>287</v>
      </c>
      <c r="D222" s="0" t="n">
        <v>3778</v>
      </c>
      <c r="E222" s="0" t="n">
        <v>18.065642</v>
      </c>
      <c r="F222" s="0" t="n">
        <v>-93.311036</v>
      </c>
      <c r="G222" s="0" t="n">
        <v>0.12227432445</v>
      </c>
      <c r="H222" s="0" t="n">
        <v>1850.1</v>
      </c>
      <c r="I222" s="0" t="n">
        <v>1.0838</v>
      </c>
      <c r="J222" s="0" t="n">
        <v>96.6667</v>
      </c>
      <c r="K222" s="0" t="n">
        <v>180</v>
      </c>
      <c r="L222" s="0" t="s">
        <v>20</v>
      </c>
      <c r="M222" s="0" t="n">
        <f aca="false">35.3*G222</f>
        <v>4.316283653085</v>
      </c>
      <c r="N222" s="0" t="n">
        <f aca="false">M222*1000/365</f>
        <v>11.8254346659863</v>
      </c>
      <c r="O222" s="0" t="n">
        <f aca="false">Table1[[#This Row],[Detection frequency 2021]]/100*365</f>
        <v>352.833455</v>
      </c>
      <c r="P222" s="0" t="n">
        <f aca="false">Table1[[#This Row],[Flared days/year]]/12</f>
        <v>29.4027879166667</v>
      </c>
      <c r="Q222" s="2" t="n">
        <f aca="false">Table1[[#This Row],['#days per month]]-P278</f>
        <v>-0.0298083333333032</v>
      </c>
      <c r="R222" s="2"/>
    </row>
    <row r="223" customFormat="false" ht="15.75" hidden="true" customHeight="false" outlineLevel="0" collapsed="false">
      <c r="A223" s="0" t="s">
        <v>51</v>
      </c>
      <c r="B223" s="0" t="s">
        <v>52</v>
      </c>
      <c r="C223" s="0" t="s">
        <v>288</v>
      </c>
      <c r="D223" s="0" t="n">
        <v>5484</v>
      </c>
      <c r="E223" s="0" t="n">
        <v>31.699428</v>
      </c>
      <c r="F223" s="0" t="n">
        <v>5.809323</v>
      </c>
      <c r="G223" s="0" t="n">
        <v>0.122169240709999</v>
      </c>
      <c r="H223" s="0" t="n">
        <v>1726.21</v>
      </c>
      <c r="I223" s="0" t="n">
        <v>1.66895</v>
      </c>
      <c r="J223" s="0" t="n">
        <v>93.0362</v>
      </c>
      <c r="K223" s="0" t="n">
        <v>359</v>
      </c>
      <c r="L223" s="0" t="s">
        <v>20</v>
      </c>
      <c r="M223" s="0" t="n">
        <f aca="false">35.3*G223</f>
        <v>4.31257419706297</v>
      </c>
      <c r="N223" s="0" t="n">
        <f aca="false">M223*1000/365</f>
        <v>11.8152717727752</v>
      </c>
      <c r="O223" s="0" t="n">
        <f aca="false">Table1[[#This Row],[Detection frequency 2021]]/100*365</f>
        <v>339.58213</v>
      </c>
      <c r="P223" s="0" t="n">
        <f aca="false">Table1[[#This Row],[Flared days/year]]/12</f>
        <v>28.2985108333333</v>
      </c>
      <c r="Q223" s="2" t="n">
        <f aca="false">Table1[[#This Row],['#days per month]]-P279</f>
        <v>-0.963082916666671</v>
      </c>
      <c r="R223" s="2"/>
    </row>
    <row r="224" customFormat="false" ht="15.75" hidden="true" customHeight="false" outlineLevel="0" collapsed="false">
      <c r="A224" s="0" t="s">
        <v>21</v>
      </c>
      <c r="B224" s="0" t="s">
        <v>22</v>
      </c>
      <c r="C224" s="0" t="s">
        <v>289</v>
      </c>
      <c r="D224" s="0" t="n">
        <v>7443</v>
      </c>
      <c r="E224" s="0" t="n">
        <v>31.357384</v>
      </c>
      <c r="F224" s="0" t="n">
        <v>45.9644659999999</v>
      </c>
      <c r="G224" s="0" t="n">
        <v>0.121831681209999</v>
      </c>
      <c r="H224" s="0" t="n">
        <v>1731.53</v>
      </c>
      <c r="I224" s="0" t="n">
        <v>1.61495</v>
      </c>
      <c r="J224" s="0" t="n">
        <v>93.6869</v>
      </c>
      <c r="K224" s="0" t="n">
        <v>396</v>
      </c>
      <c r="L224" s="0" t="s">
        <v>20</v>
      </c>
      <c r="M224" s="0" t="n">
        <f aca="false">35.3*G224</f>
        <v>4.30065834671297</v>
      </c>
      <c r="N224" s="0" t="n">
        <f aca="false">M224*1000/365</f>
        <v>11.7826256074328</v>
      </c>
      <c r="O224" s="0" t="n">
        <f aca="false">Table1[[#This Row],[Detection frequency 2021]]/100*365</f>
        <v>341.957185</v>
      </c>
      <c r="P224" s="0" t="n">
        <f aca="false">Table1[[#This Row],[Flared days/year]]/12</f>
        <v>28.4964320833333</v>
      </c>
      <c r="Q224" s="2" t="n">
        <f aca="false">Table1[[#This Row],['#days per month]]-P280</f>
        <v>-1.59051791666667</v>
      </c>
      <c r="R224" s="2"/>
    </row>
    <row r="225" customFormat="false" ht="15.75" hidden="true" customHeight="false" outlineLevel="0" collapsed="false">
      <c r="A225" s="0" t="s">
        <v>21</v>
      </c>
      <c r="B225" s="0" t="s">
        <v>22</v>
      </c>
      <c r="C225" s="0" t="s">
        <v>290</v>
      </c>
      <c r="D225" s="0" t="n">
        <v>7512</v>
      </c>
      <c r="E225" s="0" t="n">
        <v>32.368843</v>
      </c>
      <c r="F225" s="0" t="n">
        <v>47.406133</v>
      </c>
      <c r="G225" s="0" t="n">
        <v>0.11717306658</v>
      </c>
      <c r="H225" s="0" t="n">
        <v>1661.33</v>
      </c>
      <c r="I225" s="0" t="n">
        <v>1.49322999999999</v>
      </c>
      <c r="J225" s="0" t="n">
        <v>99.7275</v>
      </c>
      <c r="K225" s="0" t="n">
        <v>367</v>
      </c>
      <c r="L225" s="0" t="s">
        <v>20</v>
      </c>
      <c r="M225" s="0" t="n">
        <f aca="false">35.3*G225</f>
        <v>4.136209250274</v>
      </c>
      <c r="N225" s="0" t="n">
        <f aca="false">M225*1000/365</f>
        <v>11.332080137737</v>
      </c>
      <c r="O225" s="0" t="n">
        <f aca="false">Table1[[#This Row],[Detection frequency 2021]]/100*365</f>
        <v>364.005375</v>
      </c>
      <c r="P225" s="0" t="n">
        <f aca="false">Table1[[#This Row],[Flared days/year]]/12</f>
        <v>30.33378125</v>
      </c>
      <c r="Q225" s="2" t="n">
        <f aca="false">Table1[[#This Row],['#days per month]]-P281</f>
        <v>0.00304166666666461</v>
      </c>
      <c r="R225" s="2"/>
    </row>
    <row r="226" customFormat="false" ht="15.75" hidden="true" customHeight="false" outlineLevel="0" collapsed="false">
      <c r="A226" s="0" t="s">
        <v>17</v>
      </c>
      <c r="B226" s="0" t="s">
        <v>18</v>
      </c>
      <c r="C226" s="0" t="s">
        <v>291</v>
      </c>
      <c r="D226" s="0" t="n">
        <v>4401</v>
      </c>
      <c r="E226" s="0" t="n">
        <v>9.742026</v>
      </c>
      <c r="F226" s="0" t="n">
        <v>-63.430727</v>
      </c>
      <c r="G226" s="0" t="n">
        <v>0.121740686909999</v>
      </c>
      <c r="H226" s="0" t="n">
        <v>1894.31</v>
      </c>
      <c r="I226" s="0" t="n">
        <v>2.50474</v>
      </c>
      <c r="J226" s="0" t="n">
        <v>97.5805999999999</v>
      </c>
      <c r="K226" s="0" t="n">
        <v>124</v>
      </c>
      <c r="L226" s="0" t="s">
        <v>20</v>
      </c>
      <c r="M226" s="0" t="n">
        <f aca="false">35.3*G226</f>
        <v>4.29744624792297</v>
      </c>
      <c r="N226" s="0" t="n">
        <f aca="false">M226*1000/365</f>
        <v>11.7738253367752</v>
      </c>
      <c r="O226" s="0" t="n">
        <f aca="false">Table1[[#This Row],[Detection frequency 2021]]/100*365</f>
        <v>356.16919</v>
      </c>
      <c r="P226" s="0" t="n">
        <f aca="false">Table1[[#This Row],[Flared days/year]]/12</f>
        <v>29.6807658333333</v>
      </c>
      <c r="Q226" s="2" t="n">
        <f aca="false">Table1[[#This Row],['#days per month]]-P282</f>
        <v>-0.489951666666691</v>
      </c>
      <c r="R226" s="2"/>
    </row>
    <row r="227" customFormat="false" ht="15.75" hidden="true" customHeight="false" outlineLevel="0" collapsed="false">
      <c r="A227" s="0" t="s">
        <v>51</v>
      </c>
      <c r="B227" s="0" t="s">
        <v>52</v>
      </c>
      <c r="C227" s="0" t="s">
        <v>292</v>
      </c>
      <c r="D227" s="0" t="n">
        <v>5638</v>
      </c>
      <c r="E227" s="0" t="n">
        <v>27.924528</v>
      </c>
      <c r="F227" s="0" t="n">
        <v>9.250638</v>
      </c>
      <c r="G227" s="0" t="n">
        <v>0.120984847159999</v>
      </c>
      <c r="H227" s="0" t="n">
        <v>1591.83</v>
      </c>
      <c r="I227" s="0" t="n">
        <v>1.00732999999999</v>
      </c>
      <c r="J227" s="0" t="n">
        <v>98.6979</v>
      </c>
      <c r="K227" s="0" t="n">
        <v>384</v>
      </c>
      <c r="L227" s="0" t="s">
        <v>20</v>
      </c>
      <c r="M227" s="0" t="n">
        <f aca="false">35.3*G227</f>
        <v>4.27076510474797</v>
      </c>
      <c r="N227" s="0" t="n">
        <f aca="false">M227*1000/365</f>
        <v>11.700726314378</v>
      </c>
      <c r="O227" s="0" t="n">
        <f aca="false">Table1[[#This Row],[Detection frequency 2021]]/100*365</f>
        <v>360.247335</v>
      </c>
      <c r="P227" s="0" t="n">
        <f aca="false">Table1[[#This Row],[Flared days/year]]/12</f>
        <v>30.02061125</v>
      </c>
      <c r="Q227" s="2" t="n">
        <f aca="false">Table1[[#This Row],['#days per month]]-P283</f>
        <v>-0.396055416666666</v>
      </c>
      <c r="R227" s="2"/>
    </row>
    <row r="228" customFormat="false" ht="15.75" hidden="true" customHeight="false" outlineLevel="0" collapsed="false">
      <c r="A228" s="0" t="s">
        <v>35</v>
      </c>
      <c r="B228" s="0" t="s">
        <v>36</v>
      </c>
      <c r="C228" s="0" t="s">
        <v>293</v>
      </c>
      <c r="D228" s="0" t="n">
        <v>3764</v>
      </c>
      <c r="E228" s="0" t="n">
        <v>17.8697549999999</v>
      </c>
      <c r="F228" s="0" t="n">
        <v>-93.497613</v>
      </c>
      <c r="G228" s="0" t="n">
        <v>0.12043917489</v>
      </c>
      <c r="H228" s="0" t="n">
        <v>1770.45</v>
      </c>
      <c r="I228" s="0" t="n">
        <v>3.41123</v>
      </c>
      <c r="J228" s="0" t="n">
        <v>82.4176</v>
      </c>
      <c r="K228" s="0" t="n">
        <v>182</v>
      </c>
      <c r="L228" s="0" t="s">
        <v>20</v>
      </c>
      <c r="M228" s="0" t="n">
        <f aca="false">35.3*G228</f>
        <v>4.251502873617</v>
      </c>
      <c r="N228" s="0" t="n">
        <f aca="false">M228*1000/365</f>
        <v>11.6479530784027</v>
      </c>
      <c r="O228" s="0" t="n">
        <f aca="false">Table1[[#This Row],[Detection frequency 2021]]/100*365</f>
        <v>300.82424</v>
      </c>
      <c r="P228" s="0" t="n">
        <f aca="false">Table1[[#This Row],[Flared days/year]]/12</f>
        <v>25.0686866666667</v>
      </c>
      <c r="Q228" s="2" t="n">
        <f aca="false">Table1[[#This Row],['#days per month]]-P284</f>
        <v>-4.54519291666666</v>
      </c>
      <c r="R228" s="2"/>
    </row>
    <row r="229" customFormat="false" ht="15.75" hidden="true" customHeight="false" outlineLevel="0" collapsed="false">
      <c r="A229" s="0" t="s">
        <v>24</v>
      </c>
      <c r="B229" s="0" t="s">
        <v>25</v>
      </c>
      <c r="C229" s="0" t="s">
        <v>294</v>
      </c>
      <c r="D229" s="0" t="n">
        <v>9463</v>
      </c>
      <c r="E229" s="0" t="n">
        <v>63.445795</v>
      </c>
      <c r="F229" s="0" t="n">
        <v>80.991789</v>
      </c>
      <c r="G229" s="0" t="n">
        <v>0.12028507164</v>
      </c>
      <c r="H229" s="0" t="n">
        <v>1692.68</v>
      </c>
      <c r="I229" s="0" t="n">
        <v>1.12535</v>
      </c>
      <c r="J229" s="0" t="n">
        <v>93.1034</v>
      </c>
      <c r="K229" s="0" t="n">
        <v>116</v>
      </c>
      <c r="L229" s="0" t="s">
        <v>20</v>
      </c>
      <c r="M229" s="0" t="n">
        <f aca="false">35.3*G229</f>
        <v>4.246063028892</v>
      </c>
      <c r="N229" s="0" t="n">
        <f aca="false">M229*1000/365</f>
        <v>11.6330493942247</v>
      </c>
      <c r="O229" s="0" t="n">
        <f aca="false">Table1[[#This Row],[Detection frequency 2021]]/100*365</f>
        <v>339.82741</v>
      </c>
      <c r="P229" s="0" t="n">
        <f aca="false">Table1[[#This Row],[Flared days/year]]/12</f>
        <v>28.3189508333333</v>
      </c>
      <c r="Q229" s="2" t="n">
        <f aca="false">Table1[[#This Row],['#days per month]]-P285</f>
        <v>2.09768541666666</v>
      </c>
      <c r="R229" s="2"/>
    </row>
    <row r="230" customFormat="false" ht="15.75" hidden="true" customHeight="false" outlineLevel="0" collapsed="false">
      <c r="A230" s="0" t="s">
        <v>24</v>
      </c>
      <c r="B230" s="0" t="s">
        <v>25</v>
      </c>
      <c r="C230" s="0" t="s">
        <v>295</v>
      </c>
      <c r="D230" s="0" t="n">
        <v>9190</v>
      </c>
      <c r="E230" s="0" t="n">
        <v>64.921204</v>
      </c>
      <c r="F230" s="0" t="n">
        <v>77.171243</v>
      </c>
      <c r="G230" s="0" t="n">
        <v>0.119330512079999</v>
      </c>
      <c r="H230" s="0" t="n">
        <v>1760.07</v>
      </c>
      <c r="I230" s="0" t="n">
        <v>0.5834</v>
      </c>
      <c r="J230" s="0" t="n">
        <v>95</v>
      </c>
      <c r="K230" s="0" t="n">
        <v>100</v>
      </c>
      <c r="L230" s="0" t="s">
        <v>20</v>
      </c>
      <c r="M230" s="0" t="n">
        <f aca="false">35.3*G230</f>
        <v>4.21236707642396</v>
      </c>
      <c r="N230" s="0" t="n">
        <f aca="false">M230*1000/365</f>
        <v>11.54073171623</v>
      </c>
      <c r="O230" s="0" t="n">
        <f aca="false">Table1[[#This Row],[Detection frequency 2021]]/100*365</f>
        <v>346.75</v>
      </c>
      <c r="P230" s="0" t="n">
        <f aca="false">Table1[[#This Row],[Flared days/year]]/12</f>
        <v>28.8958333333333</v>
      </c>
      <c r="Q230" s="2" t="n">
        <f aca="false">Table1[[#This Row],['#days per month]]-P286</f>
        <v>9.70994291666669</v>
      </c>
      <c r="R230" s="2"/>
    </row>
    <row r="231" customFormat="false" ht="15.75" hidden="true" customHeight="false" outlineLevel="0" collapsed="false">
      <c r="A231" s="0" t="s">
        <v>51</v>
      </c>
      <c r="B231" s="0" t="s">
        <v>52</v>
      </c>
      <c r="C231" s="0" t="s">
        <v>296</v>
      </c>
      <c r="D231" s="0" t="n">
        <v>5573</v>
      </c>
      <c r="E231" s="0" t="n">
        <v>28.618395</v>
      </c>
      <c r="F231" s="0" t="n">
        <v>7.70821</v>
      </c>
      <c r="G231" s="0" t="n">
        <v>0.119298517309999</v>
      </c>
      <c r="H231" s="0" t="n">
        <v>1695.01</v>
      </c>
      <c r="I231" s="0" t="n">
        <v>1.24526</v>
      </c>
      <c r="J231" s="0" t="n">
        <v>97.8022</v>
      </c>
      <c r="K231" s="0" t="n">
        <v>364</v>
      </c>
      <c r="L231" s="0" t="s">
        <v>20</v>
      </c>
      <c r="M231" s="0" t="n">
        <f aca="false">35.3*G231</f>
        <v>4.21123766104297</v>
      </c>
      <c r="N231" s="0" t="n">
        <f aca="false">M231*1000/365</f>
        <v>11.537637427515</v>
      </c>
      <c r="O231" s="0" t="n">
        <f aca="false">Table1[[#This Row],[Detection frequency 2021]]/100*365</f>
        <v>356.97803</v>
      </c>
      <c r="P231" s="0" t="n">
        <f aca="false">Table1[[#This Row],[Flared days/year]]/12</f>
        <v>29.7481691666667</v>
      </c>
      <c r="Q231" s="2" t="n">
        <f aca="false">Table1[[#This Row],['#days per month]]-P287</f>
        <v>0.316667916666667</v>
      </c>
      <c r="R231" s="2"/>
    </row>
    <row r="232" customFormat="false" ht="15.75" hidden="true" customHeight="false" outlineLevel="0" collapsed="false">
      <c r="A232" s="0" t="s">
        <v>126</v>
      </c>
      <c r="B232" s="0" t="s">
        <v>127</v>
      </c>
      <c r="C232" s="0" t="s">
        <v>297</v>
      </c>
      <c r="D232" s="0" t="n">
        <v>6134</v>
      </c>
      <c r="E232" s="0" t="n">
        <v>4.290185</v>
      </c>
      <c r="F232" s="0" t="n">
        <v>8.166962</v>
      </c>
      <c r="G232" s="0" t="n">
        <v>0.118196312159999</v>
      </c>
      <c r="H232" s="0" t="n">
        <v>1654.1</v>
      </c>
      <c r="I232" s="0" t="n">
        <v>2.50093</v>
      </c>
      <c r="J232" s="0" t="n">
        <v>100</v>
      </c>
      <c r="K232" s="0" t="n">
        <v>12</v>
      </c>
      <c r="L232" s="0" t="s">
        <v>20</v>
      </c>
      <c r="M232" s="0" t="n">
        <f aca="false">35.3*G232</f>
        <v>4.17232981924797</v>
      </c>
      <c r="N232" s="0" t="n">
        <f aca="false">M232*1000/365</f>
        <v>11.4310406006794</v>
      </c>
      <c r="O232" s="0" t="n">
        <f aca="false">Table1[[#This Row],[Detection frequency 2021]]/100*365</f>
        <v>365</v>
      </c>
      <c r="P232" s="0" t="n">
        <f aca="false">Table1[[#This Row],[Flared days/year]]/12</f>
        <v>30.4166666666667</v>
      </c>
      <c r="Q232" s="2" t="n">
        <f aca="false">Table1[[#This Row],['#days per month]]-P288</f>
        <v>0.0804825000000022</v>
      </c>
      <c r="R232" s="2"/>
    </row>
    <row r="233" customFormat="false" ht="15.75" hidden="true" customHeight="false" outlineLevel="0" collapsed="false">
      <c r="A233" s="0" t="s">
        <v>28</v>
      </c>
      <c r="B233" s="0" t="s">
        <v>29</v>
      </c>
      <c r="C233" s="0" t="s">
        <v>298</v>
      </c>
      <c r="D233" s="0" t="n">
        <v>7725</v>
      </c>
      <c r="E233" s="0" t="n">
        <v>30.9224049999999</v>
      </c>
      <c r="F233" s="0" t="n">
        <v>48.8589739999999</v>
      </c>
      <c r="G233" s="0" t="n">
        <v>0.11780474314</v>
      </c>
      <c r="H233" s="0" t="n">
        <v>1730.65</v>
      </c>
      <c r="I233" s="0" t="n">
        <v>1.26775</v>
      </c>
      <c r="J233" s="0" t="n">
        <v>99.2020999999999</v>
      </c>
      <c r="K233" s="0" t="n">
        <v>376</v>
      </c>
      <c r="L233" s="0" t="s">
        <v>20</v>
      </c>
      <c r="M233" s="0" t="n">
        <f aca="false">35.3*G233</f>
        <v>4.158507432842</v>
      </c>
      <c r="N233" s="0" t="n">
        <f aca="false">M233*1000/365</f>
        <v>11.3931710488822</v>
      </c>
      <c r="O233" s="0" t="n">
        <f aca="false">Table1[[#This Row],[Detection frequency 2021]]/100*365</f>
        <v>362.087665</v>
      </c>
      <c r="P233" s="0" t="n">
        <f aca="false">Table1[[#This Row],[Flared days/year]]/12</f>
        <v>30.1739720833333</v>
      </c>
      <c r="Q233" s="2" t="n">
        <f aca="false">Table1[[#This Row],['#days per month]]-P289</f>
        <v>-0.24269458333336</v>
      </c>
      <c r="R233" s="2"/>
    </row>
    <row r="234" customFormat="false" ht="15.75" hidden="true" customHeight="false" outlineLevel="0" collapsed="false">
      <c r="A234" s="0" t="s">
        <v>126</v>
      </c>
      <c r="B234" s="0" t="s">
        <v>127</v>
      </c>
      <c r="C234" s="0" t="s">
        <v>299</v>
      </c>
      <c r="D234" s="0" t="n">
        <v>6036</v>
      </c>
      <c r="E234" s="0" t="n">
        <v>4.554732</v>
      </c>
      <c r="F234" s="0" t="n">
        <v>4.615972</v>
      </c>
      <c r="G234" s="0" t="n">
        <v>0.11760661039</v>
      </c>
      <c r="H234" s="0" t="n">
        <v>1660.45</v>
      </c>
      <c r="I234" s="0" t="n">
        <v>4.95968</v>
      </c>
      <c r="J234" s="0" t="n">
        <v>73.7705</v>
      </c>
      <c r="K234" s="0" t="n">
        <v>61</v>
      </c>
      <c r="L234" s="0" t="s">
        <v>20</v>
      </c>
      <c r="M234" s="0" t="n">
        <f aca="false">35.3*G234</f>
        <v>4.151513346767</v>
      </c>
      <c r="N234" s="0" t="n">
        <f aca="false">M234*1000/365</f>
        <v>11.3740091692247</v>
      </c>
      <c r="O234" s="0" t="n">
        <f aca="false">Table1[[#This Row],[Detection frequency 2021]]/100*365</f>
        <v>269.262325</v>
      </c>
      <c r="P234" s="0" t="n">
        <f aca="false">Table1[[#This Row],[Flared days/year]]/12</f>
        <v>22.4385270833333</v>
      </c>
      <c r="Q234" s="2" t="n">
        <f aca="false">Table1[[#This Row],['#days per month]]-P290</f>
        <v>-7.71363625</v>
      </c>
      <c r="R234" s="2"/>
    </row>
    <row r="235" customFormat="false" ht="15.75" hidden="true" customHeight="false" outlineLevel="0" collapsed="false">
      <c r="A235" s="0" t="s">
        <v>126</v>
      </c>
      <c r="B235" s="0" t="s">
        <v>127</v>
      </c>
      <c r="C235" s="0" t="s">
        <v>300</v>
      </c>
      <c r="D235" s="0" t="n">
        <v>5956</v>
      </c>
      <c r="E235" s="0" t="n">
        <v>5.434004</v>
      </c>
      <c r="F235" s="0" t="n">
        <v>5.884371</v>
      </c>
      <c r="G235" s="0" t="n">
        <v>0.11743372122</v>
      </c>
      <c r="H235" s="0" t="n">
        <v>1649.34</v>
      </c>
      <c r="I235" s="0" t="n">
        <v>1.82413</v>
      </c>
      <c r="J235" s="0" t="n">
        <v>95.4545</v>
      </c>
      <c r="K235" s="0" t="n">
        <v>66</v>
      </c>
      <c r="L235" s="0" t="s">
        <v>20</v>
      </c>
      <c r="M235" s="0" t="n">
        <f aca="false">35.3*G235</f>
        <v>4.145410359066</v>
      </c>
      <c r="N235" s="0" t="n">
        <f aca="false">M235*1000/365</f>
        <v>11.3572886549753</v>
      </c>
      <c r="O235" s="0" t="n">
        <f aca="false">Table1[[#This Row],[Detection frequency 2021]]/100*365</f>
        <v>348.408925</v>
      </c>
      <c r="P235" s="0" t="n">
        <f aca="false">Table1[[#This Row],[Flared days/year]]/12</f>
        <v>29.0340770833333</v>
      </c>
      <c r="Q235" s="2" t="n">
        <f aca="false">Table1[[#This Row],['#days per month]]-P291</f>
        <v>-0.460873333333304</v>
      </c>
      <c r="R235" s="2"/>
    </row>
    <row r="236" customFormat="false" ht="15.75" hidden="true" customHeight="false" outlineLevel="0" collapsed="false">
      <c r="A236" s="0" t="s">
        <v>21</v>
      </c>
      <c r="B236" s="0" t="s">
        <v>22</v>
      </c>
      <c r="C236" s="0" t="s">
        <v>301</v>
      </c>
      <c r="D236" s="0" t="n">
        <v>7346</v>
      </c>
      <c r="E236" s="0" t="n">
        <v>36.8917469999999</v>
      </c>
      <c r="F236" s="0" t="n">
        <v>43.429925</v>
      </c>
      <c r="G236" s="0" t="n">
        <v>0.11702982394</v>
      </c>
      <c r="H236" s="0" t="n">
        <v>1919.85</v>
      </c>
      <c r="I236" s="0" t="n">
        <v>1.51573999999999</v>
      </c>
      <c r="J236" s="0" t="n">
        <v>94.4444</v>
      </c>
      <c r="K236" s="0" t="n">
        <v>342</v>
      </c>
      <c r="L236" s="0" t="s">
        <v>20</v>
      </c>
      <c r="M236" s="0" t="n">
        <f aca="false">35.3*G236</f>
        <v>4.131152785082</v>
      </c>
      <c r="N236" s="0" t="n">
        <f aca="false">M236*1000/365</f>
        <v>11.3182268084438</v>
      </c>
      <c r="O236" s="0" t="n">
        <f aca="false">Table1[[#This Row],[Detection frequency 2021]]/100*365</f>
        <v>344.72206</v>
      </c>
      <c r="P236" s="0" t="n">
        <f aca="false">Table1[[#This Row],[Flared days/year]]/12</f>
        <v>28.7268383333333</v>
      </c>
      <c r="Q236" s="2" t="n">
        <f aca="false">Table1[[#This Row],['#days per month]]-P292</f>
        <v>-1.3696625</v>
      </c>
      <c r="R236" s="2"/>
    </row>
    <row r="237" customFormat="false" ht="15.75" hidden="true" customHeight="false" outlineLevel="0" collapsed="false">
      <c r="A237" s="0" t="s">
        <v>21</v>
      </c>
      <c r="B237" s="0" t="s">
        <v>22</v>
      </c>
      <c r="C237" s="0" t="s">
        <v>302</v>
      </c>
      <c r="D237" s="0" t="n">
        <v>7517</v>
      </c>
      <c r="E237" s="0" t="n">
        <v>32.095167</v>
      </c>
      <c r="F237" s="0" t="n">
        <v>47.426988</v>
      </c>
      <c r="G237" s="0" t="n">
        <v>0.11544945842</v>
      </c>
      <c r="H237" s="0" t="n">
        <v>1830.62</v>
      </c>
      <c r="I237" s="0" t="n">
        <v>1.42268</v>
      </c>
      <c r="J237" s="0" t="n">
        <v>99.4504999999999</v>
      </c>
      <c r="K237" s="0" t="n">
        <v>364</v>
      </c>
      <c r="L237" s="0" t="s">
        <v>20</v>
      </c>
      <c r="M237" s="0" t="n">
        <f aca="false">35.3*G237</f>
        <v>4.075365882226</v>
      </c>
      <c r="N237" s="0" t="n">
        <f aca="false">M237*1000/365</f>
        <v>11.1653859787014</v>
      </c>
      <c r="O237" s="0" t="n">
        <f aca="false">Table1[[#This Row],[Detection frequency 2021]]/100*365</f>
        <v>362.994325</v>
      </c>
      <c r="P237" s="0" t="n">
        <f aca="false">Table1[[#This Row],[Flared days/year]]/12</f>
        <v>30.2495270833333</v>
      </c>
      <c r="Q237" s="2" t="n">
        <f aca="false">Table1[[#This Row],['#days per month]]-P293</f>
        <v>0.00325458333330531</v>
      </c>
      <c r="R237" s="2"/>
    </row>
    <row r="238" customFormat="false" ht="15.75" hidden="true" customHeight="false" outlineLevel="0" collapsed="false">
      <c r="A238" s="0" t="s">
        <v>303</v>
      </c>
      <c r="B238" s="0" t="s">
        <v>304</v>
      </c>
      <c r="C238" s="0" t="s">
        <v>305</v>
      </c>
      <c r="D238" s="0" t="n">
        <v>6148</v>
      </c>
      <c r="E238" s="0" t="n">
        <v>4.420598</v>
      </c>
      <c r="F238" s="0" t="n">
        <v>8.423638</v>
      </c>
      <c r="G238" s="0" t="n">
        <v>0.11694029729</v>
      </c>
      <c r="H238" s="0" t="n">
        <v>1791.76</v>
      </c>
      <c r="I238" s="0" t="n">
        <v>2.12192</v>
      </c>
      <c r="J238" s="0" t="n">
        <v>100</v>
      </c>
      <c r="K238" s="0" t="n">
        <v>12</v>
      </c>
      <c r="L238" s="0" t="s">
        <v>20</v>
      </c>
      <c r="M238" s="0" t="n">
        <f aca="false">35.3*G238</f>
        <v>4.127992494337</v>
      </c>
      <c r="N238" s="0" t="n">
        <f aca="false">M238*1000/365</f>
        <v>11.3095684776356</v>
      </c>
      <c r="O238" s="0" t="n">
        <f aca="false">Table1[[#This Row],[Detection frequency 2021]]/100*365</f>
        <v>365</v>
      </c>
      <c r="P238" s="0" t="n">
        <f aca="false">Table1[[#This Row],[Flared days/year]]/12</f>
        <v>30.4166666666667</v>
      </c>
      <c r="Q238" s="2" t="n">
        <f aca="false">Table1[[#This Row],['#days per month]]-P294</f>
        <v>1.78923</v>
      </c>
      <c r="R238" s="2"/>
    </row>
    <row r="239" customFormat="false" ht="15.75" hidden="false" customHeight="false" outlineLevel="0" collapsed="false">
      <c r="A239" s="0" t="s">
        <v>240</v>
      </c>
      <c r="B239" s="0" t="s">
        <v>241</v>
      </c>
      <c r="C239" s="0" t="s">
        <v>306</v>
      </c>
      <c r="D239" s="0" t="n">
        <v>7887</v>
      </c>
      <c r="E239" s="0" t="n">
        <v>24.791712</v>
      </c>
      <c r="F239" s="0" t="n">
        <v>49.410151</v>
      </c>
      <c r="G239" s="0" t="n">
        <v>0.0540065847</v>
      </c>
      <c r="H239" s="0" t="n">
        <v>1757.56</v>
      </c>
      <c r="I239" s="0" t="n">
        <v>2.45414</v>
      </c>
      <c r="J239" s="0" t="n">
        <v>98.977</v>
      </c>
      <c r="K239" s="0" t="n">
        <v>391</v>
      </c>
      <c r="L239" s="0" t="s">
        <v>20</v>
      </c>
      <c r="M239" s="0" t="n">
        <f aca="false">35.3*G239</f>
        <v>1.90643243991</v>
      </c>
      <c r="N239" s="0" t="n">
        <f aca="false">M239*1000/365</f>
        <v>5.22310257509589</v>
      </c>
      <c r="O239" s="0" t="n">
        <f aca="false">Table1[[#This Row],[Detection frequency 2021]]/100*365</f>
        <v>361.26605</v>
      </c>
      <c r="P239" s="2" t="n">
        <f aca="false">Table1[[#This Row],[Flared days/year]]/12</f>
        <v>30.1055041666667</v>
      </c>
      <c r="Q239" s="2"/>
      <c r="R239" s="2"/>
    </row>
    <row r="240" customFormat="false" ht="15.75" hidden="true" customHeight="false" outlineLevel="0" collapsed="false">
      <c r="A240" s="0" t="s">
        <v>83</v>
      </c>
      <c r="B240" s="0" t="s">
        <v>84</v>
      </c>
      <c r="C240" s="0" t="s">
        <v>307</v>
      </c>
      <c r="D240" s="0" t="n">
        <v>6290</v>
      </c>
      <c r="E240" s="0" t="n">
        <v>-4.863975</v>
      </c>
      <c r="F240" s="0" t="n">
        <v>12.025359</v>
      </c>
      <c r="G240" s="0" t="n">
        <v>0.11528537515</v>
      </c>
      <c r="H240" s="0" t="n">
        <v>1778.28</v>
      </c>
      <c r="I240" s="0" t="n">
        <v>1.44699</v>
      </c>
      <c r="J240" s="0" t="n">
        <v>91.3043</v>
      </c>
      <c r="K240" s="0" t="n">
        <v>46</v>
      </c>
      <c r="L240" s="0" t="s">
        <v>20</v>
      </c>
      <c r="M240" s="0" t="n">
        <f aca="false">35.3*G240</f>
        <v>4.069573742795</v>
      </c>
      <c r="N240" s="0" t="n">
        <f aca="false">M240*1000/365</f>
        <v>11.1495171035479</v>
      </c>
      <c r="O240" s="0" t="n">
        <f aca="false">Table1[[#This Row],[Detection frequency 2021]]/100*365</f>
        <v>333.260695</v>
      </c>
      <c r="P240" s="0" t="n">
        <f aca="false">Table1[[#This Row],[Flared days/year]]/12</f>
        <v>27.7717245833333</v>
      </c>
      <c r="Q240" s="2" t="n">
        <f aca="false">Table1[[#This Row],['#days per month]]-P296</f>
        <v>0.00988541666666976</v>
      </c>
      <c r="R240" s="2"/>
    </row>
    <row r="241" customFormat="false" ht="15.75" hidden="true" customHeight="false" outlineLevel="0" collapsed="false">
      <c r="A241" s="0" t="s">
        <v>24</v>
      </c>
      <c r="B241" s="0" t="s">
        <v>25</v>
      </c>
      <c r="C241" s="0" t="s">
        <v>308</v>
      </c>
      <c r="D241" s="0" t="n">
        <v>8660</v>
      </c>
      <c r="E241" s="0" t="n">
        <v>60.815059</v>
      </c>
      <c r="F241" s="0" t="n">
        <v>65.425106</v>
      </c>
      <c r="G241" s="0" t="n">
        <v>0.115197903209999</v>
      </c>
      <c r="H241" s="0" t="n">
        <v>1811.77</v>
      </c>
      <c r="I241" s="0" t="n">
        <v>1.45927</v>
      </c>
      <c r="J241" s="0" t="n">
        <v>95.1049</v>
      </c>
      <c r="K241" s="0" t="n">
        <v>143</v>
      </c>
      <c r="L241" s="0" t="s">
        <v>20</v>
      </c>
      <c r="M241" s="0" t="n">
        <f aca="false">35.3*G241</f>
        <v>4.06648598331296</v>
      </c>
      <c r="N241" s="0" t="n">
        <f aca="false">M241*1000/365</f>
        <v>11.1410574885287</v>
      </c>
      <c r="O241" s="0" t="n">
        <f aca="false">Table1[[#This Row],[Detection frequency 2021]]/100*365</f>
        <v>347.132885</v>
      </c>
      <c r="P241" s="0" t="n">
        <f aca="false">Table1[[#This Row],[Flared days/year]]/12</f>
        <v>28.9277404166667</v>
      </c>
      <c r="Q241" s="2" t="n">
        <f aca="false">Table1[[#This Row],['#days per month]]-P297</f>
        <v>-0.973394166666669</v>
      </c>
      <c r="R241" s="2"/>
    </row>
    <row r="242" customFormat="false" ht="15.75" hidden="true" customHeight="false" outlineLevel="0" collapsed="false">
      <c r="A242" s="0" t="s">
        <v>51</v>
      </c>
      <c r="B242" s="0" t="s">
        <v>52</v>
      </c>
      <c r="C242" s="0" t="s">
        <v>309</v>
      </c>
      <c r="D242" s="0" t="n">
        <v>5657</v>
      </c>
      <c r="E242" s="0" t="n">
        <v>28.079481</v>
      </c>
      <c r="F242" s="0" t="n">
        <v>9.787889</v>
      </c>
      <c r="G242" s="0" t="n">
        <v>0.11514741605</v>
      </c>
      <c r="H242" s="0" t="n">
        <v>1622.81</v>
      </c>
      <c r="I242" s="0" t="n">
        <v>1.25052</v>
      </c>
      <c r="J242" s="0" t="n">
        <v>98.4456</v>
      </c>
      <c r="K242" s="0" t="n">
        <v>386</v>
      </c>
      <c r="L242" s="0" t="s">
        <v>20</v>
      </c>
      <c r="M242" s="0" t="n">
        <f aca="false">35.3*G242</f>
        <v>4.064703786565</v>
      </c>
      <c r="N242" s="0" t="n">
        <f aca="false">M242*1000/365</f>
        <v>11.1361747577123</v>
      </c>
      <c r="O242" s="0" t="n">
        <f aca="false">Table1[[#This Row],[Detection frequency 2021]]/100*365</f>
        <v>359.32644</v>
      </c>
      <c r="P242" s="0" t="n">
        <f aca="false">Table1[[#This Row],[Flared days/year]]/12</f>
        <v>29.94387</v>
      </c>
      <c r="Q242" s="2" t="n">
        <f aca="false">Table1[[#This Row],['#days per month]]-P298</f>
        <v>-0.472796666666667</v>
      </c>
      <c r="R242" s="2"/>
    </row>
    <row r="243" customFormat="false" ht="15.75" hidden="true" customHeight="false" outlineLevel="0" collapsed="false">
      <c r="A243" s="0" t="s">
        <v>24</v>
      </c>
      <c r="B243" s="0" t="s">
        <v>25</v>
      </c>
      <c r="C243" s="0" t="s">
        <v>310</v>
      </c>
      <c r="D243" s="0" t="n">
        <v>8891</v>
      </c>
      <c r="E243" s="0" t="n">
        <v>60.113637</v>
      </c>
      <c r="F243" s="0" t="n">
        <v>73.56826</v>
      </c>
      <c r="G243" s="0" t="n">
        <v>0.11499595457</v>
      </c>
      <c r="H243" s="0" t="n">
        <v>1857.32</v>
      </c>
      <c r="I243" s="0" t="n">
        <v>1.35231</v>
      </c>
      <c r="J243" s="0" t="n">
        <v>90.9604999999999</v>
      </c>
      <c r="K243" s="0" t="n">
        <v>177</v>
      </c>
      <c r="L243" s="0" t="s">
        <v>20</v>
      </c>
      <c r="M243" s="0" t="n">
        <f aca="false">35.3*G243</f>
        <v>4.059357196321</v>
      </c>
      <c r="N243" s="0" t="n">
        <f aca="false">M243*1000/365</f>
        <v>11.121526565263</v>
      </c>
      <c r="O243" s="0" t="n">
        <f aca="false">Table1[[#This Row],[Detection frequency 2021]]/100*365</f>
        <v>332.005825</v>
      </c>
      <c r="P243" s="0" t="n">
        <f aca="false">Table1[[#This Row],[Flared days/year]]/12</f>
        <v>27.6671520833333</v>
      </c>
      <c r="Q243" s="2" t="n">
        <f aca="false">Table1[[#This Row],['#days per month]]-P299</f>
        <v>-1.97401125000003</v>
      </c>
      <c r="R243" s="2"/>
    </row>
    <row r="244" customFormat="false" ht="15.75" hidden="true" customHeight="false" outlineLevel="0" collapsed="false">
      <c r="A244" s="0" t="s">
        <v>126</v>
      </c>
      <c r="B244" s="0" t="s">
        <v>127</v>
      </c>
      <c r="C244" s="0" t="s">
        <v>311</v>
      </c>
      <c r="D244" s="0" t="n">
        <v>5904</v>
      </c>
      <c r="E244" s="0" t="n">
        <v>5.708496</v>
      </c>
      <c r="F244" s="0" t="n">
        <v>4.481323</v>
      </c>
      <c r="G244" s="0" t="n">
        <v>0.11488558729</v>
      </c>
      <c r="H244" s="0" t="n">
        <v>1674.49</v>
      </c>
      <c r="I244" s="0" t="n">
        <v>1.37988</v>
      </c>
      <c r="J244" s="0" t="n">
        <v>70.2128</v>
      </c>
      <c r="K244" s="0" t="n">
        <v>47</v>
      </c>
      <c r="L244" s="0" t="s">
        <v>20</v>
      </c>
      <c r="M244" s="0" t="n">
        <f aca="false">35.3*G244</f>
        <v>4.055461231337</v>
      </c>
      <c r="N244" s="0" t="n">
        <f aca="false">M244*1000/365</f>
        <v>11.1108526885945</v>
      </c>
      <c r="O244" s="0" t="n">
        <f aca="false">Table1[[#This Row],[Detection frequency 2021]]/100*365</f>
        <v>256.27672</v>
      </c>
      <c r="P244" s="0" t="n">
        <f aca="false">Table1[[#This Row],[Flared days/year]]/12</f>
        <v>21.3563933333333</v>
      </c>
      <c r="Q244" s="2" t="n">
        <f aca="false">Table1[[#This Row],['#days per month]]-P300</f>
        <v>-9.06027333333334</v>
      </c>
      <c r="R244" s="2"/>
    </row>
    <row r="245" customFormat="false" ht="15.75" hidden="true" customHeight="false" outlineLevel="0" collapsed="false">
      <c r="A245" s="0" t="s">
        <v>39</v>
      </c>
      <c r="B245" s="0" t="s">
        <v>40</v>
      </c>
      <c r="C245" s="0" t="s">
        <v>312</v>
      </c>
      <c r="D245" s="0" t="n">
        <v>5701</v>
      </c>
      <c r="E245" s="0" t="n">
        <v>33.859866</v>
      </c>
      <c r="F245" s="0" t="n">
        <v>12.057906</v>
      </c>
      <c r="G245" s="0" t="n">
        <v>0.11454861485</v>
      </c>
      <c r="H245" s="0" t="n">
        <v>1824.23</v>
      </c>
      <c r="I245" s="0" t="n">
        <v>1.71748</v>
      </c>
      <c r="J245" s="0" t="n">
        <v>99.6773999999999</v>
      </c>
      <c r="K245" s="0" t="n">
        <v>310</v>
      </c>
      <c r="L245" s="0" t="s">
        <v>20</v>
      </c>
      <c r="M245" s="0" t="n">
        <f aca="false">35.3*G245</f>
        <v>4.043566104205</v>
      </c>
      <c r="N245" s="0" t="n">
        <f aca="false">M245*1000/365</f>
        <v>11.0782632991918</v>
      </c>
      <c r="O245" s="0" t="n">
        <f aca="false">Table1[[#This Row],[Detection frequency 2021]]/100*365</f>
        <v>363.82251</v>
      </c>
      <c r="P245" s="0" t="n">
        <f aca="false">Table1[[#This Row],[Flared days/year]]/12</f>
        <v>30.3185425</v>
      </c>
      <c r="Q245" s="2" t="n">
        <f aca="false">Table1[[#This Row],['#days per month]]-P301</f>
        <v>3.81257708333331</v>
      </c>
      <c r="R245" s="2"/>
    </row>
    <row r="246" customFormat="false" ht="15.75" hidden="true" customHeight="false" outlineLevel="0" collapsed="false">
      <c r="A246" s="0" t="s">
        <v>51</v>
      </c>
      <c r="B246" s="0" t="s">
        <v>52</v>
      </c>
      <c r="C246" s="0" t="s">
        <v>313</v>
      </c>
      <c r="D246" s="0" t="n">
        <v>5538</v>
      </c>
      <c r="E246" s="0" t="n">
        <v>30.4075229999999</v>
      </c>
      <c r="F246" s="0" t="n">
        <v>6.542985</v>
      </c>
      <c r="G246" s="0" t="n">
        <v>0.1140921757</v>
      </c>
      <c r="H246" s="0" t="n">
        <v>1789.71</v>
      </c>
      <c r="I246" s="0" t="n">
        <v>2.72411</v>
      </c>
      <c r="J246" s="0" t="n">
        <v>79.4271</v>
      </c>
      <c r="K246" s="0" t="n">
        <v>384</v>
      </c>
      <c r="L246" s="0" t="s">
        <v>20</v>
      </c>
      <c r="M246" s="0" t="n">
        <f aca="false">35.3*G246</f>
        <v>4.02745380221</v>
      </c>
      <c r="N246" s="0" t="n">
        <f aca="false">M246*1000/365</f>
        <v>11.0341200060548</v>
      </c>
      <c r="O246" s="0" t="n">
        <f aca="false">Table1[[#This Row],[Detection frequency 2021]]/100*365</f>
        <v>289.908915</v>
      </c>
      <c r="P246" s="0" t="n">
        <f aca="false">Table1[[#This Row],[Flared days/year]]/12</f>
        <v>24.15907625</v>
      </c>
      <c r="Q246" s="2" t="n">
        <f aca="false">Table1[[#This Row],['#days per month]]-P302</f>
        <v>-6.15980083333334</v>
      </c>
      <c r="R246" s="2"/>
    </row>
    <row r="247" customFormat="false" ht="15.75" hidden="true" customHeight="false" outlineLevel="0" collapsed="false">
      <c r="A247" s="0" t="s">
        <v>24</v>
      </c>
      <c r="B247" s="0" t="s">
        <v>25</v>
      </c>
      <c r="C247" s="0" t="s">
        <v>314</v>
      </c>
      <c r="D247" s="0" t="n">
        <v>8677</v>
      </c>
      <c r="E247" s="0" t="n">
        <v>61.753308</v>
      </c>
      <c r="F247" s="0" t="n">
        <v>66.959999</v>
      </c>
      <c r="G247" s="0" t="n">
        <v>0.11397447017</v>
      </c>
      <c r="H247" s="0" t="n">
        <v>1637.78</v>
      </c>
      <c r="I247" s="0" t="n">
        <v>1.31729</v>
      </c>
      <c r="J247" s="0" t="n">
        <v>95.935</v>
      </c>
      <c r="K247" s="0" t="n">
        <v>246</v>
      </c>
      <c r="L247" s="0" t="s">
        <v>20</v>
      </c>
      <c r="M247" s="0" t="n">
        <f aca="false">35.3*G247</f>
        <v>4.023298797001</v>
      </c>
      <c r="N247" s="0" t="n">
        <f aca="false">M247*1000/365</f>
        <v>11.0227364301397</v>
      </c>
      <c r="O247" s="0" t="n">
        <f aca="false">Table1[[#This Row],[Detection frequency 2021]]/100*365</f>
        <v>350.16275</v>
      </c>
      <c r="P247" s="0" t="n">
        <f aca="false">Table1[[#This Row],[Flared days/year]]/12</f>
        <v>29.1802291666667</v>
      </c>
      <c r="Q247" s="2" t="n">
        <f aca="false">Table1[[#This Row],['#days per month]]-P303</f>
        <v>1.31244875</v>
      </c>
      <c r="R247" s="2"/>
    </row>
    <row r="248" customFormat="false" ht="15.75" hidden="true" customHeight="false" outlineLevel="0" collapsed="false">
      <c r="A248" s="0" t="s">
        <v>28</v>
      </c>
      <c r="B248" s="0" t="s">
        <v>29</v>
      </c>
      <c r="C248" s="0" t="s">
        <v>315</v>
      </c>
      <c r="D248" s="0" t="n">
        <v>8085</v>
      </c>
      <c r="E248" s="0" t="n">
        <v>30.39625</v>
      </c>
      <c r="F248" s="0" t="n">
        <v>50.612075</v>
      </c>
      <c r="G248" s="0" t="n">
        <v>0.113433787909999</v>
      </c>
      <c r="H248" s="0" t="n">
        <v>1733.37</v>
      </c>
      <c r="I248" s="0" t="n">
        <v>1.69024</v>
      </c>
      <c r="J248" s="0" t="n">
        <v>99.4398</v>
      </c>
      <c r="K248" s="0" t="n">
        <v>357</v>
      </c>
      <c r="L248" s="0" t="s">
        <v>20</v>
      </c>
      <c r="M248" s="0" t="n">
        <f aca="false">35.3*G248</f>
        <v>4.00421271322297</v>
      </c>
      <c r="N248" s="0" t="n">
        <f aca="false">M248*1000/365</f>
        <v>10.970445789652</v>
      </c>
      <c r="O248" s="0" t="n">
        <f aca="false">Table1[[#This Row],[Detection frequency 2021]]/100*365</f>
        <v>362.95527</v>
      </c>
      <c r="P248" s="0" t="n">
        <f aca="false">Table1[[#This Row],[Flared days/year]]/12</f>
        <v>30.2462725</v>
      </c>
      <c r="Q248" s="2" t="n">
        <f aca="false">Table1[[#This Row],['#days per month]]-P304</f>
        <v>0.157558333333334</v>
      </c>
      <c r="R248" s="2"/>
    </row>
    <row r="249" customFormat="false" ht="15.75" hidden="true" customHeight="false" outlineLevel="0" collapsed="false">
      <c r="A249" s="0" t="s">
        <v>24</v>
      </c>
      <c r="B249" s="0" t="s">
        <v>25</v>
      </c>
      <c r="C249" s="0" t="s">
        <v>316</v>
      </c>
      <c r="D249" s="0" t="n">
        <v>6453</v>
      </c>
      <c r="E249" s="0" t="n">
        <v>67.178882</v>
      </c>
      <c r="F249" s="0" t="n">
        <v>56.634476</v>
      </c>
      <c r="G249" s="0" t="n">
        <v>0.11337684309</v>
      </c>
      <c r="H249" s="0" t="n">
        <v>1903.28</v>
      </c>
      <c r="I249" s="0" t="n">
        <v>1.79713</v>
      </c>
      <c r="J249" s="0" t="n">
        <v>84.8214</v>
      </c>
      <c r="K249" s="0" t="n">
        <v>112</v>
      </c>
      <c r="L249" s="0" t="s">
        <v>20</v>
      </c>
      <c r="M249" s="0" t="n">
        <f aca="false">35.3*G249</f>
        <v>4.002202561077</v>
      </c>
      <c r="N249" s="0" t="n">
        <f aca="false">M249*1000/365</f>
        <v>10.9649385234986</v>
      </c>
      <c r="O249" s="0" t="n">
        <f aca="false">Table1[[#This Row],[Detection frequency 2021]]/100*365</f>
        <v>309.59811</v>
      </c>
      <c r="P249" s="0" t="n">
        <f aca="false">Table1[[#This Row],[Flared days/year]]/12</f>
        <v>25.7998425</v>
      </c>
      <c r="Q249" s="2" t="n">
        <f aca="false">Table1[[#This Row],['#days per month]]-P305</f>
        <v>-2.34430375</v>
      </c>
      <c r="R249" s="2"/>
    </row>
    <row r="250" customFormat="false" ht="15.75" hidden="true" customHeight="false" outlineLevel="0" collapsed="false">
      <c r="A250" s="0" t="s">
        <v>39</v>
      </c>
      <c r="B250" s="0" t="s">
        <v>40</v>
      </c>
      <c r="C250" s="0" t="s">
        <v>317</v>
      </c>
      <c r="D250" s="0" t="n">
        <v>5767</v>
      </c>
      <c r="E250" s="0" t="n">
        <v>28.911392</v>
      </c>
      <c r="F250" s="0" t="n">
        <v>20.967662</v>
      </c>
      <c r="G250" s="0" t="n">
        <v>0.11316579502</v>
      </c>
      <c r="H250" s="0" t="n">
        <v>1714.89</v>
      </c>
      <c r="I250" s="0" t="n">
        <v>1.89434</v>
      </c>
      <c r="J250" s="0" t="n">
        <v>99.2537</v>
      </c>
      <c r="K250" s="0" t="n">
        <v>402</v>
      </c>
      <c r="L250" s="0" t="s">
        <v>20</v>
      </c>
      <c r="M250" s="0" t="n">
        <f aca="false">35.3*G250</f>
        <v>3.994752564206</v>
      </c>
      <c r="N250" s="0" t="n">
        <f aca="false">M250*1000/365</f>
        <v>10.9445275731671</v>
      </c>
      <c r="O250" s="0" t="n">
        <f aca="false">Table1[[#This Row],[Detection frequency 2021]]/100*365</f>
        <v>362.276005</v>
      </c>
      <c r="P250" s="0" t="n">
        <f aca="false">Table1[[#This Row],[Flared days/year]]/12</f>
        <v>30.1896670833333</v>
      </c>
      <c r="Q250" s="2" t="n">
        <f aca="false">Table1[[#This Row],['#days per month]]-P306</f>
        <v>3.57508375</v>
      </c>
      <c r="R250" s="2"/>
    </row>
    <row r="251" customFormat="false" ht="15.75" hidden="true" customHeight="false" outlineLevel="0" collapsed="false">
      <c r="A251" s="0" t="s">
        <v>28</v>
      </c>
      <c r="B251" s="0" t="s">
        <v>29</v>
      </c>
      <c r="C251" s="0" t="s">
        <v>318</v>
      </c>
      <c r="D251" s="0" t="n">
        <v>8090</v>
      </c>
      <c r="E251" s="0" t="n">
        <v>30.038186</v>
      </c>
      <c r="F251" s="0" t="n">
        <v>50.636935</v>
      </c>
      <c r="G251" s="0" t="n">
        <v>0.112974119929999</v>
      </c>
      <c r="H251" s="0" t="n">
        <v>1734.84</v>
      </c>
      <c r="I251" s="0" t="n">
        <v>3.02124</v>
      </c>
      <c r="J251" s="0" t="n">
        <v>99.4412999999999</v>
      </c>
      <c r="K251" s="0" t="n">
        <v>358</v>
      </c>
      <c r="L251" s="0" t="s">
        <v>20</v>
      </c>
      <c r="M251" s="0" t="n">
        <f aca="false">35.3*G251</f>
        <v>3.98798643352896</v>
      </c>
      <c r="N251" s="0" t="n">
        <f aca="false">M251*1000/365</f>
        <v>10.9259902288465</v>
      </c>
      <c r="O251" s="0" t="n">
        <f aca="false">Table1[[#This Row],[Detection frequency 2021]]/100*365</f>
        <v>362.960745</v>
      </c>
      <c r="P251" s="0" t="n">
        <f aca="false">Table1[[#This Row],[Flared days/year]]/12</f>
        <v>30.24672875</v>
      </c>
      <c r="Q251" s="2" t="n">
        <f aca="false">Table1[[#This Row],['#days per month]]-P307</f>
        <v>0.0885733333333079</v>
      </c>
      <c r="R251" s="2"/>
    </row>
    <row r="252" customFormat="false" ht="15.75" hidden="true" customHeight="false" outlineLevel="0" collapsed="false">
      <c r="A252" s="0" t="s">
        <v>126</v>
      </c>
      <c r="B252" s="0" t="s">
        <v>127</v>
      </c>
      <c r="C252" s="0" t="s">
        <v>319</v>
      </c>
      <c r="D252" s="0" t="n">
        <v>5953</v>
      </c>
      <c r="E252" s="0" t="n">
        <v>6.013565</v>
      </c>
      <c r="F252" s="0" t="n">
        <v>5.865303</v>
      </c>
      <c r="G252" s="0" t="n">
        <v>0.11249625309</v>
      </c>
      <c r="H252" s="0" t="n">
        <v>1614.37</v>
      </c>
      <c r="I252" s="0" t="n">
        <v>1.53799</v>
      </c>
      <c r="J252" s="0" t="n">
        <v>98.5915</v>
      </c>
      <c r="K252" s="0" t="n">
        <v>71</v>
      </c>
      <c r="L252" s="0" t="s">
        <v>20</v>
      </c>
      <c r="M252" s="0" t="n">
        <f aca="false">35.3*G252</f>
        <v>3.971117734077</v>
      </c>
      <c r="N252" s="0" t="n">
        <f aca="false">M252*1000/365</f>
        <v>10.8797746139096</v>
      </c>
      <c r="O252" s="0" t="n">
        <f aca="false">Table1[[#This Row],[Detection frequency 2021]]/100*365</f>
        <v>359.858975</v>
      </c>
      <c r="P252" s="0" t="n">
        <f aca="false">Table1[[#This Row],[Flared days/year]]/12</f>
        <v>29.9882479166667</v>
      </c>
      <c r="Q252" s="2" t="n">
        <f aca="false">Table1[[#This Row],['#days per month]]-P308</f>
        <v>-0.219365000000007</v>
      </c>
      <c r="R252" s="2"/>
    </row>
    <row r="253" customFormat="false" ht="15.75" hidden="true" customHeight="false" outlineLevel="0" collapsed="false">
      <c r="A253" s="0" t="s">
        <v>24</v>
      </c>
      <c r="B253" s="0" t="s">
        <v>25</v>
      </c>
      <c r="C253" s="0" t="s">
        <v>320</v>
      </c>
      <c r="D253" s="0" t="n">
        <v>9208</v>
      </c>
      <c r="E253" s="0" t="n">
        <v>65.904154</v>
      </c>
      <c r="F253" s="0" t="n">
        <v>77.2542359999999</v>
      </c>
      <c r="G253" s="0" t="n">
        <v>0.11247746717</v>
      </c>
      <c r="H253" s="0" t="n">
        <v>1651.66</v>
      </c>
      <c r="I253" s="0" t="n">
        <v>1.37807</v>
      </c>
      <c r="J253" s="0" t="n">
        <v>89.1088999999999</v>
      </c>
      <c r="K253" s="0" t="n">
        <v>101</v>
      </c>
      <c r="L253" s="0" t="s">
        <v>218</v>
      </c>
      <c r="M253" s="0" t="n">
        <f aca="false">35.3*G253</f>
        <v>3.970454591101</v>
      </c>
      <c r="N253" s="0" t="n">
        <f aca="false">M253*1000/365</f>
        <v>10.8779577838384</v>
      </c>
      <c r="O253" s="0" t="n">
        <f aca="false">Table1[[#This Row],[Detection frequency 2021]]/100*365</f>
        <v>325.247485</v>
      </c>
      <c r="P253" s="0" t="n">
        <f aca="false">Table1[[#This Row],[Flared days/year]]/12</f>
        <v>27.1039570833333</v>
      </c>
      <c r="Q253" s="2" t="n">
        <f aca="false">Table1[[#This Row],['#days per month]]-P309</f>
        <v>-1.60937625000003</v>
      </c>
      <c r="R253" s="2"/>
    </row>
    <row r="254" customFormat="false" ht="15.75" hidden="true" customHeight="false" outlineLevel="0" collapsed="false">
      <c r="A254" s="0" t="s">
        <v>21</v>
      </c>
      <c r="B254" s="0" t="s">
        <v>22</v>
      </c>
      <c r="C254" s="0" t="s">
        <v>321</v>
      </c>
      <c r="D254" s="0" t="n">
        <v>7366</v>
      </c>
      <c r="E254" s="0" t="n">
        <v>35.968706</v>
      </c>
      <c r="F254" s="0" t="n">
        <v>43.766552</v>
      </c>
      <c r="G254" s="0" t="n">
        <v>0.11068664064</v>
      </c>
      <c r="H254" s="0" t="n">
        <v>1658.67</v>
      </c>
      <c r="I254" s="0" t="n">
        <v>2.10014</v>
      </c>
      <c r="J254" s="0" t="n">
        <v>96.9862999999999</v>
      </c>
      <c r="K254" s="0" t="n">
        <v>365</v>
      </c>
      <c r="L254" s="0" t="s">
        <v>20</v>
      </c>
      <c r="M254" s="0" t="n">
        <f aca="false">35.3*G254</f>
        <v>3.907238414592</v>
      </c>
      <c r="N254" s="0" t="n">
        <f aca="false">M254*1000/365</f>
        <v>10.7047627797041</v>
      </c>
      <c r="O254" s="0" t="n">
        <f aca="false">Table1[[#This Row],[Detection frequency 2021]]/100*365</f>
        <v>353.999995</v>
      </c>
      <c r="P254" s="0" t="n">
        <f aca="false">Table1[[#This Row],[Flared days/year]]/12</f>
        <v>29.4999995833333</v>
      </c>
      <c r="Q254" s="2" t="n">
        <f aca="false">Table1[[#This Row],['#days per month]]-P310</f>
        <v>0.8214325</v>
      </c>
      <c r="R254" s="2"/>
    </row>
    <row r="255" customFormat="false" ht="15.75" hidden="true" customHeight="false" outlineLevel="0" collapsed="false">
      <c r="A255" s="0" t="s">
        <v>17</v>
      </c>
      <c r="B255" s="0" t="s">
        <v>18</v>
      </c>
      <c r="C255" s="0" t="s">
        <v>322</v>
      </c>
      <c r="D255" s="0" t="n">
        <v>4344</v>
      </c>
      <c r="E255" s="0" t="n">
        <v>9.648579</v>
      </c>
      <c r="F255" s="0" t="n">
        <v>-63.6018369999999</v>
      </c>
      <c r="G255" s="0" t="n">
        <v>0.11176418927</v>
      </c>
      <c r="H255" s="0" t="n">
        <v>1747.85</v>
      </c>
      <c r="I255" s="0" t="n">
        <v>1.6015</v>
      </c>
      <c r="J255" s="0" t="n">
        <v>100</v>
      </c>
      <c r="K255" s="0" t="n">
        <v>83</v>
      </c>
      <c r="L255" s="0" t="s">
        <v>20</v>
      </c>
      <c r="M255" s="0" t="n">
        <f aca="false">35.3*G255</f>
        <v>3.945275881231</v>
      </c>
      <c r="N255" s="0" t="n">
        <f aca="false">M255*1000/365</f>
        <v>10.8089750170712</v>
      </c>
      <c r="O255" s="0" t="n">
        <f aca="false">Table1[[#This Row],[Detection frequency 2021]]/100*365</f>
        <v>365</v>
      </c>
      <c r="P255" s="0" t="n">
        <f aca="false">Table1[[#This Row],[Flared days/year]]/12</f>
        <v>30.4166666666667</v>
      </c>
      <c r="Q255" s="2" t="n">
        <f aca="false">Table1[[#This Row],['#days per month]]-P311</f>
        <v>1.63529125</v>
      </c>
      <c r="R255" s="2"/>
    </row>
    <row r="256" customFormat="false" ht="15.75" hidden="true" customHeight="false" outlineLevel="0" collapsed="false">
      <c r="A256" s="0" t="s">
        <v>39</v>
      </c>
      <c r="B256" s="0" t="s">
        <v>40</v>
      </c>
      <c r="C256" s="0" t="s">
        <v>323</v>
      </c>
      <c r="D256" s="0" t="n">
        <v>5802</v>
      </c>
      <c r="E256" s="0" t="n">
        <v>27.582508</v>
      </c>
      <c r="F256" s="0" t="n">
        <v>22.403297</v>
      </c>
      <c r="G256" s="0" t="n">
        <v>0.111530245859999</v>
      </c>
      <c r="H256" s="0" t="n">
        <v>1547.55</v>
      </c>
      <c r="I256" s="0" t="n">
        <v>1.17131</v>
      </c>
      <c r="J256" s="0" t="n">
        <v>82.8358</v>
      </c>
      <c r="K256" s="0" t="n">
        <v>402</v>
      </c>
      <c r="L256" s="0" t="s">
        <v>20</v>
      </c>
      <c r="M256" s="0" t="n">
        <f aca="false">35.3*G256</f>
        <v>3.93701767885796</v>
      </c>
      <c r="N256" s="0" t="n">
        <f aca="false">M256*1000/365</f>
        <v>10.7863498050903</v>
      </c>
      <c r="O256" s="0" t="n">
        <f aca="false">Table1[[#This Row],[Detection frequency 2021]]/100*365</f>
        <v>302.35067</v>
      </c>
      <c r="P256" s="0" t="n">
        <f aca="false">Table1[[#This Row],[Flared days/year]]/12</f>
        <v>25.1958891666667</v>
      </c>
      <c r="Q256" s="2" t="n">
        <f aca="false">Table1[[#This Row],['#days per month]]-P312</f>
        <v>-5.2207775</v>
      </c>
      <c r="R256" s="2"/>
    </row>
    <row r="257" customFormat="false" ht="15.75" hidden="true" customHeight="false" outlineLevel="0" collapsed="false">
      <c r="A257" s="0" t="s">
        <v>39</v>
      </c>
      <c r="B257" s="0" t="s">
        <v>40</v>
      </c>
      <c r="C257" s="0" t="s">
        <v>324</v>
      </c>
      <c r="D257" s="0" t="n">
        <v>5776</v>
      </c>
      <c r="E257" s="0" t="n">
        <v>28.870306</v>
      </c>
      <c r="F257" s="0" t="n">
        <v>21.22165</v>
      </c>
      <c r="G257" s="0" t="n">
        <v>0.111519972309999</v>
      </c>
      <c r="H257" s="0" t="n">
        <v>1721.93</v>
      </c>
      <c r="I257" s="0" t="n">
        <v>1.29644</v>
      </c>
      <c r="J257" s="0" t="n">
        <v>98.7715</v>
      </c>
      <c r="K257" s="0" t="n">
        <v>407</v>
      </c>
      <c r="L257" s="0" t="s">
        <v>20</v>
      </c>
      <c r="M257" s="0" t="n">
        <f aca="false">35.3*G257</f>
        <v>3.93665502254296</v>
      </c>
      <c r="N257" s="0" t="n">
        <f aca="false">M257*1000/365</f>
        <v>10.7853562261451</v>
      </c>
      <c r="O257" s="0" t="n">
        <f aca="false">Table1[[#This Row],[Detection frequency 2021]]/100*365</f>
        <v>360.515975</v>
      </c>
      <c r="P257" s="0" t="n">
        <f aca="false">Table1[[#This Row],[Flared days/year]]/12</f>
        <v>30.0429979166667</v>
      </c>
      <c r="Q257" s="2" t="n">
        <f aca="false">Table1[[#This Row],['#days per month]]-P313</f>
        <v>0.755854166666666</v>
      </c>
      <c r="R257" s="2"/>
    </row>
    <row r="258" customFormat="false" ht="15.75" hidden="true" customHeight="false" outlineLevel="0" collapsed="false">
      <c r="A258" s="0" t="s">
        <v>35</v>
      </c>
      <c r="B258" s="0" t="s">
        <v>36</v>
      </c>
      <c r="C258" s="0" t="s">
        <v>325</v>
      </c>
      <c r="D258" s="0" t="n">
        <v>3747</v>
      </c>
      <c r="E258" s="0" t="n">
        <v>18.203573</v>
      </c>
      <c r="F258" s="0" t="n">
        <v>-94.0067689999999</v>
      </c>
      <c r="G258" s="0" t="n">
        <v>0.1114298586</v>
      </c>
      <c r="H258" s="0" t="n">
        <v>1641.69</v>
      </c>
      <c r="I258" s="0" t="n">
        <v>1.67125999999999</v>
      </c>
      <c r="J258" s="0" t="n">
        <v>86.2637</v>
      </c>
      <c r="K258" s="0" t="n">
        <v>182</v>
      </c>
      <c r="L258" s="0" t="s">
        <v>20</v>
      </c>
      <c r="M258" s="0" t="n">
        <f aca="false">35.3*G258</f>
        <v>3.93347400858</v>
      </c>
      <c r="N258" s="0" t="n">
        <f aca="false">M258*1000/365</f>
        <v>10.7766411193973</v>
      </c>
      <c r="O258" s="0" t="n">
        <f aca="false">Table1[[#This Row],[Detection frequency 2021]]/100*365</f>
        <v>314.862505</v>
      </c>
      <c r="P258" s="0" t="n">
        <f aca="false">Table1[[#This Row],[Flared days/year]]/12</f>
        <v>26.2385420833333</v>
      </c>
      <c r="Q258" s="2" t="n">
        <f aca="false">Table1[[#This Row],['#days per month]]-P314</f>
        <v>-2.63152833333334</v>
      </c>
      <c r="R258" s="2"/>
    </row>
    <row r="259" customFormat="false" ht="15.75" hidden="true" customHeight="false" outlineLevel="0" collapsed="false">
      <c r="A259" s="0" t="s">
        <v>28</v>
      </c>
      <c r="B259" s="0" t="s">
        <v>29</v>
      </c>
      <c r="C259" s="0" t="s">
        <v>326</v>
      </c>
      <c r="D259" s="0" t="n">
        <v>7459</v>
      </c>
      <c r="E259" s="0" t="n">
        <v>33.7219409999999</v>
      </c>
      <c r="F259" s="0" t="n">
        <v>46.299374</v>
      </c>
      <c r="G259" s="0" t="n">
        <v>0.111357650219999</v>
      </c>
      <c r="H259" s="0" t="n">
        <v>1796.7</v>
      </c>
      <c r="I259" s="0" t="n">
        <v>1.6015</v>
      </c>
      <c r="J259" s="0" t="n">
        <v>78.4915999999999</v>
      </c>
      <c r="K259" s="0" t="n">
        <v>358</v>
      </c>
      <c r="L259" s="0" t="s">
        <v>20</v>
      </c>
      <c r="M259" s="0" t="n">
        <f aca="false">35.3*G259</f>
        <v>3.93092505276596</v>
      </c>
      <c r="N259" s="0" t="n">
        <f aca="false">M259*1000/365</f>
        <v>10.7696576788109</v>
      </c>
      <c r="O259" s="0" t="n">
        <f aca="false">Table1[[#This Row],[Detection frequency 2021]]/100*365</f>
        <v>286.49434</v>
      </c>
      <c r="P259" s="0" t="n">
        <f aca="false">Table1[[#This Row],[Flared days/year]]/12</f>
        <v>23.8745283333333</v>
      </c>
      <c r="Q259" s="2" t="n">
        <f aca="false">Table1[[#This Row],['#days per month]]-P315</f>
        <v>-5.95719541666669</v>
      </c>
      <c r="R259" s="2"/>
    </row>
    <row r="260" customFormat="false" ht="15.75" hidden="true" customHeight="false" outlineLevel="0" collapsed="false">
      <c r="A260" s="0" t="s">
        <v>17</v>
      </c>
      <c r="B260" s="0" t="s">
        <v>18</v>
      </c>
      <c r="C260" s="0" t="s">
        <v>327</v>
      </c>
      <c r="D260" s="0" t="n">
        <v>4309</v>
      </c>
      <c r="E260" s="0" t="n">
        <v>9.62563999999999</v>
      </c>
      <c r="F260" s="0" t="n">
        <v>-63.695789</v>
      </c>
      <c r="G260" s="0" t="n">
        <v>0.11131626249</v>
      </c>
      <c r="H260" s="0" t="n">
        <v>1837.92</v>
      </c>
      <c r="I260" s="0" t="n">
        <v>1.6015</v>
      </c>
      <c r="J260" s="0" t="n">
        <v>99.0476</v>
      </c>
      <c r="K260" s="0" t="n">
        <v>105</v>
      </c>
      <c r="L260" s="0" t="s">
        <v>20</v>
      </c>
      <c r="M260" s="0" t="n">
        <f aca="false">35.3*G260</f>
        <v>3.929464065897</v>
      </c>
      <c r="N260" s="0" t="n">
        <f aca="false">M260*1000/365</f>
        <v>10.7656549750603</v>
      </c>
      <c r="O260" s="0" t="n">
        <f aca="false">Table1[[#This Row],[Detection frequency 2021]]/100*365</f>
        <v>361.52374</v>
      </c>
      <c r="P260" s="0" t="n">
        <f aca="false">Table1[[#This Row],[Flared days/year]]/12</f>
        <v>30.1269783333333</v>
      </c>
      <c r="Q260" s="2" t="n">
        <f aca="false">Table1[[#This Row],['#days per month]]-P316</f>
        <v>0.0206833333333662</v>
      </c>
      <c r="R260" s="2"/>
    </row>
    <row r="261" customFormat="false" ht="15.75" hidden="true" customHeight="false" outlineLevel="0" collapsed="false">
      <c r="A261" s="0" t="s">
        <v>78</v>
      </c>
      <c r="B261" s="0" t="s">
        <v>79</v>
      </c>
      <c r="C261" s="0" t="s">
        <v>328</v>
      </c>
      <c r="D261" s="0" t="n">
        <v>8603</v>
      </c>
      <c r="E261" s="0" t="n">
        <v>21.303368</v>
      </c>
      <c r="F261" s="0" t="n">
        <v>57.7988</v>
      </c>
      <c r="G261" s="0" t="n">
        <v>0.10939246687</v>
      </c>
      <c r="H261" s="0" t="n">
        <v>1784.74</v>
      </c>
      <c r="I261" s="0" t="n">
        <v>1.31971</v>
      </c>
      <c r="J261" s="0" t="n">
        <v>99.7326</v>
      </c>
      <c r="K261" s="0" t="n">
        <v>374</v>
      </c>
      <c r="L261" s="0" t="s">
        <v>20</v>
      </c>
      <c r="M261" s="0" t="n">
        <f aca="false">35.3*G261</f>
        <v>3.861554080511</v>
      </c>
      <c r="N261" s="0" t="n">
        <f aca="false">M261*1000/365</f>
        <v>10.5796002205781</v>
      </c>
      <c r="O261" s="0" t="n">
        <f aca="false">Table1[[#This Row],[Detection frequency 2021]]/100*365</f>
        <v>364.02399</v>
      </c>
      <c r="P261" s="0" t="n">
        <f aca="false">Table1[[#This Row],[Flared days/year]]/12</f>
        <v>30.3353325</v>
      </c>
      <c r="Q261" s="2" t="n">
        <f aca="false">Table1[[#This Row],['#days per month]]-P317</f>
        <v>0.4053325</v>
      </c>
      <c r="R261" s="2"/>
    </row>
    <row r="262" customFormat="false" ht="15.75" hidden="true" customHeight="false" outlineLevel="0" collapsed="false">
      <c r="A262" s="0" t="s">
        <v>28</v>
      </c>
      <c r="B262" s="0" t="s">
        <v>29</v>
      </c>
      <c r="C262" s="0" t="s">
        <v>329</v>
      </c>
      <c r="D262" s="0" t="n">
        <v>7967</v>
      </c>
      <c r="E262" s="0" t="n">
        <v>30.572705</v>
      </c>
      <c r="F262" s="0" t="n">
        <v>49.918356</v>
      </c>
      <c r="G262" s="0" t="n">
        <v>0.11102919015</v>
      </c>
      <c r="H262" s="0" t="n">
        <v>1613.8</v>
      </c>
      <c r="I262" s="0" t="n">
        <v>1.89740999999999</v>
      </c>
      <c r="J262" s="0" t="n">
        <v>89.5673999999999</v>
      </c>
      <c r="K262" s="0" t="n">
        <v>393</v>
      </c>
      <c r="L262" s="0" t="s">
        <v>20</v>
      </c>
      <c r="M262" s="0" t="n">
        <f aca="false">35.3*G262</f>
        <v>3.919330412295</v>
      </c>
      <c r="N262" s="0" t="n">
        <f aca="false">M262*1000/365</f>
        <v>10.7378915405342</v>
      </c>
      <c r="O262" s="0" t="n">
        <f aca="false">Table1[[#This Row],[Detection frequency 2021]]/100*365</f>
        <v>326.92101</v>
      </c>
      <c r="P262" s="0" t="n">
        <f aca="false">Table1[[#This Row],[Flared days/year]]/12</f>
        <v>27.2434175</v>
      </c>
      <c r="Q262" s="2" t="n">
        <f aca="false">Table1[[#This Row],['#days per month]]-P318</f>
        <v>-2.4085741666667</v>
      </c>
      <c r="R262" s="2"/>
    </row>
    <row r="263" customFormat="false" ht="15.75" hidden="true" customHeight="false" outlineLevel="0" collapsed="false">
      <c r="A263" s="0" t="s">
        <v>24</v>
      </c>
      <c r="B263" s="0" t="s">
        <v>25</v>
      </c>
      <c r="C263" s="0" t="s">
        <v>330</v>
      </c>
      <c r="D263" s="0" t="n">
        <v>9479</v>
      </c>
      <c r="E263" s="0" t="n">
        <v>67.273165</v>
      </c>
      <c r="F263" s="0" t="n">
        <v>83.208147</v>
      </c>
      <c r="G263" s="0" t="n">
        <v>0.1109367282</v>
      </c>
      <c r="H263" s="0" t="n">
        <v>1706.5</v>
      </c>
      <c r="I263" s="0" t="n">
        <v>1.6015</v>
      </c>
      <c r="J263" s="0" t="n">
        <v>89.2857</v>
      </c>
      <c r="K263" s="0" t="n">
        <v>140</v>
      </c>
      <c r="L263" s="0" t="s">
        <v>20</v>
      </c>
      <c r="M263" s="0" t="n">
        <f aca="false">35.3*G263</f>
        <v>3.91606650546</v>
      </c>
      <c r="N263" s="0" t="n">
        <f aca="false">M263*1000/365</f>
        <v>10.7289493300274</v>
      </c>
      <c r="O263" s="0" t="n">
        <f aca="false">Table1[[#This Row],[Detection frequency 2021]]/100*365</f>
        <v>325.892805</v>
      </c>
      <c r="P263" s="0" t="n">
        <f aca="false">Table1[[#This Row],[Flared days/year]]/12</f>
        <v>27.15773375</v>
      </c>
      <c r="Q263" s="2" t="n">
        <f aca="false">Table1[[#This Row],['#days per month]]-P319</f>
        <v>-3.17203249999999</v>
      </c>
      <c r="R263" s="2"/>
    </row>
    <row r="264" customFormat="false" ht="15.75" hidden="true" customHeight="false" outlineLevel="0" collapsed="false">
      <c r="A264" s="0" t="s">
        <v>21</v>
      </c>
      <c r="B264" s="0" t="s">
        <v>22</v>
      </c>
      <c r="C264" s="0" t="s">
        <v>331</v>
      </c>
      <c r="D264" s="0" t="n">
        <v>7390</v>
      </c>
      <c r="E264" s="0" t="n">
        <v>35.487026</v>
      </c>
      <c r="F264" s="0" t="n">
        <v>44.154841</v>
      </c>
      <c r="G264" s="0" t="n">
        <v>0.10832548532</v>
      </c>
      <c r="H264" s="0" t="n">
        <v>1723.02</v>
      </c>
      <c r="I264" s="0" t="n">
        <v>1.29687</v>
      </c>
      <c r="J264" s="0" t="n">
        <v>98.6339</v>
      </c>
      <c r="K264" s="0" t="n">
        <v>366</v>
      </c>
      <c r="L264" s="0" t="s">
        <v>20</v>
      </c>
      <c r="M264" s="0" t="n">
        <f aca="false">35.3*G264</f>
        <v>3.823889631796</v>
      </c>
      <c r="N264" s="0" t="n">
        <f aca="false">M264*1000/365</f>
        <v>10.476409950126</v>
      </c>
      <c r="O264" s="0" t="n">
        <f aca="false">Table1[[#This Row],[Detection frequency 2021]]/100*365</f>
        <v>360.013735</v>
      </c>
      <c r="P264" s="0" t="n">
        <f aca="false">Table1[[#This Row],[Flared days/year]]/12</f>
        <v>30.0011445833333</v>
      </c>
      <c r="Q264" s="2" t="n">
        <f aca="false">Table1[[#This Row],['#days per month]]-P320</f>
        <v>0.988328750000026</v>
      </c>
      <c r="R264" s="2"/>
    </row>
    <row r="265" customFormat="false" ht="15.75" hidden="true" customHeight="false" outlineLevel="0" collapsed="false">
      <c r="A265" s="0" t="s">
        <v>161</v>
      </c>
      <c r="B265" s="0" t="s">
        <v>162</v>
      </c>
      <c r="C265" s="0" t="s">
        <v>332</v>
      </c>
      <c r="D265" s="0" t="n">
        <v>12278</v>
      </c>
      <c r="E265" s="0" t="n">
        <v>39.466442</v>
      </c>
      <c r="F265" s="0" t="n">
        <v>120.453246999999</v>
      </c>
      <c r="G265" s="0" t="n">
        <v>0.11057128335</v>
      </c>
      <c r="H265" s="0" t="n">
        <v>1751.05</v>
      </c>
      <c r="I265" s="0" t="n">
        <v>1.67944</v>
      </c>
      <c r="J265" s="0" t="n">
        <v>100</v>
      </c>
      <c r="K265" s="0" t="n">
        <v>227</v>
      </c>
      <c r="L265" s="0" t="s">
        <v>20</v>
      </c>
      <c r="M265" s="0" t="n">
        <f aca="false">35.3*G265</f>
        <v>3.903166302255</v>
      </c>
      <c r="N265" s="0" t="n">
        <f aca="false">M265*1000/365</f>
        <v>10.6936063075479</v>
      </c>
      <c r="O265" s="0" t="n">
        <f aca="false">Table1[[#This Row],[Detection frequency 2021]]/100*365</f>
        <v>365</v>
      </c>
      <c r="P265" s="0" t="n">
        <f aca="false">Table1[[#This Row],[Flared days/year]]/12</f>
        <v>30.4166666666667</v>
      </c>
      <c r="Q265" s="2" t="n">
        <f aca="false">Table1[[#This Row],['#days per month]]-P321</f>
        <v>1.49835541666667</v>
      </c>
      <c r="R265" s="2"/>
    </row>
    <row r="266" customFormat="false" ht="15.75" hidden="true" customHeight="false" outlineLevel="0" collapsed="false">
      <c r="A266" s="0" t="s">
        <v>28</v>
      </c>
      <c r="B266" s="0" t="s">
        <v>29</v>
      </c>
      <c r="C266" s="0" t="s">
        <v>333</v>
      </c>
      <c r="D266" s="0" t="n">
        <v>7923</v>
      </c>
      <c r="E266" s="0" t="n">
        <v>30.9879979999999</v>
      </c>
      <c r="F266" s="0" t="n">
        <v>49.593756</v>
      </c>
      <c r="G266" s="0" t="n">
        <v>0.11034790702</v>
      </c>
      <c r="H266" s="0" t="n">
        <v>1748.07</v>
      </c>
      <c r="I266" s="0" t="n">
        <v>1.42126</v>
      </c>
      <c r="J266" s="0" t="n">
        <v>92.4675</v>
      </c>
      <c r="K266" s="0" t="n">
        <v>385</v>
      </c>
      <c r="L266" s="0" t="s">
        <v>20</v>
      </c>
      <c r="M266" s="0" t="n">
        <f aca="false">35.3*G266</f>
        <v>3.895281117806</v>
      </c>
      <c r="N266" s="0" t="n">
        <f aca="false">M266*1000/365</f>
        <v>10.6720030624822</v>
      </c>
      <c r="O266" s="0" t="n">
        <f aca="false">Table1[[#This Row],[Detection frequency 2021]]/100*365</f>
        <v>337.506375</v>
      </c>
      <c r="P266" s="0" t="n">
        <f aca="false">Table1[[#This Row],[Flared days/year]]/12</f>
        <v>28.12553125</v>
      </c>
      <c r="Q266" s="2" t="n">
        <f aca="false">Table1[[#This Row],['#days per month]]-P322</f>
        <v>-2.29113541666667</v>
      </c>
      <c r="R266" s="2"/>
    </row>
    <row r="267" customFormat="false" ht="15.75" hidden="true" customHeight="false" outlineLevel="0" collapsed="false">
      <c r="A267" s="0" t="s">
        <v>51</v>
      </c>
      <c r="B267" s="0" t="s">
        <v>52</v>
      </c>
      <c r="C267" s="0" t="s">
        <v>334</v>
      </c>
      <c r="D267" s="0" t="n">
        <v>5634</v>
      </c>
      <c r="E267" s="0" t="n">
        <v>27.7637119999999</v>
      </c>
      <c r="F267" s="0" t="n">
        <v>9.193277</v>
      </c>
      <c r="G267" s="0" t="n">
        <v>0.11026395744</v>
      </c>
      <c r="H267" s="0" t="n">
        <v>1646.4</v>
      </c>
      <c r="I267" s="0" t="n">
        <v>0.851334</v>
      </c>
      <c r="J267" s="0" t="n">
        <v>99.4652</v>
      </c>
      <c r="K267" s="0" t="n">
        <v>374</v>
      </c>
      <c r="L267" s="0" t="s">
        <v>20</v>
      </c>
      <c r="M267" s="0" t="n">
        <f aca="false">35.3*G267</f>
        <v>3.892317697632</v>
      </c>
      <c r="N267" s="0" t="n">
        <f aca="false">M267*1000/365</f>
        <v>10.6638841031014</v>
      </c>
      <c r="O267" s="0" t="n">
        <f aca="false">Table1[[#This Row],[Detection frequency 2021]]/100*365</f>
        <v>363.04798</v>
      </c>
      <c r="P267" s="0" t="n">
        <f aca="false">Table1[[#This Row],[Flared days/year]]/12</f>
        <v>30.2539983333333</v>
      </c>
      <c r="Q267" s="2" t="n">
        <f aca="false">Table1[[#This Row],['#days per month]]-P323</f>
        <v>2.09802</v>
      </c>
      <c r="R267" s="2"/>
    </row>
    <row r="268" customFormat="false" ht="15.75" hidden="true" customHeight="false" outlineLevel="0" collapsed="false">
      <c r="A268" s="0" t="s">
        <v>21</v>
      </c>
      <c r="B268" s="0" t="s">
        <v>22</v>
      </c>
      <c r="C268" s="0" t="s">
        <v>335</v>
      </c>
      <c r="D268" s="0" t="n">
        <v>7357</v>
      </c>
      <c r="E268" s="0" t="n">
        <v>36.0184</v>
      </c>
      <c r="F268" s="0" t="n">
        <v>43.682889</v>
      </c>
      <c r="G268" s="0" t="n">
        <v>0.10700107796</v>
      </c>
      <c r="H268" s="0" t="n">
        <v>1867.19</v>
      </c>
      <c r="I268" s="0" t="n">
        <v>1.30247999999999</v>
      </c>
      <c r="J268" s="0" t="n">
        <v>97.8779999999999</v>
      </c>
      <c r="K268" s="0" t="n">
        <v>377</v>
      </c>
      <c r="L268" s="0" t="s">
        <v>20</v>
      </c>
      <c r="M268" s="0" t="n">
        <f aca="false">35.3*G268</f>
        <v>3.777138051988</v>
      </c>
      <c r="N268" s="0" t="n">
        <f aca="false">M268*1000/365</f>
        <v>10.3483234301041</v>
      </c>
      <c r="O268" s="0" t="n">
        <f aca="false">Table1[[#This Row],[Detection frequency 2021]]/100*365</f>
        <v>357.2547</v>
      </c>
      <c r="P268" s="0" t="n">
        <f aca="false">Table1[[#This Row],[Flared days/year]]/12</f>
        <v>29.771225</v>
      </c>
      <c r="Q268" s="2" t="n">
        <f aca="false">Table1[[#This Row],['#days per month]]-P324</f>
        <v>0.191716249999971</v>
      </c>
      <c r="R268" s="2"/>
    </row>
    <row r="269" customFormat="false" ht="15.75" hidden="true" customHeight="false" outlineLevel="0" collapsed="false">
      <c r="A269" s="0" t="s">
        <v>143</v>
      </c>
      <c r="B269" s="0" t="s">
        <v>144</v>
      </c>
      <c r="C269" s="0" t="s">
        <v>336</v>
      </c>
      <c r="D269" s="0" t="n">
        <v>6335</v>
      </c>
      <c r="E269" s="0" t="n">
        <v>-7.066669</v>
      </c>
      <c r="F269" s="0" t="n">
        <v>12.410333</v>
      </c>
      <c r="G269" s="0" t="n">
        <v>0.10939217334</v>
      </c>
      <c r="H269" s="0" t="n">
        <v>1694.54</v>
      </c>
      <c r="I269" s="0" t="n">
        <v>1.97062</v>
      </c>
      <c r="J269" s="0" t="n">
        <v>88</v>
      </c>
      <c r="K269" s="0" t="n">
        <v>75</v>
      </c>
      <c r="L269" s="0" t="s">
        <v>20</v>
      </c>
      <c r="M269" s="0" t="n">
        <f aca="false">35.3*G269</f>
        <v>3.861543718902</v>
      </c>
      <c r="N269" s="0" t="n">
        <f aca="false">M269*1000/365</f>
        <v>10.5795718326082</v>
      </c>
      <c r="O269" s="0" t="n">
        <f aca="false">Table1[[#This Row],[Detection frequency 2021]]/100*365</f>
        <v>321.2</v>
      </c>
      <c r="P269" s="0" t="n">
        <f aca="false">Table1[[#This Row],[Flared days/year]]/12</f>
        <v>26.7666666666667</v>
      </c>
      <c r="Q269" s="2" t="n">
        <f aca="false">Table1[[#This Row],['#days per month]]-P325</f>
        <v>-0.206589999999995</v>
      </c>
      <c r="R269" s="2"/>
    </row>
    <row r="270" customFormat="false" ht="15.75" hidden="true" customHeight="false" outlineLevel="0" collapsed="false">
      <c r="A270" s="0" t="s">
        <v>51</v>
      </c>
      <c r="B270" s="0" t="s">
        <v>52</v>
      </c>
      <c r="C270" s="0" t="s">
        <v>337</v>
      </c>
      <c r="D270" s="0" t="n">
        <v>5503</v>
      </c>
      <c r="E270" s="0" t="n">
        <v>31.632133</v>
      </c>
      <c r="F270" s="0" t="n">
        <v>5.982572</v>
      </c>
      <c r="G270" s="0" t="n">
        <v>0.10927094545</v>
      </c>
      <c r="H270" s="0" t="n">
        <v>1725.24</v>
      </c>
      <c r="I270" s="0" t="n">
        <v>1.16429</v>
      </c>
      <c r="J270" s="0" t="n">
        <v>98.5836</v>
      </c>
      <c r="K270" s="0" t="n">
        <v>353</v>
      </c>
      <c r="L270" s="0" t="s">
        <v>20</v>
      </c>
      <c r="M270" s="0" t="n">
        <f aca="false">35.3*G270</f>
        <v>3.857264374385</v>
      </c>
      <c r="N270" s="0" t="n">
        <f aca="false">M270*1000/365</f>
        <v>10.5678476010548</v>
      </c>
      <c r="O270" s="0" t="n">
        <f aca="false">Table1[[#This Row],[Detection frequency 2021]]/100*365</f>
        <v>359.83014</v>
      </c>
      <c r="P270" s="0" t="n">
        <f aca="false">Table1[[#This Row],[Flared days/year]]/12</f>
        <v>29.985845</v>
      </c>
      <c r="Q270" s="2" t="n">
        <f aca="false">Table1[[#This Row],['#days per month]]-P326</f>
        <v>0.236641666666664</v>
      </c>
      <c r="R270" s="2"/>
    </row>
    <row r="271" customFormat="false" ht="15.75" hidden="true" customHeight="false" outlineLevel="0" collapsed="false">
      <c r="A271" s="0" t="s">
        <v>24</v>
      </c>
      <c r="B271" s="0" t="s">
        <v>25</v>
      </c>
      <c r="C271" s="0" t="s">
        <v>338</v>
      </c>
      <c r="D271" s="0" t="n">
        <v>9316</v>
      </c>
      <c r="E271" s="0" t="n">
        <v>58.156125</v>
      </c>
      <c r="F271" s="0" t="n">
        <v>78.885188</v>
      </c>
      <c r="G271" s="0" t="n">
        <v>0.10925685601</v>
      </c>
      <c r="H271" s="0" t="n">
        <v>1837.73</v>
      </c>
      <c r="I271" s="0" t="n">
        <v>2.98343</v>
      </c>
      <c r="J271" s="0" t="n">
        <v>95.4082</v>
      </c>
      <c r="K271" s="0" t="n">
        <v>196</v>
      </c>
      <c r="L271" s="0" t="s">
        <v>20</v>
      </c>
      <c r="M271" s="0" t="n">
        <f aca="false">35.3*G271</f>
        <v>3.856767017153</v>
      </c>
      <c r="N271" s="0" t="n">
        <f aca="false">M271*1000/365</f>
        <v>10.5664849785014</v>
      </c>
      <c r="O271" s="0" t="n">
        <f aca="false">Table1[[#This Row],[Detection frequency 2021]]/100*365</f>
        <v>348.23993</v>
      </c>
      <c r="P271" s="0" t="n">
        <f aca="false">Table1[[#This Row],[Flared days/year]]/12</f>
        <v>29.0199941666667</v>
      </c>
      <c r="Q271" s="2" t="n">
        <f aca="false">Table1[[#This Row],['#days per month]]-P327</f>
        <v>-0.57901166666667</v>
      </c>
      <c r="R271" s="2"/>
    </row>
    <row r="272" customFormat="false" ht="15.75" hidden="true" customHeight="false" outlineLevel="0" collapsed="false">
      <c r="A272" s="0" t="s">
        <v>21</v>
      </c>
      <c r="B272" s="0" t="s">
        <v>22</v>
      </c>
      <c r="C272" s="0" t="s">
        <v>339</v>
      </c>
      <c r="D272" s="0" t="n">
        <v>7520</v>
      </c>
      <c r="E272" s="0" t="n">
        <v>31.73174</v>
      </c>
      <c r="F272" s="0" t="n">
        <v>47.432517</v>
      </c>
      <c r="G272" s="0" t="n">
        <v>0.10230929444</v>
      </c>
      <c r="H272" s="0" t="n">
        <v>1794.71</v>
      </c>
      <c r="I272" s="0" t="n">
        <v>2.48867</v>
      </c>
      <c r="J272" s="0" t="n">
        <v>93.3862</v>
      </c>
      <c r="K272" s="0" t="n">
        <v>378</v>
      </c>
      <c r="L272" s="0" t="s">
        <v>20</v>
      </c>
      <c r="M272" s="0" t="n">
        <f aca="false">35.3*G272</f>
        <v>3.611518093732</v>
      </c>
      <c r="N272" s="0" t="n">
        <f aca="false">M272*1000/365</f>
        <v>9.8945701198137</v>
      </c>
      <c r="O272" s="0" t="n">
        <f aca="false">Table1[[#This Row],[Detection frequency 2021]]/100*365</f>
        <v>340.85963</v>
      </c>
      <c r="P272" s="0" t="n">
        <f aca="false">Table1[[#This Row],[Flared days/year]]/12</f>
        <v>28.4049691666667</v>
      </c>
      <c r="Q272" s="2" t="n">
        <f aca="false">Table1[[#This Row],['#days per month]]-P328</f>
        <v>-1.41087708333333</v>
      </c>
      <c r="R272" s="2"/>
    </row>
    <row r="273" customFormat="false" ht="15.75" hidden="true" customHeight="false" outlineLevel="0" collapsed="false">
      <c r="A273" s="0" t="s">
        <v>24</v>
      </c>
      <c r="B273" s="0" t="s">
        <v>25</v>
      </c>
      <c r="C273" s="0" t="s">
        <v>340</v>
      </c>
      <c r="D273" s="0" t="n">
        <v>10509</v>
      </c>
      <c r="E273" s="0" t="n">
        <v>60.35574</v>
      </c>
      <c r="F273" s="0" t="n">
        <v>111.698765999999</v>
      </c>
      <c r="G273" s="0" t="n">
        <v>0.1091168422</v>
      </c>
      <c r="H273" s="0" t="n">
        <v>1769.59</v>
      </c>
      <c r="I273" s="0" t="n">
        <v>1.59197</v>
      </c>
      <c r="J273" s="0" t="n">
        <v>93.8144</v>
      </c>
      <c r="K273" s="0" t="n">
        <v>194</v>
      </c>
      <c r="L273" s="0" t="s">
        <v>218</v>
      </c>
      <c r="M273" s="0" t="n">
        <f aca="false">35.3*G273</f>
        <v>3.85182452966</v>
      </c>
      <c r="N273" s="0" t="n">
        <f aca="false">M273*1000/365</f>
        <v>10.5529439168767</v>
      </c>
      <c r="O273" s="0" t="n">
        <f aca="false">Table1[[#This Row],[Detection frequency 2021]]/100*365</f>
        <v>342.42256</v>
      </c>
      <c r="P273" s="0" t="n">
        <f aca="false">Table1[[#This Row],[Flared days/year]]/12</f>
        <v>28.5352133333333</v>
      </c>
      <c r="Q273" s="2" t="n">
        <f aca="false">Table1[[#This Row],['#days per month]]-P329</f>
        <v>-1.62586208333333</v>
      </c>
      <c r="R273" s="2"/>
    </row>
    <row r="274" customFormat="false" ht="15.75" hidden="true" customHeight="false" outlineLevel="0" collapsed="false">
      <c r="A274" s="0" t="s">
        <v>245</v>
      </c>
      <c r="B274" s="0" t="s">
        <v>246</v>
      </c>
      <c r="C274" s="0" t="s">
        <v>341</v>
      </c>
      <c r="D274" s="0" t="n">
        <v>6213</v>
      </c>
      <c r="E274" s="0" t="n">
        <v>-1.958122</v>
      </c>
      <c r="F274" s="0" t="n">
        <v>9.87397599999999</v>
      </c>
      <c r="G274" s="0" t="n">
        <v>0.10910187217</v>
      </c>
      <c r="H274" s="0" t="n">
        <v>1698.72</v>
      </c>
      <c r="I274" s="0" t="n">
        <v>4.53072</v>
      </c>
      <c r="J274" s="0" t="n">
        <v>95</v>
      </c>
      <c r="K274" s="0" t="n">
        <v>40</v>
      </c>
      <c r="L274" s="0" t="s">
        <v>20</v>
      </c>
      <c r="M274" s="0" t="n">
        <f aca="false">35.3*G274</f>
        <v>3.851296087601</v>
      </c>
      <c r="N274" s="0" t="n">
        <f aca="false">M274*1000/365</f>
        <v>10.5514961304137</v>
      </c>
      <c r="O274" s="0" t="n">
        <f aca="false">Table1[[#This Row],[Detection frequency 2021]]/100*365</f>
        <v>346.75</v>
      </c>
      <c r="P274" s="0" t="n">
        <f aca="false">Table1[[#This Row],[Flared days/year]]/12</f>
        <v>28.8958333333333</v>
      </c>
      <c r="Q274" s="2" t="n">
        <f aca="false">Table1[[#This Row],['#days per month]]-P330</f>
        <v>-0.730790833333337</v>
      </c>
      <c r="R274" s="2"/>
    </row>
    <row r="275" customFormat="false" ht="15.75" hidden="true" customHeight="false" outlineLevel="0" collapsed="false">
      <c r="A275" s="0" t="s">
        <v>21</v>
      </c>
      <c r="B275" s="0" t="s">
        <v>22</v>
      </c>
      <c r="C275" s="0" t="s">
        <v>342</v>
      </c>
      <c r="D275" s="0" t="n">
        <v>7329</v>
      </c>
      <c r="E275" s="0" t="n">
        <v>37.078558</v>
      </c>
      <c r="F275" s="0" t="n">
        <v>42.559264</v>
      </c>
      <c r="G275" s="0" t="n">
        <v>0.10105034427</v>
      </c>
      <c r="H275" s="0" t="n">
        <v>1713.07</v>
      </c>
      <c r="I275" s="0" t="n">
        <v>2.18584</v>
      </c>
      <c r="J275" s="0" t="n">
        <v>98.3562</v>
      </c>
      <c r="K275" s="0" t="n">
        <v>365</v>
      </c>
      <c r="L275" s="0" t="s">
        <v>20</v>
      </c>
      <c r="M275" s="0" t="n">
        <f aca="false">35.3*G275</f>
        <v>3.567077152731</v>
      </c>
      <c r="N275" s="0" t="n">
        <f aca="false">M275*1000/365</f>
        <v>9.77281411707123</v>
      </c>
      <c r="O275" s="0" t="n">
        <f aca="false">Table1[[#This Row],[Detection frequency 2021]]/100*365</f>
        <v>359.00013</v>
      </c>
      <c r="P275" s="0" t="n">
        <f aca="false">Table1[[#This Row],[Flared days/year]]/12</f>
        <v>29.9166775</v>
      </c>
      <c r="Q275" s="2" t="n">
        <f aca="false">Table1[[#This Row],['#days per month]]-P331</f>
        <v>-0.499989166666666</v>
      </c>
      <c r="R275" s="2"/>
    </row>
    <row r="276" customFormat="false" ht="15.75" hidden="true" customHeight="false" outlineLevel="0" collapsed="false">
      <c r="A276" s="0" t="s">
        <v>51</v>
      </c>
      <c r="B276" s="0" t="s">
        <v>52</v>
      </c>
      <c r="C276" s="0" t="s">
        <v>343</v>
      </c>
      <c r="D276" s="0" t="n">
        <v>5512</v>
      </c>
      <c r="E276" s="0" t="n">
        <v>31.8484919999999</v>
      </c>
      <c r="F276" s="0" t="n">
        <v>6.048449</v>
      </c>
      <c r="G276" s="0" t="n">
        <v>0.10825122223</v>
      </c>
      <c r="H276" s="0" t="n">
        <v>1731.94</v>
      </c>
      <c r="I276" s="0" t="n">
        <v>2.41788</v>
      </c>
      <c r="J276" s="0" t="n">
        <v>99.7253</v>
      </c>
      <c r="K276" s="0" t="n">
        <v>364</v>
      </c>
      <c r="L276" s="0" t="s">
        <v>20</v>
      </c>
      <c r="M276" s="0" t="n">
        <f aca="false">35.3*G276</f>
        <v>3.821268144719</v>
      </c>
      <c r="N276" s="0" t="n">
        <f aca="false">M276*1000/365</f>
        <v>10.4692277937507</v>
      </c>
      <c r="O276" s="0" t="n">
        <f aca="false">Table1[[#This Row],[Detection frequency 2021]]/100*365</f>
        <v>363.997345</v>
      </c>
      <c r="P276" s="0" t="n">
        <f aca="false">Table1[[#This Row],[Flared days/year]]/12</f>
        <v>30.3331120833333</v>
      </c>
      <c r="Q276" s="2" t="n">
        <f aca="false">Table1[[#This Row],['#days per month]]-P332</f>
        <v>10.3384120833333</v>
      </c>
      <c r="R276" s="2"/>
    </row>
    <row r="277" customFormat="false" ht="15.75" hidden="true" customHeight="false" outlineLevel="0" collapsed="false">
      <c r="A277" s="0" t="s">
        <v>51</v>
      </c>
      <c r="B277" s="0" t="s">
        <v>52</v>
      </c>
      <c r="C277" s="0" t="s">
        <v>344</v>
      </c>
      <c r="D277" s="0" t="n">
        <v>5568</v>
      </c>
      <c r="E277" s="0" t="n">
        <v>28.637526</v>
      </c>
      <c r="F277" s="0" t="n">
        <v>7.615056</v>
      </c>
      <c r="G277" s="0" t="n">
        <v>0.10813234258</v>
      </c>
      <c r="H277" s="0" t="n">
        <v>1691.73</v>
      </c>
      <c r="I277" s="0" t="n">
        <v>1.23543999999999</v>
      </c>
      <c r="J277" s="0" t="n">
        <v>98.0874</v>
      </c>
      <c r="K277" s="0" t="n">
        <v>366</v>
      </c>
      <c r="L277" s="0" t="s">
        <v>20</v>
      </c>
      <c r="M277" s="0" t="n">
        <f aca="false">35.3*G277</f>
        <v>3.817071693074</v>
      </c>
      <c r="N277" s="0" t="n">
        <f aca="false">M277*1000/365</f>
        <v>10.4577306659562</v>
      </c>
      <c r="O277" s="0" t="n">
        <f aca="false">Table1[[#This Row],[Detection frequency 2021]]/100*365</f>
        <v>358.01901</v>
      </c>
      <c r="P277" s="0" t="n">
        <f aca="false">Table1[[#This Row],[Flared days/year]]/12</f>
        <v>29.8349175</v>
      </c>
      <c r="Q277" s="2" t="n">
        <f aca="false">Table1[[#This Row],['#days per month]]-P333</f>
        <v>0.411081250000002</v>
      </c>
      <c r="R277" s="2"/>
    </row>
    <row r="278" customFormat="false" ht="15.75" hidden="true" customHeight="false" outlineLevel="0" collapsed="false">
      <c r="A278" s="0" t="s">
        <v>345</v>
      </c>
      <c r="B278" s="0" t="s">
        <v>346</v>
      </c>
      <c r="C278" s="0" t="s">
        <v>347</v>
      </c>
      <c r="D278" s="0" t="n">
        <v>4642</v>
      </c>
      <c r="E278" s="0" t="n">
        <v>-38.333528</v>
      </c>
      <c r="F278" s="0" t="n">
        <v>-69.056092</v>
      </c>
      <c r="G278" s="0" t="n">
        <v>0.107887538559999</v>
      </c>
      <c r="H278" s="0" t="n">
        <v>1650.26</v>
      </c>
      <c r="I278" s="0" t="n">
        <v>1.68622</v>
      </c>
      <c r="J278" s="0" t="n">
        <v>96.7646999999999</v>
      </c>
      <c r="K278" s="0" t="n">
        <v>340</v>
      </c>
      <c r="L278" s="0" t="s">
        <v>20</v>
      </c>
      <c r="M278" s="0" t="n">
        <f aca="false">35.3*G278</f>
        <v>3.80843011116796</v>
      </c>
      <c r="N278" s="0" t="n">
        <f aca="false">M278*1000/365</f>
        <v>10.4340550990903</v>
      </c>
      <c r="O278" s="0" t="n">
        <f aca="false">Table1[[#This Row],[Detection frequency 2021]]/100*365</f>
        <v>353.191155</v>
      </c>
      <c r="P278" s="0" t="n">
        <f aca="false">Table1[[#This Row],[Flared days/year]]/12</f>
        <v>29.43259625</v>
      </c>
      <c r="Q278" s="2" t="n">
        <f aca="false">Table1[[#This Row],['#days per month]]-P334</f>
        <v>-0.814619166666692</v>
      </c>
      <c r="R278" s="2"/>
    </row>
    <row r="279" customFormat="false" ht="15.75" hidden="true" customHeight="false" outlineLevel="0" collapsed="false">
      <c r="A279" s="0" t="s">
        <v>35</v>
      </c>
      <c r="B279" s="0" t="s">
        <v>36</v>
      </c>
      <c r="C279" s="0" t="s">
        <v>348</v>
      </c>
      <c r="D279" s="0" t="n">
        <v>3833</v>
      </c>
      <c r="E279" s="0" t="n">
        <v>19.601148</v>
      </c>
      <c r="F279" s="0" t="n">
        <v>-92.292992</v>
      </c>
      <c r="G279" s="0" t="n">
        <v>0.10732689626</v>
      </c>
      <c r="H279" s="0" t="n">
        <v>1679.35</v>
      </c>
      <c r="I279" s="0" t="n">
        <v>1.37755</v>
      </c>
      <c r="J279" s="0" t="n">
        <v>96.2025</v>
      </c>
      <c r="K279" s="0" t="n">
        <v>158</v>
      </c>
      <c r="L279" s="0" t="s">
        <v>20</v>
      </c>
      <c r="M279" s="0" t="n">
        <f aca="false">35.3*G279</f>
        <v>3.788639437978</v>
      </c>
      <c r="N279" s="0" t="n">
        <f aca="false">M279*1000/365</f>
        <v>10.3798340766521</v>
      </c>
      <c r="O279" s="0" t="n">
        <f aca="false">Table1[[#This Row],[Detection frequency 2021]]/100*365</f>
        <v>351.139125</v>
      </c>
      <c r="P279" s="0" t="n">
        <f aca="false">Table1[[#This Row],[Flared days/year]]/12</f>
        <v>29.26159375</v>
      </c>
      <c r="Q279" s="2" t="n">
        <f aca="false">Table1[[#This Row],['#days per month]]-P335</f>
        <v>-0.00416708333333204</v>
      </c>
      <c r="R279" s="2"/>
    </row>
    <row r="280" customFormat="false" ht="15.75" hidden="true" customHeight="false" outlineLevel="0" collapsed="false">
      <c r="A280" s="0" t="s">
        <v>21</v>
      </c>
      <c r="B280" s="0" t="s">
        <v>22</v>
      </c>
      <c r="C280" s="0" t="s">
        <v>349</v>
      </c>
      <c r="D280" s="0" t="n">
        <v>7566</v>
      </c>
      <c r="E280" s="0" t="n">
        <v>30.35374</v>
      </c>
      <c r="F280" s="0" t="n">
        <v>47.659337</v>
      </c>
      <c r="G280" s="0" t="n">
        <v>0.10098400649</v>
      </c>
      <c r="H280" s="0" t="n">
        <v>1768.44</v>
      </c>
      <c r="I280" s="0" t="n">
        <v>1.32454</v>
      </c>
      <c r="J280" s="0" t="n">
        <v>98.916</v>
      </c>
      <c r="K280" s="0" t="n">
        <v>369</v>
      </c>
      <c r="L280" s="0" t="s">
        <v>20</v>
      </c>
      <c r="M280" s="0" t="n">
        <f aca="false">35.3*G280</f>
        <v>3.564735429097</v>
      </c>
      <c r="N280" s="0" t="n">
        <f aca="false">M280*1000/365</f>
        <v>9.76639843588219</v>
      </c>
      <c r="O280" s="0" t="n">
        <f aca="false">Table1[[#This Row],[Detection frequency 2021]]/100*365</f>
        <v>361.0434</v>
      </c>
      <c r="P280" s="0" t="n">
        <f aca="false">Table1[[#This Row],[Flared days/year]]/12</f>
        <v>30.08695</v>
      </c>
      <c r="Q280" s="2" t="n">
        <f aca="false">Table1[[#This Row],['#days per month]]-P336</f>
        <v>0.0915541666666648</v>
      </c>
      <c r="R280" s="2"/>
    </row>
    <row r="281" customFormat="false" ht="15.75" hidden="true" customHeight="false" outlineLevel="0" collapsed="false">
      <c r="A281" s="0" t="s">
        <v>51</v>
      </c>
      <c r="B281" s="0" t="s">
        <v>52</v>
      </c>
      <c r="C281" s="0" t="s">
        <v>350</v>
      </c>
      <c r="D281" s="0" t="n">
        <v>5520</v>
      </c>
      <c r="E281" s="0" t="n">
        <v>31.787163</v>
      </c>
      <c r="F281" s="0" t="n">
        <v>6.06555</v>
      </c>
      <c r="G281" s="0" t="n">
        <v>0.10696409318</v>
      </c>
      <c r="H281" s="0" t="n">
        <v>1711.81</v>
      </c>
      <c r="I281" s="0" t="n">
        <v>1.44627</v>
      </c>
      <c r="J281" s="0" t="n">
        <v>99.7175</v>
      </c>
      <c r="K281" s="0" t="n">
        <v>354</v>
      </c>
      <c r="L281" s="0" t="s">
        <v>20</v>
      </c>
      <c r="M281" s="0" t="n">
        <f aca="false">35.3*G281</f>
        <v>3.775832489254</v>
      </c>
      <c r="N281" s="0" t="n">
        <f aca="false">M281*1000/365</f>
        <v>10.3447465459014</v>
      </c>
      <c r="O281" s="0" t="n">
        <f aca="false">Table1[[#This Row],[Detection frequency 2021]]/100*365</f>
        <v>363.968875</v>
      </c>
      <c r="P281" s="0" t="n">
        <f aca="false">Table1[[#This Row],[Flared days/year]]/12</f>
        <v>30.3307395833333</v>
      </c>
      <c r="Q281" s="2" t="n">
        <f aca="false">Table1[[#This Row],['#days per month]]-P337</f>
        <v>4.78073958333334</v>
      </c>
      <c r="R281" s="2"/>
    </row>
    <row r="282" customFormat="false" ht="15.75" hidden="true" customHeight="false" outlineLevel="0" collapsed="false">
      <c r="A282" s="0" t="s">
        <v>51</v>
      </c>
      <c r="B282" s="0" t="s">
        <v>52</v>
      </c>
      <c r="C282" s="0" t="s">
        <v>351</v>
      </c>
      <c r="D282" s="0" t="n">
        <v>5581</v>
      </c>
      <c r="E282" s="0" t="n">
        <v>30.253221</v>
      </c>
      <c r="F282" s="0" t="n">
        <v>8.084742</v>
      </c>
      <c r="G282" s="0" t="n">
        <v>0.10691389955</v>
      </c>
      <c r="H282" s="0" t="n">
        <v>1723.51</v>
      </c>
      <c r="I282" s="0" t="n">
        <v>2.06161</v>
      </c>
      <c r="J282" s="0" t="n">
        <v>99.1914</v>
      </c>
      <c r="K282" s="0" t="n">
        <v>371</v>
      </c>
      <c r="L282" s="0" t="s">
        <v>20</v>
      </c>
      <c r="M282" s="0" t="n">
        <f aca="false">35.3*G282</f>
        <v>3.774060654115</v>
      </c>
      <c r="N282" s="0" t="n">
        <f aca="false">M282*1000/365</f>
        <v>10.3398922030548</v>
      </c>
      <c r="O282" s="0" t="n">
        <f aca="false">Table1[[#This Row],[Detection frequency 2021]]/100*365</f>
        <v>362.04861</v>
      </c>
      <c r="P282" s="0" t="n">
        <f aca="false">Table1[[#This Row],[Flared days/year]]/12</f>
        <v>30.1707175</v>
      </c>
      <c r="Q282" s="2" t="n">
        <f aca="false">Table1[[#This Row],['#days per month]]-P338</f>
        <v>0.558723749999999</v>
      </c>
      <c r="R282" s="2"/>
    </row>
    <row r="283" customFormat="false" ht="15.75" hidden="true" customHeight="false" outlineLevel="0" collapsed="false">
      <c r="A283" s="0" t="s">
        <v>126</v>
      </c>
      <c r="B283" s="0" t="s">
        <v>127</v>
      </c>
      <c r="C283" s="0" t="s">
        <v>352</v>
      </c>
      <c r="D283" s="0" t="n">
        <v>5906</v>
      </c>
      <c r="E283" s="0" t="n">
        <v>5.914</v>
      </c>
      <c r="F283" s="0" t="n">
        <v>4.880079</v>
      </c>
      <c r="G283" s="0" t="n">
        <v>0.10678680106</v>
      </c>
      <c r="H283" s="0" t="n">
        <v>1682.57</v>
      </c>
      <c r="I283" s="0" t="n">
        <v>1.6015</v>
      </c>
      <c r="J283" s="0" t="n">
        <v>100</v>
      </c>
      <c r="K283" s="0" t="n">
        <v>37</v>
      </c>
      <c r="L283" s="0" t="s">
        <v>20</v>
      </c>
      <c r="M283" s="0" t="n">
        <f aca="false">35.3*G283</f>
        <v>3.769574077418</v>
      </c>
      <c r="N283" s="0" t="n">
        <f aca="false">M283*1000/365</f>
        <v>10.3276002121041</v>
      </c>
      <c r="O283" s="0" t="n">
        <f aca="false">Table1[[#This Row],[Detection frequency 2021]]/100*365</f>
        <v>365</v>
      </c>
      <c r="P283" s="0" t="n">
        <f aca="false">Table1[[#This Row],[Flared days/year]]/12</f>
        <v>30.4166666666667</v>
      </c>
      <c r="Q283" s="2" t="n">
        <f aca="false">Table1[[#This Row],['#days per month]]-P339</f>
        <v>0.0830983333333357</v>
      </c>
      <c r="R283" s="2"/>
    </row>
    <row r="284" customFormat="false" ht="15.75" hidden="true" customHeight="false" outlineLevel="0" collapsed="false">
      <c r="A284" s="0" t="s">
        <v>28</v>
      </c>
      <c r="B284" s="0" t="s">
        <v>29</v>
      </c>
      <c r="C284" s="0" t="s">
        <v>353</v>
      </c>
      <c r="D284" s="0" t="n">
        <v>8304</v>
      </c>
      <c r="E284" s="0" t="n">
        <v>25.495964</v>
      </c>
      <c r="F284" s="0" t="n">
        <v>53.149953</v>
      </c>
      <c r="G284" s="0" t="n">
        <v>0.10600953362</v>
      </c>
      <c r="H284" s="0" t="n">
        <v>1671.01</v>
      </c>
      <c r="I284" s="0" t="n">
        <v>1.52722</v>
      </c>
      <c r="J284" s="0" t="n">
        <v>97.3607</v>
      </c>
      <c r="K284" s="0" t="n">
        <v>341</v>
      </c>
      <c r="L284" s="0" t="s">
        <v>20</v>
      </c>
      <c r="M284" s="0" t="n">
        <f aca="false">35.3*G284</f>
        <v>3.742136536786</v>
      </c>
      <c r="N284" s="0" t="n">
        <f aca="false">M284*1000/365</f>
        <v>10.2524288679068</v>
      </c>
      <c r="O284" s="0" t="n">
        <f aca="false">Table1[[#This Row],[Detection frequency 2021]]/100*365</f>
        <v>355.366555</v>
      </c>
      <c r="P284" s="0" t="n">
        <f aca="false">Table1[[#This Row],[Flared days/year]]/12</f>
        <v>29.6138795833333</v>
      </c>
      <c r="Q284" s="2" t="n">
        <f aca="false">Table1[[#This Row],['#days per month]]-P340</f>
        <v>0.317367500000021</v>
      </c>
      <c r="R284" s="2"/>
    </row>
    <row r="285" customFormat="false" ht="15.75" hidden="true" customHeight="false" outlineLevel="0" collapsed="false">
      <c r="A285" s="0" t="s">
        <v>24</v>
      </c>
      <c r="B285" s="0" t="s">
        <v>25</v>
      </c>
      <c r="C285" s="0" t="s">
        <v>354</v>
      </c>
      <c r="D285" s="0" t="n">
        <v>9201</v>
      </c>
      <c r="E285" s="0" t="n">
        <v>66.207592</v>
      </c>
      <c r="F285" s="0" t="n">
        <v>77.22468</v>
      </c>
      <c r="G285" s="0" t="n">
        <v>0.10443650635</v>
      </c>
      <c r="H285" s="0" t="n">
        <v>1689.04</v>
      </c>
      <c r="I285" s="0" t="n">
        <v>3.14508</v>
      </c>
      <c r="J285" s="0" t="n">
        <v>86.2069</v>
      </c>
      <c r="K285" s="0" t="n">
        <v>116</v>
      </c>
      <c r="L285" s="0" t="s">
        <v>218</v>
      </c>
      <c r="M285" s="0" t="n">
        <f aca="false">35.3*G285</f>
        <v>3.686608674155</v>
      </c>
      <c r="N285" s="0" t="n">
        <f aca="false">M285*1000/365</f>
        <v>10.100297737411</v>
      </c>
      <c r="O285" s="0" t="n">
        <f aca="false">Table1[[#This Row],[Detection frequency 2021]]/100*365</f>
        <v>314.655185</v>
      </c>
      <c r="P285" s="0" t="n">
        <f aca="false">Table1[[#This Row],[Flared days/year]]/12</f>
        <v>26.2212654166667</v>
      </c>
      <c r="Q285" s="2" t="n">
        <f aca="false">Table1[[#This Row],['#days per month]]-P341</f>
        <v>-4.02734916666667</v>
      </c>
      <c r="R285" s="2"/>
    </row>
    <row r="286" customFormat="false" ht="15.75" hidden="true" customHeight="false" outlineLevel="0" collapsed="false">
      <c r="A286" s="0" t="s">
        <v>28</v>
      </c>
      <c r="B286" s="0" t="s">
        <v>29</v>
      </c>
      <c r="C286" s="0" t="s">
        <v>355</v>
      </c>
      <c r="D286" s="0" t="n">
        <v>7990</v>
      </c>
      <c r="E286" s="0" t="n">
        <v>30.56242</v>
      </c>
      <c r="F286" s="0" t="n">
        <v>50.01481</v>
      </c>
      <c r="G286" s="0" t="n">
        <v>0.104342870279999</v>
      </c>
      <c r="H286" s="0" t="n">
        <v>1767.59</v>
      </c>
      <c r="I286" s="0" t="n">
        <v>1.53142999999999</v>
      </c>
      <c r="J286" s="0" t="n">
        <v>63.0768999999999</v>
      </c>
      <c r="K286" s="0" t="n">
        <v>390</v>
      </c>
      <c r="L286" s="0" t="s">
        <v>20</v>
      </c>
      <c r="M286" s="0" t="n">
        <f aca="false">35.3*G286</f>
        <v>3.68330332088396</v>
      </c>
      <c r="N286" s="0" t="n">
        <f aca="false">M286*1000/365</f>
        <v>10.0912419750246</v>
      </c>
      <c r="O286" s="0" t="n">
        <f aca="false">Table1[[#This Row],[Detection frequency 2021]]/100*365</f>
        <v>230.230685</v>
      </c>
      <c r="P286" s="0" t="n">
        <f aca="false">Table1[[#This Row],[Flared days/year]]/12</f>
        <v>19.1858904166666</v>
      </c>
      <c r="Q286" s="2" t="n">
        <f aca="false">Table1[[#This Row],['#days per month]]-P342</f>
        <v>-10.92508875</v>
      </c>
      <c r="R286" s="2"/>
    </row>
    <row r="287" customFormat="false" ht="15.75" hidden="true" customHeight="false" outlineLevel="0" collapsed="false">
      <c r="A287" s="0" t="s">
        <v>24</v>
      </c>
      <c r="B287" s="0" t="s">
        <v>25</v>
      </c>
      <c r="C287" s="0" t="s">
        <v>356</v>
      </c>
      <c r="D287" s="0" t="n">
        <v>7029</v>
      </c>
      <c r="E287" s="0" t="n">
        <v>51.590532</v>
      </c>
      <c r="F287" s="0" t="n">
        <v>55.478016</v>
      </c>
      <c r="G287" s="0" t="n">
        <v>0.10353742396</v>
      </c>
      <c r="H287" s="0" t="n">
        <v>1792.41</v>
      </c>
      <c r="I287" s="0" t="n">
        <v>2.27678</v>
      </c>
      <c r="J287" s="0" t="n">
        <v>96.7611</v>
      </c>
      <c r="K287" s="0" t="n">
        <v>247</v>
      </c>
      <c r="L287" s="0" t="s">
        <v>20</v>
      </c>
      <c r="M287" s="0" t="n">
        <f aca="false">35.3*G287</f>
        <v>3.654871065788</v>
      </c>
      <c r="N287" s="0" t="n">
        <f aca="false">M287*1000/365</f>
        <v>10.0133453857205</v>
      </c>
      <c r="O287" s="0" t="n">
        <f aca="false">Table1[[#This Row],[Detection frequency 2021]]/100*365</f>
        <v>353.178015</v>
      </c>
      <c r="P287" s="0" t="n">
        <f aca="false">Table1[[#This Row],[Flared days/year]]/12</f>
        <v>29.43150125</v>
      </c>
      <c r="Q287" s="2" t="n">
        <f aca="false">Table1[[#This Row],['#days per month]]-P343</f>
        <v>0.601793749999999</v>
      </c>
      <c r="R287" s="2"/>
    </row>
    <row r="288" customFormat="false" ht="15.75" hidden="true" customHeight="false" outlineLevel="0" collapsed="false">
      <c r="A288" s="0" t="s">
        <v>51</v>
      </c>
      <c r="B288" s="0" t="s">
        <v>52</v>
      </c>
      <c r="C288" s="0" t="s">
        <v>357</v>
      </c>
      <c r="D288" s="0" t="n">
        <v>5580</v>
      </c>
      <c r="E288" s="0" t="n">
        <v>31.055144</v>
      </c>
      <c r="F288" s="0" t="n">
        <v>8.034511</v>
      </c>
      <c r="G288" s="0" t="n">
        <v>0.10330700291</v>
      </c>
      <c r="H288" s="0" t="n">
        <v>1587.88</v>
      </c>
      <c r="I288" s="0" t="n">
        <v>1.19336</v>
      </c>
      <c r="J288" s="0" t="n">
        <v>99.7354</v>
      </c>
      <c r="K288" s="0" t="n">
        <v>378</v>
      </c>
      <c r="L288" s="0" t="s">
        <v>20</v>
      </c>
      <c r="M288" s="0" t="n">
        <f aca="false">35.3*G288</f>
        <v>3.646737202723</v>
      </c>
      <c r="N288" s="0" t="n">
        <f aca="false">M288*1000/365</f>
        <v>9.99106082937808</v>
      </c>
      <c r="O288" s="0" t="n">
        <f aca="false">Table1[[#This Row],[Detection frequency 2021]]/100*365</f>
        <v>364.03421</v>
      </c>
      <c r="P288" s="0" t="n">
        <f aca="false">Table1[[#This Row],[Flared days/year]]/12</f>
        <v>30.3361841666667</v>
      </c>
      <c r="Q288" s="2" t="n">
        <f aca="false">Table1[[#This Row],['#days per month]]-P344</f>
        <v>0.313261250000032</v>
      </c>
      <c r="R288" s="2"/>
    </row>
    <row r="289" customFormat="false" ht="15.75" hidden="true" customHeight="false" outlineLevel="0" collapsed="false">
      <c r="A289" s="0" t="s">
        <v>51</v>
      </c>
      <c r="B289" s="0" t="s">
        <v>52</v>
      </c>
      <c r="C289" s="0" t="s">
        <v>358</v>
      </c>
      <c r="D289" s="0" t="n">
        <v>5562</v>
      </c>
      <c r="E289" s="0" t="n">
        <v>28.559002</v>
      </c>
      <c r="F289" s="0" t="n">
        <v>7.51655</v>
      </c>
      <c r="G289" s="0" t="n">
        <v>0.10317550147</v>
      </c>
      <c r="H289" s="0" t="n">
        <v>1665.63</v>
      </c>
      <c r="I289" s="0" t="n">
        <v>1.06425</v>
      </c>
      <c r="J289" s="0" t="n">
        <v>100</v>
      </c>
      <c r="K289" s="0" t="n">
        <v>364</v>
      </c>
      <c r="L289" s="0" t="s">
        <v>20</v>
      </c>
      <c r="M289" s="0" t="n">
        <f aca="false">35.3*G289</f>
        <v>3.642095201891</v>
      </c>
      <c r="N289" s="0" t="n">
        <f aca="false">M289*1000/365</f>
        <v>9.97834301887945</v>
      </c>
      <c r="O289" s="0" t="n">
        <f aca="false">Table1[[#This Row],[Detection frequency 2021]]/100*365</f>
        <v>365</v>
      </c>
      <c r="P289" s="0" t="n">
        <f aca="false">Table1[[#This Row],[Flared days/year]]/12</f>
        <v>30.4166666666667</v>
      </c>
      <c r="Q289" s="2" t="n">
        <f aca="false">Table1[[#This Row],['#days per month]]-P345</f>
        <v>1.52083333333334</v>
      </c>
      <c r="R289" s="2"/>
    </row>
    <row r="290" customFormat="false" ht="15.75" hidden="true" customHeight="false" outlineLevel="0" collapsed="false">
      <c r="A290" s="0" t="s">
        <v>28</v>
      </c>
      <c r="B290" s="0" t="s">
        <v>29</v>
      </c>
      <c r="C290" s="0" t="s">
        <v>359</v>
      </c>
      <c r="D290" s="0" t="n">
        <v>7590</v>
      </c>
      <c r="E290" s="0" t="n">
        <v>33.252181</v>
      </c>
      <c r="F290" s="0" t="n">
        <v>47.736644</v>
      </c>
      <c r="G290" s="0" t="n">
        <v>0.102771017129999</v>
      </c>
      <c r="H290" s="0" t="n">
        <v>1694.69</v>
      </c>
      <c r="I290" s="0" t="n">
        <v>1.56566</v>
      </c>
      <c r="J290" s="0" t="n">
        <v>99.1304</v>
      </c>
      <c r="K290" s="0" t="n">
        <v>345</v>
      </c>
      <c r="L290" s="0" t="s">
        <v>20</v>
      </c>
      <c r="M290" s="0" t="n">
        <f aca="false">35.3*G290</f>
        <v>3.62781690468896</v>
      </c>
      <c r="N290" s="0" t="n">
        <f aca="false">M290*1000/365</f>
        <v>9.93922439640812</v>
      </c>
      <c r="O290" s="0" t="n">
        <f aca="false">Table1[[#This Row],[Detection frequency 2021]]/100*365</f>
        <v>361.82596</v>
      </c>
      <c r="P290" s="0" t="n">
        <f aca="false">Table1[[#This Row],[Flared days/year]]/12</f>
        <v>30.1521633333333</v>
      </c>
      <c r="Q290" s="2" t="n">
        <f aca="false">Table1[[#This Row],['#days per month]]-P346</f>
        <v>-0.264503333333334</v>
      </c>
      <c r="R290" s="2"/>
    </row>
    <row r="291" customFormat="false" ht="15.75" hidden="true" customHeight="false" outlineLevel="0" collapsed="false">
      <c r="A291" s="0" t="s">
        <v>126</v>
      </c>
      <c r="B291" s="0" t="s">
        <v>127</v>
      </c>
      <c r="C291" s="0" t="s">
        <v>360</v>
      </c>
      <c r="D291" s="0" t="n">
        <v>5991</v>
      </c>
      <c r="E291" s="0" t="n">
        <v>5.25057399999999</v>
      </c>
      <c r="F291" s="0" t="n">
        <v>6.599804</v>
      </c>
      <c r="G291" s="0" t="n">
        <v>0.10262630684</v>
      </c>
      <c r="H291" s="0" t="n">
        <v>1712.08</v>
      </c>
      <c r="I291" s="0" t="n">
        <v>3.04296</v>
      </c>
      <c r="J291" s="0" t="n">
        <v>96.9696999999999</v>
      </c>
      <c r="K291" s="0" t="n">
        <v>66</v>
      </c>
      <c r="L291" s="0" t="s">
        <v>20</v>
      </c>
      <c r="M291" s="0" t="n">
        <f aca="false">35.3*G291</f>
        <v>3.622708631452</v>
      </c>
      <c r="N291" s="0" t="n">
        <f aca="false">M291*1000/365</f>
        <v>9.92522912726575</v>
      </c>
      <c r="O291" s="0" t="n">
        <f aca="false">Table1[[#This Row],[Detection frequency 2021]]/100*365</f>
        <v>353.939405</v>
      </c>
      <c r="P291" s="0" t="n">
        <f aca="false">Table1[[#This Row],[Flared days/year]]/12</f>
        <v>29.4949504166666</v>
      </c>
      <c r="Q291" s="2" t="n">
        <f aca="false">Table1[[#This Row],['#days per month]]-P347</f>
        <v>1.41802499999997</v>
      </c>
      <c r="R291" s="2"/>
    </row>
    <row r="292" customFormat="false" ht="15.75" hidden="true" customHeight="false" outlineLevel="0" collapsed="false">
      <c r="A292" s="0" t="s">
        <v>21</v>
      </c>
      <c r="B292" s="0" t="s">
        <v>22</v>
      </c>
      <c r="C292" s="0" t="s">
        <v>361</v>
      </c>
      <c r="D292" s="0" t="n">
        <v>7417</v>
      </c>
      <c r="E292" s="0" t="n">
        <v>33.324221</v>
      </c>
      <c r="F292" s="0" t="n">
        <v>44.571574</v>
      </c>
      <c r="G292" s="0" t="n">
        <v>0.0977082116899999</v>
      </c>
      <c r="H292" s="0" t="n">
        <v>1806.74</v>
      </c>
      <c r="I292" s="0" t="n">
        <v>0.934941</v>
      </c>
      <c r="J292" s="0" t="n">
        <v>98.9474</v>
      </c>
      <c r="K292" s="0" t="n">
        <v>380</v>
      </c>
      <c r="L292" s="0" t="s">
        <v>20</v>
      </c>
      <c r="M292" s="0" t="n">
        <f aca="false">35.3*G292</f>
        <v>3.449099872657</v>
      </c>
      <c r="N292" s="0" t="n">
        <f aca="false">M292*1000/365</f>
        <v>9.44958869221095</v>
      </c>
      <c r="O292" s="0" t="n">
        <f aca="false">Table1[[#This Row],[Detection frequency 2021]]/100*365</f>
        <v>361.15801</v>
      </c>
      <c r="P292" s="0" t="n">
        <f aca="false">Table1[[#This Row],[Flared days/year]]/12</f>
        <v>30.0965008333333</v>
      </c>
      <c r="Q292" s="2" t="n">
        <f aca="false">Table1[[#This Row],['#days per month]]-P348</f>
        <v>4.22484458333336</v>
      </c>
      <c r="R292" s="2"/>
    </row>
    <row r="293" customFormat="false" ht="15.75" hidden="true" customHeight="false" outlineLevel="0" collapsed="false">
      <c r="A293" s="0" t="s">
        <v>51</v>
      </c>
      <c r="B293" s="0" t="s">
        <v>52</v>
      </c>
      <c r="C293" s="0" t="s">
        <v>362</v>
      </c>
      <c r="D293" s="0" t="n">
        <v>5515</v>
      </c>
      <c r="E293" s="0" t="n">
        <v>31.798258</v>
      </c>
      <c r="F293" s="0" t="n">
        <v>6.05965</v>
      </c>
      <c r="G293" s="0" t="n">
        <v>0.10229344382</v>
      </c>
      <c r="H293" s="0" t="n">
        <v>1740.33</v>
      </c>
      <c r="I293" s="0" t="n">
        <v>2.18569</v>
      </c>
      <c r="J293" s="0" t="n">
        <v>99.4398</v>
      </c>
      <c r="K293" s="0" t="n">
        <v>357</v>
      </c>
      <c r="L293" s="0" t="s">
        <v>20</v>
      </c>
      <c r="M293" s="0" t="n">
        <f aca="false">35.3*G293</f>
        <v>3.610958566846</v>
      </c>
      <c r="N293" s="0" t="n">
        <f aca="false">M293*1000/365</f>
        <v>9.89303716944109</v>
      </c>
      <c r="O293" s="0" t="n">
        <f aca="false">Table1[[#This Row],[Detection frequency 2021]]/100*365</f>
        <v>362.95527</v>
      </c>
      <c r="P293" s="0" t="n">
        <f aca="false">Table1[[#This Row],[Flared days/year]]/12</f>
        <v>30.2462725</v>
      </c>
      <c r="Q293" s="2" t="n">
        <f aca="false">Table1[[#This Row],['#days per month]]-P349</f>
        <v>6.86817458333334</v>
      </c>
      <c r="R293" s="2"/>
    </row>
    <row r="294" customFormat="false" ht="15.75" hidden="true" customHeight="false" outlineLevel="0" collapsed="false">
      <c r="A294" s="0" t="s">
        <v>24</v>
      </c>
      <c r="B294" s="0" t="s">
        <v>25</v>
      </c>
      <c r="C294" s="0" t="s">
        <v>363</v>
      </c>
      <c r="D294" s="0" t="n">
        <v>9340</v>
      </c>
      <c r="E294" s="0" t="n">
        <v>62.139359</v>
      </c>
      <c r="F294" s="0" t="n">
        <v>79.449342</v>
      </c>
      <c r="G294" s="0" t="n">
        <v>0.102251469029999</v>
      </c>
      <c r="H294" s="0" t="n">
        <v>1727.44</v>
      </c>
      <c r="I294" s="0" t="n">
        <v>1.67482</v>
      </c>
      <c r="J294" s="0" t="n">
        <v>94.1176</v>
      </c>
      <c r="K294" s="0" t="n">
        <v>136</v>
      </c>
      <c r="L294" s="0" t="s">
        <v>20</v>
      </c>
      <c r="M294" s="0" t="n">
        <f aca="false">35.3*G294</f>
        <v>3.60947685675896</v>
      </c>
      <c r="N294" s="0" t="n">
        <f aca="false">M294*1000/365</f>
        <v>9.88897768975059</v>
      </c>
      <c r="O294" s="0" t="n">
        <f aca="false">Table1[[#This Row],[Detection frequency 2021]]/100*365</f>
        <v>343.52924</v>
      </c>
      <c r="P294" s="0" t="n">
        <f aca="false">Table1[[#This Row],[Flared days/year]]/12</f>
        <v>28.6274366666667</v>
      </c>
      <c r="Q294" s="2" t="n">
        <f aca="false">Table1[[#This Row],['#days per month]]-P350</f>
        <v>-1.37708416666666</v>
      </c>
      <c r="R294" s="2"/>
    </row>
    <row r="295" customFormat="false" ht="15.75" hidden="true" customHeight="false" outlineLevel="0" collapsed="false">
      <c r="A295" s="0" t="s">
        <v>17</v>
      </c>
      <c r="B295" s="0" t="s">
        <v>18</v>
      </c>
      <c r="C295" s="0" t="s">
        <v>364</v>
      </c>
      <c r="D295" s="0" t="n">
        <v>4281</v>
      </c>
      <c r="E295" s="0" t="n">
        <v>9.227161</v>
      </c>
      <c r="F295" s="0" t="n">
        <v>-64.058859</v>
      </c>
      <c r="G295" s="0" t="n">
        <v>0.10222828016</v>
      </c>
      <c r="H295" s="0" t="n">
        <v>1777.65</v>
      </c>
      <c r="I295" s="0" t="n">
        <v>2.1178</v>
      </c>
      <c r="J295" s="0" t="n">
        <v>90.1408</v>
      </c>
      <c r="K295" s="0" t="n">
        <v>142</v>
      </c>
      <c r="L295" s="0" t="s">
        <v>20</v>
      </c>
      <c r="M295" s="0" t="n">
        <f aca="false">35.3*G295</f>
        <v>3.608658289648</v>
      </c>
      <c r="N295" s="0" t="n">
        <f aca="false">M295*1000/365</f>
        <v>9.88673504013151</v>
      </c>
      <c r="O295" s="0" t="n">
        <f aca="false">Table1[[#This Row],[Detection frequency 2021]]/100*365</f>
        <v>329.01392</v>
      </c>
      <c r="P295" s="0" t="n">
        <f aca="false">Table1[[#This Row],[Flared days/year]]/12</f>
        <v>27.4178266666667</v>
      </c>
      <c r="Q295" s="2" t="n">
        <f aca="false">Table1[[#This Row],['#days per month]]-P351</f>
        <v>-2.00156874999997</v>
      </c>
      <c r="R295" s="2"/>
    </row>
    <row r="296" customFormat="false" ht="15.75" hidden="true" customHeight="false" outlineLevel="0" collapsed="false">
      <c r="A296" s="0" t="s">
        <v>51</v>
      </c>
      <c r="B296" s="0" t="s">
        <v>52</v>
      </c>
      <c r="C296" s="0" t="s">
        <v>365</v>
      </c>
      <c r="D296" s="0" t="n">
        <v>5653</v>
      </c>
      <c r="E296" s="0" t="n">
        <v>28.916578</v>
      </c>
      <c r="F296" s="0" t="n">
        <v>9.74695399999999</v>
      </c>
      <c r="G296" s="0" t="n">
        <v>0.10173104034</v>
      </c>
      <c r="H296" s="0" t="n">
        <v>1707.94</v>
      </c>
      <c r="I296" s="0" t="n">
        <v>2.36632</v>
      </c>
      <c r="J296" s="0" t="n">
        <v>91.2718</v>
      </c>
      <c r="K296" s="0" t="n">
        <v>401</v>
      </c>
      <c r="L296" s="0" t="s">
        <v>20</v>
      </c>
      <c r="M296" s="0" t="n">
        <f aca="false">35.3*G296</f>
        <v>3.591105724002</v>
      </c>
      <c r="N296" s="0" t="n">
        <f aca="false">M296*1000/365</f>
        <v>9.83864581918356</v>
      </c>
      <c r="O296" s="0" t="n">
        <f aca="false">Table1[[#This Row],[Detection frequency 2021]]/100*365</f>
        <v>333.14207</v>
      </c>
      <c r="P296" s="0" t="n">
        <f aca="false">Table1[[#This Row],[Flared days/year]]/12</f>
        <v>27.7618391666667</v>
      </c>
      <c r="Q296" s="2" t="n">
        <f aca="false">Table1[[#This Row],['#days per month]]-P352</f>
        <v>0.174622083333333</v>
      </c>
      <c r="R296" s="2"/>
    </row>
    <row r="297" customFormat="false" ht="15.75" hidden="true" customHeight="false" outlineLevel="0" collapsed="false">
      <c r="A297" s="0" t="s">
        <v>366</v>
      </c>
      <c r="B297" s="0" t="s">
        <v>367</v>
      </c>
      <c r="C297" s="0" t="s">
        <v>368</v>
      </c>
      <c r="D297" s="0" t="n">
        <v>6309</v>
      </c>
      <c r="E297" s="0" t="n">
        <v>-5.953562</v>
      </c>
      <c r="F297" s="0" t="n">
        <v>12.166542</v>
      </c>
      <c r="G297" s="0" t="n">
        <v>0.10146950511</v>
      </c>
      <c r="H297" s="0" t="n">
        <v>1696.75</v>
      </c>
      <c r="I297" s="0" t="n">
        <v>1.98395</v>
      </c>
      <c r="J297" s="0" t="n">
        <v>98.3051</v>
      </c>
      <c r="K297" s="0" t="n">
        <v>59</v>
      </c>
      <c r="L297" s="0" t="s">
        <v>20</v>
      </c>
      <c r="M297" s="0" t="n">
        <f aca="false">35.3*G297</f>
        <v>3.581873530383</v>
      </c>
      <c r="N297" s="0" t="n">
        <f aca="false">M297*1000/365</f>
        <v>9.81335213803562</v>
      </c>
      <c r="O297" s="0" t="n">
        <f aca="false">Table1[[#This Row],[Detection frequency 2021]]/100*365</f>
        <v>358.813615</v>
      </c>
      <c r="P297" s="0" t="n">
        <f aca="false">Table1[[#This Row],[Flared days/year]]/12</f>
        <v>29.9011345833333</v>
      </c>
      <c r="Q297" s="2" t="n">
        <f aca="false">Table1[[#This Row],['#days per month]]-P353</f>
        <v>-0.515532083333333</v>
      </c>
      <c r="R297" s="2"/>
    </row>
    <row r="298" customFormat="false" ht="15.75" hidden="true" customHeight="false" outlineLevel="0" collapsed="false">
      <c r="A298" s="0" t="s">
        <v>21</v>
      </c>
      <c r="B298" s="0" t="s">
        <v>22</v>
      </c>
      <c r="C298" s="0" t="s">
        <v>369</v>
      </c>
      <c r="D298" s="0" t="n">
        <v>7580</v>
      </c>
      <c r="E298" s="0" t="n">
        <v>30.266082</v>
      </c>
      <c r="F298" s="0" t="n">
        <v>47.716583</v>
      </c>
      <c r="G298" s="0" t="n">
        <v>0.09748512889</v>
      </c>
      <c r="H298" s="0" t="n">
        <v>1698.21</v>
      </c>
      <c r="I298" s="0" t="n">
        <v>1.15652</v>
      </c>
      <c r="J298" s="0" t="n">
        <v>100</v>
      </c>
      <c r="K298" s="0" t="n">
        <v>374</v>
      </c>
      <c r="L298" s="0" t="s">
        <v>20</v>
      </c>
      <c r="M298" s="0" t="n">
        <f aca="false">35.3*G298</f>
        <v>3.441225049817</v>
      </c>
      <c r="N298" s="0" t="n">
        <f aca="false">M298*1000/365</f>
        <v>9.42801383511507</v>
      </c>
      <c r="O298" s="0" t="n">
        <f aca="false">Table1[[#This Row],[Detection frequency 2021]]/100*365</f>
        <v>365</v>
      </c>
      <c r="P298" s="0" t="n">
        <f aca="false">Table1[[#This Row],[Flared days/year]]/12</f>
        <v>30.4166666666667</v>
      </c>
      <c r="Q298" s="2" t="n">
        <f aca="false">Table1[[#This Row],['#days per month]]-P354</f>
        <v>6.26224416666667</v>
      </c>
      <c r="R298" s="2"/>
    </row>
    <row r="299" customFormat="false" ht="15.75" hidden="true" customHeight="false" outlineLevel="0" collapsed="false">
      <c r="A299" s="0" t="s">
        <v>21</v>
      </c>
      <c r="B299" s="0" t="s">
        <v>22</v>
      </c>
      <c r="C299" s="0" t="s">
        <v>370</v>
      </c>
      <c r="D299" s="0" t="n">
        <v>7345</v>
      </c>
      <c r="E299" s="0" t="n">
        <v>36.9070169999999</v>
      </c>
      <c r="F299" s="0" t="n">
        <v>43.390514</v>
      </c>
      <c r="G299" s="0" t="n">
        <v>0.09606297604</v>
      </c>
      <c r="H299" s="0" t="n">
        <v>1887.85</v>
      </c>
      <c r="I299" s="0" t="n">
        <v>1.22561</v>
      </c>
      <c r="J299" s="0" t="n">
        <v>97.4504</v>
      </c>
      <c r="K299" s="0" t="n">
        <v>353</v>
      </c>
      <c r="L299" s="0" t="s">
        <v>20</v>
      </c>
      <c r="M299" s="0" t="n">
        <f aca="false">35.3*G299</f>
        <v>3.391023054212</v>
      </c>
      <c r="N299" s="0" t="n">
        <f aca="false">M299*1000/365</f>
        <v>9.29047412112877</v>
      </c>
      <c r="O299" s="0" t="n">
        <f aca="false">Table1[[#This Row],[Detection frequency 2021]]/100*365</f>
        <v>355.69396</v>
      </c>
      <c r="P299" s="0" t="n">
        <f aca="false">Table1[[#This Row],[Flared days/year]]/12</f>
        <v>29.6411633333333</v>
      </c>
      <c r="Q299" s="2" t="n">
        <f aca="false">Table1[[#This Row],['#days per month]]-P355</f>
        <v>2.08132125</v>
      </c>
      <c r="R299" s="2"/>
    </row>
    <row r="300" customFormat="false" ht="15.75" hidden="true" customHeight="false" outlineLevel="0" collapsed="false">
      <c r="A300" s="0" t="s">
        <v>126</v>
      </c>
      <c r="B300" s="0" t="s">
        <v>127</v>
      </c>
      <c r="C300" s="0" t="s">
        <v>371</v>
      </c>
      <c r="D300" s="0" t="n">
        <v>6109</v>
      </c>
      <c r="E300" s="0" t="n">
        <v>3.989495</v>
      </c>
      <c r="F300" s="0" t="n">
        <v>7.290166</v>
      </c>
      <c r="G300" s="0" t="n">
        <v>0.10069928239</v>
      </c>
      <c r="H300" s="0" t="n">
        <v>1583.43</v>
      </c>
      <c r="I300" s="0" t="n">
        <v>0.849095</v>
      </c>
      <c r="J300" s="0" t="n">
        <v>100</v>
      </c>
      <c r="K300" s="0" t="n">
        <v>28</v>
      </c>
      <c r="L300" s="0" t="s">
        <v>20</v>
      </c>
      <c r="M300" s="0" t="n">
        <f aca="false">35.3*G300</f>
        <v>3.554684668367</v>
      </c>
      <c r="N300" s="0" t="n">
        <f aca="false">M300*1000/365</f>
        <v>9.73886210511507</v>
      </c>
      <c r="O300" s="0" t="n">
        <f aca="false">Table1[[#This Row],[Detection frequency 2021]]/100*365</f>
        <v>365</v>
      </c>
      <c r="P300" s="0" t="n">
        <f aca="false">Table1[[#This Row],[Flared days/year]]/12</f>
        <v>30.4166666666667</v>
      </c>
      <c r="Q300" s="2" t="n">
        <f aca="false">Table1[[#This Row],['#days per month]]-P356</f>
        <v>0.323572500000004</v>
      </c>
      <c r="R300" s="2"/>
    </row>
    <row r="301" customFormat="false" ht="15.75" hidden="true" customHeight="false" outlineLevel="0" collapsed="false">
      <c r="A301" s="0" t="s">
        <v>39</v>
      </c>
      <c r="B301" s="0" t="s">
        <v>40</v>
      </c>
      <c r="C301" s="0" t="s">
        <v>372</v>
      </c>
      <c r="D301" s="0" t="n">
        <v>5803</v>
      </c>
      <c r="E301" s="0" t="n">
        <v>27.812101</v>
      </c>
      <c r="F301" s="0" t="n">
        <v>22.432824</v>
      </c>
      <c r="G301" s="0" t="n">
        <v>0.100691944139999</v>
      </c>
      <c r="H301" s="0" t="n">
        <v>1597.57</v>
      </c>
      <c r="I301" s="0" t="n">
        <v>1.14568</v>
      </c>
      <c r="J301" s="0" t="n">
        <v>87.1429</v>
      </c>
      <c r="K301" s="0" t="n">
        <v>420</v>
      </c>
      <c r="L301" s="0" t="s">
        <v>20</v>
      </c>
      <c r="M301" s="0" t="n">
        <f aca="false">35.3*G301</f>
        <v>3.55442562814196</v>
      </c>
      <c r="N301" s="0" t="n">
        <f aca="false">M301*1000/365</f>
        <v>9.7381524058684</v>
      </c>
      <c r="O301" s="0" t="n">
        <f aca="false">Table1[[#This Row],[Detection frequency 2021]]/100*365</f>
        <v>318.071585</v>
      </c>
      <c r="P301" s="0" t="n">
        <f aca="false">Table1[[#This Row],[Flared days/year]]/12</f>
        <v>26.5059654166667</v>
      </c>
      <c r="Q301" s="2" t="n">
        <f aca="false">Table1[[#This Row],['#days per month]]-P357</f>
        <v>1.28872375</v>
      </c>
      <c r="R301" s="2"/>
    </row>
    <row r="302" customFormat="false" ht="15.75" hidden="true" customHeight="false" outlineLevel="0" collapsed="false">
      <c r="A302" s="0" t="s">
        <v>39</v>
      </c>
      <c r="B302" s="0" t="s">
        <v>40</v>
      </c>
      <c r="C302" s="0" t="s">
        <v>373</v>
      </c>
      <c r="D302" s="0" t="n">
        <v>5709</v>
      </c>
      <c r="E302" s="0" t="n">
        <v>33.920755</v>
      </c>
      <c r="F302" s="0" t="n">
        <v>12.6786</v>
      </c>
      <c r="G302" s="0" t="n">
        <v>0.10032092222</v>
      </c>
      <c r="H302" s="0" t="n">
        <v>1693.19</v>
      </c>
      <c r="I302" s="0" t="n">
        <v>1.72155</v>
      </c>
      <c r="J302" s="0" t="n">
        <v>99.6785</v>
      </c>
      <c r="K302" s="0" t="n">
        <v>311</v>
      </c>
      <c r="L302" s="0" t="s">
        <v>20</v>
      </c>
      <c r="M302" s="0" t="n">
        <f aca="false">35.3*G302</f>
        <v>3.541328554366</v>
      </c>
      <c r="N302" s="0" t="n">
        <f aca="false">M302*1000/365</f>
        <v>9.70227001196164</v>
      </c>
      <c r="O302" s="0" t="n">
        <f aca="false">Table1[[#This Row],[Detection frequency 2021]]/100*365</f>
        <v>363.826525</v>
      </c>
      <c r="P302" s="0" t="n">
        <f aca="false">Table1[[#This Row],[Flared days/year]]/12</f>
        <v>30.3188770833333</v>
      </c>
      <c r="Q302" s="2" t="n">
        <f aca="false">Table1[[#This Row],['#days per month]]-P358</f>
        <v>0.487153333333335</v>
      </c>
      <c r="R302" s="2"/>
    </row>
    <row r="303" customFormat="false" ht="15.75" hidden="true" customHeight="false" outlineLevel="0" collapsed="false">
      <c r="A303" s="0" t="s">
        <v>24</v>
      </c>
      <c r="B303" s="0" t="s">
        <v>25</v>
      </c>
      <c r="C303" s="0" t="s">
        <v>374</v>
      </c>
      <c r="D303" s="0" t="n">
        <v>8731</v>
      </c>
      <c r="E303" s="0" t="n">
        <v>60.1818689999999</v>
      </c>
      <c r="F303" s="0" t="n">
        <v>69.303377</v>
      </c>
      <c r="G303" s="0" t="n">
        <v>0.09979609058</v>
      </c>
      <c r="H303" s="0" t="n">
        <v>1835.15</v>
      </c>
      <c r="I303" s="0" t="n">
        <v>1.54086</v>
      </c>
      <c r="J303" s="0" t="n">
        <v>91.6201</v>
      </c>
      <c r="K303" s="0" t="n">
        <v>179</v>
      </c>
      <c r="L303" s="0" t="s">
        <v>20</v>
      </c>
      <c r="M303" s="0" t="n">
        <f aca="false">35.3*G303</f>
        <v>3.522801997474</v>
      </c>
      <c r="N303" s="0" t="n">
        <f aca="false">M303*1000/365</f>
        <v>9.65151232184657</v>
      </c>
      <c r="O303" s="0" t="n">
        <f aca="false">Table1[[#This Row],[Detection frequency 2021]]/100*365</f>
        <v>334.413365</v>
      </c>
      <c r="P303" s="0" t="n">
        <f aca="false">Table1[[#This Row],[Flared days/year]]/12</f>
        <v>27.8677804166667</v>
      </c>
      <c r="Q303" s="2" t="n">
        <f aca="false">Table1[[#This Row],['#days per month]]-P359</f>
        <v>-0.960558333333335</v>
      </c>
      <c r="R303" s="2"/>
    </row>
    <row r="304" customFormat="false" ht="15.75" hidden="true" customHeight="false" outlineLevel="0" collapsed="false">
      <c r="A304" s="0" t="s">
        <v>28</v>
      </c>
      <c r="B304" s="0" t="s">
        <v>29</v>
      </c>
      <c r="C304" s="0" t="s">
        <v>375</v>
      </c>
      <c r="D304" s="0" t="n">
        <v>7789</v>
      </c>
      <c r="E304" s="0" t="n">
        <v>31.7633109999999</v>
      </c>
      <c r="F304" s="0" t="n">
        <v>49.156261</v>
      </c>
      <c r="G304" s="0" t="n">
        <v>0.09961322139</v>
      </c>
      <c r="H304" s="0" t="n">
        <v>1842.94</v>
      </c>
      <c r="I304" s="0" t="n">
        <v>1.36886</v>
      </c>
      <c r="J304" s="0" t="n">
        <v>98.9218</v>
      </c>
      <c r="K304" s="0" t="n">
        <v>371</v>
      </c>
      <c r="L304" s="0" t="s">
        <v>20</v>
      </c>
      <c r="M304" s="0" t="n">
        <f aca="false">35.3*G304</f>
        <v>3.516346715067</v>
      </c>
      <c r="N304" s="0" t="n">
        <f aca="false">M304*1000/365</f>
        <v>9.63382661662192</v>
      </c>
      <c r="O304" s="0" t="n">
        <f aca="false">Table1[[#This Row],[Detection frequency 2021]]/100*365</f>
        <v>361.06457</v>
      </c>
      <c r="P304" s="0" t="n">
        <f aca="false">Table1[[#This Row],[Flared days/year]]/12</f>
        <v>30.0887141666667</v>
      </c>
      <c r="Q304" s="2" t="n">
        <f aca="false">Table1[[#This Row],['#days per month]]-P360</f>
        <v>2.33627375</v>
      </c>
      <c r="R304" s="2"/>
    </row>
    <row r="305" customFormat="false" ht="15.75" hidden="true" customHeight="false" outlineLevel="0" collapsed="false">
      <c r="A305" s="0" t="s">
        <v>24</v>
      </c>
      <c r="B305" s="0" t="s">
        <v>25</v>
      </c>
      <c r="C305" s="0" t="s">
        <v>376</v>
      </c>
      <c r="D305" s="0" t="n">
        <v>8832</v>
      </c>
      <c r="E305" s="0" t="n">
        <v>60.77595</v>
      </c>
      <c r="F305" s="0" t="n">
        <v>72.444939</v>
      </c>
      <c r="G305" s="0" t="n">
        <v>0.0991779164</v>
      </c>
      <c r="H305" s="0" t="n">
        <v>1857.5</v>
      </c>
      <c r="I305" s="0" t="n">
        <v>1.85968</v>
      </c>
      <c r="J305" s="0" t="n">
        <v>92.5287</v>
      </c>
      <c r="K305" s="0" t="n">
        <v>174</v>
      </c>
      <c r="L305" s="0" t="s">
        <v>20</v>
      </c>
      <c r="M305" s="0" t="n">
        <f aca="false">35.3*G305</f>
        <v>3.50098044892</v>
      </c>
      <c r="N305" s="0" t="n">
        <f aca="false">M305*1000/365</f>
        <v>9.59172725731507</v>
      </c>
      <c r="O305" s="0" t="n">
        <f aca="false">Table1[[#This Row],[Detection frequency 2021]]/100*365</f>
        <v>337.729755</v>
      </c>
      <c r="P305" s="0" t="n">
        <f aca="false">Table1[[#This Row],[Flared days/year]]/12</f>
        <v>28.14414625</v>
      </c>
      <c r="Q305" s="2" t="n">
        <f aca="false">Table1[[#This Row],['#days per month]]-P361</f>
        <v>-1.94280375</v>
      </c>
      <c r="R305" s="2"/>
    </row>
    <row r="306" customFormat="false" ht="15.75" hidden="true" customHeight="false" outlineLevel="0" collapsed="false">
      <c r="A306" s="0" t="s">
        <v>24</v>
      </c>
      <c r="B306" s="0" t="s">
        <v>25</v>
      </c>
      <c r="C306" s="0" t="s">
        <v>377</v>
      </c>
      <c r="D306" s="0" t="n">
        <v>10444</v>
      </c>
      <c r="E306" s="0" t="n">
        <v>58.139649</v>
      </c>
      <c r="F306" s="0" t="n">
        <v>107.105223</v>
      </c>
      <c r="G306" s="0" t="n">
        <v>0.09857735402</v>
      </c>
      <c r="H306" s="0" t="n">
        <v>1606.58</v>
      </c>
      <c r="I306" s="0" t="n">
        <v>1.13179</v>
      </c>
      <c r="J306" s="0" t="n">
        <v>87.5</v>
      </c>
      <c r="K306" s="0" t="n">
        <v>160</v>
      </c>
      <c r="L306" s="0" t="s">
        <v>20</v>
      </c>
      <c r="M306" s="0" t="n">
        <f aca="false">35.3*G306</f>
        <v>3.479780596906</v>
      </c>
      <c r="N306" s="0" t="n">
        <f aca="false">M306*1000/365</f>
        <v>9.53364547097534</v>
      </c>
      <c r="O306" s="0" t="n">
        <f aca="false">Table1[[#This Row],[Detection frequency 2021]]/100*365</f>
        <v>319.375</v>
      </c>
      <c r="P306" s="0" t="n">
        <f aca="false">Table1[[#This Row],[Flared days/year]]/12</f>
        <v>26.6145833333333</v>
      </c>
      <c r="Q306" s="2" t="n">
        <f aca="false">Table1[[#This Row],['#days per month]]-P362</f>
        <v>-3.64884416666667</v>
      </c>
      <c r="R306" s="2"/>
    </row>
    <row r="307" customFormat="false" ht="15.75" hidden="true" customHeight="false" outlineLevel="0" collapsed="false">
      <c r="A307" s="0" t="s">
        <v>51</v>
      </c>
      <c r="B307" s="0" t="s">
        <v>52</v>
      </c>
      <c r="C307" s="0" t="s">
        <v>378</v>
      </c>
      <c r="D307" s="0" t="n">
        <v>5485</v>
      </c>
      <c r="E307" s="0" t="n">
        <v>31.690262</v>
      </c>
      <c r="F307" s="0" t="n">
        <v>5.809683</v>
      </c>
      <c r="G307" s="0" t="n">
        <v>0.0985201156699999</v>
      </c>
      <c r="H307" s="0" t="n">
        <v>1669.03</v>
      </c>
      <c r="I307" s="0" t="n">
        <v>1.5977</v>
      </c>
      <c r="J307" s="0" t="n">
        <v>99.1501</v>
      </c>
      <c r="K307" s="0" t="n">
        <v>353</v>
      </c>
      <c r="L307" s="0" t="s">
        <v>20</v>
      </c>
      <c r="M307" s="0" t="n">
        <f aca="false">35.3*G307</f>
        <v>3.477760083151</v>
      </c>
      <c r="N307" s="0" t="n">
        <f aca="false">M307*1000/365</f>
        <v>9.52810981685204</v>
      </c>
      <c r="O307" s="0" t="n">
        <f aca="false">Table1[[#This Row],[Detection frequency 2021]]/100*365</f>
        <v>361.897865</v>
      </c>
      <c r="P307" s="0" t="n">
        <f aca="false">Table1[[#This Row],[Flared days/year]]/12</f>
        <v>30.1581554166667</v>
      </c>
      <c r="Q307" s="2" t="n">
        <f aca="false">Table1[[#This Row],['#days per month]]-P363</f>
        <v>0.26441208333333</v>
      </c>
      <c r="R307" s="2"/>
    </row>
    <row r="308" customFormat="false" ht="15.75" hidden="true" customHeight="false" outlineLevel="0" collapsed="false">
      <c r="A308" s="0" t="s">
        <v>28</v>
      </c>
      <c r="B308" s="0" t="s">
        <v>29</v>
      </c>
      <c r="C308" s="0" t="s">
        <v>379</v>
      </c>
      <c r="D308" s="0" t="n">
        <v>8263</v>
      </c>
      <c r="E308" s="0" t="n">
        <v>27.553113</v>
      </c>
      <c r="F308" s="0" t="n">
        <v>52.573522</v>
      </c>
      <c r="G308" s="0" t="n">
        <v>0.09833724648</v>
      </c>
      <c r="H308" s="0" t="n">
        <v>1629.34</v>
      </c>
      <c r="I308" s="0" t="n">
        <v>4.8548</v>
      </c>
      <c r="J308" s="0" t="n">
        <v>99.3127</v>
      </c>
      <c r="K308" s="0" t="n">
        <v>291</v>
      </c>
      <c r="L308" s="0" t="s">
        <v>20</v>
      </c>
      <c r="M308" s="0" t="n">
        <f aca="false">35.3*G308</f>
        <v>3.471304800744</v>
      </c>
      <c r="N308" s="0" t="n">
        <f aca="false">M308*1000/365</f>
        <v>9.5104241116274</v>
      </c>
      <c r="O308" s="0" t="n">
        <f aca="false">Table1[[#This Row],[Detection frequency 2021]]/100*365</f>
        <v>362.491355</v>
      </c>
      <c r="P308" s="0" t="n">
        <f aca="false">Table1[[#This Row],[Flared days/year]]/12</f>
        <v>30.2076129166667</v>
      </c>
      <c r="Q308" s="2" t="n">
        <f aca="false">Table1[[#This Row],['#days per month]]-P364</f>
        <v>2.36863708333334</v>
      </c>
      <c r="R308" s="2"/>
    </row>
    <row r="309" customFormat="false" ht="15.75" hidden="true" customHeight="false" outlineLevel="0" collapsed="false">
      <c r="A309" s="0" t="s">
        <v>17</v>
      </c>
      <c r="B309" s="0" t="s">
        <v>18</v>
      </c>
      <c r="C309" s="0" t="s">
        <v>380</v>
      </c>
      <c r="D309" s="0" t="n">
        <v>4292</v>
      </c>
      <c r="E309" s="0" t="n">
        <v>9.628757</v>
      </c>
      <c r="F309" s="0" t="n">
        <v>-63.7383699999999</v>
      </c>
      <c r="G309" s="0" t="n">
        <v>0.09826445104</v>
      </c>
      <c r="H309" s="0" t="n">
        <v>1944.09</v>
      </c>
      <c r="I309" s="0" t="n">
        <v>4.56683</v>
      </c>
      <c r="J309" s="0" t="n">
        <v>94.4</v>
      </c>
      <c r="K309" s="0" t="n">
        <v>125</v>
      </c>
      <c r="L309" s="0" t="s">
        <v>20</v>
      </c>
      <c r="M309" s="0" t="n">
        <f aca="false">35.3*G309</f>
        <v>3.468735121712</v>
      </c>
      <c r="N309" s="0" t="n">
        <f aca="false">M309*1000/365</f>
        <v>9.50338389510137</v>
      </c>
      <c r="O309" s="0" t="n">
        <f aca="false">Table1[[#This Row],[Detection frequency 2021]]/100*365</f>
        <v>344.56</v>
      </c>
      <c r="P309" s="0" t="n">
        <f aca="false">Table1[[#This Row],[Flared days/year]]/12</f>
        <v>28.7133333333333</v>
      </c>
      <c r="Q309" s="2" t="n">
        <f aca="false">Table1[[#This Row],['#days per month]]-P365</f>
        <v>-1.4547075</v>
      </c>
      <c r="R309" s="2"/>
    </row>
    <row r="310" customFormat="false" ht="15.75" hidden="true" customHeight="false" outlineLevel="0" collapsed="false">
      <c r="A310" s="0" t="s">
        <v>24</v>
      </c>
      <c r="B310" s="0" t="s">
        <v>25</v>
      </c>
      <c r="C310" s="0" t="s">
        <v>381</v>
      </c>
      <c r="D310" s="0" t="n">
        <v>6488</v>
      </c>
      <c r="E310" s="0" t="n">
        <v>69.265212</v>
      </c>
      <c r="F310" s="0" t="n">
        <v>57.285123</v>
      </c>
      <c r="G310" s="0" t="n">
        <v>0.09804929355</v>
      </c>
      <c r="H310" s="0" t="n">
        <v>1844.71</v>
      </c>
      <c r="I310" s="0" t="n">
        <v>1.23592</v>
      </c>
      <c r="J310" s="0" t="n">
        <v>94.2856999999999</v>
      </c>
      <c r="K310" s="0" t="n">
        <v>70</v>
      </c>
      <c r="L310" s="0" t="s">
        <v>20</v>
      </c>
      <c r="M310" s="0" t="n">
        <f aca="false">35.3*G310</f>
        <v>3.461140062315</v>
      </c>
      <c r="N310" s="0" t="n">
        <f aca="false">M310*1000/365</f>
        <v>9.48257551319178</v>
      </c>
      <c r="O310" s="0" t="n">
        <f aca="false">Table1[[#This Row],[Detection frequency 2021]]/100*365</f>
        <v>344.142805</v>
      </c>
      <c r="P310" s="0" t="n">
        <f aca="false">Table1[[#This Row],[Flared days/year]]/12</f>
        <v>28.6785670833333</v>
      </c>
      <c r="Q310" s="2" t="n">
        <f aca="false">Table1[[#This Row],['#days per month]]-P366</f>
        <v>-1.12669416666667</v>
      </c>
      <c r="R310" s="2"/>
    </row>
    <row r="311" customFormat="false" ht="15.75" hidden="true" customHeight="false" outlineLevel="0" collapsed="false">
      <c r="A311" s="0" t="s">
        <v>21</v>
      </c>
      <c r="B311" s="0" t="s">
        <v>22</v>
      </c>
      <c r="C311" s="0" t="s">
        <v>382</v>
      </c>
      <c r="D311" s="0" t="n">
        <v>7355</v>
      </c>
      <c r="E311" s="0" t="n">
        <v>36.0833219999999</v>
      </c>
      <c r="F311" s="0" t="n">
        <v>43.640746</v>
      </c>
      <c r="G311" s="0" t="n">
        <v>0.0947103898</v>
      </c>
      <c r="H311" s="0" t="n">
        <v>1798.72</v>
      </c>
      <c r="I311" s="0" t="n">
        <v>1.46967</v>
      </c>
      <c r="J311" s="0" t="n">
        <v>94.6237</v>
      </c>
      <c r="K311" s="0" t="n">
        <v>372</v>
      </c>
      <c r="L311" s="0" t="s">
        <v>20</v>
      </c>
      <c r="M311" s="0" t="n">
        <f aca="false">35.3*G311</f>
        <v>3.34327675994</v>
      </c>
      <c r="N311" s="0" t="n">
        <f aca="false">M311*1000/365</f>
        <v>9.159662356</v>
      </c>
      <c r="O311" s="0" t="n">
        <f aca="false">Table1[[#This Row],[Detection frequency 2021]]/100*365</f>
        <v>345.376505</v>
      </c>
      <c r="P311" s="0" t="n">
        <f aca="false">Table1[[#This Row],[Flared days/year]]/12</f>
        <v>28.7813754166667</v>
      </c>
      <c r="Q311" s="2" t="n">
        <f aca="false">Table1[[#This Row],['#days per month]]-P367</f>
        <v>-1.63529125</v>
      </c>
      <c r="R311" s="2"/>
    </row>
    <row r="312" customFormat="false" ht="15.75" hidden="true" customHeight="false" outlineLevel="0" collapsed="false">
      <c r="A312" s="0" t="s">
        <v>21</v>
      </c>
      <c r="B312" s="0" t="s">
        <v>22</v>
      </c>
      <c r="C312" s="0" t="s">
        <v>383</v>
      </c>
      <c r="D312" s="0" t="n">
        <v>7438</v>
      </c>
      <c r="E312" s="0" t="n">
        <v>32.488802</v>
      </c>
      <c r="F312" s="0" t="n">
        <v>45.662292</v>
      </c>
      <c r="G312" s="0" t="n">
        <v>0.09430619899</v>
      </c>
      <c r="H312" s="0" t="n">
        <v>1740.28</v>
      </c>
      <c r="I312" s="0" t="n">
        <v>1.57867999999999</v>
      </c>
      <c r="J312" s="0" t="n">
        <v>100</v>
      </c>
      <c r="K312" s="0" t="n">
        <v>388</v>
      </c>
      <c r="L312" s="0" t="s">
        <v>20</v>
      </c>
      <c r="M312" s="0" t="n">
        <f aca="false">35.3*G312</f>
        <v>3.329008824347</v>
      </c>
      <c r="N312" s="0" t="n">
        <f aca="false">M312*1000/365</f>
        <v>9.12057212149863</v>
      </c>
      <c r="O312" s="0" t="n">
        <f aca="false">Table1[[#This Row],[Detection frequency 2021]]/100*365</f>
        <v>365</v>
      </c>
      <c r="P312" s="0" t="n">
        <f aca="false">Table1[[#This Row],[Flared days/year]]/12</f>
        <v>30.4166666666667</v>
      </c>
      <c r="Q312" s="2" t="n">
        <f aca="false">Table1[[#This Row],['#days per month]]-P368</f>
        <v>1.926835</v>
      </c>
      <c r="R312" s="2"/>
    </row>
    <row r="313" customFormat="false" ht="15.75" hidden="true" customHeight="false" outlineLevel="0" collapsed="false">
      <c r="A313" s="0" t="s">
        <v>39</v>
      </c>
      <c r="B313" s="0" t="s">
        <v>40</v>
      </c>
      <c r="C313" s="0" t="s">
        <v>384</v>
      </c>
      <c r="D313" s="0" t="n">
        <v>5699</v>
      </c>
      <c r="E313" s="0" t="n">
        <v>26.031912</v>
      </c>
      <c r="F313" s="0" t="n">
        <v>11.977683</v>
      </c>
      <c r="G313" s="0" t="n">
        <v>0.0973407121299999</v>
      </c>
      <c r="H313" s="0" t="n">
        <v>1765.31</v>
      </c>
      <c r="I313" s="0" t="n">
        <v>1.31285</v>
      </c>
      <c r="J313" s="0" t="n">
        <v>96.2865</v>
      </c>
      <c r="K313" s="0" t="n">
        <v>377</v>
      </c>
      <c r="L313" s="0" t="s">
        <v>20</v>
      </c>
      <c r="M313" s="0" t="n">
        <f aca="false">35.3*G313</f>
        <v>3.436127138189</v>
      </c>
      <c r="N313" s="0" t="n">
        <f aca="false">M313*1000/365</f>
        <v>9.41404695394246</v>
      </c>
      <c r="O313" s="0" t="n">
        <f aca="false">Table1[[#This Row],[Detection frequency 2021]]/100*365</f>
        <v>351.445725</v>
      </c>
      <c r="P313" s="0" t="n">
        <f aca="false">Table1[[#This Row],[Flared days/year]]/12</f>
        <v>29.28714375</v>
      </c>
      <c r="Q313" s="2" t="n">
        <f aca="false">Table1[[#This Row],['#days per month]]-P369</f>
        <v>0.132008333333363</v>
      </c>
      <c r="R313" s="2"/>
    </row>
    <row r="314" customFormat="false" ht="15.75" hidden="true" customHeight="false" outlineLevel="0" collapsed="false">
      <c r="A314" s="0" t="s">
        <v>24</v>
      </c>
      <c r="B314" s="0" t="s">
        <v>25</v>
      </c>
      <c r="C314" s="0" t="s">
        <v>385</v>
      </c>
      <c r="D314" s="0" t="n">
        <v>9288</v>
      </c>
      <c r="E314" s="0" t="n">
        <v>62.332106</v>
      </c>
      <c r="F314" s="0" t="n">
        <v>78.166291</v>
      </c>
      <c r="G314" s="0" t="n">
        <v>0.09718015122</v>
      </c>
      <c r="H314" s="0" t="n">
        <v>1626.32</v>
      </c>
      <c r="I314" s="0" t="n">
        <v>1.71835</v>
      </c>
      <c r="J314" s="0" t="n">
        <v>94.9153</v>
      </c>
      <c r="K314" s="0" t="n">
        <v>118</v>
      </c>
      <c r="L314" s="0" t="s">
        <v>20</v>
      </c>
      <c r="M314" s="0" t="n">
        <f aca="false">35.3*G314</f>
        <v>3.430459338066</v>
      </c>
      <c r="N314" s="0" t="n">
        <f aca="false">M314*1000/365</f>
        <v>9.3985187344274</v>
      </c>
      <c r="O314" s="0" t="n">
        <f aca="false">Table1[[#This Row],[Detection frequency 2021]]/100*365</f>
        <v>346.440845</v>
      </c>
      <c r="P314" s="0" t="n">
        <f aca="false">Table1[[#This Row],[Flared days/year]]/12</f>
        <v>28.8700704166667</v>
      </c>
      <c r="Q314" s="2" t="n">
        <f aca="false">Table1[[#This Row],['#days per month]]-P370</f>
        <v>0.199381250000002</v>
      </c>
      <c r="R314" s="2"/>
    </row>
    <row r="315" customFormat="false" ht="15.75" hidden="true" customHeight="false" outlineLevel="0" collapsed="false">
      <c r="A315" s="0" t="s">
        <v>28</v>
      </c>
      <c r="B315" s="0" t="s">
        <v>29</v>
      </c>
      <c r="C315" s="0" t="s">
        <v>386</v>
      </c>
      <c r="D315" s="0" t="n">
        <v>8035</v>
      </c>
      <c r="E315" s="0" t="n">
        <v>29.761651</v>
      </c>
      <c r="F315" s="0" t="n">
        <v>50.369895</v>
      </c>
      <c r="G315" s="0" t="n">
        <v>0.09671314499</v>
      </c>
      <c r="H315" s="0" t="n">
        <v>1754.11</v>
      </c>
      <c r="I315" s="0" t="n">
        <v>1.10915</v>
      </c>
      <c r="J315" s="0" t="n">
        <v>98.0769</v>
      </c>
      <c r="K315" s="0" t="n">
        <v>364</v>
      </c>
      <c r="L315" s="0" t="s">
        <v>20</v>
      </c>
      <c r="M315" s="0" t="n">
        <f aca="false">35.3*G315</f>
        <v>3.413974018147</v>
      </c>
      <c r="N315" s="0" t="n">
        <f aca="false">M315*1000/365</f>
        <v>9.35335347437534</v>
      </c>
      <c r="O315" s="0" t="n">
        <f aca="false">Table1[[#This Row],[Detection frequency 2021]]/100*365</f>
        <v>357.980685</v>
      </c>
      <c r="P315" s="0" t="n">
        <f aca="false">Table1[[#This Row],[Flared days/year]]/12</f>
        <v>29.83172375</v>
      </c>
      <c r="Q315" s="2" t="n">
        <f aca="false">Table1[[#This Row],['#days per month]]-P371</f>
        <v>0.791928333333335</v>
      </c>
      <c r="R315" s="2"/>
    </row>
    <row r="316" customFormat="false" ht="15.75" hidden="true" customHeight="false" outlineLevel="0" collapsed="false">
      <c r="A316" s="0" t="s">
        <v>387</v>
      </c>
      <c r="B316" s="0" t="s">
        <v>388</v>
      </c>
      <c r="C316" s="0" t="s">
        <v>389</v>
      </c>
      <c r="D316" s="0" t="n">
        <v>7275</v>
      </c>
      <c r="E316" s="0" t="n">
        <v>36.1403909999999</v>
      </c>
      <c r="F316" s="0" t="n">
        <v>40.814826</v>
      </c>
      <c r="G316" s="0" t="n">
        <v>0.09661011596</v>
      </c>
      <c r="H316" s="0" t="n">
        <v>1805.01</v>
      </c>
      <c r="I316" s="0" t="n">
        <v>1.37337</v>
      </c>
      <c r="J316" s="0" t="n">
        <v>98.9795999999999</v>
      </c>
      <c r="K316" s="0" t="n">
        <v>392</v>
      </c>
      <c r="L316" s="0" t="s">
        <v>20</v>
      </c>
      <c r="M316" s="0" t="n">
        <f aca="false">35.3*G316</f>
        <v>3.410337093388</v>
      </c>
      <c r="N316" s="0" t="n">
        <f aca="false">M316*1000/365</f>
        <v>9.34338929695343</v>
      </c>
      <c r="O316" s="0" t="n">
        <f aca="false">Table1[[#This Row],[Detection frequency 2021]]/100*365</f>
        <v>361.27554</v>
      </c>
      <c r="P316" s="0" t="n">
        <f aca="false">Table1[[#This Row],[Flared days/year]]/12</f>
        <v>30.106295</v>
      </c>
      <c r="Q316" s="2" t="n">
        <f aca="false">Table1[[#This Row],['#days per month]]-P372</f>
        <v>0.712814583333305</v>
      </c>
      <c r="R316" s="2"/>
    </row>
    <row r="317" customFormat="false" ht="15.75" hidden="true" customHeight="false" outlineLevel="0" collapsed="false">
      <c r="A317" s="0" t="s">
        <v>51</v>
      </c>
      <c r="B317" s="0" t="s">
        <v>52</v>
      </c>
      <c r="C317" s="0" t="s">
        <v>390</v>
      </c>
      <c r="D317" s="0" t="n">
        <v>5480</v>
      </c>
      <c r="E317" s="0" t="n">
        <v>30.973124</v>
      </c>
      <c r="F317" s="0" t="n">
        <v>5.758686</v>
      </c>
      <c r="G317" s="0" t="n">
        <v>0.09650796752</v>
      </c>
      <c r="H317" s="0" t="n">
        <v>1733.93</v>
      </c>
      <c r="I317" s="0" t="n">
        <v>2.58994</v>
      </c>
      <c r="J317" s="0" t="n">
        <v>98.4</v>
      </c>
      <c r="K317" s="0" t="n">
        <v>375</v>
      </c>
      <c r="L317" s="0" t="s">
        <v>20</v>
      </c>
      <c r="M317" s="0" t="n">
        <f aca="false">35.3*G317</f>
        <v>3.406731253456</v>
      </c>
      <c r="N317" s="0" t="n">
        <f aca="false">M317*1000/365</f>
        <v>9.3335102834411</v>
      </c>
      <c r="O317" s="0" t="n">
        <f aca="false">Table1[[#This Row],[Detection frequency 2021]]/100*365</f>
        <v>359.16</v>
      </c>
      <c r="P317" s="0" t="n">
        <f aca="false">Table1[[#This Row],[Flared days/year]]/12</f>
        <v>29.93</v>
      </c>
      <c r="Q317" s="2" t="n">
        <f aca="false">Table1[[#This Row],['#days per month]]-P373</f>
        <v>-0.0926795833333003</v>
      </c>
      <c r="R317" s="2"/>
    </row>
    <row r="318" customFormat="false" ht="15.75" hidden="true" customHeight="false" outlineLevel="0" collapsed="false">
      <c r="A318" s="0" t="s">
        <v>28</v>
      </c>
      <c r="B318" s="0" t="s">
        <v>29</v>
      </c>
      <c r="C318" s="0" t="s">
        <v>391</v>
      </c>
      <c r="D318" s="0" t="n">
        <v>8298</v>
      </c>
      <c r="E318" s="0" t="n">
        <v>27.483478</v>
      </c>
      <c r="F318" s="0" t="n">
        <v>52.969756</v>
      </c>
      <c r="G318" s="0" t="n">
        <v>0.0964762662799999</v>
      </c>
      <c r="H318" s="0" t="n">
        <v>1727.72</v>
      </c>
      <c r="I318" s="0" t="n">
        <v>2.00296</v>
      </c>
      <c r="J318" s="0" t="n">
        <v>97.486</v>
      </c>
      <c r="K318" s="0" t="n">
        <v>358</v>
      </c>
      <c r="L318" s="0" t="s">
        <v>20</v>
      </c>
      <c r="M318" s="0" t="n">
        <f aca="false">35.3*G318</f>
        <v>3.405612199684</v>
      </c>
      <c r="N318" s="0" t="n">
        <f aca="false">M318*1000/365</f>
        <v>9.33044438269588</v>
      </c>
      <c r="O318" s="0" t="n">
        <f aca="false">Table1[[#This Row],[Detection frequency 2021]]/100*365</f>
        <v>355.8239</v>
      </c>
      <c r="P318" s="0" t="n">
        <f aca="false">Table1[[#This Row],[Flared days/year]]/12</f>
        <v>29.6519916666667</v>
      </c>
      <c r="Q318" s="2" t="n">
        <f aca="false">Table1[[#This Row],['#days per month]]-P374</f>
        <v>9.37420375</v>
      </c>
      <c r="R318" s="2"/>
    </row>
    <row r="319" customFormat="false" ht="15.75" hidden="true" customHeight="false" outlineLevel="0" collapsed="false">
      <c r="A319" s="0" t="s">
        <v>264</v>
      </c>
      <c r="B319" s="0" t="s">
        <v>265</v>
      </c>
      <c r="C319" s="0" t="s">
        <v>392</v>
      </c>
      <c r="D319" s="0" t="n">
        <v>8285</v>
      </c>
      <c r="E319" s="0" t="n">
        <v>25.4272609999999</v>
      </c>
      <c r="F319" s="0" t="n">
        <v>52.735667</v>
      </c>
      <c r="G319" s="0" t="n">
        <v>0.0936155229</v>
      </c>
      <c r="H319" s="0" t="n">
        <v>1684.83</v>
      </c>
      <c r="I319" s="0" t="n">
        <v>1.75023</v>
      </c>
      <c r="J319" s="0" t="n">
        <v>99.7143</v>
      </c>
      <c r="K319" s="0" t="n">
        <v>350</v>
      </c>
      <c r="L319" s="0" t="s">
        <v>20</v>
      </c>
      <c r="M319" s="0" t="n">
        <f aca="false">35.3*G319</f>
        <v>3.30462795837</v>
      </c>
      <c r="N319" s="0" t="n">
        <f aca="false">M319*1000/365</f>
        <v>9.05377522841096</v>
      </c>
      <c r="O319" s="0" t="n">
        <f aca="false">Table1[[#This Row],[Detection frequency 2021]]/100*365</f>
        <v>363.957195</v>
      </c>
      <c r="P319" s="0" t="n">
        <f aca="false">Table1[[#This Row],[Flared days/year]]/12</f>
        <v>30.32976625</v>
      </c>
      <c r="Q319" s="2" t="n">
        <f aca="false">Table1[[#This Row],['#days per month]]-P375</f>
        <v>3.96864500000002</v>
      </c>
      <c r="R319" s="2"/>
    </row>
    <row r="320" customFormat="false" ht="15.75" hidden="true" customHeight="false" outlineLevel="0" collapsed="false">
      <c r="A320" s="0" t="s">
        <v>126</v>
      </c>
      <c r="B320" s="0" t="s">
        <v>127</v>
      </c>
      <c r="C320" s="0" t="s">
        <v>393</v>
      </c>
      <c r="D320" s="0" t="n">
        <v>5997</v>
      </c>
      <c r="E320" s="0" t="n">
        <v>5.634678</v>
      </c>
      <c r="F320" s="0" t="n">
        <v>6.669557</v>
      </c>
      <c r="G320" s="0" t="n">
        <v>0.0959796135199999</v>
      </c>
      <c r="H320" s="0" t="n">
        <v>1666.4</v>
      </c>
      <c r="I320" s="0" t="n">
        <v>2.29713</v>
      </c>
      <c r="J320" s="0" t="n">
        <v>95.3845999999999</v>
      </c>
      <c r="K320" s="0" t="n">
        <v>65</v>
      </c>
      <c r="L320" s="0" t="s">
        <v>20</v>
      </c>
      <c r="M320" s="0" t="n">
        <f aca="false">35.3*G320</f>
        <v>3.388080357256</v>
      </c>
      <c r="N320" s="0" t="n">
        <f aca="false">M320*1000/365</f>
        <v>9.28241193768766</v>
      </c>
      <c r="O320" s="0" t="n">
        <f aca="false">Table1[[#This Row],[Detection frequency 2021]]/100*365</f>
        <v>348.15379</v>
      </c>
      <c r="P320" s="0" t="n">
        <f aca="false">Table1[[#This Row],[Flared days/year]]/12</f>
        <v>29.0128158333333</v>
      </c>
      <c r="Q320" s="2" t="n">
        <f aca="false">Table1[[#This Row],['#days per month]]-P376</f>
        <v>-1.40385083333336</v>
      </c>
      <c r="R320" s="2"/>
    </row>
    <row r="321" customFormat="false" ht="15.75" hidden="true" customHeight="false" outlineLevel="0" collapsed="false">
      <c r="A321" s="0" t="s">
        <v>24</v>
      </c>
      <c r="B321" s="0" t="s">
        <v>25</v>
      </c>
      <c r="C321" s="0" t="s">
        <v>394</v>
      </c>
      <c r="D321" s="0" t="n">
        <v>9318</v>
      </c>
      <c r="E321" s="0" t="n">
        <v>57.670598</v>
      </c>
      <c r="F321" s="0" t="n">
        <v>78.926384</v>
      </c>
      <c r="G321" s="0" t="n">
        <v>0.09564586991</v>
      </c>
      <c r="H321" s="0" t="n">
        <v>1801.7</v>
      </c>
      <c r="I321" s="0" t="n">
        <v>1.84499</v>
      </c>
      <c r="J321" s="0" t="n">
        <v>95.0739</v>
      </c>
      <c r="K321" s="0" t="n">
        <v>203</v>
      </c>
      <c r="L321" s="0" t="s">
        <v>20</v>
      </c>
      <c r="M321" s="0" t="n">
        <f aca="false">35.3*G321</f>
        <v>3.376299207823</v>
      </c>
      <c r="N321" s="0" t="n">
        <f aca="false">M321*1000/365</f>
        <v>9.25013481595343</v>
      </c>
      <c r="O321" s="0" t="n">
        <f aca="false">Table1[[#This Row],[Detection frequency 2021]]/100*365</f>
        <v>347.019735</v>
      </c>
      <c r="P321" s="0" t="n">
        <f aca="false">Table1[[#This Row],[Flared days/year]]/12</f>
        <v>28.91831125</v>
      </c>
      <c r="Q321" s="2" t="n">
        <f aca="false">Table1[[#This Row],['#days per month]]-P377</f>
        <v>-0.198499166666636</v>
      </c>
      <c r="R321" s="2"/>
    </row>
    <row r="322" customFormat="false" ht="15.75" hidden="true" customHeight="false" outlineLevel="0" collapsed="false">
      <c r="A322" s="0" t="s">
        <v>161</v>
      </c>
      <c r="B322" s="0" t="s">
        <v>162</v>
      </c>
      <c r="C322" s="0" t="s">
        <v>395</v>
      </c>
      <c r="D322" s="0" t="n">
        <v>12283</v>
      </c>
      <c r="E322" s="0" t="n">
        <v>39.799644</v>
      </c>
      <c r="F322" s="0" t="n">
        <v>120.612709</v>
      </c>
      <c r="G322" s="0" t="n">
        <v>0.09552434849</v>
      </c>
      <c r="H322" s="0" t="n">
        <v>1779.02</v>
      </c>
      <c r="I322" s="0" t="n">
        <v>1.89147999999999</v>
      </c>
      <c r="J322" s="0" t="n">
        <v>100</v>
      </c>
      <c r="K322" s="0" t="n">
        <v>253</v>
      </c>
      <c r="L322" s="0" t="s">
        <v>20</v>
      </c>
      <c r="M322" s="0" t="n">
        <f aca="false">35.3*G322</f>
        <v>3.372009501697</v>
      </c>
      <c r="N322" s="0" t="n">
        <f aca="false">M322*1000/365</f>
        <v>9.23838219643014</v>
      </c>
      <c r="O322" s="0" t="n">
        <f aca="false">Table1[[#This Row],[Detection frequency 2021]]/100*365</f>
        <v>365</v>
      </c>
      <c r="P322" s="0" t="n">
        <f aca="false">Table1[[#This Row],[Flared days/year]]/12</f>
        <v>30.4166666666667</v>
      </c>
      <c r="Q322" s="2" t="n">
        <f aca="false">Table1[[#This Row],['#days per month]]-P378</f>
        <v>4.81079125</v>
      </c>
      <c r="R322" s="2"/>
    </row>
    <row r="323" customFormat="false" ht="15.75" hidden="true" customHeight="false" outlineLevel="0" collapsed="false">
      <c r="A323" s="0" t="s">
        <v>24</v>
      </c>
      <c r="B323" s="0" t="s">
        <v>25</v>
      </c>
      <c r="C323" s="0" t="s">
        <v>396</v>
      </c>
      <c r="D323" s="0" t="n">
        <v>8768</v>
      </c>
      <c r="E323" s="0" t="n">
        <v>60.960552</v>
      </c>
      <c r="F323" s="0" t="n">
        <v>70.863509</v>
      </c>
      <c r="G323" s="0" t="n">
        <v>0.09536848406</v>
      </c>
      <c r="H323" s="0" t="n">
        <v>1816.92</v>
      </c>
      <c r="I323" s="0" t="n">
        <v>1.63819</v>
      </c>
      <c r="J323" s="0" t="n">
        <v>92.5676</v>
      </c>
      <c r="K323" s="0" t="n">
        <v>148</v>
      </c>
      <c r="L323" s="0" t="s">
        <v>20</v>
      </c>
      <c r="M323" s="0" t="n">
        <f aca="false">35.3*G323</f>
        <v>3.366507487318</v>
      </c>
      <c r="N323" s="0" t="n">
        <f aca="false">M323*1000/365</f>
        <v>9.22330818443288</v>
      </c>
      <c r="O323" s="0" t="n">
        <f aca="false">Table1[[#This Row],[Detection frequency 2021]]/100*365</f>
        <v>337.87174</v>
      </c>
      <c r="P323" s="0" t="n">
        <f aca="false">Table1[[#This Row],[Flared days/year]]/12</f>
        <v>28.1559783333333</v>
      </c>
      <c r="Q323" s="2" t="n">
        <f aca="false">Table1[[#This Row],['#days per month]]-P379</f>
        <v>-1.03419708333333</v>
      </c>
      <c r="R323" s="2"/>
    </row>
    <row r="324" customFormat="false" ht="15.75" hidden="true" customHeight="false" outlineLevel="0" collapsed="false">
      <c r="A324" s="0" t="s">
        <v>51</v>
      </c>
      <c r="B324" s="0" t="s">
        <v>52</v>
      </c>
      <c r="C324" s="0" t="s">
        <v>397</v>
      </c>
      <c r="D324" s="0" t="n">
        <v>5466</v>
      </c>
      <c r="E324" s="0" t="n">
        <v>33.126318</v>
      </c>
      <c r="F324" s="0" t="n">
        <v>3.318748</v>
      </c>
      <c r="G324" s="0" t="n">
        <v>0.09535821051</v>
      </c>
      <c r="H324" s="0" t="n">
        <v>1716.99</v>
      </c>
      <c r="I324" s="0" t="n">
        <v>1.67291</v>
      </c>
      <c r="J324" s="0" t="n">
        <v>97.2477</v>
      </c>
      <c r="K324" s="0" t="n">
        <v>327</v>
      </c>
      <c r="L324" s="0" t="s">
        <v>20</v>
      </c>
      <c r="M324" s="0" t="n">
        <f aca="false">35.3*G324</f>
        <v>3.366144831003</v>
      </c>
      <c r="N324" s="0" t="n">
        <f aca="false">M324*1000/365</f>
        <v>9.22231460548767</v>
      </c>
      <c r="O324" s="0" t="n">
        <f aca="false">Table1[[#This Row],[Detection frequency 2021]]/100*365</f>
        <v>354.954105</v>
      </c>
      <c r="P324" s="0" t="n">
        <f aca="false">Table1[[#This Row],[Flared days/year]]/12</f>
        <v>29.57950875</v>
      </c>
      <c r="Q324" s="2" t="n">
        <f aca="false">Table1[[#This Row],['#days per month]]-P380</f>
        <v>1.19063</v>
      </c>
      <c r="R324" s="2"/>
    </row>
    <row r="325" customFormat="false" ht="15.75" hidden="true" customHeight="false" outlineLevel="0" collapsed="false">
      <c r="A325" s="0" t="s">
        <v>24</v>
      </c>
      <c r="B325" s="0" t="s">
        <v>25</v>
      </c>
      <c r="C325" s="0" t="s">
        <v>398</v>
      </c>
      <c r="D325" s="0" t="n">
        <v>9371</v>
      </c>
      <c r="E325" s="0" t="n">
        <v>68.52411</v>
      </c>
      <c r="F325" s="0" t="n">
        <v>79.941023</v>
      </c>
      <c r="G325" s="0" t="n">
        <v>0.09527455446</v>
      </c>
      <c r="H325" s="0" t="n">
        <v>1861.03</v>
      </c>
      <c r="I325" s="0" t="n">
        <v>1.6015</v>
      </c>
      <c r="J325" s="0" t="n">
        <v>88.6792</v>
      </c>
      <c r="K325" s="0" t="n">
        <v>106</v>
      </c>
      <c r="L325" s="0" t="s">
        <v>20</v>
      </c>
      <c r="M325" s="0" t="n">
        <f aca="false">35.3*G325</f>
        <v>3.363191772438</v>
      </c>
      <c r="N325" s="0" t="n">
        <f aca="false">M325*1000/365</f>
        <v>9.21422403407671</v>
      </c>
      <c r="O325" s="0" t="n">
        <f aca="false">Table1[[#This Row],[Detection frequency 2021]]/100*365</f>
        <v>323.67908</v>
      </c>
      <c r="P325" s="0" t="n">
        <f aca="false">Table1[[#This Row],[Flared days/year]]/12</f>
        <v>26.9732566666667</v>
      </c>
      <c r="Q325" s="2" t="n">
        <f aca="false">Table1[[#This Row],['#days per month]]-P381</f>
        <v>-3.34236583333334</v>
      </c>
      <c r="R325" s="2"/>
    </row>
    <row r="326" customFormat="false" ht="15.75" hidden="true" customHeight="false" outlineLevel="0" collapsed="false">
      <c r="A326" s="0" t="s">
        <v>51</v>
      </c>
      <c r="B326" s="0" t="s">
        <v>52</v>
      </c>
      <c r="C326" s="0" t="s">
        <v>399</v>
      </c>
      <c r="D326" s="0" t="n">
        <v>5460</v>
      </c>
      <c r="E326" s="0" t="n">
        <v>32.745153</v>
      </c>
      <c r="F326" s="0" t="n">
        <v>3.182959</v>
      </c>
      <c r="G326" s="0" t="n">
        <v>0.09497104444</v>
      </c>
      <c r="H326" s="0" t="n">
        <v>1690.03</v>
      </c>
      <c r="I326" s="0" t="n">
        <v>2.03313</v>
      </c>
      <c r="J326" s="0" t="n">
        <v>97.8056</v>
      </c>
      <c r="K326" s="0" t="n">
        <v>319</v>
      </c>
      <c r="L326" s="0" t="s">
        <v>20</v>
      </c>
      <c r="M326" s="0" t="n">
        <f aca="false">35.3*G326</f>
        <v>3.352477868732</v>
      </c>
      <c r="N326" s="0" t="n">
        <f aca="false">M326*1000/365</f>
        <v>9.18487087323835</v>
      </c>
      <c r="O326" s="0" t="n">
        <f aca="false">Table1[[#This Row],[Detection frequency 2021]]/100*365</f>
        <v>356.99044</v>
      </c>
      <c r="P326" s="0" t="n">
        <f aca="false">Table1[[#This Row],[Flared days/year]]/12</f>
        <v>29.7492033333333</v>
      </c>
      <c r="Q326" s="2" t="n">
        <f aca="false">Table1[[#This Row],['#days per month]]-P382</f>
        <v>-0.207776249999995</v>
      </c>
      <c r="R326" s="2"/>
    </row>
    <row r="327" customFormat="false" ht="15.75" hidden="true" customHeight="false" outlineLevel="0" collapsed="false">
      <c r="A327" s="0" t="s">
        <v>51</v>
      </c>
      <c r="B327" s="0" t="s">
        <v>52</v>
      </c>
      <c r="C327" s="0" t="s">
        <v>400</v>
      </c>
      <c r="D327" s="0" t="n">
        <v>5543</v>
      </c>
      <c r="E327" s="0" t="n">
        <v>29.688235</v>
      </c>
      <c r="F327" s="0" t="n">
        <v>6.699069</v>
      </c>
      <c r="G327" s="0" t="n">
        <v>0.09483161769</v>
      </c>
      <c r="H327" s="0" t="n">
        <v>1717.63</v>
      </c>
      <c r="I327" s="0" t="n">
        <v>1.9965</v>
      </c>
      <c r="J327" s="0" t="n">
        <v>97.3118</v>
      </c>
      <c r="K327" s="0" t="n">
        <v>372</v>
      </c>
      <c r="L327" s="0" t="s">
        <v>20</v>
      </c>
      <c r="M327" s="0" t="n">
        <f aca="false">35.3*G327</f>
        <v>3.347556104457</v>
      </c>
      <c r="N327" s="0" t="n">
        <f aca="false">M327*1000/365</f>
        <v>9.17138658755342</v>
      </c>
      <c r="O327" s="0" t="n">
        <f aca="false">Table1[[#This Row],[Detection frequency 2021]]/100*365</f>
        <v>355.18807</v>
      </c>
      <c r="P327" s="0" t="n">
        <f aca="false">Table1[[#This Row],[Flared days/year]]/12</f>
        <v>29.5990058333333</v>
      </c>
      <c r="Q327" s="2" t="n">
        <f aca="false">Table1[[#This Row],['#days per month]]-P383</f>
        <v>2.53535083333337</v>
      </c>
      <c r="R327" s="2"/>
    </row>
    <row r="328" customFormat="false" ht="15.75" hidden="true" customHeight="false" outlineLevel="0" collapsed="false">
      <c r="A328" s="0" t="s">
        <v>387</v>
      </c>
      <c r="B328" s="0" t="s">
        <v>388</v>
      </c>
      <c r="C328" s="0" t="s">
        <v>401</v>
      </c>
      <c r="D328" s="0" t="n">
        <v>7274</v>
      </c>
      <c r="E328" s="0" t="n">
        <v>35.111287</v>
      </c>
      <c r="F328" s="0" t="n">
        <v>40.522183</v>
      </c>
      <c r="G328" s="0" t="n">
        <v>0.09483015004</v>
      </c>
      <c r="H328" s="0" t="n">
        <v>1607.22</v>
      </c>
      <c r="I328" s="0" t="n">
        <v>1.24748</v>
      </c>
      <c r="J328" s="0" t="n">
        <v>98.0247</v>
      </c>
      <c r="K328" s="0" t="n">
        <v>405</v>
      </c>
      <c r="L328" s="0" t="s">
        <v>20</v>
      </c>
      <c r="M328" s="0" t="n">
        <f aca="false">35.3*G328</f>
        <v>3.347504296412</v>
      </c>
      <c r="N328" s="0" t="n">
        <f aca="false">M328*1000/365</f>
        <v>9.17124464770411</v>
      </c>
      <c r="O328" s="0" t="n">
        <f aca="false">Table1[[#This Row],[Detection frequency 2021]]/100*365</f>
        <v>357.790155</v>
      </c>
      <c r="P328" s="0" t="n">
        <f aca="false">Table1[[#This Row],[Flared days/year]]/12</f>
        <v>29.81584625</v>
      </c>
      <c r="Q328" s="2" t="n">
        <f aca="false">Table1[[#This Row],['#days per month]]-P384</f>
        <v>2.44084625</v>
      </c>
      <c r="R328" s="2"/>
    </row>
    <row r="329" customFormat="false" ht="15.75" hidden="true" customHeight="false" outlineLevel="0" collapsed="false">
      <c r="A329" s="0" t="s">
        <v>78</v>
      </c>
      <c r="B329" s="0" t="s">
        <v>79</v>
      </c>
      <c r="C329" s="0" t="s">
        <v>402</v>
      </c>
      <c r="D329" s="0" t="n">
        <v>8589</v>
      </c>
      <c r="E329" s="0" t="n">
        <v>22.403949</v>
      </c>
      <c r="F329" s="0" t="n">
        <v>56.989453</v>
      </c>
      <c r="G329" s="0" t="n">
        <v>0.0935973240399999</v>
      </c>
      <c r="H329" s="0" t="n">
        <v>1737.34</v>
      </c>
      <c r="I329" s="0" t="n">
        <v>1.39467</v>
      </c>
      <c r="J329" s="0" t="n">
        <v>99.1597</v>
      </c>
      <c r="K329" s="0" t="n">
        <v>357</v>
      </c>
      <c r="L329" s="0" t="s">
        <v>20</v>
      </c>
      <c r="M329" s="0" t="n">
        <f aca="false">35.3*G329</f>
        <v>3.303985538612</v>
      </c>
      <c r="N329" s="0" t="n">
        <f aca="false">M329*1000/365</f>
        <v>9.05201517427944</v>
      </c>
      <c r="O329" s="0" t="n">
        <f aca="false">Table1[[#This Row],[Detection frequency 2021]]/100*365</f>
        <v>361.932905</v>
      </c>
      <c r="P329" s="0" t="n">
        <f aca="false">Table1[[#This Row],[Flared days/year]]/12</f>
        <v>30.1610754166667</v>
      </c>
      <c r="Q329" s="2" t="n">
        <f aca="false">Table1[[#This Row],['#days per month]]-P385</f>
        <v>-0.00626583333333031</v>
      </c>
      <c r="R329" s="2"/>
    </row>
    <row r="330" customFormat="false" ht="15.75" hidden="true" customHeight="false" outlineLevel="0" collapsed="false">
      <c r="A330" s="0" t="s">
        <v>191</v>
      </c>
      <c r="B330" s="0" t="s">
        <v>192</v>
      </c>
      <c r="C330" s="0" t="s">
        <v>403</v>
      </c>
      <c r="D330" s="0" t="n">
        <v>8476</v>
      </c>
      <c r="E330" s="0" t="n">
        <v>15.377279</v>
      </c>
      <c r="F330" s="0" t="n">
        <v>46.8226359999999</v>
      </c>
      <c r="G330" s="0" t="n">
        <v>0.09466371853</v>
      </c>
      <c r="H330" s="0" t="n">
        <v>1742.55</v>
      </c>
      <c r="I330" s="0" t="n">
        <v>1.56366</v>
      </c>
      <c r="J330" s="0" t="n">
        <v>97.4026</v>
      </c>
      <c r="K330" s="0" t="n">
        <v>308</v>
      </c>
      <c r="L330" s="0" t="s">
        <v>20</v>
      </c>
      <c r="M330" s="0" t="n">
        <f aca="false">35.3*G330</f>
        <v>3.341629264109</v>
      </c>
      <c r="N330" s="0" t="n">
        <f aca="false">M330*1000/365</f>
        <v>9.15514866879178</v>
      </c>
      <c r="O330" s="0" t="n">
        <f aca="false">Table1[[#This Row],[Detection frequency 2021]]/100*365</f>
        <v>355.51949</v>
      </c>
      <c r="P330" s="0" t="n">
        <f aca="false">Table1[[#This Row],[Flared days/year]]/12</f>
        <v>29.6266241666667</v>
      </c>
      <c r="Q330" s="2" t="n">
        <f aca="false">Table1[[#This Row],['#days per month]]-P386</f>
        <v>6.1697166666667</v>
      </c>
      <c r="R330" s="2"/>
    </row>
    <row r="331" customFormat="false" ht="15.75" hidden="true" customHeight="false" outlineLevel="0" collapsed="false">
      <c r="A331" s="0" t="s">
        <v>100</v>
      </c>
      <c r="B331" s="0" t="s">
        <v>101</v>
      </c>
      <c r="C331" s="0" t="s">
        <v>404</v>
      </c>
      <c r="D331" s="0" t="n">
        <v>8277</v>
      </c>
      <c r="E331" s="0" t="n">
        <v>39.476615</v>
      </c>
      <c r="F331" s="0" t="n">
        <v>52.690449</v>
      </c>
      <c r="G331" s="0" t="n">
        <v>0.09447938169</v>
      </c>
      <c r="H331" s="0" t="n">
        <v>1852.1</v>
      </c>
      <c r="I331" s="0" t="n">
        <v>1.65179</v>
      </c>
      <c r="J331" s="0" t="n">
        <v>100</v>
      </c>
      <c r="K331" s="0" t="n">
        <v>280</v>
      </c>
      <c r="L331" s="0" t="s">
        <v>20</v>
      </c>
      <c r="M331" s="0" t="n">
        <f aca="false">35.3*G331</f>
        <v>3.335122173657</v>
      </c>
      <c r="N331" s="0" t="n">
        <f aca="false">M331*1000/365</f>
        <v>9.13732102371781</v>
      </c>
      <c r="O331" s="0" t="n">
        <f aca="false">Table1[[#This Row],[Detection frequency 2021]]/100*365</f>
        <v>365</v>
      </c>
      <c r="P331" s="0" t="n">
        <f aca="false">Table1[[#This Row],[Flared days/year]]/12</f>
        <v>30.4166666666667</v>
      </c>
      <c r="Q331" s="2" t="n">
        <f aca="false">Table1[[#This Row],['#days per month]]-P387</f>
        <v>0</v>
      </c>
      <c r="R331" s="2"/>
    </row>
    <row r="332" customFormat="false" ht="15.75" hidden="true" customHeight="false" outlineLevel="0" collapsed="false">
      <c r="A332" s="0" t="s">
        <v>100</v>
      </c>
      <c r="B332" s="0" t="s">
        <v>101</v>
      </c>
      <c r="C332" s="0" t="s">
        <v>405</v>
      </c>
      <c r="D332" s="0" t="n">
        <v>6889</v>
      </c>
      <c r="E332" s="0" t="n">
        <v>40.182448</v>
      </c>
      <c r="F332" s="0" t="n">
        <v>52.839147</v>
      </c>
      <c r="G332" s="0" t="n">
        <v>0.0943804620799999</v>
      </c>
      <c r="H332" s="0" t="n">
        <v>1744.8</v>
      </c>
      <c r="I332" s="0" t="n">
        <v>2.37339</v>
      </c>
      <c r="J332" s="0" t="n">
        <v>65.736</v>
      </c>
      <c r="K332" s="0" t="n">
        <v>394</v>
      </c>
      <c r="L332" s="0" t="s">
        <v>20</v>
      </c>
      <c r="M332" s="0" t="n">
        <f aca="false">35.3*G332</f>
        <v>3.331630311424</v>
      </c>
      <c r="N332" s="0" t="n">
        <f aca="false">M332*1000/365</f>
        <v>9.12775427787396</v>
      </c>
      <c r="O332" s="0" t="n">
        <f aca="false">Table1[[#This Row],[Detection frequency 2021]]/100*365</f>
        <v>239.9364</v>
      </c>
      <c r="P332" s="0" t="n">
        <f aca="false">Table1[[#This Row],[Flared days/year]]/12</f>
        <v>19.9947</v>
      </c>
      <c r="Q332" s="2" t="n">
        <f aca="false">Table1[[#This Row],['#days per month]]-P388</f>
        <v>-9.68460583333333</v>
      </c>
      <c r="R332" s="2"/>
    </row>
    <row r="333" customFormat="false" ht="15.75" hidden="true" customHeight="false" outlineLevel="0" collapsed="false">
      <c r="A333" s="0" t="s">
        <v>21</v>
      </c>
      <c r="B333" s="0" t="s">
        <v>22</v>
      </c>
      <c r="C333" s="0" t="s">
        <v>406</v>
      </c>
      <c r="D333" s="0" t="n">
        <v>7348</v>
      </c>
      <c r="E333" s="0" t="n">
        <v>36.8689619999999</v>
      </c>
      <c r="F333" s="0" t="n">
        <v>43.488953</v>
      </c>
      <c r="G333" s="0" t="n">
        <v>0.08647335094</v>
      </c>
      <c r="H333" s="0" t="n">
        <v>1900.1</v>
      </c>
      <c r="I333" s="0" t="n">
        <v>1.67898</v>
      </c>
      <c r="J333" s="0" t="n">
        <v>96.7359</v>
      </c>
      <c r="K333" s="0" t="n">
        <v>337</v>
      </c>
      <c r="L333" s="0" t="s">
        <v>20</v>
      </c>
      <c r="M333" s="0" t="n">
        <f aca="false">35.3*G333</f>
        <v>3.052509288182</v>
      </c>
      <c r="N333" s="0" t="n">
        <f aca="false">M333*1000/365</f>
        <v>8.36303914570411</v>
      </c>
      <c r="O333" s="0" t="n">
        <f aca="false">Table1[[#This Row],[Detection frequency 2021]]/100*365</f>
        <v>353.086035</v>
      </c>
      <c r="P333" s="0" t="n">
        <f aca="false">Table1[[#This Row],[Flared days/year]]/12</f>
        <v>29.42383625</v>
      </c>
      <c r="Q333" s="2" t="n">
        <f aca="false">Table1[[#This Row],['#days per month]]-P389</f>
        <v>1.42118833333333</v>
      </c>
      <c r="R333" s="2"/>
    </row>
    <row r="334" customFormat="false" ht="15.75" hidden="true" customHeight="false" outlineLevel="0" collapsed="false">
      <c r="A334" s="0" t="s">
        <v>28</v>
      </c>
      <c r="B334" s="0" t="s">
        <v>29</v>
      </c>
      <c r="C334" s="0" t="s">
        <v>407</v>
      </c>
      <c r="D334" s="0" t="n">
        <v>7919</v>
      </c>
      <c r="E334" s="0" t="n">
        <v>29.2706229999999</v>
      </c>
      <c r="F334" s="0" t="n">
        <v>49.5696979999999</v>
      </c>
      <c r="G334" s="0" t="n">
        <v>0.09396717184</v>
      </c>
      <c r="H334" s="0" t="n">
        <v>1705.92</v>
      </c>
      <c r="I334" s="0" t="n">
        <v>1.90079</v>
      </c>
      <c r="J334" s="0" t="n">
        <v>99.4429</v>
      </c>
      <c r="K334" s="0" t="n">
        <v>359</v>
      </c>
      <c r="L334" s="0" t="s">
        <v>20</v>
      </c>
      <c r="M334" s="0" t="n">
        <f aca="false">35.3*G334</f>
        <v>3.317041165952</v>
      </c>
      <c r="N334" s="0" t="n">
        <f aca="false">M334*1000/365</f>
        <v>9.08778401630685</v>
      </c>
      <c r="O334" s="0" t="n">
        <f aca="false">Table1[[#This Row],[Detection frequency 2021]]/100*365</f>
        <v>362.966585</v>
      </c>
      <c r="P334" s="0" t="n">
        <f aca="false">Table1[[#This Row],[Flared days/year]]/12</f>
        <v>30.2472154166667</v>
      </c>
      <c r="Q334" s="2" t="n">
        <f aca="false">Table1[[#This Row],['#days per month]]-P390</f>
        <v>0.0778362499999936</v>
      </c>
      <c r="R334" s="2"/>
    </row>
    <row r="335" customFormat="false" ht="15.75" hidden="true" customHeight="false" outlineLevel="0" collapsed="false">
      <c r="A335" s="0" t="s">
        <v>28</v>
      </c>
      <c r="B335" s="0" t="s">
        <v>29</v>
      </c>
      <c r="C335" s="0" t="s">
        <v>408</v>
      </c>
      <c r="D335" s="0" t="n">
        <v>7544</v>
      </c>
      <c r="E335" s="0" t="n">
        <v>32.148871</v>
      </c>
      <c r="F335" s="0" t="n">
        <v>47.5842789999999</v>
      </c>
      <c r="G335" s="0" t="n">
        <v>0.09391609762</v>
      </c>
      <c r="H335" s="0" t="n">
        <v>1510</v>
      </c>
      <c r="I335" s="0" t="n">
        <v>1.12002</v>
      </c>
      <c r="J335" s="0" t="n">
        <v>96.2162</v>
      </c>
      <c r="K335" s="0" t="n">
        <v>370</v>
      </c>
      <c r="L335" s="0" t="s">
        <v>20</v>
      </c>
      <c r="M335" s="0" t="n">
        <f aca="false">35.3*G335</f>
        <v>3.315238245986</v>
      </c>
      <c r="N335" s="0" t="n">
        <f aca="false">M335*1000/365</f>
        <v>9.08284450955069</v>
      </c>
      <c r="O335" s="0" t="n">
        <f aca="false">Table1[[#This Row],[Detection frequency 2021]]/100*365</f>
        <v>351.18913</v>
      </c>
      <c r="P335" s="0" t="n">
        <f aca="false">Table1[[#This Row],[Flared days/year]]/12</f>
        <v>29.2657608333333</v>
      </c>
      <c r="Q335" s="2" t="n">
        <f aca="false">Table1[[#This Row],['#days per month]]-P391</f>
        <v>0.708617083333333</v>
      </c>
      <c r="R335" s="2"/>
    </row>
    <row r="336" customFormat="false" ht="15.75" hidden="true" customHeight="false" outlineLevel="0" collapsed="false">
      <c r="A336" s="0" t="s">
        <v>21</v>
      </c>
      <c r="B336" s="0" t="s">
        <v>22</v>
      </c>
      <c r="C336" s="0" t="s">
        <v>409</v>
      </c>
      <c r="D336" s="0" t="n">
        <v>7395</v>
      </c>
      <c r="E336" s="0" t="n">
        <v>35.407798</v>
      </c>
      <c r="F336" s="0" t="n">
        <v>44.223532</v>
      </c>
      <c r="G336" s="0" t="n">
        <v>0.0850943469999999</v>
      </c>
      <c r="H336" s="0" t="n">
        <v>1693.93</v>
      </c>
      <c r="I336" s="0" t="n">
        <v>1.0407</v>
      </c>
      <c r="J336" s="0" t="n">
        <v>98.615</v>
      </c>
      <c r="K336" s="0" t="n">
        <v>361</v>
      </c>
      <c r="L336" s="0" t="s">
        <v>20</v>
      </c>
      <c r="M336" s="0" t="n">
        <f aca="false">35.3*G336</f>
        <v>3.0038304491</v>
      </c>
      <c r="N336" s="0" t="n">
        <f aca="false">M336*1000/365</f>
        <v>8.22967246328766</v>
      </c>
      <c r="O336" s="0" t="n">
        <f aca="false">Table1[[#This Row],[Detection frequency 2021]]/100*365</f>
        <v>359.94475</v>
      </c>
      <c r="P336" s="0" t="n">
        <f aca="false">Table1[[#This Row],[Flared days/year]]/12</f>
        <v>29.9953958333333</v>
      </c>
      <c r="Q336" s="2" t="n">
        <f aca="false">Table1[[#This Row],['#days per month]]-P392</f>
        <v>-0.337929166666669</v>
      </c>
      <c r="R336" s="2"/>
    </row>
    <row r="337" customFormat="false" ht="15.75" hidden="true" customHeight="false" outlineLevel="0" collapsed="false">
      <c r="A337" s="0" t="s">
        <v>24</v>
      </c>
      <c r="B337" s="0" t="s">
        <v>25</v>
      </c>
      <c r="C337" s="0" t="s">
        <v>410</v>
      </c>
      <c r="D337" s="0" t="n">
        <v>8824</v>
      </c>
      <c r="E337" s="0" t="n">
        <v>60.549075</v>
      </c>
      <c r="F337" s="0" t="n">
        <v>72.315903</v>
      </c>
      <c r="G337" s="0" t="n">
        <v>0.0937816608799999</v>
      </c>
      <c r="H337" s="0" t="n">
        <v>1783.43</v>
      </c>
      <c r="I337" s="0" t="n">
        <v>1.88784</v>
      </c>
      <c r="J337" s="0" t="n">
        <v>84</v>
      </c>
      <c r="K337" s="0" t="n">
        <v>200</v>
      </c>
      <c r="L337" s="0" t="s">
        <v>20</v>
      </c>
      <c r="M337" s="0" t="n">
        <f aca="false">35.3*G337</f>
        <v>3.310492629064</v>
      </c>
      <c r="N337" s="0" t="n">
        <f aca="false">M337*1000/365</f>
        <v>9.06984281935341</v>
      </c>
      <c r="O337" s="0" t="n">
        <f aca="false">Table1[[#This Row],[Detection frequency 2021]]/100*365</f>
        <v>306.6</v>
      </c>
      <c r="P337" s="0" t="n">
        <f aca="false">Table1[[#This Row],[Flared days/year]]/12</f>
        <v>25.55</v>
      </c>
      <c r="Q337" s="2" t="n">
        <f aca="false">Table1[[#This Row],['#days per month]]-P393</f>
        <v>-2.57106</v>
      </c>
      <c r="R337" s="2"/>
    </row>
    <row r="338" customFormat="false" ht="15.75" hidden="true" customHeight="false" outlineLevel="0" collapsed="false">
      <c r="A338" s="0" t="s">
        <v>28</v>
      </c>
      <c r="B338" s="0" t="s">
        <v>29</v>
      </c>
      <c r="C338" s="0" t="s">
        <v>411</v>
      </c>
      <c r="D338" s="0" t="n">
        <v>7900</v>
      </c>
      <c r="E338" s="0" t="n">
        <v>31.514732</v>
      </c>
      <c r="F338" s="0" t="n">
        <v>49.463152</v>
      </c>
      <c r="G338" s="0" t="n">
        <v>0.09372471606</v>
      </c>
      <c r="H338" s="0" t="n">
        <v>1769.32</v>
      </c>
      <c r="I338" s="0" t="n">
        <v>1.44045</v>
      </c>
      <c r="J338" s="0" t="n">
        <v>97.3545</v>
      </c>
      <c r="K338" s="0" t="n">
        <v>378</v>
      </c>
      <c r="L338" s="0" t="s">
        <v>20</v>
      </c>
      <c r="M338" s="0" t="n">
        <f aca="false">35.3*G338</f>
        <v>3.308482476918</v>
      </c>
      <c r="N338" s="0" t="n">
        <f aca="false">M338*1000/365</f>
        <v>9.0643355532</v>
      </c>
      <c r="O338" s="0" t="n">
        <f aca="false">Table1[[#This Row],[Detection frequency 2021]]/100*365</f>
        <v>355.343925</v>
      </c>
      <c r="P338" s="0" t="n">
        <f aca="false">Table1[[#This Row],[Flared days/year]]/12</f>
        <v>29.61199375</v>
      </c>
      <c r="Q338" s="2" t="n">
        <f aca="false">Table1[[#This Row],['#days per month]]-P394</f>
        <v>-0.644590000000001</v>
      </c>
      <c r="R338" s="2"/>
    </row>
    <row r="339" customFormat="false" ht="15.75" hidden="true" customHeight="false" outlineLevel="0" collapsed="false">
      <c r="A339" s="0" t="s">
        <v>21</v>
      </c>
      <c r="B339" s="0" t="s">
        <v>22</v>
      </c>
      <c r="C339" s="0" t="s">
        <v>412</v>
      </c>
      <c r="D339" s="0" t="n">
        <v>7563</v>
      </c>
      <c r="E339" s="0" t="n">
        <v>30.367648</v>
      </c>
      <c r="F339" s="0" t="n">
        <v>47.637873</v>
      </c>
      <c r="G339" s="0" t="n">
        <v>0.08324657565</v>
      </c>
      <c r="H339" s="0" t="n">
        <v>1704.39</v>
      </c>
      <c r="I339" s="0" t="n">
        <v>1.05097</v>
      </c>
      <c r="J339" s="0" t="n">
        <v>99.7268</v>
      </c>
      <c r="K339" s="0" t="n">
        <v>366</v>
      </c>
      <c r="L339" s="0" t="s">
        <v>20</v>
      </c>
      <c r="M339" s="0" t="n">
        <f aca="false">35.3*G339</f>
        <v>2.938604120445</v>
      </c>
      <c r="N339" s="0" t="n">
        <f aca="false">M339*1000/365</f>
        <v>8.050970193</v>
      </c>
      <c r="O339" s="0" t="n">
        <f aca="false">Table1[[#This Row],[Detection frequency 2021]]/100*365</f>
        <v>364.00282</v>
      </c>
      <c r="P339" s="0" t="n">
        <f aca="false">Table1[[#This Row],[Flared days/year]]/12</f>
        <v>30.3335683333333</v>
      </c>
      <c r="Q339" s="2" t="n">
        <f aca="false">Table1[[#This Row],['#days per month]]-P395</f>
        <v>0.163520000000002</v>
      </c>
      <c r="R339" s="2"/>
    </row>
    <row r="340" customFormat="false" ht="15.75" hidden="true" customHeight="false" outlineLevel="0" collapsed="false">
      <c r="A340" s="0" t="s">
        <v>21</v>
      </c>
      <c r="B340" s="0" t="s">
        <v>22</v>
      </c>
      <c r="C340" s="0" t="s">
        <v>413</v>
      </c>
      <c r="D340" s="0" t="n">
        <v>7393</v>
      </c>
      <c r="E340" s="0" t="n">
        <v>35.38516</v>
      </c>
      <c r="F340" s="0" t="n">
        <v>44.21784</v>
      </c>
      <c r="G340" s="0" t="n">
        <v>0.08091095744</v>
      </c>
      <c r="H340" s="0" t="n">
        <v>1634.61</v>
      </c>
      <c r="I340" s="0" t="n">
        <v>1.0485</v>
      </c>
      <c r="J340" s="0" t="n">
        <v>96.3172999999999</v>
      </c>
      <c r="K340" s="0" t="n">
        <v>353</v>
      </c>
      <c r="L340" s="0" t="s">
        <v>20</v>
      </c>
      <c r="M340" s="0" t="n">
        <f aca="false">35.3*G340</f>
        <v>2.856156797632</v>
      </c>
      <c r="N340" s="0" t="n">
        <f aca="false">M340*1000/365</f>
        <v>7.8250871168</v>
      </c>
      <c r="O340" s="0" t="n">
        <f aca="false">Table1[[#This Row],[Detection frequency 2021]]/100*365</f>
        <v>351.558145</v>
      </c>
      <c r="P340" s="0" t="n">
        <f aca="false">Table1[[#This Row],[Flared days/year]]/12</f>
        <v>29.2965120833333</v>
      </c>
      <c r="Q340" s="2" t="n">
        <f aca="false">Table1[[#This Row],['#days per month]]-P396</f>
        <v>0.0407887499999724</v>
      </c>
      <c r="R340" s="2"/>
    </row>
    <row r="341" customFormat="false" ht="15.75" hidden="true" customHeight="false" outlineLevel="0" collapsed="false">
      <c r="A341" s="0" t="s">
        <v>51</v>
      </c>
      <c r="B341" s="0" t="s">
        <v>52</v>
      </c>
      <c r="C341" s="0" t="s">
        <v>414</v>
      </c>
      <c r="D341" s="0" t="n">
        <v>5557</v>
      </c>
      <c r="E341" s="0" t="n">
        <v>28.560105</v>
      </c>
      <c r="F341" s="0" t="n">
        <v>7.463031</v>
      </c>
      <c r="G341" s="0" t="n">
        <v>0.09342149957</v>
      </c>
      <c r="H341" s="0" t="n">
        <v>1740.18</v>
      </c>
      <c r="I341" s="0" t="n">
        <v>1.2429</v>
      </c>
      <c r="J341" s="0" t="n">
        <v>99.4475</v>
      </c>
      <c r="K341" s="0" t="n">
        <v>362</v>
      </c>
      <c r="L341" s="0" t="s">
        <v>20</v>
      </c>
      <c r="M341" s="0" t="n">
        <f aca="false">35.3*G341</f>
        <v>3.297778934821</v>
      </c>
      <c r="N341" s="0" t="n">
        <f aca="false">M341*1000/365</f>
        <v>9.03501078033151</v>
      </c>
      <c r="O341" s="0" t="n">
        <f aca="false">Table1[[#This Row],[Detection frequency 2021]]/100*365</f>
        <v>362.983375</v>
      </c>
      <c r="P341" s="0" t="n">
        <f aca="false">Table1[[#This Row],[Flared days/year]]/12</f>
        <v>30.2486145833333</v>
      </c>
      <c r="Q341" s="2" t="n">
        <f aca="false">Table1[[#This Row],['#days per month]]-P397</f>
        <v>5.01281875</v>
      </c>
      <c r="R341" s="2"/>
    </row>
    <row r="342" customFormat="false" ht="15.75" hidden="true" customHeight="false" outlineLevel="0" collapsed="false">
      <c r="A342" s="0" t="s">
        <v>201</v>
      </c>
      <c r="B342" s="0" t="s">
        <v>202</v>
      </c>
      <c r="C342" s="0" t="s">
        <v>415</v>
      </c>
      <c r="D342" s="0" t="n">
        <v>5846</v>
      </c>
      <c r="E342" s="0" t="n">
        <v>30.769329</v>
      </c>
      <c r="F342" s="0" t="n">
        <v>27.1050349999999</v>
      </c>
      <c r="G342" s="0" t="n">
        <v>0.0932130932699999</v>
      </c>
      <c r="H342" s="0" t="n">
        <v>1804.85</v>
      </c>
      <c r="I342" s="0" t="n">
        <v>1.22736</v>
      </c>
      <c r="J342" s="0" t="n">
        <v>98.995</v>
      </c>
      <c r="K342" s="0" t="n">
        <v>398</v>
      </c>
      <c r="L342" s="0" t="s">
        <v>20</v>
      </c>
      <c r="M342" s="0" t="n">
        <f aca="false">35.3*G342</f>
        <v>3.290422192431</v>
      </c>
      <c r="N342" s="0" t="n">
        <f aca="false">M342*1000/365</f>
        <v>9.01485532172876</v>
      </c>
      <c r="O342" s="0" t="n">
        <f aca="false">Table1[[#This Row],[Detection frequency 2021]]/100*365</f>
        <v>361.33175</v>
      </c>
      <c r="P342" s="0" t="n">
        <f aca="false">Table1[[#This Row],[Flared days/year]]/12</f>
        <v>30.1109791666667</v>
      </c>
      <c r="Q342" s="2" t="n">
        <f aca="false">Table1[[#This Row],['#days per month]]-P398</f>
        <v>1.09944083333333</v>
      </c>
      <c r="R342" s="2"/>
    </row>
    <row r="343" customFormat="false" ht="15.75" hidden="true" customHeight="false" outlineLevel="0" collapsed="false">
      <c r="A343" s="0" t="s">
        <v>24</v>
      </c>
      <c r="B343" s="0" t="s">
        <v>25</v>
      </c>
      <c r="C343" s="0" t="s">
        <v>416</v>
      </c>
      <c r="D343" s="0" t="n">
        <v>6920</v>
      </c>
      <c r="E343" s="0" t="n">
        <v>52.077484</v>
      </c>
      <c r="F343" s="0" t="n">
        <v>53.358742</v>
      </c>
      <c r="G343" s="0" t="n">
        <v>0.0928376684</v>
      </c>
      <c r="H343" s="0" t="n">
        <v>1690.07</v>
      </c>
      <c r="I343" s="0" t="n">
        <v>1.48908</v>
      </c>
      <c r="J343" s="0" t="n">
        <v>94.7826</v>
      </c>
      <c r="K343" s="0" t="n">
        <v>230</v>
      </c>
      <c r="L343" s="0" t="s">
        <v>20</v>
      </c>
      <c r="M343" s="0" t="n">
        <f aca="false">35.3*G343</f>
        <v>3.27716969452</v>
      </c>
      <c r="N343" s="0" t="n">
        <f aca="false">M343*1000/365</f>
        <v>8.97854710827397</v>
      </c>
      <c r="O343" s="0" t="n">
        <f aca="false">Table1[[#This Row],[Detection frequency 2021]]/100*365</f>
        <v>345.95649</v>
      </c>
      <c r="P343" s="0" t="n">
        <f aca="false">Table1[[#This Row],[Flared days/year]]/12</f>
        <v>28.8297075</v>
      </c>
      <c r="Q343" s="2" t="n">
        <f aca="false">Table1[[#This Row],['#days per month]]-P399</f>
        <v>-0.208080416666668</v>
      </c>
      <c r="R343" s="2"/>
    </row>
    <row r="344" customFormat="false" ht="15.75" hidden="true" customHeight="false" outlineLevel="0" collapsed="false">
      <c r="A344" s="0" t="s">
        <v>51</v>
      </c>
      <c r="B344" s="0" t="s">
        <v>52</v>
      </c>
      <c r="C344" s="0" t="s">
        <v>417</v>
      </c>
      <c r="D344" s="0" t="n">
        <v>5464</v>
      </c>
      <c r="E344" s="0" t="n">
        <v>32.933262</v>
      </c>
      <c r="F344" s="0" t="n">
        <v>3.235763</v>
      </c>
      <c r="G344" s="0" t="n">
        <v>0.09232839385</v>
      </c>
      <c r="H344" s="0" t="n">
        <v>1735.4</v>
      </c>
      <c r="I344" s="0" t="n">
        <v>2.07174</v>
      </c>
      <c r="J344" s="0" t="n">
        <v>98.7054999999999</v>
      </c>
      <c r="K344" s="0" t="n">
        <v>309</v>
      </c>
      <c r="L344" s="0" t="s">
        <v>20</v>
      </c>
      <c r="M344" s="0" t="n">
        <f aca="false">35.3*G344</f>
        <v>3.259192302905</v>
      </c>
      <c r="N344" s="0" t="n">
        <f aca="false">M344*1000/365</f>
        <v>8.92929398056165</v>
      </c>
      <c r="O344" s="0" t="n">
        <f aca="false">Table1[[#This Row],[Detection frequency 2021]]/100*365</f>
        <v>360.275075</v>
      </c>
      <c r="P344" s="0" t="n">
        <f aca="false">Table1[[#This Row],[Flared days/year]]/12</f>
        <v>30.0229229166666</v>
      </c>
      <c r="Q344" s="2" t="n">
        <f aca="false">Table1[[#This Row],['#days per month]]-P400</f>
        <v>0.0118016666666598</v>
      </c>
      <c r="R344" s="2"/>
    </row>
    <row r="345" customFormat="false" ht="15.75" hidden="true" customHeight="false" outlineLevel="0" collapsed="false">
      <c r="A345" s="0" t="s">
        <v>24</v>
      </c>
      <c r="B345" s="0" t="s">
        <v>25</v>
      </c>
      <c r="C345" s="0" t="s">
        <v>418</v>
      </c>
      <c r="D345" s="0" t="n">
        <v>6883</v>
      </c>
      <c r="E345" s="0" t="n">
        <v>51.615213</v>
      </c>
      <c r="F345" s="0" t="n">
        <v>52.800574</v>
      </c>
      <c r="G345" s="0" t="n">
        <v>0.09147774391</v>
      </c>
      <c r="H345" s="0" t="n">
        <v>1775.27</v>
      </c>
      <c r="I345" s="0" t="n">
        <v>1.35195</v>
      </c>
      <c r="J345" s="0" t="n">
        <v>95</v>
      </c>
      <c r="K345" s="0" t="n">
        <v>260</v>
      </c>
      <c r="L345" s="0" t="s">
        <v>20</v>
      </c>
      <c r="M345" s="0" t="n">
        <f aca="false">35.3*G345</f>
        <v>3.229164360023</v>
      </c>
      <c r="N345" s="0" t="n">
        <f aca="false">M345*1000/365</f>
        <v>8.84702564389863</v>
      </c>
      <c r="O345" s="0" t="n">
        <f aca="false">Table1[[#This Row],[Detection frequency 2021]]/100*365</f>
        <v>346.75</v>
      </c>
      <c r="P345" s="0" t="n">
        <f aca="false">Table1[[#This Row],[Flared days/year]]/12</f>
        <v>28.8958333333333</v>
      </c>
      <c r="Q345" s="2" t="n">
        <f aca="false">Table1[[#This Row],['#days per month]]-P401</f>
        <v>-1.10415541666667</v>
      </c>
      <c r="R345" s="2"/>
    </row>
    <row r="346" customFormat="false" ht="15.75" hidden="true" customHeight="false" outlineLevel="0" collapsed="false">
      <c r="A346" s="0" t="s">
        <v>35</v>
      </c>
      <c r="B346" s="0" t="s">
        <v>36</v>
      </c>
      <c r="C346" s="0" t="s">
        <v>419</v>
      </c>
      <c r="D346" s="0" t="n">
        <v>3862</v>
      </c>
      <c r="E346" s="0" t="n">
        <v>19.3675399999999</v>
      </c>
      <c r="F346" s="0" t="n">
        <v>-92.006821</v>
      </c>
      <c r="G346" s="0" t="n">
        <v>0.0911712985899999</v>
      </c>
      <c r="H346" s="0" t="n">
        <v>1716.65</v>
      </c>
      <c r="I346" s="0" t="n">
        <v>1.53173999999999</v>
      </c>
      <c r="J346" s="0" t="n">
        <v>100</v>
      </c>
      <c r="K346" s="0" t="n">
        <v>165</v>
      </c>
      <c r="L346" s="0" t="s">
        <v>20</v>
      </c>
      <c r="M346" s="0" t="n">
        <f aca="false">35.3*G346</f>
        <v>3.218346840227</v>
      </c>
      <c r="N346" s="0" t="n">
        <f aca="false">M346*1000/365</f>
        <v>8.81738860336163</v>
      </c>
      <c r="O346" s="0" t="n">
        <f aca="false">Table1[[#This Row],[Detection frequency 2021]]/100*365</f>
        <v>365</v>
      </c>
      <c r="P346" s="0" t="n">
        <f aca="false">Table1[[#This Row],[Flared days/year]]/12</f>
        <v>30.4166666666667</v>
      </c>
      <c r="Q346" s="2" t="n">
        <f aca="false">Table1[[#This Row],['#days per month]]-P402</f>
        <v>3.06955875</v>
      </c>
      <c r="R346" s="2"/>
    </row>
    <row r="347" customFormat="false" ht="15.75" hidden="true" customHeight="false" outlineLevel="0" collapsed="false">
      <c r="A347" s="0" t="s">
        <v>126</v>
      </c>
      <c r="B347" s="0" t="s">
        <v>127</v>
      </c>
      <c r="C347" s="0" t="s">
        <v>420</v>
      </c>
      <c r="D347" s="0" t="n">
        <v>5924</v>
      </c>
      <c r="E347" s="0" t="n">
        <v>5.614351</v>
      </c>
      <c r="F347" s="0" t="n">
        <v>5.201751</v>
      </c>
      <c r="G347" s="0" t="n">
        <v>0.09092414633</v>
      </c>
      <c r="H347" s="0" t="n">
        <v>1700.77</v>
      </c>
      <c r="I347" s="0" t="n">
        <v>1.54667999999999</v>
      </c>
      <c r="J347" s="0" t="n">
        <v>92.3077</v>
      </c>
      <c r="K347" s="0" t="n">
        <v>26</v>
      </c>
      <c r="L347" s="0" t="s">
        <v>20</v>
      </c>
      <c r="M347" s="0" t="n">
        <f aca="false">35.3*G347</f>
        <v>3.209622365449</v>
      </c>
      <c r="N347" s="0" t="n">
        <f aca="false">M347*1000/365</f>
        <v>8.79348593273699</v>
      </c>
      <c r="O347" s="0" t="n">
        <f aca="false">Table1[[#This Row],[Detection frequency 2021]]/100*365</f>
        <v>336.923105</v>
      </c>
      <c r="P347" s="0" t="n">
        <f aca="false">Table1[[#This Row],[Flared days/year]]/12</f>
        <v>28.0769254166667</v>
      </c>
      <c r="Q347" s="2" t="n">
        <f aca="false">Table1[[#This Row],['#days per month]]-P403</f>
        <v>-2.09640791666667</v>
      </c>
      <c r="R347" s="2"/>
    </row>
    <row r="348" customFormat="false" ht="15.75" hidden="true" customHeight="false" outlineLevel="0" collapsed="false">
      <c r="A348" s="0" t="s">
        <v>24</v>
      </c>
      <c r="B348" s="0" t="s">
        <v>25</v>
      </c>
      <c r="C348" s="0" t="s">
        <v>421</v>
      </c>
      <c r="D348" s="0" t="n">
        <v>8730</v>
      </c>
      <c r="E348" s="0" t="n">
        <v>60.182656</v>
      </c>
      <c r="F348" s="0" t="n">
        <v>69.289333</v>
      </c>
      <c r="G348" s="0" t="n">
        <v>0.08966372851</v>
      </c>
      <c r="H348" s="0" t="n">
        <v>1821.27</v>
      </c>
      <c r="I348" s="0" t="n">
        <v>2.53894</v>
      </c>
      <c r="J348" s="0" t="n">
        <v>85.0574999999999</v>
      </c>
      <c r="K348" s="0" t="n">
        <v>174</v>
      </c>
      <c r="L348" s="0" t="s">
        <v>20</v>
      </c>
      <c r="M348" s="0" t="n">
        <f aca="false">35.3*G348</f>
        <v>3.165129616403</v>
      </c>
      <c r="N348" s="0" t="n">
        <f aca="false">M348*1000/365</f>
        <v>8.6715879901452</v>
      </c>
      <c r="O348" s="0" t="n">
        <f aca="false">Table1[[#This Row],[Detection frequency 2021]]/100*365</f>
        <v>310.459875</v>
      </c>
      <c r="P348" s="0" t="n">
        <f aca="false">Table1[[#This Row],[Flared days/year]]/12</f>
        <v>25.87165625</v>
      </c>
      <c r="Q348" s="2" t="n">
        <f aca="false">Table1[[#This Row],['#days per month]]-P404</f>
        <v>-4.09329250000003</v>
      </c>
      <c r="R348" s="2"/>
    </row>
    <row r="349" customFormat="false" ht="15.75" hidden="true" customHeight="false" outlineLevel="0" collapsed="false">
      <c r="A349" s="0" t="s">
        <v>51</v>
      </c>
      <c r="B349" s="0" t="s">
        <v>52</v>
      </c>
      <c r="C349" s="0" t="s">
        <v>422</v>
      </c>
      <c r="D349" s="0" t="n">
        <v>5497</v>
      </c>
      <c r="E349" s="0" t="n">
        <v>31.704418</v>
      </c>
      <c r="F349" s="0" t="n">
        <v>5.96341</v>
      </c>
      <c r="G349" s="0" t="n">
        <v>0.08853892155</v>
      </c>
      <c r="H349" s="0" t="n">
        <v>1713.34</v>
      </c>
      <c r="I349" s="0" t="n">
        <v>2.03242</v>
      </c>
      <c r="J349" s="0" t="n">
        <v>76.8595</v>
      </c>
      <c r="K349" s="0" t="n">
        <v>363</v>
      </c>
      <c r="L349" s="0" t="s">
        <v>20</v>
      </c>
      <c r="M349" s="0" t="n">
        <f aca="false">35.3*G349</f>
        <v>3.125423930715</v>
      </c>
      <c r="N349" s="0" t="n">
        <f aca="false">M349*1000/365</f>
        <v>8.56280528963014</v>
      </c>
      <c r="O349" s="0" t="n">
        <f aca="false">Table1[[#This Row],[Detection frequency 2021]]/100*365</f>
        <v>280.537175</v>
      </c>
      <c r="P349" s="0" t="n">
        <f aca="false">Table1[[#This Row],[Flared days/year]]/12</f>
        <v>23.3780979166667</v>
      </c>
      <c r="Q349" s="2" t="n">
        <f aca="false">Table1[[#This Row],['#days per month]]-P405</f>
        <v>-7.03856875</v>
      </c>
      <c r="R349" s="2"/>
    </row>
    <row r="350" customFormat="false" ht="15.75" hidden="true" customHeight="false" outlineLevel="0" collapsed="false">
      <c r="A350" s="0" t="s">
        <v>51</v>
      </c>
      <c r="B350" s="0" t="s">
        <v>52</v>
      </c>
      <c r="C350" s="0" t="s">
        <v>423</v>
      </c>
      <c r="D350" s="0" t="n">
        <v>5569</v>
      </c>
      <c r="E350" s="0" t="n">
        <v>28.576493</v>
      </c>
      <c r="F350" s="0" t="n">
        <v>7.655135</v>
      </c>
      <c r="G350" s="0" t="n">
        <v>0.08824744626</v>
      </c>
      <c r="H350" s="0" t="n">
        <v>1714.25</v>
      </c>
      <c r="I350" s="0" t="n">
        <v>1.15024</v>
      </c>
      <c r="J350" s="0" t="n">
        <v>98.645</v>
      </c>
      <c r="K350" s="0" t="n">
        <v>369</v>
      </c>
      <c r="L350" s="0" t="s">
        <v>20</v>
      </c>
      <c r="M350" s="0" t="n">
        <f aca="false">35.3*G350</f>
        <v>3.115134852978</v>
      </c>
      <c r="N350" s="0" t="n">
        <f aca="false">M350*1000/365</f>
        <v>8.53461603555616</v>
      </c>
      <c r="O350" s="0" t="n">
        <f aca="false">Table1[[#This Row],[Detection frequency 2021]]/100*365</f>
        <v>360.05425</v>
      </c>
      <c r="P350" s="0" t="n">
        <f aca="false">Table1[[#This Row],[Flared days/year]]/12</f>
        <v>30.0045208333333</v>
      </c>
      <c r="Q350" s="2" t="n">
        <f aca="false">Table1[[#This Row],['#days per month]]-P406</f>
        <v>0.459169999999997</v>
      </c>
      <c r="R350" s="2"/>
    </row>
    <row r="351" customFormat="false" ht="15.75" hidden="true" customHeight="false" outlineLevel="0" collapsed="false">
      <c r="A351" s="0" t="s">
        <v>197</v>
      </c>
      <c r="B351" s="0" t="s">
        <v>198</v>
      </c>
      <c r="C351" s="0" t="s">
        <v>424</v>
      </c>
      <c r="D351" s="0" t="n">
        <v>11710</v>
      </c>
      <c r="E351" s="0" t="n">
        <v>5.585879</v>
      </c>
      <c r="F351" s="0" t="n">
        <v>104.474858</v>
      </c>
      <c r="G351" s="0" t="n">
        <v>0.08795831921</v>
      </c>
      <c r="H351" s="0" t="n">
        <v>1810.33</v>
      </c>
      <c r="I351" s="0" t="n">
        <v>1.98072</v>
      </c>
      <c r="J351" s="0" t="n">
        <v>96.7212999999999</v>
      </c>
      <c r="K351" s="0" t="n">
        <v>61</v>
      </c>
      <c r="L351" s="0" t="s">
        <v>20</v>
      </c>
      <c r="M351" s="0" t="n">
        <f aca="false">35.3*G351</f>
        <v>3.104928668113</v>
      </c>
      <c r="N351" s="0" t="n">
        <f aca="false">M351*1000/365</f>
        <v>8.50665388524109</v>
      </c>
      <c r="O351" s="0" t="n">
        <f aca="false">Table1[[#This Row],[Detection frequency 2021]]/100*365</f>
        <v>353.032745</v>
      </c>
      <c r="P351" s="0" t="n">
        <f aca="false">Table1[[#This Row],[Flared days/year]]/12</f>
        <v>29.4193954166666</v>
      </c>
      <c r="Q351" s="2" t="n">
        <f aca="false">Table1[[#This Row],['#days per month]]-P407</f>
        <v>4.74171499999997</v>
      </c>
      <c r="R351" s="2"/>
    </row>
    <row r="352" customFormat="false" ht="15.75" hidden="true" customHeight="false" outlineLevel="0" collapsed="false">
      <c r="A352" s="0" t="s">
        <v>24</v>
      </c>
      <c r="B352" s="0" t="s">
        <v>25</v>
      </c>
      <c r="C352" s="0" t="s">
        <v>425</v>
      </c>
      <c r="D352" s="0" t="n">
        <v>8718</v>
      </c>
      <c r="E352" s="0" t="n">
        <v>59.87575</v>
      </c>
      <c r="F352" s="0" t="n">
        <v>68.986193</v>
      </c>
      <c r="G352" s="0" t="n">
        <v>0.0877713406</v>
      </c>
      <c r="H352" s="0" t="n">
        <v>1894.38</v>
      </c>
      <c r="I352" s="0" t="n">
        <v>2.27367</v>
      </c>
      <c r="J352" s="0" t="n">
        <v>90.6977</v>
      </c>
      <c r="K352" s="0" t="n">
        <v>129</v>
      </c>
      <c r="L352" s="0" t="s">
        <v>20</v>
      </c>
      <c r="M352" s="0" t="n">
        <f aca="false">35.3*G352</f>
        <v>3.09832832318</v>
      </c>
      <c r="N352" s="0" t="n">
        <f aca="false">M352*1000/365</f>
        <v>8.48857074843836</v>
      </c>
      <c r="O352" s="0" t="n">
        <f aca="false">Table1[[#This Row],[Detection frequency 2021]]/100*365</f>
        <v>331.046605</v>
      </c>
      <c r="P352" s="0" t="n">
        <f aca="false">Table1[[#This Row],[Flared days/year]]/12</f>
        <v>27.5872170833333</v>
      </c>
      <c r="Q352" s="2" t="n">
        <f aca="false">Table1[[#This Row],['#days per month]]-P408</f>
        <v>9.72007166666669</v>
      </c>
      <c r="R352" s="2"/>
    </row>
    <row r="353" customFormat="false" ht="15.75" hidden="true" customHeight="false" outlineLevel="0" collapsed="false">
      <c r="A353" s="0" t="s">
        <v>303</v>
      </c>
      <c r="B353" s="0" t="s">
        <v>304</v>
      </c>
      <c r="C353" s="0" t="s">
        <v>426</v>
      </c>
      <c r="D353" s="0" t="n">
        <v>6160</v>
      </c>
      <c r="E353" s="0" t="n">
        <v>4.281923</v>
      </c>
      <c r="F353" s="0" t="n">
        <v>8.56612599999999</v>
      </c>
      <c r="G353" s="0" t="n">
        <v>0.087677411</v>
      </c>
      <c r="H353" s="0" t="n">
        <v>1666.26</v>
      </c>
      <c r="I353" s="0" t="n">
        <v>2.4362</v>
      </c>
      <c r="J353" s="0" t="n">
        <v>100</v>
      </c>
      <c r="K353" s="0" t="n">
        <v>16</v>
      </c>
      <c r="L353" s="0" t="s">
        <v>20</v>
      </c>
      <c r="M353" s="0" t="n">
        <f aca="false">35.3*G353</f>
        <v>3.0950126083</v>
      </c>
      <c r="N353" s="0" t="n">
        <f aca="false">M353*1000/365</f>
        <v>8.47948659808219</v>
      </c>
      <c r="O353" s="0" t="n">
        <f aca="false">Table1[[#This Row],[Detection frequency 2021]]/100*365</f>
        <v>365</v>
      </c>
      <c r="P353" s="0" t="n">
        <f aca="false">Table1[[#This Row],[Flared days/year]]/12</f>
        <v>30.4166666666667</v>
      </c>
      <c r="Q353" s="2" t="n">
        <f aca="false">Table1[[#This Row],['#days per month]]-P409</f>
        <v>0.636985833333334</v>
      </c>
      <c r="R353" s="2"/>
    </row>
    <row r="354" customFormat="false" ht="15.75" hidden="true" customHeight="false" outlineLevel="0" collapsed="false">
      <c r="A354" s="0" t="s">
        <v>17</v>
      </c>
      <c r="B354" s="0" t="s">
        <v>18</v>
      </c>
      <c r="C354" s="0" t="s">
        <v>427</v>
      </c>
      <c r="D354" s="0" t="n">
        <v>4405</v>
      </c>
      <c r="E354" s="0" t="n">
        <v>9.85401199999999</v>
      </c>
      <c r="F354" s="0" t="n">
        <v>-63.338923</v>
      </c>
      <c r="G354" s="0" t="n">
        <v>0.08750158653</v>
      </c>
      <c r="H354" s="0" t="n">
        <v>1810.8</v>
      </c>
      <c r="I354" s="0" t="n">
        <v>3.30375</v>
      </c>
      <c r="J354" s="0" t="n">
        <v>79.4118</v>
      </c>
      <c r="K354" s="0" t="n">
        <v>170</v>
      </c>
      <c r="L354" s="0" t="s">
        <v>20</v>
      </c>
      <c r="M354" s="0" t="n">
        <f aca="false">35.3*G354</f>
        <v>3.088806004509</v>
      </c>
      <c r="N354" s="0" t="n">
        <f aca="false">M354*1000/365</f>
        <v>8.46248220413425</v>
      </c>
      <c r="O354" s="0" t="n">
        <f aca="false">Table1[[#This Row],[Detection frequency 2021]]/100*365</f>
        <v>289.85307</v>
      </c>
      <c r="P354" s="0" t="n">
        <f aca="false">Table1[[#This Row],[Flared days/year]]/12</f>
        <v>24.1544225</v>
      </c>
      <c r="Q354" s="2" t="n">
        <f aca="false">Table1[[#This Row],['#days per month]]-P410</f>
        <v>-5.13272125</v>
      </c>
      <c r="R354" s="2"/>
    </row>
    <row r="355" customFormat="false" ht="15.75" hidden="true" customHeight="false" outlineLevel="0" collapsed="false">
      <c r="A355" s="0" t="s">
        <v>21</v>
      </c>
      <c r="B355" s="0" t="s">
        <v>22</v>
      </c>
      <c r="C355" s="0" t="s">
        <v>428</v>
      </c>
      <c r="D355" s="0" t="n">
        <v>7391</v>
      </c>
      <c r="E355" s="0" t="n">
        <v>35.416361</v>
      </c>
      <c r="F355" s="0" t="n">
        <v>44.192402</v>
      </c>
      <c r="G355" s="0" t="n">
        <v>0.08020384367</v>
      </c>
      <c r="H355" s="0" t="n">
        <v>1626.85</v>
      </c>
      <c r="I355" s="0" t="n">
        <v>0.915515</v>
      </c>
      <c r="J355" s="0" t="n">
        <v>90.6077</v>
      </c>
      <c r="K355" s="0" t="n">
        <v>362</v>
      </c>
      <c r="L355" s="0" t="s">
        <v>20</v>
      </c>
      <c r="M355" s="0" t="n">
        <f aca="false">35.3*G355</f>
        <v>2.831195681551</v>
      </c>
      <c r="N355" s="0" t="n">
        <f aca="false">M355*1000/365</f>
        <v>7.7567004974</v>
      </c>
      <c r="O355" s="0" t="n">
        <f aca="false">Table1[[#This Row],[Detection frequency 2021]]/100*365</f>
        <v>330.718105</v>
      </c>
      <c r="P355" s="0" t="n">
        <f aca="false">Table1[[#This Row],[Flared days/year]]/12</f>
        <v>27.5598420833333</v>
      </c>
      <c r="Q355" s="2" t="n">
        <f aca="false">Table1[[#This Row],['#days per month]]-P411</f>
        <v>-2.85682458333333</v>
      </c>
      <c r="R355" s="2"/>
    </row>
    <row r="356" customFormat="false" ht="15.75" hidden="true" customHeight="false" outlineLevel="0" collapsed="false">
      <c r="A356" s="0" t="s">
        <v>28</v>
      </c>
      <c r="B356" s="0" t="s">
        <v>29</v>
      </c>
      <c r="C356" s="0" t="s">
        <v>429</v>
      </c>
      <c r="D356" s="0" t="n">
        <v>7794</v>
      </c>
      <c r="E356" s="0" t="n">
        <v>31.2486719999999</v>
      </c>
      <c r="F356" s="0" t="n">
        <v>49.16783</v>
      </c>
      <c r="G356" s="0" t="n">
        <v>0.08633216301</v>
      </c>
      <c r="H356" s="0" t="n">
        <v>1705.08</v>
      </c>
      <c r="I356" s="0" t="n">
        <v>1.36619</v>
      </c>
      <c r="J356" s="0" t="n">
        <v>98.9362</v>
      </c>
      <c r="K356" s="0" t="n">
        <v>376</v>
      </c>
      <c r="L356" s="0" t="s">
        <v>20</v>
      </c>
      <c r="M356" s="0" t="n">
        <f aca="false">35.3*G356</f>
        <v>3.047525354253</v>
      </c>
      <c r="N356" s="0" t="n">
        <f aca="false">M356*1000/365</f>
        <v>8.3493845322</v>
      </c>
      <c r="O356" s="0" t="n">
        <f aca="false">Table1[[#This Row],[Detection frequency 2021]]/100*365</f>
        <v>361.11713</v>
      </c>
      <c r="P356" s="0" t="n">
        <f aca="false">Table1[[#This Row],[Flared days/year]]/12</f>
        <v>30.0930941666667</v>
      </c>
      <c r="Q356" s="2" t="n">
        <f aca="false">Table1[[#This Row],['#days per month]]-P412</f>
        <v>0.791167916666666</v>
      </c>
      <c r="R356" s="2"/>
    </row>
    <row r="357" customFormat="false" ht="15.75" hidden="true" customHeight="false" outlineLevel="0" collapsed="false">
      <c r="A357" s="0" t="s">
        <v>24</v>
      </c>
      <c r="B357" s="0" t="s">
        <v>25</v>
      </c>
      <c r="C357" s="0" t="s">
        <v>430</v>
      </c>
      <c r="D357" s="0" t="n">
        <v>9462</v>
      </c>
      <c r="E357" s="0" t="n">
        <v>63.446793</v>
      </c>
      <c r="F357" s="0" t="n">
        <v>80.975661</v>
      </c>
      <c r="G357" s="0" t="n">
        <v>0.08563649691</v>
      </c>
      <c r="H357" s="0" t="n">
        <v>1721.65</v>
      </c>
      <c r="I357" s="0" t="n">
        <v>2.14738</v>
      </c>
      <c r="J357" s="0" t="n">
        <v>82.906</v>
      </c>
      <c r="K357" s="0" t="n">
        <v>117</v>
      </c>
      <c r="L357" s="0" t="s">
        <v>20</v>
      </c>
      <c r="M357" s="0" t="n">
        <f aca="false">35.3*G357</f>
        <v>3.022968340923</v>
      </c>
      <c r="N357" s="0" t="n">
        <f aca="false">M357*1000/365</f>
        <v>8.28210504362466</v>
      </c>
      <c r="O357" s="0" t="n">
        <f aca="false">Table1[[#This Row],[Detection frequency 2021]]/100*365</f>
        <v>302.6069</v>
      </c>
      <c r="P357" s="0" t="n">
        <f aca="false">Table1[[#This Row],[Flared days/year]]/12</f>
        <v>25.2172416666667</v>
      </c>
      <c r="Q357" s="2" t="n">
        <f aca="false">Table1[[#This Row],['#days per month]]-P413</f>
        <v>-4.74545625</v>
      </c>
      <c r="R357" s="2"/>
    </row>
    <row r="358" customFormat="false" ht="15.75" hidden="true" customHeight="false" outlineLevel="0" collapsed="false">
      <c r="A358" s="0" t="s">
        <v>126</v>
      </c>
      <c r="B358" s="0" t="s">
        <v>127</v>
      </c>
      <c r="C358" s="0" t="s">
        <v>431</v>
      </c>
      <c r="D358" s="0" t="n">
        <v>5989</v>
      </c>
      <c r="E358" s="0" t="n">
        <v>5.687516</v>
      </c>
      <c r="F358" s="0" t="n">
        <v>6.591678</v>
      </c>
      <c r="G358" s="0" t="n">
        <v>0.08541752353</v>
      </c>
      <c r="H358" s="0" t="n">
        <v>1779.17</v>
      </c>
      <c r="I358" s="0" t="n">
        <v>1.13743</v>
      </c>
      <c r="J358" s="0" t="n">
        <v>98.0769</v>
      </c>
      <c r="K358" s="0" t="n">
        <v>52</v>
      </c>
      <c r="L358" s="0" t="s">
        <v>20</v>
      </c>
      <c r="M358" s="0" t="n">
        <f aca="false">35.3*G358</f>
        <v>3.015238580609</v>
      </c>
      <c r="N358" s="0" t="n">
        <f aca="false">M358*1000/365</f>
        <v>8.26092761810685</v>
      </c>
      <c r="O358" s="0" t="n">
        <f aca="false">Table1[[#This Row],[Detection frequency 2021]]/100*365</f>
        <v>357.980685</v>
      </c>
      <c r="P358" s="0" t="n">
        <f aca="false">Table1[[#This Row],[Flared days/year]]/12</f>
        <v>29.83172375</v>
      </c>
      <c r="Q358" s="2" t="n">
        <f aca="false">Table1[[#This Row],['#days per month]]-P414</f>
        <v>-0.0434045833333343</v>
      </c>
      <c r="R358" s="2"/>
    </row>
    <row r="359" customFormat="false" ht="15.75" hidden="true" customHeight="false" outlineLevel="0" collapsed="false">
      <c r="A359" s="0" t="s">
        <v>51</v>
      </c>
      <c r="B359" s="0" t="s">
        <v>52</v>
      </c>
      <c r="C359" s="0" t="s">
        <v>432</v>
      </c>
      <c r="D359" s="0" t="n">
        <v>5655</v>
      </c>
      <c r="E359" s="0" t="n">
        <v>28.633703</v>
      </c>
      <c r="F359" s="0" t="n">
        <v>9.786151</v>
      </c>
      <c r="G359" s="0" t="n">
        <v>0.08538758347</v>
      </c>
      <c r="H359" s="0" t="n">
        <v>1572.52</v>
      </c>
      <c r="I359" s="0" t="n">
        <v>1.39652999999999</v>
      </c>
      <c r="J359" s="0" t="n">
        <v>94.7781</v>
      </c>
      <c r="K359" s="0" t="n">
        <v>383</v>
      </c>
      <c r="L359" s="0" t="s">
        <v>20</v>
      </c>
      <c r="M359" s="0" t="n">
        <f aca="false">35.3*G359</f>
        <v>3.014181696491</v>
      </c>
      <c r="N359" s="0" t="n">
        <f aca="false">M359*1000/365</f>
        <v>8.25803204518082</v>
      </c>
      <c r="O359" s="0" t="n">
        <f aca="false">Table1[[#This Row],[Detection frequency 2021]]/100*365</f>
        <v>345.940065</v>
      </c>
      <c r="P359" s="0" t="n">
        <f aca="false">Table1[[#This Row],[Flared days/year]]/12</f>
        <v>28.82833875</v>
      </c>
      <c r="Q359" s="2" t="n">
        <f aca="false">Table1[[#This Row],['#days per month]]-P415</f>
        <v>-1.58832791666667</v>
      </c>
      <c r="R359" s="2"/>
    </row>
    <row r="360" customFormat="false" ht="15.75" hidden="true" customHeight="false" outlineLevel="0" collapsed="false">
      <c r="A360" s="0" t="s">
        <v>17</v>
      </c>
      <c r="B360" s="0" t="s">
        <v>18</v>
      </c>
      <c r="C360" s="0" t="s">
        <v>433</v>
      </c>
      <c r="D360" s="0" t="n">
        <v>4278</v>
      </c>
      <c r="E360" s="0" t="n">
        <v>8.556792</v>
      </c>
      <c r="F360" s="0" t="n">
        <v>-64.135036</v>
      </c>
      <c r="G360" s="0" t="n">
        <v>0.08535089222</v>
      </c>
      <c r="H360" s="0" t="n">
        <v>1801.25</v>
      </c>
      <c r="I360" s="0" t="n">
        <v>3.65424</v>
      </c>
      <c r="J360" s="0" t="n">
        <v>91.2409</v>
      </c>
      <c r="K360" s="0" t="n">
        <v>137</v>
      </c>
      <c r="L360" s="0" t="s">
        <v>20</v>
      </c>
      <c r="M360" s="0" t="n">
        <f aca="false">35.3*G360</f>
        <v>3.012886495366</v>
      </c>
      <c r="N360" s="0" t="n">
        <f aca="false">M360*1000/365</f>
        <v>8.25448354894794</v>
      </c>
      <c r="O360" s="0" t="n">
        <f aca="false">Table1[[#This Row],[Detection frequency 2021]]/100*365</f>
        <v>333.029285</v>
      </c>
      <c r="P360" s="0" t="n">
        <f aca="false">Table1[[#This Row],[Flared days/year]]/12</f>
        <v>27.7524404166667</v>
      </c>
      <c r="Q360" s="2" t="n">
        <f aca="false">Table1[[#This Row],['#days per month]]-P416</f>
        <v>-1.18685833333334</v>
      </c>
      <c r="R360" s="2"/>
    </row>
    <row r="361" customFormat="false" ht="15.75" hidden="true" customHeight="false" outlineLevel="0" collapsed="false">
      <c r="A361" s="0" t="s">
        <v>78</v>
      </c>
      <c r="B361" s="0" t="s">
        <v>79</v>
      </c>
      <c r="C361" s="0" t="s">
        <v>434</v>
      </c>
      <c r="D361" s="0" t="n">
        <v>8402</v>
      </c>
      <c r="E361" s="0" t="n">
        <v>23.1907779999999</v>
      </c>
      <c r="F361" s="0" t="n">
        <v>55.460275</v>
      </c>
      <c r="G361" s="0" t="n">
        <v>0.07995903965</v>
      </c>
      <c r="H361" s="0" t="n">
        <v>1770.31</v>
      </c>
      <c r="I361" s="0" t="n">
        <v>1.90332</v>
      </c>
      <c r="J361" s="0" t="n">
        <v>98.916</v>
      </c>
      <c r="K361" s="0" t="n">
        <v>369</v>
      </c>
      <c r="L361" s="0" t="s">
        <v>20</v>
      </c>
      <c r="M361" s="0" t="n">
        <f aca="false">35.3*G361</f>
        <v>2.822554099645</v>
      </c>
      <c r="N361" s="0" t="n">
        <f aca="false">M361*1000/365</f>
        <v>7.73302493053425</v>
      </c>
      <c r="O361" s="0" t="n">
        <f aca="false">Table1[[#This Row],[Detection frequency 2021]]/100*365</f>
        <v>361.0434</v>
      </c>
      <c r="P361" s="0" t="n">
        <f aca="false">Table1[[#This Row],[Flared days/year]]/12</f>
        <v>30.08695</v>
      </c>
      <c r="Q361" s="2" t="n">
        <f aca="false">Table1[[#This Row],['#days per month]]-P417</f>
        <v>-0.32971666666667</v>
      </c>
      <c r="R361" s="2"/>
    </row>
    <row r="362" customFormat="false" ht="15.75" hidden="true" customHeight="false" outlineLevel="0" collapsed="false">
      <c r="A362" s="0" t="s">
        <v>39</v>
      </c>
      <c r="B362" s="0" t="s">
        <v>40</v>
      </c>
      <c r="C362" s="0" t="s">
        <v>435</v>
      </c>
      <c r="D362" s="0" t="n">
        <v>5794</v>
      </c>
      <c r="E362" s="0" t="n">
        <v>28.8338729999999</v>
      </c>
      <c r="F362" s="0" t="n">
        <v>22.123944</v>
      </c>
      <c r="G362" s="0" t="n">
        <v>0.08487654774</v>
      </c>
      <c r="H362" s="0" t="n">
        <v>1686.99</v>
      </c>
      <c r="I362" s="0" t="n">
        <v>1.97024</v>
      </c>
      <c r="J362" s="0" t="n">
        <v>99.4962</v>
      </c>
      <c r="K362" s="0" t="n">
        <v>397</v>
      </c>
      <c r="L362" s="0" t="s">
        <v>20</v>
      </c>
      <c r="M362" s="0" t="n">
        <f aca="false">35.3*G362</f>
        <v>2.996142135222</v>
      </c>
      <c r="N362" s="0" t="n">
        <f aca="false">M362*1000/365</f>
        <v>8.20860858964931</v>
      </c>
      <c r="O362" s="0" t="n">
        <f aca="false">Table1[[#This Row],[Detection frequency 2021]]/100*365</f>
        <v>363.16113</v>
      </c>
      <c r="P362" s="0" t="n">
        <f aca="false">Table1[[#This Row],[Flared days/year]]/12</f>
        <v>30.2634275</v>
      </c>
      <c r="Q362" s="2" t="n">
        <f aca="false">Table1[[#This Row],['#days per month]]-P418</f>
        <v>0.405606250000002</v>
      </c>
      <c r="R362" s="2"/>
    </row>
    <row r="363" customFormat="false" ht="15.75" hidden="true" customHeight="false" outlineLevel="0" collapsed="false">
      <c r="A363" s="0" t="s">
        <v>28</v>
      </c>
      <c r="B363" s="0" t="s">
        <v>29</v>
      </c>
      <c r="C363" s="0" t="s">
        <v>436</v>
      </c>
      <c r="D363" s="0" t="n">
        <v>7574</v>
      </c>
      <c r="E363" s="0" t="n">
        <v>31.027565</v>
      </c>
      <c r="F363" s="0" t="n">
        <v>47.705641</v>
      </c>
      <c r="G363" s="0" t="n">
        <v>0.0846029777799999</v>
      </c>
      <c r="H363" s="0" t="n">
        <v>1624.37</v>
      </c>
      <c r="I363" s="0" t="n">
        <v>0.981762999999999</v>
      </c>
      <c r="J363" s="0" t="n">
        <v>98.2808</v>
      </c>
      <c r="K363" s="0" t="n">
        <v>349</v>
      </c>
      <c r="L363" s="0" t="s">
        <v>20</v>
      </c>
      <c r="M363" s="0" t="n">
        <f aca="false">35.3*G363</f>
        <v>2.986485115634</v>
      </c>
      <c r="N363" s="0" t="n">
        <f aca="false">M363*1000/365</f>
        <v>8.18215100173698</v>
      </c>
      <c r="O363" s="0" t="n">
        <f aca="false">Table1[[#This Row],[Detection frequency 2021]]/100*365</f>
        <v>358.72492</v>
      </c>
      <c r="P363" s="0" t="n">
        <f aca="false">Table1[[#This Row],[Flared days/year]]/12</f>
        <v>29.8937433333333</v>
      </c>
      <c r="Q363" s="2" t="n">
        <f aca="false">Table1[[#This Row],['#days per month]]-P419</f>
        <v>6.47774625</v>
      </c>
      <c r="R363" s="2"/>
    </row>
    <row r="364" customFormat="false" ht="15.75" hidden="true" customHeight="false" outlineLevel="0" collapsed="false">
      <c r="A364" s="0" t="s">
        <v>17</v>
      </c>
      <c r="B364" s="0" t="s">
        <v>18</v>
      </c>
      <c r="C364" s="0" t="s">
        <v>437</v>
      </c>
      <c r="D364" s="0" t="n">
        <v>4290</v>
      </c>
      <c r="E364" s="0" t="n">
        <v>9.622643</v>
      </c>
      <c r="F364" s="0" t="n">
        <v>-63.7688</v>
      </c>
      <c r="G364" s="0" t="n">
        <v>0.08457832126</v>
      </c>
      <c r="H364" s="0" t="n">
        <v>1775.02</v>
      </c>
      <c r="I364" s="0" t="n">
        <v>0.672392</v>
      </c>
      <c r="J364" s="0" t="n">
        <v>91.5254</v>
      </c>
      <c r="K364" s="0" t="n">
        <v>118</v>
      </c>
      <c r="L364" s="0" t="s">
        <v>20</v>
      </c>
      <c r="M364" s="0" t="n">
        <f aca="false">35.3*G364</f>
        <v>2.985614740478</v>
      </c>
      <c r="N364" s="0" t="n">
        <f aca="false">M364*1000/365</f>
        <v>8.17976641226849</v>
      </c>
      <c r="O364" s="0" t="n">
        <f aca="false">Table1[[#This Row],[Detection frequency 2021]]/100*365</f>
        <v>334.06771</v>
      </c>
      <c r="P364" s="0" t="n">
        <f aca="false">Table1[[#This Row],[Flared days/year]]/12</f>
        <v>27.8389758333333</v>
      </c>
      <c r="Q364" s="2" t="n">
        <f aca="false">Table1[[#This Row],['#days per month]]-P420</f>
        <v>0.512764166666695</v>
      </c>
      <c r="R364" s="2"/>
    </row>
    <row r="365" customFormat="false" ht="15.75" hidden="true" customHeight="false" outlineLevel="0" collapsed="false">
      <c r="A365" s="0" t="s">
        <v>21</v>
      </c>
      <c r="B365" s="0" t="s">
        <v>22</v>
      </c>
      <c r="C365" s="0" t="s">
        <v>438</v>
      </c>
      <c r="D365" s="0" t="n">
        <v>7602</v>
      </c>
      <c r="E365" s="0" t="n">
        <v>30.5679469999999</v>
      </c>
      <c r="F365" s="0" t="n">
        <v>47.767637</v>
      </c>
      <c r="G365" s="0" t="n">
        <v>0.07803671168</v>
      </c>
      <c r="H365" s="0" t="n">
        <v>1625.91</v>
      </c>
      <c r="I365" s="0" t="n">
        <v>0.681539</v>
      </c>
      <c r="J365" s="0" t="n">
        <v>99.1826</v>
      </c>
      <c r="K365" s="0" t="n">
        <v>367</v>
      </c>
      <c r="L365" s="0" t="s">
        <v>20</v>
      </c>
      <c r="M365" s="0" t="n">
        <f aca="false">35.3*G365</f>
        <v>2.754695922304</v>
      </c>
      <c r="N365" s="0" t="n">
        <f aca="false">M365*1000/365</f>
        <v>7.54711211590137</v>
      </c>
      <c r="O365" s="0" t="n">
        <f aca="false">Table1[[#This Row],[Detection frequency 2021]]/100*365</f>
        <v>362.01649</v>
      </c>
      <c r="P365" s="0" t="n">
        <f aca="false">Table1[[#This Row],[Flared days/year]]/12</f>
        <v>30.1680408333333</v>
      </c>
      <c r="Q365" s="2" t="n">
        <f aca="false">Table1[[#This Row],['#days per month]]-P421</f>
        <v>1.1661141666667</v>
      </c>
      <c r="R365" s="2"/>
    </row>
    <row r="366" customFormat="false" ht="15.75" hidden="true" customHeight="false" outlineLevel="0" collapsed="false">
      <c r="A366" s="0" t="s">
        <v>221</v>
      </c>
      <c r="B366" s="0" t="s">
        <v>222</v>
      </c>
      <c r="C366" s="0" t="s">
        <v>439</v>
      </c>
      <c r="D366" s="0" t="n">
        <v>10139</v>
      </c>
      <c r="E366" s="0" t="n">
        <v>19.33319</v>
      </c>
      <c r="F366" s="0" t="n">
        <v>72.020254</v>
      </c>
      <c r="G366" s="0" t="n">
        <v>0.0841462451</v>
      </c>
      <c r="H366" s="0" t="n">
        <v>1674.97</v>
      </c>
      <c r="I366" s="0" t="n">
        <v>2.42835</v>
      </c>
      <c r="J366" s="0" t="n">
        <v>97.9898999999999</v>
      </c>
      <c r="K366" s="0" t="n">
        <v>199</v>
      </c>
      <c r="L366" s="0" t="s">
        <v>20</v>
      </c>
      <c r="M366" s="0" t="n">
        <f aca="false">35.3*G366</f>
        <v>2.97036245203</v>
      </c>
      <c r="N366" s="0" t="n">
        <f aca="false">M366*1000/365</f>
        <v>8.13797932063014</v>
      </c>
      <c r="O366" s="0" t="n">
        <f aca="false">Table1[[#This Row],[Detection frequency 2021]]/100*365</f>
        <v>357.663135</v>
      </c>
      <c r="P366" s="0" t="n">
        <f aca="false">Table1[[#This Row],[Flared days/year]]/12</f>
        <v>29.80526125</v>
      </c>
      <c r="Q366" s="2" t="n">
        <f aca="false">Table1[[#This Row],['#days per month]]-P422</f>
        <v>-0.515744999999999</v>
      </c>
      <c r="R366" s="2"/>
    </row>
    <row r="367" customFormat="false" ht="15.75" hidden="true" customHeight="false" outlineLevel="0" collapsed="false">
      <c r="A367" s="0" t="s">
        <v>440</v>
      </c>
      <c r="B367" s="0" t="s">
        <v>441</v>
      </c>
      <c r="C367" s="0" t="s">
        <v>442</v>
      </c>
      <c r="D367" s="0" t="n">
        <v>11766</v>
      </c>
      <c r="E367" s="0" t="n">
        <v>10.1335179999999</v>
      </c>
      <c r="F367" s="0" t="n">
        <v>108.567307</v>
      </c>
      <c r="G367" s="0" t="n">
        <v>0.08411336974</v>
      </c>
      <c r="H367" s="0" t="n">
        <v>1763.51</v>
      </c>
      <c r="I367" s="0" t="n">
        <v>1.33133</v>
      </c>
      <c r="J367" s="0" t="n">
        <v>100</v>
      </c>
      <c r="K367" s="0" t="n">
        <v>79</v>
      </c>
      <c r="L367" s="0" t="s">
        <v>20</v>
      </c>
      <c r="M367" s="0" t="n">
        <f aca="false">35.3*G367</f>
        <v>2.969201951822</v>
      </c>
      <c r="N367" s="0" t="n">
        <f aca="false">M367*1000/365</f>
        <v>8.13479986800548</v>
      </c>
      <c r="O367" s="0" t="n">
        <f aca="false">Table1[[#This Row],[Detection frequency 2021]]/100*365</f>
        <v>365</v>
      </c>
      <c r="P367" s="0" t="n">
        <f aca="false">Table1[[#This Row],[Flared days/year]]/12</f>
        <v>30.4166666666667</v>
      </c>
      <c r="Q367" s="2" t="n">
        <f aca="false">Table1[[#This Row],['#days per month]]-P423</f>
        <v>0.171854166666662</v>
      </c>
      <c r="R367" s="2"/>
    </row>
    <row r="368" customFormat="false" ht="15.75" hidden="true" customHeight="false" outlineLevel="0" collapsed="false">
      <c r="A368" s="0" t="s">
        <v>24</v>
      </c>
      <c r="B368" s="0" t="s">
        <v>25</v>
      </c>
      <c r="C368" s="0" t="s">
        <v>443</v>
      </c>
      <c r="D368" s="0" t="n">
        <v>8807</v>
      </c>
      <c r="E368" s="0" t="n">
        <v>59.050796</v>
      </c>
      <c r="F368" s="0" t="n">
        <v>71.862416</v>
      </c>
      <c r="G368" s="0" t="n">
        <v>0.08404996726</v>
      </c>
      <c r="H368" s="0" t="n">
        <v>1829.66</v>
      </c>
      <c r="I368" s="0" t="n">
        <v>1.18922</v>
      </c>
      <c r="J368" s="0" t="n">
        <v>93.6652</v>
      </c>
      <c r="K368" s="0" t="n">
        <v>221</v>
      </c>
      <c r="L368" s="0" t="s">
        <v>20</v>
      </c>
      <c r="M368" s="0" t="n">
        <f aca="false">35.3*G368</f>
        <v>2.966963844278</v>
      </c>
      <c r="N368" s="0" t="n">
        <f aca="false">M368*1000/365</f>
        <v>8.12866806651507</v>
      </c>
      <c r="O368" s="0" t="n">
        <f aca="false">Table1[[#This Row],[Detection frequency 2021]]/100*365</f>
        <v>341.87798</v>
      </c>
      <c r="P368" s="0" t="n">
        <f aca="false">Table1[[#This Row],[Flared days/year]]/12</f>
        <v>28.4898316666667</v>
      </c>
      <c r="Q368" s="2" t="n">
        <f aca="false">Table1[[#This Row],['#days per month]]-P424</f>
        <v>-0.961227499999996</v>
      </c>
      <c r="R368" s="2"/>
    </row>
    <row r="369" customFormat="false" ht="15.75" hidden="true" customHeight="false" outlineLevel="0" collapsed="false">
      <c r="A369" s="0" t="s">
        <v>24</v>
      </c>
      <c r="B369" s="0" t="s">
        <v>25</v>
      </c>
      <c r="C369" s="0" t="s">
        <v>444</v>
      </c>
      <c r="D369" s="0" t="n">
        <v>9164</v>
      </c>
      <c r="E369" s="0" t="n">
        <v>59.267947</v>
      </c>
      <c r="F369" s="0" t="n">
        <v>77.0345569999999</v>
      </c>
      <c r="G369" s="0" t="n">
        <v>0.08388647105</v>
      </c>
      <c r="H369" s="0" t="n">
        <v>1820.23</v>
      </c>
      <c r="I369" s="0" t="n">
        <v>1.60117999999999</v>
      </c>
      <c r="J369" s="0" t="n">
        <v>95.8524999999999</v>
      </c>
      <c r="K369" s="0" t="n">
        <v>217</v>
      </c>
      <c r="L369" s="0" t="s">
        <v>20</v>
      </c>
      <c r="M369" s="0" t="n">
        <f aca="false">35.3*G369</f>
        <v>2.961192428065</v>
      </c>
      <c r="N369" s="0" t="n">
        <f aca="false">M369*1000/365</f>
        <v>8.11285596730137</v>
      </c>
      <c r="O369" s="0" t="n">
        <f aca="false">Table1[[#This Row],[Detection frequency 2021]]/100*365</f>
        <v>349.861625</v>
      </c>
      <c r="P369" s="0" t="n">
        <f aca="false">Table1[[#This Row],[Flared days/year]]/12</f>
        <v>29.1551354166666</v>
      </c>
      <c r="Q369" s="2" t="n">
        <f aca="false">Table1[[#This Row],['#days per month]]-P425</f>
        <v>0.874479166666635</v>
      </c>
      <c r="R369" s="2"/>
    </row>
    <row r="370" customFormat="false" ht="15.75" hidden="true" customHeight="false" outlineLevel="0" collapsed="false">
      <c r="A370" s="0" t="s">
        <v>51</v>
      </c>
      <c r="B370" s="0" t="s">
        <v>52</v>
      </c>
      <c r="C370" s="0" t="s">
        <v>445</v>
      </c>
      <c r="D370" s="0" t="n">
        <v>5470</v>
      </c>
      <c r="E370" s="0" t="n">
        <v>32.401905</v>
      </c>
      <c r="F370" s="0" t="n">
        <v>4.005886</v>
      </c>
      <c r="G370" s="0" t="n">
        <v>0.08383099388</v>
      </c>
      <c r="H370" s="0" t="n">
        <v>1627.11</v>
      </c>
      <c r="I370" s="0" t="n">
        <v>1.51153999999999</v>
      </c>
      <c r="J370" s="0" t="n">
        <v>94.2598</v>
      </c>
      <c r="K370" s="0" t="n">
        <v>331</v>
      </c>
      <c r="L370" s="0" t="s">
        <v>20</v>
      </c>
      <c r="M370" s="0" t="n">
        <f aca="false">35.3*G370</f>
        <v>2.959234083964</v>
      </c>
      <c r="N370" s="0" t="n">
        <f aca="false">M370*1000/365</f>
        <v>8.10749064099726</v>
      </c>
      <c r="O370" s="0" t="n">
        <f aca="false">Table1[[#This Row],[Detection frequency 2021]]/100*365</f>
        <v>344.04827</v>
      </c>
      <c r="P370" s="0" t="n">
        <f aca="false">Table1[[#This Row],[Flared days/year]]/12</f>
        <v>28.6706891666667</v>
      </c>
      <c r="Q370" s="2" t="n">
        <f aca="false">Table1[[#This Row],['#days per month]]-P426</f>
        <v>-1.29867</v>
      </c>
      <c r="R370" s="2"/>
    </row>
    <row r="371" customFormat="false" ht="15.75" hidden="true" customHeight="false" outlineLevel="0" collapsed="false">
      <c r="A371" s="0" t="s">
        <v>24</v>
      </c>
      <c r="B371" s="0" t="s">
        <v>25</v>
      </c>
      <c r="C371" s="0" t="s">
        <v>446</v>
      </c>
      <c r="D371" s="0" t="n">
        <v>6783</v>
      </c>
      <c r="E371" s="0" t="n">
        <v>53.188949</v>
      </c>
      <c r="F371" s="0" t="n">
        <v>51.002462</v>
      </c>
      <c r="G371" s="0" t="n">
        <v>0.08375995962</v>
      </c>
      <c r="H371" s="0" t="n">
        <v>1791.6</v>
      </c>
      <c r="I371" s="0" t="n">
        <v>1.50501</v>
      </c>
      <c r="J371" s="0" t="n">
        <v>95.4733</v>
      </c>
      <c r="K371" s="0" t="n">
        <v>243</v>
      </c>
      <c r="L371" s="0" t="s">
        <v>20</v>
      </c>
      <c r="M371" s="0" t="n">
        <f aca="false">35.3*G371</f>
        <v>2.956726574586</v>
      </c>
      <c r="N371" s="0" t="n">
        <f aca="false">M371*1000/365</f>
        <v>8.10062075229041</v>
      </c>
      <c r="O371" s="0" t="n">
        <f aca="false">Table1[[#This Row],[Detection frequency 2021]]/100*365</f>
        <v>348.477545</v>
      </c>
      <c r="P371" s="0" t="n">
        <f aca="false">Table1[[#This Row],[Flared days/year]]/12</f>
        <v>29.0397954166667</v>
      </c>
      <c r="Q371" s="2" t="n">
        <f aca="false">Table1[[#This Row],['#days per month]]-P427</f>
        <v>-0.640970416666644</v>
      </c>
      <c r="R371" s="2"/>
    </row>
    <row r="372" customFormat="false" ht="15.75" hidden="true" customHeight="false" outlineLevel="0" collapsed="false">
      <c r="A372" s="0" t="s">
        <v>191</v>
      </c>
      <c r="B372" s="0" t="s">
        <v>192</v>
      </c>
      <c r="C372" s="0" t="s">
        <v>447</v>
      </c>
      <c r="D372" s="0" t="n">
        <v>8480</v>
      </c>
      <c r="E372" s="0" t="n">
        <v>15.6949549999999</v>
      </c>
      <c r="F372" s="0" t="n">
        <v>47.956945</v>
      </c>
      <c r="G372" s="0" t="n">
        <v>0.08375702432</v>
      </c>
      <c r="H372" s="0" t="n">
        <v>1754.67</v>
      </c>
      <c r="I372" s="0" t="n">
        <v>1.43733</v>
      </c>
      <c r="J372" s="0" t="n">
        <v>96.6361</v>
      </c>
      <c r="K372" s="0" t="n">
        <v>327</v>
      </c>
      <c r="L372" s="0" t="s">
        <v>20</v>
      </c>
      <c r="M372" s="0" t="n">
        <f aca="false">35.3*G372</f>
        <v>2.956622958496</v>
      </c>
      <c r="N372" s="0" t="n">
        <f aca="false">M372*1000/365</f>
        <v>8.10033687259178</v>
      </c>
      <c r="O372" s="0" t="n">
        <f aca="false">Table1[[#This Row],[Detection frequency 2021]]/100*365</f>
        <v>352.721765</v>
      </c>
      <c r="P372" s="0" t="n">
        <f aca="false">Table1[[#This Row],[Flared days/year]]/12</f>
        <v>29.3934804166667</v>
      </c>
      <c r="Q372" s="2" t="n">
        <f aca="false">Table1[[#This Row],['#days per month]]-P428</f>
        <v>-0.36195833333333</v>
      </c>
      <c r="R372" s="2"/>
    </row>
    <row r="373" customFormat="false" ht="15.75" hidden="true" customHeight="false" outlineLevel="0" collapsed="false">
      <c r="A373" s="0" t="s">
        <v>28</v>
      </c>
      <c r="B373" s="0" t="s">
        <v>29</v>
      </c>
      <c r="C373" s="0" t="s">
        <v>448</v>
      </c>
      <c r="D373" s="0" t="n">
        <v>8007</v>
      </c>
      <c r="E373" s="0" t="n">
        <v>30.7123919999999</v>
      </c>
      <c r="F373" s="0" t="n">
        <v>50.118249</v>
      </c>
      <c r="G373" s="0" t="n">
        <v>0.08361025932</v>
      </c>
      <c r="H373" s="0" t="n">
        <v>1663.28</v>
      </c>
      <c r="I373" s="0" t="n">
        <v>2.41195999999999</v>
      </c>
      <c r="J373" s="0" t="n">
        <v>98.7046999999999</v>
      </c>
      <c r="K373" s="0" t="n">
        <v>386</v>
      </c>
      <c r="L373" s="0" t="s">
        <v>20</v>
      </c>
      <c r="M373" s="0" t="n">
        <f aca="false">35.3*G373</f>
        <v>2.951442153996</v>
      </c>
      <c r="N373" s="0" t="n">
        <f aca="false">M373*1000/365</f>
        <v>8.08614288766027</v>
      </c>
      <c r="O373" s="0" t="n">
        <f aca="false">Table1[[#This Row],[Detection frequency 2021]]/100*365</f>
        <v>360.272155</v>
      </c>
      <c r="P373" s="0" t="n">
        <f aca="false">Table1[[#This Row],[Flared days/year]]/12</f>
        <v>30.0226795833333</v>
      </c>
      <c r="Q373" s="2" t="n">
        <f aca="false">Table1[[#This Row],['#days per month]]-P429</f>
        <v>2.41371458333331</v>
      </c>
      <c r="R373" s="2"/>
    </row>
    <row r="374" customFormat="false" ht="15.75" hidden="true" customHeight="false" outlineLevel="0" collapsed="false">
      <c r="A374" s="0" t="s">
        <v>35</v>
      </c>
      <c r="B374" s="0" t="s">
        <v>36</v>
      </c>
      <c r="C374" s="0" t="s">
        <v>449</v>
      </c>
      <c r="D374" s="0" t="n">
        <v>3714</v>
      </c>
      <c r="E374" s="0" t="n">
        <v>18.641395</v>
      </c>
      <c r="F374" s="0" t="n">
        <v>-96.215592</v>
      </c>
      <c r="G374" s="0" t="n">
        <v>0.08359264752</v>
      </c>
      <c r="H374" s="0" t="n">
        <v>1857.58</v>
      </c>
      <c r="I374" s="0" t="n">
        <v>2.16564</v>
      </c>
      <c r="J374" s="0" t="n">
        <v>66.6667</v>
      </c>
      <c r="K374" s="0" t="n">
        <v>174</v>
      </c>
      <c r="L374" s="0" t="s">
        <v>20</v>
      </c>
      <c r="M374" s="0" t="n">
        <f aca="false">35.3*G374</f>
        <v>2.950820457456</v>
      </c>
      <c r="N374" s="0" t="n">
        <f aca="false">M374*1000/365</f>
        <v>8.08443960946849</v>
      </c>
      <c r="O374" s="0" t="n">
        <f aca="false">Table1[[#This Row],[Detection frequency 2021]]/100*365</f>
        <v>243.333455</v>
      </c>
      <c r="P374" s="0" t="n">
        <f aca="false">Table1[[#This Row],[Flared days/year]]/12</f>
        <v>20.2777879166667</v>
      </c>
      <c r="Q374" s="2" t="n">
        <f aca="false">Table1[[#This Row],['#days per month]]-P430</f>
        <v>0.349639583333335</v>
      </c>
      <c r="R374" s="2"/>
    </row>
    <row r="375" customFormat="false" ht="15.75" hidden="true" customHeight="false" outlineLevel="0" collapsed="false">
      <c r="A375" s="0" t="s">
        <v>126</v>
      </c>
      <c r="B375" s="0" t="s">
        <v>127</v>
      </c>
      <c r="C375" s="0" t="s">
        <v>450</v>
      </c>
      <c r="D375" s="0" t="n">
        <v>6111</v>
      </c>
      <c r="E375" s="0" t="n">
        <v>4.45963399999999</v>
      </c>
      <c r="F375" s="0" t="n">
        <v>7.468431</v>
      </c>
      <c r="G375" s="0" t="n">
        <v>0.08356358805</v>
      </c>
      <c r="H375" s="0" t="n">
        <v>1710.22</v>
      </c>
      <c r="I375" s="0" t="n">
        <v>1.34191</v>
      </c>
      <c r="J375" s="0" t="n">
        <v>86.6666999999999</v>
      </c>
      <c r="K375" s="0" t="n">
        <v>30</v>
      </c>
      <c r="L375" s="0" t="s">
        <v>20</v>
      </c>
      <c r="M375" s="0" t="n">
        <f aca="false">35.3*G375</f>
        <v>2.949794658165</v>
      </c>
      <c r="N375" s="0" t="n">
        <f aca="false">M375*1000/365</f>
        <v>8.08162920045205</v>
      </c>
      <c r="O375" s="0" t="n">
        <f aca="false">Table1[[#This Row],[Detection frequency 2021]]/100*365</f>
        <v>316.333455</v>
      </c>
      <c r="P375" s="0" t="n">
        <f aca="false">Table1[[#This Row],[Flared days/year]]/12</f>
        <v>26.36112125</v>
      </c>
      <c r="Q375" s="2" t="n">
        <f aca="false">Table1[[#This Row],['#days per month]]-P431</f>
        <v>-3.72671083333336</v>
      </c>
      <c r="R375" s="2"/>
    </row>
    <row r="376" customFormat="false" ht="15.75" hidden="true" customHeight="false" outlineLevel="0" collapsed="false">
      <c r="A376" s="0" t="s">
        <v>221</v>
      </c>
      <c r="B376" s="0" t="s">
        <v>222</v>
      </c>
      <c r="C376" s="0" t="s">
        <v>451</v>
      </c>
      <c r="D376" s="0" t="n">
        <v>10132</v>
      </c>
      <c r="E376" s="0" t="n">
        <v>19.5275</v>
      </c>
      <c r="F376" s="0" t="n">
        <v>71.30039</v>
      </c>
      <c r="G376" s="0" t="n">
        <v>0.08346202667</v>
      </c>
      <c r="H376" s="0" t="n">
        <v>1688.4</v>
      </c>
      <c r="I376" s="0" t="n">
        <v>1.56481</v>
      </c>
      <c r="J376" s="0" t="n">
        <v>100</v>
      </c>
      <c r="K376" s="0" t="n">
        <v>207</v>
      </c>
      <c r="L376" s="0" t="s">
        <v>20</v>
      </c>
      <c r="M376" s="0" t="n">
        <f aca="false">35.3*G376</f>
        <v>2.946209541451</v>
      </c>
      <c r="N376" s="0" t="n">
        <f aca="false">M376*1000/365</f>
        <v>8.07180696287945</v>
      </c>
      <c r="O376" s="0" t="n">
        <f aca="false">Table1[[#This Row],[Detection frequency 2021]]/100*365</f>
        <v>365</v>
      </c>
      <c r="P376" s="0" t="n">
        <f aca="false">Table1[[#This Row],[Flared days/year]]/12</f>
        <v>30.4166666666667</v>
      </c>
      <c r="Q376" s="2" t="n">
        <f aca="false">Table1[[#This Row],['#days per month]]-P432</f>
        <v>0.495913333333363</v>
      </c>
      <c r="R376" s="2"/>
    </row>
    <row r="377" customFormat="false" ht="15.75" hidden="true" customHeight="false" outlineLevel="0" collapsed="false">
      <c r="A377" s="0" t="s">
        <v>24</v>
      </c>
      <c r="B377" s="0" t="s">
        <v>25</v>
      </c>
      <c r="C377" s="0" t="s">
        <v>452</v>
      </c>
      <c r="D377" s="0" t="n">
        <v>10453</v>
      </c>
      <c r="E377" s="0" t="n">
        <v>58.419217</v>
      </c>
      <c r="F377" s="0" t="n">
        <v>107.386339999999</v>
      </c>
      <c r="G377" s="0" t="n">
        <v>0.08334021172</v>
      </c>
      <c r="H377" s="0" t="n">
        <v>1585.41</v>
      </c>
      <c r="I377" s="0" t="n">
        <v>0.568396</v>
      </c>
      <c r="J377" s="0" t="n">
        <v>95.7264999999999</v>
      </c>
      <c r="K377" s="0" t="n">
        <v>117</v>
      </c>
      <c r="L377" s="0" t="s">
        <v>20</v>
      </c>
      <c r="M377" s="0" t="n">
        <f aca="false">35.3*G377</f>
        <v>2.941909473716</v>
      </c>
      <c r="N377" s="0" t="n">
        <f aca="false">M377*1000/365</f>
        <v>8.0600259553863</v>
      </c>
      <c r="O377" s="0" t="n">
        <f aca="false">Table1[[#This Row],[Detection frequency 2021]]/100*365</f>
        <v>349.401725</v>
      </c>
      <c r="P377" s="0" t="n">
        <f aca="false">Table1[[#This Row],[Flared days/year]]/12</f>
        <v>29.1168104166666</v>
      </c>
      <c r="Q377" s="2" t="n">
        <f aca="false">Table1[[#This Row],['#days per month]]-P433</f>
        <v>0.499441666666638</v>
      </c>
      <c r="R377" s="2"/>
    </row>
    <row r="378" customFormat="false" ht="15.75" hidden="true" customHeight="false" outlineLevel="0" collapsed="false">
      <c r="A378" s="0" t="s">
        <v>28</v>
      </c>
      <c r="B378" s="0" t="s">
        <v>29</v>
      </c>
      <c r="C378" s="0" t="s">
        <v>453</v>
      </c>
      <c r="D378" s="0" t="n">
        <v>7912</v>
      </c>
      <c r="E378" s="0" t="n">
        <v>30.707925</v>
      </c>
      <c r="F378" s="0" t="n">
        <v>49.538723</v>
      </c>
      <c r="G378" s="0" t="n">
        <v>0.08329706281</v>
      </c>
      <c r="H378" s="0" t="n">
        <v>1744.79</v>
      </c>
      <c r="I378" s="0" t="n">
        <v>1.34928999999999</v>
      </c>
      <c r="J378" s="0" t="n">
        <v>84.1837</v>
      </c>
      <c r="K378" s="0" t="n">
        <v>392</v>
      </c>
      <c r="L378" s="0" t="s">
        <v>20</v>
      </c>
      <c r="M378" s="0" t="n">
        <f aca="false">35.3*G378</f>
        <v>2.940386317193</v>
      </c>
      <c r="N378" s="0" t="n">
        <f aca="false">M378*1000/365</f>
        <v>8.05585292381644</v>
      </c>
      <c r="O378" s="0" t="n">
        <f aca="false">Table1[[#This Row],[Detection frequency 2021]]/100*365</f>
        <v>307.270505</v>
      </c>
      <c r="P378" s="0" t="n">
        <f aca="false">Table1[[#This Row],[Flared days/year]]/12</f>
        <v>25.6058754166667</v>
      </c>
      <c r="Q378" s="2" t="n">
        <f aca="false">Table1[[#This Row],['#days per month]]-P434</f>
        <v>-4.72744958333334</v>
      </c>
      <c r="R378" s="2"/>
    </row>
    <row r="379" customFormat="false" ht="15.75" hidden="true" customHeight="false" outlineLevel="0" collapsed="false">
      <c r="A379" s="0" t="s">
        <v>78</v>
      </c>
      <c r="B379" s="0" t="s">
        <v>79</v>
      </c>
      <c r="C379" s="0" t="s">
        <v>454</v>
      </c>
      <c r="D379" s="0" t="n">
        <v>8601</v>
      </c>
      <c r="E379" s="0" t="n">
        <v>20.9997869999999</v>
      </c>
      <c r="F379" s="0" t="n">
        <v>57.610445</v>
      </c>
      <c r="G379" s="0" t="n">
        <v>0.0764648585299999</v>
      </c>
      <c r="H379" s="0" t="n">
        <v>1842.53</v>
      </c>
      <c r="I379" s="0" t="n">
        <v>1.28557</v>
      </c>
      <c r="J379" s="0" t="n">
        <v>95.9677</v>
      </c>
      <c r="K379" s="0" t="n">
        <v>372</v>
      </c>
      <c r="L379" s="0" t="s">
        <v>20</v>
      </c>
      <c r="M379" s="0" t="n">
        <f aca="false">35.3*G379</f>
        <v>2.699209506109</v>
      </c>
      <c r="N379" s="0" t="n">
        <f aca="false">M379*1000/365</f>
        <v>7.39509453728492</v>
      </c>
      <c r="O379" s="0" t="n">
        <f aca="false">Table1[[#This Row],[Detection frequency 2021]]/100*365</f>
        <v>350.282105</v>
      </c>
      <c r="P379" s="0" t="n">
        <f aca="false">Table1[[#This Row],[Flared days/year]]/12</f>
        <v>29.1901754166667</v>
      </c>
      <c r="Q379" s="2" t="n">
        <f aca="false">Table1[[#This Row],['#days per month]]-P435</f>
        <v>4.30380625000002</v>
      </c>
      <c r="R379" s="2"/>
    </row>
    <row r="380" customFormat="false" ht="15.75" hidden="true" customHeight="false" outlineLevel="0" collapsed="false">
      <c r="A380" s="0" t="s">
        <v>197</v>
      </c>
      <c r="B380" s="0" t="s">
        <v>198</v>
      </c>
      <c r="C380" s="0" t="s">
        <v>455</v>
      </c>
      <c r="D380" s="0" t="n">
        <v>11802</v>
      </c>
      <c r="E380" s="0" t="n">
        <v>5.875438</v>
      </c>
      <c r="F380" s="0" t="n">
        <v>114.296177</v>
      </c>
      <c r="G380" s="0" t="n">
        <v>0.08278544002</v>
      </c>
      <c r="H380" s="0" t="n">
        <v>1689.99</v>
      </c>
      <c r="I380" s="0" t="n">
        <v>2.05655999999999</v>
      </c>
      <c r="J380" s="0" t="n">
        <v>93.3333</v>
      </c>
      <c r="K380" s="0" t="n">
        <v>30</v>
      </c>
      <c r="L380" s="0" t="s">
        <v>20</v>
      </c>
      <c r="M380" s="0" t="n">
        <f aca="false">35.3*G380</f>
        <v>2.922326032706</v>
      </c>
      <c r="N380" s="0" t="n">
        <f aca="false">M380*1000/365</f>
        <v>8.0063726923452</v>
      </c>
      <c r="O380" s="0" t="n">
        <f aca="false">Table1[[#This Row],[Detection frequency 2021]]/100*365</f>
        <v>340.666545</v>
      </c>
      <c r="P380" s="0" t="n">
        <f aca="false">Table1[[#This Row],[Flared days/year]]/12</f>
        <v>28.38887875</v>
      </c>
      <c r="Q380" s="2" t="n">
        <f aca="false">Table1[[#This Row],['#days per month]]-P436</f>
        <v>-1.51371583333333</v>
      </c>
      <c r="R380" s="2"/>
    </row>
    <row r="381" customFormat="false" ht="15.75" hidden="true" customHeight="false" outlineLevel="0" collapsed="false">
      <c r="A381" s="0" t="s">
        <v>28</v>
      </c>
      <c r="B381" s="0" t="s">
        <v>29</v>
      </c>
      <c r="C381" s="0" t="s">
        <v>456</v>
      </c>
      <c r="D381" s="0" t="n">
        <v>8266</v>
      </c>
      <c r="E381" s="0" t="n">
        <v>27.5304359999999</v>
      </c>
      <c r="F381" s="0" t="n">
        <v>52.599011</v>
      </c>
      <c r="G381" s="0" t="n">
        <v>0.0826140185</v>
      </c>
      <c r="H381" s="0" t="n">
        <v>1785.86</v>
      </c>
      <c r="I381" s="0" t="n">
        <v>2.93650999999999</v>
      </c>
      <c r="J381" s="0" t="n">
        <v>99.6678</v>
      </c>
      <c r="K381" s="0" t="n">
        <v>301</v>
      </c>
      <c r="L381" s="0" t="s">
        <v>20</v>
      </c>
      <c r="M381" s="0" t="n">
        <f aca="false">35.3*G381</f>
        <v>2.91627485305</v>
      </c>
      <c r="N381" s="0" t="n">
        <f aca="false">M381*1000/365</f>
        <v>7.9897941179452</v>
      </c>
      <c r="O381" s="0" t="n">
        <f aca="false">Table1[[#This Row],[Detection frequency 2021]]/100*365</f>
        <v>363.78747</v>
      </c>
      <c r="P381" s="0" t="n">
        <f aca="false">Table1[[#This Row],[Flared days/year]]/12</f>
        <v>30.3156225</v>
      </c>
      <c r="Q381" s="2" t="n">
        <f aca="false">Table1[[#This Row],['#days per month]]-P437</f>
        <v>2.19787791666667</v>
      </c>
      <c r="R381" s="2"/>
    </row>
    <row r="382" customFormat="false" ht="15.75" hidden="true" customHeight="false" outlineLevel="0" collapsed="false">
      <c r="A382" s="0" t="s">
        <v>387</v>
      </c>
      <c r="B382" s="0" t="s">
        <v>388</v>
      </c>
      <c r="C382" s="0" t="s">
        <v>457</v>
      </c>
      <c r="D382" s="0" t="n">
        <v>7277</v>
      </c>
      <c r="E382" s="0" t="n">
        <v>34.910184</v>
      </c>
      <c r="F382" s="0" t="n">
        <v>40.826829</v>
      </c>
      <c r="G382" s="0" t="n">
        <v>0.08244729346</v>
      </c>
      <c r="H382" s="0" t="n">
        <v>1721.89</v>
      </c>
      <c r="I382" s="0" t="n">
        <v>1.24464</v>
      </c>
      <c r="J382" s="0" t="n">
        <v>98.4887</v>
      </c>
      <c r="K382" s="0" t="n">
        <v>397</v>
      </c>
      <c r="L382" s="0" t="s">
        <v>20</v>
      </c>
      <c r="M382" s="0" t="n">
        <f aca="false">35.3*G382</f>
        <v>2.910389459138</v>
      </c>
      <c r="N382" s="0" t="n">
        <f aca="false">M382*1000/365</f>
        <v>7.97366975106301</v>
      </c>
      <c r="O382" s="0" t="n">
        <f aca="false">Table1[[#This Row],[Detection frequency 2021]]/100*365</f>
        <v>359.483755</v>
      </c>
      <c r="P382" s="0" t="n">
        <f aca="false">Table1[[#This Row],[Flared days/year]]/12</f>
        <v>29.9569795833333</v>
      </c>
      <c r="Q382" s="2" t="n">
        <f aca="false">Table1[[#This Row],['#days per month]]-P438</f>
        <v>2.65996791666667</v>
      </c>
      <c r="R382" s="2"/>
    </row>
    <row r="383" customFormat="false" ht="15.75" hidden="true" customHeight="false" outlineLevel="0" collapsed="false">
      <c r="A383" s="0" t="s">
        <v>17</v>
      </c>
      <c r="B383" s="0" t="s">
        <v>18</v>
      </c>
      <c r="C383" s="0" t="s">
        <v>458</v>
      </c>
      <c r="D383" s="0" t="n">
        <v>4374</v>
      </c>
      <c r="E383" s="0" t="n">
        <v>9.699547</v>
      </c>
      <c r="F383" s="0" t="n">
        <v>-63.5297579999999</v>
      </c>
      <c r="G383" s="0" t="n">
        <v>0.0820689332899999</v>
      </c>
      <c r="H383" s="0" t="n">
        <v>1795.17</v>
      </c>
      <c r="I383" s="0" t="n">
        <v>0.708996</v>
      </c>
      <c r="J383" s="0" t="n">
        <v>88.9763999999999</v>
      </c>
      <c r="K383" s="0" t="n">
        <v>127</v>
      </c>
      <c r="L383" s="0" t="s">
        <v>20</v>
      </c>
      <c r="M383" s="0" t="n">
        <f aca="false">35.3*G383</f>
        <v>2.897033345137</v>
      </c>
      <c r="N383" s="0" t="n">
        <f aca="false">M383*1000/365</f>
        <v>7.93707765790958</v>
      </c>
      <c r="O383" s="0" t="n">
        <f aca="false">Table1[[#This Row],[Detection frequency 2021]]/100*365</f>
        <v>324.76386</v>
      </c>
      <c r="P383" s="0" t="n">
        <f aca="false">Table1[[#This Row],[Flared days/year]]/12</f>
        <v>27.063655</v>
      </c>
      <c r="Q383" s="2" t="n">
        <f aca="false">Table1[[#This Row],['#days per month]]-P439</f>
        <v>-3.27231625000003</v>
      </c>
      <c r="R383" s="2"/>
    </row>
    <row r="384" customFormat="false" ht="15.75" hidden="true" customHeight="false" outlineLevel="0" collapsed="false">
      <c r="A384" s="0" t="s">
        <v>83</v>
      </c>
      <c r="B384" s="0" t="s">
        <v>84</v>
      </c>
      <c r="C384" s="0" t="s">
        <v>459</v>
      </c>
      <c r="D384" s="0" t="n">
        <v>6287</v>
      </c>
      <c r="E384" s="0" t="n">
        <v>-4.919447</v>
      </c>
      <c r="F384" s="0" t="n">
        <v>11.935082</v>
      </c>
      <c r="G384" s="0" t="n">
        <v>0.0819814613499999</v>
      </c>
      <c r="H384" s="0" t="n">
        <v>1693.05</v>
      </c>
      <c r="I384" s="0" t="n">
        <v>2.78125</v>
      </c>
      <c r="J384" s="0" t="n">
        <v>90</v>
      </c>
      <c r="K384" s="0" t="n">
        <v>50</v>
      </c>
      <c r="L384" s="0" t="s">
        <v>20</v>
      </c>
      <c r="M384" s="0" t="n">
        <f aca="false">35.3*G384</f>
        <v>2.893945585655</v>
      </c>
      <c r="N384" s="0" t="n">
        <f aca="false">M384*1000/365</f>
        <v>7.9286180428904</v>
      </c>
      <c r="O384" s="0" t="n">
        <f aca="false">Table1[[#This Row],[Detection frequency 2021]]/100*365</f>
        <v>328.5</v>
      </c>
      <c r="P384" s="0" t="n">
        <f aca="false">Table1[[#This Row],[Flared days/year]]/12</f>
        <v>27.375</v>
      </c>
      <c r="Q384" s="2" t="n">
        <f aca="false">Table1[[#This Row],['#days per month]]-P440</f>
        <v>10.356145</v>
      </c>
      <c r="R384" s="2"/>
    </row>
    <row r="385" customFormat="false" ht="15.75" hidden="true" customHeight="false" outlineLevel="0" collapsed="false">
      <c r="A385" s="0" t="s">
        <v>78</v>
      </c>
      <c r="B385" s="0" t="s">
        <v>79</v>
      </c>
      <c r="C385" s="0" t="s">
        <v>460</v>
      </c>
      <c r="D385" s="0" t="n">
        <v>8494</v>
      </c>
      <c r="E385" s="0" t="n">
        <v>18.0337399999999</v>
      </c>
      <c r="F385" s="0" t="n">
        <v>54.6418479999999</v>
      </c>
      <c r="G385" s="0" t="n">
        <v>0.0754504188499999</v>
      </c>
      <c r="H385" s="0" t="n">
        <v>1769.95</v>
      </c>
      <c r="I385" s="0" t="n">
        <v>2.89926</v>
      </c>
      <c r="J385" s="0" t="n">
        <v>99.1803</v>
      </c>
      <c r="K385" s="0" t="n">
        <v>366</v>
      </c>
      <c r="L385" s="0" t="s">
        <v>20</v>
      </c>
      <c r="M385" s="0" t="n">
        <f aca="false">35.3*G385</f>
        <v>2.663399785405</v>
      </c>
      <c r="N385" s="0" t="n">
        <f aca="false">M385*1000/365</f>
        <v>7.29698571343835</v>
      </c>
      <c r="O385" s="0" t="n">
        <f aca="false">Table1[[#This Row],[Detection frequency 2021]]/100*365</f>
        <v>362.008095</v>
      </c>
      <c r="P385" s="0" t="n">
        <f aca="false">Table1[[#This Row],[Flared days/year]]/12</f>
        <v>30.16734125</v>
      </c>
      <c r="Q385" s="2" t="n">
        <f aca="false">Table1[[#This Row],['#days per month]]-P441</f>
        <v>0.752629999999996</v>
      </c>
      <c r="R385" s="2"/>
    </row>
    <row r="386" customFormat="false" ht="15.75" hidden="true" customHeight="false" outlineLevel="0" collapsed="false">
      <c r="A386" s="0" t="s">
        <v>24</v>
      </c>
      <c r="B386" s="0" t="s">
        <v>25</v>
      </c>
      <c r="C386" s="0" t="s">
        <v>461</v>
      </c>
      <c r="D386" s="0" t="n">
        <v>6451</v>
      </c>
      <c r="E386" s="0" t="n">
        <v>67.179724</v>
      </c>
      <c r="F386" s="0" t="n">
        <v>56.6164319999999</v>
      </c>
      <c r="G386" s="0" t="n">
        <v>0.08121652217</v>
      </c>
      <c r="H386" s="0" t="n">
        <v>1915.34</v>
      </c>
      <c r="I386" s="0" t="n">
        <v>3.87629</v>
      </c>
      <c r="J386" s="0" t="n">
        <v>77.1185999999999</v>
      </c>
      <c r="K386" s="0" t="n">
        <v>118</v>
      </c>
      <c r="L386" s="0" t="s">
        <v>20</v>
      </c>
      <c r="M386" s="0" t="n">
        <f aca="false">35.3*G386</f>
        <v>2.866943232601</v>
      </c>
      <c r="N386" s="0" t="n">
        <f aca="false">M386*1000/365</f>
        <v>7.8546389934274</v>
      </c>
      <c r="O386" s="0" t="n">
        <f aca="false">Table1[[#This Row],[Detection frequency 2021]]/100*365</f>
        <v>281.48289</v>
      </c>
      <c r="P386" s="0" t="n">
        <f aca="false">Table1[[#This Row],[Flared days/year]]/12</f>
        <v>23.4569075</v>
      </c>
      <c r="Q386" s="2" t="n">
        <f aca="false">Table1[[#This Row],['#days per month]]-P442</f>
        <v>-6.64698458333336</v>
      </c>
      <c r="R386" s="2"/>
    </row>
    <row r="387" customFormat="false" ht="15.75" hidden="true" customHeight="false" outlineLevel="0" collapsed="false">
      <c r="A387" s="0" t="s">
        <v>35</v>
      </c>
      <c r="B387" s="0" t="s">
        <v>36</v>
      </c>
      <c r="C387" s="0" t="s">
        <v>462</v>
      </c>
      <c r="D387" s="0" t="n">
        <v>3825</v>
      </c>
      <c r="E387" s="0" t="n">
        <v>18.86847</v>
      </c>
      <c r="F387" s="0" t="n">
        <v>-92.62444</v>
      </c>
      <c r="G387" s="0" t="n">
        <v>0.0811942138899999</v>
      </c>
      <c r="H387" s="0" t="n">
        <v>1705.61</v>
      </c>
      <c r="I387" s="0" t="n">
        <v>1.19451</v>
      </c>
      <c r="J387" s="0" t="n">
        <v>100</v>
      </c>
      <c r="K387" s="0" t="n">
        <v>153</v>
      </c>
      <c r="L387" s="0" t="s">
        <v>20</v>
      </c>
      <c r="M387" s="0" t="n">
        <f aca="false">35.3*G387</f>
        <v>2.866155750317</v>
      </c>
      <c r="N387" s="0" t="n">
        <f aca="false">M387*1000/365</f>
        <v>7.8524815077178</v>
      </c>
      <c r="O387" s="0" t="n">
        <f aca="false">Table1[[#This Row],[Detection frequency 2021]]/100*365</f>
        <v>365</v>
      </c>
      <c r="P387" s="0" t="n">
        <f aca="false">Table1[[#This Row],[Flared days/year]]/12</f>
        <v>30.4166666666667</v>
      </c>
      <c r="Q387" s="2" t="n">
        <f aca="false">Table1[[#This Row],['#days per month]]-P443</f>
        <v>0</v>
      </c>
      <c r="R387" s="2"/>
    </row>
    <row r="388" customFormat="false" ht="15.75" hidden="true" customHeight="false" outlineLevel="0" collapsed="false">
      <c r="A388" s="0" t="s">
        <v>191</v>
      </c>
      <c r="B388" s="0" t="s">
        <v>192</v>
      </c>
      <c r="C388" s="0" t="s">
        <v>463</v>
      </c>
      <c r="D388" s="0" t="n">
        <v>8464</v>
      </c>
      <c r="E388" s="0" t="n">
        <v>15.579137</v>
      </c>
      <c r="F388" s="0" t="n">
        <v>45.802423</v>
      </c>
      <c r="G388" s="0" t="n">
        <v>0.08108296602</v>
      </c>
      <c r="H388" s="0" t="n">
        <v>1712.19</v>
      </c>
      <c r="I388" s="0" t="n">
        <v>1.78975999999999</v>
      </c>
      <c r="J388" s="0" t="n">
        <v>97.5758</v>
      </c>
      <c r="K388" s="0" t="n">
        <v>330</v>
      </c>
      <c r="L388" s="0" t="s">
        <v>20</v>
      </c>
      <c r="M388" s="0" t="n">
        <f aca="false">35.3*G388</f>
        <v>2.862228700506</v>
      </c>
      <c r="N388" s="0" t="n">
        <f aca="false">M388*1000/365</f>
        <v>7.84172246713972</v>
      </c>
      <c r="O388" s="0" t="n">
        <f aca="false">Table1[[#This Row],[Detection frequency 2021]]/100*365</f>
        <v>356.15167</v>
      </c>
      <c r="P388" s="0" t="n">
        <f aca="false">Table1[[#This Row],[Flared days/year]]/12</f>
        <v>29.6793058333333</v>
      </c>
      <c r="Q388" s="2" t="n">
        <f aca="false">Table1[[#This Row],['#days per month]]-P444</f>
        <v>6.35985125000003</v>
      </c>
      <c r="R388" s="2"/>
    </row>
    <row r="389" customFormat="false" ht="15.75" hidden="true" customHeight="false" outlineLevel="0" collapsed="false">
      <c r="A389" s="0" t="s">
        <v>24</v>
      </c>
      <c r="B389" s="0" t="s">
        <v>25</v>
      </c>
      <c r="C389" s="0" t="s">
        <v>464</v>
      </c>
      <c r="D389" s="0" t="n">
        <v>10364</v>
      </c>
      <c r="E389" s="0" t="n">
        <v>60.8713439999999</v>
      </c>
      <c r="F389" s="0" t="n">
        <v>97.487888</v>
      </c>
      <c r="G389" s="0" t="n">
        <v>0.08106623481</v>
      </c>
      <c r="H389" s="0" t="n">
        <v>1881.56</v>
      </c>
      <c r="I389" s="0" t="n">
        <v>2.12274</v>
      </c>
      <c r="J389" s="0" t="n">
        <v>92.0635</v>
      </c>
      <c r="K389" s="0" t="n">
        <v>189</v>
      </c>
      <c r="L389" s="0" t="s">
        <v>20</v>
      </c>
      <c r="M389" s="0" t="n">
        <f aca="false">35.3*G389</f>
        <v>2.861638088793</v>
      </c>
      <c r="N389" s="0" t="n">
        <f aca="false">M389*1000/365</f>
        <v>7.84010435285753</v>
      </c>
      <c r="O389" s="0" t="n">
        <f aca="false">Table1[[#This Row],[Detection frequency 2021]]/100*365</f>
        <v>336.031775</v>
      </c>
      <c r="P389" s="0" t="n">
        <f aca="false">Table1[[#This Row],[Flared days/year]]/12</f>
        <v>28.0026479166667</v>
      </c>
      <c r="Q389" s="2" t="n">
        <f aca="false">Table1[[#This Row],['#days per month]]-P445</f>
        <v>0.887010833333342</v>
      </c>
      <c r="R389" s="2"/>
    </row>
    <row r="390" customFormat="false" ht="15.75" hidden="true" customHeight="false" outlineLevel="0" collapsed="false">
      <c r="A390" s="0" t="s">
        <v>51</v>
      </c>
      <c r="B390" s="0" t="s">
        <v>52</v>
      </c>
      <c r="C390" s="0" t="s">
        <v>465</v>
      </c>
      <c r="D390" s="0" t="n">
        <v>5550</v>
      </c>
      <c r="E390" s="0" t="n">
        <v>31.395511</v>
      </c>
      <c r="F390" s="0" t="n">
        <v>6.93581799999999</v>
      </c>
      <c r="G390" s="0" t="n">
        <v>0.0810562547899999</v>
      </c>
      <c r="H390" s="0" t="n">
        <v>1631.16</v>
      </c>
      <c r="I390" s="0" t="n">
        <v>1.28757</v>
      </c>
      <c r="J390" s="0" t="n">
        <v>99.187</v>
      </c>
      <c r="K390" s="0" t="n">
        <v>369</v>
      </c>
      <c r="L390" s="0" t="s">
        <v>20</v>
      </c>
      <c r="M390" s="0" t="n">
        <f aca="false">35.3*G390</f>
        <v>2.861285794087</v>
      </c>
      <c r="N390" s="0" t="n">
        <f aca="false">M390*1000/365</f>
        <v>7.83913916188218</v>
      </c>
      <c r="O390" s="0" t="n">
        <f aca="false">Table1[[#This Row],[Detection frequency 2021]]/100*365</f>
        <v>362.03255</v>
      </c>
      <c r="P390" s="0" t="n">
        <f aca="false">Table1[[#This Row],[Flared days/year]]/12</f>
        <v>30.1693791666667</v>
      </c>
      <c r="Q390" s="2" t="n">
        <f aca="false">Table1[[#This Row],['#days per month]]-P446</f>
        <v>0.275848750000002</v>
      </c>
      <c r="R390" s="2"/>
    </row>
    <row r="391" customFormat="false" ht="15.75" hidden="true" customHeight="false" outlineLevel="0" collapsed="false">
      <c r="A391" s="0" t="s">
        <v>24</v>
      </c>
      <c r="B391" s="0" t="s">
        <v>25</v>
      </c>
      <c r="C391" s="0" t="s">
        <v>466</v>
      </c>
      <c r="D391" s="0" t="n">
        <v>6981</v>
      </c>
      <c r="E391" s="0" t="n">
        <v>52.228683</v>
      </c>
      <c r="F391" s="0" t="n">
        <v>54.122378</v>
      </c>
      <c r="G391" s="0" t="n">
        <v>0.08104392653</v>
      </c>
      <c r="H391" s="0" t="n">
        <v>1660.84</v>
      </c>
      <c r="I391" s="0" t="n">
        <v>1.52728</v>
      </c>
      <c r="J391" s="0" t="n">
        <v>93.8865</v>
      </c>
      <c r="K391" s="0" t="n">
        <v>229</v>
      </c>
      <c r="L391" s="0" t="s">
        <v>20</v>
      </c>
      <c r="M391" s="0" t="n">
        <f aca="false">35.3*G391</f>
        <v>2.860850606509</v>
      </c>
      <c r="N391" s="0" t="n">
        <f aca="false">M391*1000/365</f>
        <v>7.83794686714795</v>
      </c>
      <c r="O391" s="0" t="n">
        <f aca="false">Table1[[#This Row],[Detection frequency 2021]]/100*365</f>
        <v>342.685725</v>
      </c>
      <c r="P391" s="0" t="n">
        <f aca="false">Table1[[#This Row],[Flared days/year]]/12</f>
        <v>28.55714375</v>
      </c>
      <c r="Q391" s="2" t="n">
        <f aca="false">Table1[[#This Row],['#days per month]]-P447</f>
        <v>0.935525416666664</v>
      </c>
      <c r="R391" s="2"/>
    </row>
    <row r="392" customFormat="false" ht="15.75" hidden="true" customHeight="false" outlineLevel="0" collapsed="false">
      <c r="A392" s="0" t="s">
        <v>51</v>
      </c>
      <c r="B392" s="0" t="s">
        <v>52</v>
      </c>
      <c r="C392" s="0" t="s">
        <v>467</v>
      </c>
      <c r="D392" s="0" t="n">
        <v>5628</v>
      </c>
      <c r="E392" s="0" t="n">
        <v>27.7494549999999</v>
      </c>
      <c r="F392" s="0" t="n">
        <v>9.15253899999999</v>
      </c>
      <c r="G392" s="0" t="n">
        <v>0.0810307176799999</v>
      </c>
      <c r="H392" s="0" t="n">
        <v>1637.97</v>
      </c>
      <c r="I392" s="0" t="n">
        <v>0.948693</v>
      </c>
      <c r="J392" s="0" t="n">
        <v>99.726</v>
      </c>
      <c r="K392" s="0" t="n">
        <v>365</v>
      </c>
      <c r="L392" s="0" t="s">
        <v>20</v>
      </c>
      <c r="M392" s="0" t="n">
        <f aca="false">35.3*G392</f>
        <v>2.860384334104</v>
      </c>
      <c r="N392" s="0" t="n">
        <f aca="false">M392*1000/365</f>
        <v>7.8366694085041</v>
      </c>
      <c r="O392" s="0" t="n">
        <f aca="false">Table1[[#This Row],[Detection frequency 2021]]/100*365</f>
        <v>363.9999</v>
      </c>
      <c r="P392" s="0" t="n">
        <f aca="false">Table1[[#This Row],[Flared days/year]]/12</f>
        <v>30.333325</v>
      </c>
      <c r="Q392" s="2" t="n">
        <f aca="false">Table1[[#This Row],['#days per month]]-P448</f>
        <v>0.248169583333336</v>
      </c>
      <c r="R392" s="2"/>
    </row>
    <row r="393" customFormat="false" ht="15.75" hidden="true" customHeight="false" outlineLevel="0" collapsed="false">
      <c r="A393" s="0" t="s">
        <v>468</v>
      </c>
      <c r="B393" s="0" t="s">
        <v>469</v>
      </c>
      <c r="C393" s="0" t="s">
        <v>470</v>
      </c>
      <c r="D393" s="0" t="n">
        <v>7528</v>
      </c>
      <c r="E393" s="0" t="n">
        <v>30.039458</v>
      </c>
      <c r="F393" s="0" t="n">
        <v>47.495599</v>
      </c>
      <c r="G393" s="0" t="n">
        <v>0.07278722116</v>
      </c>
      <c r="H393" s="0" t="n">
        <v>1834.76</v>
      </c>
      <c r="I393" s="0" t="n">
        <v>1.37</v>
      </c>
      <c r="J393" s="0" t="n">
        <v>92.4528</v>
      </c>
      <c r="K393" s="0" t="n">
        <v>371</v>
      </c>
      <c r="L393" s="0" t="s">
        <v>20</v>
      </c>
      <c r="M393" s="0" t="n">
        <f aca="false">35.3*G393</f>
        <v>2.569388906948</v>
      </c>
      <c r="N393" s="0" t="n">
        <f aca="false">M393*1000/365</f>
        <v>7.03942166287123</v>
      </c>
      <c r="O393" s="0" t="n">
        <f aca="false">Table1[[#This Row],[Detection frequency 2021]]/100*365</f>
        <v>337.45272</v>
      </c>
      <c r="P393" s="0" t="n">
        <f aca="false">Table1[[#This Row],[Flared days/year]]/12</f>
        <v>28.12106</v>
      </c>
      <c r="Q393" s="2" t="n">
        <f aca="false">Table1[[#This Row],['#days per month]]-P449</f>
        <v>8.98800333333336</v>
      </c>
      <c r="R393" s="2"/>
    </row>
    <row r="394" customFormat="false" ht="15.75" hidden="true" customHeight="false" outlineLevel="0" collapsed="false">
      <c r="A394" s="0" t="s">
        <v>51</v>
      </c>
      <c r="B394" s="0" t="s">
        <v>52</v>
      </c>
      <c r="C394" s="0" t="s">
        <v>471</v>
      </c>
      <c r="D394" s="0" t="n">
        <v>5592</v>
      </c>
      <c r="E394" s="0" t="n">
        <v>31.231513</v>
      </c>
      <c r="F394" s="0" t="n">
        <v>8.562813</v>
      </c>
      <c r="G394" s="0" t="n">
        <v>0.08083141081</v>
      </c>
      <c r="H394" s="0" t="n">
        <v>1684.76</v>
      </c>
      <c r="I394" s="0" t="n">
        <v>1.55424</v>
      </c>
      <c r="J394" s="0" t="n">
        <v>99.4737</v>
      </c>
      <c r="K394" s="0" t="n">
        <v>380</v>
      </c>
      <c r="L394" s="0" t="s">
        <v>20</v>
      </c>
      <c r="M394" s="0" t="n">
        <f aca="false">35.3*G394</f>
        <v>2.853348801593</v>
      </c>
      <c r="N394" s="0" t="n">
        <f aca="false">M394*1000/365</f>
        <v>7.81739397696712</v>
      </c>
      <c r="O394" s="0" t="n">
        <f aca="false">Table1[[#This Row],[Detection frequency 2021]]/100*365</f>
        <v>363.079005</v>
      </c>
      <c r="P394" s="0" t="n">
        <f aca="false">Table1[[#This Row],[Flared days/year]]/12</f>
        <v>30.25658375</v>
      </c>
      <c r="Q394" s="2" t="n">
        <f aca="false">Table1[[#This Row],['#days per month]]-P450</f>
        <v>0.166105416666667</v>
      </c>
      <c r="R394" s="2"/>
    </row>
    <row r="395" customFormat="false" ht="15.75" hidden="true" customHeight="false" outlineLevel="0" collapsed="false">
      <c r="A395" s="0" t="s">
        <v>28</v>
      </c>
      <c r="B395" s="0" t="s">
        <v>29</v>
      </c>
      <c r="C395" s="0" t="s">
        <v>472</v>
      </c>
      <c r="D395" s="0" t="n">
        <v>7579</v>
      </c>
      <c r="E395" s="0" t="n">
        <v>31.284313</v>
      </c>
      <c r="F395" s="0" t="n">
        <v>47.715431</v>
      </c>
      <c r="G395" s="0" t="n">
        <v>0.08028603207</v>
      </c>
      <c r="H395" s="0" t="n">
        <v>1697.26</v>
      </c>
      <c r="I395" s="0" t="n">
        <v>1.38366</v>
      </c>
      <c r="J395" s="0" t="n">
        <v>99.1892</v>
      </c>
      <c r="K395" s="0" t="n">
        <v>370</v>
      </c>
      <c r="L395" s="0" t="s">
        <v>20</v>
      </c>
      <c r="M395" s="0" t="n">
        <f aca="false">35.3*G395</f>
        <v>2.834096932071</v>
      </c>
      <c r="N395" s="0" t="n">
        <f aca="false">M395*1000/365</f>
        <v>7.76464912896164</v>
      </c>
      <c r="O395" s="0" t="n">
        <f aca="false">Table1[[#This Row],[Detection frequency 2021]]/100*365</f>
        <v>362.04058</v>
      </c>
      <c r="P395" s="0" t="n">
        <f aca="false">Table1[[#This Row],[Flared days/year]]/12</f>
        <v>30.1700483333333</v>
      </c>
      <c r="Q395" s="2" t="n">
        <f aca="false">Table1[[#This Row],['#days per month]]-P451</f>
        <v>0.231136249999999</v>
      </c>
      <c r="R395" s="2"/>
    </row>
    <row r="396" customFormat="false" ht="15.75" hidden="true" customHeight="false" outlineLevel="0" collapsed="false">
      <c r="A396" s="0" t="s">
        <v>24</v>
      </c>
      <c r="B396" s="0" t="s">
        <v>25</v>
      </c>
      <c r="C396" s="0" t="s">
        <v>473</v>
      </c>
      <c r="D396" s="0" t="n">
        <v>10336</v>
      </c>
      <c r="E396" s="0" t="n">
        <v>60.98358</v>
      </c>
      <c r="F396" s="0" t="n">
        <v>97.163126</v>
      </c>
      <c r="G396" s="0" t="n">
        <v>0.08024787317</v>
      </c>
      <c r="H396" s="0" t="n">
        <v>1468.95</v>
      </c>
      <c r="I396" s="0" t="n">
        <v>0.798418</v>
      </c>
      <c r="J396" s="0" t="n">
        <v>96.1832</v>
      </c>
      <c r="K396" s="0" t="n">
        <v>131</v>
      </c>
      <c r="L396" s="0" t="s">
        <v>20</v>
      </c>
      <c r="M396" s="0" t="n">
        <f aca="false">35.3*G396</f>
        <v>2.832749922901</v>
      </c>
      <c r="N396" s="0" t="n">
        <f aca="false">M396*1000/365</f>
        <v>7.76095869287945</v>
      </c>
      <c r="O396" s="0" t="n">
        <f aca="false">Table1[[#This Row],[Detection frequency 2021]]/100*365</f>
        <v>351.06868</v>
      </c>
      <c r="P396" s="0" t="n">
        <f aca="false">Table1[[#This Row],[Flared days/year]]/12</f>
        <v>29.2557233333333</v>
      </c>
      <c r="Q396" s="2" t="n">
        <f aca="false">Table1[[#This Row],['#days per month]]-P452</f>
        <v>-0.768963749999994</v>
      </c>
      <c r="R396" s="2"/>
    </row>
    <row r="397" customFormat="false" ht="15.75" hidden="true" customHeight="false" outlineLevel="0" collapsed="false">
      <c r="A397" s="0" t="s">
        <v>24</v>
      </c>
      <c r="B397" s="0" t="s">
        <v>25</v>
      </c>
      <c r="C397" s="0" t="s">
        <v>474</v>
      </c>
      <c r="D397" s="0" t="n">
        <v>10478</v>
      </c>
      <c r="E397" s="0" t="n">
        <v>59.6345069999999</v>
      </c>
      <c r="F397" s="0" t="n">
        <v>108.088334</v>
      </c>
      <c r="G397" s="0" t="n">
        <v>0.08021411722</v>
      </c>
      <c r="H397" s="0" t="n">
        <v>1725.5</v>
      </c>
      <c r="I397" s="0" t="n">
        <v>1.2782</v>
      </c>
      <c r="J397" s="0" t="n">
        <v>82.967</v>
      </c>
      <c r="K397" s="0" t="n">
        <v>182</v>
      </c>
      <c r="L397" s="0" t="s">
        <v>20</v>
      </c>
      <c r="M397" s="0" t="n">
        <f aca="false">35.3*G397</f>
        <v>2.831558337866</v>
      </c>
      <c r="N397" s="0" t="n">
        <f aca="false">M397*1000/365</f>
        <v>7.75769407634521</v>
      </c>
      <c r="O397" s="0" t="n">
        <f aca="false">Table1[[#This Row],[Detection frequency 2021]]/100*365</f>
        <v>302.82955</v>
      </c>
      <c r="P397" s="0" t="n">
        <f aca="false">Table1[[#This Row],[Flared days/year]]/12</f>
        <v>25.2357958333333</v>
      </c>
      <c r="Q397" s="2" t="n">
        <f aca="false">Table1[[#This Row],['#days per month]]-P453</f>
        <v>4.22064708333333</v>
      </c>
      <c r="R397" s="2"/>
    </row>
    <row r="398" customFormat="false" ht="15.75" hidden="true" customHeight="false" outlineLevel="0" collapsed="false">
      <c r="A398" s="0" t="s">
        <v>21</v>
      </c>
      <c r="B398" s="0" t="s">
        <v>22</v>
      </c>
      <c r="C398" s="0" t="s">
        <v>475</v>
      </c>
      <c r="D398" s="0" t="n">
        <v>7380</v>
      </c>
      <c r="E398" s="0" t="n">
        <v>36.5292419999999</v>
      </c>
      <c r="F398" s="0" t="n">
        <v>43.97707</v>
      </c>
      <c r="G398" s="0" t="n">
        <v>0.07198911309</v>
      </c>
      <c r="H398" s="0" t="n">
        <v>1866.4</v>
      </c>
      <c r="I398" s="0" t="n">
        <v>1.61726</v>
      </c>
      <c r="J398" s="0" t="n">
        <v>95.3804</v>
      </c>
      <c r="K398" s="0" t="n">
        <v>368</v>
      </c>
      <c r="L398" s="0" t="s">
        <v>20</v>
      </c>
      <c r="M398" s="0" t="n">
        <f aca="false">35.3*G398</f>
        <v>2.541215692077</v>
      </c>
      <c r="N398" s="0" t="n">
        <f aca="false">M398*1000/365</f>
        <v>6.9622347728137</v>
      </c>
      <c r="O398" s="0" t="n">
        <f aca="false">Table1[[#This Row],[Detection frequency 2021]]/100*365</f>
        <v>348.13846</v>
      </c>
      <c r="P398" s="0" t="n">
        <f aca="false">Table1[[#This Row],[Flared days/year]]/12</f>
        <v>29.0115383333333</v>
      </c>
      <c r="Q398" s="2" t="n">
        <f aca="false">Table1[[#This Row],['#days per month]]-P454</f>
        <v>-0.76309333333333</v>
      </c>
      <c r="R398" s="2"/>
    </row>
    <row r="399" customFormat="false" ht="15.75" hidden="true" customHeight="false" outlineLevel="0" collapsed="false">
      <c r="A399" s="0" t="s">
        <v>51</v>
      </c>
      <c r="B399" s="0" t="s">
        <v>52</v>
      </c>
      <c r="C399" s="0" t="s">
        <v>476</v>
      </c>
      <c r="D399" s="0" t="n">
        <v>5583</v>
      </c>
      <c r="E399" s="0" t="n">
        <v>30.662687</v>
      </c>
      <c r="F399" s="0" t="n">
        <v>8.102735</v>
      </c>
      <c r="G399" s="0" t="n">
        <v>0.0800338898</v>
      </c>
      <c r="H399" s="0" t="n">
        <v>1624.58</v>
      </c>
      <c r="I399" s="0" t="n">
        <v>1.62105</v>
      </c>
      <c r="J399" s="0" t="n">
        <v>95.4667</v>
      </c>
      <c r="K399" s="0" t="n">
        <v>375</v>
      </c>
      <c r="L399" s="0" t="s">
        <v>20</v>
      </c>
      <c r="M399" s="0" t="n">
        <f aca="false">35.3*G399</f>
        <v>2.82519630994</v>
      </c>
      <c r="N399" s="0" t="n">
        <f aca="false">M399*1000/365</f>
        <v>7.74026386284931</v>
      </c>
      <c r="O399" s="0" t="n">
        <f aca="false">Table1[[#This Row],[Detection frequency 2021]]/100*365</f>
        <v>348.453455</v>
      </c>
      <c r="P399" s="0" t="n">
        <f aca="false">Table1[[#This Row],[Flared days/year]]/12</f>
        <v>29.0377879166667</v>
      </c>
      <c r="Q399" s="2" t="n">
        <f aca="false">Table1[[#This Row],['#days per month]]-P455</f>
        <v>6.184195</v>
      </c>
      <c r="R399" s="2"/>
    </row>
    <row r="400" customFormat="false" ht="15.75" hidden="true" customHeight="false" outlineLevel="0" collapsed="false">
      <c r="A400" s="0" t="s">
        <v>21</v>
      </c>
      <c r="B400" s="0" t="s">
        <v>22</v>
      </c>
      <c r="C400" s="0" t="s">
        <v>477</v>
      </c>
      <c r="D400" s="0" t="n">
        <v>7509</v>
      </c>
      <c r="E400" s="0" t="n">
        <v>30.199281</v>
      </c>
      <c r="F400" s="0" t="n">
        <v>47.389229</v>
      </c>
      <c r="G400" s="0" t="n">
        <v>0.06952169991</v>
      </c>
      <c r="H400" s="0" t="n">
        <v>1628.14</v>
      </c>
      <c r="I400" s="0" t="n">
        <v>0.925204999999999</v>
      </c>
      <c r="J400" s="0" t="n">
        <v>98.6666999999999</v>
      </c>
      <c r="K400" s="0" t="n">
        <v>375</v>
      </c>
      <c r="L400" s="0" t="s">
        <v>20</v>
      </c>
      <c r="M400" s="0" t="n">
        <f aca="false">35.3*G400</f>
        <v>2.454116006823</v>
      </c>
      <c r="N400" s="0" t="n">
        <f aca="false">M400*1000/365</f>
        <v>6.72360549814521</v>
      </c>
      <c r="O400" s="0" t="n">
        <f aca="false">Table1[[#This Row],[Detection frequency 2021]]/100*365</f>
        <v>360.133455</v>
      </c>
      <c r="P400" s="0" t="n">
        <f aca="false">Table1[[#This Row],[Flared days/year]]/12</f>
        <v>30.01112125</v>
      </c>
      <c r="Q400" s="2" t="n">
        <f aca="false">Table1[[#This Row],['#days per month]]-P456</f>
        <v>0.694807916666637</v>
      </c>
      <c r="R400" s="2"/>
    </row>
    <row r="401" customFormat="false" ht="15.75" hidden="true" customHeight="false" outlineLevel="0" collapsed="false">
      <c r="A401" s="0" t="s">
        <v>143</v>
      </c>
      <c r="B401" s="0" t="s">
        <v>144</v>
      </c>
      <c r="C401" s="0" t="s">
        <v>478</v>
      </c>
      <c r="D401" s="0" t="n">
        <v>6276</v>
      </c>
      <c r="E401" s="0" t="n">
        <v>-5.660081</v>
      </c>
      <c r="F401" s="0" t="n">
        <v>11.809776</v>
      </c>
      <c r="G401" s="0" t="n">
        <v>0.07969192735</v>
      </c>
      <c r="H401" s="0" t="n">
        <v>1608.11</v>
      </c>
      <c r="I401" s="0" t="n">
        <v>1.64317999999999</v>
      </c>
      <c r="J401" s="0" t="n">
        <v>98.6301</v>
      </c>
      <c r="K401" s="0" t="n">
        <v>73</v>
      </c>
      <c r="L401" s="0" t="s">
        <v>20</v>
      </c>
      <c r="M401" s="0" t="n">
        <f aca="false">35.3*G401</f>
        <v>2.813125035455</v>
      </c>
      <c r="N401" s="0" t="n">
        <f aca="false">M401*1000/365</f>
        <v>7.7071918779589</v>
      </c>
      <c r="O401" s="0" t="n">
        <f aca="false">Table1[[#This Row],[Detection frequency 2021]]/100*365</f>
        <v>359.999865</v>
      </c>
      <c r="P401" s="0" t="n">
        <f aca="false">Table1[[#This Row],[Flared days/year]]/12</f>
        <v>29.99998875</v>
      </c>
      <c r="Q401" s="2" t="n">
        <f aca="false">Table1[[#This Row],['#days per month]]-P457</f>
        <v>0.0739125000000307</v>
      </c>
      <c r="R401" s="2"/>
    </row>
    <row r="402" customFormat="false" ht="15.75" hidden="true" customHeight="false" outlineLevel="0" collapsed="false">
      <c r="A402" s="0" t="s">
        <v>24</v>
      </c>
      <c r="B402" s="0" t="s">
        <v>25</v>
      </c>
      <c r="C402" s="0" t="s">
        <v>479</v>
      </c>
      <c r="D402" s="0" t="n">
        <v>9230</v>
      </c>
      <c r="E402" s="0" t="n">
        <v>66.6811439999999</v>
      </c>
      <c r="F402" s="0" t="n">
        <v>77.322139</v>
      </c>
      <c r="G402" s="0" t="n">
        <v>0.0794653221899999</v>
      </c>
      <c r="H402" s="0" t="n">
        <v>1775.88</v>
      </c>
      <c r="I402" s="0" t="n">
        <v>1.18587</v>
      </c>
      <c r="J402" s="0" t="n">
        <v>89.9083</v>
      </c>
      <c r="K402" s="0" t="n">
        <v>109</v>
      </c>
      <c r="L402" s="0" t="s">
        <v>20</v>
      </c>
      <c r="M402" s="0" t="n">
        <f aca="false">35.3*G402</f>
        <v>2.805125873307</v>
      </c>
      <c r="N402" s="0" t="n">
        <f aca="false">M402*1000/365</f>
        <v>7.68527636522465</v>
      </c>
      <c r="O402" s="0" t="n">
        <f aca="false">Table1[[#This Row],[Detection frequency 2021]]/100*365</f>
        <v>328.165295</v>
      </c>
      <c r="P402" s="0" t="n">
        <f aca="false">Table1[[#This Row],[Flared days/year]]/12</f>
        <v>27.3471079166667</v>
      </c>
      <c r="Q402" s="2" t="n">
        <f aca="false">Table1[[#This Row],['#days per month]]-P458</f>
        <v>-2.68357124999999</v>
      </c>
      <c r="R402" s="2"/>
    </row>
    <row r="403" customFormat="false" ht="15.75" hidden="true" customHeight="false" outlineLevel="0" collapsed="false">
      <c r="A403" s="0" t="s">
        <v>28</v>
      </c>
      <c r="B403" s="0" t="s">
        <v>29</v>
      </c>
      <c r="C403" s="0" t="s">
        <v>480</v>
      </c>
      <c r="D403" s="0" t="n">
        <v>7909</v>
      </c>
      <c r="E403" s="0" t="n">
        <v>30.978671</v>
      </c>
      <c r="F403" s="0" t="n">
        <v>49.514577</v>
      </c>
      <c r="G403" s="0" t="n">
        <v>0.07939810382</v>
      </c>
      <c r="H403" s="0" t="n">
        <v>1716.99</v>
      </c>
      <c r="I403" s="0" t="n">
        <v>1.2293</v>
      </c>
      <c r="J403" s="0" t="n">
        <v>99.2</v>
      </c>
      <c r="K403" s="0" t="n">
        <v>375</v>
      </c>
      <c r="L403" s="0" t="s">
        <v>20</v>
      </c>
      <c r="M403" s="0" t="n">
        <f aca="false">35.3*G403</f>
        <v>2.802753064846</v>
      </c>
      <c r="N403" s="0" t="n">
        <f aca="false">M403*1000/365</f>
        <v>7.67877552012603</v>
      </c>
      <c r="O403" s="0" t="n">
        <f aca="false">Table1[[#This Row],[Detection frequency 2021]]/100*365</f>
        <v>362.08</v>
      </c>
      <c r="P403" s="0" t="n">
        <f aca="false">Table1[[#This Row],[Flared days/year]]/12</f>
        <v>30.1733333333333</v>
      </c>
      <c r="Q403" s="2" t="n">
        <f aca="false">Table1[[#This Row],['#days per month]]-P459</f>
        <v>1.58729375</v>
      </c>
      <c r="R403" s="2"/>
    </row>
    <row r="404" customFormat="false" ht="15.75" hidden="true" customHeight="false" outlineLevel="0" collapsed="false">
      <c r="A404" s="0" t="s">
        <v>387</v>
      </c>
      <c r="B404" s="0" t="s">
        <v>388</v>
      </c>
      <c r="C404" s="0" t="s">
        <v>481</v>
      </c>
      <c r="D404" s="0" t="n">
        <v>7270</v>
      </c>
      <c r="E404" s="0" t="n">
        <v>35.302606</v>
      </c>
      <c r="F404" s="0" t="n">
        <v>40.445553</v>
      </c>
      <c r="G404" s="0" t="n">
        <v>0.07930388069</v>
      </c>
      <c r="H404" s="0" t="n">
        <v>1822.63</v>
      </c>
      <c r="I404" s="0" t="n">
        <v>1.36776</v>
      </c>
      <c r="J404" s="0" t="n">
        <v>98.5149</v>
      </c>
      <c r="K404" s="0" t="n">
        <v>404</v>
      </c>
      <c r="L404" s="0" t="s">
        <v>20</v>
      </c>
      <c r="M404" s="0" t="n">
        <f aca="false">35.3*G404</f>
        <v>2.799426988357</v>
      </c>
      <c r="N404" s="0" t="n">
        <f aca="false">M404*1000/365</f>
        <v>7.6696629818</v>
      </c>
      <c r="O404" s="0" t="n">
        <f aca="false">Table1[[#This Row],[Detection frequency 2021]]/100*365</f>
        <v>359.579385</v>
      </c>
      <c r="P404" s="0" t="n">
        <f aca="false">Table1[[#This Row],[Flared days/year]]/12</f>
        <v>29.96494875</v>
      </c>
      <c r="Q404" s="2" t="n">
        <f aca="false">Table1[[#This Row],['#days per month]]-P460</f>
        <v>-0.108982916666665</v>
      </c>
      <c r="R404" s="2"/>
    </row>
    <row r="405" customFormat="false" ht="15.75" hidden="true" customHeight="false" outlineLevel="0" collapsed="false">
      <c r="A405" s="0" t="s">
        <v>482</v>
      </c>
      <c r="B405" s="0" t="s">
        <v>483</v>
      </c>
      <c r="C405" s="0" t="s">
        <v>484</v>
      </c>
      <c r="D405" s="0" t="n">
        <v>6019</v>
      </c>
      <c r="E405" s="0" t="n">
        <v>10.280526</v>
      </c>
      <c r="F405" s="0" t="n">
        <v>16.732712</v>
      </c>
      <c r="G405" s="0" t="n">
        <v>0.07864872173</v>
      </c>
      <c r="H405" s="0" t="n">
        <v>1752.32</v>
      </c>
      <c r="I405" s="0" t="n">
        <v>1.36889</v>
      </c>
      <c r="J405" s="0" t="n">
        <v>100</v>
      </c>
      <c r="K405" s="0" t="n">
        <v>146</v>
      </c>
      <c r="L405" s="0" t="s">
        <v>20</v>
      </c>
      <c r="M405" s="0" t="n">
        <f aca="false">35.3*G405</f>
        <v>2.776299877069</v>
      </c>
      <c r="N405" s="0" t="n">
        <f aca="false">M405*1000/365</f>
        <v>7.60630103306575</v>
      </c>
      <c r="O405" s="0" t="n">
        <f aca="false">Table1[[#This Row],[Detection frequency 2021]]/100*365</f>
        <v>365</v>
      </c>
      <c r="P405" s="0" t="n">
        <f aca="false">Table1[[#This Row],[Flared days/year]]/12</f>
        <v>30.4166666666667</v>
      </c>
      <c r="Q405" s="2" t="n">
        <f aca="false">Table1[[#This Row],['#days per month]]-P461</f>
        <v>0.401287083333337</v>
      </c>
      <c r="R405" s="2"/>
    </row>
    <row r="406" customFormat="false" ht="15.75" hidden="true" customHeight="false" outlineLevel="0" collapsed="false">
      <c r="A406" s="0" t="s">
        <v>28</v>
      </c>
      <c r="B406" s="0" t="s">
        <v>29</v>
      </c>
      <c r="C406" s="0" t="s">
        <v>485</v>
      </c>
      <c r="D406" s="0" t="n">
        <v>7810</v>
      </c>
      <c r="E406" s="0" t="n">
        <v>31.208696</v>
      </c>
      <c r="F406" s="0" t="n">
        <v>49.218465</v>
      </c>
      <c r="G406" s="0" t="n">
        <v>0.07858267748</v>
      </c>
      <c r="H406" s="0" t="n">
        <v>1761.25</v>
      </c>
      <c r="I406" s="0" t="n">
        <v>1.55511</v>
      </c>
      <c r="J406" s="0" t="n">
        <v>97.1354</v>
      </c>
      <c r="K406" s="0" t="n">
        <v>384</v>
      </c>
      <c r="L406" s="0" t="s">
        <v>20</v>
      </c>
      <c r="M406" s="0" t="n">
        <f aca="false">35.3*G406</f>
        <v>2.773968515044</v>
      </c>
      <c r="N406" s="0" t="n">
        <f aca="false">M406*1000/365</f>
        <v>7.59991373984658</v>
      </c>
      <c r="O406" s="0" t="n">
        <f aca="false">Table1[[#This Row],[Detection frequency 2021]]/100*365</f>
        <v>354.54421</v>
      </c>
      <c r="P406" s="0" t="n">
        <f aca="false">Table1[[#This Row],[Flared days/year]]/12</f>
        <v>29.5453508333333</v>
      </c>
      <c r="Q406" s="2" t="n">
        <f aca="false">Table1[[#This Row],['#days per month]]-P462</f>
        <v>-0.764218750000005</v>
      </c>
      <c r="R406" s="2"/>
    </row>
    <row r="407" customFormat="false" ht="15.75" hidden="true" customHeight="false" outlineLevel="0" collapsed="false">
      <c r="A407" s="0" t="s">
        <v>126</v>
      </c>
      <c r="B407" s="0" t="s">
        <v>127</v>
      </c>
      <c r="C407" s="0" t="s">
        <v>486</v>
      </c>
      <c r="D407" s="0" t="n">
        <v>5945</v>
      </c>
      <c r="E407" s="0" t="n">
        <v>5.524135</v>
      </c>
      <c r="F407" s="0" t="n">
        <v>5.467956</v>
      </c>
      <c r="G407" s="0" t="n">
        <v>0.07839452475</v>
      </c>
      <c r="H407" s="0" t="n">
        <v>1686.96</v>
      </c>
      <c r="I407" s="0" t="n">
        <v>1.6015</v>
      </c>
      <c r="J407" s="0" t="n">
        <v>81.1321</v>
      </c>
      <c r="K407" s="0" t="n">
        <v>53</v>
      </c>
      <c r="L407" s="0" t="s">
        <v>20</v>
      </c>
      <c r="M407" s="0" t="n">
        <f aca="false">35.3*G407</f>
        <v>2.767326723675</v>
      </c>
      <c r="N407" s="0" t="n">
        <f aca="false">M407*1000/365</f>
        <v>7.58171705116438</v>
      </c>
      <c r="O407" s="0" t="n">
        <f aca="false">Table1[[#This Row],[Detection frequency 2021]]/100*365</f>
        <v>296.132165</v>
      </c>
      <c r="P407" s="0" t="n">
        <f aca="false">Table1[[#This Row],[Flared days/year]]/12</f>
        <v>24.6776804166667</v>
      </c>
      <c r="Q407" s="2" t="n">
        <f aca="false">Table1[[#This Row],['#days per month]]-P463</f>
        <v>-2.09628624999997</v>
      </c>
      <c r="R407" s="2"/>
    </row>
    <row r="408" customFormat="false" ht="15.75" hidden="true" customHeight="false" outlineLevel="0" collapsed="false">
      <c r="A408" s="0" t="s">
        <v>17</v>
      </c>
      <c r="B408" s="0" t="s">
        <v>18</v>
      </c>
      <c r="C408" s="0" t="s">
        <v>487</v>
      </c>
      <c r="D408" s="0" t="n">
        <v>4396</v>
      </c>
      <c r="E408" s="0" t="n">
        <v>9.68062</v>
      </c>
      <c r="F408" s="0" t="n">
        <v>-63.474489</v>
      </c>
      <c r="G408" s="0" t="n">
        <v>0.07822545147</v>
      </c>
      <c r="H408" s="0" t="n">
        <v>1843.83</v>
      </c>
      <c r="I408" s="0" t="n">
        <v>1.6015</v>
      </c>
      <c r="J408" s="0" t="n">
        <v>58.7412999999999</v>
      </c>
      <c r="K408" s="0" t="n">
        <v>143</v>
      </c>
      <c r="L408" s="0" t="s">
        <v>20</v>
      </c>
      <c r="M408" s="0" t="n">
        <f aca="false">35.3*G408</f>
        <v>2.761358436891</v>
      </c>
      <c r="N408" s="0" t="n">
        <f aca="false">M408*1000/365</f>
        <v>7.56536558052329</v>
      </c>
      <c r="O408" s="0" t="n">
        <f aca="false">Table1[[#This Row],[Detection frequency 2021]]/100*365</f>
        <v>214.405745</v>
      </c>
      <c r="P408" s="0" t="n">
        <f aca="false">Table1[[#This Row],[Flared days/year]]/12</f>
        <v>17.8671454166666</v>
      </c>
      <c r="Q408" s="2" t="n">
        <f aca="false">Table1[[#This Row],['#days per month]]-P464</f>
        <v>-12.08396375</v>
      </c>
      <c r="R408" s="2"/>
    </row>
    <row r="409" customFormat="false" ht="15.75" hidden="true" customHeight="false" outlineLevel="0" collapsed="false">
      <c r="A409" s="0" t="s">
        <v>21</v>
      </c>
      <c r="B409" s="0" t="s">
        <v>22</v>
      </c>
      <c r="C409" s="0" t="s">
        <v>488</v>
      </c>
      <c r="D409" s="0" t="n">
        <v>7360</v>
      </c>
      <c r="E409" s="0" t="n">
        <v>35.952477</v>
      </c>
      <c r="F409" s="0" t="n">
        <v>43.7299919999999</v>
      </c>
      <c r="G409" s="0" t="n">
        <v>0.069507904</v>
      </c>
      <c r="H409" s="0" t="n">
        <v>1801.77</v>
      </c>
      <c r="I409" s="0" t="n">
        <v>1.3562</v>
      </c>
      <c r="J409" s="0" t="n">
        <v>97.9058</v>
      </c>
      <c r="K409" s="0" t="n">
        <v>382</v>
      </c>
      <c r="L409" s="0" t="s">
        <v>20</v>
      </c>
      <c r="M409" s="0" t="n">
        <f aca="false">35.3*G409</f>
        <v>2.4536290112</v>
      </c>
      <c r="N409" s="0" t="n">
        <f aca="false">M409*1000/365</f>
        <v>6.72227126356164</v>
      </c>
      <c r="O409" s="0" t="n">
        <f aca="false">Table1[[#This Row],[Detection frequency 2021]]/100*365</f>
        <v>357.35617</v>
      </c>
      <c r="P409" s="0" t="n">
        <f aca="false">Table1[[#This Row],[Flared days/year]]/12</f>
        <v>29.7796808333333</v>
      </c>
      <c r="Q409" s="2" t="n">
        <f aca="false">Table1[[#This Row],['#days per month]]-P465</f>
        <v>-0.636985833333334</v>
      </c>
      <c r="R409" s="2"/>
    </row>
    <row r="410" customFormat="false" ht="15.75" hidden="true" customHeight="false" outlineLevel="0" collapsed="false">
      <c r="A410" s="0" t="s">
        <v>39</v>
      </c>
      <c r="B410" s="0" t="s">
        <v>40</v>
      </c>
      <c r="C410" s="0" t="s">
        <v>489</v>
      </c>
      <c r="D410" s="0" t="n">
        <v>5697</v>
      </c>
      <c r="E410" s="0" t="n">
        <v>26.432869</v>
      </c>
      <c r="F410" s="0" t="n">
        <v>11.850163</v>
      </c>
      <c r="G410" s="0" t="n">
        <v>0.0779853439299999</v>
      </c>
      <c r="H410" s="0" t="n">
        <v>1699.22</v>
      </c>
      <c r="I410" s="0" t="n">
        <v>1.29901</v>
      </c>
      <c r="J410" s="0" t="n">
        <v>96.2865</v>
      </c>
      <c r="K410" s="0" t="n">
        <v>377</v>
      </c>
      <c r="L410" s="0" t="s">
        <v>20</v>
      </c>
      <c r="M410" s="0" t="n">
        <f aca="false">35.3*G410</f>
        <v>2.752882640729</v>
      </c>
      <c r="N410" s="0" t="n">
        <f aca="false">M410*1000/365</f>
        <v>7.54214422117533</v>
      </c>
      <c r="O410" s="0" t="n">
        <f aca="false">Table1[[#This Row],[Detection frequency 2021]]/100*365</f>
        <v>351.445725</v>
      </c>
      <c r="P410" s="0" t="n">
        <f aca="false">Table1[[#This Row],[Flared days/year]]/12</f>
        <v>29.28714375</v>
      </c>
      <c r="Q410" s="2" t="n">
        <f aca="false">Table1[[#This Row],['#days per month]]-P466</f>
        <v>7.56094458333334</v>
      </c>
      <c r="R410" s="2"/>
    </row>
    <row r="411" customFormat="false" ht="15.75" hidden="true" customHeight="false" outlineLevel="0" collapsed="false">
      <c r="A411" s="0" t="s">
        <v>35</v>
      </c>
      <c r="B411" s="0" t="s">
        <v>36</v>
      </c>
      <c r="C411" s="0" t="s">
        <v>490</v>
      </c>
      <c r="D411" s="0" t="n">
        <v>3844</v>
      </c>
      <c r="E411" s="0" t="n">
        <v>19.590678</v>
      </c>
      <c r="F411" s="0" t="n">
        <v>-92.202525</v>
      </c>
      <c r="G411" s="0" t="n">
        <v>0.07743644283</v>
      </c>
      <c r="H411" s="0" t="n">
        <v>1519.44</v>
      </c>
      <c r="I411" s="0" t="n">
        <v>1.24606</v>
      </c>
      <c r="J411" s="0" t="n">
        <v>100</v>
      </c>
      <c r="K411" s="0" t="n">
        <v>163</v>
      </c>
      <c r="L411" s="0" t="s">
        <v>20</v>
      </c>
      <c r="M411" s="0" t="n">
        <f aca="false">35.3*G411</f>
        <v>2.733506431899</v>
      </c>
      <c r="N411" s="0" t="n">
        <f aca="false">M411*1000/365</f>
        <v>7.48905871753151</v>
      </c>
      <c r="O411" s="0" t="n">
        <f aca="false">Table1[[#This Row],[Detection frequency 2021]]/100*365</f>
        <v>365</v>
      </c>
      <c r="P411" s="0" t="n">
        <f aca="false">Table1[[#This Row],[Flared days/year]]/12</f>
        <v>30.4166666666667</v>
      </c>
      <c r="Q411" s="2" t="n">
        <f aca="false">Table1[[#This Row],['#days per month]]-P467</f>
        <v>2.33974125</v>
      </c>
      <c r="R411" s="2"/>
    </row>
    <row r="412" customFormat="false" ht="15.75" hidden="true" customHeight="false" outlineLevel="0" collapsed="false">
      <c r="A412" s="0" t="s">
        <v>100</v>
      </c>
      <c r="B412" s="0" t="s">
        <v>101</v>
      </c>
      <c r="C412" s="0" t="s">
        <v>491</v>
      </c>
      <c r="D412" s="0" t="n">
        <v>9871</v>
      </c>
      <c r="E412" s="0" t="n">
        <v>37.032817</v>
      </c>
      <c r="F412" s="0" t="n">
        <v>62.417563</v>
      </c>
      <c r="G412" s="0" t="n">
        <v>0.07741824397</v>
      </c>
      <c r="H412" s="0" t="n">
        <v>1744.04</v>
      </c>
      <c r="I412" s="0" t="n">
        <v>1.87238</v>
      </c>
      <c r="J412" s="0" t="n">
        <v>96.3351</v>
      </c>
      <c r="K412" s="0" t="n">
        <v>382</v>
      </c>
      <c r="L412" s="0" t="s">
        <v>20</v>
      </c>
      <c r="M412" s="0" t="n">
        <f aca="false">35.3*G412</f>
        <v>2.732864012141</v>
      </c>
      <c r="N412" s="0" t="n">
        <f aca="false">M412*1000/365</f>
        <v>7.4872986634</v>
      </c>
      <c r="O412" s="0" t="n">
        <f aca="false">Table1[[#This Row],[Detection frequency 2021]]/100*365</f>
        <v>351.623115</v>
      </c>
      <c r="P412" s="0" t="n">
        <f aca="false">Table1[[#This Row],[Flared days/year]]/12</f>
        <v>29.30192625</v>
      </c>
      <c r="Q412" s="2" t="n">
        <f aca="false">Table1[[#This Row],['#days per month]]-P468</f>
        <v>-0.774895000000001</v>
      </c>
      <c r="R412" s="2"/>
    </row>
    <row r="413" customFormat="false" ht="15.75" hidden="true" customHeight="false" outlineLevel="0" collapsed="false">
      <c r="A413" s="0" t="s">
        <v>83</v>
      </c>
      <c r="B413" s="0" t="s">
        <v>84</v>
      </c>
      <c r="C413" s="0" t="s">
        <v>492</v>
      </c>
      <c r="D413" s="0" t="n">
        <v>6272</v>
      </c>
      <c r="E413" s="0" t="n">
        <v>-5.214298</v>
      </c>
      <c r="F413" s="0" t="n">
        <v>11.70834</v>
      </c>
      <c r="G413" s="0" t="n">
        <v>0.07666093657</v>
      </c>
      <c r="H413" s="0" t="n">
        <v>1802.07</v>
      </c>
      <c r="I413" s="0" t="n">
        <v>2.05947</v>
      </c>
      <c r="J413" s="0" t="n">
        <v>98.5075</v>
      </c>
      <c r="K413" s="0" t="n">
        <v>67</v>
      </c>
      <c r="L413" s="0" t="s">
        <v>20</v>
      </c>
      <c r="M413" s="0" t="n">
        <f aca="false">35.3*G413</f>
        <v>2.706131060921</v>
      </c>
      <c r="N413" s="0" t="n">
        <f aca="false">M413*1000/365</f>
        <v>7.41405770115343</v>
      </c>
      <c r="O413" s="0" t="n">
        <f aca="false">Table1[[#This Row],[Detection frequency 2021]]/100*365</f>
        <v>359.552375</v>
      </c>
      <c r="P413" s="0" t="n">
        <f aca="false">Table1[[#This Row],[Flared days/year]]/12</f>
        <v>29.9626979166667</v>
      </c>
      <c r="Q413" s="2" t="n">
        <f aca="false">Table1[[#This Row],['#days per month]]-P469</f>
        <v>10.4468170833333</v>
      </c>
      <c r="R413" s="2"/>
    </row>
    <row r="414" customFormat="false" ht="15.75" hidden="true" customHeight="false" outlineLevel="0" collapsed="false">
      <c r="A414" s="0" t="s">
        <v>21</v>
      </c>
      <c r="B414" s="0" t="s">
        <v>22</v>
      </c>
      <c r="C414" s="0" t="s">
        <v>493</v>
      </c>
      <c r="D414" s="0" t="n">
        <v>7351</v>
      </c>
      <c r="E414" s="0" t="n">
        <v>36.86703</v>
      </c>
      <c r="F414" s="0" t="n">
        <v>43.5193979999999</v>
      </c>
      <c r="G414" s="0" t="n">
        <v>0.06924167229</v>
      </c>
      <c r="H414" s="0" t="n">
        <v>1844.89</v>
      </c>
      <c r="I414" s="0" t="n">
        <v>1.47511</v>
      </c>
      <c r="J414" s="0" t="n">
        <v>98.2196</v>
      </c>
      <c r="K414" s="0" t="n">
        <v>337</v>
      </c>
      <c r="L414" s="0" t="s">
        <v>20</v>
      </c>
      <c r="M414" s="0" t="n">
        <f aca="false">35.3*G414</f>
        <v>2.444231031837</v>
      </c>
      <c r="N414" s="0" t="n">
        <f aca="false">M414*1000/365</f>
        <v>6.69652337489589</v>
      </c>
      <c r="O414" s="0" t="n">
        <f aca="false">Table1[[#This Row],[Detection frequency 2021]]/100*365</f>
        <v>358.50154</v>
      </c>
      <c r="P414" s="0" t="n">
        <f aca="false">Table1[[#This Row],[Flared days/year]]/12</f>
        <v>29.8751283333333</v>
      </c>
      <c r="Q414" s="2" t="n">
        <f aca="false">Table1[[#This Row],['#days per month]]-P470</f>
        <v>4.270135</v>
      </c>
      <c r="R414" s="2"/>
    </row>
    <row r="415" customFormat="false" ht="15.75" hidden="true" customHeight="false" outlineLevel="0" collapsed="false">
      <c r="A415" s="0" t="s">
        <v>245</v>
      </c>
      <c r="B415" s="0" t="s">
        <v>246</v>
      </c>
      <c r="C415" s="0" t="s">
        <v>494</v>
      </c>
      <c r="D415" s="0" t="n">
        <v>6191</v>
      </c>
      <c r="E415" s="0" t="n">
        <v>-2.07477</v>
      </c>
      <c r="F415" s="0" t="n">
        <v>9.162618</v>
      </c>
      <c r="G415" s="0" t="n">
        <v>0.07596380282</v>
      </c>
      <c r="H415" s="0" t="n">
        <v>1710.76</v>
      </c>
      <c r="I415" s="0" t="n">
        <v>1.5255</v>
      </c>
      <c r="J415" s="0" t="n">
        <v>100</v>
      </c>
      <c r="K415" s="0" t="n">
        <v>39</v>
      </c>
      <c r="L415" s="0" t="s">
        <v>20</v>
      </c>
      <c r="M415" s="0" t="n">
        <f aca="false">35.3*G415</f>
        <v>2.681522239546</v>
      </c>
      <c r="N415" s="0" t="n">
        <f aca="false">M415*1000/365</f>
        <v>7.34663627272877</v>
      </c>
      <c r="O415" s="0" t="n">
        <f aca="false">Table1[[#This Row],[Detection frequency 2021]]/100*365</f>
        <v>365</v>
      </c>
      <c r="P415" s="0" t="n">
        <f aca="false">Table1[[#This Row],[Flared days/year]]/12</f>
        <v>30.4166666666667</v>
      </c>
      <c r="Q415" s="2" t="n">
        <f aca="false">Table1[[#This Row],['#days per month]]-P471</f>
        <v>0.639601666666671</v>
      </c>
      <c r="R415" s="2"/>
    </row>
    <row r="416" customFormat="false" ht="15.75" hidden="true" customHeight="false" outlineLevel="0" collapsed="false">
      <c r="A416" s="0" t="s">
        <v>191</v>
      </c>
      <c r="B416" s="0" t="s">
        <v>192</v>
      </c>
      <c r="C416" s="0" t="s">
        <v>495</v>
      </c>
      <c r="D416" s="0" t="n">
        <v>8466</v>
      </c>
      <c r="E416" s="0" t="n">
        <v>15.819103</v>
      </c>
      <c r="F416" s="0" t="n">
        <v>45.834293</v>
      </c>
      <c r="G416" s="0" t="n">
        <v>0.07582672431</v>
      </c>
      <c r="H416" s="0" t="n">
        <v>1670.04</v>
      </c>
      <c r="I416" s="0" t="n">
        <v>1.05051</v>
      </c>
      <c r="J416" s="0" t="n">
        <v>95.1429</v>
      </c>
      <c r="K416" s="0" t="n">
        <v>350</v>
      </c>
      <c r="L416" s="0" t="s">
        <v>20</v>
      </c>
      <c r="M416" s="0" t="n">
        <f aca="false">35.3*G416</f>
        <v>2.676683368143</v>
      </c>
      <c r="N416" s="0" t="n">
        <f aca="false">M416*1000/365</f>
        <v>7.33337909080274</v>
      </c>
      <c r="O416" s="0" t="n">
        <f aca="false">Table1[[#This Row],[Detection frequency 2021]]/100*365</f>
        <v>347.271585</v>
      </c>
      <c r="P416" s="0" t="n">
        <f aca="false">Table1[[#This Row],[Flared days/year]]/12</f>
        <v>28.93929875</v>
      </c>
      <c r="Q416" s="2" t="n">
        <f aca="false">Table1[[#This Row],['#days per month]]-P472</f>
        <v>0.915815416666668</v>
      </c>
      <c r="R416" s="2"/>
    </row>
    <row r="417" customFormat="false" ht="15.75" hidden="true" customHeight="false" outlineLevel="0" collapsed="false">
      <c r="A417" s="0" t="s">
        <v>17</v>
      </c>
      <c r="B417" s="0" t="s">
        <v>18</v>
      </c>
      <c r="C417" s="0" t="s">
        <v>496</v>
      </c>
      <c r="D417" s="0" t="n">
        <v>4214</v>
      </c>
      <c r="E417" s="0" t="n">
        <v>10.081643</v>
      </c>
      <c r="F417" s="0" t="n">
        <v>-71.792406</v>
      </c>
      <c r="G417" s="0" t="n">
        <v>0.0757104864299999</v>
      </c>
      <c r="H417" s="0" t="n">
        <v>1638.47</v>
      </c>
      <c r="I417" s="0" t="n">
        <v>1.78405999999999</v>
      </c>
      <c r="J417" s="0" t="n">
        <v>100</v>
      </c>
      <c r="K417" s="0" t="n">
        <v>54</v>
      </c>
      <c r="L417" s="0" t="s">
        <v>20</v>
      </c>
      <c r="M417" s="0" t="n">
        <f aca="false">35.3*G417</f>
        <v>2.672580170979</v>
      </c>
      <c r="N417" s="0" t="n">
        <f aca="false">M417*1000/365</f>
        <v>7.32213745473698</v>
      </c>
      <c r="O417" s="0" t="n">
        <f aca="false">Table1[[#This Row],[Detection frequency 2021]]/100*365</f>
        <v>365</v>
      </c>
      <c r="P417" s="0" t="n">
        <f aca="false">Table1[[#This Row],[Flared days/year]]/12</f>
        <v>30.4166666666667</v>
      </c>
      <c r="Q417" s="2" t="n">
        <f aca="false">Table1[[#This Row],['#days per month]]-P473</f>
        <v>5.00001333333334</v>
      </c>
      <c r="R417" s="2"/>
    </row>
    <row r="418" customFormat="false" ht="15.75" hidden="true" customHeight="false" outlineLevel="0" collapsed="false">
      <c r="A418" s="0" t="s">
        <v>78</v>
      </c>
      <c r="B418" s="0" t="s">
        <v>79</v>
      </c>
      <c r="C418" s="0" t="s">
        <v>497</v>
      </c>
      <c r="D418" s="0" t="n">
        <v>8517</v>
      </c>
      <c r="E418" s="0" t="n">
        <v>18.556615</v>
      </c>
      <c r="F418" s="0" t="n">
        <v>55.8705329999999</v>
      </c>
      <c r="G418" s="0" t="n">
        <v>0.0654976971399999</v>
      </c>
      <c r="H418" s="0" t="n">
        <v>1732.72</v>
      </c>
      <c r="I418" s="0" t="n">
        <v>1.26096</v>
      </c>
      <c r="J418" s="0" t="n">
        <v>98.1627</v>
      </c>
      <c r="K418" s="0" t="n">
        <v>381</v>
      </c>
      <c r="L418" s="0" t="s">
        <v>20</v>
      </c>
      <c r="M418" s="0" t="n">
        <f aca="false">35.3*G418</f>
        <v>2.312068709042</v>
      </c>
      <c r="N418" s="0" t="n">
        <f aca="false">M418*1000/365</f>
        <v>6.33443481929314</v>
      </c>
      <c r="O418" s="0" t="n">
        <f aca="false">Table1[[#This Row],[Detection frequency 2021]]/100*365</f>
        <v>358.293855</v>
      </c>
      <c r="P418" s="0" t="n">
        <f aca="false">Table1[[#This Row],[Flared days/year]]/12</f>
        <v>29.85782125</v>
      </c>
      <c r="Q418" s="2" t="n">
        <f aca="false">Table1[[#This Row],['#days per month]]-P474</f>
        <v>0.701499583333334</v>
      </c>
      <c r="R418" s="2"/>
    </row>
    <row r="419" customFormat="false" ht="15.75" hidden="true" customHeight="false" outlineLevel="0" collapsed="false">
      <c r="A419" s="0" t="s">
        <v>51</v>
      </c>
      <c r="B419" s="0" t="s">
        <v>52</v>
      </c>
      <c r="C419" s="0" t="s">
        <v>498</v>
      </c>
      <c r="D419" s="0" t="n">
        <v>5476</v>
      </c>
      <c r="E419" s="0" t="n">
        <v>30.760631</v>
      </c>
      <c r="F419" s="0" t="n">
        <v>5.453332</v>
      </c>
      <c r="G419" s="0" t="n">
        <v>0.07532713625</v>
      </c>
      <c r="H419" s="0" t="n">
        <v>1736.31</v>
      </c>
      <c r="I419" s="0" t="n">
        <v>2.97926</v>
      </c>
      <c r="J419" s="0" t="n">
        <v>76.9841</v>
      </c>
      <c r="K419" s="0" t="n">
        <v>378</v>
      </c>
      <c r="L419" s="0" t="s">
        <v>20</v>
      </c>
      <c r="M419" s="0" t="n">
        <f aca="false">35.3*G419</f>
        <v>2.659047909625</v>
      </c>
      <c r="N419" s="0" t="n">
        <f aca="false">M419*1000/365</f>
        <v>7.28506276609589</v>
      </c>
      <c r="O419" s="0" t="n">
        <f aca="false">Table1[[#This Row],[Detection frequency 2021]]/100*365</f>
        <v>280.991965</v>
      </c>
      <c r="P419" s="0" t="n">
        <f aca="false">Table1[[#This Row],[Flared days/year]]/12</f>
        <v>23.4159970833333</v>
      </c>
      <c r="Q419" s="2" t="n">
        <f aca="false">Table1[[#This Row],['#days per month]]-P475</f>
        <v>-6.5851475</v>
      </c>
      <c r="R419" s="2"/>
    </row>
    <row r="420" customFormat="false" ht="15.75" hidden="true" customHeight="false" outlineLevel="0" collapsed="false">
      <c r="A420" s="0" t="s">
        <v>51</v>
      </c>
      <c r="B420" s="0" t="s">
        <v>52</v>
      </c>
      <c r="C420" s="0" t="s">
        <v>499</v>
      </c>
      <c r="D420" s="0" t="n">
        <v>5615</v>
      </c>
      <c r="E420" s="0" t="n">
        <v>28.466167</v>
      </c>
      <c r="F420" s="0" t="n">
        <v>9.0566</v>
      </c>
      <c r="G420" s="0" t="n">
        <v>0.07531744976</v>
      </c>
      <c r="H420" s="0" t="n">
        <v>1702.01</v>
      </c>
      <c r="I420" s="0" t="n">
        <v>1.32362</v>
      </c>
      <c r="J420" s="0" t="n">
        <v>89.8395999999999</v>
      </c>
      <c r="K420" s="0" t="n">
        <v>374</v>
      </c>
      <c r="L420" s="0" t="s">
        <v>20</v>
      </c>
      <c r="M420" s="0" t="n">
        <f aca="false">35.3*G420</f>
        <v>2.658705976528</v>
      </c>
      <c r="N420" s="0" t="n">
        <f aca="false">M420*1000/365</f>
        <v>7.28412596309041</v>
      </c>
      <c r="O420" s="0" t="n">
        <f aca="false">Table1[[#This Row],[Detection frequency 2021]]/100*365</f>
        <v>327.91454</v>
      </c>
      <c r="P420" s="0" t="n">
        <f aca="false">Table1[[#This Row],[Flared days/year]]/12</f>
        <v>27.3262116666666</v>
      </c>
      <c r="Q420" s="2" t="n">
        <f aca="false">Table1[[#This Row],['#days per month]]-P476</f>
        <v>-1.7679991666667</v>
      </c>
      <c r="R420" s="2"/>
    </row>
    <row r="421" customFormat="false" ht="15.75" hidden="true" customHeight="false" outlineLevel="0" collapsed="false">
      <c r="A421" s="0" t="s">
        <v>143</v>
      </c>
      <c r="B421" s="0" t="s">
        <v>144</v>
      </c>
      <c r="C421" s="0" t="s">
        <v>500</v>
      </c>
      <c r="D421" s="0" t="n">
        <v>6269</v>
      </c>
      <c r="E421" s="0" t="n">
        <v>-7.650472</v>
      </c>
      <c r="F421" s="0" t="n">
        <v>11.680338</v>
      </c>
      <c r="G421" s="0" t="n">
        <v>0.07499309911</v>
      </c>
      <c r="H421" s="0" t="n">
        <v>1637.15</v>
      </c>
      <c r="I421" s="0" t="n">
        <v>1.73548</v>
      </c>
      <c r="J421" s="0" t="n">
        <v>95.3487999999999</v>
      </c>
      <c r="K421" s="0" t="n">
        <v>86</v>
      </c>
      <c r="L421" s="0" t="s">
        <v>20</v>
      </c>
      <c r="M421" s="0" t="n">
        <f aca="false">35.3*G421</f>
        <v>2.647256398583</v>
      </c>
      <c r="N421" s="0" t="n">
        <f aca="false">M421*1000/365</f>
        <v>7.25275725639178</v>
      </c>
      <c r="O421" s="0" t="n">
        <f aca="false">Table1[[#This Row],[Detection frequency 2021]]/100*365</f>
        <v>348.02312</v>
      </c>
      <c r="P421" s="0" t="n">
        <f aca="false">Table1[[#This Row],[Flared days/year]]/12</f>
        <v>29.0019266666666</v>
      </c>
      <c r="Q421" s="2" t="n">
        <f aca="false">Table1[[#This Row],['#days per month]]-P477</f>
        <v>1.58084541666663</v>
      </c>
      <c r="R421" s="2"/>
    </row>
    <row r="422" customFormat="false" ht="15.75" hidden="true" customHeight="false" outlineLevel="0" collapsed="false">
      <c r="A422" s="0" t="s">
        <v>39</v>
      </c>
      <c r="B422" s="0" t="s">
        <v>40</v>
      </c>
      <c r="C422" s="0" t="s">
        <v>501</v>
      </c>
      <c r="D422" s="0" t="n">
        <v>5708</v>
      </c>
      <c r="E422" s="0" t="n">
        <v>33.892018</v>
      </c>
      <c r="F422" s="0" t="n">
        <v>12.605308</v>
      </c>
      <c r="G422" s="0" t="n">
        <v>0.07468048966</v>
      </c>
      <c r="H422" s="0" t="n">
        <v>1641.69</v>
      </c>
      <c r="I422" s="0" t="n">
        <v>1.52903</v>
      </c>
      <c r="J422" s="0" t="n">
        <v>99.6854999999999</v>
      </c>
      <c r="K422" s="0" t="n">
        <v>318</v>
      </c>
      <c r="L422" s="0" t="s">
        <v>20</v>
      </c>
      <c r="M422" s="0" t="n">
        <f aca="false">35.3*G422</f>
        <v>2.636221284998</v>
      </c>
      <c r="N422" s="0" t="n">
        <f aca="false">M422*1000/365</f>
        <v>7.22252406848767</v>
      </c>
      <c r="O422" s="0" t="n">
        <f aca="false">Table1[[#This Row],[Detection frequency 2021]]/100*365</f>
        <v>363.852075</v>
      </c>
      <c r="P422" s="0" t="n">
        <f aca="false">Table1[[#This Row],[Flared days/year]]/12</f>
        <v>30.32100625</v>
      </c>
      <c r="Q422" s="2" t="n">
        <f aca="false">Table1[[#This Row],['#days per month]]-P478</f>
        <v>-0.0956604166666963</v>
      </c>
      <c r="R422" s="2"/>
    </row>
    <row r="423" customFormat="false" ht="15.75" hidden="true" customHeight="false" outlineLevel="0" collapsed="false">
      <c r="A423" s="0" t="s">
        <v>28</v>
      </c>
      <c r="B423" s="0" t="s">
        <v>29</v>
      </c>
      <c r="C423" s="0" t="s">
        <v>502</v>
      </c>
      <c r="D423" s="0" t="n">
        <v>8413</v>
      </c>
      <c r="E423" s="0" t="n">
        <v>26.851408</v>
      </c>
      <c r="F423" s="0" t="n">
        <v>55.851788</v>
      </c>
      <c r="G423" s="0" t="n">
        <v>0.07462325131</v>
      </c>
      <c r="H423" s="0" t="n">
        <v>1699.95</v>
      </c>
      <c r="I423" s="0" t="n">
        <v>1.67869</v>
      </c>
      <c r="J423" s="0" t="n">
        <v>99.435</v>
      </c>
      <c r="K423" s="0" t="n">
        <v>354</v>
      </c>
      <c r="L423" s="0" t="s">
        <v>20</v>
      </c>
      <c r="M423" s="0" t="n">
        <f aca="false">35.3*G423</f>
        <v>2.634200771243</v>
      </c>
      <c r="N423" s="0" t="n">
        <f aca="false">M423*1000/365</f>
        <v>7.21698841436438</v>
      </c>
      <c r="O423" s="0" t="n">
        <f aca="false">Table1[[#This Row],[Detection frequency 2021]]/100*365</f>
        <v>362.93775</v>
      </c>
      <c r="P423" s="0" t="n">
        <f aca="false">Table1[[#This Row],[Flared days/year]]/12</f>
        <v>30.2448125</v>
      </c>
      <c r="Q423" s="2" t="n">
        <f aca="false">Table1[[#This Row],['#days per month]]-P479</f>
        <v>1.40312083333334</v>
      </c>
      <c r="R423" s="2"/>
    </row>
    <row r="424" customFormat="false" ht="15.75" hidden="true" customHeight="false" outlineLevel="0" collapsed="false">
      <c r="A424" s="0" t="s">
        <v>126</v>
      </c>
      <c r="B424" s="0" t="s">
        <v>127</v>
      </c>
      <c r="C424" s="0" t="s">
        <v>503</v>
      </c>
      <c r="D424" s="0" t="n">
        <v>5958</v>
      </c>
      <c r="E424" s="0" t="n">
        <v>5.515925</v>
      </c>
      <c r="F424" s="0" t="n">
        <v>5.937612</v>
      </c>
      <c r="G424" s="0" t="n">
        <v>0.07449762047</v>
      </c>
      <c r="H424" s="0" t="n">
        <v>1626.45</v>
      </c>
      <c r="I424" s="0" t="n">
        <v>1.25252</v>
      </c>
      <c r="J424" s="0" t="n">
        <v>96.8254</v>
      </c>
      <c r="K424" s="0" t="n">
        <v>63</v>
      </c>
      <c r="L424" s="0" t="s">
        <v>20</v>
      </c>
      <c r="M424" s="0" t="n">
        <f aca="false">35.3*G424</f>
        <v>2.629766002591</v>
      </c>
      <c r="N424" s="0" t="n">
        <f aca="false">M424*1000/365</f>
        <v>7.20483836326301</v>
      </c>
      <c r="O424" s="0" t="n">
        <f aca="false">Table1[[#This Row],[Detection frequency 2021]]/100*365</f>
        <v>353.41271</v>
      </c>
      <c r="P424" s="0" t="n">
        <f aca="false">Table1[[#This Row],[Flared days/year]]/12</f>
        <v>29.4510591666667</v>
      </c>
      <c r="Q424" s="2" t="n">
        <f aca="false">Table1[[#This Row],['#days per month]]-P480</f>
        <v>-0.965607500000001</v>
      </c>
      <c r="R424" s="2"/>
    </row>
    <row r="425" customFormat="false" ht="15.75" hidden="true" customHeight="false" outlineLevel="0" collapsed="false">
      <c r="A425" s="0" t="s">
        <v>78</v>
      </c>
      <c r="B425" s="0" t="s">
        <v>79</v>
      </c>
      <c r="C425" s="0" t="s">
        <v>504</v>
      </c>
      <c r="D425" s="0" t="n">
        <v>8506</v>
      </c>
      <c r="E425" s="0" t="n">
        <v>18.687699</v>
      </c>
      <c r="F425" s="0" t="n">
        <v>55.5058699999999</v>
      </c>
      <c r="G425" s="0" t="n">
        <v>0.06408229548</v>
      </c>
      <c r="H425" s="0" t="n">
        <v>1777.49</v>
      </c>
      <c r="I425" s="0" t="n">
        <v>1.25624</v>
      </c>
      <c r="J425" s="0" t="n">
        <v>92.9775</v>
      </c>
      <c r="K425" s="0" t="n">
        <v>356</v>
      </c>
      <c r="L425" s="0" t="s">
        <v>20</v>
      </c>
      <c r="M425" s="0" t="n">
        <f aca="false">35.3*G425</f>
        <v>2.262105030444</v>
      </c>
      <c r="N425" s="0" t="n">
        <f aca="false">M425*1000/365</f>
        <v>6.1975480286137</v>
      </c>
      <c r="O425" s="0" t="n">
        <f aca="false">Table1[[#This Row],[Detection frequency 2021]]/100*365</f>
        <v>339.367875</v>
      </c>
      <c r="P425" s="0" t="n">
        <f aca="false">Table1[[#This Row],[Flared days/year]]/12</f>
        <v>28.28065625</v>
      </c>
      <c r="Q425" s="2" t="n">
        <f aca="false">Table1[[#This Row],['#days per month]]-P481</f>
        <v>2.20922333333334</v>
      </c>
      <c r="R425" s="2"/>
    </row>
    <row r="426" customFormat="false" ht="15.75" hidden="true" customHeight="false" outlineLevel="0" collapsed="false">
      <c r="A426" s="0" t="s">
        <v>83</v>
      </c>
      <c r="B426" s="0" t="s">
        <v>84</v>
      </c>
      <c r="C426" s="0" t="s">
        <v>505</v>
      </c>
      <c r="D426" s="0" t="n">
        <v>6261</v>
      </c>
      <c r="E426" s="0" t="n">
        <v>-5.272652</v>
      </c>
      <c r="F426" s="0" t="n">
        <v>11.565588</v>
      </c>
      <c r="G426" s="0" t="n">
        <v>0.07385038682</v>
      </c>
      <c r="H426" s="0" t="n">
        <v>1692.36</v>
      </c>
      <c r="I426" s="0" t="n">
        <v>2.10805</v>
      </c>
      <c r="J426" s="0" t="n">
        <v>98.5294</v>
      </c>
      <c r="K426" s="0" t="n">
        <v>68</v>
      </c>
      <c r="L426" s="0" t="s">
        <v>20</v>
      </c>
      <c r="M426" s="0" t="n">
        <f aca="false">35.3*G426</f>
        <v>2.606918654746</v>
      </c>
      <c r="N426" s="0" t="n">
        <f aca="false">M426*1000/365</f>
        <v>7.14224288971507</v>
      </c>
      <c r="O426" s="0" t="n">
        <f aca="false">Table1[[#This Row],[Detection frequency 2021]]/100*365</f>
        <v>359.63231</v>
      </c>
      <c r="P426" s="0" t="n">
        <f aca="false">Table1[[#This Row],[Flared days/year]]/12</f>
        <v>29.9693591666667</v>
      </c>
      <c r="Q426" s="2" t="n">
        <f aca="false">Table1[[#This Row],['#days per month]]-P482</f>
        <v>2.32483708333334</v>
      </c>
      <c r="R426" s="2"/>
    </row>
    <row r="427" customFormat="false" ht="15.75" hidden="true" customHeight="false" outlineLevel="0" collapsed="false">
      <c r="A427" s="0" t="s">
        <v>24</v>
      </c>
      <c r="B427" s="0" t="s">
        <v>25</v>
      </c>
      <c r="C427" s="0" t="s">
        <v>506</v>
      </c>
      <c r="D427" s="0" t="n">
        <v>6979</v>
      </c>
      <c r="E427" s="0" t="n">
        <v>51.97499</v>
      </c>
      <c r="F427" s="0" t="n">
        <v>54.11564</v>
      </c>
      <c r="G427" s="0" t="n">
        <v>0.07369863181</v>
      </c>
      <c r="H427" s="0" t="n">
        <v>1910.99</v>
      </c>
      <c r="I427" s="0" t="n">
        <v>1.65570999999999</v>
      </c>
      <c r="J427" s="0" t="n">
        <v>97.5805999999999</v>
      </c>
      <c r="K427" s="0" t="n">
        <v>248</v>
      </c>
      <c r="L427" s="0" t="s">
        <v>20</v>
      </c>
      <c r="M427" s="0" t="n">
        <f aca="false">35.3*G427</f>
        <v>2.601561702893</v>
      </c>
      <c r="N427" s="0" t="n">
        <f aca="false">M427*1000/365</f>
        <v>7.12756630929589</v>
      </c>
      <c r="O427" s="0" t="n">
        <f aca="false">Table1[[#This Row],[Detection frequency 2021]]/100*365</f>
        <v>356.16919</v>
      </c>
      <c r="P427" s="0" t="n">
        <f aca="false">Table1[[#This Row],[Flared days/year]]/12</f>
        <v>29.6807658333333</v>
      </c>
      <c r="Q427" s="2" t="n">
        <f aca="false">Table1[[#This Row],['#days per month]]-P483</f>
        <v>0.742683750000008</v>
      </c>
      <c r="R427" s="2"/>
    </row>
    <row r="428" customFormat="false" ht="15.75" hidden="true" customHeight="false" outlineLevel="0" collapsed="false">
      <c r="A428" s="0" t="s">
        <v>83</v>
      </c>
      <c r="B428" s="0" t="s">
        <v>84</v>
      </c>
      <c r="C428" s="0" t="s">
        <v>507</v>
      </c>
      <c r="D428" s="0" t="n">
        <v>6255</v>
      </c>
      <c r="E428" s="0" t="n">
        <v>-4.520518</v>
      </c>
      <c r="F428" s="0" t="n">
        <v>11.418275</v>
      </c>
      <c r="G428" s="0" t="n">
        <v>0.07361556282</v>
      </c>
      <c r="H428" s="0" t="n">
        <v>1706.67</v>
      </c>
      <c r="I428" s="0" t="n">
        <v>1.32535</v>
      </c>
      <c r="J428" s="0" t="n">
        <v>97.8261</v>
      </c>
      <c r="K428" s="0" t="n">
        <v>46</v>
      </c>
      <c r="L428" s="0" t="s">
        <v>20</v>
      </c>
      <c r="M428" s="0" t="n">
        <f aca="false">35.3*G428</f>
        <v>2.598629367546</v>
      </c>
      <c r="N428" s="0" t="n">
        <f aca="false">M428*1000/365</f>
        <v>7.11953251382466</v>
      </c>
      <c r="O428" s="0" t="n">
        <f aca="false">Table1[[#This Row],[Detection frequency 2021]]/100*365</f>
        <v>357.065265</v>
      </c>
      <c r="P428" s="0" t="n">
        <f aca="false">Table1[[#This Row],[Flared days/year]]/12</f>
        <v>29.75543875</v>
      </c>
      <c r="Q428" s="2" t="n">
        <f aca="false">Table1[[#This Row],['#days per month]]-P484</f>
        <v>1.79172416666669</v>
      </c>
      <c r="R428" s="2"/>
    </row>
    <row r="429" customFormat="false" ht="15.75" hidden="true" customHeight="false" outlineLevel="0" collapsed="false">
      <c r="A429" s="0" t="s">
        <v>17</v>
      </c>
      <c r="B429" s="0" t="s">
        <v>18</v>
      </c>
      <c r="C429" s="0" t="s">
        <v>508</v>
      </c>
      <c r="D429" s="0" t="n">
        <v>4398</v>
      </c>
      <c r="E429" s="0" t="n">
        <v>9.70178</v>
      </c>
      <c r="F429" s="0" t="n">
        <v>-63.461362</v>
      </c>
      <c r="G429" s="0" t="n">
        <v>0.07321577496</v>
      </c>
      <c r="H429" s="0" t="n">
        <v>1911.15</v>
      </c>
      <c r="I429" s="0" t="n">
        <v>3.02044</v>
      </c>
      <c r="J429" s="0" t="n">
        <v>90.7692</v>
      </c>
      <c r="K429" s="0" t="n">
        <v>130</v>
      </c>
      <c r="L429" s="0" t="s">
        <v>20</v>
      </c>
      <c r="M429" s="0" t="n">
        <f aca="false">35.3*G429</f>
        <v>2.584516856088</v>
      </c>
      <c r="N429" s="0" t="n">
        <f aca="false">M429*1000/365</f>
        <v>7.08086809887123</v>
      </c>
      <c r="O429" s="0" t="n">
        <f aca="false">Table1[[#This Row],[Detection frequency 2021]]/100*365</f>
        <v>331.30758</v>
      </c>
      <c r="P429" s="0" t="n">
        <f aca="false">Table1[[#This Row],[Flared days/year]]/12</f>
        <v>27.608965</v>
      </c>
      <c r="Q429" s="2" t="n">
        <f aca="false">Table1[[#This Row],['#days per month]]-P485</f>
        <v>17.0801141666667</v>
      </c>
      <c r="R429" s="2"/>
    </row>
    <row r="430" customFormat="false" ht="15.75" hidden="true" customHeight="false" outlineLevel="0" collapsed="false">
      <c r="A430" s="0" t="s">
        <v>24</v>
      </c>
      <c r="B430" s="0" t="s">
        <v>25</v>
      </c>
      <c r="C430" s="0" t="s">
        <v>509</v>
      </c>
      <c r="D430" s="0" t="n">
        <v>10484</v>
      </c>
      <c r="E430" s="0" t="n">
        <v>59.639654</v>
      </c>
      <c r="F430" s="0" t="n">
        <v>108.211851</v>
      </c>
      <c r="G430" s="0" t="n">
        <v>0.07312243242</v>
      </c>
      <c r="H430" s="0" t="n">
        <v>1688.3</v>
      </c>
      <c r="I430" s="0" t="n">
        <v>1.41777999999999</v>
      </c>
      <c r="J430" s="0" t="n">
        <v>65.5172</v>
      </c>
      <c r="K430" s="0" t="n">
        <v>174</v>
      </c>
      <c r="L430" s="0" t="s">
        <v>20</v>
      </c>
      <c r="M430" s="0" t="n">
        <f aca="false">35.3*G430</f>
        <v>2.581221864426</v>
      </c>
      <c r="N430" s="0" t="n">
        <f aca="false">M430*1000/365</f>
        <v>7.07184072445479</v>
      </c>
      <c r="O430" s="0" t="n">
        <f aca="false">Table1[[#This Row],[Detection frequency 2021]]/100*365</f>
        <v>239.13778</v>
      </c>
      <c r="P430" s="0" t="n">
        <f aca="false">Table1[[#This Row],[Flared days/year]]/12</f>
        <v>19.9281483333333</v>
      </c>
      <c r="Q430" s="2" t="n">
        <f aca="false">Table1[[#This Row],['#days per month]]-P486</f>
        <v>-9.05616708333333</v>
      </c>
      <c r="R430" s="2"/>
    </row>
    <row r="431" customFormat="false" ht="15.75" hidden="true" customHeight="false" outlineLevel="0" collapsed="false">
      <c r="A431" s="0" t="s">
        <v>28</v>
      </c>
      <c r="B431" s="0" t="s">
        <v>29</v>
      </c>
      <c r="C431" s="0" t="s">
        <v>510</v>
      </c>
      <c r="D431" s="0" t="n">
        <v>7715</v>
      </c>
      <c r="E431" s="0" t="n">
        <v>31.4071659999999</v>
      </c>
      <c r="F431" s="0" t="n">
        <v>48.647859</v>
      </c>
      <c r="G431" s="0" t="n">
        <v>0.07307840292</v>
      </c>
      <c r="H431" s="0" t="n">
        <v>1735.06</v>
      </c>
      <c r="I431" s="0" t="n">
        <v>1.56338</v>
      </c>
      <c r="J431" s="0" t="n">
        <v>98.9189</v>
      </c>
      <c r="K431" s="0" t="n">
        <v>370</v>
      </c>
      <c r="L431" s="0" t="s">
        <v>20</v>
      </c>
      <c r="M431" s="0" t="n">
        <f aca="false">35.3*G431</f>
        <v>2.579667623076</v>
      </c>
      <c r="N431" s="0" t="n">
        <f aca="false">M431*1000/365</f>
        <v>7.06758252897534</v>
      </c>
      <c r="O431" s="0" t="n">
        <f aca="false">Table1[[#This Row],[Detection frequency 2021]]/100*365</f>
        <v>361.053985</v>
      </c>
      <c r="P431" s="0" t="n">
        <f aca="false">Table1[[#This Row],[Flared days/year]]/12</f>
        <v>30.0878320833333</v>
      </c>
      <c r="Q431" s="2" t="n">
        <f aca="false">Table1[[#This Row],['#days per month]]-P487</f>
        <v>4.27974666666667</v>
      </c>
      <c r="R431" s="2"/>
    </row>
    <row r="432" customFormat="false" ht="15.75" hidden="true" customHeight="false" outlineLevel="0" collapsed="false">
      <c r="A432" s="0" t="s">
        <v>21</v>
      </c>
      <c r="B432" s="0" t="s">
        <v>22</v>
      </c>
      <c r="C432" s="0" t="s">
        <v>511</v>
      </c>
      <c r="D432" s="0" t="n">
        <v>7415</v>
      </c>
      <c r="E432" s="0" t="n">
        <v>35.124143</v>
      </c>
      <c r="F432" s="0" t="n">
        <v>44.569342</v>
      </c>
      <c r="G432" s="0" t="n">
        <v>0.06350961845</v>
      </c>
      <c r="H432" s="0" t="n">
        <v>1709.69</v>
      </c>
      <c r="I432" s="0" t="n">
        <v>1.27276</v>
      </c>
      <c r="J432" s="0" t="n">
        <v>98.3695999999999</v>
      </c>
      <c r="K432" s="0" t="n">
        <v>368</v>
      </c>
      <c r="L432" s="0" t="s">
        <v>20</v>
      </c>
      <c r="M432" s="0" t="n">
        <f aca="false">35.3*G432</f>
        <v>2.241889531285</v>
      </c>
      <c r="N432" s="0" t="n">
        <f aca="false">M432*1000/365</f>
        <v>6.14216309941096</v>
      </c>
      <c r="O432" s="0" t="n">
        <f aca="false">Table1[[#This Row],[Detection frequency 2021]]/100*365</f>
        <v>359.04904</v>
      </c>
      <c r="P432" s="0" t="n">
        <f aca="false">Table1[[#This Row],[Flared days/year]]/12</f>
        <v>29.9207533333333</v>
      </c>
      <c r="Q432" s="2" t="n">
        <f aca="false">Table1[[#This Row],['#days per month]]-P488</f>
        <v>1.42696749999997</v>
      </c>
      <c r="R432" s="2"/>
    </row>
    <row r="433" customFormat="false" ht="15.75" hidden="true" customHeight="false" outlineLevel="0" collapsed="false">
      <c r="A433" s="0" t="s">
        <v>28</v>
      </c>
      <c r="B433" s="0" t="s">
        <v>29</v>
      </c>
      <c r="C433" s="0" t="s">
        <v>512</v>
      </c>
      <c r="D433" s="0" t="n">
        <v>8101</v>
      </c>
      <c r="E433" s="0" t="n">
        <v>30.254129</v>
      </c>
      <c r="F433" s="0" t="n">
        <v>50.742768</v>
      </c>
      <c r="G433" s="0" t="n">
        <v>0.0727719575999999</v>
      </c>
      <c r="H433" s="0" t="n">
        <v>1803.11</v>
      </c>
      <c r="I433" s="0" t="n">
        <v>1.3679</v>
      </c>
      <c r="J433" s="0" t="n">
        <v>94.0845</v>
      </c>
      <c r="K433" s="0" t="n">
        <v>355</v>
      </c>
      <c r="L433" s="0" t="s">
        <v>20</v>
      </c>
      <c r="M433" s="0" t="n">
        <f aca="false">35.3*G433</f>
        <v>2.56885010328</v>
      </c>
      <c r="N433" s="0" t="n">
        <f aca="false">M433*1000/365</f>
        <v>7.03794548843834</v>
      </c>
      <c r="O433" s="0" t="n">
        <f aca="false">Table1[[#This Row],[Detection frequency 2021]]/100*365</f>
        <v>343.408425</v>
      </c>
      <c r="P433" s="0" t="n">
        <f aca="false">Table1[[#This Row],[Flared days/year]]/12</f>
        <v>28.61736875</v>
      </c>
      <c r="Q433" s="2" t="n">
        <f aca="false">Table1[[#This Row],['#days per month]]-P489</f>
        <v>-1.3384245833333</v>
      </c>
      <c r="R433" s="2"/>
    </row>
    <row r="434" customFormat="false" ht="15.75" hidden="true" customHeight="false" outlineLevel="0" collapsed="false">
      <c r="A434" s="0" t="s">
        <v>51</v>
      </c>
      <c r="B434" s="0" t="s">
        <v>52</v>
      </c>
      <c r="C434" s="0" t="s">
        <v>513</v>
      </c>
      <c r="D434" s="0" t="n">
        <v>5603</v>
      </c>
      <c r="E434" s="0" t="n">
        <v>28.703502</v>
      </c>
      <c r="F434" s="0" t="n">
        <v>8.939237</v>
      </c>
      <c r="G434" s="0" t="n">
        <v>0.0722729566</v>
      </c>
      <c r="H434" s="0" t="n">
        <v>1664.11</v>
      </c>
      <c r="I434" s="0" t="n">
        <v>0.976413999999999</v>
      </c>
      <c r="J434" s="0" t="n">
        <v>99.726</v>
      </c>
      <c r="K434" s="0" t="n">
        <v>365</v>
      </c>
      <c r="L434" s="0" t="s">
        <v>20</v>
      </c>
      <c r="M434" s="0" t="n">
        <f aca="false">35.3*G434</f>
        <v>2.55123536798</v>
      </c>
      <c r="N434" s="0" t="n">
        <f aca="false">M434*1000/365</f>
        <v>6.98968593967123</v>
      </c>
      <c r="O434" s="0" t="n">
        <f aca="false">Table1[[#This Row],[Detection frequency 2021]]/100*365</f>
        <v>363.9999</v>
      </c>
      <c r="P434" s="0" t="n">
        <f aca="false">Table1[[#This Row],[Flared days/year]]/12</f>
        <v>30.333325</v>
      </c>
      <c r="Q434" s="2" t="n">
        <f aca="false">Table1[[#This Row],['#days per month]]-P490</f>
        <v>0.35876458333334</v>
      </c>
      <c r="R434" s="2"/>
    </row>
    <row r="435" customFormat="false" ht="15.75" hidden="true" customHeight="false" outlineLevel="0" collapsed="false">
      <c r="A435" s="0" t="s">
        <v>35</v>
      </c>
      <c r="B435" s="0" t="s">
        <v>36</v>
      </c>
      <c r="C435" s="0" t="s">
        <v>514</v>
      </c>
      <c r="D435" s="0" t="n">
        <v>3757</v>
      </c>
      <c r="E435" s="0" t="n">
        <v>18.219517</v>
      </c>
      <c r="F435" s="0" t="n">
        <v>-93.8946189999999</v>
      </c>
      <c r="G435" s="0" t="n">
        <v>0.07211885335</v>
      </c>
      <c r="H435" s="0" t="n">
        <v>1720.52</v>
      </c>
      <c r="I435" s="0" t="n">
        <v>2.95211</v>
      </c>
      <c r="J435" s="0" t="n">
        <v>81.8181999999999</v>
      </c>
      <c r="K435" s="0" t="n">
        <v>187</v>
      </c>
      <c r="L435" s="0" t="s">
        <v>20</v>
      </c>
      <c r="M435" s="0" t="n">
        <f aca="false">35.3*G435</f>
        <v>2.545795523255</v>
      </c>
      <c r="N435" s="0" t="n">
        <f aca="false">M435*1000/365</f>
        <v>6.97478225549315</v>
      </c>
      <c r="O435" s="0" t="n">
        <f aca="false">Table1[[#This Row],[Detection frequency 2021]]/100*365</f>
        <v>298.63643</v>
      </c>
      <c r="P435" s="0" t="n">
        <f aca="false">Table1[[#This Row],[Flared days/year]]/12</f>
        <v>24.8863691666666</v>
      </c>
      <c r="Q435" s="2" t="n">
        <f aca="false">Table1[[#This Row],['#days per month]]-P491</f>
        <v>-3.31240541666669</v>
      </c>
      <c r="R435" s="2"/>
    </row>
    <row r="436" customFormat="false" ht="15.75" hidden="true" customHeight="false" outlineLevel="0" collapsed="false">
      <c r="A436" s="0" t="s">
        <v>21</v>
      </c>
      <c r="B436" s="0" t="s">
        <v>22</v>
      </c>
      <c r="C436" s="0" t="s">
        <v>515</v>
      </c>
      <c r="D436" s="0" t="n">
        <v>7340</v>
      </c>
      <c r="E436" s="0" t="n">
        <v>36.731134</v>
      </c>
      <c r="F436" s="0" t="n">
        <v>43.2810469999999</v>
      </c>
      <c r="G436" s="0" t="n">
        <v>0.06317117836</v>
      </c>
      <c r="H436" s="0" t="n">
        <v>1815.85</v>
      </c>
      <c r="I436" s="0" t="n">
        <v>1.71289</v>
      </c>
      <c r="J436" s="0" t="n">
        <v>98.3099</v>
      </c>
      <c r="K436" s="0" t="n">
        <v>355</v>
      </c>
      <c r="L436" s="0" t="s">
        <v>20</v>
      </c>
      <c r="M436" s="0" t="n">
        <f aca="false">35.3*G436</f>
        <v>2.229942596108</v>
      </c>
      <c r="N436" s="0" t="n">
        <f aca="false">M436*1000/365</f>
        <v>6.1094317701589</v>
      </c>
      <c r="O436" s="0" t="n">
        <f aca="false">Table1[[#This Row],[Detection frequency 2021]]/100*365</f>
        <v>358.831135</v>
      </c>
      <c r="P436" s="0" t="n">
        <f aca="false">Table1[[#This Row],[Flared days/year]]/12</f>
        <v>29.9025945833333</v>
      </c>
      <c r="Q436" s="2" t="n">
        <f aca="false">Table1[[#This Row],['#days per month]]-P492</f>
        <v>1.71905875</v>
      </c>
      <c r="R436" s="2"/>
    </row>
    <row r="437" customFormat="false" ht="15.75" hidden="true" customHeight="false" outlineLevel="0" collapsed="false">
      <c r="A437" s="0" t="s">
        <v>35</v>
      </c>
      <c r="B437" s="0" t="s">
        <v>36</v>
      </c>
      <c r="C437" s="0" t="s">
        <v>516</v>
      </c>
      <c r="D437" s="0" t="n">
        <v>3741</v>
      </c>
      <c r="E437" s="0" t="n">
        <v>18.1308109999999</v>
      </c>
      <c r="F437" s="0" t="n">
        <v>-94.201996</v>
      </c>
      <c r="G437" s="0" t="n">
        <v>0.07163629003</v>
      </c>
      <c r="H437" s="0" t="n">
        <v>1852.91</v>
      </c>
      <c r="I437" s="0" t="n">
        <v>1.81623</v>
      </c>
      <c r="J437" s="0" t="n">
        <v>92.4419</v>
      </c>
      <c r="K437" s="0" t="n">
        <v>172</v>
      </c>
      <c r="L437" s="0" t="s">
        <v>20</v>
      </c>
      <c r="M437" s="0" t="n">
        <f aca="false">35.3*G437</f>
        <v>2.528761038059</v>
      </c>
      <c r="N437" s="0" t="n">
        <f aca="false">M437*1000/365</f>
        <v>6.92811243303836</v>
      </c>
      <c r="O437" s="0" t="n">
        <f aca="false">Table1[[#This Row],[Detection frequency 2021]]/100*365</f>
        <v>337.412935</v>
      </c>
      <c r="P437" s="0" t="n">
        <f aca="false">Table1[[#This Row],[Flared days/year]]/12</f>
        <v>28.1177445833333</v>
      </c>
      <c r="Q437" s="2" t="n">
        <f aca="false">Table1[[#This Row],['#days per month]]-P493</f>
        <v>-2.05297291666666</v>
      </c>
      <c r="R437" s="2"/>
    </row>
    <row r="438" customFormat="false" ht="15.75" hidden="true" customHeight="false" outlineLevel="0" collapsed="false">
      <c r="A438" s="0" t="s">
        <v>24</v>
      </c>
      <c r="B438" s="0" t="s">
        <v>25</v>
      </c>
      <c r="C438" s="0" t="s">
        <v>517</v>
      </c>
      <c r="D438" s="0" t="n">
        <v>8862</v>
      </c>
      <c r="E438" s="0" t="n">
        <v>63.2445939999999</v>
      </c>
      <c r="F438" s="0" t="n">
        <v>72.835478</v>
      </c>
      <c r="G438" s="0" t="n">
        <v>0.0716125141</v>
      </c>
      <c r="H438" s="0" t="n">
        <v>1821.8</v>
      </c>
      <c r="I438" s="0" t="n">
        <v>1.74957</v>
      </c>
      <c r="J438" s="0" t="n">
        <v>89.7436</v>
      </c>
      <c r="K438" s="0" t="n">
        <v>117</v>
      </c>
      <c r="L438" s="0" t="s">
        <v>20</v>
      </c>
      <c r="M438" s="0" t="n">
        <f aca="false">35.3*G438</f>
        <v>2.52792174773</v>
      </c>
      <c r="N438" s="0" t="n">
        <f aca="false">M438*1000/365</f>
        <v>6.92581300747945</v>
      </c>
      <c r="O438" s="0" t="n">
        <f aca="false">Table1[[#This Row],[Detection frequency 2021]]/100*365</f>
        <v>327.56414</v>
      </c>
      <c r="P438" s="0" t="n">
        <f aca="false">Table1[[#This Row],[Flared days/year]]/12</f>
        <v>27.2970116666667</v>
      </c>
      <c r="Q438" s="2" t="n">
        <f aca="false">Table1[[#This Row],['#days per month]]-P494</f>
        <v>2.88362166666666</v>
      </c>
      <c r="R438" s="2"/>
    </row>
    <row r="439" customFormat="false" ht="15.75" hidden="true" customHeight="false" outlineLevel="0" collapsed="false">
      <c r="A439" s="0" t="s">
        <v>51</v>
      </c>
      <c r="B439" s="0" t="s">
        <v>52</v>
      </c>
      <c r="C439" s="0" t="s">
        <v>518</v>
      </c>
      <c r="D439" s="0" t="n">
        <v>5625</v>
      </c>
      <c r="E439" s="0" t="n">
        <v>28.448815</v>
      </c>
      <c r="F439" s="0" t="n">
        <v>9.13537599999999</v>
      </c>
      <c r="G439" s="0" t="n">
        <v>0.0713897248299999</v>
      </c>
      <c r="H439" s="0" t="n">
        <v>1634.31</v>
      </c>
      <c r="I439" s="0" t="n">
        <v>0.959212</v>
      </c>
      <c r="J439" s="0" t="n">
        <v>99.7347</v>
      </c>
      <c r="K439" s="0" t="n">
        <v>377</v>
      </c>
      <c r="L439" s="0" t="s">
        <v>20</v>
      </c>
      <c r="M439" s="0" t="n">
        <f aca="false">35.3*G439</f>
        <v>2.520057286499</v>
      </c>
      <c r="N439" s="0" t="n">
        <f aca="false">M439*1000/365</f>
        <v>6.90426653835341</v>
      </c>
      <c r="O439" s="0" t="n">
        <f aca="false">Table1[[#This Row],[Detection frequency 2021]]/100*365</f>
        <v>364.031655</v>
      </c>
      <c r="P439" s="0" t="n">
        <f aca="false">Table1[[#This Row],[Flared days/year]]/12</f>
        <v>30.33597125</v>
      </c>
      <c r="Q439" s="2" t="n">
        <f aca="false">Table1[[#This Row],['#days per month]]-P495</f>
        <v>17.8532754166667</v>
      </c>
      <c r="R439" s="2"/>
    </row>
    <row r="440" customFormat="false" ht="15.75" hidden="true" customHeight="false" outlineLevel="0" collapsed="false">
      <c r="A440" s="0" t="s">
        <v>126</v>
      </c>
      <c r="B440" s="0" t="s">
        <v>127</v>
      </c>
      <c r="C440" s="0" t="s">
        <v>519</v>
      </c>
      <c r="D440" s="0" t="n">
        <v>6052</v>
      </c>
      <c r="E440" s="0" t="n">
        <v>4.661217</v>
      </c>
      <c r="F440" s="0" t="n">
        <v>6.077415</v>
      </c>
      <c r="G440" s="0" t="n">
        <v>0.07130078524</v>
      </c>
      <c r="H440" s="0" t="n">
        <v>1727.79</v>
      </c>
      <c r="I440" s="0" t="n">
        <v>0.927112</v>
      </c>
      <c r="J440" s="0" t="n">
        <v>55.9524</v>
      </c>
      <c r="K440" s="0" t="n">
        <v>84</v>
      </c>
      <c r="L440" s="0" t="s">
        <v>20</v>
      </c>
      <c r="M440" s="0" t="n">
        <f aca="false">35.3*G440</f>
        <v>2.516917718972</v>
      </c>
      <c r="N440" s="0" t="n">
        <f aca="false">M440*1000/365</f>
        <v>6.89566498348493</v>
      </c>
      <c r="O440" s="0" t="n">
        <f aca="false">Table1[[#This Row],[Detection frequency 2021]]/100*365</f>
        <v>204.22626</v>
      </c>
      <c r="P440" s="0" t="n">
        <f aca="false">Table1[[#This Row],[Flared days/year]]/12</f>
        <v>17.018855</v>
      </c>
      <c r="Q440" s="2" t="n">
        <f aca="false">Table1[[#This Row],['#days per month]]-P496</f>
        <v>-7.65882541666667</v>
      </c>
      <c r="R440" s="2"/>
    </row>
    <row r="441" customFormat="false" ht="15.75" hidden="true" customHeight="false" outlineLevel="0" collapsed="false">
      <c r="A441" s="0" t="s">
        <v>39</v>
      </c>
      <c r="B441" s="0" t="s">
        <v>40</v>
      </c>
      <c r="C441" s="0" t="s">
        <v>520</v>
      </c>
      <c r="D441" s="0" t="n">
        <v>5804</v>
      </c>
      <c r="E441" s="0" t="n">
        <v>28.784812</v>
      </c>
      <c r="F441" s="0" t="n">
        <v>22.4597549999999</v>
      </c>
      <c r="G441" s="0" t="n">
        <v>0.07115284612</v>
      </c>
      <c r="H441" s="0" t="n">
        <v>1774.23</v>
      </c>
      <c r="I441" s="0" t="n">
        <v>1.33135</v>
      </c>
      <c r="J441" s="0" t="n">
        <v>96.7059</v>
      </c>
      <c r="K441" s="0" t="n">
        <v>425</v>
      </c>
      <c r="L441" s="0" t="s">
        <v>20</v>
      </c>
      <c r="M441" s="0" t="n">
        <f aca="false">35.3*G441</f>
        <v>2.511695468036</v>
      </c>
      <c r="N441" s="0" t="n">
        <f aca="false">M441*1000/365</f>
        <v>6.88135744667397</v>
      </c>
      <c r="O441" s="0" t="n">
        <f aca="false">Table1[[#This Row],[Detection frequency 2021]]/100*365</f>
        <v>352.976535</v>
      </c>
      <c r="P441" s="0" t="n">
        <f aca="false">Table1[[#This Row],[Flared days/year]]/12</f>
        <v>29.41471125</v>
      </c>
      <c r="Q441" s="2" t="n">
        <f aca="false">Table1[[#This Row],['#days per month]]-P497</f>
        <v>-0.855012500000001</v>
      </c>
      <c r="R441" s="2"/>
    </row>
    <row r="442" customFormat="false" ht="15.75" hidden="false" customHeight="false" outlineLevel="0" collapsed="false">
      <c r="A442" s="0" t="s">
        <v>521</v>
      </c>
      <c r="B442" s="0" t="s">
        <v>522</v>
      </c>
      <c r="C442" s="0" t="s">
        <v>523</v>
      </c>
      <c r="D442" s="0" t="n">
        <v>7630</v>
      </c>
      <c r="E442" s="0" t="n">
        <v>28.579269</v>
      </c>
      <c r="F442" s="0" t="n">
        <v>47.9184429999999</v>
      </c>
      <c r="G442" s="0" t="n">
        <v>0.07102105115</v>
      </c>
      <c r="H442" s="0" t="n">
        <v>1851.45</v>
      </c>
      <c r="I442" s="0" t="n">
        <v>1.56486</v>
      </c>
      <c r="J442" s="0" t="n">
        <v>98.9717</v>
      </c>
      <c r="K442" s="0" t="n">
        <v>389</v>
      </c>
      <c r="L442" s="0" t="s">
        <v>20</v>
      </c>
      <c r="M442" s="0" t="n">
        <f aca="false">35.3*G442</f>
        <v>2.507043105595</v>
      </c>
      <c r="N442" s="0" t="n">
        <f aca="false">M442*1000/365</f>
        <v>6.86861124820548</v>
      </c>
      <c r="O442" s="0" t="n">
        <f aca="false">Table1[[#This Row],[Detection frequency 2021]]/100*365</f>
        <v>361.246705</v>
      </c>
      <c r="P442" s="2" t="n">
        <f aca="false">Table1[[#This Row],[Flared days/year]]/12</f>
        <v>30.1038920833333</v>
      </c>
      <c r="Q442" s="2"/>
      <c r="R442" s="2"/>
    </row>
    <row r="443" customFormat="false" ht="15.75" hidden="true" customHeight="false" outlineLevel="0" collapsed="false">
      <c r="A443" s="0" t="s">
        <v>245</v>
      </c>
      <c r="B443" s="0" t="s">
        <v>246</v>
      </c>
      <c r="C443" s="0" t="s">
        <v>524</v>
      </c>
      <c r="D443" s="0" t="n">
        <v>6232</v>
      </c>
      <c r="E443" s="0" t="n">
        <v>-3.861448</v>
      </c>
      <c r="F443" s="0" t="n">
        <v>10.948504</v>
      </c>
      <c r="G443" s="0" t="n">
        <v>0.07067644693</v>
      </c>
      <c r="H443" s="0" t="n">
        <v>1706.93</v>
      </c>
      <c r="I443" s="0" t="n">
        <v>2.02610999999999</v>
      </c>
      <c r="J443" s="0" t="n">
        <v>100</v>
      </c>
      <c r="K443" s="0" t="n">
        <v>20</v>
      </c>
      <c r="L443" s="0" t="s">
        <v>20</v>
      </c>
      <c r="M443" s="0" t="n">
        <f aca="false">35.3*G443</f>
        <v>2.494878576629</v>
      </c>
      <c r="N443" s="0" t="n">
        <f aca="false">M443*1000/365</f>
        <v>6.8352837715863</v>
      </c>
      <c r="O443" s="0" t="n">
        <f aca="false">Table1[[#This Row],[Detection frequency 2021]]/100*365</f>
        <v>365</v>
      </c>
      <c r="P443" s="0" t="n">
        <f aca="false">Table1[[#This Row],[Flared days/year]]/12</f>
        <v>30.4166666666667</v>
      </c>
      <c r="Q443" s="2" t="n">
        <f aca="false">Table1[[#This Row],['#days per month]]-P499</f>
        <v>1.56618458333334</v>
      </c>
      <c r="R443" s="2"/>
    </row>
    <row r="444" customFormat="false" ht="15.75" hidden="true" customHeight="false" outlineLevel="0" collapsed="false">
      <c r="A444" s="0" t="s">
        <v>126</v>
      </c>
      <c r="B444" s="0" t="s">
        <v>127</v>
      </c>
      <c r="C444" s="0" t="s">
        <v>525</v>
      </c>
      <c r="D444" s="0" t="n">
        <v>6092</v>
      </c>
      <c r="E444" s="0" t="n">
        <v>4.552083</v>
      </c>
      <c r="F444" s="0" t="n">
        <v>7.045089</v>
      </c>
      <c r="G444" s="0" t="n">
        <v>0.07037616574</v>
      </c>
      <c r="H444" s="0" t="n">
        <v>1711.91</v>
      </c>
      <c r="I444" s="0" t="n">
        <v>2.99259</v>
      </c>
      <c r="J444" s="0" t="n">
        <v>76.6666999999999</v>
      </c>
      <c r="K444" s="0" t="n">
        <v>30</v>
      </c>
      <c r="L444" s="0" t="s">
        <v>20</v>
      </c>
      <c r="M444" s="0" t="n">
        <f aca="false">35.3*G444</f>
        <v>2.484278650622</v>
      </c>
      <c r="N444" s="0" t="n">
        <f aca="false">M444*1000/365</f>
        <v>6.80624287841644</v>
      </c>
      <c r="O444" s="0" t="n">
        <f aca="false">Table1[[#This Row],[Detection frequency 2021]]/100*365</f>
        <v>279.833455</v>
      </c>
      <c r="P444" s="0" t="n">
        <f aca="false">Table1[[#This Row],[Flared days/year]]/12</f>
        <v>23.3194545833333</v>
      </c>
      <c r="Q444" s="2" t="n">
        <f aca="false">Table1[[#This Row],['#days per month]]-P500</f>
        <v>-5.97894333333336</v>
      </c>
      <c r="R444" s="2"/>
    </row>
    <row r="445" customFormat="false" ht="15.75" hidden="true" customHeight="false" outlineLevel="0" collapsed="false">
      <c r="A445" s="0" t="s">
        <v>24</v>
      </c>
      <c r="B445" s="0" t="s">
        <v>25</v>
      </c>
      <c r="C445" s="0" t="s">
        <v>526</v>
      </c>
      <c r="D445" s="0" t="n">
        <v>9108</v>
      </c>
      <c r="E445" s="0" t="n">
        <v>64.685314</v>
      </c>
      <c r="F445" s="0" t="n">
        <v>76.729488</v>
      </c>
      <c r="G445" s="0" t="n">
        <v>0.07034211626</v>
      </c>
      <c r="H445" s="0" t="n">
        <v>1684.3</v>
      </c>
      <c r="I445" s="0" t="n">
        <v>0.960026</v>
      </c>
      <c r="J445" s="0" t="n">
        <v>89.1473</v>
      </c>
      <c r="K445" s="0" t="n">
        <v>129</v>
      </c>
      <c r="L445" s="0" t="s">
        <v>20</v>
      </c>
      <c r="M445" s="0" t="n">
        <f aca="false">35.3*G445</f>
        <v>2.483076703978</v>
      </c>
      <c r="N445" s="0" t="n">
        <f aca="false">M445*1000/365</f>
        <v>6.80294987391233</v>
      </c>
      <c r="O445" s="0" t="n">
        <f aca="false">Table1[[#This Row],[Detection frequency 2021]]/100*365</f>
        <v>325.387645</v>
      </c>
      <c r="P445" s="0" t="n">
        <f aca="false">Table1[[#This Row],[Flared days/year]]/12</f>
        <v>27.1156370833333</v>
      </c>
      <c r="Q445" s="2" t="n">
        <f aca="false">Table1[[#This Row],['#days per month]]-P501</f>
        <v>1.5455925</v>
      </c>
      <c r="R445" s="2"/>
    </row>
    <row r="446" customFormat="false" ht="15.75" hidden="true" customHeight="false" outlineLevel="0" collapsed="false">
      <c r="A446" s="0" t="s">
        <v>39</v>
      </c>
      <c r="B446" s="0" t="s">
        <v>40</v>
      </c>
      <c r="C446" s="0" t="s">
        <v>527</v>
      </c>
      <c r="D446" s="0" t="n">
        <v>5790</v>
      </c>
      <c r="E446" s="0" t="n">
        <v>29.215438</v>
      </c>
      <c r="F446" s="0" t="n">
        <v>21.644782</v>
      </c>
      <c r="G446" s="0" t="n">
        <v>0.07022969427</v>
      </c>
      <c r="H446" s="0" t="n">
        <v>1651.89</v>
      </c>
      <c r="I446" s="0" t="n">
        <v>1.22943</v>
      </c>
      <c r="J446" s="0" t="n">
        <v>98.2801</v>
      </c>
      <c r="K446" s="0" t="n">
        <v>407</v>
      </c>
      <c r="L446" s="0" t="s">
        <v>20</v>
      </c>
      <c r="M446" s="0" t="n">
        <f aca="false">35.3*G446</f>
        <v>2.479108207731</v>
      </c>
      <c r="N446" s="0" t="n">
        <f aca="false">M446*1000/365</f>
        <v>6.7920772814548</v>
      </c>
      <c r="O446" s="0" t="n">
        <f aca="false">Table1[[#This Row],[Detection frequency 2021]]/100*365</f>
        <v>358.722365</v>
      </c>
      <c r="P446" s="0" t="n">
        <f aca="false">Table1[[#This Row],[Flared days/year]]/12</f>
        <v>29.8935304166667</v>
      </c>
      <c r="Q446" s="2" t="n">
        <f aca="false">Table1[[#This Row],['#days per month]]-P502</f>
        <v>-0.356939583333329</v>
      </c>
      <c r="R446" s="2"/>
    </row>
    <row r="447" customFormat="false" ht="15.75" hidden="true" customHeight="false" outlineLevel="0" collapsed="false">
      <c r="A447" s="0" t="s">
        <v>28</v>
      </c>
      <c r="B447" s="0" t="s">
        <v>29</v>
      </c>
      <c r="C447" s="0" t="s">
        <v>528</v>
      </c>
      <c r="D447" s="0" t="n">
        <v>7614</v>
      </c>
      <c r="E447" s="0" t="n">
        <v>31.353587</v>
      </c>
      <c r="F447" s="0" t="n">
        <v>47.856777</v>
      </c>
      <c r="G447" s="0" t="n">
        <v>0.07018918713</v>
      </c>
      <c r="H447" s="0" t="n">
        <v>1746.05</v>
      </c>
      <c r="I447" s="0" t="n">
        <v>1.31759</v>
      </c>
      <c r="J447" s="0" t="n">
        <v>90.8108</v>
      </c>
      <c r="K447" s="0" t="n">
        <v>370</v>
      </c>
      <c r="L447" s="0" t="s">
        <v>20</v>
      </c>
      <c r="M447" s="0" t="n">
        <f aca="false">35.3*G447</f>
        <v>2.477678305689</v>
      </c>
      <c r="N447" s="0" t="n">
        <f aca="false">M447*1000/365</f>
        <v>6.7881597416137</v>
      </c>
      <c r="O447" s="0" t="n">
        <f aca="false">Table1[[#This Row],[Detection frequency 2021]]/100*365</f>
        <v>331.45942</v>
      </c>
      <c r="P447" s="0" t="n">
        <f aca="false">Table1[[#This Row],[Flared days/year]]/12</f>
        <v>27.6216183333333</v>
      </c>
      <c r="Q447" s="2" t="n">
        <f aca="false">Table1[[#This Row],['#days per month]]-P503</f>
        <v>-1.60557416666667</v>
      </c>
      <c r="R447" s="2"/>
    </row>
    <row r="448" customFormat="false" ht="15.75" hidden="true" customHeight="false" outlineLevel="0" collapsed="false">
      <c r="A448" s="0" t="s">
        <v>51</v>
      </c>
      <c r="B448" s="0" t="s">
        <v>52</v>
      </c>
      <c r="C448" s="0" t="s">
        <v>529</v>
      </c>
      <c r="D448" s="0" t="n">
        <v>5614</v>
      </c>
      <c r="E448" s="0" t="n">
        <v>28.709829</v>
      </c>
      <c r="F448" s="0" t="n">
        <v>9.03583999999999</v>
      </c>
      <c r="G448" s="0" t="n">
        <v>0.07015689883</v>
      </c>
      <c r="H448" s="0" t="n">
        <v>1652.01</v>
      </c>
      <c r="I448" s="0" t="n">
        <v>1.06694</v>
      </c>
      <c r="J448" s="0" t="n">
        <v>98.9101</v>
      </c>
      <c r="K448" s="0" t="n">
        <v>367</v>
      </c>
      <c r="L448" s="0" t="s">
        <v>20</v>
      </c>
      <c r="M448" s="0" t="n">
        <f aca="false">35.3*G448</f>
        <v>2.476538528699</v>
      </c>
      <c r="N448" s="0" t="n">
        <f aca="false">M448*1000/365</f>
        <v>6.78503706492877</v>
      </c>
      <c r="O448" s="0" t="n">
        <f aca="false">Table1[[#This Row],[Detection frequency 2021]]/100*365</f>
        <v>361.021865</v>
      </c>
      <c r="P448" s="0" t="n">
        <f aca="false">Table1[[#This Row],[Flared days/year]]/12</f>
        <v>30.0851554166667</v>
      </c>
      <c r="Q448" s="2" t="n">
        <f aca="false">Table1[[#This Row],['#days per month]]-P504</f>
        <v>1.10832250000003</v>
      </c>
      <c r="R448" s="2"/>
    </row>
    <row r="449" customFormat="false" ht="15.75" hidden="true" customHeight="false" outlineLevel="0" collapsed="false">
      <c r="A449" s="0" t="s">
        <v>126</v>
      </c>
      <c r="B449" s="0" t="s">
        <v>127</v>
      </c>
      <c r="C449" s="0" t="s">
        <v>530</v>
      </c>
      <c r="D449" s="0" t="n">
        <v>5909</v>
      </c>
      <c r="E449" s="0" t="n">
        <v>5.951062</v>
      </c>
      <c r="F449" s="0" t="n">
        <v>5.050611</v>
      </c>
      <c r="G449" s="0" t="n">
        <v>0.0700606209899999</v>
      </c>
      <c r="H449" s="0" t="n">
        <v>1612.71</v>
      </c>
      <c r="I449" s="0" t="n">
        <v>2.19048</v>
      </c>
      <c r="J449" s="0" t="n">
        <v>62.9031999999999</v>
      </c>
      <c r="K449" s="0" t="n">
        <v>62</v>
      </c>
      <c r="L449" s="0" t="s">
        <v>20</v>
      </c>
      <c r="M449" s="0" t="n">
        <f aca="false">35.3*G449</f>
        <v>2.473139920947</v>
      </c>
      <c r="N449" s="0" t="n">
        <f aca="false">M449*1000/365</f>
        <v>6.77572581081369</v>
      </c>
      <c r="O449" s="0" t="n">
        <f aca="false">Table1[[#This Row],[Detection frequency 2021]]/100*365</f>
        <v>229.59668</v>
      </c>
      <c r="P449" s="0" t="n">
        <f aca="false">Table1[[#This Row],[Flared days/year]]/12</f>
        <v>19.1330566666666</v>
      </c>
      <c r="Q449" s="2" t="n">
        <f aca="false">Table1[[#This Row],['#days per month]]-P505</f>
        <v>8.3182283333333</v>
      </c>
      <c r="R449" s="2"/>
    </row>
    <row r="450" customFormat="false" ht="15.75" hidden="false" customHeight="false" outlineLevel="0" collapsed="false">
      <c r="A450" s="0" t="s">
        <v>240</v>
      </c>
      <c r="B450" s="0" t="s">
        <v>241</v>
      </c>
      <c r="C450" s="0" t="s">
        <v>531</v>
      </c>
      <c r="D450" s="0" t="n">
        <v>7941</v>
      </c>
      <c r="E450" s="0" t="n">
        <v>25.93094</v>
      </c>
      <c r="F450" s="0" t="n">
        <v>49.700112</v>
      </c>
      <c r="G450" s="0" t="n">
        <v>0.04806230867</v>
      </c>
      <c r="H450" s="0" t="n">
        <v>1706.64</v>
      </c>
      <c r="I450" s="0" t="n">
        <v>1.19587</v>
      </c>
      <c r="J450" s="0" t="n">
        <v>98.9276</v>
      </c>
      <c r="K450" s="0" t="n">
        <v>373</v>
      </c>
      <c r="L450" s="0" t="s">
        <v>20</v>
      </c>
      <c r="M450" s="0" t="n">
        <f aca="false">35.3*G450</f>
        <v>1.696599496051</v>
      </c>
      <c r="N450" s="0" t="n">
        <f aca="false">M450*1000/365</f>
        <v>4.6482177974</v>
      </c>
      <c r="O450" s="0" t="n">
        <f aca="false">Table1[[#This Row],[Detection frequency 2021]]/100*365</f>
        <v>361.08574</v>
      </c>
      <c r="P450" s="2" t="n">
        <f aca="false">Table1[[#This Row],[Flared days/year]]/12</f>
        <v>30.0904783333333</v>
      </c>
      <c r="Q450" s="2"/>
      <c r="R450" s="2"/>
    </row>
    <row r="451" customFormat="false" ht="15.75" hidden="true" customHeight="false" outlineLevel="0" collapsed="false">
      <c r="A451" s="0" t="s">
        <v>21</v>
      </c>
      <c r="B451" s="0" t="s">
        <v>22</v>
      </c>
      <c r="C451" s="0" t="s">
        <v>532</v>
      </c>
      <c r="D451" s="0" t="n">
        <v>7370</v>
      </c>
      <c r="E451" s="0" t="n">
        <v>35.924157</v>
      </c>
      <c r="F451" s="0" t="n">
        <v>43.78969</v>
      </c>
      <c r="G451" s="0" t="n">
        <v>0.06304055751</v>
      </c>
      <c r="H451" s="0" t="n">
        <v>1810.32</v>
      </c>
      <c r="I451" s="0" t="n">
        <v>0.951566</v>
      </c>
      <c r="J451" s="0" t="n">
        <v>98.4293</v>
      </c>
      <c r="K451" s="0" t="n">
        <v>382</v>
      </c>
      <c r="L451" s="0" t="s">
        <v>20</v>
      </c>
      <c r="M451" s="0" t="n">
        <f aca="false">35.3*G451</f>
        <v>2.225331680103</v>
      </c>
      <c r="N451" s="0" t="n">
        <f aca="false">M451*1000/365</f>
        <v>6.09679912356986</v>
      </c>
      <c r="O451" s="0" t="n">
        <f aca="false">Table1[[#This Row],[Detection frequency 2021]]/100*365</f>
        <v>359.266945</v>
      </c>
      <c r="P451" s="0" t="n">
        <f aca="false">Table1[[#This Row],[Flared days/year]]/12</f>
        <v>29.9389120833333</v>
      </c>
      <c r="Q451" s="2" t="n">
        <f aca="false">Table1[[#This Row],['#days per month]]-P507</f>
        <v>1.64432500000002</v>
      </c>
      <c r="R451" s="2"/>
    </row>
    <row r="452" customFormat="false" ht="15.75" hidden="false" customHeight="false" outlineLevel="0" collapsed="false">
      <c r="A452" s="0" t="s">
        <v>240</v>
      </c>
      <c r="B452" s="0" t="s">
        <v>241</v>
      </c>
      <c r="C452" s="0" t="s">
        <v>533</v>
      </c>
      <c r="D452" s="0" t="n">
        <v>7849</v>
      </c>
      <c r="E452" s="0" t="n">
        <v>25.175578</v>
      </c>
      <c r="F452" s="0" t="n">
        <v>49.319296</v>
      </c>
      <c r="G452" s="0" t="n">
        <v>0.06157408163</v>
      </c>
      <c r="H452" s="0" t="n">
        <v>1622.78</v>
      </c>
      <c r="I452" s="0" t="n">
        <v>1.20725</v>
      </c>
      <c r="J452" s="0" t="n">
        <v>98.7113</v>
      </c>
      <c r="K452" s="0" t="n">
        <v>388</v>
      </c>
      <c r="L452" s="0" t="s">
        <v>20</v>
      </c>
      <c r="M452" s="0" t="n">
        <f aca="false">35.3*G452</f>
        <v>2.173565081539</v>
      </c>
      <c r="N452" s="0" t="n">
        <f aca="false">M452*1000/365</f>
        <v>5.95497282613425</v>
      </c>
      <c r="O452" s="0" t="n">
        <f aca="false">Table1[[#This Row],[Detection frequency 2021]]/100*365</f>
        <v>360.296245</v>
      </c>
      <c r="P452" s="2" t="n">
        <f aca="false">Table1[[#This Row],[Flared days/year]]/12</f>
        <v>30.0246870833333</v>
      </c>
      <c r="Q452" s="2"/>
      <c r="R452" s="2"/>
    </row>
    <row r="453" customFormat="false" ht="15.75" hidden="true" customHeight="false" outlineLevel="0" collapsed="false">
      <c r="A453" s="0" t="s">
        <v>35</v>
      </c>
      <c r="B453" s="0" t="s">
        <v>36</v>
      </c>
      <c r="C453" s="0" t="s">
        <v>534</v>
      </c>
      <c r="D453" s="0" t="n">
        <v>3695</v>
      </c>
      <c r="E453" s="0" t="n">
        <v>20.515168</v>
      </c>
      <c r="F453" s="0" t="n">
        <v>-97.477971</v>
      </c>
      <c r="G453" s="0" t="n">
        <v>0.06944009857</v>
      </c>
      <c r="H453" s="0" t="n">
        <v>1706.12</v>
      </c>
      <c r="I453" s="0" t="n">
        <v>2.41230999999999</v>
      </c>
      <c r="J453" s="0" t="n">
        <v>69.0909</v>
      </c>
      <c r="K453" s="0" t="n">
        <v>165</v>
      </c>
      <c r="L453" s="0" t="s">
        <v>20</v>
      </c>
      <c r="M453" s="0" t="n">
        <f aca="false">35.3*G453</f>
        <v>2.451235479521</v>
      </c>
      <c r="N453" s="0" t="n">
        <f aca="false">M453*1000/365</f>
        <v>6.71571364252329</v>
      </c>
      <c r="O453" s="0" t="n">
        <f aca="false">Table1[[#This Row],[Detection frequency 2021]]/100*365</f>
        <v>252.181785</v>
      </c>
      <c r="P453" s="0" t="n">
        <f aca="false">Table1[[#This Row],[Flared days/year]]/12</f>
        <v>21.01514875</v>
      </c>
      <c r="Q453" s="2" t="n">
        <f aca="false">Table1[[#This Row],['#days per month]]-P509</f>
        <v>-5.05628416666667</v>
      </c>
      <c r="R453" s="2"/>
    </row>
    <row r="454" customFormat="false" ht="15.75" hidden="true" customHeight="false" outlineLevel="0" collapsed="false">
      <c r="A454" s="0" t="s">
        <v>21</v>
      </c>
      <c r="B454" s="0" t="s">
        <v>22</v>
      </c>
      <c r="C454" s="0" t="s">
        <v>535</v>
      </c>
      <c r="D454" s="0" t="n">
        <v>7410</v>
      </c>
      <c r="E454" s="0" t="n">
        <v>35.247923</v>
      </c>
      <c r="F454" s="0" t="n">
        <v>44.429057</v>
      </c>
      <c r="G454" s="0" t="n">
        <v>0.0622988072</v>
      </c>
      <c r="H454" s="0" t="n">
        <v>1702.39</v>
      </c>
      <c r="I454" s="0" t="n">
        <v>1.21132</v>
      </c>
      <c r="J454" s="0" t="n">
        <v>97.8892</v>
      </c>
      <c r="K454" s="0" t="n">
        <v>379</v>
      </c>
      <c r="L454" s="0" t="s">
        <v>20</v>
      </c>
      <c r="M454" s="0" t="n">
        <f aca="false">35.3*G454</f>
        <v>2.19914789416</v>
      </c>
      <c r="N454" s="0" t="n">
        <f aca="false">M454*1000/365</f>
        <v>6.02506272372603</v>
      </c>
      <c r="O454" s="0" t="n">
        <f aca="false">Table1[[#This Row],[Detection frequency 2021]]/100*365</f>
        <v>357.29558</v>
      </c>
      <c r="P454" s="0" t="n">
        <f aca="false">Table1[[#This Row],[Flared days/year]]/12</f>
        <v>29.7746316666667</v>
      </c>
      <c r="Q454" s="2" t="n">
        <f aca="false">Table1[[#This Row],['#days per month]]-P510</f>
        <v>4.84424958333333</v>
      </c>
      <c r="R454" s="2"/>
    </row>
    <row r="455" customFormat="false" ht="15.75" hidden="true" customHeight="false" outlineLevel="0" collapsed="false">
      <c r="A455" s="0" t="s">
        <v>24</v>
      </c>
      <c r="B455" s="0" t="s">
        <v>25</v>
      </c>
      <c r="C455" s="0" t="s">
        <v>536</v>
      </c>
      <c r="D455" s="0" t="n">
        <v>10476</v>
      </c>
      <c r="E455" s="0" t="n">
        <v>59.63423</v>
      </c>
      <c r="F455" s="0" t="n">
        <v>108.072512999999</v>
      </c>
      <c r="G455" s="0" t="n">
        <v>0.06901448007</v>
      </c>
      <c r="H455" s="0" t="n">
        <v>1626.24</v>
      </c>
      <c r="I455" s="0" t="n">
        <v>0.884689</v>
      </c>
      <c r="J455" s="0" t="n">
        <v>75.1351</v>
      </c>
      <c r="K455" s="0" t="n">
        <v>185</v>
      </c>
      <c r="L455" s="0" t="s">
        <v>20</v>
      </c>
      <c r="M455" s="0" t="n">
        <f aca="false">35.3*G455</f>
        <v>2.436211146471</v>
      </c>
      <c r="N455" s="0" t="n">
        <f aca="false">M455*1000/365</f>
        <v>6.67455108622192</v>
      </c>
      <c r="O455" s="0" t="n">
        <f aca="false">Table1[[#This Row],[Detection frequency 2021]]/100*365</f>
        <v>274.243115</v>
      </c>
      <c r="P455" s="0" t="n">
        <f aca="false">Table1[[#This Row],[Flared days/year]]/12</f>
        <v>22.8535929166667</v>
      </c>
      <c r="Q455" s="2" t="n">
        <f aca="false">Table1[[#This Row],['#days per month]]-P511</f>
        <v>4.35594041666667</v>
      </c>
      <c r="R455" s="2"/>
    </row>
    <row r="456" customFormat="false" ht="15.75" hidden="true" customHeight="false" outlineLevel="0" collapsed="false">
      <c r="A456" s="0" t="s">
        <v>100</v>
      </c>
      <c r="B456" s="0" t="s">
        <v>101</v>
      </c>
      <c r="C456" s="0" t="s">
        <v>537</v>
      </c>
      <c r="D456" s="0" t="n">
        <v>9869</v>
      </c>
      <c r="E456" s="0" t="n">
        <v>37.118101</v>
      </c>
      <c r="F456" s="0" t="n">
        <v>62.363586</v>
      </c>
      <c r="G456" s="0" t="n">
        <v>0.06898571413</v>
      </c>
      <c r="H456" s="0" t="n">
        <v>1751.55</v>
      </c>
      <c r="I456" s="0" t="n">
        <v>1.34131</v>
      </c>
      <c r="J456" s="0" t="n">
        <v>96.3824</v>
      </c>
      <c r="K456" s="0" t="n">
        <v>387</v>
      </c>
      <c r="L456" s="0" t="s">
        <v>20</v>
      </c>
      <c r="M456" s="0" t="n">
        <f aca="false">35.3*G456</f>
        <v>2.435195708789</v>
      </c>
      <c r="N456" s="0" t="n">
        <f aca="false">M456*1000/365</f>
        <v>6.67176906517534</v>
      </c>
      <c r="O456" s="0" t="n">
        <f aca="false">Table1[[#This Row],[Detection frequency 2021]]/100*365</f>
        <v>351.79576</v>
      </c>
      <c r="P456" s="0" t="n">
        <f aca="false">Table1[[#This Row],[Flared days/year]]/12</f>
        <v>29.3163133333333</v>
      </c>
      <c r="Q456" s="2" t="n">
        <f aca="false">Table1[[#This Row],['#days per month]]-P512</f>
        <v>-1.10035333333333</v>
      </c>
      <c r="R456" s="2"/>
    </row>
    <row r="457" customFormat="false" ht="15.75" hidden="true" customHeight="false" outlineLevel="0" collapsed="false">
      <c r="A457" s="0" t="s">
        <v>126</v>
      </c>
      <c r="B457" s="0" t="s">
        <v>127</v>
      </c>
      <c r="C457" s="0" t="s">
        <v>538</v>
      </c>
      <c r="D457" s="0" t="n">
        <v>5955</v>
      </c>
      <c r="E457" s="0" t="n">
        <v>5.447546</v>
      </c>
      <c r="F457" s="0" t="n">
        <v>5.880212</v>
      </c>
      <c r="G457" s="0" t="n">
        <v>0.0689061675</v>
      </c>
      <c r="H457" s="0" t="n">
        <v>1772.53</v>
      </c>
      <c r="I457" s="0" t="n">
        <v>1.74443</v>
      </c>
      <c r="J457" s="0" t="n">
        <v>98.3870999999999</v>
      </c>
      <c r="K457" s="0" t="n">
        <v>62</v>
      </c>
      <c r="L457" s="0" t="s">
        <v>20</v>
      </c>
      <c r="M457" s="0" t="n">
        <f aca="false">35.3*G457</f>
        <v>2.43238771275</v>
      </c>
      <c r="N457" s="0" t="n">
        <f aca="false">M457*1000/365</f>
        <v>6.66407592534247</v>
      </c>
      <c r="O457" s="0" t="n">
        <f aca="false">Table1[[#This Row],[Detection frequency 2021]]/100*365</f>
        <v>359.112915</v>
      </c>
      <c r="P457" s="0" t="n">
        <f aca="false">Table1[[#This Row],[Flared days/year]]/12</f>
        <v>29.92607625</v>
      </c>
      <c r="Q457" s="2" t="n">
        <f aca="false">Table1[[#This Row],['#days per month]]-P513</f>
        <v>0.420084583333299</v>
      </c>
      <c r="R457" s="2"/>
    </row>
    <row r="458" customFormat="false" ht="15.75" hidden="true" customHeight="false" outlineLevel="0" collapsed="false">
      <c r="A458" s="0" t="s">
        <v>39</v>
      </c>
      <c r="B458" s="0" t="s">
        <v>40</v>
      </c>
      <c r="C458" s="0" t="s">
        <v>539</v>
      </c>
      <c r="D458" s="0" t="n">
        <v>5781</v>
      </c>
      <c r="E458" s="0" t="n">
        <v>28.711104</v>
      </c>
      <c r="F458" s="0" t="n">
        <v>21.382176</v>
      </c>
      <c r="G458" s="0" t="n">
        <v>0.06890411279</v>
      </c>
      <c r="H458" s="0" t="n">
        <v>1678.29</v>
      </c>
      <c r="I458" s="0" t="n">
        <v>1.28719</v>
      </c>
      <c r="J458" s="0" t="n">
        <v>98.731</v>
      </c>
      <c r="K458" s="0" t="n">
        <v>394</v>
      </c>
      <c r="L458" s="0" t="s">
        <v>20</v>
      </c>
      <c r="M458" s="0" t="n">
        <f aca="false">35.3*G458</f>
        <v>2.432315181487</v>
      </c>
      <c r="N458" s="0" t="n">
        <f aca="false">M458*1000/365</f>
        <v>6.66387720955342</v>
      </c>
      <c r="O458" s="0" t="n">
        <f aca="false">Table1[[#This Row],[Detection frequency 2021]]/100*365</f>
        <v>360.36815</v>
      </c>
      <c r="P458" s="0" t="n">
        <f aca="false">Table1[[#This Row],[Flared days/year]]/12</f>
        <v>30.0306791666667</v>
      </c>
      <c r="Q458" s="2" t="n">
        <f aca="false">Table1[[#This Row],['#days per month]]-P514</f>
        <v>0.088025833333333</v>
      </c>
      <c r="R458" s="2"/>
    </row>
    <row r="459" customFormat="false" ht="15.75" hidden="true" customHeight="false" outlineLevel="0" collapsed="false">
      <c r="A459" s="0" t="s">
        <v>24</v>
      </c>
      <c r="B459" s="0" t="s">
        <v>25</v>
      </c>
      <c r="C459" s="0" t="s">
        <v>540</v>
      </c>
      <c r="D459" s="0" t="n">
        <v>8651</v>
      </c>
      <c r="E459" s="0" t="n">
        <v>60.33008</v>
      </c>
      <c r="F459" s="0" t="n">
        <v>64.732867</v>
      </c>
      <c r="G459" s="0" t="n">
        <v>0.06889677454</v>
      </c>
      <c r="H459" s="0" t="n">
        <v>1870.74</v>
      </c>
      <c r="I459" s="0" t="n">
        <v>1.74875999999999</v>
      </c>
      <c r="J459" s="0" t="n">
        <v>93.9815</v>
      </c>
      <c r="K459" s="0" t="n">
        <v>216</v>
      </c>
      <c r="L459" s="0" t="s">
        <v>20</v>
      </c>
      <c r="M459" s="0" t="n">
        <f aca="false">35.3*G459</f>
        <v>2.432056141262</v>
      </c>
      <c r="N459" s="0" t="n">
        <f aca="false">M459*1000/365</f>
        <v>6.66316751030685</v>
      </c>
      <c r="O459" s="0" t="n">
        <f aca="false">Table1[[#This Row],[Detection frequency 2021]]/100*365</f>
        <v>343.032475</v>
      </c>
      <c r="P459" s="0" t="n">
        <f aca="false">Table1[[#This Row],[Flared days/year]]/12</f>
        <v>28.5860395833333</v>
      </c>
      <c r="Q459" s="2" t="n">
        <f aca="false">Table1[[#This Row],['#days per month]]-P515</f>
        <v>1.79041625</v>
      </c>
      <c r="R459" s="2"/>
    </row>
    <row r="460" customFormat="false" ht="15.75" hidden="true" customHeight="false" outlineLevel="0" collapsed="false">
      <c r="A460" s="0" t="s">
        <v>28</v>
      </c>
      <c r="B460" s="0" t="s">
        <v>29</v>
      </c>
      <c r="C460" s="0" t="s">
        <v>541</v>
      </c>
      <c r="D460" s="0" t="n">
        <v>8103</v>
      </c>
      <c r="E460" s="0" t="n">
        <v>30.2417409999999</v>
      </c>
      <c r="F460" s="0" t="n">
        <v>50.757003</v>
      </c>
      <c r="G460" s="0" t="n">
        <v>0.06886331212</v>
      </c>
      <c r="H460" s="0" t="n">
        <v>1845.93</v>
      </c>
      <c r="I460" s="0" t="n">
        <v>1.61117999999999</v>
      </c>
      <c r="J460" s="0" t="n">
        <v>98.8732</v>
      </c>
      <c r="K460" s="0" t="n">
        <v>355</v>
      </c>
      <c r="L460" s="0" t="s">
        <v>20</v>
      </c>
      <c r="M460" s="0" t="n">
        <f aca="false">35.3*G460</f>
        <v>2.430874917836</v>
      </c>
      <c r="N460" s="0" t="n">
        <f aca="false">M460*1000/365</f>
        <v>6.65993128174247</v>
      </c>
      <c r="O460" s="0" t="n">
        <f aca="false">Table1[[#This Row],[Detection frequency 2021]]/100*365</f>
        <v>360.88718</v>
      </c>
      <c r="P460" s="0" t="n">
        <f aca="false">Table1[[#This Row],[Flared days/year]]/12</f>
        <v>30.0739316666667</v>
      </c>
      <c r="Q460" s="2" t="n">
        <f aca="false">Table1[[#This Row],['#days per month]]-P516</f>
        <v>0.259575833333361</v>
      </c>
      <c r="R460" s="2"/>
    </row>
    <row r="461" customFormat="false" ht="15.75" hidden="true" customHeight="false" outlineLevel="0" collapsed="false">
      <c r="A461" s="0" t="s">
        <v>28</v>
      </c>
      <c r="B461" s="0" t="s">
        <v>29</v>
      </c>
      <c r="C461" s="0" t="s">
        <v>542</v>
      </c>
      <c r="D461" s="0" t="n">
        <v>7722</v>
      </c>
      <c r="E461" s="0" t="n">
        <v>31.305934</v>
      </c>
      <c r="F461" s="0" t="n">
        <v>48.7712919999999</v>
      </c>
      <c r="G461" s="0" t="n">
        <v>0.06857917508</v>
      </c>
      <c r="H461" s="0" t="n">
        <v>1720.14</v>
      </c>
      <c r="I461" s="0" t="n">
        <v>1.87415999999999</v>
      </c>
      <c r="J461" s="0" t="n">
        <v>98.6807</v>
      </c>
      <c r="K461" s="0" t="n">
        <v>379</v>
      </c>
      <c r="L461" s="0" t="s">
        <v>20</v>
      </c>
      <c r="M461" s="0" t="n">
        <f aca="false">35.3*G461</f>
        <v>2.420844880324</v>
      </c>
      <c r="N461" s="0" t="n">
        <f aca="false">M461*1000/365</f>
        <v>6.63245172691507</v>
      </c>
      <c r="O461" s="0" t="n">
        <f aca="false">Table1[[#This Row],[Detection frequency 2021]]/100*365</f>
        <v>360.184555</v>
      </c>
      <c r="P461" s="0" t="n">
        <f aca="false">Table1[[#This Row],[Flared days/year]]/12</f>
        <v>30.0153795833333</v>
      </c>
      <c r="Q461" s="2" t="n">
        <f aca="false">Table1[[#This Row],['#days per month]]-P517</f>
        <v>-0.401287083333337</v>
      </c>
      <c r="R461" s="2"/>
    </row>
    <row r="462" customFormat="false" ht="15.75" hidden="true" customHeight="false" outlineLevel="0" collapsed="false">
      <c r="A462" s="0" t="s">
        <v>543</v>
      </c>
      <c r="B462" s="0" t="s">
        <v>544</v>
      </c>
      <c r="C462" s="0" t="s">
        <v>545</v>
      </c>
      <c r="D462" s="0" t="n">
        <v>12104</v>
      </c>
      <c r="E462" s="0" t="n">
        <v>-19.928466</v>
      </c>
      <c r="F462" s="0" t="n">
        <v>115.383198</v>
      </c>
      <c r="G462" s="0" t="n">
        <v>0.06833613224</v>
      </c>
      <c r="H462" s="0" t="n">
        <v>1750.32</v>
      </c>
      <c r="I462" s="0" t="n">
        <v>2.10057</v>
      </c>
      <c r="J462" s="0" t="n">
        <v>99.6479</v>
      </c>
      <c r="K462" s="0" t="n">
        <v>284</v>
      </c>
      <c r="L462" s="0" t="s">
        <v>20</v>
      </c>
      <c r="M462" s="0" t="n">
        <f aca="false">35.3*G462</f>
        <v>2.412265468072</v>
      </c>
      <c r="N462" s="0" t="n">
        <f aca="false">M462*1000/365</f>
        <v>6.60894648786849</v>
      </c>
      <c r="O462" s="0" t="n">
        <f aca="false">Table1[[#This Row],[Detection frequency 2021]]/100*365</f>
        <v>363.714835</v>
      </c>
      <c r="P462" s="0" t="n">
        <f aca="false">Table1[[#This Row],[Flared days/year]]/12</f>
        <v>30.3095695833333</v>
      </c>
      <c r="Q462" s="2" t="n">
        <f aca="false">Table1[[#This Row],['#days per month]]-P518</f>
        <v>0.067707500000008</v>
      </c>
      <c r="R462" s="2"/>
    </row>
    <row r="463" customFormat="false" ht="15.75" hidden="true" customHeight="false" outlineLevel="0" collapsed="false">
      <c r="A463" s="0" t="s">
        <v>35</v>
      </c>
      <c r="B463" s="0" t="s">
        <v>36</v>
      </c>
      <c r="C463" s="0" t="s">
        <v>546</v>
      </c>
      <c r="D463" s="0" t="n">
        <v>3760</v>
      </c>
      <c r="E463" s="0" t="n">
        <v>17.922407</v>
      </c>
      <c r="F463" s="0" t="n">
        <v>-93.759713</v>
      </c>
      <c r="G463" s="0" t="n">
        <v>0.06823809322</v>
      </c>
      <c r="H463" s="0" t="n">
        <v>1820.9</v>
      </c>
      <c r="I463" s="0" t="n">
        <v>1.78025</v>
      </c>
      <c r="J463" s="0" t="n">
        <v>88.0239999999999</v>
      </c>
      <c r="K463" s="0" t="n">
        <v>167</v>
      </c>
      <c r="L463" s="0" t="s">
        <v>20</v>
      </c>
      <c r="M463" s="0" t="n">
        <f aca="false">35.3*G463</f>
        <v>2.408804690666</v>
      </c>
      <c r="N463" s="0" t="n">
        <f aca="false">M463*1000/365</f>
        <v>6.59946490593425</v>
      </c>
      <c r="O463" s="0" t="n">
        <f aca="false">Table1[[#This Row],[Detection frequency 2021]]/100*365</f>
        <v>321.2876</v>
      </c>
      <c r="P463" s="0" t="n">
        <f aca="false">Table1[[#This Row],[Flared days/year]]/12</f>
        <v>26.7739666666666</v>
      </c>
      <c r="Q463" s="2" t="n">
        <f aca="false">Table1[[#This Row],['#days per month]]-P519</f>
        <v>-1.40391166666666</v>
      </c>
      <c r="R463" s="2"/>
    </row>
    <row r="464" customFormat="false" ht="15.75" hidden="false" customHeight="false" outlineLevel="0" collapsed="false">
      <c r="A464" s="0" t="s">
        <v>240</v>
      </c>
      <c r="B464" s="0" t="s">
        <v>241</v>
      </c>
      <c r="C464" s="0" t="s">
        <v>547</v>
      </c>
      <c r="D464" s="0" t="n">
        <v>7864</v>
      </c>
      <c r="E464" s="0" t="n">
        <v>24.795351</v>
      </c>
      <c r="F464" s="0" t="n">
        <v>49.347801</v>
      </c>
      <c r="G464" s="0" t="n">
        <v>0.0624103486</v>
      </c>
      <c r="H464" s="0" t="n">
        <v>1726.7</v>
      </c>
      <c r="I464" s="0" t="n">
        <v>1.56167</v>
      </c>
      <c r="J464" s="0" t="n">
        <v>98.4694</v>
      </c>
      <c r="K464" s="0" t="n">
        <v>392</v>
      </c>
      <c r="L464" s="0" t="s">
        <v>20</v>
      </c>
      <c r="M464" s="0" t="n">
        <f aca="false">35.3*G464</f>
        <v>2.20308530558</v>
      </c>
      <c r="N464" s="0" t="n">
        <f aca="false">M464*1000/365</f>
        <v>6.03585015227397</v>
      </c>
      <c r="O464" s="0" t="n">
        <f aca="false">Table1[[#This Row],[Detection frequency 2021]]/100*365</f>
        <v>359.41331</v>
      </c>
      <c r="P464" s="2" t="n">
        <f aca="false">Table1[[#This Row],[Flared days/year]]/12</f>
        <v>29.9511091666667</v>
      </c>
      <c r="Q464" s="2"/>
      <c r="R464" s="2"/>
    </row>
    <row r="465" customFormat="false" ht="15.75" hidden="true" customHeight="false" outlineLevel="0" collapsed="false">
      <c r="A465" s="0" t="s">
        <v>548</v>
      </c>
      <c r="B465" s="0" t="s">
        <v>549</v>
      </c>
      <c r="C465" s="0" t="s">
        <v>550</v>
      </c>
      <c r="D465" s="0" t="n">
        <v>11831</v>
      </c>
      <c r="E465" s="0" t="n">
        <v>11.976534</v>
      </c>
      <c r="F465" s="0" t="n">
        <v>119.311852</v>
      </c>
      <c r="G465" s="0" t="n">
        <v>0.06734957791</v>
      </c>
      <c r="H465" s="0" t="n">
        <v>1871.14</v>
      </c>
      <c r="I465" s="0" t="n">
        <v>1.68065</v>
      </c>
      <c r="J465" s="0" t="n">
        <v>100</v>
      </c>
      <c r="K465" s="0" t="n">
        <v>65</v>
      </c>
      <c r="L465" s="0" t="s">
        <v>20</v>
      </c>
      <c r="M465" s="0" t="n">
        <f aca="false">35.3*G465</f>
        <v>2.377440100223</v>
      </c>
      <c r="N465" s="0" t="n">
        <f aca="false">M465*1000/365</f>
        <v>6.5135345211589</v>
      </c>
      <c r="O465" s="0" t="n">
        <f aca="false">Table1[[#This Row],[Detection frequency 2021]]/100*365</f>
        <v>365</v>
      </c>
      <c r="P465" s="0" t="n">
        <f aca="false">Table1[[#This Row],[Flared days/year]]/12</f>
        <v>30.4166666666667</v>
      </c>
      <c r="Q465" s="2" t="n">
        <f aca="false">Table1[[#This Row],['#days per month]]-P521</f>
        <v>5.48871791666667</v>
      </c>
      <c r="R465" s="2"/>
    </row>
    <row r="466" customFormat="false" ht="15.75" hidden="true" customHeight="false" outlineLevel="0" collapsed="false">
      <c r="A466" s="0" t="s">
        <v>551</v>
      </c>
      <c r="B466" s="0" t="s">
        <v>552</v>
      </c>
      <c r="C466" s="0" t="s">
        <v>553</v>
      </c>
      <c r="D466" s="0" t="n">
        <v>6133</v>
      </c>
      <c r="E466" s="0" t="n">
        <v>3.859</v>
      </c>
      <c r="F466" s="0" t="n">
        <v>8.125436</v>
      </c>
      <c r="G466" s="0" t="n">
        <v>0.06720163879</v>
      </c>
      <c r="H466" s="0" t="n">
        <v>1544.3</v>
      </c>
      <c r="I466" s="0" t="n">
        <v>1.52821</v>
      </c>
      <c r="J466" s="0" t="n">
        <v>71.4286</v>
      </c>
      <c r="K466" s="0" t="n">
        <v>21</v>
      </c>
      <c r="L466" s="0" t="s">
        <v>20</v>
      </c>
      <c r="M466" s="0" t="n">
        <f aca="false">35.3*G466</f>
        <v>2.372217849287</v>
      </c>
      <c r="N466" s="0" t="n">
        <f aca="false">M466*1000/365</f>
        <v>6.49922698434794</v>
      </c>
      <c r="O466" s="0" t="n">
        <f aca="false">Table1[[#This Row],[Detection frequency 2021]]/100*365</f>
        <v>260.71439</v>
      </c>
      <c r="P466" s="0" t="n">
        <f aca="false">Table1[[#This Row],[Flared days/year]]/12</f>
        <v>21.7261991666667</v>
      </c>
      <c r="Q466" s="2" t="n">
        <f aca="false">Table1[[#This Row],['#days per month]]-P522</f>
        <v>-3.91921791666667</v>
      </c>
      <c r="R466" s="2"/>
    </row>
    <row r="467" customFormat="false" ht="15.75" hidden="true" customHeight="false" outlineLevel="0" collapsed="false">
      <c r="A467" s="0" t="s">
        <v>197</v>
      </c>
      <c r="B467" s="0" t="s">
        <v>198</v>
      </c>
      <c r="C467" s="0" t="s">
        <v>554</v>
      </c>
      <c r="D467" s="0" t="n">
        <v>11719</v>
      </c>
      <c r="E467" s="0" t="n">
        <v>6.128399</v>
      </c>
      <c r="F467" s="0" t="n">
        <v>105.020265999999</v>
      </c>
      <c r="G467" s="0" t="n">
        <v>0.06678864208</v>
      </c>
      <c r="H467" s="0" t="n">
        <v>1779.87</v>
      </c>
      <c r="I467" s="0" t="n">
        <v>1.98227999999999</v>
      </c>
      <c r="J467" s="0" t="n">
        <v>92.3077</v>
      </c>
      <c r="K467" s="0" t="n">
        <v>65</v>
      </c>
      <c r="L467" s="0" t="s">
        <v>20</v>
      </c>
      <c r="M467" s="0" t="n">
        <f aca="false">35.3*G467</f>
        <v>2.357639065424</v>
      </c>
      <c r="N467" s="0" t="n">
        <f aca="false">M467*1000/365</f>
        <v>6.45928511075068</v>
      </c>
      <c r="O467" s="0" t="n">
        <f aca="false">Table1[[#This Row],[Detection frequency 2021]]/100*365</f>
        <v>336.923105</v>
      </c>
      <c r="P467" s="0" t="n">
        <f aca="false">Table1[[#This Row],[Flared days/year]]/12</f>
        <v>28.0769254166667</v>
      </c>
      <c r="Q467" s="2" t="n">
        <f aca="false">Table1[[#This Row],['#days per month]]-P523</f>
        <v>3.77340041666666</v>
      </c>
      <c r="R467" s="2"/>
    </row>
    <row r="468" customFormat="false" ht="15.75" hidden="true" customHeight="false" outlineLevel="0" collapsed="false">
      <c r="A468" s="0" t="s">
        <v>28</v>
      </c>
      <c r="B468" s="0" t="s">
        <v>29</v>
      </c>
      <c r="C468" s="0" t="s">
        <v>555</v>
      </c>
      <c r="D468" s="0" t="n">
        <v>8374</v>
      </c>
      <c r="E468" s="0" t="n">
        <v>25.702245</v>
      </c>
      <c r="F468" s="0" t="n">
        <v>54.301737</v>
      </c>
      <c r="G468" s="0" t="n">
        <v>0.06672641372</v>
      </c>
      <c r="H468" s="0" t="n">
        <v>1654.87</v>
      </c>
      <c r="I468" s="0" t="n">
        <v>1.74868</v>
      </c>
      <c r="J468" s="0" t="n">
        <v>98.8827</v>
      </c>
      <c r="K468" s="0" t="n">
        <v>358</v>
      </c>
      <c r="L468" s="0" t="s">
        <v>20</v>
      </c>
      <c r="M468" s="0" t="n">
        <f aca="false">35.3*G468</f>
        <v>2.355442404316</v>
      </c>
      <c r="N468" s="0" t="n">
        <f aca="false">M468*1000/365</f>
        <v>6.45326686113973</v>
      </c>
      <c r="O468" s="0" t="n">
        <f aca="false">Table1[[#This Row],[Detection frequency 2021]]/100*365</f>
        <v>360.921855</v>
      </c>
      <c r="P468" s="0" t="n">
        <f aca="false">Table1[[#This Row],[Flared days/year]]/12</f>
        <v>30.07682125</v>
      </c>
      <c r="Q468" s="2" t="n">
        <f aca="false">Table1[[#This Row],['#days per month]]-P524</f>
        <v>0.0959341666666944</v>
      </c>
      <c r="R468" s="2"/>
    </row>
    <row r="469" customFormat="false" ht="15.75" hidden="true" customHeight="false" outlineLevel="0" collapsed="false">
      <c r="A469" s="0" t="s">
        <v>24</v>
      </c>
      <c r="B469" s="0" t="s">
        <v>25</v>
      </c>
      <c r="C469" s="0" t="s">
        <v>556</v>
      </c>
      <c r="D469" s="0" t="n">
        <v>8936</v>
      </c>
      <c r="E469" s="0" t="n">
        <v>62.4194829999999</v>
      </c>
      <c r="F469" s="0" t="n">
        <v>74.345952</v>
      </c>
      <c r="G469" s="0" t="n">
        <v>0.06666888184</v>
      </c>
      <c r="H469" s="0" t="n">
        <v>1814.27</v>
      </c>
      <c r="I469" s="0" t="n">
        <v>2.21983</v>
      </c>
      <c r="J469" s="0" t="n">
        <v>64.1618</v>
      </c>
      <c r="K469" s="0" t="n">
        <v>173</v>
      </c>
      <c r="L469" s="0" t="s">
        <v>20</v>
      </c>
      <c r="M469" s="0" t="n">
        <f aca="false">35.3*G469</f>
        <v>2.353411528952</v>
      </c>
      <c r="N469" s="0" t="n">
        <f aca="false">M469*1000/365</f>
        <v>6.44770281904658</v>
      </c>
      <c r="O469" s="0" t="n">
        <f aca="false">Table1[[#This Row],[Detection frequency 2021]]/100*365</f>
        <v>234.19057</v>
      </c>
      <c r="P469" s="0" t="n">
        <f aca="false">Table1[[#This Row],[Flared days/year]]/12</f>
        <v>19.5158808333333</v>
      </c>
      <c r="Q469" s="2" t="n">
        <f aca="false">Table1[[#This Row],['#days per month]]-P525</f>
        <v>-7.0987025</v>
      </c>
      <c r="R469" s="2"/>
    </row>
    <row r="470" customFormat="false" ht="15.75" hidden="true" customHeight="false" outlineLevel="0" collapsed="false">
      <c r="A470" s="0" t="s">
        <v>28</v>
      </c>
      <c r="B470" s="0" t="s">
        <v>29</v>
      </c>
      <c r="C470" s="0" t="s">
        <v>557</v>
      </c>
      <c r="D470" s="0" t="n">
        <v>8088</v>
      </c>
      <c r="E470" s="0" t="n">
        <v>30.394718</v>
      </c>
      <c r="F470" s="0" t="n">
        <v>50.626141</v>
      </c>
      <c r="G470" s="0" t="n">
        <v>0.06662661352</v>
      </c>
      <c r="H470" s="0" t="n">
        <v>1768.92</v>
      </c>
      <c r="I470" s="0" t="n">
        <v>2.42961</v>
      </c>
      <c r="J470" s="0" t="n">
        <v>84.1808</v>
      </c>
      <c r="K470" s="0" t="n">
        <v>354</v>
      </c>
      <c r="L470" s="0" t="s">
        <v>20</v>
      </c>
      <c r="M470" s="0" t="n">
        <f aca="false">35.3*G470</f>
        <v>2.351919457256</v>
      </c>
      <c r="N470" s="0" t="n">
        <f aca="false">M470*1000/365</f>
        <v>6.4436149513863</v>
      </c>
      <c r="O470" s="0" t="n">
        <f aca="false">Table1[[#This Row],[Detection frequency 2021]]/100*365</f>
        <v>307.25992</v>
      </c>
      <c r="P470" s="0" t="n">
        <f aca="false">Table1[[#This Row],[Flared days/year]]/12</f>
        <v>25.6049933333333</v>
      </c>
      <c r="Q470" s="2" t="n">
        <f aca="false">Table1[[#This Row],['#days per month]]-P526</f>
        <v>-2.22625666666666</v>
      </c>
      <c r="R470" s="2"/>
    </row>
    <row r="471" customFormat="false" ht="15.75" hidden="true" customHeight="false" outlineLevel="0" collapsed="false">
      <c r="A471" s="0" t="s">
        <v>201</v>
      </c>
      <c r="B471" s="0" t="s">
        <v>202</v>
      </c>
      <c r="C471" s="0" t="s">
        <v>558</v>
      </c>
      <c r="D471" s="0" t="n">
        <v>5871</v>
      </c>
      <c r="E471" s="0" t="n">
        <v>29.850949</v>
      </c>
      <c r="F471" s="0" t="n">
        <v>27.9475239999999</v>
      </c>
      <c r="G471" s="0" t="n">
        <v>0.06656174339</v>
      </c>
      <c r="H471" s="0" t="n">
        <v>1662.74</v>
      </c>
      <c r="I471" s="0" t="n">
        <v>1.21542</v>
      </c>
      <c r="J471" s="0" t="n">
        <v>97.8972</v>
      </c>
      <c r="K471" s="0" t="n">
        <v>428</v>
      </c>
      <c r="L471" s="0" t="s">
        <v>20</v>
      </c>
      <c r="M471" s="0" t="n">
        <f aca="false">35.3*G471</f>
        <v>2.349629541667</v>
      </c>
      <c r="N471" s="0" t="n">
        <f aca="false">M471*1000/365</f>
        <v>6.43734121004658</v>
      </c>
      <c r="O471" s="0" t="n">
        <f aca="false">Table1[[#This Row],[Detection frequency 2021]]/100*365</f>
        <v>357.32478</v>
      </c>
      <c r="P471" s="0" t="n">
        <f aca="false">Table1[[#This Row],[Flared days/year]]/12</f>
        <v>29.777065</v>
      </c>
      <c r="Q471" s="2" t="n">
        <f aca="false">Table1[[#This Row],['#days per month]]-P527</f>
        <v>0.682854166666662</v>
      </c>
      <c r="R471" s="2"/>
    </row>
    <row r="472" customFormat="false" ht="15.75" hidden="true" customHeight="false" outlineLevel="0" collapsed="false">
      <c r="A472" s="0" t="s">
        <v>39</v>
      </c>
      <c r="B472" s="0" t="s">
        <v>40</v>
      </c>
      <c r="C472" s="0" t="s">
        <v>559</v>
      </c>
      <c r="D472" s="0" t="n">
        <v>5755</v>
      </c>
      <c r="E472" s="0" t="n">
        <v>28.2087719999999</v>
      </c>
      <c r="F472" s="0" t="n">
        <v>19.913904</v>
      </c>
      <c r="G472" s="0" t="n">
        <v>0.0661763385</v>
      </c>
      <c r="H472" s="0" t="n">
        <v>1711.51</v>
      </c>
      <c r="I472" s="0" t="n">
        <v>1.35255</v>
      </c>
      <c r="J472" s="0" t="n">
        <v>92.132</v>
      </c>
      <c r="K472" s="0" t="n">
        <v>394</v>
      </c>
      <c r="L472" s="0" t="s">
        <v>20</v>
      </c>
      <c r="M472" s="0" t="n">
        <f aca="false">35.3*G472</f>
        <v>2.33602474905</v>
      </c>
      <c r="N472" s="0" t="n">
        <f aca="false">M472*1000/365</f>
        <v>6.40006780561644</v>
      </c>
      <c r="O472" s="0" t="n">
        <f aca="false">Table1[[#This Row],[Detection frequency 2021]]/100*365</f>
        <v>336.2818</v>
      </c>
      <c r="P472" s="0" t="n">
        <f aca="false">Table1[[#This Row],[Flared days/year]]/12</f>
        <v>28.0234833333333</v>
      </c>
      <c r="Q472" s="2" t="n">
        <f aca="false">Table1[[#This Row],['#days per month]]-P528</f>
        <v>-0.249720833333335</v>
      </c>
      <c r="R472" s="2"/>
    </row>
    <row r="473" customFormat="false" ht="15.75" hidden="true" customHeight="false" outlineLevel="0" collapsed="false">
      <c r="A473" s="0" t="s">
        <v>24</v>
      </c>
      <c r="B473" s="0" t="s">
        <v>25</v>
      </c>
      <c r="C473" s="0" t="s">
        <v>560</v>
      </c>
      <c r="D473" s="0" t="n">
        <v>6521</v>
      </c>
      <c r="E473" s="0" t="n">
        <v>67.8378</v>
      </c>
      <c r="F473" s="0" t="n">
        <v>58.9236839999999</v>
      </c>
      <c r="G473" s="0" t="n">
        <v>0.06589102734</v>
      </c>
      <c r="H473" s="0" t="n">
        <v>1823.44</v>
      </c>
      <c r="I473" s="0" t="n">
        <v>2.42263</v>
      </c>
      <c r="J473" s="0" t="n">
        <v>83.5616</v>
      </c>
      <c r="K473" s="0" t="n">
        <v>146</v>
      </c>
      <c r="L473" s="0" t="s">
        <v>20</v>
      </c>
      <c r="M473" s="0" t="n">
        <f aca="false">35.3*G473</f>
        <v>2.325953265102</v>
      </c>
      <c r="N473" s="0" t="n">
        <f aca="false">M473*1000/365</f>
        <v>6.37247469890959</v>
      </c>
      <c r="O473" s="0" t="n">
        <f aca="false">Table1[[#This Row],[Detection frequency 2021]]/100*365</f>
        <v>304.99984</v>
      </c>
      <c r="P473" s="0" t="n">
        <f aca="false">Table1[[#This Row],[Flared days/year]]/12</f>
        <v>25.4166533333333</v>
      </c>
      <c r="Q473" s="2" t="n">
        <f aca="false">Table1[[#This Row],['#days per month]]-P529</f>
        <v>-5.00001333333334</v>
      </c>
      <c r="R473" s="2"/>
    </row>
    <row r="474" customFormat="false" ht="15.75" hidden="true" customHeight="false" outlineLevel="0" collapsed="false">
      <c r="A474" s="0" t="s">
        <v>51</v>
      </c>
      <c r="B474" s="0" t="s">
        <v>52</v>
      </c>
      <c r="C474" s="0" t="s">
        <v>561</v>
      </c>
      <c r="D474" s="0" t="n">
        <v>5531</v>
      </c>
      <c r="E474" s="0" t="n">
        <v>31.678479</v>
      </c>
      <c r="F474" s="0" t="n">
        <v>6.1981</v>
      </c>
      <c r="G474" s="0" t="n">
        <v>0.06558311437</v>
      </c>
      <c r="H474" s="0" t="n">
        <v>1700.48</v>
      </c>
      <c r="I474" s="0" t="n">
        <v>4.75238</v>
      </c>
      <c r="J474" s="0" t="n">
        <v>95.8564</v>
      </c>
      <c r="K474" s="0" t="n">
        <v>362</v>
      </c>
      <c r="L474" s="0" t="s">
        <v>20</v>
      </c>
      <c r="M474" s="0" t="n">
        <f aca="false">35.3*G474</f>
        <v>2.315083937261</v>
      </c>
      <c r="N474" s="0" t="n">
        <f aca="false">M474*1000/365</f>
        <v>6.34269571852329</v>
      </c>
      <c r="O474" s="0" t="n">
        <f aca="false">Table1[[#This Row],[Detection frequency 2021]]/100*365</f>
        <v>349.87586</v>
      </c>
      <c r="P474" s="0" t="n">
        <f aca="false">Table1[[#This Row],[Flared days/year]]/12</f>
        <v>29.1563216666667</v>
      </c>
      <c r="Q474" s="2" t="n">
        <f aca="false">Table1[[#This Row],['#days per month]]-P530</f>
        <v>0.583087499999998</v>
      </c>
      <c r="R474" s="2"/>
    </row>
    <row r="475" customFormat="false" ht="15.75" hidden="true" customHeight="false" outlineLevel="0" collapsed="false">
      <c r="A475" s="0" t="s">
        <v>78</v>
      </c>
      <c r="B475" s="0" t="s">
        <v>79</v>
      </c>
      <c r="C475" s="0" t="s">
        <v>562</v>
      </c>
      <c r="D475" s="0" t="n">
        <v>8560</v>
      </c>
      <c r="E475" s="0" t="n">
        <v>19.374944</v>
      </c>
      <c r="F475" s="0" t="n">
        <v>56.499023</v>
      </c>
      <c r="G475" s="0" t="n">
        <v>0.06118662203</v>
      </c>
      <c r="H475" s="0" t="n">
        <v>1778.58</v>
      </c>
      <c r="I475" s="0" t="n">
        <v>1.23546</v>
      </c>
      <c r="J475" s="0" t="n">
        <v>98.6339</v>
      </c>
      <c r="K475" s="0" t="n">
        <v>366</v>
      </c>
      <c r="L475" s="0" t="s">
        <v>20</v>
      </c>
      <c r="M475" s="0" t="n">
        <f aca="false">35.3*G475</f>
        <v>2.159887757659</v>
      </c>
      <c r="N475" s="0" t="n">
        <f aca="false">M475*1000/365</f>
        <v>5.91750070591507</v>
      </c>
      <c r="O475" s="0" t="n">
        <f aca="false">Table1[[#This Row],[Detection frequency 2021]]/100*365</f>
        <v>360.013735</v>
      </c>
      <c r="P475" s="0" t="n">
        <f aca="false">Table1[[#This Row],[Flared days/year]]/12</f>
        <v>30.0011445833333</v>
      </c>
      <c r="Q475" s="2" t="n">
        <f aca="false">Table1[[#This Row],['#days per month]]-P531</f>
        <v>-0.415522083333336</v>
      </c>
      <c r="R475" s="2"/>
    </row>
    <row r="476" customFormat="false" ht="15.75" hidden="true" customHeight="false" outlineLevel="0" collapsed="false">
      <c r="A476" s="0" t="s">
        <v>563</v>
      </c>
      <c r="B476" s="0" t="s">
        <v>564</v>
      </c>
      <c r="C476" s="0" t="s">
        <v>565</v>
      </c>
      <c r="D476" s="0" t="n">
        <v>4523</v>
      </c>
      <c r="E476" s="0" t="n">
        <v>-0.153143</v>
      </c>
      <c r="F476" s="0" t="n">
        <v>-76.649784</v>
      </c>
      <c r="G476" s="0" t="n">
        <v>0.0652693308</v>
      </c>
      <c r="H476" s="0" t="n">
        <v>1796.22</v>
      </c>
      <c r="I476" s="0" t="n">
        <v>2.97547</v>
      </c>
      <c r="J476" s="0" t="n">
        <v>95.6522</v>
      </c>
      <c r="K476" s="0" t="n">
        <v>23</v>
      </c>
      <c r="L476" s="0" t="s">
        <v>20</v>
      </c>
      <c r="M476" s="0" t="n">
        <f aca="false">35.3*G476</f>
        <v>2.30400737724</v>
      </c>
      <c r="N476" s="0" t="n">
        <f aca="false">M476*1000/365</f>
        <v>6.31234897873973</v>
      </c>
      <c r="O476" s="0" t="n">
        <f aca="false">Table1[[#This Row],[Detection frequency 2021]]/100*365</f>
        <v>349.13053</v>
      </c>
      <c r="P476" s="0" t="n">
        <f aca="false">Table1[[#This Row],[Flared days/year]]/12</f>
        <v>29.0942108333333</v>
      </c>
      <c r="Q476" s="2" t="n">
        <f aca="false">Table1[[#This Row],['#days per month]]-P532</f>
        <v>0.895436250000003</v>
      </c>
      <c r="R476" s="2"/>
    </row>
    <row r="477" customFormat="false" ht="15.75" hidden="true" customHeight="false" outlineLevel="0" collapsed="false">
      <c r="A477" s="0" t="s">
        <v>24</v>
      </c>
      <c r="B477" s="0" t="s">
        <v>25</v>
      </c>
      <c r="C477" s="0" t="s">
        <v>566</v>
      </c>
      <c r="D477" s="0" t="n">
        <v>10342</v>
      </c>
      <c r="E477" s="0" t="n">
        <v>60.871804</v>
      </c>
      <c r="F477" s="0" t="n">
        <v>97.272832</v>
      </c>
      <c r="G477" s="0" t="n">
        <v>0.06477825511</v>
      </c>
      <c r="H477" s="0" t="n">
        <v>1788.28</v>
      </c>
      <c r="I477" s="0" t="n">
        <v>1.01221</v>
      </c>
      <c r="J477" s="0" t="n">
        <v>90.1515</v>
      </c>
      <c r="K477" s="0" t="n">
        <v>132</v>
      </c>
      <c r="L477" s="0" t="s">
        <v>20</v>
      </c>
      <c r="M477" s="0" t="n">
        <f aca="false">35.3*G477</f>
        <v>2.286672405383</v>
      </c>
      <c r="N477" s="0" t="n">
        <f aca="false">M477*1000/365</f>
        <v>6.2648559051589</v>
      </c>
      <c r="O477" s="0" t="n">
        <f aca="false">Table1[[#This Row],[Detection frequency 2021]]/100*365</f>
        <v>329.052975</v>
      </c>
      <c r="P477" s="0" t="n">
        <f aca="false">Table1[[#This Row],[Flared days/year]]/12</f>
        <v>27.42108125</v>
      </c>
      <c r="Q477" s="2" t="n">
        <f aca="false">Table1[[#This Row],['#days per month]]-P533</f>
        <v>-2.56917416666667</v>
      </c>
      <c r="R477" s="2"/>
    </row>
    <row r="478" customFormat="false" ht="15.75" hidden="true" customHeight="false" outlineLevel="0" collapsed="false">
      <c r="A478" s="0" t="s">
        <v>100</v>
      </c>
      <c r="B478" s="0" t="s">
        <v>101</v>
      </c>
      <c r="C478" s="0" t="s">
        <v>567</v>
      </c>
      <c r="D478" s="0" t="n">
        <v>8284</v>
      </c>
      <c r="E478" s="0" t="n">
        <v>39.462749</v>
      </c>
      <c r="F478" s="0" t="n">
        <v>52.730619</v>
      </c>
      <c r="G478" s="0" t="n">
        <v>0.06476563332</v>
      </c>
      <c r="H478" s="0" t="n">
        <v>1779.88</v>
      </c>
      <c r="I478" s="0" t="n">
        <v>1.96782</v>
      </c>
      <c r="J478" s="0" t="n">
        <v>100</v>
      </c>
      <c r="K478" s="0" t="n">
        <v>278</v>
      </c>
      <c r="L478" s="0" t="s">
        <v>20</v>
      </c>
      <c r="M478" s="0" t="n">
        <f aca="false">35.3*G478</f>
        <v>2.286226856196</v>
      </c>
      <c r="N478" s="0" t="n">
        <f aca="false">M478*1000/365</f>
        <v>6.2636352224548</v>
      </c>
      <c r="O478" s="0" t="n">
        <f aca="false">Table1[[#This Row],[Detection frequency 2021]]/100*365</f>
        <v>365</v>
      </c>
      <c r="P478" s="0" t="n">
        <f aca="false">Table1[[#This Row],[Flared days/year]]/12</f>
        <v>30.4166666666667</v>
      </c>
      <c r="Q478" s="2" t="n">
        <f aca="false">Table1[[#This Row],['#days per month]]-P534</f>
        <v>3.70289458333333</v>
      </c>
      <c r="R478" s="2"/>
    </row>
    <row r="479" customFormat="false" ht="15.75" hidden="true" customHeight="false" outlineLevel="0" collapsed="false">
      <c r="A479" s="0" t="s">
        <v>51</v>
      </c>
      <c r="B479" s="0" t="s">
        <v>52</v>
      </c>
      <c r="C479" s="0" t="s">
        <v>568</v>
      </c>
      <c r="D479" s="0" t="n">
        <v>5459</v>
      </c>
      <c r="E479" s="0" t="n">
        <v>32.554458</v>
      </c>
      <c r="F479" s="0" t="n">
        <v>3.167599</v>
      </c>
      <c r="G479" s="0" t="n">
        <v>0.06473129031</v>
      </c>
      <c r="H479" s="0" t="n">
        <v>1734.88</v>
      </c>
      <c r="I479" s="0" t="n">
        <v>1.16429</v>
      </c>
      <c r="J479" s="0" t="n">
        <v>94.822</v>
      </c>
      <c r="K479" s="0" t="n">
        <v>309</v>
      </c>
      <c r="L479" s="0" t="s">
        <v>20</v>
      </c>
      <c r="M479" s="0" t="n">
        <f aca="false">35.3*G479</f>
        <v>2.285014547943</v>
      </c>
      <c r="N479" s="0" t="n">
        <f aca="false">M479*1000/365</f>
        <v>6.26031382998082</v>
      </c>
      <c r="O479" s="0" t="n">
        <f aca="false">Table1[[#This Row],[Detection frequency 2021]]/100*365</f>
        <v>346.1003</v>
      </c>
      <c r="P479" s="0" t="n">
        <f aca="false">Table1[[#This Row],[Flared days/year]]/12</f>
        <v>28.8416916666667</v>
      </c>
      <c r="Q479" s="2" t="n">
        <f aca="false">Table1[[#This Row],['#days per month]]-P535</f>
        <v>1.80465125000003</v>
      </c>
      <c r="R479" s="2"/>
    </row>
    <row r="480" customFormat="false" ht="15.75" hidden="true" customHeight="false" outlineLevel="0" collapsed="false">
      <c r="A480" s="0" t="s">
        <v>83</v>
      </c>
      <c r="B480" s="0" t="s">
        <v>84</v>
      </c>
      <c r="C480" s="0" t="s">
        <v>569</v>
      </c>
      <c r="D480" s="0" t="n">
        <v>6271</v>
      </c>
      <c r="E480" s="0" t="n">
        <v>-5.204571</v>
      </c>
      <c r="F480" s="0" t="n">
        <v>11.7003</v>
      </c>
      <c r="G480" s="0" t="n">
        <v>0.0646705296</v>
      </c>
      <c r="H480" s="0" t="n">
        <v>1671.56</v>
      </c>
      <c r="I480" s="0" t="n">
        <v>2.07347</v>
      </c>
      <c r="J480" s="0" t="n">
        <v>100</v>
      </c>
      <c r="K480" s="0" t="n">
        <v>69</v>
      </c>
      <c r="L480" s="0" t="s">
        <v>20</v>
      </c>
      <c r="M480" s="0" t="n">
        <f aca="false">35.3*G480</f>
        <v>2.28286969488</v>
      </c>
      <c r="N480" s="0" t="n">
        <f aca="false">M480*1000/365</f>
        <v>6.25443752021918</v>
      </c>
      <c r="O480" s="0" t="n">
        <f aca="false">Table1[[#This Row],[Detection frequency 2021]]/100*365</f>
        <v>365</v>
      </c>
      <c r="P480" s="0" t="n">
        <f aca="false">Table1[[#This Row],[Flared days/year]]/12</f>
        <v>30.4166666666667</v>
      </c>
      <c r="Q480" s="2" t="n">
        <f aca="false">Table1[[#This Row],['#days per month]]-P536</f>
        <v>0.892212083333334</v>
      </c>
      <c r="R480" s="2"/>
    </row>
    <row r="481" customFormat="false" ht="15.75" hidden="true" customHeight="false" outlineLevel="0" collapsed="false">
      <c r="A481" s="0" t="s">
        <v>563</v>
      </c>
      <c r="B481" s="0" t="s">
        <v>564</v>
      </c>
      <c r="C481" s="0" t="s">
        <v>570</v>
      </c>
      <c r="D481" s="0" t="n">
        <v>4536</v>
      </c>
      <c r="E481" s="0" t="n">
        <v>0.022731</v>
      </c>
      <c r="F481" s="0" t="n">
        <v>-76.278435</v>
      </c>
      <c r="G481" s="0" t="n">
        <v>0.0645677941</v>
      </c>
      <c r="H481" s="0" t="n">
        <v>1821.4</v>
      </c>
      <c r="I481" s="0" t="n">
        <v>3.3125</v>
      </c>
      <c r="J481" s="0" t="n">
        <v>85.7143</v>
      </c>
      <c r="K481" s="0" t="n">
        <v>28</v>
      </c>
      <c r="L481" s="0" t="s">
        <v>20</v>
      </c>
      <c r="M481" s="0" t="n">
        <f aca="false">35.3*G481</f>
        <v>2.27924313173</v>
      </c>
      <c r="N481" s="0" t="n">
        <f aca="false">M481*1000/365</f>
        <v>6.24450173076712</v>
      </c>
      <c r="O481" s="0" t="n">
        <f aca="false">Table1[[#This Row],[Detection frequency 2021]]/100*365</f>
        <v>312.857195</v>
      </c>
      <c r="P481" s="0" t="n">
        <f aca="false">Table1[[#This Row],[Flared days/year]]/12</f>
        <v>26.0714329166667</v>
      </c>
      <c r="Q481" s="2" t="n">
        <f aca="false">Table1[[#This Row],['#days per month]]-P537</f>
        <v>-4.11768666666667</v>
      </c>
      <c r="R481" s="2"/>
    </row>
    <row r="482" customFormat="false" ht="15.75" hidden="true" customHeight="false" outlineLevel="0" collapsed="false">
      <c r="A482" s="0" t="s">
        <v>39</v>
      </c>
      <c r="B482" s="0" t="s">
        <v>40</v>
      </c>
      <c r="C482" s="0" t="s">
        <v>571</v>
      </c>
      <c r="D482" s="0" t="n">
        <v>5785</v>
      </c>
      <c r="E482" s="0" t="n">
        <v>28.711104</v>
      </c>
      <c r="F482" s="0" t="n">
        <v>21.453612</v>
      </c>
      <c r="G482" s="0" t="n">
        <v>0.0644034173</v>
      </c>
      <c r="H482" s="0" t="n">
        <v>1665.42</v>
      </c>
      <c r="I482" s="0" t="n">
        <v>1.32328</v>
      </c>
      <c r="J482" s="0" t="n">
        <v>90.8861</v>
      </c>
      <c r="K482" s="0" t="n">
        <v>395</v>
      </c>
      <c r="L482" s="0" t="s">
        <v>20</v>
      </c>
      <c r="M482" s="0" t="n">
        <f aca="false">35.3*G482</f>
        <v>2.27344063069</v>
      </c>
      <c r="N482" s="0" t="n">
        <f aca="false">M482*1000/365</f>
        <v>6.22860446764383</v>
      </c>
      <c r="O482" s="0" t="n">
        <f aca="false">Table1[[#This Row],[Detection frequency 2021]]/100*365</f>
        <v>331.734265</v>
      </c>
      <c r="P482" s="0" t="n">
        <f aca="false">Table1[[#This Row],[Flared days/year]]/12</f>
        <v>27.6445220833333</v>
      </c>
      <c r="Q482" s="2" t="n">
        <f aca="false">Table1[[#This Row],['#days per month]]-P538</f>
        <v>-1.57464041666664</v>
      </c>
      <c r="R482" s="2"/>
    </row>
    <row r="483" customFormat="false" ht="15.75" hidden="true" customHeight="false" outlineLevel="0" collapsed="false">
      <c r="A483" s="0" t="s">
        <v>221</v>
      </c>
      <c r="B483" s="0" t="s">
        <v>222</v>
      </c>
      <c r="C483" s="0" t="s">
        <v>572</v>
      </c>
      <c r="D483" s="0" t="n">
        <v>10769</v>
      </c>
      <c r="E483" s="0" t="n">
        <v>27.468945</v>
      </c>
      <c r="F483" s="0" t="n">
        <v>95.423089</v>
      </c>
      <c r="G483" s="0" t="n">
        <v>0.06430479122</v>
      </c>
      <c r="H483" s="0" t="n">
        <v>1803.16</v>
      </c>
      <c r="I483" s="0" t="n">
        <v>1.68557999999999</v>
      </c>
      <c r="J483" s="0" t="n">
        <v>95.1388999999999</v>
      </c>
      <c r="K483" s="0" t="n">
        <v>144</v>
      </c>
      <c r="L483" s="0" t="s">
        <v>20</v>
      </c>
      <c r="M483" s="0" t="n">
        <f aca="false">35.3*G483</f>
        <v>2.269959130066</v>
      </c>
      <c r="N483" s="0" t="n">
        <f aca="false">M483*1000/365</f>
        <v>6.21906610976986</v>
      </c>
      <c r="O483" s="0" t="n">
        <f aca="false">Table1[[#This Row],[Detection frequency 2021]]/100*365</f>
        <v>347.256985</v>
      </c>
      <c r="P483" s="0" t="n">
        <f aca="false">Table1[[#This Row],[Flared days/year]]/12</f>
        <v>28.9380820833333</v>
      </c>
      <c r="Q483" s="2" t="n">
        <f aca="false">Table1[[#This Row],['#days per month]]-P539</f>
        <v>1.17520874999997</v>
      </c>
      <c r="R483" s="2"/>
    </row>
    <row r="484" customFormat="false" ht="15.75" hidden="true" customHeight="false" outlineLevel="0" collapsed="false">
      <c r="A484" s="0" t="s">
        <v>126</v>
      </c>
      <c r="B484" s="0" t="s">
        <v>127</v>
      </c>
      <c r="C484" s="0" t="s">
        <v>573</v>
      </c>
      <c r="D484" s="0" t="n">
        <v>5980</v>
      </c>
      <c r="E484" s="0" t="n">
        <v>5.099691</v>
      </c>
      <c r="F484" s="0" t="n">
        <v>6.506619</v>
      </c>
      <c r="G484" s="0" t="n">
        <v>0.06418356333</v>
      </c>
      <c r="H484" s="0" t="n">
        <v>1770.79</v>
      </c>
      <c r="I484" s="0" t="n">
        <v>2.5434</v>
      </c>
      <c r="J484" s="0" t="n">
        <v>91.9354999999999</v>
      </c>
      <c r="K484" s="0" t="n">
        <v>62</v>
      </c>
      <c r="L484" s="0" t="s">
        <v>20</v>
      </c>
      <c r="M484" s="0" t="n">
        <f aca="false">35.3*G484</f>
        <v>2.265679785549</v>
      </c>
      <c r="N484" s="0" t="n">
        <f aca="false">M484*1000/365</f>
        <v>6.20734187821644</v>
      </c>
      <c r="O484" s="0" t="n">
        <f aca="false">Table1[[#This Row],[Detection frequency 2021]]/100*365</f>
        <v>335.564575</v>
      </c>
      <c r="P484" s="0" t="n">
        <f aca="false">Table1[[#This Row],[Flared days/year]]/12</f>
        <v>27.9637145833333</v>
      </c>
      <c r="Q484" s="2" t="n">
        <f aca="false">Table1[[#This Row],['#days per month]]-P540</f>
        <v>-2.45295208333336</v>
      </c>
      <c r="R484" s="2"/>
    </row>
    <row r="485" customFormat="false" ht="15.75" hidden="true" customHeight="false" outlineLevel="0" collapsed="false">
      <c r="A485" s="0" t="s">
        <v>126</v>
      </c>
      <c r="B485" s="0" t="s">
        <v>127</v>
      </c>
      <c r="C485" s="0" t="s">
        <v>574</v>
      </c>
      <c r="D485" s="0" t="n">
        <v>6044</v>
      </c>
      <c r="E485" s="0" t="n">
        <v>4.507467</v>
      </c>
      <c r="F485" s="0" t="n">
        <v>5.740146</v>
      </c>
      <c r="G485" s="0" t="n">
        <v>0.06413777265</v>
      </c>
      <c r="H485" s="0" t="n">
        <v>1722.21</v>
      </c>
      <c r="I485" s="0" t="n">
        <v>4.24841999999999</v>
      </c>
      <c r="J485" s="0" t="n">
        <v>34.6154</v>
      </c>
      <c r="K485" s="0" t="n">
        <v>52</v>
      </c>
      <c r="L485" s="0" t="s">
        <v>20</v>
      </c>
      <c r="M485" s="0" t="n">
        <f aca="false">35.3*G485</f>
        <v>2.264063374545</v>
      </c>
      <c r="N485" s="0" t="n">
        <f aca="false">M485*1000/365</f>
        <v>6.20291335491781</v>
      </c>
      <c r="O485" s="0" t="n">
        <f aca="false">Table1[[#This Row],[Detection frequency 2021]]/100*365</f>
        <v>126.34621</v>
      </c>
      <c r="P485" s="0" t="n">
        <f aca="false">Table1[[#This Row],[Flared days/year]]/12</f>
        <v>10.5288508333333</v>
      </c>
      <c r="Q485" s="2" t="n">
        <f aca="false">Table1[[#This Row],['#days per month]]-P541</f>
        <v>-19.163595</v>
      </c>
      <c r="R485" s="2"/>
    </row>
    <row r="486" customFormat="false" ht="15.75" hidden="true" customHeight="false" outlineLevel="0" collapsed="false">
      <c r="A486" s="0" t="s">
        <v>21</v>
      </c>
      <c r="B486" s="0" t="s">
        <v>22</v>
      </c>
      <c r="C486" s="0" t="s">
        <v>575</v>
      </c>
      <c r="D486" s="0" t="n">
        <v>7409</v>
      </c>
      <c r="E486" s="0" t="n">
        <v>35.458934</v>
      </c>
      <c r="F486" s="0" t="n">
        <v>44.420504</v>
      </c>
      <c r="G486" s="0" t="n">
        <v>0.06062451208</v>
      </c>
      <c r="H486" s="0" t="n">
        <v>1747.69</v>
      </c>
      <c r="I486" s="0" t="n">
        <v>1.13835</v>
      </c>
      <c r="J486" s="0" t="n">
        <v>95.2909</v>
      </c>
      <c r="K486" s="0" t="n">
        <v>361</v>
      </c>
      <c r="L486" s="0" t="s">
        <v>20</v>
      </c>
      <c r="M486" s="0" t="n">
        <f aca="false">35.3*G486</f>
        <v>2.140045276424</v>
      </c>
      <c r="N486" s="0" t="n">
        <f aca="false">M486*1000/365</f>
        <v>5.8631377436274</v>
      </c>
      <c r="O486" s="0" t="n">
        <f aca="false">Table1[[#This Row],[Detection frequency 2021]]/100*365</f>
        <v>347.811785</v>
      </c>
      <c r="P486" s="0" t="n">
        <f aca="false">Table1[[#This Row],[Flared days/year]]/12</f>
        <v>28.9843154166667</v>
      </c>
      <c r="Q486" s="2" t="n">
        <f aca="false">Table1[[#This Row],['#days per month]]-P542</f>
        <v>-1.43235125</v>
      </c>
      <c r="R486" s="2"/>
    </row>
    <row r="487" customFormat="false" ht="15.75" hidden="true" customHeight="false" outlineLevel="0" collapsed="false">
      <c r="A487" s="0" t="s">
        <v>563</v>
      </c>
      <c r="B487" s="0" t="s">
        <v>564</v>
      </c>
      <c r="C487" s="0" t="s">
        <v>576</v>
      </c>
      <c r="D487" s="0" t="n">
        <v>4537</v>
      </c>
      <c r="E487" s="0" t="n">
        <v>-0.528825</v>
      </c>
      <c r="F487" s="0" t="n">
        <v>-76.125272</v>
      </c>
      <c r="G487" s="0" t="n">
        <v>0.0640432559899999</v>
      </c>
      <c r="H487" s="0" t="n">
        <v>1880.97</v>
      </c>
      <c r="I487" s="0" t="n">
        <v>3.90314</v>
      </c>
      <c r="J487" s="0" t="n">
        <v>84.8485</v>
      </c>
      <c r="K487" s="0" t="n">
        <v>33</v>
      </c>
      <c r="L487" s="0" t="s">
        <v>20</v>
      </c>
      <c r="M487" s="0" t="n">
        <f aca="false">35.3*G487</f>
        <v>2.260726936447</v>
      </c>
      <c r="N487" s="0" t="n">
        <f aca="false">M487*1000/365</f>
        <v>6.19377242862191</v>
      </c>
      <c r="O487" s="0" t="n">
        <f aca="false">Table1[[#This Row],[Detection frequency 2021]]/100*365</f>
        <v>309.697025</v>
      </c>
      <c r="P487" s="0" t="n">
        <f aca="false">Table1[[#This Row],[Flared days/year]]/12</f>
        <v>25.8080854166667</v>
      </c>
      <c r="Q487" s="2" t="n">
        <f aca="false">Table1[[#This Row],['#days per month]]-P543</f>
        <v>4.32330333333334</v>
      </c>
      <c r="R487" s="2"/>
    </row>
    <row r="488" customFormat="false" ht="15.75" hidden="true" customHeight="false" outlineLevel="0" collapsed="false">
      <c r="A488" s="0" t="s">
        <v>51</v>
      </c>
      <c r="B488" s="0" t="s">
        <v>52</v>
      </c>
      <c r="C488" s="0" t="s">
        <v>577</v>
      </c>
      <c r="D488" s="0" t="n">
        <v>5469</v>
      </c>
      <c r="E488" s="0" t="n">
        <v>32.276945</v>
      </c>
      <c r="F488" s="0" t="n">
        <v>3.98694</v>
      </c>
      <c r="G488" s="0" t="n">
        <v>0.06359885157</v>
      </c>
      <c r="H488" s="0" t="n">
        <v>1697.85</v>
      </c>
      <c r="I488" s="0" t="n">
        <v>1.5253</v>
      </c>
      <c r="J488" s="0" t="n">
        <v>93.6782</v>
      </c>
      <c r="K488" s="0" t="n">
        <v>348</v>
      </c>
      <c r="L488" s="0" t="s">
        <v>20</v>
      </c>
      <c r="M488" s="0" t="n">
        <f aca="false">35.3*G488</f>
        <v>2.245039460421</v>
      </c>
      <c r="N488" s="0" t="n">
        <f aca="false">M488*1000/365</f>
        <v>6.15079304224931</v>
      </c>
      <c r="O488" s="0" t="n">
        <f aca="false">Table1[[#This Row],[Detection frequency 2021]]/100*365</f>
        <v>341.92543</v>
      </c>
      <c r="P488" s="0" t="n">
        <f aca="false">Table1[[#This Row],[Flared days/year]]/12</f>
        <v>28.4937858333333</v>
      </c>
      <c r="Q488" s="2" t="n">
        <f aca="false">Table1[[#This Row],['#days per month]]-P544</f>
        <v>-0.830070833333306</v>
      </c>
      <c r="R488" s="2"/>
    </row>
    <row r="489" customFormat="false" ht="15.75" hidden="true" customHeight="false" outlineLevel="0" collapsed="false">
      <c r="A489" s="0" t="s">
        <v>83</v>
      </c>
      <c r="B489" s="0" t="s">
        <v>84</v>
      </c>
      <c r="C489" s="0" t="s">
        <v>578</v>
      </c>
      <c r="D489" s="0" t="n">
        <v>6266</v>
      </c>
      <c r="E489" s="0" t="n">
        <v>-5.02670899999999</v>
      </c>
      <c r="F489" s="0" t="n">
        <v>11.651658</v>
      </c>
      <c r="G489" s="0" t="n">
        <v>0.06356715033</v>
      </c>
      <c r="H489" s="0" t="n">
        <v>1702.36</v>
      </c>
      <c r="I489" s="0" t="n">
        <v>1.89841</v>
      </c>
      <c r="J489" s="0" t="n">
        <v>98.4847999999999</v>
      </c>
      <c r="K489" s="0" t="n">
        <v>66</v>
      </c>
      <c r="L489" s="0" t="s">
        <v>20</v>
      </c>
      <c r="M489" s="0" t="n">
        <f aca="false">35.3*G489</f>
        <v>2.243920406649</v>
      </c>
      <c r="N489" s="0" t="n">
        <f aca="false">M489*1000/365</f>
        <v>6.14772714150411</v>
      </c>
      <c r="O489" s="0" t="n">
        <f aca="false">Table1[[#This Row],[Detection frequency 2021]]/100*365</f>
        <v>359.46952</v>
      </c>
      <c r="P489" s="0" t="n">
        <f aca="false">Table1[[#This Row],[Flared days/year]]/12</f>
        <v>29.9557933333333</v>
      </c>
      <c r="Q489" s="2" t="n">
        <f aca="false">Table1[[#This Row],['#days per month]]-P545</f>
        <v>4.49652624999997</v>
      </c>
      <c r="R489" s="2"/>
    </row>
    <row r="490" customFormat="false" ht="15.75" hidden="true" customHeight="false" outlineLevel="0" collapsed="false">
      <c r="A490" s="0" t="s">
        <v>21</v>
      </c>
      <c r="B490" s="0" t="s">
        <v>22</v>
      </c>
      <c r="C490" s="0" t="s">
        <v>579</v>
      </c>
      <c r="D490" s="0" t="n">
        <v>7554</v>
      </c>
      <c r="E490" s="0" t="n">
        <v>30.487978</v>
      </c>
      <c r="F490" s="0" t="n">
        <v>47.608653</v>
      </c>
      <c r="G490" s="0" t="n">
        <v>0.0582792073799999</v>
      </c>
      <c r="H490" s="0" t="n">
        <v>1710.33</v>
      </c>
      <c r="I490" s="0" t="n">
        <v>0.966924</v>
      </c>
      <c r="J490" s="0" t="n">
        <v>98.5465</v>
      </c>
      <c r="K490" s="0" t="n">
        <v>344</v>
      </c>
      <c r="L490" s="0" t="s">
        <v>20</v>
      </c>
      <c r="M490" s="0" t="n">
        <f aca="false">35.3*G490</f>
        <v>2.057256020514</v>
      </c>
      <c r="N490" s="0" t="n">
        <f aca="false">M490*1000/365</f>
        <v>5.63631786442191</v>
      </c>
      <c r="O490" s="0" t="n">
        <f aca="false">Table1[[#This Row],[Detection frequency 2021]]/100*365</f>
        <v>359.694725</v>
      </c>
      <c r="P490" s="0" t="n">
        <f aca="false">Table1[[#This Row],[Flared days/year]]/12</f>
        <v>29.9745604166667</v>
      </c>
      <c r="Q490" s="2" t="n">
        <f aca="false">Table1[[#This Row],['#days per month]]-P546</f>
        <v>7.66232333333333</v>
      </c>
      <c r="R490" s="2"/>
    </row>
    <row r="491" customFormat="false" ht="15.75" hidden="true" customHeight="false" outlineLevel="0" collapsed="false">
      <c r="A491" s="0" t="s">
        <v>28</v>
      </c>
      <c r="B491" s="0" t="s">
        <v>29</v>
      </c>
      <c r="C491" s="0" t="s">
        <v>580</v>
      </c>
      <c r="D491" s="0" t="n">
        <v>7435</v>
      </c>
      <c r="E491" s="0" t="n">
        <v>34.006682</v>
      </c>
      <c r="F491" s="0" t="n">
        <v>45.493998</v>
      </c>
      <c r="G491" s="0" t="n">
        <v>0.06349611607</v>
      </c>
      <c r="H491" s="0" t="n">
        <v>1769.07</v>
      </c>
      <c r="I491" s="0" t="n">
        <v>1.60577</v>
      </c>
      <c r="J491" s="0" t="n">
        <v>92.7083</v>
      </c>
      <c r="K491" s="0" t="n">
        <v>384</v>
      </c>
      <c r="L491" s="0" t="s">
        <v>20</v>
      </c>
      <c r="M491" s="0" t="n">
        <f aca="false">35.3*G491</f>
        <v>2.241412897271</v>
      </c>
      <c r="N491" s="0" t="n">
        <f aca="false">M491*1000/365</f>
        <v>6.14085725279726</v>
      </c>
      <c r="O491" s="0" t="n">
        <f aca="false">Table1[[#This Row],[Detection frequency 2021]]/100*365</f>
        <v>338.385295</v>
      </c>
      <c r="P491" s="0" t="n">
        <f aca="false">Table1[[#This Row],[Flared days/year]]/12</f>
        <v>28.1987745833333</v>
      </c>
      <c r="Q491" s="2" t="n">
        <f aca="false">Table1[[#This Row],['#days per month]]-P547</f>
        <v>-1.40677083333333</v>
      </c>
      <c r="R491" s="2"/>
    </row>
    <row r="492" customFormat="false" ht="15.75" hidden="true" customHeight="false" outlineLevel="0" collapsed="false">
      <c r="A492" s="0" t="s">
        <v>72</v>
      </c>
      <c r="B492" s="0" t="s">
        <v>73</v>
      </c>
      <c r="C492" s="0" t="s">
        <v>581</v>
      </c>
      <c r="D492" s="0" t="n">
        <v>9529</v>
      </c>
      <c r="E492" s="0" t="n">
        <v>46.051786</v>
      </c>
      <c r="F492" s="0" t="n">
        <v>65.043051</v>
      </c>
      <c r="G492" s="0" t="n">
        <v>0.06335081872</v>
      </c>
      <c r="H492" s="0" t="n">
        <v>1824.26</v>
      </c>
      <c r="I492" s="0" t="n">
        <v>1.41061</v>
      </c>
      <c r="J492" s="0" t="n">
        <v>92.6582</v>
      </c>
      <c r="K492" s="0" t="n">
        <v>395</v>
      </c>
      <c r="L492" s="0" t="s">
        <v>20</v>
      </c>
      <c r="M492" s="0" t="n">
        <f aca="false">35.3*G492</f>
        <v>2.236283900816</v>
      </c>
      <c r="N492" s="0" t="n">
        <f aca="false">M492*1000/365</f>
        <v>6.12680520771507</v>
      </c>
      <c r="O492" s="0" t="n">
        <f aca="false">Table1[[#This Row],[Detection frequency 2021]]/100*365</f>
        <v>338.20243</v>
      </c>
      <c r="P492" s="0" t="n">
        <f aca="false">Table1[[#This Row],[Flared days/year]]/12</f>
        <v>28.1835358333333</v>
      </c>
      <c r="Q492" s="2" t="n">
        <f aca="false">Table1[[#This Row],['#days per month]]-P548</f>
        <v>-1.48107875</v>
      </c>
      <c r="R492" s="2"/>
    </row>
    <row r="493" customFormat="false" ht="15.75" hidden="true" customHeight="false" outlineLevel="0" collapsed="false">
      <c r="A493" s="0" t="s">
        <v>582</v>
      </c>
      <c r="B493" s="0" t="s">
        <v>583</v>
      </c>
      <c r="C493" s="0" t="s">
        <v>584</v>
      </c>
      <c r="D493" s="0" t="n">
        <v>8363</v>
      </c>
      <c r="E493" s="0" t="n">
        <v>23.31187</v>
      </c>
      <c r="F493" s="0" t="n">
        <v>54.1790839999999</v>
      </c>
      <c r="G493" s="0" t="n">
        <v>0.05681596033</v>
      </c>
      <c r="H493" s="0" t="n">
        <v>1694.26</v>
      </c>
      <c r="I493" s="0" t="n">
        <v>1.81717</v>
      </c>
      <c r="J493" s="0" t="n">
        <v>99.1914</v>
      </c>
      <c r="K493" s="0" t="n">
        <v>371</v>
      </c>
      <c r="L493" s="0" t="s">
        <v>20</v>
      </c>
      <c r="M493" s="0" t="n">
        <f aca="false">35.3*G493</f>
        <v>2.005603399649</v>
      </c>
      <c r="N493" s="0" t="n">
        <f aca="false">M493*1000/365</f>
        <v>5.49480383465479</v>
      </c>
      <c r="O493" s="0" t="n">
        <f aca="false">Table1[[#This Row],[Detection frequency 2021]]/100*365</f>
        <v>362.04861</v>
      </c>
      <c r="P493" s="0" t="n">
        <f aca="false">Table1[[#This Row],[Flared days/year]]/12</f>
        <v>30.1707175</v>
      </c>
      <c r="Q493" s="2" t="n">
        <f aca="false">Table1[[#This Row],['#days per month]]-P549</f>
        <v>3.49073833333333</v>
      </c>
      <c r="R493" s="2"/>
    </row>
    <row r="494" customFormat="false" ht="15.75" hidden="true" customHeight="false" outlineLevel="0" collapsed="false">
      <c r="A494" s="0" t="s">
        <v>143</v>
      </c>
      <c r="B494" s="0" t="s">
        <v>144</v>
      </c>
      <c r="C494" s="0" t="s">
        <v>585</v>
      </c>
      <c r="D494" s="0" t="n">
        <v>6325</v>
      </c>
      <c r="E494" s="0" t="n">
        <v>-7.158163</v>
      </c>
      <c r="F494" s="0" t="n">
        <v>12.3421899999999</v>
      </c>
      <c r="G494" s="0" t="n">
        <v>0.06314622831</v>
      </c>
      <c r="H494" s="0" t="n">
        <v>1672.93</v>
      </c>
      <c r="I494" s="0" t="n">
        <v>2.03534</v>
      </c>
      <c r="J494" s="0" t="n">
        <v>80.2632</v>
      </c>
      <c r="K494" s="0" t="n">
        <v>76</v>
      </c>
      <c r="L494" s="0" t="s">
        <v>20</v>
      </c>
      <c r="M494" s="0" t="n">
        <f aca="false">35.3*G494</f>
        <v>2.229061859343</v>
      </c>
      <c r="N494" s="0" t="n">
        <f aca="false">M494*1000/365</f>
        <v>6.10701879272055</v>
      </c>
      <c r="O494" s="0" t="n">
        <f aca="false">Table1[[#This Row],[Detection frequency 2021]]/100*365</f>
        <v>292.96068</v>
      </c>
      <c r="P494" s="0" t="n">
        <f aca="false">Table1[[#This Row],[Flared days/year]]/12</f>
        <v>24.41339</v>
      </c>
      <c r="Q494" s="2" t="n">
        <f aca="false">Table1[[#This Row],['#days per month]]-P550</f>
        <v>-3.54536666666667</v>
      </c>
      <c r="R494" s="2"/>
    </row>
    <row r="495" customFormat="false" ht="15.75" hidden="true" customHeight="false" outlineLevel="0" collapsed="false">
      <c r="A495" s="0" t="s">
        <v>28</v>
      </c>
      <c r="B495" s="0" t="s">
        <v>29</v>
      </c>
      <c r="C495" s="0" t="s">
        <v>586</v>
      </c>
      <c r="D495" s="0" t="n">
        <v>8132</v>
      </c>
      <c r="E495" s="0" t="n">
        <v>29.509479</v>
      </c>
      <c r="F495" s="0" t="n">
        <v>51.258755</v>
      </c>
      <c r="G495" s="0" t="n">
        <v>0.0631253876799999</v>
      </c>
      <c r="H495" s="0" t="n">
        <v>1800.49</v>
      </c>
      <c r="I495" s="0" t="n">
        <v>1.8092</v>
      </c>
      <c r="J495" s="0" t="n">
        <v>41.0389999999999</v>
      </c>
      <c r="K495" s="0" t="n">
        <v>385</v>
      </c>
      <c r="L495" s="0" t="s">
        <v>20</v>
      </c>
      <c r="M495" s="0" t="n">
        <f aca="false">35.3*G495</f>
        <v>2.228326185104</v>
      </c>
      <c r="N495" s="0" t="n">
        <f aca="false">M495*1000/365</f>
        <v>6.10500324686026</v>
      </c>
      <c r="O495" s="0" t="n">
        <f aca="false">Table1[[#This Row],[Detection frequency 2021]]/100*365</f>
        <v>149.79235</v>
      </c>
      <c r="P495" s="0" t="n">
        <f aca="false">Table1[[#This Row],[Flared days/year]]/12</f>
        <v>12.4826958333333</v>
      </c>
      <c r="Q495" s="2" t="n">
        <f aca="false">Table1[[#This Row],['#days per month]]-P551</f>
        <v>-17.4284458333334</v>
      </c>
      <c r="R495" s="2"/>
    </row>
    <row r="496" customFormat="false" ht="15.75" hidden="true" customHeight="false" outlineLevel="0" collapsed="false">
      <c r="A496" s="0" t="s">
        <v>126</v>
      </c>
      <c r="B496" s="0" t="s">
        <v>127</v>
      </c>
      <c r="C496" s="0" t="s">
        <v>587</v>
      </c>
      <c r="D496" s="0" t="n">
        <v>6057</v>
      </c>
      <c r="E496" s="0" t="n">
        <v>4.433582</v>
      </c>
      <c r="F496" s="0" t="n">
        <v>6.324796</v>
      </c>
      <c r="G496" s="0" t="n">
        <v>0.06312215885</v>
      </c>
      <c r="H496" s="0" t="n">
        <v>1727.32</v>
      </c>
      <c r="I496" s="0" t="n">
        <v>1.20709</v>
      </c>
      <c r="J496" s="0" t="n">
        <v>81.1321</v>
      </c>
      <c r="K496" s="0" t="n">
        <v>53</v>
      </c>
      <c r="L496" s="0" t="s">
        <v>20</v>
      </c>
      <c r="M496" s="0" t="n">
        <f aca="false">35.3*G496</f>
        <v>2.228212207405</v>
      </c>
      <c r="N496" s="0" t="n">
        <f aca="false">M496*1000/365</f>
        <v>6.10469097919178</v>
      </c>
      <c r="O496" s="0" t="n">
        <f aca="false">Table1[[#This Row],[Detection frequency 2021]]/100*365</f>
        <v>296.132165</v>
      </c>
      <c r="P496" s="0" t="n">
        <f aca="false">Table1[[#This Row],[Flared days/year]]/12</f>
        <v>24.6776804166667</v>
      </c>
      <c r="Q496" s="2" t="n">
        <f aca="false">Table1[[#This Row],['#days per month]]-P552</f>
        <v>0.105789166666668</v>
      </c>
      <c r="R496" s="2"/>
    </row>
    <row r="497" customFormat="false" ht="15.75" hidden="true" customHeight="false" outlineLevel="0" collapsed="false">
      <c r="A497" s="0" t="s">
        <v>221</v>
      </c>
      <c r="B497" s="0" t="s">
        <v>222</v>
      </c>
      <c r="C497" s="0" t="s">
        <v>588</v>
      </c>
      <c r="D497" s="0" t="n">
        <v>10137</v>
      </c>
      <c r="E497" s="0" t="n">
        <v>19.280561</v>
      </c>
      <c r="F497" s="0" t="n">
        <v>71.432478</v>
      </c>
      <c r="G497" s="0" t="n">
        <v>0.06310366646</v>
      </c>
      <c r="H497" s="0" t="n">
        <v>1632.39</v>
      </c>
      <c r="I497" s="0" t="n">
        <v>1.06402</v>
      </c>
      <c r="J497" s="0" t="n">
        <v>99.5169</v>
      </c>
      <c r="K497" s="0" t="n">
        <v>207</v>
      </c>
      <c r="L497" s="0" t="s">
        <v>20</v>
      </c>
      <c r="M497" s="0" t="n">
        <f aca="false">35.3*G497</f>
        <v>2.227559426038</v>
      </c>
      <c r="N497" s="0" t="n">
        <f aca="false">M497*1000/365</f>
        <v>6.10290253709041</v>
      </c>
      <c r="O497" s="0" t="n">
        <f aca="false">Table1[[#This Row],[Detection frequency 2021]]/100*365</f>
        <v>363.236685</v>
      </c>
      <c r="P497" s="0" t="n">
        <f aca="false">Table1[[#This Row],[Flared days/year]]/12</f>
        <v>30.26972375</v>
      </c>
      <c r="Q497" s="2" t="n">
        <f aca="false">Table1[[#This Row],['#days per month]]-P553</f>
        <v>1.36132833333336</v>
      </c>
      <c r="R497" s="2"/>
    </row>
    <row r="498" customFormat="false" ht="15.75" hidden="true" customHeight="false" outlineLevel="0" collapsed="false">
      <c r="A498" s="0" t="s">
        <v>264</v>
      </c>
      <c r="B498" s="0" t="s">
        <v>265</v>
      </c>
      <c r="C498" s="0" t="s">
        <v>589</v>
      </c>
      <c r="D498" s="0" t="n">
        <v>8177</v>
      </c>
      <c r="E498" s="0" t="n">
        <v>26.635582</v>
      </c>
      <c r="F498" s="0" t="n">
        <v>51.95268</v>
      </c>
      <c r="G498" s="0" t="n">
        <v>0.05653505212</v>
      </c>
      <c r="H498" s="0" t="n">
        <v>1621.34</v>
      </c>
      <c r="I498" s="0" t="n">
        <v>1.35905</v>
      </c>
      <c r="J498" s="0" t="n">
        <v>100</v>
      </c>
      <c r="K498" s="0" t="n">
        <v>351</v>
      </c>
      <c r="L498" s="0" t="s">
        <v>20</v>
      </c>
      <c r="M498" s="0" t="n">
        <f aca="false">35.3*G498</f>
        <v>1.995687339836</v>
      </c>
      <c r="N498" s="0" t="n">
        <f aca="false">M498*1000/365</f>
        <v>5.46763654749589</v>
      </c>
      <c r="O498" s="0" t="n">
        <f aca="false">Table1[[#This Row],[Detection frequency 2021]]/100*365</f>
        <v>365</v>
      </c>
      <c r="P498" s="0" t="n">
        <f aca="false">Table1[[#This Row],[Flared days/year]]/12</f>
        <v>30.4166666666667</v>
      </c>
      <c r="Q498" s="2" t="n">
        <f aca="false">Table1[[#This Row],['#days per month]]-P554</f>
        <v>5.03891625</v>
      </c>
      <c r="R498" s="2"/>
    </row>
    <row r="499" customFormat="false" ht="15.75" hidden="true" customHeight="false" outlineLevel="0" collapsed="false">
      <c r="A499" s="0" t="s">
        <v>28</v>
      </c>
      <c r="B499" s="0" t="s">
        <v>29</v>
      </c>
      <c r="C499" s="0" t="s">
        <v>590</v>
      </c>
      <c r="D499" s="0" t="n">
        <v>8199</v>
      </c>
      <c r="E499" s="0" t="n">
        <v>28.682392</v>
      </c>
      <c r="F499" s="0" t="n">
        <v>52.093208</v>
      </c>
      <c r="G499" s="0" t="n">
        <v>0.06295249851</v>
      </c>
      <c r="H499" s="0" t="n">
        <v>1727.13</v>
      </c>
      <c r="I499" s="0" t="n">
        <v>1.2458</v>
      </c>
      <c r="J499" s="0" t="n">
        <v>94.8509</v>
      </c>
      <c r="K499" s="0" t="n">
        <v>369</v>
      </c>
      <c r="L499" s="0" t="s">
        <v>20</v>
      </c>
      <c r="M499" s="0" t="n">
        <f aca="false">35.3*G499</f>
        <v>2.222223197403</v>
      </c>
      <c r="N499" s="0" t="n">
        <f aca="false">M499*1000/365</f>
        <v>6.08828273261096</v>
      </c>
      <c r="O499" s="0" t="n">
        <f aca="false">Table1[[#This Row],[Detection frequency 2021]]/100*365</f>
        <v>346.205785</v>
      </c>
      <c r="P499" s="0" t="n">
        <f aca="false">Table1[[#This Row],[Flared days/year]]/12</f>
        <v>28.8504820833333</v>
      </c>
      <c r="Q499" s="2" t="n">
        <f aca="false">Table1[[#This Row],['#days per month]]-P555</f>
        <v>0.218665416666663</v>
      </c>
      <c r="R499" s="2"/>
    </row>
    <row r="500" customFormat="false" ht="15.75" hidden="true" customHeight="false" outlineLevel="0" collapsed="false">
      <c r="A500" s="0" t="s">
        <v>387</v>
      </c>
      <c r="B500" s="0" t="s">
        <v>388</v>
      </c>
      <c r="C500" s="0" t="s">
        <v>591</v>
      </c>
      <c r="D500" s="0" t="n">
        <v>7251</v>
      </c>
      <c r="E500" s="0" t="n">
        <v>34.9157469999999</v>
      </c>
      <c r="F500" s="0" t="n">
        <v>37.946038</v>
      </c>
      <c r="G500" s="0" t="n">
        <v>0.06294897615</v>
      </c>
      <c r="H500" s="0" t="n">
        <v>1756.12</v>
      </c>
      <c r="I500" s="0" t="n">
        <v>1.22199</v>
      </c>
      <c r="J500" s="0" t="n">
        <v>96.3235</v>
      </c>
      <c r="K500" s="0" t="n">
        <v>408</v>
      </c>
      <c r="L500" s="0" t="s">
        <v>20</v>
      </c>
      <c r="M500" s="0" t="n">
        <f aca="false">35.3*G500</f>
        <v>2.222098858095</v>
      </c>
      <c r="N500" s="0" t="n">
        <f aca="false">M500*1000/365</f>
        <v>6.0879420769726</v>
      </c>
      <c r="O500" s="0" t="n">
        <f aca="false">Table1[[#This Row],[Detection frequency 2021]]/100*365</f>
        <v>351.580775</v>
      </c>
      <c r="P500" s="0" t="n">
        <f aca="false">Table1[[#This Row],[Flared days/year]]/12</f>
        <v>29.2983979166667</v>
      </c>
      <c r="Q500" s="2" t="n">
        <f aca="false">Table1[[#This Row],['#days per month]]-P556</f>
        <v>3.88174458333333</v>
      </c>
      <c r="R500" s="2"/>
    </row>
    <row r="501" customFormat="false" ht="15.75" hidden="true" customHeight="false" outlineLevel="0" collapsed="false">
      <c r="A501" s="0" t="s">
        <v>345</v>
      </c>
      <c r="B501" s="0" t="s">
        <v>346</v>
      </c>
      <c r="C501" s="0" t="s">
        <v>592</v>
      </c>
      <c r="D501" s="0" t="n">
        <v>4671</v>
      </c>
      <c r="E501" s="0" t="n">
        <v>-38.360841</v>
      </c>
      <c r="F501" s="0" t="n">
        <v>-68.743104</v>
      </c>
      <c r="G501" s="0" t="n">
        <v>0.06262726727</v>
      </c>
      <c r="H501" s="0" t="n">
        <v>1777.95</v>
      </c>
      <c r="I501" s="0" t="n">
        <v>2.96408</v>
      </c>
      <c r="J501" s="0" t="n">
        <v>84.0659</v>
      </c>
      <c r="K501" s="0" t="n">
        <v>364</v>
      </c>
      <c r="L501" s="0" t="s">
        <v>20</v>
      </c>
      <c r="M501" s="0" t="n">
        <f aca="false">35.3*G501</f>
        <v>2.210742534631</v>
      </c>
      <c r="N501" s="0" t="n">
        <f aca="false">M501*1000/365</f>
        <v>6.05682886200274</v>
      </c>
      <c r="O501" s="0" t="n">
        <f aca="false">Table1[[#This Row],[Detection frequency 2021]]/100*365</f>
        <v>306.840535</v>
      </c>
      <c r="P501" s="0" t="n">
        <f aca="false">Table1[[#This Row],[Flared days/year]]/12</f>
        <v>25.5700445833333</v>
      </c>
      <c r="Q501" s="2" t="n">
        <f aca="false">Table1[[#This Row],['#days per month]]-P557</f>
        <v>-3.418225</v>
      </c>
      <c r="R501" s="2"/>
    </row>
    <row r="502" customFormat="false" ht="15.75" hidden="true" customHeight="false" outlineLevel="0" collapsed="false">
      <c r="A502" s="0" t="s">
        <v>21</v>
      </c>
      <c r="B502" s="0" t="s">
        <v>22</v>
      </c>
      <c r="C502" s="0" t="s">
        <v>593</v>
      </c>
      <c r="D502" s="0" t="n">
        <v>7570</v>
      </c>
      <c r="E502" s="0" t="n">
        <v>30.45528</v>
      </c>
      <c r="F502" s="0" t="n">
        <v>47.668799</v>
      </c>
      <c r="G502" s="0" t="n">
        <v>0.05637654592</v>
      </c>
      <c r="H502" s="0" t="n">
        <v>1801.18</v>
      </c>
      <c r="I502" s="0" t="n">
        <v>1.48848999999999</v>
      </c>
      <c r="J502" s="0" t="n">
        <v>99.4536</v>
      </c>
      <c r="K502" s="0" t="n">
        <v>366</v>
      </c>
      <c r="L502" s="0" t="s">
        <v>20</v>
      </c>
      <c r="M502" s="0" t="n">
        <f aca="false">35.3*G502</f>
        <v>1.990092070976</v>
      </c>
      <c r="N502" s="0" t="n">
        <f aca="false">M502*1000/365</f>
        <v>5.45230704376986</v>
      </c>
      <c r="O502" s="0" t="n">
        <f aca="false">Table1[[#This Row],[Detection frequency 2021]]/100*365</f>
        <v>363.00564</v>
      </c>
      <c r="P502" s="0" t="n">
        <f aca="false">Table1[[#This Row],[Flared days/year]]/12</f>
        <v>30.25047</v>
      </c>
      <c r="Q502" s="2" t="n">
        <f aca="false">Table1[[#This Row],['#days per month]]-P558</f>
        <v>0.927921249999997</v>
      </c>
      <c r="R502" s="2"/>
    </row>
    <row r="503" customFormat="false" ht="15.75" hidden="true" customHeight="false" outlineLevel="0" collapsed="false">
      <c r="A503" s="0" t="s">
        <v>78</v>
      </c>
      <c r="B503" s="0" t="s">
        <v>79</v>
      </c>
      <c r="C503" s="0" t="s">
        <v>594</v>
      </c>
      <c r="D503" s="0" t="n">
        <v>8416</v>
      </c>
      <c r="E503" s="0" t="n">
        <v>22.878154</v>
      </c>
      <c r="F503" s="0" t="n">
        <v>55.92598</v>
      </c>
      <c r="G503" s="0" t="n">
        <v>0.05588341552</v>
      </c>
      <c r="H503" s="0" t="n">
        <v>1745.82</v>
      </c>
      <c r="I503" s="0" t="n">
        <v>1.41622</v>
      </c>
      <c r="J503" s="0" t="n">
        <v>96.0894</v>
      </c>
      <c r="K503" s="0" t="n">
        <v>358</v>
      </c>
      <c r="L503" s="0" t="s">
        <v>20</v>
      </c>
      <c r="M503" s="0" t="n">
        <f aca="false">35.3*G503</f>
        <v>1.972684567856</v>
      </c>
      <c r="N503" s="0" t="n">
        <f aca="false">M503*1000/365</f>
        <v>5.4046152544</v>
      </c>
      <c r="O503" s="0" t="n">
        <f aca="false">Table1[[#This Row],[Detection frequency 2021]]/100*365</f>
        <v>350.72631</v>
      </c>
      <c r="P503" s="0" t="n">
        <f aca="false">Table1[[#This Row],[Flared days/year]]/12</f>
        <v>29.2271925</v>
      </c>
      <c r="Q503" s="2" t="n">
        <f aca="false">Table1[[#This Row],['#days per month]]-P559</f>
        <v>-1.02637999999997</v>
      </c>
      <c r="R503" s="2"/>
    </row>
    <row r="504" customFormat="false" ht="15.75" hidden="true" customHeight="false" outlineLevel="0" collapsed="false">
      <c r="A504" s="0" t="s">
        <v>72</v>
      </c>
      <c r="B504" s="0" t="s">
        <v>73</v>
      </c>
      <c r="C504" s="0" t="s">
        <v>595</v>
      </c>
      <c r="D504" s="0" t="n">
        <v>7120</v>
      </c>
      <c r="E504" s="0" t="n">
        <v>47.879825</v>
      </c>
      <c r="F504" s="0" t="n">
        <v>57.461861</v>
      </c>
      <c r="G504" s="0" t="n">
        <v>0.0622186735099999</v>
      </c>
      <c r="H504" s="0" t="n">
        <v>1749.88</v>
      </c>
      <c r="I504" s="0" t="n">
        <v>1.98993</v>
      </c>
      <c r="J504" s="0" t="n">
        <v>95.2662999999999</v>
      </c>
      <c r="K504" s="0" t="n">
        <v>338</v>
      </c>
      <c r="L504" s="0" t="s">
        <v>20</v>
      </c>
      <c r="M504" s="0" t="n">
        <f aca="false">35.3*G504</f>
        <v>2.196319174903</v>
      </c>
      <c r="N504" s="0" t="n">
        <f aca="false">M504*1000/365</f>
        <v>6.01731280795342</v>
      </c>
      <c r="O504" s="0" t="n">
        <f aca="false">Table1[[#This Row],[Detection frequency 2021]]/100*365</f>
        <v>347.721995</v>
      </c>
      <c r="P504" s="0" t="n">
        <f aca="false">Table1[[#This Row],[Flared days/year]]/12</f>
        <v>28.9768329166666</v>
      </c>
      <c r="Q504" s="2" t="n">
        <f aca="false">Table1[[#This Row],['#days per month]]-P560</f>
        <v>-1.43983375000003</v>
      </c>
      <c r="R504" s="2"/>
    </row>
    <row r="505" customFormat="false" ht="15.75" hidden="true" customHeight="false" outlineLevel="0" collapsed="false">
      <c r="A505" s="0" t="s">
        <v>143</v>
      </c>
      <c r="B505" s="0" t="s">
        <v>144</v>
      </c>
      <c r="C505" s="0" t="s">
        <v>596</v>
      </c>
      <c r="D505" s="0" t="n">
        <v>6331</v>
      </c>
      <c r="E505" s="0" t="n">
        <v>-6.85697899999999</v>
      </c>
      <c r="F505" s="0" t="n">
        <v>12.393855</v>
      </c>
      <c r="G505" s="0" t="n">
        <v>0.06216730576</v>
      </c>
      <c r="H505" s="0" t="n">
        <v>1690.19</v>
      </c>
      <c r="I505" s="0" t="n">
        <v>1.6015</v>
      </c>
      <c r="J505" s="0" t="n">
        <v>35.5556</v>
      </c>
      <c r="K505" s="0" t="n">
        <v>90</v>
      </c>
      <c r="L505" s="0" t="s">
        <v>20</v>
      </c>
      <c r="M505" s="0" t="n">
        <f aca="false">35.3*G505</f>
        <v>2.194505893328</v>
      </c>
      <c r="N505" s="0" t="n">
        <f aca="false">M505*1000/365</f>
        <v>6.0123449132274</v>
      </c>
      <c r="O505" s="0" t="n">
        <f aca="false">Table1[[#This Row],[Detection frequency 2021]]/100*365</f>
        <v>129.77794</v>
      </c>
      <c r="P505" s="0" t="n">
        <f aca="false">Table1[[#This Row],[Flared days/year]]/12</f>
        <v>10.8148283333333</v>
      </c>
      <c r="Q505" s="2" t="n">
        <f aca="false">Table1[[#This Row],['#days per month]]-P561</f>
        <v>-19.0200891666667</v>
      </c>
      <c r="R505" s="2"/>
    </row>
    <row r="506" customFormat="false" ht="15.75" hidden="true" customHeight="false" outlineLevel="0" collapsed="false">
      <c r="A506" s="0" t="s">
        <v>51</v>
      </c>
      <c r="B506" s="0" t="s">
        <v>52</v>
      </c>
      <c r="C506" s="0" t="s">
        <v>597</v>
      </c>
      <c r="D506" s="0" t="n">
        <v>5537</v>
      </c>
      <c r="E506" s="0" t="n">
        <v>29.265642</v>
      </c>
      <c r="F506" s="0" t="n">
        <v>6.4916</v>
      </c>
      <c r="G506" s="0" t="n">
        <v>0.06212239567</v>
      </c>
      <c r="H506" s="0" t="n">
        <v>1727.37</v>
      </c>
      <c r="I506" s="0" t="n">
        <v>1.28427</v>
      </c>
      <c r="J506" s="0" t="n">
        <v>99.4778</v>
      </c>
      <c r="K506" s="0" t="n">
        <v>383</v>
      </c>
      <c r="L506" s="0" t="s">
        <v>20</v>
      </c>
      <c r="M506" s="0" t="n">
        <f aca="false">35.3*G506</f>
        <v>2.192920567151</v>
      </c>
      <c r="N506" s="0" t="n">
        <f aca="false">M506*1000/365</f>
        <v>6.00800155383836</v>
      </c>
      <c r="O506" s="0" t="n">
        <f aca="false">Table1[[#This Row],[Detection frequency 2021]]/100*365</f>
        <v>363.09397</v>
      </c>
      <c r="P506" s="0" t="n">
        <f aca="false">Table1[[#This Row],[Flared days/year]]/12</f>
        <v>30.2578308333333</v>
      </c>
      <c r="Q506" s="2" t="n">
        <f aca="false">Table1[[#This Row],['#days per month]]-P562</f>
        <v>0.920469166666667</v>
      </c>
      <c r="R506" s="2"/>
    </row>
    <row r="507" customFormat="false" ht="15.75" hidden="true" customHeight="false" outlineLevel="0" collapsed="false">
      <c r="A507" s="0" t="s">
        <v>598</v>
      </c>
      <c r="B507" s="0" t="s">
        <v>599</v>
      </c>
      <c r="C507" s="0" t="s">
        <v>600</v>
      </c>
      <c r="D507" s="0" t="n">
        <v>4766</v>
      </c>
      <c r="E507" s="0" t="n">
        <v>46.750547</v>
      </c>
      <c r="F507" s="0" t="n">
        <v>-48.780699</v>
      </c>
      <c r="G507" s="0" t="n">
        <v>0.06173288136</v>
      </c>
      <c r="H507" s="0" t="n">
        <v>1731.6</v>
      </c>
      <c r="I507" s="0" t="n">
        <v>1.45681</v>
      </c>
      <c r="J507" s="0" t="n">
        <v>93.0232999999999</v>
      </c>
      <c r="K507" s="0" t="n">
        <v>86</v>
      </c>
      <c r="L507" s="0" t="s">
        <v>20</v>
      </c>
      <c r="M507" s="0" t="n">
        <f aca="false">35.3*G507</f>
        <v>2.179170712008</v>
      </c>
      <c r="N507" s="0" t="n">
        <f aca="false">M507*1000/365</f>
        <v>5.97033071783014</v>
      </c>
      <c r="O507" s="0" t="n">
        <f aca="false">Table1[[#This Row],[Detection frequency 2021]]/100*365</f>
        <v>339.535045</v>
      </c>
      <c r="P507" s="0" t="n">
        <f aca="false">Table1[[#This Row],[Flared days/year]]/12</f>
        <v>28.2945870833333</v>
      </c>
      <c r="Q507" s="2" t="n">
        <f aca="false">Table1[[#This Row],['#days per month]]-P563</f>
        <v>-1.25304500000002</v>
      </c>
      <c r="R507" s="2"/>
    </row>
    <row r="508" customFormat="false" ht="15.75" hidden="true" customHeight="false" outlineLevel="0" collapsed="false">
      <c r="A508" s="0" t="s">
        <v>24</v>
      </c>
      <c r="B508" s="0" t="s">
        <v>25</v>
      </c>
      <c r="C508" s="0" t="s">
        <v>601</v>
      </c>
      <c r="D508" s="0" t="n">
        <v>6882</v>
      </c>
      <c r="E508" s="0" t="n">
        <v>51.6491369999999</v>
      </c>
      <c r="F508" s="0" t="n">
        <v>52.794652</v>
      </c>
      <c r="G508" s="0" t="n">
        <v>0.06172114016</v>
      </c>
      <c r="H508" s="0" t="n">
        <v>1777.25</v>
      </c>
      <c r="I508" s="0" t="n">
        <v>1.69602</v>
      </c>
      <c r="J508" s="0" t="n">
        <v>92.9688</v>
      </c>
      <c r="K508" s="0" t="n">
        <v>256</v>
      </c>
      <c r="L508" s="0" t="s">
        <v>20</v>
      </c>
      <c r="M508" s="0" t="n">
        <f aca="false">35.3*G508</f>
        <v>2.178756247648</v>
      </c>
      <c r="N508" s="0" t="n">
        <f aca="false">M508*1000/365</f>
        <v>5.96919519903562</v>
      </c>
      <c r="O508" s="0" t="n">
        <f aca="false">Table1[[#This Row],[Detection frequency 2021]]/100*365</f>
        <v>339.33612</v>
      </c>
      <c r="P508" s="0" t="n">
        <f aca="false">Table1[[#This Row],[Flared days/year]]/12</f>
        <v>28.27801</v>
      </c>
      <c r="Q508" s="2" t="n">
        <f aca="false">Table1[[#This Row],['#days per month]]-P564</f>
        <v>8.2455325</v>
      </c>
      <c r="R508" s="2"/>
    </row>
    <row r="509" customFormat="false" ht="15.75" hidden="true" customHeight="false" outlineLevel="0" collapsed="false">
      <c r="A509" s="0" t="s">
        <v>197</v>
      </c>
      <c r="B509" s="0" t="s">
        <v>198</v>
      </c>
      <c r="C509" s="0" t="s">
        <v>602</v>
      </c>
      <c r="D509" s="0" t="n">
        <v>12050</v>
      </c>
      <c r="E509" s="0" t="n">
        <v>4.550151</v>
      </c>
      <c r="F509" s="0" t="n">
        <v>113.624453</v>
      </c>
      <c r="G509" s="0" t="n">
        <v>0.06169090657</v>
      </c>
      <c r="H509" s="0" t="n">
        <v>1731.8</v>
      </c>
      <c r="I509" s="0" t="n">
        <v>1.6015</v>
      </c>
      <c r="J509" s="0" t="n">
        <v>85.7143</v>
      </c>
      <c r="K509" s="0" t="n">
        <v>14</v>
      </c>
      <c r="L509" s="0" t="s">
        <v>20</v>
      </c>
      <c r="M509" s="0" t="n">
        <f aca="false">35.3*G509</f>
        <v>2.177689001921</v>
      </c>
      <c r="N509" s="0" t="n">
        <f aca="false">M509*1000/365</f>
        <v>5.96627123813973</v>
      </c>
      <c r="O509" s="0" t="n">
        <f aca="false">Table1[[#This Row],[Detection frequency 2021]]/100*365</f>
        <v>312.857195</v>
      </c>
      <c r="P509" s="0" t="n">
        <f aca="false">Table1[[#This Row],[Flared days/year]]/12</f>
        <v>26.0714329166667</v>
      </c>
      <c r="Q509" s="2" t="n">
        <f aca="false">Table1[[#This Row],['#days per month]]-P565</f>
        <v>-3.1137845833333</v>
      </c>
      <c r="R509" s="2"/>
    </row>
    <row r="510" customFormat="false" ht="15.75" hidden="true" customHeight="false" outlineLevel="0" collapsed="false">
      <c r="A510" s="0" t="s">
        <v>51</v>
      </c>
      <c r="B510" s="0" t="s">
        <v>52</v>
      </c>
      <c r="C510" s="0" t="s">
        <v>603</v>
      </c>
      <c r="D510" s="0" t="n">
        <v>5621</v>
      </c>
      <c r="E510" s="0" t="n">
        <v>28.526219</v>
      </c>
      <c r="F510" s="0" t="n">
        <v>9.122113</v>
      </c>
      <c r="G510" s="0" t="n">
        <v>0.06167006594</v>
      </c>
      <c r="H510" s="0" t="n">
        <v>1671.66</v>
      </c>
      <c r="I510" s="0" t="n">
        <v>1.18546</v>
      </c>
      <c r="J510" s="0" t="n">
        <v>81.9629</v>
      </c>
      <c r="K510" s="0" t="n">
        <v>377</v>
      </c>
      <c r="L510" s="0" t="s">
        <v>20</v>
      </c>
      <c r="M510" s="0" t="n">
        <f aca="false">35.3*G510</f>
        <v>2.176953327682</v>
      </c>
      <c r="N510" s="0" t="n">
        <f aca="false">M510*1000/365</f>
        <v>5.96425569227945</v>
      </c>
      <c r="O510" s="0" t="n">
        <f aca="false">Table1[[#This Row],[Detection frequency 2021]]/100*365</f>
        <v>299.164585</v>
      </c>
      <c r="P510" s="0" t="n">
        <f aca="false">Table1[[#This Row],[Flared days/year]]/12</f>
        <v>24.9303820833333</v>
      </c>
      <c r="Q510" s="2" t="n">
        <f aca="false">Table1[[#This Row],['#days per month]]-P566</f>
        <v>-2.32498916666666</v>
      </c>
      <c r="R510" s="2"/>
    </row>
    <row r="511" customFormat="false" ht="15.75" hidden="true" customHeight="false" outlineLevel="0" collapsed="false">
      <c r="A511" s="0" t="s">
        <v>100</v>
      </c>
      <c r="B511" s="0" t="s">
        <v>101</v>
      </c>
      <c r="C511" s="0" t="s">
        <v>604</v>
      </c>
      <c r="D511" s="0" t="n">
        <v>8368</v>
      </c>
      <c r="E511" s="0" t="n">
        <v>38.85335</v>
      </c>
      <c r="F511" s="0" t="n">
        <v>54.2344329999999</v>
      </c>
      <c r="G511" s="0" t="n">
        <v>0.06165480238</v>
      </c>
      <c r="H511" s="0" t="n">
        <v>1783.23</v>
      </c>
      <c r="I511" s="0" t="n">
        <v>1.47895</v>
      </c>
      <c r="J511" s="0" t="n">
        <v>60.8142</v>
      </c>
      <c r="K511" s="0" t="n">
        <v>393</v>
      </c>
      <c r="L511" s="0" t="s">
        <v>20</v>
      </c>
      <c r="M511" s="0" t="n">
        <f aca="false">35.3*G511</f>
        <v>2.176414524014</v>
      </c>
      <c r="N511" s="0" t="n">
        <f aca="false">M511*1000/365</f>
        <v>5.96277951784658</v>
      </c>
      <c r="O511" s="0" t="n">
        <f aca="false">Table1[[#This Row],[Detection frequency 2021]]/100*365</f>
        <v>221.97183</v>
      </c>
      <c r="P511" s="0" t="n">
        <f aca="false">Table1[[#This Row],[Flared days/year]]/12</f>
        <v>18.4976525</v>
      </c>
      <c r="Q511" s="2" t="n">
        <f aca="false">Table1[[#This Row],['#days per month]]-P567</f>
        <v>-11.1890141666667</v>
      </c>
      <c r="R511" s="2"/>
    </row>
    <row r="512" customFormat="false" ht="15.75" hidden="true" customHeight="false" outlineLevel="0" collapsed="false">
      <c r="A512" s="0" t="s">
        <v>582</v>
      </c>
      <c r="B512" s="0" t="s">
        <v>583</v>
      </c>
      <c r="C512" s="0" t="s">
        <v>605</v>
      </c>
      <c r="D512" s="0" t="n">
        <v>8310</v>
      </c>
      <c r="E512" s="0" t="n">
        <v>25.189393</v>
      </c>
      <c r="F512" s="0" t="n">
        <v>53.2061699999999</v>
      </c>
      <c r="G512" s="0" t="n">
        <v>0.0541894538899999</v>
      </c>
      <c r="H512" s="0" t="n">
        <v>1679.5</v>
      </c>
      <c r="I512" s="0" t="n">
        <v>1.80925999999999</v>
      </c>
      <c r="J512" s="0" t="n">
        <v>100</v>
      </c>
      <c r="K512" s="0" t="n">
        <v>339</v>
      </c>
      <c r="L512" s="0" t="s">
        <v>20</v>
      </c>
      <c r="M512" s="0" t="n">
        <f aca="false">35.3*G512</f>
        <v>1.912887722317</v>
      </c>
      <c r="N512" s="0" t="n">
        <f aca="false">M512*1000/365</f>
        <v>5.24078828032054</v>
      </c>
      <c r="O512" s="0" t="n">
        <f aca="false">Table1[[#This Row],[Detection frequency 2021]]/100*365</f>
        <v>365</v>
      </c>
      <c r="P512" s="0" t="n">
        <f aca="false">Table1[[#This Row],[Flared days/year]]/12</f>
        <v>30.4166666666667</v>
      </c>
      <c r="Q512" s="2" t="n">
        <f aca="false">Table1[[#This Row],['#days per month]]-P568</f>
        <v>0.536306666666668</v>
      </c>
      <c r="R512" s="2"/>
    </row>
    <row r="513" customFormat="false" ht="15.75" hidden="true" customHeight="false" outlineLevel="0" collapsed="false">
      <c r="A513" s="0" t="s">
        <v>606</v>
      </c>
      <c r="B513" s="0" t="s">
        <v>607</v>
      </c>
      <c r="C513" s="0" t="s">
        <v>608</v>
      </c>
      <c r="D513" s="0" t="n">
        <v>4866</v>
      </c>
      <c r="E513" s="0" t="n">
        <v>-25.658343</v>
      </c>
      <c r="F513" s="0" t="n">
        <v>-42.859489</v>
      </c>
      <c r="G513" s="0" t="n">
        <v>0.06155441512</v>
      </c>
      <c r="H513" s="0" t="n">
        <v>1706.77</v>
      </c>
      <c r="I513" s="0" t="n">
        <v>1.63154</v>
      </c>
      <c r="J513" s="0" t="n">
        <v>97.006</v>
      </c>
      <c r="K513" s="0" t="n">
        <v>167</v>
      </c>
      <c r="L513" s="0" t="s">
        <v>20</v>
      </c>
      <c r="M513" s="0" t="n">
        <f aca="false">35.3*G513</f>
        <v>2.172870853736</v>
      </c>
      <c r="N513" s="0" t="n">
        <f aca="false">M513*1000/365</f>
        <v>5.95307083215342</v>
      </c>
      <c r="O513" s="0" t="n">
        <f aca="false">Table1[[#This Row],[Detection frequency 2021]]/100*365</f>
        <v>354.0719</v>
      </c>
      <c r="P513" s="0" t="n">
        <f aca="false">Table1[[#This Row],[Flared days/year]]/12</f>
        <v>29.5059916666667</v>
      </c>
      <c r="Q513" s="2" t="n">
        <f aca="false">Table1[[#This Row],['#days per month]]-P569</f>
        <v>1.19574000000001</v>
      </c>
      <c r="R513" s="2"/>
    </row>
    <row r="514" customFormat="false" ht="15.75" hidden="false" customHeight="false" outlineLevel="0" collapsed="false">
      <c r="A514" s="0" t="s">
        <v>240</v>
      </c>
      <c r="B514" s="0" t="s">
        <v>241</v>
      </c>
      <c r="C514" s="0" t="s">
        <v>609</v>
      </c>
      <c r="D514" s="0" t="n">
        <v>7974</v>
      </c>
      <c r="E514" s="0" t="n">
        <v>26.784782</v>
      </c>
      <c r="F514" s="0" t="n">
        <v>49.955557</v>
      </c>
      <c r="G514" s="0" t="n">
        <v>0.0463131633999999</v>
      </c>
      <c r="H514" s="0" t="n">
        <v>1772.76</v>
      </c>
      <c r="I514" s="0" t="n">
        <v>2.6569</v>
      </c>
      <c r="J514" s="0" t="n">
        <v>98.4416</v>
      </c>
      <c r="K514" s="0" t="n">
        <v>385</v>
      </c>
      <c r="L514" s="0" t="s">
        <v>20</v>
      </c>
      <c r="M514" s="0" t="n">
        <f aca="false">35.3*G514</f>
        <v>1.63485466802</v>
      </c>
      <c r="N514" s="0" t="n">
        <f aca="false">M514*1000/365</f>
        <v>4.47905388498629</v>
      </c>
      <c r="O514" s="0" t="n">
        <f aca="false">Table1[[#This Row],[Detection frequency 2021]]/100*365</f>
        <v>359.31184</v>
      </c>
      <c r="P514" s="2" t="n">
        <f aca="false">Table1[[#This Row],[Flared days/year]]/12</f>
        <v>29.9426533333333</v>
      </c>
      <c r="Q514" s="2"/>
      <c r="R514" s="2"/>
    </row>
    <row r="515" customFormat="false" ht="15.75" hidden="true" customHeight="false" outlineLevel="0" collapsed="false">
      <c r="A515" s="0" t="s">
        <v>24</v>
      </c>
      <c r="B515" s="0" t="s">
        <v>25</v>
      </c>
      <c r="C515" s="0" t="s">
        <v>610</v>
      </c>
      <c r="D515" s="0" t="n">
        <v>9000</v>
      </c>
      <c r="E515" s="0" t="n">
        <v>64.9149839999999</v>
      </c>
      <c r="F515" s="0" t="n">
        <v>75.550927</v>
      </c>
      <c r="G515" s="0" t="n">
        <v>0.06112997074</v>
      </c>
      <c r="H515" s="0" t="n">
        <v>1554.41</v>
      </c>
      <c r="I515" s="0" t="n">
        <v>1.12147</v>
      </c>
      <c r="J515" s="0" t="n">
        <v>88.0952</v>
      </c>
      <c r="K515" s="0" t="n">
        <v>126</v>
      </c>
      <c r="L515" s="0" t="s">
        <v>20</v>
      </c>
      <c r="M515" s="0" t="n">
        <f aca="false">35.3*G515</f>
        <v>2.157887967122</v>
      </c>
      <c r="N515" s="0" t="n">
        <f aca="false">M515*1000/365</f>
        <v>5.91202182773151</v>
      </c>
      <c r="O515" s="0" t="n">
        <f aca="false">Table1[[#This Row],[Detection frequency 2021]]/100*365</f>
        <v>321.54748</v>
      </c>
      <c r="P515" s="0" t="n">
        <f aca="false">Table1[[#This Row],[Flared days/year]]/12</f>
        <v>26.7956233333333</v>
      </c>
      <c r="Q515" s="2" t="n">
        <f aca="false">Table1[[#This Row],['#days per month]]-P571</f>
        <v>4.63492208333333</v>
      </c>
      <c r="R515" s="2"/>
    </row>
    <row r="516" customFormat="false" ht="15.75" hidden="true" customHeight="false" outlineLevel="0" collapsed="false">
      <c r="A516" s="0" t="s">
        <v>39</v>
      </c>
      <c r="B516" s="0" t="s">
        <v>40</v>
      </c>
      <c r="C516" s="0" t="s">
        <v>611</v>
      </c>
      <c r="D516" s="0" t="n">
        <v>5722</v>
      </c>
      <c r="E516" s="0" t="n">
        <v>28.975842</v>
      </c>
      <c r="F516" s="0" t="n">
        <v>17.465554</v>
      </c>
      <c r="G516" s="0" t="n">
        <v>0.06090659441</v>
      </c>
      <c r="H516" s="0" t="n">
        <v>1672.93</v>
      </c>
      <c r="I516" s="0" t="n">
        <v>1.13772</v>
      </c>
      <c r="J516" s="0" t="n">
        <v>98.0197999999999</v>
      </c>
      <c r="K516" s="0" t="n">
        <v>404</v>
      </c>
      <c r="L516" s="0" t="s">
        <v>20</v>
      </c>
      <c r="M516" s="0" t="n">
        <f aca="false">35.3*G516</f>
        <v>2.150002782673</v>
      </c>
      <c r="N516" s="0" t="n">
        <f aca="false">M516*1000/365</f>
        <v>5.89041858266575</v>
      </c>
      <c r="O516" s="0" t="n">
        <f aca="false">Table1[[#This Row],[Detection frequency 2021]]/100*365</f>
        <v>357.77227</v>
      </c>
      <c r="P516" s="0" t="n">
        <f aca="false">Table1[[#This Row],[Flared days/year]]/12</f>
        <v>29.8143558333333</v>
      </c>
      <c r="Q516" s="2" t="n">
        <f aca="false">Table1[[#This Row],['#days per month]]-P572</f>
        <v>5.57607458333331</v>
      </c>
      <c r="R516" s="2"/>
    </row>
    <row r="517" customFormat="false" ht="15.75" hidden="true" customHeight="false" outlineLevel="0" collapsed="false">
      <c r="A517" s="0" t="s">
        <v>612</v>
      </c>
      <c r="B517" s="0" t="s">
        <v>613</v>
      </c>
      <c r="C517" s="0" t="s">
        <v>614</v>
      </c>
      <c r="D517" s="0" t="n">
        <v>11695</v>
      </c>
      <c r="E517" s="0" t="n">
        <v>8.029473</v>
      </c>
      <c r="F517" s="0" t="n">
        <v>102.314666</v>
      </c>
      <c r="G517" s="0" t="n">
        <v>0.06090248499</v>
      </c>
      <c r="H517" s="0" t="n">
        <v>1759.56</v>
      </c>
      <c r="I517" s="0" t="n">
        <v>1.6019</v>
      </c>
      <c r="J517" s="0" t="n">
        <v>100</v>
      </c>
      <c r="K517" s="0" t="n">
        <v>61</v>
      </c>
      <c r="L517" s="0" t="s">
        <v>20</v>
      </c>
      <c r="M517" s="0" t="n">
        <f aca="false">35.3*G517</f>
        <v>2.149857720147</v>
      </c>
      <c r="N517" s="0" t="n">
        <f aca="false">M517*1000/365</f>
        <v>5.89002115108767</v>
      </c>
      <c r="O517" s="0" t="n">
        <f aca="false">Table1[[#This Row],[Detection frequency 2021]]/100*365</f>
        <v>365</v>
      </c>
      <c r="P517" s="0" t="n">
        <f aca="false">Table1[[#This Row],[Flared days/year]]/12</f>
        <v>30.4166666666667</v>
      </c>
      <c r="Q517" s="2" t="n">
        <f aca="false">Table1[[#This Row],['#days per month]]-P573</f>
        <v>4.95155958333334</v>
      </c>
      <c r="R517" s="2"/>
    </row>
    <row r="518" customFormat="false" ht="15.75" hidden="true" customHeight="false" outlineLevel="0" collapsed="false">
      <c r="A518" s="0" t="s">
        <v>51</v>
      </c>
      <c r="B518" s="0" t="s">
        <v>52</v>
      </c>
      <c r="C518" s="0" t="s">
        <v>615</v>
      </c>
      <c r="D518" s="0" t="n">
        <v>5504</v>
      </c>
      <c r="E518" s="0" t="n">
        <v>31.646216</v>
      </c>
      <c r="F518" s="0" t="n">
        <v>5.991869</v>
      </c>
      <c r="G518" s="0" t="n">
        <v>0.06078947594</v>
      </c>
      <c r="H518" s="0" t="n">
        <v>1735.35</v>
      </c>
      <c r="I518" s="0" t="n">
        <v>1.73005</v>
      </c>
      <c r="J518" s="0" t="n">
        <v>99.4253</v>
      </c>
      <c r="K518" s="0" t="n">
        <v>348</v>
      </c>
      <c r="L518" s="0" t="s">
        <v>20</v>
      </c>
      <c r="M518" s="0" t="n">
        <f aca="false">35.3*G518</f>
        <v>2.145868500682</v>
      </c>
      <c r="N518" s="0" t="n">
        <f aca="false">M518*1000/365</f>
        <v>5.87909178269041</v>
      </c>
      <c r="O518" s="0" t="n">
        <f aca="false">Table1[[#This Row],[Detection frequency 2021]]/100*365</f>
        <v>362.902345</v>
      </c>
      <c r="P518" s="0" t="n">
        <f aca="false">Table1[[#This Row],[Flared days/year]]/12</f>
        <v>30.2418620833333</v>
      </c>
      <c r="Q518" s="2" t="n">
        <f aca="false">Table1[[#This Row],['#days per month]]-P574</f>
        <v>0.811668749999996</v>
      </c>
      <c r="R518" s="2"/>
    </row>
    <row r="519" customFormat="false" ht="15.75" hidden="true" customHeight="false" outlineLevel="0" collapsed="false">
      <c r="A519" s="0" t="s">
        <v>468</v>
      </c>
      <c r="B519" s="0" t="s">
        <v>469</v>
      </c>
      <c r="C519" s="0" t="s">
        <v>616</v>
      </c>
      <c r="D519" s="0" t="n">
        <v>7607</v>
      </c>
      <c r="E519" s="0" t="n">
        <v>29.8836969999999</v>
      </c>
      <c r="F519" s="0" t="n">
        <v>47.7900549999999</v>
      </c>
      <c r="G519" s="0" t="n">
        <v>0.0531738400899999</v>
      </c>
      <c r="H519" s="0" t="n">
        <v>1760.29</v>
      </c>
      <c r="I519" s="0" t="n">
        <v>2.10452</v>
      </c>
      <c r="J519" s="0" t="n">
        <v>92.6395999999999</v>
      </c>
      <c r="K519" s="0" t="n">
        <v>394</v>
      </c>
      <c r="L519" s="0" t="s">
        <v>20</v>
      </c>
      <c r="M519" s="0" t="n">
        <f aca="false">35.3*G519</f>
        <v>1.877036555177</v>
      </c>
      <c r="N519" s="0" t="n">
        <f aca="false">M519*1000/365</f>
        <v>5.14256590459451</v>
      </c>
      <c r="O519" s="0" t="n">
        <f aca="false">Table1[[#This Row],[Detection frequency 2021]]/100*365</f>
        <v>338.13454</v>
      </c>
      <c r="P519" s="0" t="n">
        <f aca="false">Table1[[#This Row],[Flared days/year]]/12</f>
        <v>28.1778783333333</v>
      </c>
      <c r="Q519" s="2" t="n">
        <f aca="false">Table1[[#This Row],['#days per month]]-P575</f>
        <v>-1.81751750000003</v>
      </c>
      <c r="R519" s="2"/>
    </row>
    <row r="520" customFormat="false" ht="15.75" hidden="true" customHeight="false" outlineLevel="0" collapsed="false">
      <c r="A520" s="0" t="s">
        <v>264</v>
      </c>
      <c r="B520" s="0" t="s">
        <v>265</v>
      </c>
      <c r="C520" s="0" t="s">
        <v>617</v>
      </c>
      <c r="D520" s="0" t="n">
        <v>8185</v>
      </c>
      <c r="E520" s="0" t="n">
        <v>26.590464</v>
      </c>
      <c r="F520" s="0" t="n">
        <v>51.999969</v>
      </c>
      <c r="G520" s="0" t="n">
        <v>0.05292815548</v>
      </c>
      <c r="H520" s="0" t="n">
        <v>1664.96</v>
      </c>
      <c r="I520" s="0" t="n">
        <v>1.338</v>
      </c>
      <c r="J520" s="0" t="n">
        <v>100</v>
      </c>
      <c r="K520" s="0" t="n">
        <v>349</v>
      </c>
      <c r="L520" s="0" t="s">
        <v>20</v>
      </c>
      <c r="M520" s="0" t="n">
        <f aca="false">35.3*G520</f>
        <v>1.868363888444</v>
      </c>
      <c r="N520" s="0" t="n">
        <f aca="false">M520*1000/365</f>
        <v>5.11880517381918</v>
      </c>
      <c r="O520" s="0" t="n">
        <f aca="false">Table1[[#This Row],[Detection frequency 2021]]/100*365</f>
        <v>365</v>
      </c>
      <c r="P520" s="0" t="n">
        <f aca="false">Table1[[#This Row],[Flared days/year]]/12</f>
        <v>30.4166666666667</v>
      </c>
      <c r="Q520" s="2" t="n">
        <f aca="false">Table1[[#This Row],['#days per month]]-P576</f>
        <v>0.699248750000002</v>
      </c>
      <c r="R520" s="2"/>
    </row>
    <row r="521" customFormat="false" ht="15.75" hidden="true" customHeight="false" outlineLevel="0" collapsed="false">
      <c r="A521" s="0" t="s">
        <v>39</v>
      </c>
      <c r="B521" s="0" t="s">
        <v>40</v>
      </c>
      <c r="C521" s="0" t="s">
        <v>618</v>
      </c>
      <c r="D521" s="0" t="n">
        <v>5723</v>
      </c>
      <c r="E521" s="0" t="n">
        <v>27.583264</v>
      </c>
      <c r="F521" s="0" t="n">
        <v>18.469216</v>
      </c>
      <c r="G521" s="0" t="n">
        <v>0.06043723994</v>
      </c>
      <c r="H521" s="0" t="n">
        <v>1730.18</v>
      </c>
      <c r="I521" s="0" t="n">
        <v>1.38123</v>
      </c>
      <c r="J521" s="0" t="n">
        <v>81.9549</v>
      </c>
      <c r="K521" s="0" t="n">
        <v>399</v>
      </c>
      <c r="L521" s="0" t="s">
        <v>20</v>
      </c>
      <c r="M521" s="0" t="n">
        <f aca="false">35.3*G521</f>
        <v>2.133434569882</v>
      </c>
      <c r="N521" s="0" t="n">
        <f aca="false">M521*1000/365</f>
        <v>5.84502621885479</v>
      </c>
      <c r="O521" s="0" t="n">
        <f aca="false">Table1[[#This Row],[Detection frequency 2021]]/100*365</f>
        <v>299.135385</v>
      </c>
      <c r="P521" s="0" t="n">
        <f aca="false">Table1[[#This Row],[Flared days/year]]/12</f>
        <v>24.92794875</v>
      </c>
      <c r="Q521" s="2" t="n">
        <f aca="false">Table1[[#This Row],['#days per month]]-P577</f>
        <v>2.11544875</v>
      </c>
      <c r="R521" s="2"/>
    </row>
    <row r="522" customFormat="false" ht="15.75" hidden="true" customHeight="false" outlineLevel="0" collapsed="false">
      <c r="A522" s="0" t="s">
        <v>17</v>
      </c>
      <c r="B522" s="0" t="s">
        <v>18</v>
      </c>
      <c r="C522" s="0" t="s">
        <v>619</v>
      </c>
      <c r="D522" s="0" t="n">
        <v>4229</v>
      </c>
      <c r="E522" s="0" t="n">
        <v>9.513512</v>
      </c>
      <c r="F522" s="0" t="n">
        <v>-70.979718</v>
      </c>
      <c r="G522" s="0" t="n">
        <v>0.0599555572099999</v>
      </c>
      <c r="H522" s="0" t="n">
        <v>1757.95</v>
      </c>
      <c r="I522" s="0" t="n">
        <v>3.06537</v>
      </c>
      <c r="J522" s="0" t="n">
        <v>84.3137</v>
      </c>
      <c r="K522" s="0" t="n">
        <v>51</v>
      </c>
      <c r="L522" s="0" t="s">
        <v>20</v>
      </c>
      <c r="M522" s="0" t="n">
        <f aca="false">35.3*G522</f>
        <v>2.116431169513</v>
      </c>
      <c r="N522" s="0" t="n">
        <f aca="false">M522*1000/365</f>
        <v>5.79844156030958</v>
      </c>
      <c r="O522" s="0" t="n">
        <f aca="false">Table1[[#This Row],[Detection frequency 2021]]/100*365</f>
        <v>307.745005</v>
      </c>
      <c r="P522" s="0" t="n">
        <f aca="false">Table1[[#This Row],[Flared days/year]]/12</f>
        <v>25.6454170833333</v>
      </c>
      <c r="Q522" s="2" t="n">
        <f aca="false">Table1[[#This Row],['#days per month]]-P578</f>
        <v>2.41815541666669</v>
      </c>
      <c r="R522" s="2"/>
    </row>
    <row r="523" customFormat="false" ht="15.75" hidden="true" customHeight="false" outlineLevel="0" collapsed="false">
      <c r="A523" s="0" t="s">
        <v>39</v>
      </c>
      <c r="B523" s="0" t="s">
        <v>40</v>
      </c>
      <c r="C523" s="0" t="s">
        <v>620</v>
      </c>
      <c r="D523" s="0" t="n">
        <v>5782</v>
      </c>
      <c r="E523" s="0" t="n">
        <v>29.190582</v>
      </c>
      <c r="F523" s="0" t="n">
        <v>21.4287369999999</v>
      </c>
      <c r="G523" s="0" t="n">
        <v>0.0598789458799999</v>
      </c>
      <c r="H523" s="0" t="n">
        <v>1612.18</v>
      </c>
      <c r="I523" s="0" t="n">
        <v>1.12199</v>
      </c>
      <c r="J523" s="0" t="n">
        <v>79.902</v>
      </c>
      <c r="K523" s="0" t="n">
        <v>408</v>
      </c>
      <c r="L523" s="0" t="s">
        <v>20</v>
      </c>
      <c r="M523" s="0" t="n">
        <f aca="false">35.3*G523</f>
        <v>2.113726789564</v>
      </c>
      <c r="N523" s="0" t="n">
        <f aca="false">M523*1000/365</f>
        <v>5.79103230017533</v>
      </c>
      <c r="O523" s="0" t="n">
        <f aca="false">Table1[[#This Row],[Detection frequency 2021]]/100*365</f>
        <v>291.6423</v>
      </c>
      <c r="P523" s="0" t="n">
        <f aca="false">Table1[[#This Row],[Flared days/year]]/12</f>
        <v>24.303525</v>
      </c>
      <c r="Q523" s="2" t="n">
        <f aca="false">Table1[[#This Row],['#days per month]]-P579</f>
        <v>-3.17635166666663</v>
      </c>
      <c r="R523" s="2"/>
    </row>
    <row r="524" customFormat="false" ht="15.75" hidden="true" customHeight="false" outlineLevel="0" collapsed="false">
      <c r="A524" s="0" t="s">
        <v>28</v>
      </c>
      <c r="B524" s="0" t="s">
        <v>29</v>
      </c>
      <c r="C524" s="0" t="s">
        <v>621</v>
      </c>
      <c r="D524" s="0" t="n">
        <v>8220</v>
      </c>
      <c r="E524" s="0" t="n">
        <v>27.711903</v>
      </c>
      <c r="F524" s="0" t="n">
        <v>52.199934</v>
      </c>
      <c r="G524" s="0" t="n">
        <v>0.05980350867</v>
      </c>
      <c r="H524" s="0" t="n">
        <v>1697.39</v>
      </c>
      <c r="I524" s="0" t="n">
        <v>1.6015</v>
      </c>
      <c r="J524" s="0" t="n">
        <v>98.5672999999999</v>
      </c>
      <c r="K524" s="0" t="n">
        <v>349</v>
      </c>
      <c r="L524" s="0" t="s">
        <v>20</v>
      </c>
      <c r="M524" s="0" t="n">
        <f aca="false">35.3*G524</f>
        <v>2.111063856051</v>
      </c>
      <c r="N524" s="0" t="n">
        <f aca="false">M524*1000/365</f>
        <v>5.78373659192055</v>
      </c>
      <c r="O524" s="0" t="n">
        <f aca="false">Table1[[#This Row],[Detection frequency 2021]]/100*365</f>
        <v>359.770645</v>
      </c>
      <c r="P524" s="0" t="n">
        <f aca="false">Table1[[#This Row],[Flared days/year]]/12</f>
        <v>29.9808870833333</v>
      </c>
      <c r="Q524" s="2" t="n">
        <f aca="false">Table1[[#This Row],['#days per month]]-P580</f>
        <v>-0.102443333333362</v>
      </c>
      <c r="R524" s="2"/>
    </row>
    <row r="525" customFormat="false" ht="15.75" hidden="true" customHeight="false" outlineLevel="0" collapsed="false">
      <c r="A525" s="0" t="s">
        <v>126</v>
      </c>
      <c r="B525" s="0" t="s">
        <v>127</v>
      </c>
      <c r="C525" s="0" t="s">
        <v>622</v>
      </c>
      <c r="D525" s="0" t="n">
        <v>6128</v>
      </c>
      <c r="E525" s="0" t="n">
        <v>4.553095</v>
      </c>
      <c r="F525" s="0" t="n">
        <v>8.009779</v>
      </c>
      <c r="G525" s="0" t="n">
        <v>0.05964588306</v>
      </c>
      <c r="H525" s="0" t="n">
        <v>1802.42</v>
      </c>
      <c r="I525" s="0" t="n">
        <v>2.66495</v>
      </c>
      <c r="J525" s="0" t="n">
        <v>87.5</v>
      </c>
      <c r="K525" s="0" t="n">
        <v>16</v>
      </c>
      <c r="L525" s="0" t="s">
        <v>20</v>
      </c>
      <c r="M525" s="0" t="n">
        <f aca="false">35.3*G525</f>
        <v>2.105499672018</v>
      </c>
      <c r="N525" s="0" t="n">
        <f aca="false">M525*1000/365</f>
        <v>5.76849225210411</v>
      </c>
      <c r="O525" s="0" t="n">
        <f aca="false">Table1[[#This Row],[Detection frequency 2021]]/100*365</f>
        <v>319.375</v>
      </c>
      <c r="P525" s="0" t="n">
        <f aca="false">Table1[[#This Row],[Flared days/year]]/12</f>
        <v>26.6145833333333</v>
      </c>
      <c r="Q525" s="2" t="n">
        <f aca="false">Table1[[#This Row],['#days per month]]-P581</f>
        <v>-0.792110833333336</v>
      </c>
      <c r="R525" s="2"/>
    </row>
    <row r="526" customFormat="false" ht="15.75" hidden="true" customHeight="false" outlineLevel="0" collapsed="false">
      <c r="A526" s="0" t="s">
        <v>24</v>
      </c>
      <c r="B526" s="0" t="s">
        <v>25</v>
      </c>
      <c r="C526" s="0" t="s">
        <v>623</v>
      </c>
      <c r="D526" s="0" t="n">
        <v>8985</v>
      </c>
      <c r="E526" s="0" t="n">
        <v>60.04898</v>
      </c>
      <c r="F526" s="0" t="n">
        <v>75.461462</v>
      </c>
      <c r="G526" s="0" t="n">
        <v>0.05959627649</v>
      </c>
      <c r="H526" s="0" t="n">
        <v>1827.55</v>
      </c>
      <c r="I526" s="0" t="n">
        <v>1.59295</v>
      </c>
      <c r="J526" s="0" t="n">
        <v>91.5</v>
      </c>
      <c r="K526" s="0" t="n">
        <v>200</v>
      </c>
      <c r="L526" s="0" t="s">
        <v>20</v>
      </c>
      <c r="M526" s="0" t="n">
        <f aca="false">35.3*G526</f>
        <v>2.103748560097</v>
      </c>
      <c r="N526" s="0" t="n">
        <f aca="false">M526*1000/365</f>
        <v>5.76369468519726</v>
      </c>
      <c r="O526" s="0" t="n">
        <f aca="false">Table1[[#This Row],[Detection frequency 2021]]/100*365</f>
        <v>333.975</v>
      </c>
      <c r="P526" s="0" t="n">
        <f aca="false">Table1[[#This Row],[Flared days/year]]/12</f>
        <v>27.83125</v>
      </c>
      <c r="Q526" s="2" t="n">
        <f aca="false">Table1[[#This Row],['#days per month]]-P582</f>
        <v>1.65877291666667</v>
      </c>
      <c r="R526" s="2"/>
    </row>
    <row r="527" customFormat="false" ht="15.75" hidden="true" customHeight="false" outlineLevel="0" collapsed="false">
      <c r="A527" s="0" t="s">
        <v>197</v>
      </c>
      <c r="B527" s="0" t="s">
        <v>198</v>
      </c>
      <c r="C527" s="0" t="s">
        <v>624</v>
      </c>
      <c r="D527" s="0" t="n">
        <v>11723</v>
      </c>
      <c r="E527" s="0" t="n">
        <v>5.433827</v>
      </c>
      <c r="F527" s="0" t="n">
        <v>105.217722</v>
      </c>
      <c r="G527" s="0" t="n">
        <v>0.0595208392799999</v>
      </c>
      <c r="H527" s="0" t="n">
        <v>1700.26</v>
      </c>
      <c r="I527" s="0" t="n">
        <v>2.05191</v>
      </c>
      <c r="J527" s="0" t="n">
        <v>95.6522</v>
      </c>
      <c r="K527" s="0" t="n">
        <v>69</v>
      </c>
      <c r="L527" s="0" t="s">
        <v>20</v>
      </c>
      <c r="M527" s="0" t="n">
        <f aca="false">35.3*G527</f>
        <v>2.101085626584</v>
      </c>
      <c r="N527" s="0" t="n">
        <f aca="false">M527*1000/365</f>
        <v>5.75639897694246</v>
      </c>
      <c r="O527" s="0" t="n">
        <f aca="false">Table1[[#This Row],[Detection frequency 2021]]/100*365</f>
        <v>349.13053</v>
      </c>
      <c r="P527" s="0" t="n">
        <f aca="false">Table1[[#This Row],[Flared days/year]]/12</f>
        <v>29.0942108333333</v>
      </c>
      <c r="Q527" s="2" t="n">
        <f aca="false">Table1[[#This Row],['#days per month]]-P583</f>
        <v>-0.615085833333335</v>
      </c>
      <c r="R527" s="2"/>
    </row>
    <row r="528" customFormat="false" ht="15.75" hidden="true" customHeight="false" outlineLevel="0" collapsed="false">
      <c r="A528" s="0" t="s">
        <v>625</v>
      </c>
      <c r="B528" s="0" t="s">
        <v>626</v>
      </c>
      <c r="C528" s="0" t="s">
        <v>627</v>
      </c>
      <c r="D528" s="0" t="n">
        <v>5362</v>
      </c>
      <c r="E528" s="0" t="n">
        <v>45.984352</v>
      </c>
      <c r="F528" s="0" t="n">
        <v>17.737466</v>
      </c>
      <c r="G528" s="0" t="n">
        <v>0.0593080300299999</v>
      </c>
      <c r="H528" s="0" t="n">
        <v>1809.97</v>
      </c>
      <c r="I528" s="0" t="n">
        <v>2.46612999999999</v>
      </c>
      <c r="J528" s="0" t="n">
        <v>92.953</v>
      </c>
      <c r="K528" s="0" t="n">
        <v>298</v>
      </c>
      <c r="L528" s="0" t="s">
        <v>20</v>
      </c>
      <c r="M528" s="0" t="n">
        <f aca="false">35.3*G528</f>
        <v>2.093573460059</v>
      </c>
      <c r="N528" s="0" t="n">
        <f aca="false">M528*1000/365</f>
        <v>5.73581769879177</v>
      </c>
      <c r="O528" s="0" t="n">
        <f aca="false">Table1[[#This Row],[Detection frequency 2021]]/100*365</f>
        <v>339.27845</v>
      </c>
      <c r="P528" s="0" t="n">
        <f aca="false">Table1[[#This Row],[Flared days/year]]/12</f>
        <v>28.2732041666667</v>
      </c>
      <c r="Q528" s="2" t="n">
        <f aca="false">Table1[[#This Row],['#days per month]]-P584</f>
        <v>12.0881916666667</v>
      </c>
      <c r="R528" s="2"/>
    </row>
    <row r="529" customFormat="false" ht="15.75" hidden="true" customHeight="false" outlineLevel="0" collapsed="false">
      <c r="A529" s="0" t="s">
        <v>197</v>
      </c>
      <c r="B529" s="0" t="s">
        <v>198</v>
      </c>
      <c r="C529" s="0" t="s">
        <v>628</v>
      </c>
      <c r="D529" s="0" t="n">
        <v>12052</v>
      </c>
      <c r="E529" s="0" t="n">
        <v>4.740352</v>
      </c>
      <c r="F529" s="0" t="n">
        <v>113.727764</v>
      </c>
      <c r="G529" s="0" t="n">
        <v>0.0592217322099999</v>
      </c>
      <c r="H529" s="0" t="n">
        <v>1642.03</v>
      </c>
      <c r="I529" s="0" t="n">
        <v>1.67963</v>
      </c>
      <c r="J529" s="0" t="n">
        <v>100</v>
      </c>
      <c r="K529" s="0" t="n">
        <v>14</v>
      </c>
      <c r="L529" s="0" t="s">
        <v>20</v>
      </c>
      <c r="M529" s="0" t="n">
        <f aca="false">35.3*G529</f>
        <v>2.090527147013</v>
      </c>
      <c r="N529" s="0" t="n">
        <f aca="false">M529*1000/365</f>
        <v>5.72747163565205</v>
      </c>
      <c r="O529" s="0" t="n">
        <f aca="false">Table1[[#This Row],[Detection frequency 2021]]/100*365</f>
        <v>365</v>
      </c>
      <c r="P529" s="0" t="n">
        <f aca="false">Table1[[#This Row],[Flared days/year]]/12</f>
        <v>30.4166666666667</v>
      </c>
      <c r="Q529" s="2" t="n">
        <f aca="false">Table1[[#This Row],['#days per month]]-P585</f>
        <v>5.70844791666667</v>
      </c>
      <c r="R529" s="2"/>
    </row>
    <row r="530" customFormat="false" ht="15.75" hidden="true" customHeight="false" outlineLevel="0" collapsed="false">
      <c r="A530" s="0" t="s">
        <v>83</v>
      </c>
      <c r="B530" s="0" t="s">
        <v>84</v>
      </c>
      <c r="C530" s="0" t="s">
        <v>629</v>
      </c>
      <c r="D530" s="0" t="n">
        <v>6274</v>
      </c>
      <c r="E530" s="0" t="n">
        <v>-5.195579</v>
      </c>
      <c r="F530" s="0" t="n">
        <v>11.719687</v>
      </c>
      <c r="G530" s="0" t="n">
        <v>0.0589789829</v>
      </c>
      <c r="H530" s="0" t="n">
        <v>1783.63</v>
      </c>
      <c r="I530" s="0" t="n">
        <v>1.67563</v>
      </c>
      <c r="J530" s="0" t="n">
        <v>93.9394</v>
      </c>
      <c r="K530" s="0" t="n">
        <v>66</v>
      </c>
      <c r="L530" s="0" t="s">
        <v>20</v>
      </c>
      <c r="M530" s="0" t="n">
        <f aca="false">35.3*G530</f>
        <v>2.08195809637</v>
      </c>
      <c r="N530" s="0" t="n">
        <f aca="false">M530*1000/365</f>
        <v>5.70399478457534</v>
      </c>
      <c r="O530" s="0" t="n">
        <f aca="false">Table1[[#This Row],[Detection frequency 2021]]/100*365</f>
        <v>342.87881</v>
      </c>
      <c r="P530" s="0" t="n">
        <f aca="false">Table1[[#This Row],[Flared days/year]]/12</f>
        <v>28.5732341666667</v>
      </c>
      <c r="Q530" s="2" t="n">
        <f aca="false">Table1[[#This Row],['#days per month]]-P586</f>
        <v>0.526695000000004</v>
      </c>
      <c r="R530" s="2"/>
    </row>
    <row r="531" customFormat="false" ht="15.75" hidden="true" customHeight="false" outlineLevel="0" collapsed="false">
      <c r="A531" s="0" t="s">
        <v>221</v>
      </c>
      <c r="B531" s="0" t="s">
        <v>222</v>
      </c>
      <c r="C531" s="0" t="s">
        <v>630</v>
      </c>
      <c r="D531" s="0" t="n">
        <v>10135</v>
      </c>
      <c r="E531" s="0" t="n">
        <v>19.5706019999999</v>
      </c>
      <c r="F531" s="0" t="n">
        <v>71.3598339999999</v>
      </c>
      <c r="G531" s="0" t="n">
        <v>0.0588815309399999</v>
      </c>
      <c r="H531" s="0" t="n">
        <v>1648.22</v>
      </c>
      <c r="I531" s="0" t="n">
        <v>1.67790999999999</v>
      </c>
      <c r="J531" s="0" t="n">
        <v>100</v>
      </c>
      <c r="K531" s="0" t="n">
        <v>201</v>
      </c>
      <c r="L531" s="0" t="s">
        <v>20</v>
      </c>
      <c r="M531" s="0" t="n">
        <f aca="false">35.3*G531</f>
        <v>2.078518042182</v>
      </c>
      <c r="N531" s="0" t="n">
        <f aca="false">M531*1000/365</f>
        <v>5.69456997858081</v>
      </c>
      <c r="O531" s="0" t="n">
        <f aca="false">Table1[[#This Row],[Detection frequency 2021]]/100*365</f>
        <v>365</v>
      </c>
      <c r="P531" s="0" t="n">
        <f aca="false">Table1[[#This Row],[Flared days/year]]/12</f>
        <v>30.4166666666667</v>
      </c>
      <c r="Q531" s="2" t="n">
        <f aca="false">Table1[[#This Row],['#days per month]]-P587</f>
        <v>7.86638875</v>
      </c>
      <c r="R531" s="2"/>
    </row>
    <row r="532" customFormat="false" ht="15.75" hidden="true" customHeight="false" outlineLevel="0" collapsed="false">
      <c r="A532" s="0" t="s">
        <v>24</v>
      </c>
      <c r="B532" s="0" t="s">
        <v>25</v>
      </c>
      <c r="C532" s="0" t="s">
        <v>631</v>
      </c>
      <c r="D532" s="0" t="n">
        <v>8878</v>
      </c>
      <c r="E532" s="0" t="n">
        <v>60.913394</v>
      </c>
      <c r="F532" s="0" t="n">
        <v>73.175145</v>
      </c>
      <c r="G532" s="0" t="n">
        <v>0.05870776118</v>
      </c>
      <c r="H532" s="0" t="n">
        <v>1872.16</v>
      </c>
      <c r="I532" s="0" t="n">
        <v>1.58992</v>
      </c>
      <c r="J532" s="0" t="n">
        <v>92.7083</v>
      </c>
      <c r="K532" s="0" t="n">
        <v>192</v>
      </c>
      <c r="L532" s="0" t="s">
        <v>20</v>
      </c>
      <c r="M532" s="0" t="n">
        <f aca="false">35.3*G532</f>
        <v>2.072383969654</v>
      </c>
      <c r="N532" s="0" t="n">
        <f aca="false">M532*1000/365</f>
        <v>5.67776430042192</v>
      </c>
      <c r="O532" s="0" t="n">
        <f aca="false">Table1[[#This Row],[Detection frequency 2021]]/100*365</f>
        <v>338.385295</v>
      </c>
      <c r="P532" s="0" t="n">
        <f aca="false">Table1[[#This Row],[Flared days/year]]/12</f>
        <v>28.1987745833333</v>
      </c>
      <c r="Q532" s="2" t="n">
        <f aca="false">Table1[[#This Row],['#days per month]]-P588</f>
        <v>1.73627458333333</v>
      </c>
      <c r="R532" s="2"/>
    </row>
    <row r="533" customFormat="false" ht="15.75" hidden="true" customHeight="false" outlineLevel="0" collapsed="false">
      <c r="A533" s="0" t="s">
        <v>221</v>
      </c>
      <c r="B533" s="0" t="s">
        <v>222</v>
      </c>
      <c r="C533" s="0" t="s">
        <v>632</v>
      </c>
      <c r="D533" s="0" t="n">
        <v>10133</v>
      </c>
      <c r="E533" s="0" t="n">
        <v>19.347239</v>
      </c>
      <c r="F533" s="0" t="n">
        <v>71.305547</v>
      </c>
      <c r="G533" s="0" t="n">
        <v>0.05854720027</v>
      </c>
      <c r="H533" s="0" t="n">
        <v>1696.44</v>
      </c>
      <c r="I533" s="0" t="n">
        <v>1.3833</v>
      </c>
      <c r="J533" s="0" t="n">
        <v>98.5981</v>
      </c>
      <c r="K533" s="0" t="n">
        <v>214</v>
      </c>
      <c r="L533" s="0" t="s">
        <v>20</v>
      </c>
      <c r="M533" s="0" t="n">
        <f aca="false">35.3*G533</f>
        <v>2.066716169531</v>
      </c>
      <c r="N533" s="0" t="n">
        <f aca="false">M533*1000/365</f>
        <v>5.66223608090685</v>
      </c>
      <c r="O533" s="0" t="n">
        <f aca="false">Table1[[#This Row],[Detection frequency 2021]]/100*365</f>
        <v>359.883065</v>
      </c>
      <c r="P533" s="0" t="n">
        <f aca="false">Table1[[#This Row],[Flared days/year]]/12</f>
        <v>29.9902554166667</v>
      </c>
      <c r="Q533" s="2" t="n">
        <f aca="false">Table1[[#This Row],['#days per month]]-P589</f>
        <v>0.090580833333334</v>
      </c>
      <c r="R533" s="2"/>
    </row>
    <row r="534" customFormat="false" ht="15.75" hidden="true" customHeight="false" outlineLevel="0" collapsed="false">
      <c r="A534" s="0" t="s">
        <v>24</v>
      </c>
      <c r="B534" s="0" t="s">
        <v>25</v>
      </c>
      <c r="C534" s="0" t="s">
        <v>633</v>
      </c>
      <c r="D534" s="0" t="n">
        <v>8899</v>
      </c>
      <c r="E534" s="0" t="n">
        <v>60.356505</v>
      </c>
      <c r="F534" s="0" t="n">
        <v>73.6839849999999</v>
      </c>
      <c r="G534" s="0" t="n">
        <v>0.05849994194</v>
      </c>
      <c r="H534" s="0" t="n">
        <v>1802.43</v>
      </c>
      <c r="I534" s="0" t="n">
        <v>1.4011</v>
      </c>
      <c r="J534" s="0" t="n">
        <v>87.8261</v>
      </c>
      <c r="K534" s="0" t="n">
        <v>115</v>
      </c>
      <c r="L534" s="0" t="s">
        <v>20</v>
      </c>
      <c r="M534" s="0" t="n">
        <f aca="false">35.3*G534</f>
        <v>2.065047950482</v>
      </c>
      <c r="N534" s="0" t="n">
        <f aca="false">M534*1000/365</f>
        <v>5.6576656177589</v>
      </c>
      <c r="O534" s="0" t="n">
        <f aca="false">Table1[[#This Row],[Detection frequency 2021]]/100*365</f>
        <v>320.565265</v>
      </c>
      <c r="P534" s="0" t="n">
        <f aca="false">Table1[[#This Row],[Flared days/year]]/12</f>
        <v>26.7137720833333</v>
      </c>
      <c r="Q534" s="2" t="n">
        <f aca="false">Table1[[#This Row],['#days per month]]-P590</f>
        <v>-3.01937125</v>
      </c>
      <c r="R534" s="2"/>
    </row>
    <row r="535" customFormat="false" ht="15.75" hidden="true" customHeight="false" outlineLevel="0" collapsed="false">
      <c r="A535" s="0" t="s">
        <v>126</v>
      </c>
      <c r="B535" s="0" t="s">
        <v>127</v>
      </c>
      <c r="C535" s="0" t="s">
        <v>634</v>
      </c>
      <c r="D535" s="0" t="n">
        <v>6060</v>
      </c>
      <c r="E535" s="0" t="n">
        <v>3.940497</v>
      </c>
      <c r="F535" s="0" t="n">
        <v>6.397382</v>
      </c>
      <c r="G535" s="0" t="n">
        <v>0.05848643956</v>
      </c>
      <c r="H535" s="0" t="n">
        <v>1636.27</v>
      </c>
      <c r="I535" s="0" t="n">
        <v>1.68452999999999</v>
      </c>
      <c r="J535" s="0" t="n">
        <v>88.8888999999999</v>
      </c>
      <c r="K535" s="0" t="n">
        <v>45</v>
      </c>
      <c r="L535" s="0" t="s">
        <v>20</v>
      </c>
      <c r="M535" s="0" t="n">
        <f aca="false">35.3*G535</f>
        <v>2.064571316468</v>
      </c>
      <c r="N535" s="0" t="n">
        <f aca="false">M535*1000/365</f>
        <v>5.65635977114521</v>
      </c>
      <c r="O535" s="0" t="n">
        <f aca="false">Table1[[#This Row],[Detection frequency 2021]]/100*365</f>
        <v>324.444485</v>
      </c>
      <c r="P535" s="0" t="n">
        <f aca="false">Table1[[#This Row],[Flared days/year]]/12</f>
        <v>27.0370404166666</v>
      </c>
      <c r="Q535" s="2" t="n">
        <f aca="false">Table1[[#This Row],['#days per month]]-P591</f>
        <v>-2.90062458333337</v>
      </c>
      <c r="R535" s="2"/>
    </row>
    <row r="536" customFormat="false" ht="15.75" hidden="true" customHeight="false" outlineLevel="0" collapsed="false">
      <c r="A536" s="0" t="s">
        <v>28</v>
      </c>
      <c r="B536" s="0" t="s">
        <v>29</v>
      </c>
      <c r="C536" s="0" t="s">
        <v>635</v>
      </c>
      <c r="D536" s="0" t="n">
        <v>7834</v>
      </c>
      <c r="E536" s="0" t="n">
        <v>31.649617</v>
      </c>
      <c r="F536" s="0" t="n">
        <v>49.268716</v>
      </c>
      <c r="G536" s="0" t="n">
        <v>0.05833145572</v>
      </c>
      <c r="H536" s="0" t="n">
        <v>1676.34</v>
      </c>
      <c r="I536" s="0" t="n">
        <v>1.07646</v>
      </c>
      <c r="J536" s="0" t="n">
        <v>97.0667</v>
      </c>
      <c r="K536" s="0" t="n">
        <v>375</v>
      </c>
      <c r="L536" s="0" t="s">
        <v>20</v>
      </c>
      <c r="M536" s="0" t="n">
        <f aca="false">35.3*G536</f>
        <v>2.059100386916</v>
      </c>
      <c r="N536" s="0" t="n">
        <f aca="false">M536*1000/365</f>
        <v>5.64137092305753</v>
      </c>
      <c r="O536" s="0" t="n">
        <f aca="false">Table1[[#This Row],[Detection frequency 2021]]/100*365</f>
        <v>354.293455</v>
      </c>
      <c r="P536" s="0" t="n">
        <f aca="false">Table1[[#This Row],[Flared days/year]]/12</f>
        <v>29.5244545833333</v>
      </c>
      <c r="Q536" s="2" t="n">
        <f aca="false">Table1[[#This Row],['#days per month]]-P592</f>
        <v>-0.0656695833333316</v>
      </c>
      <c r="R536" s="2"/>
    </row>
    <row r="537" customFormat="false" ht="15.75" hidden="true" customHeight="false" outlineLevel="0" collapsed="false">
      <c r="A537" s="0" t="s">
        <v>468</v>
      </c>
      <c r="B537" s="0" t="s">
        <v>469</v>
      </c>
      <c r="C537" s="0" t="s">
        <v>636</v>
      </c>
      <c r="D537" s="0" t="n">
        <v>7595</v>
      </c>
      <c r="E537" s="0" t="n">
        <v>29.851425</v>
      </c>
      <c r="F537" s="0" t="n">
        <v>47.7445669999999</v>
      </c>
      <c r="G537" s="0" t="n">
        <v>0.05278285813</v>
      </c>
      <c r="H537" s="0" t="n">
        <v>1717.98</v>
      </c>
      <c r="I537" s="0" t="n">
        <v>1.30581</v>
      </c>
      <c r="J537" s="0" t="n">
        <v>99.2519</v>
      </c>
      <c r="K537" s="0" t="n">
        <v>401</v>
      </c>
      <c r="L537" s="0" t="s">
        <v>20</v>
      </c>
      <c r="M537" s="0" t="n">
        <f aca="false">35.3*G537</f>
        <v>1.863234891989</v>
      </c>
      <c r="N537" s="0" t="n">
        <f aca="false">M537*1000/365</f>
        <v>5.10475312873699</v>
      </c>
      <c r="O537" s="0" t="n">
        <f aca="false">Table1[[#This Row],[Detection frequency 2021]]/100*365</f>
        <v>362.269435</v>
      </c>
      <c r="P537" s="0" t="n">
        <f aca="false">Table1[[#This Row],[Flared days/year]]/12</f>
        <v>30.1891195833333</v>
      </c>
      <c r="Q537" s="2" t="n">
        <f aca="false">Table1[[#This Row],['#days per month]]-P593</f>
        <v>0.29686666666667</v>
      </c>
      <c r="R537" s="2"/>
    </row>
    <row r="538" customFormat="false" ht="15.75" hidden="true" customHeight="false" outlineLevel="0" collapsed="false">
      <c r="A538" s="0" t="s">
        <v>28</v>
      </c>
      <c r="B538" s="0" t="s">
        <v>29</v>
      </c>
      <c r="C538" s="0" t="s">
        <v>637</v>
      </c>
      <c r="D538" s="0" t="n">
        <v>8026</v>
      </c>
      <c r="E538" s="0" t="n">
        <v>30.3475</v>
      </c>
      <c r="F538" s="0" t="n">
        <v>50.304365</v>
      </c>
      <c r="G538" s="0" t="n">
        <v>0.05825572498</v>
      </c>
      <c r="H538" s="0" t="n">
        <v>1695.61</v>
      </c>
      <c r="I538" s="0" t="n">
        <v>3.45416999999999</v>
      </c>
      <c r="J538" s="0" t="n">
        <v>96.0629999999999</v>
      </c>
      <c r="K538" s="0" t="n">
        <v>381</v>
      </c>
      <c r="L538" s="0" t="s">
        <v>20</v>
      </c>
      <c r="M538" s="0" t="n">
        <f aca="false">35.3*G538</f>
        <v>2.056427091794</v>
      </c>
      <c r="N538" s="0" t="n">
        <f aca="false">M538*1000/365</f>
        <v>5.63404682683288</v>
      </c>
      <c r="O538" s="0" t="n">
        <f aca="false">Table1[[#This Row],[Detection frequency 2021]]/100*365</f>
        <v>350.62995</v>
      </c>
      <c r="P538" s="0" t="n">
        <f aca="false">Table1[[#This Row],[Flared days/year]]/12</f>
        <v>29.2191625</v>
      </c>
      <c r="Q538" s="2" t="n">
        <f aca="false">Table1[[#This Row],['#days per month]]-P594</f>
        <v>0.723551666666662</v>
      </c>
      <c r="R538" s="2"/>
    </row>
    <row r="539" customFormat="false" ht="15.75" hidden="true" customHeight="false" outlineLevel="0" collapsed="false">
      <c r="A539" s="0" t="s">
        <v>606</v>
      </c>
      <c r="B539" s="0" t="s">
        <v>607</v>
      </c>
      <c r="C539" s="0" t="s">
        <v>638</v>
      </c>
      <c r="D539" s="0" t="n">
        <v>4880</v>
      </c>
      <c r="E539" s="0" t="n">
        <v>-24.6503929999999</v>
      </c>
      <c r="F539" s="0" t="n">
        <v>-42.515053</v>
      </c>
      <c r="G539" s="0" t="n">
        <v>0.05820787959</v>
      </c>
      <c r="H539" s="0" t="n">
        <v>1670.95</v>
      </c>
      <c r="I539" s="0" t="n">
        <v>1.47682</v>
      </c>
      <c r="J539" s="0" t="n">
        <v>91.2752</v>
      </c>
      <c r="K539" s="0" t="n">
        <v>149</v>
      </c>
      <c r="L539" s="0" t="s">
        <v>20</v>
      </c>
      <c r="M539" s="0" t="n">
        <f aca="false">35.3*G539</f>
        <v>2.054738149527</v>
      </c>
      <c r="N539" s="0" t="n">
        <f aca="false">M539*1000/365</f>
        <v>5.62941958774521</v>
      </c>
      <c r="O539" s="0" t="n">
        <f aca="false">Table1[[#This Row],[Detection frequency 2021]]/100*365</f>
        <v>333.15448</v>
      </c>
      <c r="P539" s="0" t="n">
        <f aca="false">Table1[[#This Row],[Flared days/year]]/12</f>
        <v>27.7628733333333</v>
      </c>
      <c r="Q539" s="2" t="n">
        <f aca="false">Table1[[#This Row],['#days per month]]-P595</f>
        <v>1.30803833333333</v>
      </c>
      <c r="R539" s="2"/>
    </row>
    <row r="540" customFormat="false" ht="15.75" hidden="true" customHeight="false" outlineLevel="0" collapsed="false">
      <c r="A540" s="0" t="s">
        <v>126</v>
      </c>
      <c r="B540" s="0" t="s">
        <v>127</v>
      </c>
      <c r="C540" s="0" t="s">
        <v>639</v>
      </c>
      <c r="D540" s="0" t="n">
        <v>6141</v>
      </c>
      <c r="E540" s="0" t="n">
        <v>4.317069</v>
      </c>
      <c r="F540" s="0" t="n">
        <v>8.366155</v>
      </c>
      <c r="G540" s="0" t="n">
        <v>0.0581600342</v>
      </c>
      <c r="H540" s="0" t="n">
        <v>1719.09</v>
      </c>
      <c r="I540" s="0" t="n">
        <v>1.26058999999999</v>
      </c>
      <c r="J540" s="0" t="n">
        <v>100</v>
      </c>
      <c r="K540" s="0" t="n">
        <v>15</v>
      </c>
      <c r="L540" s="0" t="s">
        <v>20</v>
      </c>
      <c r="M540" s="0" t="n">
        <f aca="false">35.3*G540</f>
        <v>2.05304920726</v>
      </c>
      <c r="N540" s="0" t="n">
        <f aca="false">M540*1000/365</f>
        <v>5.62479234865753</v>
      </c>
      <c r="O540" s="0" t="n">
        <f aca="false">Table1[[#This Row],[Detection frequency 2021]]/100*365</f>
        <v>365</v>
      </c>
      <c r="P540" s="0" t="n">
        <f aca="false">Table1[[#This Row],[Flared days/year]]/12</f>
        <v>30.4166666666667</v>
      </c>
      <c r="Q540" s="2" t="n">
        <f aca="false">Table1[[#This Row],['#days per month]]-P596</f>
        <v>1.52083333333334</v>
      </c>
      <c r="R540" s="2"/>
    </row>
    <row r="541" customFormat="false" ht="15.75" hidden="true" customHeight="false" outlineLevel="0" collapsed="false">
      <c r="A541" s="0" t="s">
        <v>440</v>
      </c>
      <c r="B541" s="0" t="s">
        <v>441</v>
      </c>
      <c r="C541" s="0" t="s">
        <v>640</v>
      </c>
      <c r="D541" s="0" t="n">
        <v>11758</v>
      </c>
      <c r="E541" s="0" t="n">
        <v>10.379744</v>
      </c>
      <c r="F541" s="0" t="n">
        <v>108.361008</v>
      </c>
      <c r="G541" s="0" t="n">
        <v>0.05812099471</v>
      </c>
      <c r="H541" s="0" t="n">
        <v>1684.5</v>
      </c>
      <c r="I541" s="0" t="n">
        <v>1.83085</v>
      </c>
      <c r="J541" s="0" t="n">
        <v>97.619</v>
      </c>
      <c r="K541" s="0" t="n">
        <v>84</v>
      </c>
      <c r="L541" s="0" t="s">
        <v>20</v>
      </c>
      <c r="M541" s="0" t="n">
        <f aca="false">35.3*G541</f>
        <v>2.051671113263</v>
      </c>
      <c r="N541" s="0" t="n">
        <f aca="false">M541*1000/365</f>
        <v>5.62101674866575</v>
      </c>
      <c r="O541" s="0" t="n">
        <f aca="false">Table1[[#This Row],[Detection frequency 2021]]/100*365</f>
        <v>356.30935</v>
      </c>
      <c r="P541" s="0" t="n">
        <f aca="false">Table1[[#This Row],[Flared days/year]]/12</f>
        <v>29.6924458333333</v>
      </c>
      <c r="Q541" s="2" t="n">
        <f aca="false">Table1[[#This Row],['#days per month]]-P597</f>
        <v>4.03985041666667</v>
      </c>
      <c r="R541" s="2"/>
    </row>
    <row r="542" customFormat="false" ht="15.75" hidden="true" customHeight="false" outlineLevel="0" collapsed="false">
      <c r="A542" s="0" t="s">
        <v>303</v>
      </c>
      <c r="B542" s="0" t="s">
        <v>304</v>
      </c>
      <c r="C542" s="0" t="s">
        <v>641</v>
      </c>
      <c r="D542" s="0" t="n">
        <v>6177</v>
      </c>
      <c r="E542" s="0" t="n">
        <v>4.290934</v>
      </c>
      <c r="F542" s="0" t="n">
        <v>8.743942</v>
      </c>
      <c r="G542" s="0" t="n">
        <v>0.05810044761</v>
      </c>
      <c r="H542" s="0" t="n">
        <v>1692.54</v>
      </c>
      <c r="I542" s="0" t="n">
        <v>2.33648</v>
      </c>
      <c r="J542" s="0" t="n">
        <v>100</v>
      </c>
      <c r="K542" s="0" t="n">
        <v>12</v>
      </c>
      <c r="L542" s="0" t="s">
        <v>20</v>
      </c>
      <c r="M542" s="0" t="n">
        <f aca="false">35.3*G542</f>
        <v>2.050945800633</v>
      </c>
      <c r="N542" s="0" t="n">
        <f aca="false">M542*1000/365</f>
        <v>5.61902959077534</v>
      </c>
      <c r="O542" s="0" t="n">
        <f aca="false">Table1[[#This Row],[Detection frequency 2021]]/100*365</f>
        <v>365</v>
      </c>
      <c r="P542" s="0" t="n">
        <f aca="false">Table1[[#This Row],[Flared days/year]]/12</f>
        <v>30.4166666666667</v>
      </c>
      <c r="Q542" s="2" t="n">
        <f aca="false">Table1[[#This Row],['#days per month]]-P598</f>
        <v>2.02778791666667</v>
      </c>
      <c r="R542" s="2"/>
    </row>
    <row r="543" customFormat="false" ht="15.75" hidden="true" customHeight="false" outlineLevel="0" collapsed="false">
      <c r="A543" s="0" t="s">
        <v>24</v>
      </c>
      <c r="B543" s="0" t="s">
        <v>25</v>
      </c>
      <c r="C543" s="0" t="s">
        <v>642</v>
      </c>
      <c r="D543" s="0" t="n">
        <v>9228</v>
      </c>
      <c r="E543" s="0" t="n">
        <v>66.68278</v>
      </c>
      <c r="F543" s="0" t="n">
        <v>77.3038</v>
      </c>
      <c r="G543" s="0" t="n">
        <v>0.05804350279</v>
      </c>
      <c r="H543" s="0" t="n">
        <v>1738.2</v>
      </c>
      <c r="I543" s="0" t="n">
        <v>1.48688</v>
      </c>
      <c r="J543" s="0" t="n">
        <v>70.6349</v>
      </c>
      <c r="K543" s="0" t="n">
        <v>126</v>
      </c>
      <c r="L543" s="0" t="s">
        <v>218</v>
      </c>
      <c r="M543" s="0" t="n">
        <f aca="false">35.3*G543</f>
        <v>2.048935648487</v>
      </c>
      <c r="N543" s="0" t="n">
        <f aca="false">M543*1000/365</f>
        <v>5.61352232462192</v>
      </c>
      <c r="O543" s="0" t="n">
        <f aca="false">Table1[[#This Row],[Detection frequency 2021]]/100*365</f>
        <v>257.817385</v>
      </c>
      <c r="P543" s="0" t="n">
        <f aca="false">Table1[[#This Row],[Flared days/year]]/12</f>
        <v>21.4847820833333</v>
      </c>
      <c r="Q543" s="2" t="n">
        <f aca="false">Table1[[#This Row],['#days per month]]-P599</f>
        <v>-8.28300583333333</v>
      </c>
      <c r="R543" s="2"/>
    </row>
    <row r="544" customFormat="false" ht="15.75" hidden="true" customHeight="false" outlineLevel="0" collapsed="false">
      <c r="A544" s="0" t="s">
        <v>35</v>
      </c>
      <c r="B544" s="0" t="s">
        <v>36</v>
      </c>
      <c r="C544" s="0" t="s">
        <v>643</v>
      </c>
      <c r="D544" s="0" t="n">
        <v>3850</v>
      </c>
      <c r="E544" s="0" t="n">
        <v>19.517491</v>
      </c>
      <c r="F544" s="0" t="n">
        <v>-92.15611</v>
      </c>
      <c r="G544" s="0" t="n">
        <v>0.05783685767</v>
      </c>
      <c r="H544" s="0" t="n">
        <v>1707.12</v>
      </c>
      <c r="I544" s="0" t="n">
        <v>1.2685</v>
      </c>
      <c r="J544" s="0" t="n">
        <v>96.4071999999999</v>
      </c>
      <c r="K544" s="0" t="n">
        <v>167</v>
      </c>
      <c r="L544" s="0" t="s">
        <v>20</v>
      </c>
      <c r="M544" s="0" t="n">
        <f aca="false">35.3*G544</f>
        <v>2.041641075751</v>
      </c>
      <c r="N544" s="0" t="n">
        <f aca="false">M544*1000/365</f>
        <v>5.59353719383836</v>
      </c>
      <c r="O544" s="0" t="n">
        <f aca="false">Table1[[#This Row],[Detection frequency 2021]]/100*365</f>
        <v>351.88628</v>
      </c>
      <c r="P544" s="0" t="n">
        <f aca="false">Table1[[#This Row],[Flared days/year]]/12</f>
        <v>29.3238566666666</v>
      </c>
      <c r="Q544" s="2" t="n">
        <f aca="false">Table1[[#This Row],['#days per month]]-P600</f>
        <v>-0.784019999999998</v>
      </c>
      <c r="R544" s="2"/>
    </row>
    <row r="545" customFormat="false" ht="15.75" hidden="true" customHeight="false" outlineLevel="0" collapsed="false">
      <c r="A545" s="0" t="s">
        <v>28</v>
      </c>
      <c r="B545" s="0" t="s">
        <v>29</v>
      </c>
      <c r="C545" s="0" t="s">
        <v>644</v>
      </c>
      <c r="D545" s="0" t="n">
        <v>8091</v>
      </c>
      <c r="E545" s="0" t="n">
        <v>30.328014</v>
      </c>
      <c r="F545" s="0" t="n">
        <v>50.6569549999999</v>
      </c>
      <c r="G545" s="0" t="n">
        <v>0.0577235550899999</v>
      </c>
      <c r="H545" s="0" t="n">
        <v>1747.91</v>
      </c>
      <c r="I545" s="0" t="n">
        <v>1.33518</v>
      </c>
      <c r="J545" s="0" t="n">
        <v>83.7017</v>
      </c>
      <c r="K545" s="0" t="n">
        <v>362</v>
      </c>
      <c r="L545" s="0" t="s">
        <v>20</v>
      </c>
      <c r="M545" s="0" t="n">
        <f aca="false">35.3*G545</f>
        <v>2.037641494677</v>
      </c>
      <c r="N545" s="0" t="n">
        <f aca="false">M545*1000/365</f>
        <v>5.58257943747122</v>
      </c>
      <c r="O545" s="0" t="n">
        <f aca="false">Table1[[#This Row],[Detection frequency 2021]]/100*365</f>
        <v>305.511205</v>
      </c>
      <c r="P545" s="0" t="n">
        <f aca="false">Table1[[#This Row],[Flared days/year]]/12</f>
        <v>25.4592670833333</v>
      </c>
      <c r="Q545" s="2" t="n">
        <f aca="false">Table1[[#This Row],['#days per month]]-P601</f>
        <v>-4.24382458333333</v>
      </c>
      <c r="R545" s="2"/>
    </row>
    <row r="546" customFormat="false" ht="15.75" hidden="true" customHeight="false" outlineLevel="0" collapsed="false">
      <c r="A546" s="0" t="s">
        <v>645</v>
      </c>
      <c r="B546" s="0" t="s">
        <v>646</v>
      </c>
      <c r="C546" s="0" t="s">
        <v>647</v>
      </c>
      <c r="D546" s="0" t="n">
        <v>920</v>
      </c>
      <c r="E546" s="0" t="n">
        <v>47.8440609999999</v>
      </c>
      <c r="F546" s="0" t="n">
        <v>-102.699454</v>
      </c>
      <c r="G546" s="0" t="n">
        <v>0.05769273444</v>
      </c>
      <c r="H546" s="0" t="n">
        <v>1863.62</v>
      </c>
      <c r="I546" s="0" t="n">
        <v>1.94222</v>
      </c>
      <c r="J546" s="0" t="n">
        <v>73.3553</v>
      </c>
      <c r="K546" s="0" t="n">
        <v>304</v>
      </c>
      <c r="L546" s="0" t="s">
        <v>20</v>
      </c>
      <c r="M546" s="0" t="n">
        <f aca="false">35.3*G546</f>
        <v>2.036553525732</v>
      </c>
      <c r="N546" s="0" t="n">
        <f aca="false">M546*1000/365</f>
        <v>5.57959870063562</v>
      </c>
      <c r="O546" s="0" t="n">
        <f aca="false">Table1[[#This Row],[Detection frequency 2021]]/100*365</f>
        <v>267.746845</v>
      </c>
      <c r="P546" s="0" t="n">
        <f aca="false">Table1[[#This Row],[Flared days/year]]/12</f>
        <v>22.3122370833333</v>
      </c>
      <c r="Q546" s="2" t="n">
        <f aca="false">Table1[[#This Row],['#days per month]]-P602</f>
        <v>-7.19646166666666</v>
      </c>
      <c r="R546" s="2"/>
    </row>
    <row r="547" customFormat="false" ht="15.75" hidden="true" customHeight="false" outlineLevel="0" collapsed="false">
      <c r="A547" s="0" t="s">
        <v>24</v>
      </c>
      <c r="B547" s="0" t="s">
        <v>25</v>
      </c>
      <c r="C547" s="0" t="s">
        <v>648</v>
      </c>
      <c r="D547" s="0" t="n">
        <v>6723</v>
      </c>
      <c r="E547" s="0" t="n">
        <v>44.914219</v>
      </c>
      <c r="F547" s="0" t="n">
        <v>48.959728</v>
      </c>
      <c r="G547" s="0" t="n">
        <v>0.05756387477</v>
      </c>
      <c r="H547" s="0" t="n">
        <v>1821.21</v>
      </c>
      <c r="I547" s="0" t="n">
        <v>1.53216</v>
      </c>
      <c r="J547" s="0" t="n">
        <v>97.3333</v>
      </c>
      <c r="K547" s="0" t="n">
        <v>225</v>
      </c>
      <c r="L547" s="0" t="s">
        <v>20</v>
      </c>
      <c r="M547" s="0" t="n">
        <f aca="false">35.3*G547</f>
        <v>2.032004779381</v>
      </c>
      <c r="N547" s="0" t="n">
        <f aca="false">M547*1000/365</f>
        <v>5.56713638186575</v>
      </c>
      <c r="O547" s="0" t="n">
        <f aca="false">Table1[[#This Row],[Detection frequency 2021]]/100*365</f>
        <v>355.266545</v>
      </c>
      <c r="P547" s="0" t="n">
        <f aca="false">Table1[[#This Row],[Flared days/year]]/12</f>
        <v>29.6055454166667</v>
      </c>
      <c r="Q547" s="2" t="n">
        <f aca="false">Table1[[#This Row],['#days per month]]-P603</f>
        <v>2.15635916666666</v>
      </c>
      <c r="R547" s="2"/>
    </row>
    <row r="548" customFormat="false" ht="15.75" hidden="true" customHeight="false" outlineLevel="0" collapsed="false">
      <c r="A548" s="0" t="s">
        <v>51</v>
      </c>
      <c r="B548" s="0" t="s">
        <v>52</v>
      </c>
      <c r="C548" s="0" t="s">
        <v>649</v>
      </c>
      <c r="D548" s="0" t="n">
        <v>5474</v>
      </c>
      <c r="E548" s="0" t="n">
        <v>31.750519</v>
      </c>
      <c r="F548" s="0" t="n">
        <v>5.227218</v>
      </c>
      <c r="G548" s="0" t="n">
        <v>0.05739186619</v>
      </c>
      <c r="H548" s="0" t="n">
        <v>1739.68</v>
      </c>
      <c r="I548" s="0" t="n">
        <v>1.17832999999999</v>
      </c>
      <c r="J548" s="0" t="n">
        <v>97.5275</v>
      </c>
      <c r="K548" s="0" t="n">
        <v>364</v>
      </c>
      <c r="L548" s="0" t="s">
        <v>20</v>
      </c>
      <c r="M548" s="0" t="n">
        <f aca="false">35.3*G548</f>
        <v>2.025932876507</v>
      </c>
      <c r="N548" s="0" t="n">
        <f aca="false">M548*1000/365</f>
        <v>5.55050103152603</v>
      </c>
      <c r="O548" s="0" t="n">
        <f aca="false">Table1[[#This Row],[Detection frequency 2021]]/100*365</f>
        <v>355.975375</v>
      </c>
      <c r="P548" s="0" t="n">
        <f aca="false">Table1[[#This Row],[Flared days/year]]/12</f>
        <v>29.6646145833333</v>
      </c>
      <c r="Q548" s="2" t="n">
        <f aca="false">Table1[[#This Row],['#days per month]]-P604</f>
        <v>2.06106375000003</v>
      </c>
      <c r="R548" s="2"/>
    </row>
    <row r="549" customFormat="false" ht="15.75" hidden="true" customHeight="false" outlineLevel="0" collapsed="false">
      <c r="A549" s="0" t="s">
        <v>39</v>
      </c>
      <c r="B549" s="0" t="s">
        <v>40</v>
      </c>
      <c r="C549" s="0" t="s">
        <v>650</v>
      </c>
      <c r="D549" s="0" t="n">
        <v>5766</v>
      </c>
      <c r="E549" s="0" t="n">
        <v>28.891957</v>
      </c>
      <c r="F549" s="0" t="n">
        <v>20.961176</v>
      </c>
      <c r="G549" s="0" t="n">
        <v>0.05731231956</v>
      </c>
      <c r="H549" s="0" t="n">
        <v>1780.2</v>
      </c>
      <c r="I549" s="0" t="n">
        <v>1.6015</v>
      </c>
      <c r="J549" s="0" t="n">
        <v>87.715</v>
      </c>
      <c r="K549" s="0" t="n">
        <v>407</v>
      </c>
      <c r="L549" s="0" t="s">
        <v>20</v>
      </c>
      <c r="M549" s="0" t="n">
        <f aca="false">35.3*G549</f>
        <v>2.023124880468</v>
      </c>
      <c r="N549" s="0" t="n">
        <f aca="false">M549*1000/365</f>
        <v>5.54280789169315</v>
      </c>
      <c r="O549" s="0" t="n">
        <f aca="false">Table1[[#This Row],[Detection frequency 2021]]/100*365</f>
        <v>320.15975</v>
      </c>
      <c r="P549" s="0" t="n">
        <f aca="false">Table1[[#This Row],[Flared days/year]]/12</f>
        <v>26.6799791666667</v>
      </c>
      <c r="Q549" s="2" t="n">
        <f aca="false">Table1[[#This Row],['#days per month]]-P605</f>
        <v>-3.10301708333333</v>
      </c>
      <c r="R549" s="2"/>
    </row>
    <row r="550" customFormat="false" ht="15.75" hidden="true" customHeight="false" outlineLevel="0" collapsed="false">
      <c r="A550" s="0" t="s">
        <v>143</v>
      </c>
      <c r="B550" s="0" t="s">
        <v>144</v>
      </c>
      <c r="C550" s="0" t="s">
        <v>651</v>
      </c>
      <c r="D550" s="0" t="n">
        <v>6227</v>
      </c>
      <c r="E550" s="0" t="n">
        <v>-6.24271999999999</v>
      </c>
      <c r="F550" s="0" t="n">
        <v>10.731271</v>
      </c>
      <c r="G550" s="0" t="n">
        <v>0.05729764306</v>
      </c>
      <c r="H550" s="0" t="n">
        <v>1680.56</v>
      </c>
      <c r="I550" s="0" t="n">
        <v>1.48991</v>
      </c>
      <c r="J550" s="0" t="n">
        <v>91.9192</v>
      </c>
      <c r="K550" s="0" t="n">
        <v>99</v>
      </c>
      <c r="L550" s="0" t="s">
        <v>20</v>
      </c>
      <c r="M550" s="0" t="n">
        <f aca="false">35.3*G550</f>
        <v>2.022606800018</v>
      </c>
      <c r="N550" s="0" t="n">
        <f aca="false">M550*1000/365</f>
        <v>5.5413884932</v>
      </c>
      <c r="O550" s="0" t="n">
        <f aca="false">Table1[[#This Row],[Detection frequency 2021]]/100*365</f>
        <v>335.50508</v>
      </c>
      <c r="P550" s="0" t="n">
        <f aca="false">Table1[[#This Row],[Flared days/year]]/12</f>
        <v>27.9587566666667</v>
      </c>
      <c r="Q550" s="2" t="n">
        <f aca="false">Table1[[#This Row],['#days per month]]-P606</f>
        <v>-0.72531583333333</v>
      </c>
      <c r="R550" s="2"/>
    </row>
    <row r="551" customFormat="false" ht="15.75" hidden="true" customHeight="false" outlineLevel="0" collapsed="false">
      <c r="A551" s="0" t="s">
        <v>51</v>
      </c>
      <c r="B551" s="0" t="s">
        <v>52</v>
      </c>
      <c r="C551" s="0" t="s">
        <v>652</v>
      </c>
      <c r="D551" s="0" t="n">
        <v>5518</v>
      </c>
      <c r="E551" s="0" t="n">
        <v>31.63128</v>
      </c>
      <c r="F551" s="0" t="n">
        <v>6.06227399999999</v>
      </c>
      <c r="G551" s="0" t="n">
        <v>0.0572327729299999</v>
      </c>
      <c r="H551" s="0" t="n">
        <v>1724.96</v>
      </c>
      <c r="I551" s="0" t="n">
        <v>1.46783</v>
      </c>
      <c r="J551" s="0" t="n">
        <v>98.338</v>
      </c>
      <c r="K551" s="0" t="n">
        <v>361</v>
      </c>
      <c r="L551" s="0" t="s">
        <v>20</v>
      </c>
      <c r="M551" s="0" t="n">
        <f aca="false">35.3*G551</f>
        <v>2.020316884429</v>
      </c>
      <c r="N551" s="0" t="n">
        <f aca="false">M551*1000/365</f>
        <v>5.53511475186026</v>
      </c>
      <c r="O551" s="0" t="n">
        <f aca="false">Table1[[#This Row],[Detection frequency 2021]]/100*365</f>
        <v>358.9337</v>
      </c>
      <c r="P551" s="0" t="n">
        <f aca="false">Table1[[#This Row],[Flared days/year]]/12</f>
        <v>29.9111416666667</v>
      </c>
      <c r="Q551" s="2" t="n">
        <f aca="false">Table1[[#This Row],['#days per month]]-P607</f>
        <v>0.323268333333335</v>
      </c>
      <c r="R551" s="2"/>
    </row>
    <row r="552" customFormat="false" ht="15.75" hidden="true" customHeight="false" outlineLevel="0" collapsed="false">
      <c r="A552" s="0" t="s">
        <v>24</v>
      </c>
      <c r="B552" s="0" t="s">
        <v>25</v>
      </c>
      <c r="C552" s="0" t="s">
        <v>653</v>
      </c>
      <c r="D552" s="0" t="n">
        <v>6896</v>
      </c>
      <c r="E552" s="0" t="n">
        <v>52.810181</v>
      </c>
      <c r="F552" s="0" t="n">
        <v>53.016638</v>
      </c>
      <c r="G552" s="0" t="n">
        <v>0.05684472627</v>
      </c>
      <c r="H552" s="0" t="n">
        <v>1733.61</v>
      </c>
      <c r="I552" s="0" t="n">
        <v>2.7087</v>
      </c>
      <c r="J552" s="0" t="n">
        <v>80.7843</v>
      </c>
      <c r="K552" s="0" t="n">
        <v>255</v>
      </c>
      <c r="L552" s="0" t="s">
        <v>20</v>
      </c>
      <c r="M552" s="0" t="n">
        <f aca="false">35.3*G552</f>
        <v>2.006618837331</v>
      </c>
      <c r="N552" s="0" t="n">
        <f aca="false">M552*1000/365</f>
        <v>5.49758585570137</v>
      </c>
      <c r="O552" s="0" t="n">
        <f aca="false">Table1[[#This Row],[Detection frequency 2021]]/100*365</f>
        <v>294.862695</v>
      </c>
      <c r="P552" s="0" t="n">
        <f aca="false">Table1[[#This Row],[Flared days/year]]/12</f>
        <v>24.57189125</v>
      </c>
      <c r="Q552" s="2" t="n">
        <f aca="false">Table1[[#This Row],['#days per month]]-P608</f>
        <v>-4.93410041666667</v>
      </c>
      <c r="R552" s="2"/>
    </row>
    <row r="553" customFormat="false" ht="15.75" hidden="true" customHeight="false" outlineLevel="0" collapsed="false">
      <c r="A553" s="0" t="s">
        <v>582</v>
      </c>
      <c r="B553" s="0" t="s">
        <v>583</v>
      </c>
      <c r="C553" s="0" t="s">
        <v>654</v>
      </c>
      <c r="D553" s="0" t="n">
        <v>8381</v>
      </c>
      <c r="E553" s="0" t="n">
        <v>25.599916</v>
      </c>
      <c r="F553" s="0" t="n">
        <v>54.425396</v>
      </c>
      <c r="G553" s="0" t="n">
        <v>0.05272121683</v>
      </c>
      <c r="H553" s="0" t="n">
        <v>1546.36</v>
      </c>
      <c r="I553" s="0" t="n">
        <v>1.43074</v>
      </c>
      <c r="J553" s="0" t="n">
        <v>95.0412999999999</v>
      </c>
      <c r="K553" s="0" t="n">
        <v>363</v>
      </c>
      <c r="L553" s="0" t="s">
        <v>20</v>
      </c>
      <c r="M553" s="0" t="n">
        <f aca="false">35.3*G553</f>
        <v>1.861058954099</v>
      </c>
      <c r="N553" s="0" t="n">
        <f aca="false">M553*1000/365</f>
        <v>5.09879165506575</v>
      </c>
      <c r="O553" s="0" t="n">
        <f aca="false">Table1[[#This Row],[Detection frequency 2021]]/100*365</f>
        <v>346.900745</v>
      </c>
      <c r="P553" s="0" t="n">
        <f aca="false">Table1[[#This Row],[Flared days/year]]/12</f>
        <v>28.9083954166666</v>
      </c>
      <c r="Q553" s="2" t="n">
        <f aca="false">Table1[[#This Row],['#days per month]]-P609</f>
        <v>-0.377075416666699</v>
      </c>
      <c r="R553" s="2"/>
    </row>
    <row r="554" customFormat="false" ht="15.75" hidden="true" customHeight="false" outlineLevel="0" collapsed="false">
      <c r="A554" s="0" t="s">
        <v>645</v>
      </c>
      <c r="B554" s="0" t="s">
        <v>646</v>
      </c>
      <c r="C554" s="0" t="s">
        <v>655</v>
      </c>
      <c r="D554" s="0" t="n">
        <v>2523</v>
      </c>
      <c r="E554" s="0" t="n">
        <v>31.363923</v>
      </c>
      <c r="F554" s="0" t="n">
        <v>-101.777235</v>
      </c>
      <c r="G554" s="0" t="n">
        <v>0.056709996</v>
      </c>
      <c r="H554" s="0" t="n">
        <v>1755.06</v>
      </c>
      <c r="I554" s="0" t="n">
        <v>3.90138</v>
      </c>
      <c r="J554" s="0" t="n">
        <v>83.4337</v>
      </c>
      <c r="K554" s="0" t="n">
        <v>332</v>
      </c>
      <c r="L554" s="0" t="s">
        <v>20</v>
      </c>
      <c r="M554" s="0" t="n">
        <f aca="false">35.3*G554</f>
        <v>2.0018628588</v>
      </c>
      <c r="N554" s="0" t="n">
        <f aca="false">M554*1000/365</f>
        <v>5.48455577753425</v>
      </c>
      <c r="O554" s="0" t="n">
        <f aca="false">Table1[[#This Row],[Detection frequency 2021]]/100*365</f>
        <v>304.533005</v>
      </c>
      <c r="P554" s="0" t="n">
        <f aca="false">Table1[[#This Row],[Flared days/year]]/12</f>
        <v>25.3777504166667</v>
      </c>
      <c r="Q554" s="2" t="n">
        <f aca="false">Table1[[#This Row],['#days per month]]-P610</f>
        <v>-4.27424125</v>
      </c>
      <c r="R554" s="2"/>
    </row>
    <row r="555" customFormat="false" ht="15.75" hidden="true" customHeight="false" outlineLevel="0" collapsed="false">
      <c r="A555" s="0" t="s">
        <v>387</v>
      </c>
      <c r="B555" s="0" t="s">
        <v>388</v>
      </c>
      <c r="C555" s="0" t="s">
        <v>656</v>
      </c>
      <c r="D555" s="0" t="n">
        <v>7269</v>
      </c>
      <c r="E555" s="0" t="n">
        <v>35.380519</v>
      </c>
      <c r="F555" s="0" t="n">
        <v>40.304773</v>
      </c>
      <c r="G555" s="0" t="n">
        <v>0.05662633995</v>
      </c>
      <c r="H555" s="0" t="n">
        <v>1808.58</v>
      </c>
      <c r="I555" s="0" t="n">
        <v>1.39995</v>
      </c>
      <c r="J555" s="0" t="n">
        <v>94.132</v>
      </c>
      <c r="K555" s="0" t="n">
        <v>409</v>
      </c>
      <c r="L555" s="0" t="s">
        <v>20</v>
      </c>
      <c r="M555" s="0" t="n">
        <f aca="false">35.3*G555</f>
        <v>1.998909800235</v>
      </c>
      <c r="N555" s="0" t="n">
        <f aca="false">M555*1000/365</f>
        <v>5.47646520612329</v>
      </c>
      <c r="O555" s="0" t="n">
        <f aca="false">Table1[[#This Row],[Detection frequency 2021]]/100*365</f>
        <v>343.5818</v>
      </c>
      <c r="P555" s="0" t="n">
        <f aca="false">Table1[[#This Row],[Flared days/year]]/12</f>
        <v>28.6318166666667</v>
      </c>
      <c r="Q555" s="2" t="n">
        <f aca="false">Table1[[#This Row],['#days per month]]-P611</f>
        <v>-1.01482166666666</v>
      </c>
      <c r="R555" s="2"/>
    </row>
    <row r="556" customFormat="false" ht="15.75" hidden="true" customHeight="false" outlineLevel="0" collapsed="false">
      <c r="A556" s="0" t="s">
        <v>24</v>
      </c>
      <c r="B556" s="0" t="s">
        <v>25</v>
      </c>
      <c r="C556" s="0" t="s">
        <v>657</v>
      </c>
      <c r="D556" s="0" t="n">
        <v>9388</v>
      </c>
      <c r="E556" s="0" t="n">
        <v>67.818064</v>
      </c>
      <c r="F556" s="0" t="n">
        <v>80.113053</v>
      </c>
      <c r="G556" s="0" t="n">
        <v>0.05661724052</v>
      </c>
      <c r="H556" s="0" t="n">
        <v>1632.36</v>
      </c>
      <c r="I556" s="0" t="n">
        <v>1.6015</v>
      </c>
      <c r="J556" s="0" t="n">
        <v>83.5616</v>
      </c>
      <c r="K556" s="0" t="n">
        <v>146</v>
      </c>
      <c r="L556" s="0" t="s">
        <v>20</v>
      </c>
      <c r="M556" s="0" t="n">
        <f aca="false">35.3*G556</f>
        <v>1.998588590356</v>
      </c>
      <c r="N556" s="0" t="n">
        <f aca="false">M556*1000/365</f>
        <v>5.47558517905753</v>
      </c>
      <c r="O556" s="0" t="n">
        <f aca="false">Table1[[#This Row],[Detection frequency 2021]]/100*365</f>
        <v>304.99984</v>
      </c>
      <c r="P556" s="0" t="n">
        <f aca="false">Table1[[#This Row],[Flared days/year]]/12</f>
        <v>25.4166533333333</v>
      </c>
      <c r="Q556" s="2" t="n">
        <f aca="false">Table1[[#This Row],['#days per month]]-P612</f>
        <v>-3.20071541666667</v>
      </c>
      <c r="R556" s="2"/>
    </row>
    <row r="557" customFormat="false" ht="15.75" hidden="true" customHeight="false" outlineLevel="0" collapsed="false">
      <c r="A557" s="0" t="s">
        <v>21</v>
      </c>
      <c r="B557" s="0" t="s">
        <v>22</v>
      </c>
      <c r="C557" s="0" t="s">
        <v>658</v>
      </c>
      <c r="D557" s="0" t="n">
        <v>7394</v>
      </c>
      <c r="E557" s="0" t="n">
        <v>35.418182</v>
      </c>
      <c r="F557" s="0" t="n">
        <v>44.220007</v>
      </c>
      <c r="G557" s="0" t="n">
        <v>0.0520822020199999</v>
      </c>
      <c r="H557" s="0" t="n">
        <v>1750.52</v>
      </c>
      <c r="I557" s="0" t="n">
        <v>1.96154</v>
      </c>
      <c r="J557" s="0" t="n">
        <v>95.3039</v>
      </c>
      <c r="K557" s="0" t="n">
        <v>362</v>
      </c>
      <c r="L557" s="0" t="s">
        <v>20</v>
      </c>
      <c r="M557" s="0" t="n">
        <f aca="false">35.3*G557</f>
        <v>1.838501731306</v>
      </c>
      <c r="N557" s="0" t="n">
        <f aca="false">M557*1000/365</f>
        <v>5.03699104467396</v>
      </c>
      <c r="O557" s="0" t="n">
        <f aca="false">Table1[[#This Row],[Detection frequency 2021]]/100*365</f>
        <v>347.859235</v>
      </c>
      <c r="P557" s="0" t="n">
        <f aca="false">Table1[[#This Row],[Flared days/year]]/12</f>
        <v>28.9882695833333</v>
      </c>
      <c r="Q557" s="2" t="n">
        <f aca="false">Table1[[#This Row],['#days per month]]-P613</f>
        <v>-1.42839708333333</v>
      </c>
      <c r="R557" s="2"/>
    </row>
    <row r="558" customFormat="false" ht="15.75" hidden="true" customHeight="false" outlineLevel="0" collapsed="false">
      <c r="A558" s="0" t="s">
        <v>35</v>
      </c>
      <c r="B558" s="0" t="s">
        <v>36</v>
      </c>
      <c r="C558" s="0" t="s">
        <v>659</v>
      </c>
      <c r="D558" s="0" t="n">
        <v>3829</v>
      </c>
      <c r="E558" s="0" t="n">
        <v>17.879585</v>
      </c>
      <c r="F558" s="0" t="n">
        <v>-92.489747</v>
      </c>
      <c r="G558" s="0" t="n">
        <v>0.0565280074</v>
      </c>
      <c r="H558" s="0" t="n">
        <v>1697.58</v>
      </c>
      <c r="I558" s="0" t="n">
        <v>1.52305</v>
      </c>
      <c r="J558" s="0" t="n">
        <v>96.4029</v>
      </c>
      <c r="K558" s="0" t="n">
        <v>139</v>
      </c>
      <c r="L558" s="0" t="s">
        <v>20</v>
      </c>
      <c r="M558" s="0" t="n">
        <f aca="false">35.3*G558</f>
        <v>1.99543866122</v>
      </c>
      <c r="N558" s="0" t="n">
        <f aca="false">M558*1000/365</f>
        <v>5.46695523621918</v>
      </c>
      <c r="O558" s="0" t="n">
        <f aca="false">Table1[[#This Row],[Detection frequency 2021]]/100*365</f>
        <v>351.870585</v>
      </c>
      <c r="P558" s="0" t="n">
        <f aca="false">Table1[[#This Row],[Flared days/year]]/12</f>
        <v>29.32254875</v>
      </c>
      <c r="Q558" s="2" t="n">
        <f aca="false">Table1[[#This Row],['#days per month]]-P614</f>
        <v>15.28410125</v>
      </c>
      <c r="R558" s="2"/>
    </row>
    <row r="559" customFormat="false" ht="15.75" hidden="true" customHeight="false" outlineLevel="0" collapsed="false">
      <c r="A559" s="0" t="s">
        <v>28</v>
      </c>
      <c r="B559" s="0" t="s">
        <v>29</v>
      </c>
      <c r="C559" s="0" t="s">
        <v>660</v>
      </c>
      <c r="D559" s="0" t="n">
        <v>7931</v>
      </c>
      <c r="E559" s="0" t="n">
        <v>28.621113</v>
      </c>
      <c r="F559" s="0" t="n">
        <v>49.6320429999999</v>
      </c>
      <c r="G559" s="0" t="n">
        <v>0.0565048185299999</v>
      </c>
      <c r="H559" s="0" t="n">
        <v>1706.63</v>
      </c>
      <c r="I559" s="0" t="n">
        <v>1.61849</v>
      </c>
      <c r="J559" s="0" t="n">
        <v>99.4637999999999</v>
      </c>
      <c r="K559" s="0" t="n">
        <v>373</v>
      </c>
      <c r="L559" s="0" t="s">
        <v>20</v>
      </c>
      <c r="M559" s="0" t="n">
        <f aca="false">35.3*G559</f>
        <v>1.994620094109</v>
      </c>
      <c r="N559" s="0" t="n">
        <f aca="false">M559*1000/365</f>
        <v>5.46471258659999</v>
      </c>
      <c r="O559" s="0" t="n">
        <f aca="false">Table1[[#This Row],[Detection frequency 2021]]/100*365</f>
        <v>363.04287</v>
      </c>
      <c r="P559" s="0" t="n">
        <f aca="false">Table1[[#This Row],[Flared days/year]]/12</f>
        <v>30.2535725</v>
      </c>
      <c r="Q559" s="2" t="n">
        <f aca="false">Table1[[#This Row],['#days per month]]-P615</f>
        <v>4.25221958333334</v>
      </c>
      <c r="R559" s="2"/>
    </row>
    <row r="560" customFormat="false" ht="15.75" hidden="true" customHeight="false" outlineLevel="0" collapsed="false">
      <c r="A560" s="0" t="s">
        <v>126</v>
      </c>
      <c r="B560" s="0" t="s">
        <v>127</v>
      </c>
      <c r="C560" s="0" t="s">
        <v>661</v>
      </c>
      <c r="D560" s="0" t="n">
        <v>6125</v>
      </c>
      <c r="E560" s="0" t="n">
        <v>4.403645</v>
      </c>
      <c r="F560" s="0" t="n">
        <v>7.828618</v>
      </c>
      <c r="G560" s="0" t="n">
        <v>0.0564211624799999</v>
      </c>
      <c r="H560" s="0" t="n">
        <v>1745.14</v>
      </c>
      <c r="I560" s="0" t="n">
        <v>1.85422999999999</v>
      </c>
      <c r="J560" s="0" t="n">
        <v>100</v>
      </c>
      <c r="K560" s="0" t="n">
        <v>27</v>
      </c>
      <c r="L560" s="0" t="s">
        <v>20</v>
      </c>
      <c r="M560" s="0" t="n">
        <f aca="false">35.3*G560</f>
        <v>1.991667035544</v>
      </c>
      <c r="N560" s="0" t="n">
        <f aca="false">M560*1000/365</f>
        <v>5.45662201518903</v>
      </c>
      <c r="O560" s="0" t="n">
        <f aca="false">Table1[[#This Row],[Detection frequency 2021]]/100*365</f>
        <v>365</v>
      </c>
      <c r="P560" s="0" t="n">
        <f aca="false">Table1[[#This Row],[Flared days/year]]/12</f>
        <v>30.4166666666667</v>
      </c>
      <c r="Q560" s="2" t="n">
        <f aca="false">Table1[[#This Row],['#days per month]]-P616</f>
        <v>3.43413291666667</v>
      </c>
      <c r="R560" s="2"/>
    </row>
    <row r="561" customFormat="false" ht="15.75" hidden="true" customHeight="false" outlineLevel="0" collapsed="false">
      <c r="A561" s="0" t="s">
        <v>78</v>
      </c>
      <c r="B561" s="0" t="s">
        <v>79</v>
      </c>
      <c r="C561" s="0" t="s">
        <v>662</v>
      </c>
      <c r="D561" s="0" t="n">
        <v>8551</v>
      </c>
      <c r="E561" s="0" t="n">
        <v>20.558502</v>
      </c>
      <c r="F561" s="0" t="n">
        <v>56.420414</v>
      </c>
      <c r="G561" s="0" t="n">
        <v>0.0517032547899999</v>
      </c>
      <c r="H561" s="0" t="n">
        <v>1766.51</v>
      </c>
      <c r="I561" s="0" t="n">
        <v>1.20302</v>
      </c>
      <c r="J561" s="0" t="n">
        <v>98.0874</v>
      </c>
      <c r="K561" s="0" t="n">
        <v>366</v>
      </c>
      <c r="L561" s="0" t="s">
        <v>20</v>
      </c>
      <c r="M561" s="0" t="n">
        <f aca="false">35.3*G561</f>
        <v>1.825124894087</v>
      </c>
      <c r="N561" s="0" t="n">
        <f aca="false">M561*1000/365</f>
        <v>5.00034217558081</v>
      </c>
      <c r="O561" s="0" t="n">
        <f aca="false">Table1[[#This Row],[Detection frequency 2021]]/100*365</f>
        <v>358.01901</v>
      </c>
      <c r="P561" s="0" t="n">
        <f aca="false">Table1[[#This Row],[Flared days/year]]/12</f>
        <v>29.8349175</v>
      </c>
      <c r="Q561" s="2" t="n">
        <f aca="false">Table1[[#This Row],['#days per month]]-P617</f>
        <v>1.95296291666666</v>
      </c>
      <c r="R561" s="2"/>
    </row>
    <row r="562" customFormat="false" ht="15.75" hidden="true" customHeight="false" outlineLevel="0" collapsed="false">
      <c r="A562" s="0" t="s">
        <v>191</v>
      </c>
      <c r="B562" s="0" t="s">
        <v>192</v>
      </c>
      <c r="C562" s="0" t="s">
        <v>663</v>
      </c>
      <c r="D562" s="0" t="n">
        <v>8473</v>
      </c>
      <c r="E562" s="0" t="n">
        <v>15.3991829999999</v>
      </c>
      <c r="F562" s="0" t="n">
        <v>46.7904</v>
      </c>
      <c r="G562" s="0" t="n">
        <v>0.05635658588</v>
      </c>
      <c r="H562" s="0" t="n">
        <v>1744.29</v>
      </c>
      <c r="I562" s="0" t="n">
        <v>1.30578</v>
      </c>
      <c r="J562" s="0" t="n">
        <v>96.4516</v>
      </c>
      <c r="K562" s="0" t="n">
        <v>310</v>
      </c>
      <c r="L562" s="0" t="s">
        <v>20</v>
      </c>
      <c r="M562" s="0" t="n">
        <f aca="false">35.3*G562</f>
        <v>1.989387481564</v>
      </c>
      <c r="N562" s="0" t="n">
        <f aca="false">M562*1000/365</f>
        <v>5.45037666181918</v>
      </c>
      <c r="O562" s="0" t="n">
        <f aca="false">Table1[[#This Row],[Detection frequency 2021]]/100*365</f>
        <v>352.04834</v>
      </c>
      <c r="P562" s="0" t="n">
        <f aca="false">Table1[[#This Row],[Flared days/year]]/12</f>
        <v>29.3373616666667</v>
      </c>
      <c r="Q562" s="2" t="n">
        <f aca="false">Table1[[#This Row],['#days per month]]-P618</f>
        <v>18.2173020833333</v>
      </c>
      <c r="R562" s="2"/>
    </row>
    <row r="563" customFormat="false" ht="15.75" hidden="true" customHeight="false" outlineLevel="0" collapsed="false">
      <c r="A563" s="0" t="s">
        <v>245</v>
      </c>
      <c r="B563" s="0" t="s">
        <v>246</v>
      </c>
      <c r="C563" s="0" t="s">
        <v>664</v>
      </c>
      <c r="D563" s="0" t="n">
        <v>6221</v>
      </c>
      <c r="E563" s="0" t="n">
        <v>-1.588639</v>
      </c>
      <c r="F563" s="0" t="n">
        <v>9.974167</v>
      </c>
      <c r="G563" s="0" t="n">
        <v>0.05634455115</v>
      </c>
      <c r="H563" s="0" t="n">
        <v>1677.66</v>
      </c>
      <c r="I563" s="0" t="n">
        <v>1.42171</v>
      </c>
      <c r="J563" s="0" t="n">
        <v>97.1429</v>
      </c>
      <c r="K563" s="0" t="n">
        <v>35</v>
      </c>
      <c r="L563" s="0" t="s">
        <v>20</v>
      </c>
      <c r="M563" s="0" t="n">
        <f aca="false">35.3*G563</f>
        <v>1.988962655595</v>
      </c>
      <c r="N563" s="0" t="n">
        <f aca="false">M563*1000/365</f>
        <v>5.44921275505479</v>
      </c>
      <c r="O563" s="0" t="n">
        <f aca="false">Table1[[#This Row],[Detection frequency 2021]]/100*365</f>
        <v>354.571585</v>
      </c>
      <c r="P563" s="0" t="n">
        <f aca="false">Table1[[#This Row],[Flared days/year]]/12</f>
        <v>29.5476320833333</v>
      </c>
      <c r="Q563" s="2" t="n">
        <f aca="false">Table1[[#This Row],['#days per month]]-P619</f>
        <v>0.513554999999997</v>
      </c>
      <c r="R563" s="2"/>
    </row>
    <row r="564" customFormat="false" ht="15.75" hidden="true" customHeight="false" outlineLevel="0" collapsed="false">
      <c r="A564" s="0" t="s">
        <v>28</v>
      </c>
      <c r="B564" s="0" t="s">
        <v>29</v>
      </c>
      <c r="C564" s="0" t="s">
        <v>665</v>
      </c>
      <c r="D564" s="0" t="n">
        <v>7518</v>
      </c>
      <c r="E564" s="0" t="n">
        <v>32.349591</v>
      </c>
      <c r="F564" s="0" t="n">
        <v>47.428397</v>
      </c>
      <c r="G564" s="0" t="n">
        <v>0.05626294981</v>
      </c>
      <c r="H564" s="0" t="n">
        <v>1685.17</v>
      </c>
      <c r="I564" s="0" t="n">
        <v>1.23562</v>
      </c>
      <c r="J564" s="0" t="n">
        <v>65.8602</v>
      </c>
      <c r="K564" s="0" t="n">
        <v>372</v>
      </c>
      <c r="L564" s="0" t="s">
        <v>20</v>
      </c>
      <c r="M564" s="0" t="n">
        <f aca="false">35.3*G564</f>
        <v>1.986082128293</v>
      </c>
      <c r="N564" s="0" t="n">
        <f aca="false">M564*1000/365</f>
        <v>5.44132089943288</v>
      </c>
      <c r="O564" s="0" t="n">
        <f aca="false">Table1[[#This Row],[Detection frequency 2021]]/100*365</f>
        <v>240.38973</v>
      </c>
      <c r="P564" s="0" t="n">
        <f aca="false">Table1[[#This Row],[Flared days/year]]/12</f>
        <v>20.0324775</v>
      </c>
      <c r="Q564" s="2" t="n">
        <f aca="false">Table1[[#This Row],['#days per month]]-P620</f>
        <v>-5.45176166666666</v>
      </c>
      <c r="R564" s="2"/>
    </row>
    <row r="565" customFormat="false" ht="15.75" hidden="true" customHeight="false" outlineLevel="0" collapsed="false">
      <c r="A565" s="0" t="s">
        <v>24</v>
      </c>
      <c r="B565" s="0" t="s">
        <v>25</v>
      </c>
      <c r="C565" s="0" t="s">
        <v>666</v>
      </c>
      <c r="D565" s="0" t="n">
        <v>6993</v>
      </c>
      <c r="E565" s="0" t="n">
        <v>51.904516</v>
      </c>
      <c r="F565" s="0" t="n">
        <v>54.512326</v>
      </c>
      <c r="G565" s="0" t="n">
        <v>0.05620189557</v>
      </c>
      <c r="H565" s="0" t="n">
        <v>1788.39</v>
      </c>
      <c r="I565" s="0" t="n">
        <v>1.56978</v>
      </c>
      <c r="J565" s="0" t="n">
        <v>95.9513999999999</v>
      </c>
      <c r="K565" s="0" t="n">
        <v>247</v>
      </c>
      <c r="L565" s="0" t="s">
        <v>20</v>
      </c>
      <c r="M565" s="0" t="n">
        <f aca="false">35.3*G565</f>
        <v>1.983926913621</v>
      </c>
      <c r="N565" s="0" t="n">
        <f aca="false">M565*1000/365</f>
        <v>5.43541620170137</v>
      </c>
      <c r="O565" s="0" t="n">
        <f aca="false">Table1[[#This Row],[Detection frequency 2021]]/100*365</f>
        <v>350.22261</v>
      </c>
      <c r="P565" s="0" t="n">
        <f aca="false">Table1[[#This Row],[Flared days/year]]/12</f>
        <v>29.1852175</v>
      </c>
      <c r="Q565" s="2" t="n">
        <f aca="false">Table1[[#This Row],['#days per month]]-P621</f>
        <v>5.20593416666664</v>
      </c>
      <c r="R565" s="2"/>
    </row>
    <row r="566" customFormat="false" ht="15.75" hidden="true" customHeight="false" outlineLevel="0" collapsed="false">
      <c r="A566" s="0" t="s">
        <v>28</v>
      </c>
      <c r="B566" s="0" t="s">
        <v>29</v>
      </c>
      <c r="C566" s="0" t="s">
        <v>667</v>
      </c>
      <c r="D566" s="0" t="n">
        <v>8080</v>
      </c>
      <c r="E566" s="0" t="n">
        <v>30.410009</v>
      </c>
      <c r="F566" s="0" t="n">
        <v>50.592762</v>
      </c>
      <c r="G566" s="0" t="n">
        <v>0.05609739889</v>
      </c>
      <c r="H566" s="0" t="n">
        <v>1778.72</v>
      </c>
      <c r="I566" s="0" t="n">
        <v>1.5794</v>
      </c>
      <c r="J566" s="0" t="n">
        <v>89.6067</v>
      </c>
      <c r="K566" s="0" t="n">
        <v>356</v>
      </c>
      <c r="L566" s="0" t="s">
        <v>20</v>
      </c>
      <c r="M566" s="0" t="n">
        <f aca="false">35.3*G566</f>
        <v>1.980238180817</v>
      </c>
      <c r="N566" s="0" t="n">
        <f aca="false">M566*1000/365</f>
        <v>5.42531008443014</v>
      </c>
      <c r="O566" s="0" t="n">
        <f aca="false">Table1[[#This Row],[Detection frequency 2021]]/100*365</f>
        <v>327.064455</v>
      </c>
      <c r="P566" s="0" t="n">
        <f aca="false">Table1[[#This Row],[Flared days/year]]/12</f>
        <v>27.25537125</v>
      </c>
      <c r="Q566" s="2" t="n">
        <f aca="false">Table1[[#This Row],['#days per month]]-P622</f>
        <v>-2.5632125</v>
      </c>
      <c r="R566" s="2"/>
    </row>
    <row r="567" customFormat="false" ht="15.75" hidden="true" customHeight="false" outlineLevel="0" collapsed="false">
      <c r="A567" s="0" t="s">
        <v>28</v>
      </c>
      <c r="B567" s="0" t="s">
        <v>29</v>
      </c>
      <c r="C567" s="0" t="s">
        <v>668</v>
      </c>
      <c r="D567" s="0" t="n">
        <v>8054</v>
      </c>
      <c r="E567" s="0" t="n">
        <v>30.476542</v>
      </c>
      <c r="F567" s="0" t="n">
        <v>50.5003539999999</v>
      </c>
      <c r="G567" s="0" t="n">
        <v>0.0559204003</v>
      </c>
      <c r="H567" s="0" t="n">
        <v>1789.15</v>
      </c>
      <c r="I567" s="0" t="n">
        <v>1.49989</v>
      </c>
      <c r="J567" s="0" t="n">
        <v>97.6</v>
      </c>
      <c r="K567" s="0" t="n">
        <v>375</v>
      </c>
      <c r="L567" s="0" t="s">
        <v>20</v>
      </c>
      <c r="M567" s="0" t="n">
        <f aca="false">35.3*G567</f>
        <v>1.97399013059</v>
      </c>
      <c r="N567" s="0" t="n">
        <f aca="false">M567*1000/365</f>
        <v>5.40819213860274</v>
      </c>
      <c r="O567" s="0" t="n">
        <f aca="false">Table1[[#This Row],[Detection frequency 2021]]/100*365</f>
        <v>356.24</v>
      </c>
      <c r="P567" s="0" t="n">
        <f aca="false">Table1[[#This Row],[Flared days/year]]/12</f>
        <v>29.6866666666667</v>
      </c>
      <c r="Q567" s="2" t="n">
        <f aca="false">Table1[[#This Row],['#days per month]]-P623</f>
        <v>9.00333333333333</v>
      </c>
      <c r="R567" s="2"/>
    </row>
    <row r="568" customFormat="false" ht="15.75" hidden="true" customHeight="false" outlineLevel="0" collapsed="false">
      <c r="A568" s="0" t="s">
        <v>264</v>
      </c>
      <c r="B568" s="0" t="s">
        <v>265</v>
      </c>
      <c r="C568" s="0" t="s">
        <v>669</v>
      </c>
      <c r="D568" s="0" t="n">
        <v>8113</v>
      </c>
      <c r="E568" s="0" t="n">
        <v>25.381901</v>
      </c>
      <c r="F568" s="0" t="n">
        <v>50.799622</v>
      </c>
      <c r="G568" s="0" t="n">
        <v>0.0506764868499999</v>
      </c>
      <c r="H568" s="0" t="n">
        <v>1736.7</v>
      </c>
      <c r="I568" s="0" t="n">
        <v>1.45523999999999</v>
      </c>
      <c r="J568" s="0" t="n">
        <v>98.2368</v>
      </c>
      <c r="K568" s="0" t="n">
        <v>397</v>
      </c>
      <c r="L568" s="0" t="s">
        <v>20</v>
      </c>
      <c r="M568" s="0" t="n">
        <f aca="false">35.3*G568</f>
        <v>1.788879985805</v>
      </c>
      <c r="N568" s="0" t="n">
        <f aca="false">M568*1000/365</f>
        <v>4.90104105699999</v>
      </c>
      <c r="O568" s="0" t="n">
        <f aca="false">Table1[[#This Row],[Detection frequency 2021]]/100*365</f>
        <v>358.56432</v>
      </c>
      <c r="P568" s="0" t="n">
        <f aca="false">Table1[[#This Row],[Flared days/year]]/12</f>
        <v>29.88036</v>
      </c>
      <c r="Q568" s="2" t="n">
        <f aca="false">Table1[[#This Row],['#days per month]]-P624</f>
        <v>1.18539833333336</v>
      </c>
      <c r="R568" s="2"/>
    </row>
    <row r="569" customFormat="false" ht="15.75" hidden="true" customHeight="false" outlineLevel="0" collapsed="false">
      <c r="A569" s="0" t="s">
        <v>28</v>
      </c>
      <c r="B569" s="0" t="s">
        <v>29</v>
      </c>
      <c r="C569" s="0" t="s">
        <v>670</v>
      </c>
      <c r="D569" s="0" t="n">
        <v>7882</v>
      </c>
      <c r="E569" s="0" t="n">
        <v>29.476474</v>
      </c>
      <c r="F569" s="0" t="n">
        <v>49.391575</v>
      </c>
      <c r="G569" s="0" t="n">
        <v>0.05581678421</v>
      </c>
      <c r="H569" s="0" t="n">
        <v>1731.26</v>
      </c>
      <c r="I569" s="0" t="n">
        <v>1.65988</v>
      </c>
      <c r="J569" s="0" t="n">
        <v>93.0748</v>
      </c>
      <c r="K569" s="0" t="n">
        <v>361</v>
      </c>
      <c r="L569" s="0" t="s">
        <v>20</v>
      </c>
      <c r="M569" s="0" t="n">
        <f aca="false">35.3*G569</f>
        <v>1.970332482613</v>
      </c>
      <c r="N569" s="0" t="n">
        <f aca="false">M569*1000/365</f>
        <v>5.3981711852411</v>
      </c>
      <c r="O569" s="0" t="n">
        <f aca="false">Table1[[#This Row],[Detection frequency 2021]]/100*365</f>
        <v>339.72302</v>
      </c>
      <c r="P569" s="0" t="n">
        <f aca="false">Table1[[#This Row],[Flared days/year]]/12</f>
        <v>28.3102516666667</v>
      </c>
      <c r="Q569" s="2" t="n">
        <f aca="false">Table1[[#This Row],['#days per month]]-P625</f>
        <v>-0.356422500000004</v>
      </c>
      <c r="R569" s="2"/>
    </row>
    <row r="570" customFormat="false" ht="15.75" hidden="true" customHeight="false" outlineLevel="0" collapsed="false">
      <c r="A570" s="0" t="s">
        <v>28</v>
      </c>
      <c r="B570" s="0" t="s">
        <v>29</v>
      </c>
      <c r="C570" s="0" t="s">
        <v>671</v>
      </c>
      <c r="D570" s="0" t="n">
        <v>8296</v>
      </c>
      <c r="E570" s="0" t="n">
        <v>25.937927</v>
      </c>
      <c r="F570" s="0" t="n">
        <v>52.9016839999999</v>
      </c>
      <c r="G570" s="0" t="n">
        <v>0.05576248116</v>
      </c>
      <c r="H570" s="0" t="n">
        <v>1727.13</v>
      </c>
      <c r="I570" s="0" t="n">
        <v>1.88384</v>
      </c>
      <c r="J570" s="0" t="n">
        <v>91.1174999999999</v>
      </c>
      <c r="K570" s="0" t="n">
        <v>349</v>
      </c>
      <c r="L570" s="0" t="s">
        <v>20</v>
      </c>
      <c r="M570" s="0" t="n">
        <f aca="false">35.3*G570</f>
        <v>1.968415584948</v>
      </c>
      <c r="N570" s="0" t="n">
        <f aca="false">M570*1000/365</f>
        <v>5.39291941081644</v>
      </c>
      <c r="O570" s="0" t="n">
        <f aca="false">Table1[[#This Row],[Detection frequency 2021]]/100*365</f>
        <v>332.578875</v>
      </c>
      <c r="P570" s="0" t="n">
        <f aca="false">Table1[[#This Row],[Flared days/year]]/12</f>
        <v>27.71490625</v>
      </c>
      <c r="Q570" s="2" t="n">
        <f aca="false">Table1[[#This Row],['#days per month]]-P626</f>
        <v>8.47496541666663</v>
      </c>
      <c r="R570" s="2"/>
    </row>
    <row r="571" customFormat="false" ht="15.75" hidden="true" customHeight="false" outlineLevel="0" collapsed="false">
      <c r="A571" s="0" t="s">
        <v>126</v>
      </c>
      <c r="B571" s="0" t="s">
        <v>127</v>
      </c>
      <c r="C571" s="0" t="s">
        <v>672</v>
      </c>
      <c r="D571" s="0" t="n">
        <v>5971</v>
      </c>
      <c r="E571" s="0" t="n">
        <v>5.568347</v>
      </c>
      <c r="F571" s="0" t="n">
        <v>6.305121</v>
      </c>
      <c r="G571" s="0" t="n">
        <v>0.05574340171</v>
      </c>
      <c r="H571" s="0" t="n">
        <v>1654.16</v>
      </c>
      <c r="I571" s="0" t="n">
        <v>0.808784</v>
      </c>
      <c r="J571" s="0" t="n">
        <v>72.8571</v>
      </c>
      <c r="K571" s="0" t="n">
        <v>70</v>
      </c>
      <c r="L571" s="0" t="s">
        <v>20</v>
      </c>
      <c r="M571" s="0" t="n">
        <f aca="false">35.3*G571</f>
        <v>1.967742080363</v>
      </c>
      <c r="N571" s="0" t="n">
        <f aca="false">M571*1000/365</f>
        <v>5.39107419277534</v>
      </c>
      <c r="O571" s="0" t="n">
        <f aca="false">Table1[[#This Row],[Detection frequency 2021]]/100*365</f>
        <v>265.928415</v>
      </c>
      <c r="P571" s="0" t="n">
        <f aca="false">Table1[[#This Row],[Flared days/year]]/12</f>
        <v>22.16070125</v>
      </c>
      <c r="Q571" s="2" t="n">
        <f aca="false">Table1[[#This Row],['#days per month]]-P627</f>
        <v>-6.28870666666664</v>
      </c>
      <c r="R571" s="2"/>
    </row>
    <row r="572" customFormat="false" ht="15.75" hidden="true" customHeight="false" outlineLevel="0" collapsed="false">
      <c r="A572" s="0" t="s">
        <v>28</v>
      </c>
      <c r="B572" s="0" t="s">
        <v>29</v>
      </c>
      <c r="C572" s="0" t="s">
        <v>673</v>
      </c>
      <c r="D572" s="0" t="n">
        <v>8048</v>
      </c>
      <c r="E572" s="0" t="n">
        <v>30.464918</v>
      </c>
      <c r="F572" s="0" t="n">
        <v>50.481856</v>
      </c>
      <c r="G572" s="0" t="n">
        <v>0.0555320601099999</v>
      </c>
      <c r="H572" s="0" t="n">
        <v>1844.14</v>
      </c>
      <c r="I572" s="0" t="n">
        <v>2.28495</v>
      </c>
      <c r="J572" s="0" t="n">
        <v>79.6875</v>
      </c>
      <c r="K572" s="0" t="n">
        <v>384</v>
      </c>
      <c r="L572" s="0" t="s">
        <v>20</v>
      </c>
      <c r="M572" s="0" t="n">
        <f aca="false">35.3*G572</f>
        <v>1.960281721883</v>
      </c>
      <c r="N572" s="0" t="n">
        <f aca="false">M572*1000/365</f>
        <v>5.37063485447396</v>
      </c>
      <c r="O572" s="0" t="n">
        <f aca="false">Table1[[#This Row],[Detection frequency 2021]]/100*365</f>
        <v>290.859375</v>
      </c>
      <c r="P572" s="0" t="n">
        <f aca="false">Table1[[#This Row],[Flared days/year]]/12</f>
        <v>24.23828125</v>
      </c>
      <c r="Q572" s="2" t="n">
        <f aca="false">Table1[[#This Row],['#days per month]]-P628</f>
        <v>-4.04727208333334</v>
      </c>
      <c r="R572" s="2"/>
    </row>
    <row r="573" customFormat="false" ht="15.75" hidden="true" customHeight="false" outlineLevel="0" collapsed="false">
      <c r="A573" s="0" t="s">
        <v>126</v>
      </c>
      <c r="B573" s="0" t="s">
        <v>127</v>
      </c>
      <c r="C573" s="0" t="s">
        <v>674</v>
      </c>
      <c r="D573" s="0" t="n">
        <v>6066</v>
      </c>
      <c r="E573" s="0" t="n">
        <v>4.526586</v>
      </c>
      <c r="F573" s="0" t="n">
        <v>6.632591</v>
      </c>
      <c r="G573" s="0" t="n">
        <v>0.05529107198</v>
      </c>
      <c r="H573" s="0" t="n">
        <v>1651.22</v>
      </c>
      <c r="I573" s="0" t="n">
        <v>3.16195</v>
      </c>
      <c r="J573" s="0" t="n">
        <v>83.7209</v>
      </c>
      <c r="K573" s="0" t="n">
        <v>43</v>
      </c>
      <c r="L573" s="0" t="s">
        <v>20</v>
      </c>
      <c r="M573" s="0" t="n">
        <f aca="false">35.3*G573</f>
        <v>1.951774840894</v>
      </c>
      <c r="N573" s="0" t="n">
        <f aca="false">M573*1000/365</f>
        <v>5.34732833121644</v>
      </c>
      <c r="O573" s="0" t="n">
        <f aca="false">Table1[[#This Row],[Detection frequency 2021]]/100*365</f>
        <v>305.581285</v>
      </c>
      <c r="P573" s="0" t="n">
        <f aca="false">Table1[[#This Row],[Flared days/year]]/12</f>
        <v>25.4651070833333</v>
      </c>
      <c r="Q573" s="2" t="n">
        <f aca="false">Table1[[#This Row],['#days per month]]-P629</f>
        <v>3.25348833333333</v>
      </c>
      <c r="R573" s="2"/>
    </row>
    <row r="574" customFormat="false" ht="15.75" hidden="true" customHeight="false" outlineLevel="0" collapsed="false">
      <c r="A574" s="0" t="s">
        <v>675</v>
      </c>
      <c r="B574" s="0" t="s">
        <v>676</v>
      </c>
      <c r="C574" s="0" t="s">
        <v>677</v>
      </c>
      <c r="D574" s="0" t="n">
        <v>6032</v>
      </c>
      <c r="E574" s="0" t="n">
        <v>11.042872</v>
      </c>
      <c r="F574" s="0" t="n">
        <v>28.498734</v>
      </c>
      <c r="G574" s="0" t="n">
        <v>0.05517131174</v>
      </c>
      <c r="H574" s="0" t="n">
        <v>1609.27</v>
      </c>
      <c r="I574" s="0" t="n">
        <v>0.750873999999999</v>
      </c>
      <c r="J574" s="0" t="n">
        <v>96.7568</v>
      </c>
      <c r="K574" s="0" t="n">
        <v>185</v>
      </c>
      <c r="L574" s="0" t="s">
        <v>20</v>
      </c>
      <c r="M574" s="0" t="n">
        <f aca="false">35.3*G574</f>
        <v>1.947547304422</v>
      </c>
      <c r="N574" s="0" t="n">
        <f aca="false">M574*1000/365</f>
        <v>5.33574603951233</v>
      </c>
      <c r="O574" s="0" t="n">
        <f aca="false">Table1[[#This Row],[Detection frequency 2021]]/100*365</f>
        <v>353.16232</v>
      </c>
      <c r="P574" s="0" t="n">
        <f aca="false">Table1[[#This Row],[Flared days/year]]/12</f>
        <v>29.4301933333333</v>
      </c>
      <c r="Q574" s="2" t="n">
        <f aca="false">Table1[[#This Row],['#days per month]]-P630</f>
        <v>5.79431416666667</v>
      </c>
      <c r="R574" s="2"/>
    </row>
    <row r="575" customFormat="false" ht="15.75" hidden="true" customHeight="false" outlineLevel="0" collapsed="false">
      <c r="A575" s="0" t="s">
        <v>78</v>
      </c>
      <c r="B575" s="0" t="s">
        <v>79</v>
      </c>
      <c r="C575" s="0" t="s">
        <v>678</v>
      </c>
      <c r="D575" s="0" t="n">
        <v>8499</v>
      </c>
      <c r="E575" s="0" t="n">
        <v>18.172</v>
      </c>
      <c r="F575" s="0" t="n">
        <v>55.254056</v>
      </c>
      <c r="G575" s="0" t="n">
        <v>0.0505546719</v>
      </c>
      <c r="H575" s="0" t="n">
        <v>1784.25</v>
      </c>
      <c r="I575" s="0" t="n">
        <v>1.09855</v>
      </c>
      <c r="J575" s="0" t="n">
        <v>98.615</v>
      </c>
      <c r="K575" s="0" t="n">
        <v>361</v>
      </c>
      <c r="L575" s="0" t="s">
        <v>20</v>
      </c>
      <c r="M575" s="0" t="n">
        <f aca="false">35.3*G575</f>
        <v>1.78457991807</v>
      </c>
      <c r="N575" s="0" t="n">
        <f aca="false">M575*1000/365</f>
        <v>4.88926004950685</v>
      </c>
      <c r="O575" s="0" t="n">
        <f aca="false">Table1[[#This Row],[Detection frequency 2021]]/100*365</f>
        <v>359.94475</v>
      </c>
      <c r="P575" s="0" t="n">
        <f aca="false">Table1[[#This Row],[Flared days/year]]/12</f>
        <v>29.9953958333333</v>
      </c>
      <c r="Q575" s="2" t="n">
        <f aca="false">Table1[[#This Row],['#days per month]]-P631</f>
        <v>1.08189041666667</v>
      </c>
      <c r="R575" s="2"/>
    </row>
    <row r="576" customFormat="false" ht="15.75" hidden="true" customHeight="false" outlineLevel="0" collapsed="false">
      <c r="A576" s="0" t="s">
        <v>35</v>
      </c>
      <c r="B576" s="0" t="s">
        <v>36</v>
      </c>
      <c r="C576" s="0" t="s">
        <v>679</v>
      </c>
      <c r="D576" s="0" t="n">
        <v>3832</v>
      </c>
      <c r="E576" s="0" t="n">
        <v>19.336444</v>
      </c>
      <c r="F576" s="0" t="n">
        <v>-92.400539</v>
      </c>
      <c r="G576" s="0" t="n">
        <v>0.0551355010799999</v>
      </c>
      <c r="H576" s="0" t="n">
        <v>1794.94</v>
      </c>
      <c r="I576" s="0" t="n">
        <v>1.30298</v>
      </c>
      <c r="J576" s="0" t="n">
        <v>97.7011</v>
      </c>
      <c r="K576" s="0" t="n">
        <v>174</v>
      </c>
      <c r="L576" s="0" t="s">
        <v>20</v>
      </c>
      <c r="M576" s="0" t="n">
        <f aca="false">35.3*G576</f>
        <v>1.946283188124</v>
      </c>
      <c r="N576" s="0" t="n">
        <f aca="false">M576*1000/365</f>
        <v>5.33228270718903</v>
      </c>
      <c r="O576" s="0" t="n">
        <f aca="false">Table1[[#This Row],[Detection frequency 2021]]/100*365</f>
        <v>356.609015</v>
      </c>
      <c r="P576" s="0" t="n">
        <f aca="false">Table1[[#This Row],[Flared days/year]]/12</f>
        <v>29.7174179166667</v>
      </c>
      <c r="Q576" s="2" t="n">
        <f aca="false">Table1[[#This Row],['#days per month]]-P632</f>
        <v>-0.0596470833333314</v>
      </c>
      <c r="R576" s="2"/>
    </row>
    <row r="577" customFormat="false" ht="15.75" hidden="true" customHeight="false" outlineLevel="0" collapsed="false">
      <c r="A577" s="0" t="s">
        <v>303</v>
      </c>
      <c r="B577" s="0" t="s">
        <v>304</v>
      </c>
      <c r="C577" s="0" t="s">
        <v>680</v>
      </c>
      <c r="D577" s="0" t="n">
        <v>6144</v>
      </c>
      <c r="E577" s="0" t="n">
        <v>4.17876</v>
      </c>
      <c r="F577" s="0" t="n">
        <v>8.405729</v>
      </c>
      <c r="G577" s="0" t="n">
        <v>0.05512552106</v>
      </c>
      <c r="H577" s="0" t="n">
        <v>1662.31</v>
      </c>
      <c r="I577" s="0" t="n">
        <v>2.24389</v>
      </c>
      <c r="J577" s="0" t="n">
        <v>75</v>
      </c>
      <c r="K577" s="0" t="n">
        <v>16</v>
      </c>
      <c r="L577" s="0" t="s">
        <v>20</v>
      </c>
      <c r="M577" s="0" t="n">
        <f aca="false">35.3*G577</f>
        <v>1.945930893418</v>
      </c>
      <c r="N577" s="0" t="n">
        <f aca="false">M577*1000/365</f>
        <v>5.3313175162137</v>
      </c>
      <c r="O577" s="0" t="n">
        <f aca="false">Table1[[#This Row],[Detection frequency 2021]]/100*365</f>
        <v>273.75</v>
      </c>
      <c r="P577" s="0" t="n">
        <f aca="false">Table1[[#This Row],[Flared days/year]]/12</f>
        <v>22.8125</v>
      </c>
      <c r="Q577" s="2" t="n">
        <f aca="false">Table1[[#This Row],['#days per month]]-P633</f>
        <v>-1.82886291666667</v>
      </c>
      <c r="R577" s="2"/>
    </row>
    <row r="578" customFormat="false" ht="15.75" hidden="true" customHeight="false" outlineLevel="0" collapsed="false">
      <c r="A578" s="0" t="s">
        <v>543</v>
      </c>
      <c r="B578" s="0" t="s">
        <v>544</v>
      </c>
      <c r="C578" s="0" t="s">
        <v>681</v>
      </c>
      <c r="D578" s="0" t="n">
        <v>12113</v>
      </c>
      <c r="E578" s="0" t="n">
        <v>-19.588823</v>
      </c>
      <c r="F578" s="0" t="n">
        <v>116.446607</v>
      </c>
      <c r="G578" s="0" t="n">
        <v>0.05491506005</v>
      </c>
      <c r="H578" s="0" t="n">
        <v>1651.18</v>
      </c>
      <c r="I578" s="0" t="n">
        <v>1.40077</v>
      </c>
      <c r="J578" s="0" t="n">
        <v>76.3635999999999</v>
      </c>
      <c r="K578" s="0" t="n">
        <v>275</v>
      </c>
      <c r="L578" s="0" t="s">
        <v>20</v>
      </c>
      <c r="M578" s="0" t="n">
        <f aca="false">35.3*G578</f>
        <v>1.938501619765</v>
      </c>
      <c r="N578" s="0" t="n">
        <f aca="false">M578*1000/365</f>
        <v>5.31096334182192</v>
      </c>
      <c r="O578" s="0" t="n">
        <f aca="false">Table1[[#This Row],[Detection frequency 2021]]/100*365</f>
        <v>278.72714</v>
      </c>
      <c r="P578" s="0" t="n">
        <f aca="false">Table1[[#This Row],[Flared days/year]]/12</f>
        <v>23.2272616666666</v>
      </c>
      <c r="Q578" s="2" t="n">
        <f aca="false">Table1[[#This Row],['#days per month]]-P634</f>
        <v>7.2041875</v>
      </c>
      <c r="R578" s="2"/>
    </row>
    <row r="579" customFormat="false" ht="15.75" hidden="true" customHeight="false" outlineLevel="0" collapsed="false">
      <c r="A579" s="0" t="s">
        <v>24</v>
      </c>
      <c r="B579" s="0" t="s">
        <v>25</v>
      </c>
      <c r="C579" s="0" t="s">
        <v>682</v>
      </c>
      <c r="D579" s="0" t="n">
        <v>8856</v>
      </c>
      <c r="E579" s="0" t="n">
        <v>60.062768</v>
      </c>
      <c r="F579" s="0" t="n">
        <v>72.764512</v>
      </c>
      <c r="G579" s="0" t="n">
        <v>0.05478062331</v>
      </c>
      <c r="H579" s="0" t="n">
        <v>1842.29</v>
      </c>
      <c r="I579" s="0" t="n">
        <v>1.68580999999999</v>
      </c>
      <c r="J579" s="0" t="n">
        <v>90.3447999999999</v>
      </c>
      <c r="K579" s="0" t="n">
        <v>145</v>
      </c>
      <c r="L579" s="0" t="s">
        <v>20</v>
      </c>
      <c r="M579" s="0" t="n">
        <f aca="false">35.3*G579</f>
        <v>1.933756002843</v>
      </c>
      <c r="N579" s="0" t="n">
        <f aca="false">M579*1000/365</f>
        <v>5.29796165162466</v>
      </c>
      <c r="O579" s="0" t="n">
        <f aca="false">Table1[[#This Row],[Detection frequency 2021]]/100*365</f>
        <v>329.75852</v>
      </c>
      <c r="P579" s="0" t="n">
        <f aca="false">Table1[[#This Row],[Flared days/year]]/12</f>
        <v>27.4798766666666</v>
      </c>
      <c r="Q579" s="2" t="n">
        <f aca="false">Table1[[#This Row],['#days per month]]-P635</f>
        <v>1.40844374999997</v>
      </c>
      <c r="R579" s="2"/>
    </row>
    <row r="580" customFormat="false" ht="15.75" hidden="true" customHeight="false" outlineLevel="0" collapsed="false">
      <c r="A580" s="0" t="s">
        <v>28</v>
      </c>
      <c r="B580" s="0" t="s">
        <v>29</v>
      </c>
      <c r="C580" s="0" t="s">
        <v>683</v>
      </c>
      <c r="D580" s="0" t="n">
        <v>7906</v>
      </c>
      <c r="E580" s="0" t="n">
        <v>29.330042</v>
      </c>
      <c r="F580" s="0" t="n">
        <v>49.4938719999999</v>
      </c>
      <c r="G580" s="0" t="n">
        <v>0.05461389827</v>
      </c>
      <c r="H580" s="0" t="n">
        <v>1722.92</v>
      </c>
      <c r="I580" s="0" t="n">
        <v>1.96622</v>
      </c>
      <c r="J580" s="0" t="n">
        <v>98.9041</v>
      </c>
      <c r="K580" s="0" t="n">
        <v>365</v>
      </c>
      <c r="L580" s="0" t="s">
        <v>20</v>
      </c>
      <c r="M580" s="0" t="n">
        <f aca="false">35.3*G580</f>
        <v>1.927870608931</v>
      </c>
      <c r="N580" s="0" t="n">
        <f aca="false">M580*1000/365</f>
        <v>5.28183728474247</v>
      </c>
      <c r="O580" s="0" t="n">
        <f aca="false">Table1[[#This Row],[Detection frequency 2021]]/100*365</f>
        <v>360.999965</v>
      </c>
      <c r="P580" s="0" t="n">
        <f aca="false">Table1[[#This Row],[Flared days/year]]/12</f>
        <v>30.0833304166667</v>
      </c>
      <c r="Q580" s="2" t="n">
        <f aca="false">Table1[[#This Row],['#days per month]]-P636</f>
        <v>4.79120291666666</v>
      </c>
      <c r="R580" s="2"/>
    </row>
    <row r="581" customFormat="false" ht="15.75" hidden="true" customHeight="false" outlineLevel="0" collapsed="false">
      <c r="A581" s="0" t="s">
        <v>24</v>
      </c>
      <c r="B581" s="0" t="s">
        <v>25</v>
      </c>
      <c r="C581" s="0" t="s">
        <v>684</v>
      </c>
      <c r="D581" s="0" t="n">
        <v>8869</v>
      </c>
      <c r="E581" s="0" t="n">
        <v>60.535642</v>
      </c>
      <c r="F581" s="0" t="n">
        <v>72.9611939999999</v>
      </c>
      <c r="G581" s="0" t="n">
        <v>0.05460450531</v>
      </c>
      <c r="H581" s="0" t="n">
        <v>1795.25</v>
      </c>
      <c r="I581" s="0" t="n">
        <v>1.59588</v>
      </c>
      <c r="J581" s="0" t="n">
        <v>90.1042</v>
      </c>
      <c r="K581" s="0" t="n">
        <v>192</v>
      </c>
      <c r="L581" s="0" t="s">
        <v>20</v>
      </c>
      <c r="M581" s="0" t="n">
        <f aca="false">35.3*G581</f>
        <v>1.927539037443</v>
      </c>
      <c r="N581" s="0" t="n">
        <f aca="false">M581*1000/365</f>
        <v>5.28092886970685</v>
      </c>
      <c r="O581" s="0" t="n">
        <f aca="false">Table1[[#This Row],[Detection frequency 2021]]/100*365</f>
        <v>328.88033</v>
      </c>
      <c r="P581" s="0" t="n">
        <f aca="false">Table1[[#This Row],[Flared days/year]]/12</f>
        <v>27.4066941666667</v>
      </c>
      <c r="Q581" s="2" t="n">
        <f aca="false">Table1[[#This Row],['#days per month]]-P637</f>
        <v>7.3446516666667</v>
      </c>
      <c r="R581" s="2"/>
    </row>
    <row r="582" customFormat="false" ht="15.75" hidden="true" customHeight="false" outlineLevel="0" collapsed="false">
      <c r="A582" s="0" t="s">
        <v>126</v>
      </c>
      <c r="B582" s="0" t="s">
        <v>127</v>
      </c>
      <c r="C582" s="0" t="s">
        <v>685</v>
      </c>
      <c r="D582" s="0" t="n">
        <v>6093</v>
      </c>
      <c r="E582" s="0" t="n">
        <v>4.653601</v>
      </c>
      <c r="F582" s="0" t="n">
        <v>7.05955899999999</v>
      </c>
      <c r="G582" s="0" t="n">
        <v>0.05451263042</v>
      </c>
      <c r="H582" s="0" t="n">
        <v>1675.64</v>
      </c>
      <c r="I582" s="0" t="n">
        <v>2.17932</v>
      </c>
      <c r="J582" s="0" t="n">
        <v>86.0465</v>
      </c>
      <c r="K582" s="0" t="n">
        <v>43</v>
      </c>
      <c r="L582" s="0" t="s">
        <v>20</v>
      </c>
      <c r="M582" s="0" t="n">
        <f aca="false">35.3*G582</f>
        <v>1.924295853826</v>
      </c>
      <c r="N582" s="0" t="n">
        <f aca="false">M582*1000/365</f>
        <v>5.27204343513973</v>
      </c>
      <c r="O582" s="0" t="n">
        <f aca="false">Table1[[#This Row],[Detection frequency 2021]]/100*365</f>
        <v>314.069725</v>
      </c>
      <c r="P582" s="0" t="n">
        <f aca="false">Table1[[#This Row],[Flared days/year]]/12</f>
        <v>26.1724770833333</v>
      </c>
      <c r="Q582" s="2" t="n">
        <f aca="false">Table1[[#This Row],['#days per month]]-P638</f>
        <v>-3.05136958333333</v>
      </c>
      <c r="R582" s="2"/>
    </row>
    <row r="583" customFormat="false" ht="15.75" hidden="true" customHeight="false" outlineLevel="0" collapsed="false">
      <c r="A583" s="0" t="s">
        <v>126</v>
      </c>
      <c r="B583" s="0" t="s">
        <v>127</v>
      </c>
      <c r="C583" s="0" t="s">
        <v>686</v>
      </c>
      <c r="D583" s="0" t="n">
        <v>6064</v>
      </c>
      <c r="E583" s="0" t="n">
        <v>4.65579499999999</v>
      </c>
      <c r="F583" s="0" t="n">
        <v>6.61499299999999</v>
      </c>
      <c r="G583" s="0" t="n">
        <v>0.05448885449</v>
      </c>
      <c r="H583" s="0" t="n">
        <v>1718.6</v>
      </c>
      <c r="I583" s="0" t="n">
        <v>2.79800999999999</v>
      </c>
      <c r="J583" s="0" t="n">
        <v>97.6744</v>
      </c>
      <c r="K583" s="0" t="n">
        <v>43</v>
      </c>
      <c r="L583" s="0" t="s">
        <v>20</v>
      </c>
      <c r="M583" s="0" t="n">
        <f aca="false">35.3*G583</f>
        <v>1.923456563497</v>
      </c>
      <c r="N583" s="0" t="n">
        <f aca="false">M583*1000/365</f>
        <v>5.26974400958082</v>
      </c>
      <c r="O583" s="0" t="n">
        <f aca="false">Table1[[#This Row],[Detection frequency 2021]]/100*365</f>
        <v>356.51156</v>
      </c>
      <c r="P583" s="0" t="n">
        <f aca="false">Table1[[#This Row],[Flared days/year]]/12</f>
        <v>29.7092966666667</v>
      </c>
      <c r="Q583" s="2" t="n">
        <f aca="false">Table1[[#This Row],['#days per month]]-P639</f>
        <v>14.9120141666667</v>
      </c>
      <c r="R583" s="2"/>
    </row>
    <row r="584" customFormat="false" ht="15.75" hidden="true" customHeight="false" outlineLevel="0" collapsed="false">
      <c r="A584" s="0" t="s">
        <v>645</v>
      </c>
      <c r="B584" s="0" t="s">
        <v>646</v>
      </c>
      <c r="C584" s="0" t="s">
        <v>687</v>
      </c>
      <c r="D584" s="0" t="n">
        <v>2540</v>
      </c>
      <c r="E584" s="0" t="n">
        <v>32.289971</v>
      </c>
      <c r="F584" s="0" t="n">
        <v>-101.747702</v>
      </c>
      <c r="G584" s="0" t="n">
        <v>0.05442457142</v>
      </c>
      <c r="H584" s="0" t="n">
        <v>1838.83</v>
      </c>
      <c r="I584" s="0" t="n">
        <v>1.93303</v>
      </c>
      <c r="J584" s="0" t="n">
        <v>53.211</v>
      </c>
      <c r="K584" s="0" t="n">
        <v>327</v>
      </c>
      <c r="L584" s="0" t="s">
        <v>20</v>
      </c>
      <c r="M584" s="0" t="n">
        <f aca="false">35.3*G584</f>
        <v>1.921187371126</v>
      </c>
      <c r="N584" s="0" t="n">
        <f aca="false">M584*1000/365</f>
        <v>5.26352704418082</v>
      </c>
      <c r="O584" s="0" t="n">
        <f aca="false">Table1[[#This Row],[Detection frequency 2021]]/100*365</f>
        <v>194.22015</v>
      </c>
      <c r="P584" s="0" t="n">
        <f aca="false">Table1[[#This Row],[Flared days/year]]/12</f>
        <v>16.1850125</v>
      </c>
      <c r="Q584" s="2" t="n">
        <f aca="false">Table1[[#This Row],['#days per month]]-P640</f>
        <v>-9.76834291666667</v>
      </c>
      <c r="R584" s="2"/>
    </row>
    <row r="585" customFormat="false" ht="15.75" hidden="true" customHeight="false" outlineLevel="0" collapsed="false">
      <c r="A585" s="0" t="s">
        <v>345</v>
      </c>
      <c r="B585" s="0" t="s">
        <v>346</v>
      </c>
      <c r="C585" s="0" t="s">
        <v>688</v>
      </c>
      <c r="D585" s="0" t="n">
        <v>4687</v>
      </c>
      <c r="E585" s="0" t="n">
        <v>-38.286159</v>
      </c>
      <c r="F585" s="0" t="n">
        <v>-68.635961</v>
      </c>
      <c r="G585" s="0" t="n">
        <v>0.05441194963</v>
      </c>
      <c r="H585" s="0" t="n">
        <v>1781.33</v>
      </c>
      <c r="I585" s="0" t="n">
        <v>1.56185</v>
      </c>
      <c r="J585" s="0" t="n">
        <v>81.2325</v>
      </c>
      <c r="K585" s="0" t="n">
        <v>357</v>
      </c>
      <c r="L585" s="0" t="s">
        <v>20</v>
      </c>
      <c r="M585" s="0" t="n">
        <f aca="false">35.3*G585</f>
        <v>1.920741821939</v>
      </c>
      <c r="N585" s="0" t="n">
        <f aca="false">M585*1000/365</f>
        <v>5.26230636147671</v>
      </c>
      <c r="O585" s="0" t="n">
        <f aca="false">Table1[[#This Row],[Detection frequency 2021]]/100*365</f>
        <v>296.498625</v>
      </c>
      <c r="P585" s="0" t="n">
        <f aca="false">Table1[[#This Row],[Flared days/year]]/12</f>
        <v>24.70821875</v>
      </c>
      <c r="Q585" s="2" t="n">
        <f aca="false">Table1[[#This Row],['#days per month]]-P641</f>
        <v>13.4014920833333</v>
      </c>
      <c r="R585" s="2"/>
    </row>
    <row r="586" customFormat="false" ht="15.75" hidden="true" customHeight="false" outlineLevel="0" collapsed="false">
      <c r="A586" s="0" t="s">
        <v>143</v>
      </c>
      <c r="B586" s="0" t="s">
        <v>144</v>
      </c>
      <c r="C586" s="0" t="s">
        <v>689</v>
      </c>
      <c r="D586" s="0" t="n">
        <v>6250</v>
      </c>
      <c r="E586" s="0" t="n">
        <v>-7.364911</v>
      </c>
      <c r="F586" s="0" t="n">
        <v>11.375164</v>
      </c>
      <c r="G586" s="0" t="n">
        <v>0.0543517759799999</v>
      </c>
      <c r="H586" s="0" t="n">
        <v>1621.16</v>
      </c>
      <c r="I586" s="0" t="n">
        <v>1.9578</v>
      </c>
      <c r="J586" s="0" t="n">
        <v>92.2078</v>
      </c>
      <c r="K586" s="0" t="n">
        <v>77</v>
      </c>
      <c r="L586" s="0" t="s">
        <v>20</v>
      </c>
      <c r="M586" s="0" t="n">
        <f aca="false">35.3*G586</f>
        <v>1.918617692094</v>
      </c>
      <c r="N586" s="0" t="n">
        <f aca="false">M586*1000/365</f>
        <v>5.25648682765479</v>
      </c>
      <c r="O586" s="0" t="n">
        <f aca="false">Table1[[#This Row],[Detection frequency 2021]]/100*365</f>
        <v>336.55847</v>
      </c>
      <c r="P586" s="0" t="n">
        <f aca="false">Table1[[#This Row],[Flared days/year]]/12</f>
        <v>28.0465391666667</v>
      </c>
      <c r="Q586" s="2" t="n">
        <f aca="false">Table1[[#This Row],['#days per month]]-P642</f>
        <v>-0.587467500000003</v>
      </c>
      <c r="R586" s="2"/>
    </row>
    <row r="587" customFormat="false" ht="15.75" hidden="true" customHeight="false" outlineLevel="0" collapsed="false">
      <c r="A587" s="0" t="s">
        <v>126</v>
      </c>
      <c r="B587" s="0" t="s">
        <v>127</v>
      </c>
      <c r="C587" s="0" t="s">
        <v>690</v>
      </c>
      <c r="D587" s="0" t="n">
        <v>6058</v>
      </c>
      <c r="E587" s="0" t="n">
        <v>4.44156299999999</v>
      </c>
      <c r="F587" s="0" t="n">
        <v>6.361488</v>
      </c>
      <c r="G587" s="0" t="n">
        <v>0.05432036827</v>
      </c>
      <c r="H587" s="0" t="n">
        <v>1745.62</v>
      </c>
      <c r="I587" s="0" t="n">
        <v>1.08608</v>
      </c>
      <c r="J587" s="0" t="n">
        <v>74.1379</v>
      </c>
      <c r="K587" s="0" t="n">
        <v>58</v>
      </c>
      <c r="L587" s="0" t="s">
        <v>20</v>
      </c>
      <c r="M587" s="0" t="n">
        <f aca="false">35.3*G587</f>
        <v>1.917508999931</v>
      </c>
      <c r="N587" s="0" t="n">
        <f aca="false">M587*1000/365</f>
        <v>5.25344931487945</v>
      </c>
      <c r="O587" s="0" t="n">
        <f aca="false">Table1[[#This Row],[Detection frequency 2021]]/100*365</f>
        <v>270.603335</v>
      </c>
      <c r="P587" s="0" t="n">
        <f aca="false">Table1[[#This Row],[Flared days/year]]/12</f>
        <v>22.5502779166667</v>
      </c>
      <c r="Q587" s="2" t="n">
        <f aca="false">Table1[[#This Row],['#days per month]]-P643</f>
        <v>-7.04431749999997</v>
      </c>
      <c r="R587" s="2"/>
    </row>
    <row r="588" customFormat="false" ht="15.75" hidden="true" customHeight="false" outlineLevel="0" collapsed="false">
      <c r="A588" s="0" t="s">
        <v>39</v>
      </c>
      <c r="B588" s="0" t="s">
        <v>40</v>
      </c>
      <c r="C588" s="0" t="s">
        <v>691</v>
      </c>
      <c r="D588" s="0" t="n">
        <v>5754</v>
      </c>
      <c r="E588" s="0" t="n">
        <v>28.055993</v>
      </c>
      <c r="F588" s="0" t="n">
        <v>19.9120609999999</v>
      </c>
      <c r="G588" s="0" t="n">
        <v>0.0542050109799999</v>
      </c>
      <c r="H588" s="0" t="n">
        <v>1653.1</v>
      </c>
      <c r="I588" s="0" t="n">
        <v>1.59164</v>
      </c>
      <c r="J588" s="0" t="n">
        <v>87</v>
      </c>
      <c r="K588" s="0" t="n">
        <v>400</v>
      </c>
      <c r="L588" s="0" t="s">
        <v>20</v>
      </c>
      <c r="M588" s="0" t="n">
        <f aca="false">35.3*G588</f>
        <v>1.913436887594</v>
      </c>
      <c r="N588" s="0" t="n">
        <f aca="false">M588*1000/365</f>
        <v>5.24229284272328</v>
      </c>
      <c r="O588" s="0" t="n">
        <f aca="false">Table1[[#This Row],[Detection frequency 2021]]/100*365</f>
        <v>317.55</v>
      </c>
      <c r="P588" s="0" t="n">
        <f aca="false">Table1[[#This Row],[Flared days/year]]/12</f>
        <v>26.4625</v>
      </c>
      <c r="Q588" s="2" t="n">
        <f aca="false">Table1[[#This Row],['#days per month]]-P644</f>
        <v>-3.17224541666666</v>
      </c>
      <c r="R588" s="2"/>
    </row>
    <row r="589" customFormat="false" ht="15.75" hidden="false" customHeight="false" outlineLevel="0" collapsed="false">
      <c r="A589" s="0" t="s">
        <v>240</v>
      </c>
      <c r="B589" s="0" t="s">
        <v>241</v>
      </c>
      <c r="C589" s="0" t="s">
        <v>692</v>
      </c>
      <c r="D589" s="0" t="n">
        <v>7719</v>
      </c>
      <c r="E589" s="0" t="n">
        <v>27.9985289999999</v>
      </c>
      <c r="F589" s="0" t="n">
        <v>48.7388659999999</v>
      </c>
      <c r="G589" s="0" t="n">
        <v>0.03769776437</v>
      </c>
      <c r="H589" s="0" t="n">
        <v>1669.22</v>
      </c>
      <c r="I589" s="0" t="n">
        <v>0.907601</v>
      </c>
      <c r="J589" s="0" t="n">
        <v>98.3003</v>
      </c>
      <c r="K589" s="0" t="n">
        <v>353</v>
      </c>
      <c r="L589" s="0" t="s">
        <v>20</v>
      </c>
      <c r="M589" s="0" t="n">
        <f aca="false">35.3*G589</f>
        <v>1.330731082261</v>
      </c>
      <c r="N589" s="0" t="n">
        <f aca="false">M589*1000/365</f>
        <v>3.64583858153699</v>
      </c>
      <c r="O589" s="0" t="n">
        <f aca="false">Table1[[#This Row],[Detection frequency 2021]]/100*365</f>
        <v>358.796095</v>
      </c>
      <c r="P589" s="2" t="n">
        <f aca="false">Table1[[#This Row],[Flared days/year]]/12</f>
        <v>29.8996745833333</v>
      </c>
      <c r="Q589" s="2"/>
      <c r="R589" s="2"/>
    </row>
    <row r="590" customFormat="false" ht="15.75" hidden="true" customHeight="false" outlineLevel="0" collapsed="false">
      <c r="A590" s="0" t="s">
        <v>143</v>
      </c>
      <c r="B590" s="0" t="s">
        <v>144</v>
      </c>
      <c r="C590" s="0" t="s">
        <v>693</v>
      </c>
      <c r="D590" s="0" t="n">
        <v>6244</v>
      </c>
      <c r="E590" s="0" t="n">
        <v>-7.236549</v>
      </c>
      <c r="F590" s="0" t="n">
        <v>11.285611</v>
      </c>
      <c r="G590" s="0" t="n">
        <v>0.05408495721</v>
      </c>
      <c r="H590" s="0" t="n">
        <v>1640.73</v>
      </c>
      <c r="I590" s="0" t="n">
        <v>2.03215</v>
      </c>
      <c r="J590" s="0" t="n">
        <v>97.7528</v>
      </c>
      <c r="K590" s="0" t="n">
        <v>89</v>
      </c>
      <c r="L590" s="0" t="s">
        <v>20</v>
      </c>
      <c r="M590" s="0" t="n">
        <f aca="false">35.3*G590</f>
        <v>1.909198989513</v>
      </c>
      <c r="N590" s="0" t="n">
        <f aca="false">M590*1000/365</f>
        <v>5.23068216304932</v>
      </c>
      <c r="O590" s="0" t="n">
        <f aca="false">Table1[[#This Row],[Detection frequency 2021]]/100*365</f>
        <v>356.79772</v>
      </c>
      <c r="P590" s="0" t="n">
        <f aca="false">Table1[[#This Row],[Flared days/year]]/12</f>
        <v>29.7331433333333</v>
      </c>
      <c r="Q590" s="2" t="n">
        <f aca="false">Table1[[#This Row],['#days per month]]-P646</f>
        <v>0.863072916666663</v>
      </c>
      <c r="R590" s="2"/>
    </row>
    <row r="591" customFormat="false" ht="15.75" hidden="true" customHeight="false" outlineLevel="0" collapsed="false">
      <c r="A591" s="0" t="s">
        <v>694</v>
      </c>
      <c r="B591" s="0" t="s">
        <v>695</v>
      </c>
      <c r="C591" s="0" t="s">
        <v>696</v>
      </c>
      <c r="D591" s="0" t="n">
        <v>8070</v>
      </c>
      <c r="E591" s="0" t="n">
        <v>26.037671</v>
      </c>
      <c r="F591" s="0" t="n">
        <v>50.5611</v>
      </c>
      <c r="G591" s="0" t="n">
        <v>0.04872363176</v>
      </c>
      <c r="H591" s="0" t="n">
        <v>1762.34</v>
      </c>
      <c r="I591" s="0" t="n">
        <v>1.77999</v>
      </c>
      <c r="J591" s="0" t="n">
        <v>98.4252</v>
      </c>
      <c r="K591" s="0" t="n">
        <v>381</v>
      </c>
      <c r="L591" s="0" t="s">
        <v>20</v>
      </c>
      <c r="M591" s="0" t="n">
        <f aca="false">35.3*G591</f>
        <v>1.719944201128</v>
      </c>
      <c r="N591" s="0" t="n">
        <f aca="false">M591*1000/365</f>
        <v>4.71217589350137</v>
      </c>
      <c r="O591" s="0" t="n">
        <f aca="false">Table1[[#This Row],[Detection frequency 2021]]/100*365</f>
        <v>359.25198</v>
      </c>
      <c r="P591" s="0" t="n">
        <f aca="false">Table1[[#This Row],[Flared days/year]]/12</f>
        <v>29.937665</v>
      </c>
      <c r="Q591" s="2" t="n">
        <f aca="false">Table1[[#This Row],['#days per month]]-P647</f>
        <v>-0.479001666666669</v>
      </c>
      <c r="R591" s="2"/>
    </row>
    <row r="592" customFormat="false" ht="15.75" hidden="true" customHeight="false" outlineLevel="0" collapsed="false">
      <c r="A592" s="0" t="s">
        <v>51</v>
      </c>
      <c r="B592" s="0" t="s">
        <v>52</v>
      </c>
      <c r="C592" s="0" t="s">
        <v>697</v>
      </c>
      <c r="D592" s="0" t="n">
        <v>5566</v>
      </c>
      <c r="E592" s="0" t="n">
        <v>28.6357669999999</v>
      </c>
      <c r="F592" s="0" t="n">
        <v>7.536791</v>
      </c>
      <c r="G592" s="0" t="n">
        <v>0.05395140106</v>
      </c>
      <c r="H592" s="0" t="n">
        <v>1749.52</v>
      </c>
      <c r="I592" s="0" t="n">
        <v>1.49216</v>
      </c>
      <c r="J592" s="0" t="n">
        <v>97.2826</v>
      </c>
      <c r="K592" s="0" t="n">
        <v>368</v>
      </c>
      <c r="L592" s="0" t="s">
        <v>20</v>
      </c>
      <c r="M592" s="0" t="n">
        <f aca="false">35.3*G592</f>
        <v>1.904484457418</v>
      </c>
      <c r="N592" s="0" t="n">
        <f aca="false">M592*1000/365</f>
        <v>5.21776563676164</v>
      </c>
      <c r="O592" s="0" t="n">
        <f aca="false">Table1[[#This Row],[Detection frequency 2021]]/100*365</f>
        <v>355.08149</v>
      </c>
      <c r="P592" s="0" t="n">
        <f aca="false">Table1[[#This Row],[Flared days/year]]/12</f>
        <v>29.5901241666667</v>
      </c>
      <c r="Q592" s="2" t="n">
        <f aca="false">Table1[[#This Row],['#days per month]]-P648</f>
        <v>1.53132708333333</v>
      </c>
      <c r="R592" s="2"/>
    </row>
    <row r="593" customFormat="false" ht="15.75" hidden="true" customHeight="false" outlineLevel="0" collapsed="false">
      <c r="A593" s="0" t="s">
        <v>197</v>
      </c>
      <c r="B593" s="0" t="s">
        <v>198</v>
      </c>
      <c r="C593" s="0" t="s">
        <v>698</v>
      </c>
      <c r="D593" s="0" t="n">
        <v>11717</v>
      </c>
      <c r="E593" s="0" t="n">
        <v>5.646916</v>
      </c>
      <c r="F593" s="0" t="n">
        <v>104.978517</v>
      </c>
      <c r="G593" s="0" t="n">
        <v>0.05376383539</v>
      </c>
      <c r="H593" s="0" t="n">
        <v>1689.77</v>
      </c>
      <c r="I593" s="0" t="n">
        <v>1.89180999999999</v>
      </c>
      <c r="J593" s="0" t="n">
        <v>98.2759</v>
      </c>
      <c r="K593" s="0" t="n">
        <v>58</v>
      </c>
      <c r="L593" s="0" t="s">
        <v>20</v>
      </c>
      <c r="M593" s="0" t="n">
        <f aca="false">35.3*G593</f>
        <v>1.897863389267</v>
      </c>
      <c r="N593" s="0" t="n">
        <f aca="false">M593*1000/365</f>
        <v>5.19962572401918</v>
      </c>
      <c r="O593" s="0" t="n">
        <f aca="false">Table1[[#This Row],[Detection frequency 2021]]/100*365</f>
        <v>358.707035</v>
      </c>
      <c r="P593" s="0" t="n">
        <f aca="false">Table1[[#This Row],[Flared days/year]]/12</f>
        <v>29.8922529166667</v>
      </c>
      <c r="Q593" s="2" t="n">
        <f aca="false">Table1[[#This Row],['#days per month]]-P649</f>
        <v>3.09662958333333</v>
      </c>
      <c r="R593" s="2"/>
    </row>
    <row r="594" customFormat="false" ht="15.75" hidden="true" customHeight="false" outlineLevel="0" collapsed="false">
      <c r="A594" s="0" t="s">
        <v>51</v>
      </c>
      <c r="B594" s="0" t="s">
        <v>52</v>
      </c>
      <c r="C594" s="0" t="s">
        <v>699</v>
      </c>
      <c r="D594" s="0" t="n">
        <v>5617</v>
      </c>
      <c r="E594" s="0" t="n">
        <v>27.926827</v>
      </c>
      <c r="F594" s="0" t="n">
        <v>9.106076</v>
      </c>
      <c r="G594" s="0" t="n">
        <v>0.0536581645899999</v>
      </c>
      <c r="H594" s="0" t="n">
        <v>1725.07</v>
      </c>
      <c r="I594" s="0" t="n">
        <v>1.18079</v>
      </c>
      <c r="J594" s="0" t="n">
        <v>93.6841999999999</v>
      </c>
      <c r="K594" s="0" t="n">
        <v>380</v>
      </c>
      <c r="L594" s="0" t="s">
        <v>20</v>
      </c>
      <c r="M594" s="0" t="n">
        <f aca="false">35.3*G594</f>
        <v>1.894133210027</v>
      </c>
      <c r="N594" s="0" t="n">
        <f aca="false">M594*1000/365</f>
        <v>5.18940605486848</v>
      </c>
      <c r="O594" s="0" t="n">
        <f aca="false">Table1[[#This Row],[Detection frequency 2021]]/100*365</f>
        <v>341.94733</v>
      </c>
      <c r="P594" s="0" t="n">
        <f aca="false">Table1[[#This Row],[Flared days/year]]/12</f>
        <v>28.4956108333333</v>
      </c>
      <c r="Q594" s="2" t="n">
        <f aca="false">Table1[[#This Row],['#days per month]]-P650</f>
        <v>5.66227541666664</v>
      </c>
      <c r="R594" s="2"/>
    </row>
    <row r="595" customFormat="false" ht="15.75" hidden="true" customHeight="false" outlineLevel="0" collapsed="false">
      <c r="A595" s="0" t="s">
        <v>100</v>
      </c>
      <c r="B595" s="0" t="s">
        <v>101</v>
      </c>
      <c r="C595" s="0" t="s">
        <v>700</v>
      </c>
      <c r="D595" s="0" t="n">
        <v>6877</v>
      </c>
      <c r="E595" s="0" t="n">
        <v>40.169495</v>
      </c>
      <c r="F595" s="0" t="n">
        <v>52.769464</v>
      </c>
      <c r="G595" s="0" t="n">
        <v>0.0535865432699999</v>
      </c>
      <c r="H595" s="0" t="n">
        <v>1812.77</v>
      </c>
      <c r="I595" s="0" t="n">
        <v>1.9348</v>
      </c>
      <c r="J595" s="0" t="n">
        <v>86.9748</v>
      </c>
      <c r="K595" s="0" t="n">
        <v>238</v>
      </c>
      <c r="L595" s="0" t="s">
        <v>20</v>
      </c>
      <c r="M595" s="0" t="n">
        <f aca="false">35.3*G595</f>
        <v>1.891604977431</v>
      </c>
      <c r="N595" s="0" t="n">
        <f aca="false">M595*1000/365</f>
        <v>5.18247939022191</v>
      </c>
      <c r="O595" s="0" t="n">
        <f aca="false">Table1[[#This Row],[Detection frequency 2021]]/100*365</f>
        <v>317.45802</v>
      </c>
      <c r="P595" s="0" t="n">
        <f aca="false">Table1[[#This Row],[Flared days/year]]/12</f>
        <v>26.454835</v>
      </c>
      <c r="Q595" s="2" t="n">
        <f aca="false">Table1[[#This Row],['#days per month]]-P651</f>
        <v>-2.8140283333333</v>
      </c>
      <c r="R595" s="2"/>
    </row>
    <row r="596" customFormat="false" ht="15.75" hidden="true" customHeight="false" outlineLevel="0" collapsed="false">
      <c r="A596" s="0" t="s">
        <v>551</v>
      </c>
      <c r="B596" s="0" t="s">
        <v>552</v>
      </c>
      <c r="C596" s="0" t="s">
        <v>701</v>
      </c>
      <c r="D596" s="0" t="n">
        <v>6132</v>
      </c>
      <c r="E596" s="0" t="n">
        <v>3.854394</v>
      </c>
      <c r="F596" s="0" t="n">
        <v>8.111228</v>
      </c>
      <c r="G596" s="0" t="n">
        <v>0.0534115993899999</v>
      </c>
      <c r="H596" s="0" t="n">
        <v>1717.97</v>
      </c>
      <c r="I596" s="0" t="n">
        <v>1.23871</v>
      </c>
      <c r="J596" s="0" t="n">
        <v>95</v>
      </c>
      <c r="K596" s="0" t="n">
        <v>20</v>
      </c>
      <c r="L596" s="0" t="s">
        <v>20</v>
      </c>
      <c r="M596" s="0" t="n">
        <f aca="false">35.3*G596</f>
        <v>1.885429458467</v>
      </c>
      <c r="N596" s="0" t="n">
        <f aca="false">M596*1000/365</f>
        <v>5.16556016018355</v>
      </c>
      <c r="O596" s="0" t="n">
        <f aca="false">Table1[[#This Row],[Detection frequency 2021]]/100*365</f>
        <v>346.75</v>
      </c>
      <c r="P596" s="0" t="n">
        <f aca="false">Table1[[#This Row],[Flared days/year]]/12</f>
        <v>28.8958333333333</v>
      </c>
      <c r="Q596" s="2" t="n">
        <f aca="false">Table1[[#This Row],['#days per month]]-P652</f>
        <v>4.5625</v>
      </c>
      <c r="R596" s="2"/>
    </row>
    <row r="597" customFormat="false" ht="15.75" hidden="true" customHeight="false" outlineLevel="0" collapsed="false">
      <c r="A597" s="0" t="s">
        <v>126</v>
      </c>
      <c r="B597" s="0" t="s">
        <v>127</v>
      </c>
      <c r="C597" s="0" t="s">
        <v>702</v>
      </c>
      <c r="D597" s="0" t="n">
        <v>5943</v>
      </c>
      <c r="E597" s="0" t="n">
        <v>6.065215</v>
      </c>
      <c r="F597" s="0" t="n">
        <v>5.437436</v>
      </c>
      <c r="G597" s="0" t="n">
        <v>0.05319849661</v>
      </c>
      <c r="H597" s="0" t="n">
        <v>1600.75</v>
      </c>
      <c r="I597" s="0" t="n">
        <v>1.63575</v>
      </c>
      <c r="J597" s="0" t="n">
        <v>84.3373</v>
      </c>
      <c r="K597" s="0" t="n">
        <v>83</v>
      </c>
      <c r="L597" s="0" t="s">
        <v>20</v>
      </c>
      <c r="M597" s="0" t="n">
        <f aca="false">35.3*G597</f>
        <v>1.877906930333</v>
      </c>
      <c r="N597" s="0" t="n">
        <f aca="false">M597*1000/365</f>
        <v>5.14495049406301</v>
      </c>
      <c r="O597" s="0" t="n">
        <f aca="false">Table1[[#This Row],[Detection frequency 2021]]/100*365</f>
        <v>307.831145</v>
      </c>
      <c r="P597" s="0" t="n">
        <f aca="false">Table1[[#This Row],[Flared days/year]]/12</f>
        <v>25.6525954166667</v>
      </c>
      <c r="Q597" s="2" t="n">
        <f aca="false">Table1[[#This Row],['#days per month]]-P653</f>
        <v>-4.76407125</v>
      </c>
      <c r="R597" s="2"/>
    </row>
    <row r="598" customFormat="false" ht="15.75" hidden="true" customHeight="false" outlineLevel="0" collapsed="false">
      <c r="A598" s="0" t="s">
        <v>264</v>
      </c>
      <c r="B598" s="0" t="s">
        <v>265</v>
      </c>
      <c r="C598" s="0" t="s">
        <v>703</v>
      </c>
      <c r="D598" s="0" t="n">
        <v>8174</v>
      </c>
      <c r="E598" s="0" t="n">
        <v>26.582488</v>
      </c>
      <c r="F598" s="0" t="n">
        <v>51.926728</v>
      </c>
      <c r="G598" s="0" t="n">
        <v>0.04861796096</v>
      </c>
      <c r="H598" s="0" t="n">
        <v>1687.92</v>
      </c>
      <c r="I598" s="0" t="n">
        <v>1.22616</v>
      </c>
      <c r="J598" s="0" t="n">
        <v>93.3333</v>
      </c>
      <c r="K598" s="0" t="n">
        <v>360</v>
      </c>
      <c r="L598" s="0" t="s">
        <v>20</v>
      </c>
      <c r="M598" s="0" t="n">
        <f aca="false">35.3*G598</f>
        <v>1.716214021888</v>
      </c>
      <c r="N598" s="0" t="n">
        <f aca="false">M598*1000/365</f>
        <v>4.70195622435068</v>
      </c>
      <c r="O598" s="0" t="n">
        <f aca="false">Table1[[#This Row],[Detection frequency 2021]]/100*365</f>
        <v>340.666545</v>
      </c>
      <c r="P598" s="0" t="n">
        <f aca="false">Table1[[#This Row],[Flared days/year]]/12</f>
        <v>28.38887875</v>
      </c>
      <c r="Q598" s="2" t="n">
        <f aca="false">Table1[[#This Row],['#days per month]]-P654</f>
        <v>-0.846556666666636</v>
      </c>
      <c r="R598" s="2"/>
    </row>
    <row r="599" customFormat="false" ht="15.75" hidden="false" customHeight="false" outlineLevel="0" collapsed="false">
      <c r="A599" s="0" t="s">
        <v>240</v>
      </c>
      <c r="B599" s="0" t="s">
        <v>241</v>
      </c>
      <c r="C599" s="0" t="s">
        <v>704</v>
      </c>
      <c r="D599" s="0" t="n">
        <v>7827</v>
      </c>
      <c r="E599" s="0" t="n">
        <v>28.38244</v>
      </c>
      <c r="F599" s="0" t="n">
        <v>49.255059</v>
      </c>
      <c r="G599" s="0" t="n">
        <v>0.025770906645</v>
      </c>
      <c r="H599" s="0" t="n">
        <v>1705.44</v>
      </c>
      <c r="I599" s="0" t="n">
        <v>1.82815</v>
      </c>
      <c r="J599" s="0" t="n">
        <v>97.8667</v>
      </c>
      <c r="K599" s="0" t="n">
        <v>375</v>
      </c>
      <c r="L599" s="0" t="s">
        <v>20</v>
      </c>
      <c r="M599" s="0" t="n">
        <f aca="false">35.3*G599</f>
        <v>0.9097130045685</v>
      </c>
      <c r="N599" s="0" t="n">
        <f aca="false">M599*1000/365</f>
        <v>2.49236439607808</v>
      </c>
      <c r="O599" s="0" t="n">
        <f aca="false">Table1[[#This Row],[Detection frequency 2021]]/100*365</f>
        <v>357.213455</v>
      </c>
      <c r="P599" s="2" t="n">
        <f aca="false">Table1[[#This Row],[Flared days/year]]/12</f>
        <v>29.7677879166667</v>
      </c>
      <c r="Q599" s="2"/>
      <c r="R599" s="2"/>
    </row>
    <row r="600" customFormat="false" ht="15.75" hidden="true" customHeight="false" outlineLevel="0" collapsed="false">
      <c r="A600" s="0" t="s">
        <v>582</v>
      </c>
      <c r="B600" s="0" t="s">
        <v>583</v>
      </c>
      <c r="C600" s="0" t="s">
        <v>705</v>
      </c>
      <c r="D600" s="0" t="n">
        <v>8329</v>
      </c>
      <c r="E600" s="0" t="n">
        <v>23.85032</v>
      </c>
      <c r="F600" s="0" t="n">
        <v>53.654939</v>
      </c>
      <c r="G600" s="0" t="n">
        <v>0.0470742866899999</v>
      </c>
      <c r="H600" s="0" t="n">
        <v>1766.34</v>
      </c>
      <c r="I600" s="0" t="n">
        <v>3.43023</v>
      </c>
      <c r="J600" s="0" t="n">
        <v>98.9847999999999</v>
      </c>
      <c r="K600" s="0" t="n">
        <v>394</v>
      </c>
      <c r="L600" s="0" t="s">
        <v>20</v>
      </c>
      <c r="M600" s="0" t="n">
        <f aca="false">35.3*G600</f>
        <v>1.661722320157</v>
      </c>
      <c r="N600" s="0" t="n">
        <f aca="false">M600*1000/365</f>
        <v>4.55266389084109</v>
      </c>
      <c r="O600" s="0" t="n">
        <f aca="false">Table1[[#This Row],[Detection frequency 2021]]/100*365</f>
        <v>361.29452</v>
      </c>
      <c r="P600" s="0" t="n">
        <f aca="false">Table1[[#This Row],[Flared days/year]]/12</f>
        <v>30.1078766666666</v>
      </c>
      <c r="Q600" s="2" t="n">
        <f aca="false">Table1[[#This Row],['#days per month]]-P656</f>
        <v>-0.0615025000000315</v>
      </c>
      <c r="R600" s="2"/>
    </row>
    <row r="601" customFormat="false" ht="15.75" hidden="false" customHeight="false" outlineLevel="0" collapsed="false">
      <c r="A601" s="0" t="s">
        <v>240</v>
      </c>
      <c r="B601" s="0" t="s">
        <v>241</v>
      </c>
      <c r="C601" s="0" t="s">
        <v>706</v>
      </c>
      <c r="D601" s="0" t="n">
        <v>7811</v>
      </c>
      <c r="E601" s="0" t="n">
        <v>27.149808</v>
      </c>
      <c r="F601" s="0" t="n">
        <v>49.218176</v>
      </c>
      <c r="G601" s="0" t="n">
        <v>0.04912987728</v>
      </c>
      <c r="H601" s="0" t="n">
        <v>1684.56</v>
      </c>
      <c r="I601" s="0" t="n">
        <v>0.907405999999999</v>
      </c>
      <c r="J601" s="0" t="n">
        <v>97.654</v>
      </c>
      <c r="K601" s="0" t="n">
        <v>341</v>
      </c>
      <c r="L601" s="0" t="s">
        <v>20</v>
      </c>
      <c r="M601" s="0" t="n">
        <f aca="false">35.3*G601</f>
        <v>1.734284667984</v>
      </c>
      <c r="N601" s="0" t="n">
        <f aca="false">M601*1000/365</f>
        <v>4.75146484379178</v>
      </c>
      <c r="O601" s="0" t="n">
        <f aca="false">Table1[[#This Row],[Detection frequency 2021]]/100*365</f>
        <v>356.4371</v>
      </c>
      <c r="P601" s="2" t="n">
        <f aca="false">Table1[[#This Row],[Flared days/year]]/12</f>
        <v>29.7030916666667</v>
      </c>
      <c r="Q601" s="2"/>
      <c r="R601" s="2"/>
    </row>
    <row r="602" customFormat="false" ht="15.75" hidden="true" customHeight="false" outlineLevel="0" collapsed="false">
      <c r="A602" s="0" t="s">
        <v>126</v>
      </c>
      <c r="B602" s="0" t="s">
        <v>127</v>
      </c>
      <c r="C602" s="0" t="s">
        <v>707</v>
      </c>
      <c r="D602" s="0" t="n">
        <v>6078</v>
      </c>
      <c r="E602" s="0" t="n">
        <v>3.142028</v>
      </c>
      <c r="F602" s="0" t="n">
        <v>6.823378</v>
      </c>
      <c r="G602" s="0" t="n">
        <v>0.05262347134</v>
      </c>
      <c r="H602" s="0" t="n">
        <v>1498.09</v>
      </c>
      <c r="I602" s="0" t="n">
        <v>1.56137</v>
      </c>
      <c r="J602" s="0" t="n">
        <v>97.0149</v>
      </c>
      <c r="K602" s="0" t="n">
        <v>67</v>
      </c>
      <c r="L602" s="0" t="s">
        <v>20</v>
      </c>
      <c r="M602" s="0" t="n">
        <f aca="false">35.3*G602</f>
        <v>1.857608538302</v>
      </c>
      <c r="N602" s="0" t="n">
        <f aca="false">M602*1000/365</f>
        <v>5.08933846110137</v>
      </c>
      <c r="O602" s="0" t="n">
        <f aca="false">Table1[[#This Row],[Detection frequency 2021]]/100*365</f>
        <v>354.104385</v>
      </c>
      <c r="P602" s="0" t="n">
        <f aca="false">Table1[[#This Row],[Flared days/year]]/12</f>
        <v>29.50869875</v>
      </c>
      <c r="Q602" s="2" t="n">
        <f aca="false">Table1[[#This Row],['#days per month]]-P658</f>
        <v>1.52025541666666</v>
      </c>
      <c r="R602" s="2"/>
    </row>
    <row r="603" customFormat="false" ht="15.75" hidden="true" customHeight="false" outlineLevel="0" collapsed="false">
      <c r="A603" s="0" t="s">
        <v>24</v>
      </c>
      <c r="B603" s="0" t="s">
        <v>25</v>
      </c>
      <c r="C603" s="0" t="s">
        <v>708</v>
      </c>
      <c r="D603" s="0" t="n">
        <v>6480</v>
      </c>
      <c r="E603" s="0" t="n">
        <v>57.6623089999999</v>
      </c>
      <c r="F603" s="0" t="n">
        <v>57.141261</v>
      </c>
      <c r="G603" s="0" t="n">
        <v>0.05261407838</v>
      </c>
      <c r="H603" s="0" t="n">
        <v>1866.71</v>
      </c>
      <c r="I603" s="0" t="n">
        <v>1.58054</v>
      </c>
      <c r="J603" s="0" t="n">
        <v>90.2439</v>
      </c>
      <c r="K603" s="0" t="n">
        <v>205</v>
      </c>
      <c r="L603" s="0" t="s">
        <v>20</v>
      </c>
      <c r="M603" s="0" t="n">
        <f aca="false">35.3*G603</f>
        <v>1.857276966814</v>
      </c>
      <c r="N603" s="0" t="n">
        <f aca="false">M603*1000/365</f>
        <v>5.08843004606575</v>
      </c>
      <c r="O603" s="0" t="n">
        <f aca="false">Table1[[#This Row],[Detection frequency 2021]]/100*365</f>
        <v>329.390235</v>
      </c>
      <c r="P603" s="0" t="n">
        <f aca="false">Table1[[#This Row],[Flared days/year]]/12</f>
        <v>27.44918625</v>
      </c>
      <c r="Q603" s="2" t="n">
        <f aca="false">Table1[[#This Row],['#days per month]]-P659</f>
        <v>-0.860304999999997</v>
      </c>
      <c r="R603" s="2"/>
    </row>
    <row r="604" customFormat="false" ht="15.75" hidden="true" customHeight="false" outlineLevel="0" collapsed="false">
      <c r="A604" s="0" t="s">
        <v>24</v>
      </c>
      <c r="B604" s="0" t="s">
        <v>25</v>
      </c>
      <c r="C604" s="0" t="s">
        <v>709</v>
      </c>
      <c r="D604" s="0" t="n">
        <v>12255</v>
      </c>
      <c r="E604" s="0" t="n">
        <v>52.5115569999999</v>
      </c>
      <c r="F604" s="0" t="n">
        <v>143.184293</v>
      </c>
      <c r="G604" s="0" t="n">
        <v>0.0524209356399999</v>
      </c>
      <c r="H604" s="0" t="n">
        <v>1832.19</v>
      </c>
      <c r="I604" s="0" t="n">
        <v>1.57897</v>
      </c>
      <c r="J604" s="0" t="n">
        <v>90.7513999999999</v>
      </c>
      <c r="K604" s="0" t="n">
        <v>173</v>
      </c>
      <c r="L604" s="0" t="s">
        <v>20</v>
      </c>
      <c r="M604" s="0" t="n">
        <f aca="false">35.3*G604</f>
        <v>1.850459028092</v>
      </c>
      <c r="N604" s="0" t="n">
        <f aca="false">M604*1000/365</f>
        <v>5.06975076189588</v>
      </c>
      <c r="O604" s="0" t="n">
        <f aca="false">Table1[[#This Row],[Detection frequency 2021]]/100*365</f>
        <v>331.24261</v>
      </c>
      <c r="P604" s="0" t="n">
        <f aca="false">Table1[[#This Row],[Flared days/year]]/12</f>
        <v>27.6035508333333</v>
      </c>
      <c r="Q604" s="2" t="n">
        <f aca="false">Table1[[#This Row],['#days per month]]-P660</f>
        <v>9.96380041666664</v>
      </c>
      <c r="R604" s="2"/>
    </row>
    <row r="605" customFormat="false" ht="15.75" hidden="true" customHeight="false" outlineLevel="0" collapsed="false">
      <c r="A605" s="0" t="s">
        <v>387</v>
      </c>
      <c r="B605" s="0" t="s">
        <v>388</v>
      </c>
      <c r="C605" s="0" t="s">
        <v>710</v>
      </c>
      <c r="D605" s="0" t="n">
        <v>7317</v>
      </c>
      <c r="E605" s="0" t="n">
        <v>36.936407</v>
      </c>
      <c r="F605" s="0" t="n">
        <v>42.130741</v>
      </c>
      <c r="G605" s="0" t="n">
        <v>0.0524068462</v>
      </c>
      <c r="H605" s="0" t="n">
        <v>1628.07</v>
      </c>
      <c r="I605" s="0" t="n">
        <v>1.21748</v>
      </c>
      <c r="J605" s="0" t="n">
        <v>97.9167</v>
      </c>
      <c r="K605" s="0" t="n">
        <v>384</v>
      </c>
      <c r="L605" s="0" t="s">
        <v>20</v>
      </c>
      <c r="M605" s="0" t="n">
        <f aca="false">35.3*G605</f>
        <v>1.84996167086</v>
      </c>
      <c r="N605" s="0" t="n">
        <f aca="false">M605*1000/365</f>
        <v>5.06838813934247</v>
      </c>
      <c r="O605" s="0" t="n">
        <f aca="false">Table1[[#This Row],[Detection frequency 2021]]/100*365</f>
        <v>357.395955</v>
      </c>
      <c r="P605" s="0" t="n">
        <f aca="false">Table1[[#This Row],[Flared days/year]]/12</f>
        <v>29.78299625</v>
      </c>
      <c r="Q605" s="2" t="n">
        <f aca="false">Table1[[#This Row],['#days per month]]-P661</f>
        <v>4.67717083333334</v>
      </c>
      <c r="R605" s="2"/>
    </row>
    <row r="606" customFormat="false" ht="15.75" hidden="true" customHeight="false" outlineLevel="0" collapsed="false">
      <c r="A606" s="0" t="s">
        <v>221</v>
      </c>
      <c r="B606" s="0" t="s">
        <v>222</v>
      </c>
      <c r="C606" s="0" t="s">
        <v>711</v>
      </c>
      <c r="D606" s="0" t="n">
        <v>10779</v>
      </c>
      <c r="E606" s="0" t="n">
        <v>27.557781</v>
      </c>
      <c r="F606" s="0" t="n">
        <v>96.040056</v>
      </c>
      <c r="G606" s="0" t="n">
        <v>0.05216380336</v>
      </c>
      <c r="H606" s="0" t="n">
        <v>1817.69</v>
      </c>
      <c r="I606" s="0" t="n">
        <v>1.28033</v>
      </c>
      <c r="J606" s="0" t="n">
        <v>94.3038</v>
      </c>
      <c r="K606" s="0" t="n">
        <v>158</v>
      </c>
      <c r="L606" s="0" t="s">
        <v>20</v>
      </c>
      <c r="M606" s="0" t="n">
        <f aca="false">35.3*G606</f>
        <v>1.841382258608</v>
      </c>
      <c r="N606" s="0" t="n">
        <f aca="false">M606*1000/365</f>
        <v>5.04488290029589</v>
      </c>
      <c r="O606" s="0" t="n">
        <f aca="false">Table1[[#This Row],[Detection frequency 2021]]/100*365</f>
        <v>344.20887</v>
      </c>
      <c r="P606" s="0" t="n">
        <f aca="false">Table1[[#This Row],[Flared days/year]]/12</f>
        <v>28.6840725</v>
      </c>
      <c r="Q606" s="2" t="n">
        <f aca="false">Table1[[#This Row],['#days per month]]-P662</f>
        <v>-1.46809083333334</v>
      </c>
      <c r="R606" s="2"/>
    </row>
    <row r="607" customFormat="false" ht="15.75" hidden="true" customHeight="false" outlineLevel="0" collapsed="false">
      <c r="A607" s="0" t="s">
        <v>78</v>
      </c>
      <c r="B607" s="0" t="s">
        <v>79</v>
      </c>
      <c r="C607" s="0" t="s">
        <v>712</v>
      </c>
      <c r="D607" s="0" t="n">
        <v>8410</v>
      </c>
      <c r="E607" s="0" t="n">
        <v>22.781643</v>
      </c>
      <c r="F607" s="0" t="n">
        <v>55.814999</v>
      </c>
      <c r="G607" s="0" t="n">
        <v>0.0444213625499999</v>
      </c>
      <c r="H607" s="0" t="n">
        <v>1732.44</v>
      </c>
      <c r="I607" s="0" t="n">
        <v>1.31323</v>
      </c>
      <c r="J607" s="0" t="n">
        <v>97.2752</v>
      </c>
      <c r="K607" s="0" t="n">
        <v>367</v>
      </c>
      <c r="L607" s="0" t="s">
        <v>20</v>
      </c>
      <c r="M607" s="0" t="n">
        <f aca="false">35.3*G607</f>
        <v>1.568074098015</v>
      </c>
      <c r="N607" s="0" t="n">
        <f aca="false">M607*1000/365</f>
        <v>4.29609341921917</v>
      </c>
      <c r="O607" s="0" t="n">
        <f aca="false">Table1[[#This Row],[Detection frequency 2021]]/100*365</f>
        <v>355.05448</v>
      </c>
      <c r="P607" s="0" t="n">
        <f aca="false">Table1[[#This Row],[Flared days/year]]/12</f>
        <v>29.5878733333333</v>
      </c>
      <c r="Q607" s="2" t="n">
        <f aca="false">Table1[[#This Row],['#days per month]]-P663</f>
        <v>0.00556624999999755</v>
      </c>
      <c r="R607" s="2"/>
    </row>
    <row r="608" customFormat="false" ht="15.75" hidden="true" customHeight="false" outlineLevel="0" collapsed="false">
      <c r="A608" s="0" t="s">
        <v>51</v>
      </c>
      <c r="B608" s="0" t="s">
        <v>52</v>
      </c>
      <c r="C608" s="0" t="s">
        <v>713</v>
      </c>
      <c r="D608" s="0" t="n">
        <v>5467</v>
      </c>
      <c r="E608" s="0" t="n">
        <v>33.066931</v>
      </c>
      <c r="F608" s="0" t="n">
        <v>3.331919</v>
      </c>
      <c r="G608" s="0" t="n">
        <v>0.05207662495</v>
      </c>
      <c r="H608" s="0" t="n">
        <v>1731.96</v>
      </c>
      <c r="I608" s="0" t="n">
        <v>1.45201</v>
      </c>
      <c r="J608" s="0" t="n">
        <v>97.006</v>
      </c>
      <c r="K608" s="0" t="n">
        <v>334</v>
      </c>
      <c r="L608" s="0" t="s">
        <v>20</v>
      </c>
      <c r="M608" s="0" t="n">
        <f aca="false">35.3*G608</f>
        <v>1.838304860735</v>
      </c>
      <c r="N608" s="0" t="n">
        <f aca="false">M608*1000/365</f>
        <v>5.03645167324658</v>
      </c>
      <c r="O608" s="0" t="n">
        <f aca="false">Table1[[#This Row],[Detection frequency 2021]]/100*365</f>
        <v>354.0719</v>
      </c>
      <c r="P608" s="0" t="n">
        <f aca="false">Table1[[#This Row],[Flared days/year]]/12</f>
        <v>29.5059916666667</v>
      </c>
      <c r="Q608" s="2" t="n">
        <f aca="false">Table1[[#This Row],['#days per month]]-P664</f>
        <v>2.54575333333334</v>
      </c>
      <c r="R608" s="2"/>
    </row>
    <row r="609" customFormat="false" ht="15.75" hidden="true" customHeight="false" outlineLevel="0" collapsed="false">
      <c r="A609" s="0" t="s">
        <v>24</v>
      </c>
      <c r="B609" s="0" t="s">
        <v>25</v>
      </c>
      <c r="C609" s="0" t="s">
        <v>714</v>
      </c>
      <c r="D609" s="0" t="n">
        <v>6864</v>
      </c>
      <c r="E609" s="0" t="n">
        <v>53.039598</v>
      </c>
      <c r="F609" s="0" t="n">
        <v>52.409377</v>
      </c>
      <c r="G609" s="0" t="n">
        <v>0.05195304882</v>
      </c>
      <c r="H609" s="0" t="n">
        <v>1662.06</v>
      </c>
      <c r="I609" s="0" t="n">
        <v>0.834958</v>
      </c>
      <c r="J609" s="0" t="n">
        <v>96.281</v>
      </c>
      <c r="K609" s="0" t="n">
        <v>242</v>
      </c>
      <c r="L609" s="0" t="s">
        <v>20</v>
      </c>
      <c r="M609" s="0" t="n">
        <f aca="false">35.3*G609</f>
        <v>1.833942623346</v>
      </c>
      <c r="N609" s="0" t="n">
        <f aca="false">M609*1000/365</f>
        <v>5.02450033793425</v>
      </c>
      <c r="O609" s="0" t="n">
        <f aca="false">Table1[[#This Row],[Detection frequency 2021]]/100*365</f>
        <v>351.42565</v>
      </c>
      <c r="P609" s="0" t="n">
        <f aca="false">Table1[[#This Row],[Flared days/year]]/12</f>
        <v>29.2854708333333</v>
      </c>
      <c r="Q609" s="2" t="n">
        <f aca="false">Table1[[#This Row],['#days per month]]-P665</f>
        <v>17.1188041666667</v>
      </c>
      <c r="R609" s="2"/>
    </row>
    <row r="610" customFormat="false" ht="15.75" hidden="true" customHeight="false" outlineLevel="0" collapsed="false">
      <c r="A610" s="0" t="s">
        <v>715</v>
      </c>
      <c r="B610" s="0" t="s">
        <v>716</v>
      </c>
      <c r="C610" s="0" t="s">
        <v>717</v>
      </c>
      <c r="D610" s="0" t="n">
        <v>9931</v>
      </c>
      <c r="E610" s="0" t="n">
        <v>38.680045</v>
      </c>
      <c r="F610" s="0" t="n">
        <v>65.957202</v>
      </c>
      <c r="G610" s="0" t="n">
        <v>0.0518514874399999</v>
      </c>
      <c r="H610" s="0" t="n">
        <v>1746.06</v>
      </c>
      <c r="I610" s="0" t="n">
        <v>1.54389</v>
      </c>
      <c r="J610" s="0" t="n">
        <v>97.486</v>
      </c>
      <c r="K610" s="0" t="n">
        <v>358</v>
      </c>
      <c r="L610" s="0" t="s">
        <v>20</v>
      </c>
      <c r="M610" s="0" t="n">
        <f aca="false">35.3*G610</f>
        <v>1.830357506632</v>
      </c>
      <c r="N610" s="0" t="n">
        <f aca="false">M610*1000/365</f>
        <v>5.01467810036163</v>
      </c>
      <c r="O610" s="0" t="n">
        <f aca="false">Table1[[#This Row],[Detection frequency 2021]]/100*365</f>
        <v>355.8239</v>
      </c>
      <c r="P610" s="0" t="n">
        <f aca="false">Table1[[#This Row],[Flared days/year]]/12</f>
        <v>29.6519916666667</v>
      </c>
      <c r="Q610" s="2" t="n">
        <f aca="false">Table1[[#This Row],['#days per month]]-P666</f>
        <v>-0.283148749999995</v>
      </c>
      <c r="R610" s="2"/>
    </row>
    <row r="611" customFormat="false" ht="15.75" hidden="false" customHeight="false" outlineLevel="0" collapsed="false">
      <c r="A611" s="0" t="s">
        <v>521</v>
      </c>
      <c r="B611" s="0" t="s">
        <v>522</v>
      </c>
      <c r="C611" s="0" t="s">
        <v>718</v>
      </c>
      <c r="D611" s="0" t="n">
        <v>7619</v>
      </c>
      <c r="E611" s="0" t="n">
        <v>28.4544599999999</v>
      </c>
      <c r="F611" s="0" t="n">
        <v>47.875572</v>
      </c>
      <c r="G611" s="0" t="n">
        <v>0.0695842218</v>
      </c>
      <c r="H611" s="0" t="n">
        <v>1762.98</v>
      </c>
      <c r="I611" s="0" t="n">
        <v>1.32427</v>
      </c>
      <c r="J611" s="0" t="n">
        <v>97.4684</v>
      </c>
      <c r="K611" s="0" t="n">
        <v>395</v>
      </c>
      <c r="L611" s="0" t="s">
        <v>20</v>
      </c>
      <c r="M611" s="0" t="n">
        <f aca="false">35.3*G611</f>
        <v>2.45632302954</v>
      </c>
      <c r="N611" s="0" t="n">
        <f aca="false">M611*1000/365</f>
        <v>6.72965213572603</v>
      </c>
      <c r="O611" s="0" t="n">
        <f aca="false">Table1[[#This Row],[Detection frequency 2021]]/100*365</f>
        <v>355.75966</v>
      </c>
      <c r="P611" s="2" t="n">
        <f aca="false">Table1[[#This Row],[Flared days/year]]/12</f>
        <v>29.6466383333333</v>
      </c>
      <c r="Q611" s="2"/>
      <c r="R611" s="2"/>
    </row>
    <row r="612" customFormat="false" ht="15.75" hidden="true" customHeight="false" outlineLevel="0" collapsed="false">
      <c r="A612" s="0" t="s">
        <v>28</v>
      </c>
      <c r="B612" s="0" t="s">
        <v>29</v>
      </c>
      <c r="C612" s="0" t="s">
        <v>719</v>
      </c>
      <c r="D612" s="0" t="n">
        <v>8096</v>
      </c>
      <c r="E612" s="0" t="n">
        <v>30.310662</v>
      </c>
      <c r="F612" s="0" t="n">
        <v>50.685052</v>
      </c>
      <c r="G612" s="0" t="n">
        <v>0.05150042556</v>
      </c>
      <c r="H612" s="0" t="n">
        <v>1836.71</v>
      </c>
      <c r="I612" s="0" t="n">
        <v>1.41707</v>
      </c>
      <c r="J612" s="0" t="n">
        <v>94.0845</v>
      </c>
      <c r="K612" s="0" t="n">
        <v>355</v>
      </c>
      <c r="L612" s="0" t="s">
        <v>20</v>
      </c>
      <c r="M612" s="0" t="n">
        <f aca="false">35.3*G612</f>
        <v>1.817965022268</v>
      </c>
      <c r="N612" s="0" t="n">
        <f aca="false">M612*1000/365</f>
        <v>4.98072608840548</v>
      </c>
      <c r="O612" s="0" t="n">
        <f aca="false">Table1[[#This Row],[Detection frequency 2021]]/100*365</f>
        <v>343.408425</v>
      </c>
      <c r="P612" s="0" t="n">
        <f aca="false">Table1[[#This Row],[Flared days/year]]/12</f>
        <v>28.61736875</v>
      </c>
      <c r="Q612" s="2" t="n">
        <f aca="false">Table1[[#This Row],['#days per month]]-P668</f>
        <v>3.70982958333333</v>
      </c>
      <c r="R612" s="2"/>
    </row>
    <row r="613" customFormat="false" ht="15.75" hidden="true" customHeight="false" outlineLevel="0" collapsed="false">
      <c r="A613" s="0" t="s">
        <v>303</v>
      </c>
      <c r="B613" s="0" t="s">
        <v>304</v>
      </c>
      <c r="C613" s="0" t="s">
        <v>720</v>
      </c>
      <c r="D613" s="0" t="n">
        <v>6150</v>
      </c>
      <c r="E613" s="0" t="n">
        <v>4.256289</v>
      </c>
      <c r="F613" s="0" t="n">
        <v>8.432788</v>
      </c>
      <c r="G613" s="0" t="n">
        <v>0.05147811728</v>
      </c>
      <c r="H613" s="0" t="n">
        <v>1752.49</v>
      </c>
      <c r="I613" s="0" t="n">
        <v>1.67144</v>
      </c>
      <c r="J613" s="0" t="n">
        <v>100</v>
      </c>
      <c r="K613" s="0" t="n">
        <v>20</v>
      </c>
      <c r="L613" s="0" t="s">
        <v>20</v>
      </c>
      <c r="M613" s="0" t="n">
        <f aca="false">35.3*G613</f>
        <v>1.817177539984</v>
      </c>
      <c r="N613" s="0" t="n">
        <f aca="false">M613*1000/365</f>
        <v>4.97856860269589</v>
      </c>
      <c r="O613" s="0" t="n">
        <f aca="false">Table1[[#This Row],[Detection frequency 2021]]/100*365</f>
        <v>365</v>
      </c>
      <c r="P613" s="0" t="n">
        <f aca="false">Table1[[#This Row],[Flared days/year]]/12</f>
        <v>30.4166666666667</v>
      </c>
      <c r="Q613" s="2" t="n">
        <f aca="false">Table1[[#This Row],['#days per month]]-P669</f>
        <v>0.712905833333338</v>
      </c>
      <c r="R613" s="2"/>
    </row>
    <row r="614" customFormat="false" ht="15.75" hidden="true" customHeight="false" outlineLevel="0" collapsed="false">
      <c r="A614" s="0" t="s">
        <v>126</v>
      </c>
      <c r="B614" s="0" t="s">
        <v>127</v>
      </c>
      <c r="C614" s="0" t="s">
        <v>721</v>
      </c>
      <c r="D614" s="0" t="n">
        <v>6089</v>
      </c>
      <c r="E614" s="0" t="n">
        <v>4.556526</v>
      </c>
      <c r="F614" s="0" t="n">
        <v>7.003448</v>
      </c>
      <c r="G614" s="0" t="n">
        <v>0.05142733659</v>
      </c>
      <c r="H614" s="0" t="n">
        <v>1650.44</v>
      </c>
      <c r="I614" s="0" t="n">
        <v>4.18109</v>
      </c>
      <c r="J614" s="0" t="n">
        <v>46.1538</v>
      </c>
      <c r="K614" s="0" t="n">
        <v>26</v>
      </c>
      <c r="L614" s="0" t="s">
        <v>20</v>
      </c>
      <c r="M614" s="0" t="n">
        <f aca="false">35.3*G614</f>
        <v>1.815384981627</v>
      </c>
      <c r="N614" s="0" t="n">
        <f aca="false">M614*1000/365</f>
        <v>4.97365748390959</v>
      </c>
      <c r="O614" s="0" t="n">
        <f aca="false">Table1[[#This Row],[Detection frequency 2021]]/100*365</f>
        <v>168.46137</v>
      </c>
      <c r="P614" s="0" t="n">
        <f aca="false">Table1[[#This Row],[Flared days/year]]/12</f>
        <v>14.0384475</v>
      </c>
      <c r="Q614" s="2" t="n">
        <f aca="false">Table1[[#This Row],['#days per month]]-P670</f>
        <v>-16.3782191666667</v>
      </c>
      <c r="R614" s="2"/>
    </row>
    <row r="615" customFormat="false" ht="15.75" hidden="true" customHeight="false" outlineLevel="0" collapsed="false">
      <c r="A615" s="0" t="s">
        <v>24</v>
      </c>
      <c r="B615" s="0" t="s">
        <v>25</v>
      </c>
      <c r="C615" s="0" t="s">
        <v>722</v>
      </c>
      <c r="D615" s="0" t="n">
        <v>9482</v>
      </c>
      <c r="E615" s="0" t="n">
        <v>67.593381</v>
      </c>
      <c r="F615" s="0" t="n">
        <v>83.245998</v>
      </c>
      <c r="G615" s="0" t="n">
        <v>0.0514264559999999</v>
      </c>
      <c r="H615" s="0" t="n">
        <v>1629.46</v>
      </c>
      <c r="I615" s="0" t="n">
        <v>0.736213</v>
      </c>
      <c r="J615" s="0" t="n">
        <v>85.4838999999999</v>
      </c>
      <c r="K615" s="0" t="n">
        <v>124</v>
      </c>
      <c r="L615" s="0" t="s">
        <v>20</v>
      </c>
      <c r="M615" s="0" t="n">
        <f aca="false">35.3*G615</f>
        <v>1.8153538968</v>
      </c>
      <c r="N615" s="0" t="n">
        <f aca="false">M615*1000/365</f>
        <v>4.97357231999999</v>
      </c>
      <c r="O615" s="0" t="n">
        <f aca="false">Table1[[#This Row],[Detection frequency 2021]]/100*365</f>
        <v>312.016235</v>
      </c>
      <c r="P615" s="0" t="n">
        <f aca="false">Table1[[#This Row],[Flared days/year]]/12</f>
        <v>26.0013529166666</v>
      </c>
      <c r="Q615" s="2" t="n">
        <f aca="false">Table1[[#This Row],['#days per month]]-P671</f>
        <v>-0.287346250000027</v>
      </c>
      <c r="R615" s="2"/>
    </row>
    <row r="616" customFormat="false" ht="15.75" hidden="true" customHeight="false" outlineLevel="0" collapsed="false">
      <c r="A616" s="0" t="s">
        <v>126</v>
      </c>
      <c r="B616" s="0" t="s">
        <v>127</v>
      </c>
      <c r="C616" s="0" t="s">
        <v>723</v>
      </c>
      <c r="D616" s="0" t="n">
        <v>6007</v>
      </c>
      <c r="E616" s="0" t="n">
        <v>5.619135</v>
      </c>
      <c r="F616" s="0" t="n">
        <v>6.814901</v>
      </c>
      <c r="G616" s="0" t="n">
        <v>0.05126736274</v>
      </c>
      <c r="H616" s="0" t="n">
        <v>1746.68</v>
      </c>
      <c r="I616" s="0" t="n">
        <v>1.60662</v>
      </c>
      <c r="J616" s="0" t="n">
        <v>88.7097</v>
      </c>
      <c r="K616" s="0" t="n">
        <v>62</v>
      </c>
      <c r="L616" s="0" t="s">
        <v>20</v>
      </c>
      <c r="M616" s="0" t="n">
        <f aca="false">35.3*G616</f>
        <v>1.809737904722</v>
      </c>
      <c r="N616" s="0" t="n">
        <f aca="false">M616*1000/365</f>
        <v>4.95818604033425</v>
      </c>
      <c r="O616" s="0" t="n">
        <f aca="false">Table1[[#This Row],[Detection frequency 2021]]/100*365</f>
        <v>323.790405</v>
      </c>
      <c r="P616" s="0" t="n">
        <f aca="false">Table1[[#This Row],[Flared days/year]]/12</f>
        <v>26.98253375</v>
      </c>
      <c r="Q616" s="2" t="n">
        <f aca="false">Table1[[#This Row],['#days per month]]-P672</f>
        <v>-2.53227875</v>
      </c>
      <c r="R616" s="2"/>
    </row>
    <row r="617" customFormat="false" ht="15.75" hidden="true" customHeight="false" outlineLevel="0" collapsed="false">
      <c r="A617" s="0" t="s">
        <v>245</v>
      </c>
      <c r="B617" s="0" t="s">
        <v>246</v>
      </c>
      <c r="C617" s="0" t="s">
        <v>724</v>
      </c>
      <c r="D617" s="0" t="n">
        <v>6233</v>
      </c>
      <c r="E617" s="0" t="n">
        <v>-3.955692</v>
      </c>
      <c r="F617" s="0" t="n">
        <v>10.962432</v>
      </c>
      <c r="G617" s="0" t="n">
        <v>0.05121394028</v>
      </c>
      <c r="H617" s="0" t="n">
        <v>1788.96</v>
      </c>
      <c r="I617" s="0" t="n">
        <v>1.65403</v>
      </c>
      <c r="J617" s="0" t="n">
        <v>91.6667</v>
      </c>
      <c r="K617" s="0" t="n">
        <v>24</v>
      </c>
      <c r="L617" s="0" t="s">
        <v>20</v>
      </c>
      <c r="M617" s="0" t="n">
        <f aca="false">35.3*G617</f>
        <v>1.807852091884</v>
      </c>
      <c r="N617" s="0" t="n">
        <f aca="false">M617*1000/365</f>
        <v>4.95301942981918</v>
      </c>
      <c r="O617" s="0" t="n">
        <f aca="false">Table1[[#This Row],[Detection frequency 2021]]/100*365</f>
        <v>334.583455</v>
      </c>
      <c r="P617" s="0" t="n">
        <f aca="false">Table1[[#This Row],[Flared days/year]]/12</f>
        <v>27.8819545833333</v>
      </c>
      <c r="Q617" s="2" t="n">
        <f aca="false">Table1[[#This Row],['#days per month]]-P673</f>
        <v>-2.0277575</v>
      </c>
      <c r="R617" s="2"/>
    </row>
    <row r="618" customFormat="false" ht="15.75" hidden="true" customHeight="false" outlineLevel="0" collapsed="false">
      <c r="A618" s="0" t="s">
        <v>24</v>
      </c>
      <c r="B618" s="0" t="s">
        <v>25</v>
      </c>
      <c r="C618" s="0" t="s">
        <v>725</v>
      </c>
      <c r="D618" s="0" t="n">
        <v>9326</v>
      </c>
      <c r="E618" s="0" t="n">
        <v>67.300553</v>
      </c>
      <c r="F618" s="0" t="n">
        <v>79.056782</v>
      </c>
      <c r="G618" s="0" t="n">
        <v>0.05119339318</v>
      </c>
      <c r="H618" s="0" t="n">
        <v>1707.91</v>
      </c>
      <c r="I618" s="0" t="n">
        <v>0.873327</v>
      </c>
      <c r="J618" s="0" t="n">
        <v>36.5591</v>
      </c>
      <c r="K618" s="0" t="n">
        <v>186</v>
      </c>
      <c r="L618" s="0" t="s">
        <v>20</v>
      </c>
      <c r="M618" s="0" t="n">
        <f aca="false">35.3*G618</f>
        <v>1.807126779254</v>
      </c>
      <c r="N618" s="0" t="n">
        <f aca="false">M618*1000/365</f>
        <v>4.95103227192877</v>
      </c>
      <c r="O618" s="0" t="n">
        <f aca="false">Table1[[#This Row],[Detection frequency 2021]]/100*365</f>
        <v>133.440715</v>
      </c>
      <c r="P618" s="0" t="n">
        <f aca="false">Table1[[#This Row],[Flared days/year]]/12</f>
        <v>11.1200595833333</v>
      </c>
      <c r="Q618" s="2" t="n">
        <f aca="false">Table1[[#This Row],['#days per month]]-P674</f>
        <v>-17.55139</v>
      </c>
      <c r="R618" s="2"/>
    </row>
    <row r="619" customFormat="false" ht="15.75" hidden="true" customHeight="false" outlineLevel="0" collapsed="false">
      <c r="A619" s="0" t="s">
        <v>726</v>
      </c>
      <c r="B619" s="0" t="s">
        <v>727</v>
      </c>
      <c r="C619" s="0" t="s">
        <v>728</v>
      </c>
      <c r="D619" s="0" t="n">
        <v>4956</v>
      </c>
      <c r="E619" s="0" t="n">
        <v>60.179058</v>
      </c>
      <c r="F619" s="0" t="n">
        <v>-3.868935</v>
      </c>
      <c r="G619" s="0" t="n">
        <v>0.05104046405</v>
      </c>
      <c r="H619" s="0" t="n">
        <v>1749.72</v>
      </c>
      <c r="I619" s="0" t="n">
        <v>1.5829</v>
      </c>
      <c r="J619" s="0" t="n">
        <v>95.4545</v>
      </c>
      <c r="K619" s="0" t="n">
        <v>44</v>
      </c>
      <c r="L619" s="0" t="s">
        <v>20</v>
      </c>
      <c r="M619" s="0" t="n">
        <f aca="false">35.3*G619</f>
        <v>1.801728380965</v>
      </c>
      <c r="N619" s="0" t="n">
        <f aca="false">M619*1000/365</f>
        <v>4.93624213963014</v>
      </c>
      <c r="O619" s="0" t="n">
        <f aca="false">Table1[[#This Row],[Detection frequency 2021]]/100*365</f>
        <v>348.408925</v>
      </c>
      <c r="P619" s="0" t="n">
        <f aca="false">Table1[[#This Row],[Flared days/year]]/12</f>
        <v>29.0340770833333</v>
      </c>
      <c r="Q619" s="2" t="n">
        <f aca="false">Table1[[#This Row],['#days per month]]-P675</f>
        <v>-0.987568333333307</v>
      </c>
      <c r="R619" s="2"/>
    </row>
    <row r="620" customFormat="false" ht="15.75" hidden="true" customHeight="false" outlineLevel="0" collapsed="false">
      <c r="A620" s="0" t="s">
        <v>245</v>
      </c>
      <c r="B620" s="0" t="s">
        <v>246</v>
      </c>
      <c r="C620" s="0" t="s">
        <v>729</v>
      </c>
      <c r="D620" s="0" t="n">
        <v>6224</v>
      </c>
      <c r="E620" s="0" t="n">
        <v>-1.089273</v>
      </c>
      <c r="F620" s="0" t="n">
        <v>10.246297</v>
      </c>
      <c r="G620" s="0" t="n">
        <v>0.05068998923</v>
      </c>
      <c r="H620" s="0" t="n">
        <v>1784.97</v>
      </c>
      <c r="I620" s="0" t="n">
        <v>3.49793</v>
      </c>
      <c r="J620" s="0" t="n">
        <v>83.7838</v>
      </c>
      <c r="K620" s="0" t="n">
        <v>37</v>
      </c>
      <c r="L620" s="0" t="s">
        <v>20</v>
      </c>
      <c r="M620" s="0" t="n">
        <f aca="false">35.3*G620</f>
        <v>1.789356619819</v>
      </c>
      <c r="N620" s="0" t="n">
        <f aca="false">M620*1000/365</f>
        <v>4.9023469036137</v>
      </c>
      <c r="O620" s="0" t="n">
        <f aca="false">Table1[[#This Row],[Detection frequency 2021]]/100*365</f>
        <v>305.81087</v>
      </c>
      <c r="P620" s="0" t="n">
        <f aca="false">Table1[[#This Row],[Flared days/year]]/12</f>
        <v>25.4842391666667</v>
      </c>
      <c r="Q620" s="2" t="n">
        <f aca="false">Table1[[#This Row],['#days per month]]-P676</f>
        <v>-1.73067791666666</v>
      </c>
      <c r="R620" s="2"/>
    </row>
    <row r="621" customFormat="false" ht="15.75" hidden="true" customHeight="false" outlineLevel="0" collapsed="false">
      <c r="A621" s="0" t="s">
        <v>51</v>
      </c>
      <c r="B621" s="0" t="s">
        <v>52</v>
      </c>
      <c r="C621" s="0" t="s">
        <v>730</v>
      </c>
      <c r="D621" s="0" t="n">
        <v>5665</v>
      </c>
      <c r="E621" s="0" t="n">
        <v>27.723171</v>
      </c>
      <c r="F621" s="0" t="n">
        <v>9.87926199999999</v>
      </c>
      <c r="G621" s="0" t="n">
        <v>0.0506838250999999</v>
      </c>
      <c r="H621" s="0" t="n">
        <v>1648.45</v>
      </c>
      <c r="I621" s="0" t="n">
        <v>1.08313</v>
      </c>
      <c r="J621" s="0" t="n">
        <v>78.836</v>
      </c>
      <c r="K621" s="0" t="n">
        <v>378</v>
      </c>
      <c r="L621" s="0" t="s">
        <v>20</v>
      </c>
      <c r="M621" s="0" t="n">
        <f aca="false">35.3*G621</f>
        <v>1.78913902603</v>
      </c>
      <c r="N621" s="0" t="n">
        <f aca="false">M621*1000/365</f>
        <v>4.90175075624657</v>
      </c>
      <c r="O621" s="0" t="n">
        <f aca="false">Table1[[#This Row],[Detection frequency 2021]]/100*365</f>
        <v>287.7514</v>
      </c>
      <c r="P621" s="0" t="n">
        <f aca="false">Table1[[#This Row],[Flared days/year]]/12</f>
        <v>23.9792833333333</v>
      </c>
      <c r="Q621" s="2" t="n">
        <f aca="false">Table1[[#This Row],['#days per month]]-P677</f>
        <v>-2.09214958333333</v>
      </c>
      <c r="R621" s="2"/>
    </row>
    <row r="622" customFormat="false" ht="15.75" hidden="true" customHeight="false" outlineLevel="0" collapsed="false">
      <c r="A622" s="0" t="s">
        <v>21</v>
      </c>
      <c r="B622" s="0" t="s">
        <v>22</v>
      </c>
      <c r="C622" s="0" t="s">
        <v>731</v>
      </c>
      <c r="D622" s="0" t="n">
        <v>7350</v>
      </c>
      <c r="E622" s="0" t="n">
        <v>36.7468159999999</v>
      </c>
      <c r="F622" s="0" t="n">
        <v>43.498877</v>
      </c>
      <c r="G622" s="0" t="n">
        <v>0.04256185</v>
      </c>
      <c r="H622" s="0" t="n">
        <v>1879.6</v>
      </c>
      <c r="I622" s="0" t="n">
        <v>1.53407999999999</v>
      </c>
      <c r="J622" s="0" t="n">
        <v>98.0337</v>
      </c>
      <c r="K622" s="0" t="n">
        <v>356</v>
      </c>
      <c r="L622" s="0" t="s">
        <v>20</v>
      </c>
      <c r="M622" s="0" t="n">
        <f aca="false">35.3*G622</f>
        <v>1.502433305</v>
      </c>
      <c r="N622" s="0" t="n">
        <f aca="false">M622*1000/365</f>
        <v>4.11625563013699</v>
      </c>
      <c r="O622" s="0" t="n">
        <f aca="false">Table1[[#This Row],[Detection frequency 2021]]/100*365</f>
        <v>357.823005</v>
      </c>
      <c r="P622" s="0" t="n">
        <f aca="false">Table1[[#This Row],[Flared days/year]]/12</f>
        <v>29.81858375</v>
      </c>
      <c r="Q622" s="2" t="n">
        <f aca="false">Table1[[#This Row],['#days per month]]-P678</f>
        <v>4.20026791666667</v>
      </c>
      <c r="R622" s="2"/>
    </row>
    <row r="623" customFormat="false" ht="15.75" hidden="true" customHeight="false" outlineLevel="0" collapsed="false">
      <c r="A623" s="0" t="s">
        <v>732</v>
      </c>
      <c r="B623" s="0" t="s">
        <v>733</v>
      </c>
      <c r="C623" s="0" t="s">
        <v>734</v>
      </c>
      <c r="D623" s="0" t="n">
        <v>4548</v>
      </c>
      <c r="E623" s="0" t="n">
        <v>3.930939</v>
      </c>
      <c r="F623" s="0" t="n">
        <v>-73.689518</v>
      </c>
      <c r="G623" s="0" t="n">
        <v>0.0506336314699999</v>
      </c>
      <c r="H623" s="0" t="n">
        <v>1844.11</v>
      </c>
      <c r="I623" s="0" t="n">
        <v>1.6015</v>
      </c>
      <c r="J623" s="0" t="n">
        <v>68</v>
      </c>
      <c r="K623" s="0" t="n">
        <v>25</v>
      </c>
      <c r="L623" s="0" t="s">
        <v>20</v>
      </c>
      <c r="M623" s="0" t="n">
        <f aca="false">35.3*G623</f>
        <v>1.787367190891</v>
      </c>
      <c r="N623" s="0" t="n">
        <f aca="false">M623*1000/365</f>
        <v>4.89689641339999</v>
      </c>
      <c r="O623" s="0" t="n">
        <f aca="false">Table1[[#This Row],[Detection frequency 2021]]/100*365</f>
        <v>248.2</v>
      </c>
      <c r="P623" s="0" t="n">
        <f aca="false">Table1[[#This Row],[Flared days/year]]/12</f>
        <v>20.6833333333333</v>
      </c>
      <c r="Q623" s="2" t="n">
        <f aca="false">Table1[[#This Row],['#days per month]]-P679</f>
        <v>0.0964512500000012</v>
      </c>
      <c r="R623" s="2"/>
    </row>
    <row r="624" customFormat="false" ht="15.75" hidden="true" customHeight="false" outlineLevel="0" collapsed="false">
      <c r="A624" s="0" t="s">
        <v>143</v>
      </c>
      <c r="B624" s="0" t="s">
        <v>144</v>
      </c>
      <c r="C624" s="0" t="s">
        <v>735</v>
      </c>
      <c r="D624" s="0" t="n">
        <v>6236</v>
      </c>
      <c r="E624" s="0" t="n">
        <v>-6.318782</v>
      </c>
      <c r="F624" s="0" t="n">
        <v>11.052413</v>
      </c>
      <c r="G624" s="0" t="n">
        <v>0.05059224374</v>
      </c>
      <c r="H624" s="0" t="n">
        <v>1658.39</v>
      </c>
      <c r="I624" s="0" t="n">
        <v>1.49362</v>
      </c>
      <c r="J624" s="0" t="n">
        <v>94.3395999999999</v>
      </c>
      <c r="K624" s="0" t="n">
        <v>106</v>
      </c>
      <c r="L624" s="0" t="s">
        <v>20</v>
      </c>
      <c r="M624" s="0" t="n">
        <f aca="false">35.3*G624</f>
        <v>1.785906204022</v>
      </c>
      <c r="N624" s="0" t="n">
        <f aca="false">M624*1000/365</f>
        <v>4.89289370964931</v>
      </c>
      <c r="O624" s="0" t="n">
        <f aca="false">Table1[[#This Row],[Detection frequency 2021]]/100*365</f>
        <v>344.33954</v>
      </c>
      <c r="P624" s="0" t="n">
        <f aca="false">Table1[[#This Row],[Flared days/year]]/12</f>
        <v>28.6949616666666</v>
      </c>
      <c r="Q624" s="2" t="n">
        <f aca="false">Table1[[#This Row],['#days per month]]-P680</f>
        <v>10.79806875</v>
      </c>
      <c r="R624" s="2"/>
    </row>
    <row r="625" customFormat="false" ht="15.75" hidden="true" customHeight="false" outlineLevel="0" collapsed="false">
      <c r="A625" s="0" t="s">
        <v>21</v>
      </c>
      <c r="B625" s="0" t="s">
        <v>22</v>
      </c>
      <c r="C625" s="0" t="s">
        <v>736</v>
      </c>
      <c r="D625" s="0" t="n">
        <v>7494</v>
      </c>
      <c r="E625" s="0" t="n">
        <v>30.67509</v>
      </c>
      <c r="F625" s="0" t="n">
        <v>47.328722</v>
      </c>
      <c r="G625" s="0" t="n">
        <v>0.04246381098</v>
      </c>
      <c r="H625" s="0" t="n">
        <v>1741.98</v>
      </c>
      <c r="I625" s="0" t="n">
        <v>1.52843</v>
      </c>
      <c r="J625" s="0" t="n">
        <v>94.2466</v>
      </c>
      <c r="K625" s="0" t="n">
        <v>365</v>
      </c>
      <c r="L625" s="0" t="s">
        <v>20</v>
      </c>
      <c r="M625" s="0" t="n">
        <f aca="false">35.3*G625</f>
        <v>1.498972527594</v>
      </c>
      <c r="N625" s="0" t="n">
        <f aca="false">M625*1000/365</f>
        <v>4.10677404820274</v>
      </c>
      <c r="O625" s="0" t="n">
        <f aca="false">Table1[[#This Row],[Detection frequency 2021]]/100*365</f>
        <v>344.00009</v>
      </c>
      <c r="P625" s="0" t="n">
        <f aca="false">Table1[[#This Row],[Flared days/year]]/12</f>
        <v>28.6666741666667</v>
      </c>
      <c r="Q625" s="2" t="n">
        <f aca="false">Table1[[#This Row],['#days per month]]-P681</f>
        <v>-1.4517875</v>
      </c>
      <c r="R625" s="2"/>
    </row>
    <row r="626" customFormat="false" ht="15.75" hidden="true" customHeight="false" outlineLevel="0" collapsed="false">
      <c r="A626" s="0" t="s">
        <v>28</v>
      </c>
      <c r="B626" s="0" t="s">
        <v>29</v>
      </c>
      <c r="C626" s="0" t="s">
        <v>737</v>
      </c>
      <c r="D626" s="0" t="n">
        <v>7969</v>
      </c>
      <c r="E626" s="0" t="n">
        <v>31.0065469999999</v>
      </c>
      <c r="F626" s="0" t="n">
        <v>49.935712</v>
      </c>
      <c r="G626" s="0" t="n">
        <v>0.0504557522899999</v>
      </c>
      <c r="H626" s="0" t="n">
        <v>1772.74</v>
      </c>
      <c r="I626" s="0" t="n">
        <v>2.21049</v>
      </c>
      <c r="J626" s="0" t="n">
        <v>63.2546</v>
      </c>
      <c r="K626" s="0" t="n">
        <v>381</v>
      </c>
      <c r="L626" s="0" t="s">
        <v>20</v>
      </c>
      <c r="M626" s="0" t="n">
        <f aca="false">35.3*G626</f>
        <v>1.781088055837</v>
      </c>
      <c r="N626" s="0" t="n">
        <f aca="false">M626*1000/365</f>
        <v>4.879693303663</v>
      </c>
      <c r="O626" s="0" t="n">
        <f aca="false">Table1[[#This Row],[Detection frequency 2021]]/100*365</f>
        <v>230.87929</v>
      </c>
      <c r="P626" s="0" t="n">
        <f aca="false">Table1[[#This Row],[Flared days/year]]/12</f>
        <v>19.2399408333333</v>
      </c>
      <c r="Q626" s="2" t="n">
        <f aca="false">Table1[[#This Row],['#days per month]]-P682</f>
        <v>-10.5106616666667</v>
      </c>
      <c r="R626" s="2"/>
    </row>
    <row r="627" customFormat="false" ht="15.75" hidden="true" customHeight="false" outlineLevel="0" collapsed="false">
      <c r="A627" s="0" t="s">
        <v>24</v>
      </c>
      <c r="B627" s="0" t="s">
        <v>25</v>
      </c>
      <c r="C627" s="0" t="s">
        <v>738</v>
      </c>
      <c r="D627" s="0" t="n">
        <v>6684</v>
      </c>
      <c r="E627" s="0" t="n">
        <v>43.434077</v>
      </c>
      <c r="F627" s="0" t="n">
        <v>45.450806</v>
      </c>
      <c r="G627" s="0" t="n">
        <v>0.05039499158</v>
      </c>
      <c r="H627" s="0" t="n">
        <v>1722.56</v>
      </c>
      <c r="I627" s="0" t="n">
        <v>1.70735</v>
      </c>
      <c r="J627" s="0" t="n">
        <v>93.5322999999999</v>
      </c>
      <c r="K627" s="0" t="n">
        <v>201</v>
      </c>
      <c r="L627" s="0" t="s">
        <v>20</v>
      </c>
      <c r="M627" s="0" t="n">
        <f aca="false">35.3*G627</f>
        <v>1.778943202774</v>
      </c>
      <c r="N627" s="0" t="n">
        <f aca="false">M627*1000/365</f>
        <v>4.87381699390137</v>
      </c>
      <c r="O627" s="0" t="n">
        <f aca="false">Table1[[#This Row],[Detection frequency 2021]]/100*365</f>
        <v>341.392895</v>
      </c>
      <c r="P627" s="0" t="n">
        <f aca="false">Table1[[#This Row],[Flared days/year]]/12</f>
        <v>28.4494079166666</v>
      </c>
      <c r="Q627" s="2" t="n">
        <f aca="false">Table1[[#This Row],['#days per month]]-P683</f>
        <v>5.63690791666664</v>
      </c>
      <c r="R627" s="2"/>
    </row>
    <row r="628" customFormat="false" ht="15.75" hidden="true" customHeight="false" outlineLevel="0" collapsed="false">
      <c r="A628" s="0" t="s">
        <v>24</v>
      </c>
      <c r="B628" s="0" t="s">
        <v>25</v>
      </c>
      <c r="C628" s="0" t="s">
        <v>739</v>
      </c>
      <c r="D628" s="0" t="n">
        <v>8683</v>
      </c>
      <c r="E628" s="0" t="n">
        <v>61.427442</v>
      </c>
      <c r="F628" s="0" t="n">
        <v>67.275555</v>
      </c>
      <c r="G628" s="0" t="n">
        <v>0.05033951441</v>
      </c>
      <c r="H628" s="0" t="n">
        <v>1796.45</v>
      </c>
      <c r="I628" s="0" t="n">
        <v>2.34627</v>
      </c>
      <c r="J628" s="0" t="n">
        <v>92.9936</v>
      </c>
      <c r="K628" s="0" t="n">
        <v>157</v>
      </c>
      <c r="L628" s="0" t="s">
        <v>20</v>
      </c>
      <c r="M628" s="0" t="n">
        <f aca="false">35.3*G628</f>
        <v>1.776984858673</v>
      </c>
      <c r="N628" s="0" t="n">
        <f aca="false">M628*1000/365</f>
        <v>4.86845166759726</v>
      </c>
      <c r="O628" s="0" t="n">
        <f aca="false">Table1[[#This Row],[Detection frequency 2021]]/100*365</f>
        <v>339.42664</v>
      </c>
      <c r="P628" s="0" t="n">
        <f aca="false">Table1[[#This Row],[Flared days/year]]/12</f>
        <v>28.2855533333333</v>
      </c>
      <c r="Q628" s="2" t="n">
        <f aca="false">Table1[[#This Row],['#days per month]]-P684</f>
        <v>-2.13111333333333</v>
      </c>
      <c r="R628" s="2"/>
    </row>
    <row r="629" customFormat="false" ht="15.75" hidden="true" customHeight="false" outlineLevel="0" collapsed="false">
      <c r="A629" s="0" t="s">
        <v>28</v>
      </c>
      <c r="B629" s="0" t="s">
        <v>29</v>
      </c>
      <c r="C629" s="0" t="s">
        <v>740</v>
      </c>
      <c r="D629" s="0" t="n">
        <v>8115</v>
      </c>
      <c r="E629" s="0" t="n">
        <v>30.209467</v>
      </c>
      <c r="F629" s="0" t="n">
        <v>50.801084</v>
      </c>
      <c r="G629" s="0" t="n">
        <v>0.0502197541699999</v>
      </c>
      <c r="H629" s="0" t="n">
        <v>1781.03</v>
      </c>
      <c r="I629" s="0" t="n">
        <v>1.47961</v>
      </c>
      <c r="J629" s="0" t="n">
        <v>73.0245</v>
      </c>
      <c r="K629" s="0" t="n">
        <v>367</v>
      </c>
      <c r="L629" s="0" t="s">
        <v>20</v>
      </c>
      <c r="M629" s="0" t="n">
        <f aca="false">35.3*G629</f>
        <v>1.772757322201</v>
      </c>
      <c r="N629" s="0" t="n">
        <f aca="false">M629*1000/365</f>
        <v>4.85686937589314</v>
      </c>
      <c r="O629" s="0" t="n">
        <f aca="false">Table1[[#This Row],[Detection frequency 2021]]/100*365</f>
        <v>266.539425</v>
      </c>
      <c r="P629" s="0" t="n">
        <f aca="false">Table1[[#This Row],[Flared days/year]]/12</f>
        <v>22.21161875</v>
      </c>
      <c r="Q629" s="2" t="n">
        <f aca="false">Table1[[#This Row],['#days per month]]-P685</f>
        <v>14.8301629166667</v>
      </c>
      <c r="R629" s="2"/>
    </row>
    <row r="630" customFormat="false" ht="15.75" hidden="true" customHeight="false" outlineLevel="0" collapsed="false">
      <c r="A630" s="0" t="s">
        <v>24</v>
      </c>
      <c r="B630" s="0" t="s">
        <v>25</v>
      </c>
      <c r="C630" s="0" t="s">
        <v>741</v>
      </c>
      <c r="D630" s="0" t="n">
        <v>8859</v>
      </c>
      <c r="E630" s="0" t="n">
        <v>60.892076</v>
      </c>
      <c r="F630" s="0" t="n">
        <v>72.793459</v>
      </c>
      <c r="G630" s="0" t="n">
        <v>0.05005420325</v>
      </c>
      <c r="H630" s="0" t="n">
        <v>1787.46</v>
      </c>
      <c r="I630" s="0" t="n">
        <v>2.72493</v>
      </c>
      <c r="J630" s="0" t="n">
        <v>77.707</v>
      </c>
      <c r="K630" s="0" t="n">
        <v>157</v>
      </c>
      <c r="L630" s="0" t="s">
        <v>20</v>
      </c>
      <c r="M630" s="0" t="n">
        <f aca="false">35.3*G630</f>
        <v>1.766913374725</v>
      </c>
      <c r="N630" s="0" t="n">
        <f aca="false">M630*1000/365</f>
        <v>4.84085856089041</v>
      </c>
      <c r="O630" s="0" t="n">
        <f aca="false">Table1[[#This Row],[Detection frequency 2021]]/100*365</f>
        <v>283.63055</v>
      </c>
      <c r="P630" s="0" t="n">
        <f aca="false">Table1[[#This Row],[Flared days/year]]/12</f>
        <v>23.6358791666667</v>
      </c>
      <c r="Q630" s="2" t="n">
        <f aca="false">Table1[[#This Row],['#days per month]]-P686</f>
        <v>-1.0661345833333</v>
      </c>
      <c r="R630" s="2"/>
    </row>
    <row r="631" customFormat="false" ht="15.75" hidden="true" customHeight="false" outlineLevel="0" collapsed="false">
      <c r="A631" s="0" t="s">
        <v>21</v>
      </c>
      <c r="B631" s="0" t="s">
        <v>22</v>
      </c>
      <c r="C631" s="0" t="s">
        <v>742</v>
      </c>
      <c r="D631" s="0" t="n">
        <v>7352</v>
      </c>
      <c r="E631" s="0" t="n">
        <v>36.916654</v>
      </c>
      <c r="F631" s="0" t="n">
        <v>43.569163</v>
      </c>
      <c r="G631" s="0" t="n">
        <v>0.04128675568</v>
      </c>
      <c r="H631" s="0" t="n">
        <v>1874.45</v>
      </c>
      <c r="I631" s="0" t="n">
        <v>1.4301</v>
      </c>
      <c r="J631" s="0" t="n">
        <v>95.0581</v>
      </c>
      <c r="K631" s="0" t="n">
        <v>344</v>
      </c>
      <c r="L631" s="0" t="s">
        <v>20</v>
      </c>
      <c r="M631" s="0" t="n">
        <f aca="false">35.3*G631</f>
        <v>1.457422475504</v>
      </c>
      <c r="N631" s="0" t="n">
        <f aca="false">M631*1000/365</f>
        <v>3.99293828905205</v>
      </c>
      <c r="O631" s="0" t="n">
        <f aca="false">Table1[[#This Row],[Detection frequency 2021]]/100*365</f>
        <v>346.962065</v>
      </c>
      <c r="P631" s="0" t="n">
        <f aca="false">Table1[[#This Row],[Flared days/year]]/12</f>
        <v>28.9135054166667</v>
      </c>
      <c r="Q631" s="2" t="n">
        <f aca="false">Table1[[#This Row],['#days per month]]-P687</f>
        <v>-0.836488750000001</v>
      </c>
      <c r="R631" s="2"/>
    </row>
    <row r="632" customFormat="false" ht="15.75" hidden="true" customHeight="false" outlineLevel="0" collapsed="false">
      <c r="A632" s="0" t="s">
        <v>201</v>
      </c>
      <c r="B632" s="0" t="s">
        <v>202</v>
      </c>
      <c r="C632" s="0" t="s">
        <v>743</v>
      </c>
      <c r="D632" s="0" t="n">
        <v>5866</v>
      </c>
      <c r="E632" s="0" t="n">
        <v>29.979213</v>
      </c>
      <c r="F632" s="0" t="n">
        <v>27.789523</v>
      </c>
      <c r="G632" s="0" t="n">
        <v>0.04993737831</v>
      </c>
      <c r="H632" s="0" t="n">
        <v>1808.69</v>
      </c>
      <c r="I632" s="0" t="n">
        <v>1.31223</v>
      </c>
      <c r="J632" s="0" t="n">
        <v>97.8972</v>
      </c>
      <c r="K632" s="0" t="n">
        <v>428</v>
      </c>
      <c r="L632" s="0" t="s">
        <v>20</v>
      </c>
      <c r="M632" s="0" t="n">
        <f aca="false">35.3*G632</f>
        <v>1.762789454343</v>
      </c>
      <c r="N632" s="0" t="n">
        <f aca="false">M632*1000/365</f>
        <v>4.82956014888493</v>
      </c>
      <c r="O632" s="0" t="n">
        <f aca="false">Table1[[#This Row],[Detection frequency 2021]]/100*365</f>
        <v>357.32478</v>
      </c>
      <c r="P632" s="0" t="n">
        <f aca="false">Table1[[#This Row],[Flared days/year]]/12</f>
        <v>29.777065</v>
      </c>
      <c r="Q632" s="2" t="n">
        <f aca="false">Table1[[#This Row],['#days per month]]-P688</f>
        <v>15.5950508333333</v>
      </c>
      <c r="R632" s="2"/>
    </row>
    <row r="633" customFormat="false" ht="15.75" hidden="true" customHeight="false" outlineLevel="0" collapsed="false">
      <c r="A633" s="0" t="s">
        <v>24</v>
      </c>
      <c r="B633" s="0" t="s">
        <v>25</v>
      </c>
      <c r="C633" s="0" t="s">
        <v>744</v>
      </c>
      <c r="D633" s="0" t="n">
        <v>6522</v>
      </c>
      <c r="E633" s="0" t="n">
        <v>67.836941</v>
      </c>
      <c r="F633" s="0" t="n">
        <v>58.942149</v>
      </c>
      <c r="G633" s="0" t="n">
        <v>0.04984550342</v>
      </c>
      <c r="H633" s="0" t="n">
        <v>1834.93</v>
      </c>
      <c r="I633" s="0" t="n">
        <v>2.37365</v>
      </c>
      <c r="J633" s="0" t="n">
        <v>81.0127</v>
      </c>
      <c r="K633" s="0" t="n">
        <v>158</v>
      </c>
      <c r="L633" s="0" t="s">
        <v>20</v>
      </c>
      <c r="M633" s="0" t="n">
        <f aca="false">35.3*G633</f>
        <v>1.759546270726</v>
      </c>
      <c r="N633" s="0" t="n">
        <f aca="false">M633*1000/365</f>
        <v>4.82067471431781</v>
      </c>
      <c r="O633" s="0" t="n">
        <f aca="false">Table1[[#This Row],[Detection frequency 2021]]/100*365</f>
        <v>295.696355</v>
      </c>
      <c r="P633" s="0" t="n">
        <f aca="false">Table1[[#This Row],[Flared days/year]]/12</f>
        <v>24.6413629166667</v>
      </c>
      <c r="Q633" s="2" t="n">
        <f aca="false">Table1[[#This Row],['#days per month]]-P689</f>
        <v>9.26403458333333</v>
      </c>
      <c r="R633" s="2"/>
    </row>
    <row r="634" customFormat="false" ht="15.75" hidden="true" customHeight="false" outlineLevel="0" collapsed="false">
      <c r="A634" s="0" t="s">
        <v>645</v>
      </c>
      <c r="B634" s="0" t="s">
        <v>646</v>
      </c>
      <c r="C634" s="0" t="s">
        <v>745</v>
      </c>
      <c r="D634" s="0" t="n">
        <v>2434</v>
      </c>
      <c r="E634" s="0" t="n">
        <v>32.153812</v>
      </c>
      <c r="F634" s="0" t="n">
        <v>-101.93074</v>
      </c>
      <c r="G634" s="0" t="n">
        <v>0.04969815136</v>
      </c>
      <c r="H634" s="0" t="n">
        <v>1785.26</v>
      </c>
      <c r="I634" s="0" t="n">
        <v>2.28476</v>
      </c>
      <c r="J634" s="0" t="n">
        <v>52.6785999999999</v>
      </c>
      <c r="K634" s="0" t="n">
        <v>336</v>
      </c>
      <c r="L634" s="0" t="s">
        <v>20</v>
      </c>
      <c r="M634" s="0" t="n">
        <f aca="false">35.3*G634</f>
        <v>1.754344743008</v>
      </c>
      <c r="N634" s="0" t="n">
        <f aca="false">M634*1000/365</f>
        <v>4.80642395344658</v>
      </c>
      <c r="O634" s="0" t="n">
        <f aca="false">Table1[[#This Row],[Detection frequency 2021]]/100*365</f>
        <v>192.27689</v>
      </c>
      <c r="P634" s="0" t="n">
        <f aca="false">Table1[[#This Row],[Flared days/year]]/12</f>
        <v>16.0230741666666</v>
      </c>
      <c r="Q634" s="2" t="n">
        <f aca="false">Table1[[#This Row],['#days per month]]-P690</f>
        <v>-6.78942583333336</v>
      </c>
      <c r="R634" s="2"/>
    </row>
    <row r="635" customFormat="false" ht="15.75" hidden="true" customHeight="false" outlineLevel="0" collapsed="false">
      <c r="A635" s="0" t="s">
        <v>197</v>
      </c>
      <c r="B635" s="0" t="s">
        <v>198</v>
      </c>
      <c r="C635" s="0" t="s">
        <v>746</v>
      </c>
      <c r="D635" s="0" t="n">
        <v>12037</v>
      </c>
      <c r="E635" s="0" t="n">
        <v>3.631482</v>
      </c>
      <c r="F635" s="0" t="n">
        <v>112.709319</v>
      </c>
      <c r="G635" s="0" t="n">
        <v>0.04966116658</v>
      </c>
      <c r="H635" s="0" t="n">
        <v>1753.36</v>
      </c>
      <c r="I635" s="0" t="n">
        <v>2.74945</v>
      </c>
      <c r="J635" s="0" t="n">
        <v>85.7143</v>
      </c>
      <c r="K635" s="0" t="n">
        <v>14</v>
      </c>
      <c r="L635" s="0" t="s">
        <v>20</v>
      </c>
      <c r="M635" s="0" t="n">
        <f aca="false">35.3*G635</f>
        <v>1.753039180274</v>
      </c>
      <c r="N635" s="0" t="n">
        <f aca="false">M635*1000/365</f>
        <v>4.80284706924384</v>
      </c>
      <c r="O635" s="0" t="n">
        <f aca="false">Table1[[#This Row],[Detection frequency 2021]]/100*365</f>
        <v>312.857195</v>
      </c>
      <c r="P635" s="0" t="n">
        <f aca="false">Table1[[#This Row],[Flared days/year]]/12</f>
        <v>26.0714329166667</v>
      </c>
      <c r="Q635" s="2" t="n">
        <f aca="false">Table1[[#This Row],['#days per month]]-P691</f>
        <v>-2.55600375</v>
      </c>
      <c r="R635" s="2"/>
    </row>
    <row r="636" customFormat="false" ht="15.75" hidden="true" customHeight="false" outlineLevel="0" collapsed="false">
      <c r="A636" s="0" t="s">
        <v>747</v>
      </c>
      <c r="B636" s="0" t="s">
        <v>748</v>
      </c>
      <c r="C636" s="0" t="s">
        <v>749</v>
      </c>
      <c r="D636" s="0" t="n">
        <v>3864</v>
      </c>
      <c r="E636" s="0" t="n">
        <v>17.0420239999999</v>
      </c>
      <c r="F636" s="0" t="n">
        <v>-90.581397</v>
      </c>
      <c r="G636" s="0" t="n">
        <v>0.04960422176</v>
      </c>
      <c r="H636" s="0" t="n">
        <v>1842.2</v>
      </c>
      <c r="I636" s="0" t="n">
        <v>1.54928</v>
      </c>
      <c r="J636" s="0" t="n">
        <v>83.1522</v>
      </c>
      <c r="K636" s="0" t="n">
        <v>184</v>
      </c>
      <c r="L636" s="0" t="s">
        <v>20</v>
      </c>
      <c r="M636" s="0" t="n">
        <f aca="false">35.3*G636</f>
        <v>1.751029028128</v>
      </c>
      <c r="N636" s="0" t="n">
        <f aca="false">M636*1000/365</f>
        <v>4.79733980309041</v>
      </c>
      <c r="O636" s="0" t="n">
        <f aca="false">Table1[[#This Row],[Detection frequency 2021]]/100*365</f>
        <v>303.50553</v>
      </c>
      <c r="P636" s="0" t="n">
        <f aca="false">Table1[[#This Row],[Flared days/year]]/12</f>
        <v>25.2921275</v>
      </c>
      <c r="Q636" s="2" t="n">
        <f aca="false">Table1[[#This Row],['#days per month]]-P692</f>
        <v>-3.39349625</v>
      </c>
      <c r="R636" s="2"/>
    </row>
    <row r="637" customFormat="false" ht="15.75" hidden="true" customHeight="false" outlineLevel="0" collapsed="false">
      <c r="A637" s="0" t="s">
        <v>245</v>
      </c>
      <c r="B637" s="0" t="s">
        <v>246</v>
      </c>
      <c r="C637" s="0" t="s">
        <v>750</v>
      </c>
      <c r="D637" s="0" t="n">
        <v>6215</v>
      </c>
      <c r="E637" s="0" t="n">
        <v>-1.79836699999999</v>
      </c>
      <c r="F637" s="0" t="n">
        <v>9.897348</v>
      </c>
      <c r="G637" s="0" t="n">
        <v>0.04951733688</v>
      </c>
      <c r="H637" s="0" t="n">
        <v>1724.59</v>
      </c>
      <c r="I637" s="0" t="n">
        <v>3.16012</v>
      </c>
      <c r="J637" s="0" t="n">
        <v>65.9573999999999</v>
      </c>
      <c r="K637" s="0" t="n">
        <v>47</v>
      </c>
      <c r="L637" s="0" t="s">
        <v>20</v>
      </c>
      <c r="M637" s="0" t="n">
        <f aca="false">35.3*G637</f>
        <v>1.747961991864</v>
      </c>
      <c r="N637" s="0" t="n">
        <f aca="false">M637*1000/365</f>
        <v>4.78893696401096</v>
      </c>
      <c r="O637" s="0" t="n">
        <f aca="false">Table1[[#This Row],[Detection frequency 2021]]/100*365</f>
        <v>240.74451</v>
      </c>
      <c r="P637" s="0" t="n">
        <f aca="false">Table1[[#This Row],[Flared days/year]]/12</f>
        <v>20.0620425</v>
      </c>
      <c r="Q637" s="2" t="n">
        <f aca="false">Table1[[#This Row],['#days per month]]-P693</f>
        <v>-7.5157454166667</v>
      </c>
      <c r="R637" s="2"/>
    </row>
    <row r="638" customFormat="false" ht="15.75" hidden="true" customHeight="false" outlineLevel="0" collapsed="false">
      <c r="A638" s="0" t="s">
        <v>24</v>
      </c>
      <c r="B638" s="0" t="s">
        <v>25</v>
      </c>
      <c r="C638" s="0" t="s">
        <v>751</v>
      </c>
      <c r="D638" s="0" t="n">
        <v>10611</v>
      </c>
      <c r="E638" s="0" t="n">
        <v>55.363016</v>
      </c>
      <c r="F638" s="0" t="n">
        <v>106.140566999999</v>
      </c>
      <c r="G638" s="0" t="n">
        <v>0.04949913802</v>
      </c>
      <c r="H638" s="0" t="n">
        <v>1681.09</v>
      </c>
      <c r="I638" s="0" t="n">
        <v>0.54831</v>
      </c>
      <c r="J638" s="0" t="n">
        <v>96.0784</v>
      </c>
      <c r="K638" s="0" t="n">
        <v>204</v>
      </c>
      <c r="L638" s="0" t="s">
        <v>218</v>
      </c>
      <c r="M638" s="0" t="n">
        <f aca="false">35.3*G638</f>
        <v>1.747319572106</v>
      </c>
      <c r="N638" s="0" t="n">
        <f aca="false">M638*1000/365</f>
        <v>4.78717690987945</v>
      </c>
      <c r="O638" s="0" t="n">
        <f aca="false">Table1[[#This Row],[Detection frequency 2021]]/100*365</f>
        <v>350.68616</v>
      </c>
      <c r="P638" s="0" t="n">
        <f aca="false">Table1[[#This Row],[Flared days/year]]/12</f>
        <v>29.2238466666667</v>
      </c>
      <c r="Q638" s="2" t="n">
        <f aca="false">Table1[[#This Row],['#days per month]]-P694</f>
        <v>-0.596410000000002</v>
      </c>
      <c r="R638" s="2"/>
    </row>
    <row r="639" customFormat="false" ht="15.75" hidden="true" customHeight="false" outlineLevel="0" collapsed="false">
      <c r="A639" s="0" t="s">
        <v>126</v>
      </c>
      <c r="B639" s="0" t="s">
        <v>127</v>
      </c>
      <c r="C639" s="0" t="s">
        <v>752</v>
      </c>
      <c r="D639" s="0" t="n">
        <v>6050</v>
      </c>
      <c r="E639" s="0" t="n">
        <v>4.338374</v>
      </c>
      <c r="F639" s="0" t="n">
        <v>5.925494</v>
      </c>
      <c r="G639" s="0" t="n">
        <v>0.04945041204</v>
      </c>
      <c r="H639" s="0" t="n">
        <v>1591.7</v>
      </c>
      <c r="I639" s="0" t="n">
        <v>2.09769</v>
      </c>
      <c r="J639" s="0" t="n">
        <v>48.6485999999999</v>
      </c>
      <c r="K639" s="0" t="n">
        <v>37</v>
      </c>
      <c r="L639" s="0" t="s">
        <v>20</v>
      </c>
      <c r="M639" s="0" t="n">
        <f aca="false">35.3*G639</f>
        <v>1.745599545012</v>
      </c>
      <c r="N639" s="0" t="n">
        <f aca="false">M639*1000/365</f>
        <v>4.78246450688219</v>
      </c>
      <c r="O639" s="0" t="n">
        <f aca="false">Table1[[#This Row],[Detection frequency 2021]]/100*365</f>
        <v>177.56739</v>
      </c>
      <c r="P639" s="0" t="n">
        <f aca="false">Table1[[#This Row],[Flared days/year]]/12</f>
        <v>14.7972825</v>
      </c>
      <c r="Q639" s="2" t="n">
        <f aca="false">Table1[[#This Row],['#days per month]]-P695</f>
        <v>-14.7665920833334</v>
      </c>
      <c r="R639" s="2"/>
    </row>
    <row r="640" customFormat="false" ht="15.75" hidden="true" customHeight="false" outlineLevel="0" collapsed="false">
      <c r="A640" s="0" t="s">
        <v>24</v>
      </c>
      <c r="B640" s="0" t="s">
        <v>25</v>
      </c>
      <c r="C640" s="0" t="s">
        <v>753</v>
      </c>
      <c r="D640" s="0" t="n">
        <v>8813</v>
      </c>
      <c r="E640" s="0" t="n">
        <v>60.669666</v>
      </c>
      <c r="F640" s="0" t="n">
        <v>72.004358</v>
      </c>
      <c r="G640" s="0" t="n">
        <v>0.04942487493</v>
      </c>
      <c r="H640" s="0" t="n">
        <v>1794.57</v>
      </c>
      <c r="I640" s="0" t="n">
        <v>1.84805</v>
      </c>
      <c r="J640" s="0" t="n">
        <v>85.3261</v>
      </c>
      <c r="K640" s="0" t="n">
        <v>184</v>
      </c>
      <c r="L640" s="0" t="s">
        <v>20</v>
      </c>
      <c r="M640" s="0" t="n">
        <f aca="false">35.3*G640</f>
        <v>1.744698085029</v>
      </c>
      <c r="N640" s="0" t="n">
        <f aca="false">M640*1000/365</f>
        <v>4.77999475350411</v>
      </c>
      <c r="O640" s="0" t="n">
        <f aca="false">Table1[[#This Row],[Detection frequency 2021]]/100*365</f>
        <v>311.440265</v>
      </c>
      <c r="P640" s="0" t="n">
        <f aca="false">Table1[[#This Row],[Flared days/year]]/12</f>
        <v>25.9533554166667</v>
      </c>
      <c r="Q640" s="2" t="n">
        <f aca="false">Table1[[#This Row],['#days per month]]-P696</f>
        <v>-3.32472416666667</v>
      </c>
      <c r="R640" s="2"/>
    </row>
    <row r="641" customFormat="false" ht="15.75" hidden="true" customHeight="false" outlineLevel="0" collapsed="false">
      <c r="A641" s="0" t="s">
        <v>24</v>
      </c>
      <c r="B641" s="0" t="s">
        <v>25</v>
      </c>
      <c r="C641" s="0" t="s">
        <v>754</v>
      </c>
      <c r="D641" s="0" t="n">
        <v>8995</v>
      </c>
      <c r="E641" s="0" t="n">
        <v>67.026216</v>
      </c>
      <c r="F641" s="0" t="n">
        <v>75.525155</v>
      </c>
      <c r="G641" s="0" t="n">
        <v>0.0493071694</v>
      </c>
      <c r="H641" s="0" t="n">
        <v>1710.5</v>
      </c>
      <c r="I641" s="0" t="n">
        <v>1.33694</v>
      </c>
      <c r="J641" s="0" t="n">
        <v>37.1728</v>
      </c>
      <c r="K641" s="0" t="n">
        <v>191</v>
      </c>
      <c r="L641" s="0" t="s">
        <v>218</v>
      </c>
      <c r="M641" s="0" t="n">
        <f aca="false">35.3*G641</f>
        <v>1.74054307982</v>
      </c>
      <c r="N641" s="0" t="n">
        <f aca="false">M641*1000/365</f>
        <v>4.76861117758904</v>
      </c>
      <c r="O641" s="0" t="n">
        <f aca="false">Table1[[#This Row],[Detection frequency 2021]]/100*365</f>
        <v>135.68072</v>
      </c>
      <c r="P641" s="0" t="n">
        <f aca="false">Table1[[#This Row],[Flared days/year]]/12</f>
        <v>11.3067266666667</v>
      </c>
      <c r="Q641" s="2" t="n">
        <f aca="false">Table1[[#This Row],['#days per month]]-P697</f>
        <v>-18.0279279166667</v>
      </c>
      <c r="R641" s="2"/>
    </row>
    <row r="642" customFormat="false" ht="15.75" hidden="true" customHeight="false" outlineLevel="0" collapsed="false">
      <c r="A642" s="0" t="s">
        <v>675</v>
      </c>
      <c r="B642" s="0" t="s">
        <v>676</v>
      </c>
      <c r="C642" s="0" t="s">
        <v>755</v>
      </c>
      <c r="D642" s="0" t="n">
        <v>8444</v>
      </c>
      <c r="E642" s="0" t="n">
        <v>16.125937</v>
      </c>
      <c r="F642" s="0" t="n">
        <v>32.684924</v>
      </c>
      <c r="G642" s="0" t="n">
        <v>0.04927810993</v>
      </c>
      <c r="H642" s="0" t="n">
        <v>1760.38</v>
      </c>
      <c r="I642" s="0" t="n">
        <v>2.94612</v>
      </c>
      <c r="J642" s="0" t="n">
        <v>94.1392</v>
      </c>
      <c r="K642" s="0" t="n">
        <v>273</v>
      </c>
      <c r="L642" s="0" t="s">
        <v>20</v>
      </c>
      <c r="M642" s="0" t="n">
        <f aca="false">35.3*G642</f>
        <v>1.739517280529</v>
      </c>
      <c r="N642" s="0" t="n">
        <f aca="false">M642*1000/365</f>
        <v>4.7658007685726</v>
      </c>
      <c r="O642" s="0" t="n">
        <f aca="false">Table1[[#This Row],[Detection frequency 2021]]/100*365</f>
        <v>343.60808</v>
      </c>
      <c r="P642" s="0" t="n">
        <f aca="false">Table1[[#This Row],[Flared days/year]]/12</f>
        <v>28.6340066666667</v>
      </c>
      <c r="Q642" s="2" t="n">
        <f aca="false">Table1[[#This Row],['#days per month]]-P698</f>
        <v>1.46942916666666</v>
      </c>
      <c r="R642" s="2"/>
    </row>
    <row r="643" customFormat="false" ht="15.75" hidden="true" customHeight="false" outlineLevel="0" collapsed="false">
      <c r="A643" s="0" t="s">
        <v>21</v>
      </c>
      <c r="B643" s="0" t="s">
        <v>22</v>
      </c>
      <c r="C643" s="0" t="s">
        <v>756</v>
      </c>
      <c r="D643" s="0" t="n">
        <v>7567</v>
      </c>
      <c r="E643" s="0" t="n">
        <v>30.340771</v>
      </c>
      <c r="F643" s="0" t="n">
        <v>47.657856</v>
      </c>
      <c r="G643" s="0" t="n">
        <v>0.03876415886</v>
      </c>
      <c r="H643" s="0" t="n">
        <v>1726.2</v>
      </c>
      <c r="I643" s="0" t="n">
        <v>0.927497999999999</v>
      </c>
      <c r="J643" s="0" t="n">
        <v>97.2972999999999</v>
      </c>
      <c r="K643" s="0" t="n">
        <v>370</v>
      </c>
      <c r="L643" s="0" t="s">
        <v>20</v>
      </c>
      <c r="M643" s="0" t="n">
        <f aca="false">35.3*G643</f>
        <v>1.368374807758</v>
      </c>
      <c r="N643" s="0" t="n">
        <f aca="false">M643*1000/365</f>
        <v>3.74897207604932</v>
      </c>
      <c r="O643" s="0" t="n">
        <f aca="false">Table1[[#This Row],[Detection frequency 2021]]/100*365</f>
        <v>355.135145</v>
      </c>
      <c r="P643" s="0" t="n">
        <f aca="false">Table1[[#This Row],[Flared days/year]]/12</f>
        <v>29.5945954166666</v>
      </c>
      <c r="Q643" s="2" t="n">
        <f aca="false">Table1[[#This Row],['#days per month]]-P699</f>
        <v>0.655965833333301</v>
      </c>
      <c r="R643" s="2"/>
    </row>
    <row r="644" customFormat="false" ht="15.75" hidden="true" customHeight="false" outlineLevel="0" collapsed="false">
      <c r="A644" s="0" t="s">
        <v>28</v>
      </c>
      <c r="B644" s="0" t="s">
        <v>29</v>
      </c>
      <c r="C644" s="0" t="s">
        <v>757</v>
      </c>
      <c r="D644" s="0" t="n">
        <v>7799</v>
      </c>
      <c r="E644" s="0" t="n">
        <v>30.946946</v>
      </c>
      <c r="F644" s="0" t="n">
        <v>49.184635</v>
      </c>
      <c r="G644" s="0" t="n">
        <v>0.04910580782</v>
      </c>
      <c r="H644" s="0" t="n">
        <v>1775.94</v>
      </c>
      <c r="I644" s="0" t="n">
        <v>1.14895</v>
      </c>
      <c r="J644" s="0" t="n">
        <v>97.4293</v>
      </c>
      <c r="K644" s="0" t="n">
        <v>389</v>
      </c>
      <c r="L644" s="0" t="s">
        <v>20</v>
      </c>
      <c r="M644" s="0" t="n">
        <f aca="false">35.3*G644</f>
        <v>1.733435016046</v>
      </c>
      <c r="N644" s="0" t="n">
        <f aca="false">M644*1000/365</f>
        <v>4.74913703026301</v>
      </c>
      <c r="O644" s="0" t="n">
        <f aca="false">Table1[[#This Row],[Detection frequency 2021]]/100*365</f>
        <v>355.616945</v>
      </c>
      <c r="P644" s="0" t="n">
        <f aca="false">Table1[[#This Row],[Flared days/year]]/12</f>
        <v>29.6347454166667</v>
      </c>
      <c r="Q644" s="2" t="n">
        <f aca="false">Table1[[#This Row],['#days per month]]-P700</f>
        <v>9.3569575</v>
      </c>
      <c r="R644" s="2"/>
    </row>
    <row r="645" customFormat="false" ht="15.75" hidden="true" customHeight="false" outlineLevel="0" collapsed="false">
      <c r="A645" s="0" t="s">
        <v>303</v>
      </c>
      <c r="B645" s="0" t="s">
        <v>304</v>
      </c>
      <c r="C645" s="0" t="s">
        <v>758</v>
      </c>
      <c r="D645" s="0" t="n">
        <v>6143</v>
      </c>
      <c r="E645" s="0" t="n">
        <v>4.292935</v>
      </c>
      <c r="F645" s="0" t="n">
        <v>8.407839</v>
      </c>
      <c r="G645" s="0" t="n">
        <v>0.04909612133</v>
      </c>
      <c r="H645" s="0" t="n">
        <v>1715.21</v>
      </c>
      <c r="I645" s="0" t="n">
        <v>2.18399</v>
      </c>
      <c r="J645" s="0" t="n">
        <v>93.3333</v>
      </c>
      <c r="K645" s="0" t="n">
        <v>15</v>
      </c>
      <c r="L645" s="0" t="s">
        <v>20</v>
      </c>
      <c r="M645" s="0" t="n">
        <f aca="false">35.3*G645</f>
        <v>1.733093082949</v>
      </c>
      <c r="N645" s="0" t="n">
        <f aca="false">M645*1000/365</f>
        <v>4.74820022725753</v>
      </c>
      <c r="O645" s="0" t="n">
        <f aca="false">Table1[[#This Row],[Detection frequency 2021]]/100*365</f>
        <v>340.666545</v>
      </c>
      <c r="P645" s="0" t="n">
        <f aca="false">Table1[[#This Row],[Flared days/year]]/12</f>
        <v>28.38887875</v>
      </c>
      <c r="Q645" s="2" t="n">
        <f aca="false">Table1[[#This Row],['#days per month]]-P701</f>
        <v>1.18524625</v>
      </c>
      <c r="R645" s="2"/>
    </row>
    <row r="646" customFormat="false" ht="15.75" hidden="true" customHeight="false" outlineLevel="0" collapsed="false">
      <c r="A646" s="0" t="s">
        <v>126</v>
      </c>
      <c r="B646" s="0" t="s">
        <v>127</v>
      </c>
      <c r="C646" s="0" t="s">
        <v>759</v>
      </c>
      <c r="D646" s="0" t="n">
        <v>6008</v>
      </c>
      <c r="E646" s="0" t="n">
        <v>5.503769</v>
      </c>
      <c r="F646" s="0" t="n">
        <v>6.83200099999999</v>
      </c>
      <c r="G646" s="0" t="n">
        <v>0.04872803471</v>
      </c>
      <c r="H646" s="0" t="n">
        <v>1850.3</v>
      </c>
      <c r="I646" s="0" t="n">
        <v>1.7336</v>
      </c>
      <c r="J646" s="0" t="n">
        <v>94.9153</v>
      </c>
      <c r="K646" s="0" t="n">
        <v>59</v>
      </c>
      <c r="L646" s="0" t="s">
        <v>20</v>
      </c>
      <c r="M646" s="0" t="n">
        <f aca="false">35.3*G646</f>
        <v>1.720099625263</v>
      </c>
      <c r="N646" s="0" t="n">
        <f aca="false">M646*1000/365</f>
        <v>4.71260171304931</v>
      </c>
      <c r="O646" s="0" t="n">
        <f aca="false">Table1[[#This Row],[Detection frequency 2021]]/100*365</f>
        <v>346.440845</v>
      </c>
      <c r="P646" s="0" t="n">
        <f aca="false">Table1[[#This Row],[Flared days/year]]/12</f>
        <v>28.8700704166667</v>
      </c>
      <c r="Q646" s="2" t="n">
        <f aca="false">Table1[[#This Row],['#days per month]]-P702</f>
        <v>4.12635541666667</v>
      </c>
      <c r="R646" s="2"/>
    </row>
    <row r="647" customFormat="false" ht="15.75" hidden="true" customHeight="false" outlineLevel="0" collapsed="false">
      <c r="A647" s="0" t="s">
        <v>582</v>
      </c>
      <c r="B647" s="0" t="s">
        <v>583</v>
      </c>
      <c r="C647" s="0" t="s">
        <v>760</v>
      </c>
      <c r="D647" s="0" t="n">
        <v>8362</v>
      </c>
      <c r="E647" s="0" t="n">
        <v>24.607182</v>
      </c>
      <c r="F647" s="0" t="n">
        <v>54.150855</v>
      </c>
      <c r="G647" s="0" t="n">
        <v>0.03819852655</v>
      </c>
      <c r="H647" s="0" t="n">
        <v>1760.25</v>
      </c>
      <c r="I647" s="0" t="n">
        <v>1.38227</v>
      </c>
      <c r="J647" s="0" t="n">
        <v>100</v>
      </c>
      <c r="K647" s="0" t="n">
        <v>379</v>
      </c>
      <c r="L647" s="0" t="s">
        <v>20</v>
      </c>
      <c r="M647" s="0" t="n">
        <f aca="false">35.3*G647</f>
        <v>1.348407987215</v>
      </c>
      <c r="N647" s="0" t="n">
        <f aca="false">M647*1000/365</f>
        <v>3.69426845812329</v>
      </c>
      <c r="O647" s="0" t="n">
        <f aca="false">Table1[[#This Row],[Detection frequency 2021]]/100*365</f>
        <v>365</v>
      </c>
      <c r="P647" s="0" t="n">
        <f aca="false">Table1[[#This Row],[Flared days/year]]/12</f>
        <v>30.4166666666667</v>
      </c>
      <c r="Q647" s="2" t="n">
        <f aca="false">Table1[[#This Row],['#days per month]]-P703</f>
        <v>5.16666625</v>
      </c>
      <c r="R647" s="2"/>
    </row>
    <row r="648" customFormat="false" ht="15.75" hidden="true" customHeight="false" outlineLevel="0" collapsed="false">
      <c r="A648" s="0" t="s">
        <v>21</v>
      </c>
      <c r="B648" s="0" t="s">
        <v>22</v>
      </c>
      <c r="C648" s="0" t="s">
        <v>761</v>
      </c>
      <c r="D648" s="0" t="n">
        <v>7477</v>
      </c>
      <c r="E648" s="0" t="n">
        <v>31.693146</v>
      </c>
      <c r="F648" s="0" t="n">
        <v>47.254978</v>
      </c>
      <c r="G648" s="0" t="n">
        <v>0.03798043376</v>
      </c>
      <c r="H648" s="0" t="n">
        <v>1765.54</v>
      </c>
      <c r="I648" s="0" t="n">
        <v>1.20612</v>
      </c>
      <c r="J648" s="0" t="n">
        <v>92.2481</v>
      </c>
      <c r="K648" s="0" t="n">
        <v>387</v>
      </c>
      <c r="L648" s="0" t="s">
        <v>20</v>
      </c>
      <c r="M648" s="0" t="n">
        <f aca="false">35.3*G648</f>
        <v>1.340709311728</v>
      </c>
      <c r="N648" s="0" t="n">
        <f aca="false">M648*1000/365</f>
        <v>3.67317619651507</v>
      </c>
      <c r="O648" s="0" t="n">
        <f aca="false">Table1[[#This Row],[Detection frequency 2021]]/100*365</f>
        <v>336.705565</v>
      </c>
      <c r="P648" s="0" t="n">
        <f aca="false">Table1[[#This Row],[Flared days/year]]/12</f>
        <v>28.0587970833333</v>
      </c>
      <c r="Q648" s="2" t="n">
        <f aca="false">Table1[[#This Row],['#days per month]]-P704</f>
        <v>5.75945666666667</v>
      </c>
      <c r="R648" s="2"/>
    </row>
    <row r="649" customFormat="false" ht="15.75" hidden="true" customHeight="false" outlineLevel="0" collapsed="false">
      <c r="A649" s="0" t="s">
        <v>24</v>
      </c>
      <c r="B649" s="0" t="s">
        <v>25</v>
      </c>
      <c r="C649" s="0" t="s">
        <v>762</v>
      </c>
      <c r="D649" s="0" t="n">
        <v>9317</v>
      </c>
      <c r="E649" s="0" t="n">
        <v>58.156039</v>
      </c>
      <c r="F649" s="0" t="n">
        <v>78.903509</v>
      </c>
      <c r="G649" s="0" t="n">
        <v>0.0485117031</v>
      </c>
      <c r="H649" s="0" t="n">
        <v>1839.48</v>
      </c>
      <c r="I649" s="0" t="n">
        <v>1.88174</v>
      </c>
      <c r="J649" s="0" t="n">
        <v>88.0952</v>
      </c>
      <c r="K649" s="0" t="n">
        <v>210</v>
      </c>
      <c r="L649" s="0" t="s">
        <v>20</v>
      </c>
      <c r="M649" s="0" t="n">
        <f aca="false">35.3*G649</f>
        <v>1.71246311943</v>
      </c>
      <c r="N649" s="0" t="n">
        <f aca="false">M649*1000/365</f>
        <v>4.69167977926027</v>
      </c>
      <c r="O649" s="0" t="n">
        <f aca="false">Table1[[#This Row],[Detection frequency 2021]]/100*365</f>
        <v>321.54748</v>
      </c>
      <c r="P649" s="0" t="n">
        <f aca="false">Table1[[#This Row],[Flared days/year]]/12</f>
        <v>26.7956233333333</v>
      </c>
      <c r="Q649" s="2" t="n">
        <f aca="false">Table1[[#This Row],['#days per month]]-P705</f>
        <v>6.4544775</v>
      </c>
      <c r="R649" s="2"/>
    </row>
    <row r="650" customFormat="false" ht="15.75" hidden="true" customHeight="false" outlineLevel="0" collapsed="false">
      <c r="A650" s="0" t="s">
        <v>28</v>
      </c>
      <c r="B650" s="0" t="s">
        <v>29</v>
      </c>
      <c r="C650" s="0" t="s">
        <v>763</v>
      </c>
      <c r="D650" s="0" t="n">
        <v>8089</v>
      </c>
      <c r="E650" s="0" t="n">
        <v>30.348169</v>
      </c>
      <c r="F650" s="0" t="n">
        <v>50.6275909999999</v>
      </c>
      <c r="G650" s="0" t="n">
        <v>0.0485028972</v>
      </c>
      <c r="H650" s="0" t="n">
        <v>1782.17</v>
      </c>
      <c r="I650" s="0" t="n">
        <v>1.51983</v>
      </c>
      <c r="J650" s="0" t="n">
        <v>75.0685</v>
      </c>
      <c r="K650" s="0" t="n">
        <v>365</v>
      </c>
      <c r="L650" s="0" t="s">
        <v>20</v>
      </c>
      <c r="M650" s="0" t="n">
        <f aca="false">35.3*G650</f>
        <v>1.71215227116</v>
      </c>
      <c r="N650" s="0" t="n">
        <f aca="false">M650*1000/365</f>
        <v>4.69082814016438</v>
      </c>
      <c r="O650" s="0" t="n">
        <f aca="false">Table1[[#This Row],[Detection frequency 2021]]/100*365</f>
        <v>274.000025</v>
      </c>
      <c r="P650" s="0" t="n">
        <f aca="false">Table1[[#This Row],[Flared days/year]]/12</f>
        <v>22.8333354166667</v>
      </c>
      <c r="Q650" s="2" t="n">
        <f aca="false">Table1[[#This Row],['#days per month]]-P706</f>
        <v>-3.2380975</v>
      </c>
      <c r="R650" s="2"/>
    </row>
    <row r="651" customFormat="false" ht="15.75" hidden="true" customHeight="false" outlineLevel="0" collapsed="false">
      <c r="A651" s="0" t="s">
        <v>78</v>
      </c>
      <c r="B651" s="0" t="s">
        <v>79</v>
      </c>
      <c r="C651" s="0" t="s">
        <v>764</v>
      </c>
      <c r="D651" s="0" t="n">
        <v>8556</v>
      </c>
      <c r="E651" s="0" t="n">
        <v>19.335439</v>
      </c>
      <c r="F651" s="0" t="n">
        <v>56.470227</v>
      </c>
      <c r="G651" s="0" t="n">
        <v>0.03793464308</v>
      </c>
      <c r="H651" s="0" t="n">
        <v>1903.15</v>
      </c>
      <c r="I651" s="0" t="n">
        <v>1.68320999999999</v>
      </c>
      <c r="J651" s="0" t="n">
        <v>96.2263999999999</v>
      </c>
      <c r="K651" s="0" t="n">
        <v>371</v>
      </c>
      <c r="L651" s="0" t="s">
        <v>20</v>
      </c>
      <c r="M651" s="0" t="n">
        <f aca="false">35.3*G651</f>
        <v>1.339092900724</v>
      </c>
      <c r="N651" s="0" t="n">
        <f aca="false">M651*1000/365</f>
        <v>3.66874767321644</v>
      </c>
      <c r="O651" s="0" t="n">
        <f aca="false">Table1[[#This Row],[Detection frequency 2021]]/100*365</f>
        <v>351.22636</v>
      </c>
      <c r="P651" s="0" t="n">
        <f aca="false">Table1[[#This Row],[Flared days/year]]/12</f>
        <v>29.2688633333333</v>
      </c>
      <c r="Q651" s="2" t="n">
        <f aca="false">Table1[[#This Row],['#days per month]]-P707</f>
        <v>1.1623120833333</v>
      </c>
      <c r="R651" s="2"/>
    </row>
    <row r="652" customFormat="false" ht="15.75" hidden="true" customHeight="false" outlineLevel="0" collapsed="false">
      <c r="A652" s="0" t="s">
        <v>303</v>
      </c>
      <c r="B652" s="0" t="s">
        <v>304</v>
      </c>
      <c r="C652" s="0" t="s">
        <v>765</v>
      </c>
      <c r="D652" s="0" t="n">
        <v>6146</v>
      </c>
      <c r="E652" s="0" t="n">
        <v>4.274254</v>
      </c>
      <c r="F652" s="0" t="n">
        <v>8.417606</v>
      </c>
      <c r="G652" s="0" t="n">
        <v>0.04790174776</v>
      </c>
      <c r="H652" s="0" t="n">
        <v>1629.25</v>
      </c>
      <c r="I652" s="0" t="n">
        <v>2.09361</v>
      </c>
      <c r="J652" s="0" t="n">
        <v>80</v>
      </c>
      <c r="K652" s="0" t="n">
        <v>20</v>
      </c>
      <c r="L652" s="0" t="s">
        <v>20</v>
      </c>
      <c r="M652" s="0" t="n">
        <f aca="false">35.3*G652</f>
        <v>1.690931695928</v>
      </c>
      <c r="N652" s="0" t="n">
        <f aca="false">M652*1000/365</f>
        <v>4.63268957788493</v>
      </c>
      <c r="O652" s="0" t="n">
        <f aca="false">Table1[[#This Row],[Detection frequency 2021]]/100*365</f>
        <v>292</v>
      </c>
      <c r="P652" s="0" t="n">
        <f aca="false">Table1[[#This Row],[Flared days/year]]/12</f>
        <v>24.3333333333333</v>
      </c>
      <c r="Q652" s="2" t="n">
        <f aca="false">Table1[[#This Row],['#days per month]]-P708</f>
        <v>1.52083333333333</v>
      </c>
      <c r="R652" s="2"/>
    </row>
    <row r="653" customFormat="false" ht="15.75" hidden="true" customHeight="false" outlineLevel="0" collapsed="false">
      <c r="A653" s="0" t="s">
        <v>303</v>
      </c>
      <c r="B653" s="0" t="s">
        <v>304</v>
      </c>
      <c r="C653" s="0" t="s">
        <v>766</v>
      </c>
      <c r="D653" s="0" t="n">
        <v>6145</v>
      </c>
      <c r="E653" s="0" t="n">
        <v>4.31323</v>
      </c>
      <c r="F653" s="0" t="n">
        <v>8.40800099999999</v>
      </c>
      <c r="G653" s="0" t="n">
        <v>0.0478518476599999</v>
      </c>
      <c r="H653" s="0" t="n">
        <v>1726.14</v>
      </c>
      <c r="I653" s="0" t="n">
        <v>1.70763</v>
      </c>
      <c r="J653" s="0" t="n">
        <v>100</v>
      </c>
      <c r="K653" s="0" t="n">
        <v>14</v>
      </c>
      <c r="L653" s="0" t="s">
        <v>20</v>
      </c>
      <c r="M653" s="0" t="n">
        <f aca="false">35.3*G653</f>
        <v>1.689170222398</v>
      </c>
      <c r="N653" s="0" t="n">
        <f aca="false">M653*1000/365</f>
        <v>4.62786362300821</v>
      </c>
      <c r="O653" s="0" t="n">
        <f aca="false">Table1[[#This Row],[Detection frequency 2021]]/100*365</f>
        <v>365</v>
      </c>
      <c r="P653" s="0" t="n">
        <f aca="false">Table1[[#This Row],[Flared days/year]]/12</f>
        <v>30.4166666666667</v>
      </c>
      <c r="Q653" s="2" t="n">
        <f aca="false">Table1[[#This Row],['#days per month]]-P709</f>
        <v>0.881657500000003</v>
      </c>
      <c r="R653" s="2"/>
    </row>
    <row r="654" customFormat="false" ht="15.75" hidden="true" customHeight="false" outlineLevel="0" collapsed="false">
      <c r="A654" s="0" t="s">
        <v>24</v>
      </c>
      <c r="B654" s="0" t="s">
        <v>25</v>
      </c>
      <c r="C654" s="0" t="s">
        <v>767</v>
      </c>
      <c r="D654" s="0" t="n">
        <v>9074</v>
      </c>
      <c r="E654" s="0" t="n">
        <v>59.173575</v>
      </c>
      <c r="F654" s="0" t="n">
        <v>76.244086</v>
      </c>
      <c r="G654" s="0" t="n">
        <v>0.04782102701</v>
      </c>
      <c r="H654" s="0" t="n">
        <v>1797.64</v>
      </c>
      <c r="I654" s="0" t="n">
        <v>1.61629</v>
      </c>
      <c r="J654" s="0" t="n">
        <v>96.1164999999999</v>
      </c>
      <c r="K654" s="0" t="n">
        <v>206</v>
      </c>
      <c r="L654" s="0" t="s">
        <v>20</v>
      </c>
      <c r="M654" s="0" t="n">
        <f aca="false">35.3*G654</f>
        <v>1.688082253453</v>
      </c>
      <c r="N654" s="0" t="n">
        <f aca="false">M654*1000/365</f>
        <v>4.6248828861726</v>
      </c>
      <c r="O654" s="0" t="n">
        <f aca="false">Table1[[#This Row],[Detection frequency 2021]]/100*365</f>
        <v>350.825225</v>
      </c>
      <c r="P654" s="0" t="n">
        <f aca="false">Table1[[#This Row],[Flared days/year]]/12</f>
        <v>29.2354354166666</v>
      </c>
      <c r="Q654" s="2" t="n">
        <f aca="false">Table1[[#This Row],['#days per month]]-P710</f>
        <v>8.95764749999997</v>
      </c>
      <c r="R654" s="2"/>
    </row>
    <row r="655" customFormat="false" ht="15.75" hidden="true" customHeight="false" outlineLevel="0" collapsed="false">
      <c r="A655" s="0" t="s">
        <v>221</v>
      </c>
      <c r="B655" s="0" t="s">
        <v>222</v>
      </c>
      <c r="C655" s="0" t="s">
        <v>768</v>
      </c>
      <c r="D655" s="0" t="n">
        <v>10136</v>
      </c>
      <c r="E655" s="0" t="n">
        <v>19.417154</v>
      </c>
      <c r="F655" s="0" t="n">
        <v>71.390315</v>
      </c>
      <c r="G655" s="0" t="n">
        <v>0.04753043231</v>
      </c>
      <c r="H655" s="0" t="n">
        <v>1717.73</v>
      </c>
      <c r="I655" s="0" t="n">
        <v>2.17331</v>
      </c>
      <c r="J655" s="0" t="n">
        <v>86.3014</v>
      </c>
      <c r="K655" s="0" t="n">
        <v>219</v>
      </c>
      <c r="L655" s="0" t="s">
        <v>20</v>
      </c>
      <c r="M655" s="0" t="n">
        <f aca="false">35.3*G655</f>
        <v>1.677824260543</v>
      </c>
      <c r="N655" s="0" t="n">
        <f aca="false">M655*1000/365</f>
        <v>4.59677879600822</v>
      </c>
      <c r="O655" s="0" t="n">
        <f aca="false">Table1[[#This Row],[Detection frequency 2021]]/100*365</f>
        <v>315.00011</v>
      </c>
      <c r="P655" s="0" t="n">
        <f aca="false">Table1[[#This Row],[Flared days/year]]/12</f>
        <v>26.2500091666667</v>
      </c>
      <c r="Q655" s="2" t="n">
        <f aca="false">Table1[[#This Row],['#days per month]]-P711</f>
        <v>-3.14657374999999</v>
      </c>
      <c r="R655" s="2"/>
    </row>
    <row r="656" customFormat="false" ht="15.75" hidden="true" customHeight="false" outlineLevel="0" collapsed="false">
      <c r="A656" s="0" t="s">
        <v>51</v>
      </c>
      <c r="B656" s="0" t="s">
        <v>52</v>
      </c>
      <c r="C656" s="0" t="s">
        <v>769</v>
      </c>
      <c r="D656" s="0" t="n">
        <v>5633</v>
      </c>
      <c r="E656" s="0" t="n">
        <v>27.735642</v>
      </c>
      <c r="F656" s="0" t="n">
        <v>9.18028</v>
      </c>
      <c r="G656" s="0" t="n">
        <v>0.04735989138</v>
      </c>
      <c r="H656" s="0" t="n">
        <v>1685.18</v>
      </c>
      <c r="I656" s="0" t="n">
        <v>1.13212</v>
      </c>
      <c r="J656" s="0" t="n">
        <v>99.187</v>
      </c>
      <c r="K656" s="0" t="n">
        <v>369</v>
      </c>
      <c r="L656" s="0" t="s">
        <v>20</v>
      </c>
      <c r="M656" s="0" t="n">
        <f aca="false">35.3*G656</f>
        <v>1.671804165714</v>
      </c>
      <c r="N656" s="0" t="n">
        <f aca="false">M656*1000/365</f>
        <v>4.58028538551781</v>
      </c>
      <c r="O656" s="0" t="n">
        <f aca="false">Table1[[#This Row],[Detection frequency 2021]]/100*365</f>
        <v>362.03255</v>
      </c>
      <c r="P656" s="0" t="n">
        <f aca="false">Table1[[#This Row],[Flared days/year]]/12</f>
        <v>30.1693791666667</v>
      </c>
      <c r="Q656" s="2" t="n">
        <f aca="false">Table1[[#This Row],['#days per month]]-P712</f>
        <v>0.403325000000002</v>
      </c>
      <c r="R656" s="2"/>
    </row>
    <row r="657" customFormat="false" ht="15.75" hidden="true" customHeight="false" outlineLevel="0" collapsed="false">
      <c r="A657" s="0" t="s">
        <v>24</v>
      </c>
      <c r="B657" s="0" t="s">
        <v>25</v>
      </c>
      <c r="C657" s="0" t="s">
        <v>770</v>
      </c>
      <c r="D657" s="0" t="n">
        <v>9391</v>
      </c>
      <c r="E657" s="0" t="n">
        <v>62.383378</v>
      </c>
      <c r="F657" s="0" t="n">
        <v>80.174816</v>
      </c>
      <c r="G657" s="0" t="n">
        <v>0.04731762306</v>
      </c>
      <c r="H657" s="0" t="n">
        <v>1744.84</v>
      </c>
      <c r="I657" s="0" t="n">
        <v>1.42582</v>
      </c>
      <c r="J657" s="0" t="n">
        <v>87.3239</v>
      </c>
      <c r="K657" s="0" t="n">
        <v>71</v>
      </c>
      <c r="L657" s="0" t="s">
        <v>20</v>
      </c>
      <c r="M657" s="0" t="n">
        <f aca="false">35.3*G657</f>
        <v>1.670312094018</v>
      </c>
      <c r="N657" s="0" t="n">
        <f aca="false">M657*1000/365</f>
        <v>4.57619751785753</v>
      </c>
      <c r="O657" s="0" t="n">
        <f aca="false">Table1[[#This Row],[Detection frequency 2021]]/100*365</f>
        <v>318.732235</v>
      </c>
      <c r="P657" s="0" t="n">
        <f aca="false">Table1[[#This Row],[Flared days/year]]/12</f>
        <v>26.5610195833333</v>
      </c>
      <c r="Q657" s="2" t="n">
        <f aca="false">Table1[[#This Row],['#days per month]]-P713</f>
        <v>4.01332708333333</v>
      </c>
      <c r="R657" s="2"/>
    </row>
    <row r="658" customFormat="false" ht="15.75" hidden="true" customHeight="false" outlineLevel="0" collapsed="false">
      <c r="A658" s="0" t="s">
        <v>24</v>
      </c>
      <c r="B658" s="0" t="s">
        <v>25</v>
      </c>
      <c r="C658" s="0" t="s">
        <v>771</v>
      </c>
      <c r="D658" s="0" t="n">
        <v>6823</v>
      </c>
      <c r="E658" s="0" t="n">
        <v>52.557473</v>
      </c>
      <c r="F658" s="0" t="n">
        <v>51.670144</v>
      </c>
      <c r="G658" s="0" t="n">
        <v>0.0473111654</v>
      </c>
      <c r="H658" s="0" t="n">
        <v>1832.1</v>
      </c>
      <c r="I658" s="0" t="n">
        <v>2.00216</v>
      </c>
      <c r="J658" s="0" t="n">
        <v>92.0168</v>
      </c>
      <c r="K658" s="0" t="n">
        <v>238</v>
      </c>
      <c r="L658" s="0" t="s">
        <v>20</v>
      </c>
      <c r="M658" s="0" t="n">
        <f aca="false">35.3*G658</f>
        <v>1.67008413862</v>
      </c>
      <c r="N658" s="0" t="n">
        <f aca="false">M658*1000/365</f>
        <v>4.57557298252055</v>
      </c>
      <c r="O658" s="0" t="n">
        <f aca="false">Table1[[#This Row],[Detection frequency 2021]]/100*365</f>
        <v>335.86132</v>
      </c>
      <c r="P658" s="0" t="n">
        <f aca="false">Table1[[#This Row],[Flared days/year]]/12</f>
        <v>27.9884433333333</v>
      </c>
      <c r="Q658" s="2" t="n">
        <f aca="false">Table1[[#This Row],['#days per month]]-P714</f>
        <v>-1.24985125</v>
      </c>
      <c r="R658" s="2"/>
    </row>
    <row r="659" customFormat="false" ht="15.75" hidden="true" customHeight="false" outlineLevel="0" collapsed="false">
      <c r="A659" s="0" t="s">
        <v>28</v>
      </c>
      <c r="B659" s="0" t="s">
        <v>29</v>
      </c>
      <c r="C659" s="0" t="s">
        <v>772</v>
      </c>
      <c r="D659" s="0" t="n">
        <v>8271</v>
      </c>
      <c r="E659" s="0" t="n">
        <v>27.4862659999999</v>
      </c>
      <c r="F659" s="0" t="n">
        <v>52.64223</v>
      </c>
      <c r="G659" s="0" t="n">
        <v>0.0472592105899999</v>
      </c>
      <c r="H659" s="0" t="n">
        <v>1896.78</v>
      </c>
      <c r="I659" s="0" t="n">
        <v>3.91246</v>
      </c>
      <c r="J659" s="0" t="n">
        <v>93.0723</v>
      </c>
      <c r="K659" s="0" t="n">
        <v>332</v>
      </c>
      <c r="L659" s="0" t="s">
        <v>20</v>
      </c>
      <c r="M659" s="0" t="n">
        <f aca="false">35.3*G659</f>
        <v>1.668250133827</v>
      </c>
      <c r="N659" s="0" t="n">
        <f aca="false">M659*1000/365</f>
        <v>4.57054831185479</v>
      </c>
      <c r="O659" s="0" t="n">
        <f aca="false">Table1[[#This Row],[Detection frequency 2021]]/100*365</f>
        <v>339.713895</v>
      </c>
      <c r="P659" s="0" t="n">
        <f aca="false">Table1[[#This Row],[Flared days/year]]/12</f>
        <v>28.30949125</v>
      </c>
      <c r="Q659" s="2" t="n">
        <f aca="false">Table1[[#This Row],['#days per month]]-P715</f>
        <v>11.0121108333333</v>
      </c>
      <c r="R659" s="2"/>
    </row>
    <row r="660" customFormat="false" ht="15.75" hidden="true" customHeight="false" outlineLevel="0" collapsed="false">
      <c r="A660" s="0" t="s">
        <v>645</v>
      </c>
      <c r="B660" s="0" t="s">
        <v>646</v>
      </c>
      <c r="C660" s="0" t="s">
        <v>773</v>
      </c>
      <c r="D660" s="0" t="n">
        <v>1972</v>
      </c>
      <c r="E660" s="0" t="n">
        <v>32.183619</v>
      </c>
      <c r="F660" s="0" t="n">
        <v>-103.357733</v>
      </c>
      <c r="G660" s="0" t="n">
        <v>0.04715530097</v>
      </c>
      <c r="H660" s="0" t="n">
        <v>1855.15</v>
      </c>
      <c r="I660" s="0" t="n">
        <v>1.66580999999999</v>
      </c>
      <c r="J660" s="0" t="n">
        <v>57.9937</v>
      </c>
      <c r="K660" s="0" t="n">
        <v>319</v>
      </c>
      <c r="L660" s="0" t="s">
        <v>20</v>
      </c>
      <c r="M660" s="0" t="n">
        <f aca="false">35.3*G660</f>
        <v>1.664582124241</v>
      </c>
      <c r="N660" s="0" t="n">
        <f aca="false">M660*1000/365</f>
        <v>4.56049897052329</v>
      </c>
      <c r="O660" s="0" t="n">
        <f aca="false">Table1[[#This Row],[Detection frequency 2021]]/100*365</f>
        <v>211.677005</v>
      </c>
      <c r="P660" s="0" t="n">
        <f aca="false">Table1[[#This Row],[Flared days/year]]/12</f>
        <v>17.6397504166667</v>
      </c>
      <c r="Q660" s="2" t="n">
        <f aca="false">Table1[[#This Row],['#days per month]]-P716</f>
        <v>-10.98768625</v>
      </c>
      <c r="R660" s="2"/>
    </row>
    <row r="661" customFormat="false" ht="15.75" hidden="true" customHeight="false" outlineLevel="0" collapsed="false">
      <c r="A661" s="0" t="s">
        <v>35</v>
      </c>
      <c r="B661" s="0" t="s">
        <v>36</v>
      </c>
      <c r="C661" s="0" t="s">
        <v>774</v>
      </c>
      <c r="D661" s="0" t="n">
        <v>3827</v>
      </c>
      <c r="E661" s="0" t="n">
        <v>18.623854</v>
      </c>
      <c r="F661" s="0" t="n">
        <v>-92.508279</v>
      </c>
      <c r="G661" s="0" t="n">
        <v>0.04715148508</v>
      </c>
      <c r="H661" s="0" t="n">
        <v>1884.96</v>
      </c>
      <c r="I661" s="0" t="n">
        <v>1.47655</v>
      </c>
      <c r="J661" s="0" t="n">
        <v>82.5397</v>
      </c>
      <c r="K661" s="0" t="n">
        <v>189</v>
      </c>
      <c r="L661" s="0" t="s">
        <v>20</v>
      </c>
      <c r="M661" s="0" t="n">
        <f aca="false">35.3*G661</f>
        <v>1.664447423324</v>
      </c>
      <c r="N661" s="0" t="n">
        <f aca="false">M661*1000/365</f>
        <v>4.56012992691507</v>
      </c>
      <c r="O661" s="0" t="n">
        <f aca="false">Table1[[#This Row],[Detection frequency 2021]]/100*365</f>
        <v>301.269905</v>
      </c>
      <c r="P661" s="0" t="n">
        <f aca="false">Table1[[#This Row],[Flared days/year]]/12</f>
        <v>25.1058254166667</v>
      </c>
      <c r="Q661" s="2" t="n">
        <f aca="false">Table1[[#This Row],['#days per month]]-P717</f>
        <v>2.94743583333333</v>
      </c>
      <c r="R661" s="2"/>
    </row>
    <row r="662" customFormat="false" ht="15.75" hidden="true" customHeight="false" outlineLevel="0" collapsed="false">
      <c r="A662" s="0" t="s">
        <v>221</v>
      </c>
      <c r="B662" s="0" t="s">
        <v>222</v>
      </c>
      <c r="C662" s="0" t="s">
        <v>775</v>
      </c>
      <c r="D662" s="0" t="n">
        <v>10130</v>
      </c>
      <c r="E662" s="0" t="n">
        <v>19.176889</v>
      </c>
      <c r="F662" s="0" t="n">
        <v>70.945814</v>
      </c>
      <c r="G662" s="0" t="n">
        <v>0.04713827623</v>
      </c>
      <c r="H662" s="0" t="n">
        <v>1735.43</v>
      </c>
      <c r="I662" s="0" t="n">
        <v>1.80389</v>
      </c>
      <c r="J662" s="0" t="n">
        <v>99.1304</v>
      </c>
      <c r="K662" s="0" t="n">
        <v>230</v>
      </c>
      <c r="L662" s="0" t="s">
        <v>20</v>
      </c>
      <c r="M662" s="0" t="n">
        <f aca="false">35.3*G662</f>
        <v>1.663981150919</v>
      </c>
      <c r="N662" s="0" t="n">
        <f aca="false">M662*1000/365</f>
        <v>4.55885246827123</v>
      </c>
      <c r="O662" s="0" t="n">
        <f aca="false">Table1[[#This Row],[Detection frequency 2021]]/100*365</f>
        <v>361.82596</v>
      </c>
      <c r="P662" s="0" t="n">
        <f aca="false">Table1[[#This Row],[Flared days/year]]/12</f>
        <v>30.1521633333333</v>
      </c>
      <c r="Q662" s="2" t="n">
        <f aca="false">Table1[[#This Row],['#days per month]]-P718</f>
        <v>8.1426025</v>
      </c>
      <c r="R662" s="2"/>
    </row>
    <row r="663" customFormat="false" ht="15.75" hidden="false" customHeight="false" outlineLevel="0" collapsed="false">
      <c r="A663" s="0" t="s">
        <v>240</v>
      </c>
      <c r="B663" s="0" t="s">
        <v>241</v>
      </c>
      <c r="C663" s="0" t="s">
        <v>776</v>
      </c>
      <c r="D663" s="0" t="n">
        <v>7807</v>
      </c>
      <c r="E663" s="0" t="n">
        <v>24.042442</v>
      </c>
      <c r="F663" s="0" t="n">
        <v>49.198537</v>
      </c>
      <c r="G663" s="0" t="n">
        <v>0.03581066</v>
      </c>
      <c r="H663" s="0" t="n">
        <v>1719.04</v>
      </c>
      <c r="I663" s="0" t="n">
        <v>2.60207</v>
      </c>
      <c r="J663" s="0" t="n">
        <v>97.2569</v>
      </c>
      <c r="K663" s="0" t="n">
        <v>401</v>
      </c>
      <c r="L663" s="0" t="s">
        <v>20</v>
      </c>
      <c r="M663" s="0" t="n">
        <f aca="false">35.3*G663</f>
        <v>1.264116298</v>
      </c>
      <c r="N663" s="0" t="n">
        <f aca="false">M663*1000/365</f>
        <v>3.46333232328767</v>
      </c>
      <c r="O663" s="0" t="n">
        <f aca="false">Table1[[#This Row],[Detection frequency 2021]]/100*365</f>
        <v>354.987685</v>
      </c>
      <c r="P663" s="2" t="n">
        <f aca="false">Table1[[#This Row],[Flared days/year]]/12</f>
        <v>29.5823070833333</v>
      </c>
      <c r="Q663" s="2"/>
      <c r="R663" s="2"/>
    </row>
    <row r="664" customFormat="false" ht="15.75" hidden="true" customHeight="false" outlineLevel="0" collapsed="false">
      <c r="A664" s="0" t="s">
        <v>126</v>
      </c>
      <c r="B664" s="0" t="s">
        <v>127</v>
      </c>
      <c r="C664" s="0" t="s">
        <v>777</v>
      </c>
      <c r="D664" s="0" t="n">
        <v>6048</v>
      </c>
      <c r="E664" s="0" t="n">
        <v>3.936123</v>
      </c>
      <c r="F664" s="0" t="n">
        <v>5.870644</v>
      </c>
      <c r="G664" s="0" t="n">
        <v>0.04703583426</v>
      </c>
      <c r="H664" s="0" t="n">
        <v>1791.3</v>
      </c>
      <c r="I664" s="0" t="n">
        <v>0.621252</v>
      </c>
      <c r="J664" s="0" t="n">
        <v>88.6364</v>
      </c>
      <c r="K664" s="0" t="n">
        <v>44</v>
      </c>
      <c r="L664" s="0" t="s">
        <v>20</v>
      </c>
      <c r="M664" s="0" t="n">
        <f aca="false">35.3*G664</f>
        <v>1.660364949378</v>
      </c>
      <c r="N664" s="0" t="n">
        <f aca="false">M664*1000/365</f>
        <v>4.54894506678904</v>
      </c>
      <c r="O664" s="0" t="n">
        <f aca="false">Table1[[#This Row],[Detection frequency 2021]]/100*365</f>
        <v>323.52286</v>
      </c>
      <c r="P664" s="0" t="n">
        <f aca="false">Table1[[#This Row],[Flared days/year]]/12</f>
        <v>26.9602383333333</v>
      </c>
      <c r="Q664" s="2" t="n">
        <f aca="false">Table1[[#This Row],['#days per month]]-P720</f>
        <v>17.6662433333333</v>
      </c>
      <c r="R664" s="2"/>
    </row>
    <row r="665" customFormat="false" ht="15.75" hidden="true" customHeight="false" outlineLevel="0" collapsed="false">
      <c r="A665" s="0" t="s">
        <v>24</v>
      </c>
      <c r="B665" s="0" t="s">
        <v>25</v>
      </c>
      <c r="C665" s="0" t="s">
        <v>778</v>
      </c>
      <c r="D665" s="0" t="n">
        <v>9235</v>
      </c>
      <c r="E665" s="0" t="n">
        <v>65.842021</v>
      </c>
      <c r="F665" s="0" t="n">
        <v>77.389481</v>
      </c>
      <c r="G665" s="0" t="n">
        <v>0.04694249172</v>
      </c>
      <c r="H665" s="0" t="n">
        <v>1570.55</v>
      </c>
      <c r="I665" s="0" t="n">
        <v>1.6015</v>
      </c>
      <c r="J665" s="0" t="n">
        <v>40</v>
      </c>
      <c r="K665" s="0" t="n">
        <v>155</v>
      </c>
      <c r="L665" s="0" t="s">
        <v>218</v>
      </c>
      <c r="M665" s="0" t="n">
        <f aca="false">35.3*G665</f>
        <v>1.657069957716</v>
      </c>
      <c r="N665" s="0" t="n">
        <f aca="false">M665*1000/365</f>
        <v>4.5399176923726</v>
      </c>
      <c r="O665" s="0" t="n">
        <f aca="false">Table1[[#This Row],[Detection frequency 2021]]/100*365</f>
        <v>146</v>
      </c>
      <c r="P665" s="0" t="n">
        <f aca="false">Table1[[#This Row],[Flared days/year]]/12</f>
        <v>12.1666666666667</v>
      </c>
      <c r="Q665" s="2" t="n">
        <f aca="false">Table1[[#This Row],['#days per month]]-P721</f>
        <v>-14.89902625</v>
      </c>
      <c r="R665" s="2"/>
    </row>
    <row r="666" customFormat="false" ht="15.75" hidden="true" customHeight="false" outlineLevel="0" collapsed="false">
      <c r="A666" s="0" t="s">
        <v>28</v>
      </c>
      <c r="B666" s="0" t="s">
        <v>29</v>
      </c>
      <c r="C666" s="0" t="s">
        <v>779</v>
      </c>
      <c r="D666" s="0" t="n">
        <v>7728</v>
      </c>
      <c r="E666" s="0" t="n">
        <v>31.279113</v>
      </c>
      <c r="F666" s="0" t="n">
        <v>48.881743</v>
      </c>
      <c r="G666" s="0" t="n">
        <v>0.0468060002699999</v>
      </c>
      <c r="H666" s="0" t="n">
        <v>1767.29</v>
      </c>
      <c r="I666" s="0" t="n">
        <v>1.77115999999999</v>
      </c>
      <c r="J666" s="0" t="n">
        <v>98.4169</v>
      </c>
      <c r="K666" s="0" t="n">
        <v>379</v>
      </c>
      <c r="L666" s="0" t="s">
        <v>20</v>
      </c>
      <c r="M666" s="0" t="n">
        <f aca="false">35.3*G666</f>
        <v>1.652251809531</v>
      </c>
      <c r="N666" s="0" t="n">
        <f aca="false">M666*1000/365</f>
        <v>4.52671728638629</v>
      </c>
      <c r="O666" s="0" t="n">
        <f aca="false">Table1[[#This Row],[Detection frequency 2021]]/100*365</f>
        <v>359.221685</v>
      </c>
      <c r="P666" s="0" t="n">
        <f aca="false">Table1[[#This Row],[Flared days/year]]/12</f>
        <v>29.9351404166667</v>
      </c>
      <c r="Q666" s="2" t="n">
        <f aca="false">Table1[[#This Row],['#days per month]]-P722</f>
        <v>5.81159083333333</v>
      </c>
      <c r="R666" s="2"/>
    </row>
    <row r="667" customFormat="false" ht="15.75" hidden="true" customHeight="false" outlineLevel="0" collapsed="false">
      <c r="A667" s="0" t="s">
        <v>221</v>
      </c>
      <c r="B667" s="0" t="s">
        <v>222</v>
      </c>
      <c r="C667" s="0" t="s">
        <v>780</v>
      </c>
      <c r="D667" s="0" t="n">
        <v>10144</v>
      </c>
      <c r="E667" s="0" t="n">
        <v>18.577322</v>
      </c>
      <c r="F667" s="0" t="n">
        <v>72.241299</v>
      </c>
      <c r="G667" s="0" t="n">
        <v>0.04673995602</v>
      </c>
      <c r="H667" s="0" t="n">
        <v>1645.36</v>
      </c>
      <c r="I667" s="0" t="n">
        <v>1.69595</v>
      </c>
      <c r="J667" s="0" t="n">
        <v>93.4426</v>
      </c>
      <c r="K667" s="0" t="n">
        <v>183</v>
      </c>
      <c r="L667" s="0" t="s">
        <v>20</v>
      </c>
      <c r="M667" s="0" t="n">
        <f aca="false">35.3*G667</f>
        <v>1.649920447506</v>
      </c>
      <c r="N667" s="0" t="n">
        <f aca="false">M667*1000/365</f>
        <v>4.52032999316712</v>
      </c>
      <c r="O667" s="0" t="n">
        <f aca="false">Table1[[#This Row],[Detection frequency 2021]]/100*365</f>
        <v>341.06549</v>
      </c>
      <c r="P667" s="0" t="n">
        <f aca="false">Table1[[#This Row],[Flared days/year]]/12</f>
        <v>28.4221241666667</v>
      </c>
      <c r="Q667" s="2" t="n">
        <f aca="false">Table1[[#This Row],['#days per month]]-P723</f>
        <v>0.209570833333334</v>
      </c>
      <c r="R667" s="2"/>
    </row>
    <row r="668" customFormat="false" ht="15.75" hidden="true" customHeight="false" outlineLevel="0" collapsed="false">
      <c r="A668" s="0" t="s">
        <v>51</v>
      </c>
      <c r="B668" s="0" t="s">
        <v>52</v>
      </c>
      <c r="C668" s="0" t="s">
        <v>781</v>
      </c>
      <c r="D668" s="0" t="n">
        <v>5658</v>
      </c>
      <c r="E668" s="0" t="n">
        <v>28.190215</v>
      </c>
      <c r="F668" s="0" t="n">
        <v>9.804753</v>
      </c>
      <c r="G668" s="0" t="n">
        <v>0.04659583279</v>
      </c>
      <c r="H668" s="0" t="n">
        <v>1736.38</v>
      </c>
      <c r="I668" s="0" t="n">
        <v>1.19543</v>
      </c>
      <c r="J668" s="0" t="n">
        <v>81.8878</v>
      </c>
      <c r="K668" s="0" t="n">
        <v>392</v>
      </c>
      <c r="L668" s="0" t="s">
        <v>20</v>
      </c>
      <c r="M668" s="0" t="n">
        <f aca="false">35.3*G668</f>
        <v>1.644832897487</v>
      </c>
      <c r="N668" s="0" t="n">
        <f aca="false">M668*1000/365</f>
        <v>4.50639149996438</v>
      </c>
      <c r="O668" s="0" t="n">
        <f aca="false">Table1[[#This Row],[Detection frequency 2021]]/100*365</f>
        <v>298.89047</v>
      </c>
      <c r="P668" s="0" t="n">
        <f aca="false">Table1[[#This Row],[Flared days/year]]/12</f>
        <v>24.9075391666667</v>
      </c>
      <c r="Q668" s="2" t="n">
        <f aca="false">Table1[[#This Row],['#days per month]]-P724</f>
        <v>-4.50717208333333</v>
      </c>
      <c r="R668" s="2"/>
    </row>
    <row r="669" customFormat="false" ht="15.75" hidden="true" customHeight="false" outlineLevel="0" collapsed="false">
      <c r="A669" s="0" t="s">
        <v>387</v>
      </c>
      <c r="B669" s="0" t="s">
        <v>388</v>
      </c>
      <c r="C669" s="0" t="s">
        <v>782</v>
      </c>
      <c r="D669" s="0" t="n">
        <v>7319</v>
      </c>
      <c r="E669" s="0" t="n">
        <v>36.941657</v>
      </c>
      <c r="F669" s="0" t="n">
        <v>42.172045</v>
      </c>
      <c r="G669" s="0" t="n">
        <v>0.04656824097</v>
      </c>
      <c r="H669" s="0" t="n">
        <v>1569.63</v>
      </c>
      <c r="I669" s="0" t="n">
        <v>1.13176</v>
      </c>
      <c r="J669" s="0" t="n">
        <v>97.6562</v>
      </c>
      <c r="K669" s="0" t="n">
        <v>384</v>
      </c>
      <c r="L669" s="0" t="s">
        <v>20</v>
      </c>
      <c r="M669" s="0" t="n">
        <f aca="false">35.3*G669</f>
        <v>1.643858906241</v>
      </c>
      <c r="N669" s="0" t="n">
        <f aca="false">M669*1000/365</f>
        <v>4.50372303079726</v>
      </c>
      <c r="O669" s="0" t="n">
        <f aca="false">Table1[[#This Row],[Detection frequency 2021]]/100*365</f>
        <v>356.44513</v>
      </c>
      <c r="P669" s="0" t="n">
        <f aca="false">Table1[[#This Row],[Flared days/year]]/12</f>
        <v>29.7037608333333</v>
      </c>
      <c r="Q669" s="2" t="n">
        <f aca="false">Table1[[#This Row],['#days per month]]-P725</f>
        <v>2.03660875000003</v>
      </c>
      <c r="R669" s="2"/>
    </row>
    <row r="670" customFormat="false" ht="15.75" hidden="true" customHeight="false" outlineLevel="0" collapsed="false">
      <c r="A670" s="0" t="s">
        <v>143</v>
      </c>
      <c r="B670" s="0" t="s">
        <v>144</v>
      </c>
      <c r="C670" s="0" t="s">
        <v>783</v>
      </c>
      <c r="D670" s="0" t="n">
        <v>6242</v>
      </c>
      <c r="E670" s="0" t="n">
        <v>-6.160258</v>
      </c>
      <c r="F670" s="0" t="n">
        <v>11.270487</v>
      </c>
      <c r="G670" s="0" t="n">
        <v>0.04637509823</v>
      </c>
      <c r="H670" s="0" t="n">
        <v>1669.79</v>
      </c>
      <c r="I670" s="0" t="n">
        <v>1.68278</v>
      </c>
      <c r="J670" s="0" t="n">
        <v>100</v>
      </c>
      <c r="K670" s="0" t="n">
        <v>105</v>
      </c>
      <c r="L670" s="0" t="s">
        <v>20</v>
      </c>
      <c r="M670" s="0" t="n">
        <f aca="false">35.3*G670</f>
        <v>1.637040967519</v>
      </c>
      <c r="N670" s="0" t="n">
        <f aca="false">M670*1000/365</f>
        <v>4.4850437466274</v>
      </c>
      <c r="O670" s="0" t="n">
        <f aca="false">Table1[[#This Row],[Detection frequency 2021]]/100*365</f>
        <v>365</v>
      </c>
      <c r="P670" s="0" t="n">
        <f aca="false">Table1[[#This Row],[Flared days/year]]/12</f>
        <v>30.4166666666667</v>
      </c>
      <c r="Q670" s="2" t="n">
        <f aca="false">Table1[[#This Row],['#days per month]]-P726</f>
        <v>2.10808791666667</v>
      </c>
      <c r="R670" s="2"/>
    </row>
    <row r="671" customFormat="false" ht="15.75" hidden="true" customHeight="false" outlineLevel="0" collapsed="false">
      <c r="A671" s="0" t="s">
        <v>39</v>
      </c>
      <c r="B671" s="0" t="s">
        <v>40</v>
      </c>
      <c r="C671" s="0" t="s">
        <v>784</v>
      </c>
      <c r="D671" s="0" t="n">
        <v>5730</v>
      </c>
      <c r="E671" s="0" t="n">
        <v>28.101877</v>
      </c>
      <c r="F671" s="0" t="n">
        <v>19.2519359999999</v>
      </c>
      <c r="G671" s="0" t="n">
        <v>0.0463381134499999</v>
      </c>
      <c r="H671" s="0" t="n">
        <v>1716.09</v>
      </c>
      <c r="I671" s="0" t="n">
        <v>1.14178</v>
      </c>
      <c r="J671" s="0" t="n">
        <v>86.4286</v>
      </c>
      <c r="K671" s="0" t="n">
        <v>420</v>
      </c>
      <c r="L671" s="0" t="s">
        <v>20</v>
      </c>
      <c r="M671" s="0" t="n">
        <f aca="false">35.3*G671</f>
        <v>1.635735404785</v>
      </c>
      <c r="N671" s="0" t="n">
        <f aca="false">M671*1000/365</f>
        <v>4.48146686242465</v>
      </c>
      <c r="O671" s="0" t="n">
        <f aca="false">Table1[[#This Row],[Detection frequency 2021]]/100*365</f>
        <v>315.46439</v>
      </c>
      <c r="P671" s="0" t="n">
        <f aca="false">Table1[[#This Row],[Flared days/year]]/12</f>
        <v>26.2886991666667</v>
      </c>
      <c r="Q671" s="2" t="n">
        <f aca="false">Table1[[#This Row],['#days per month]]-P727</f>
        <v>-4.1279675</v>
      </c>
      <c r="R671" s="2"/>
    </row>
    <row r="672" customFormat="false" ht="15.75" hidden="false" customHeight="false" outlineLevel="0" collapsed="false">
      <c r="A672" s="0" t="s">
        <v>240</v>
      </c>
      <c r="B672" s="0" t="s">
        <v>241</v>
      </c>
      <c r="C672" s="0" t="s">
        <v>785</v>
      </c>
      <c r="D672" s="0" t="n">
        <v>8345</v>
      </c>
      <c r="E672" s="0" t="n">
        <v>22.539726</v>
      </c>
      <c r="F672" s="0" t="n">
        <v>53.923017</v>
      </c>
      <c r="G672" s="0" t="n">
        <v>0.03755276055</v>
      </c>
      <c r="H672" s="0" t="n">
        <v>1740.51</v>
      </c>
      <c r="I672" s="0" t="n">
        <v>1.86303</v>
      </c>
      <c r="J672" s="0" t="n">
        <v>97.035</v>
      </c>
      <c r="K672" s="0" t="n">
        <v>371</v>
      </c>
      <c r="L672" s="0" t="s">
        <v>20</v>
      </c>
      <c r="M672" s="0" t="n">
        <f aca="false">35.3*G672</f>
        <v>1.325612447415</v>
      </c>
      <c r="N672" s="0" t="n">
        <f aca="false">M672*1000/365</f>
        <v>3.63181492442466</v>
      </c>
      <c r="O672" s="0" t="n">
        <f aca="false">Table1[[#This Row],[Detection frequency 2021]]/100*365</f>
        <v>354.17775</v>
      </c>
      <c r="P672" s="2" t="n">
        <f aca="false">Table1[[#This Row],[Flared days/year]]/12</f>
        <v>29.5148125</v>
      </c>
      <c r="Q672" s="2"/>
      <c r="R672" s="2"/>
    </row>
    <row r="673" customFormat="false" ht="15.75" hidden="true" customHeight="false" outlineLevel="0" collapsed="false">
      <c r="A673" s="0" t="s">
        <v>387</v>
      </c>
      <c r="B673" s="0" t="s">
        <v>388</v>
      </c>
      <c r="C673" s="0" t="s">
        <v>786</v>
      </c>
      <c r="D673" s="0" t="n">
        <v>7307</v>
      </c>
      <c r="E673" s="0" t="n">
        <v>36.914463</v>
      </c>
      <c r="F673" s="0" t="n">
        <v>41.895788</v>
      </c>
      <c r="G673" s="0" t="n">
        <v>0.0460431158</v>
      </c>
      <c r="H673" s="0" t="n">
        <v>1681.61</v>
      </c>
      <c r="I673" s="0" t="n">
        <v>1.36385</v>
      </c>
      <c r="J673" s="0" t="n">
        <v>98.3333</v>
      </c>
      <c r="K673" s="0" t="n">
        <v>360</v>
      </c>
      <c r="L673" s="0" t="s">
        <v>20</v>
      </c>
      <c r="M673" s="0" t="n">
        <f aca="false">35.3*G673</f>
        <v>1.62532198774</v>
      </c>
      <c r="N673" s="0" t="n">
        <f aca="false">M673*1000/365</f>
        <v>4.45293695271233</v>
      </c>
      <c r="O673" s="0" t="n">
        <f aca="false">Table1[[#This Row],[Detection frequency 2021]]/100*365</f>
        <v>358.916545</v>
      </c>
      <c r="P673" s="0" t="n">
        <f aca="false">Table1[[#This Row],[Flared days/year]]/12</f>
        <v>29.9097120833333</v>
      </c>
      <c r="Q673" s="2" t="n">
        <f aca="false">Table1[[#This Row],['#days per month]]-P729</f>
        <v>6.88402166666667</v>
      </c>
      <c r="R673" s="2"/>
    </row>
    <row r="674" customFormat="false" ht="15.75" hidden="false" customHeight="false" outlineLevel="0" collapsed="false">
      <c r="A674" s="0" t="s">
        <v>240</v>
      </c>
      <c r="B674" s="0" t="s">
        <v>241</v>
      </c>
      <c r="C674" s="0" t="s">
        <v>787</v>
      </c>
      <c r="D674" s="0" t="n">
        <v>7932</v>
      </c>
      <c r="E674" s="0" t="n">
        <v>28.369045</v>
      </c>
      <c r="F674" s="0" t="n">
        <v>49.6281479999999</v>
      </c>
      <c r="G674" s="0" t="n">
        <v>0.14482916965</v>
      </c>
      <c r="H674" s="0" t="n">
        <v>1655.7</v>
      </c>
      <c r="I674" s="0" t="n">
        <v>1.38822</v>
      </c>
      <c r="J674" s="0" t="n">
        <v>94.2623</v>
      </c>
      <c r="K674" s="0" t="n">
        <v>366</v>
      </c>
      <c r="L674" s="0" t="s">
        <v>20</v>
      </c>
      <c r="M674" s="0" t="n">
        <f aca="false">35.3*G674</f>
        <v>5.112469688645</v>
      </c>
      <c r="N674" s="0" t="n">
        <f aca="false">M674*1000/365</f>
        <v>14.0067662702603</v>
      </c>
      <c r="O674" s="0" t="n">
        <f aca="false">Table1[[#This Row],[Detection frequency 2021]]/100*365</f>
        <v>344.057395</v>
      </c>
      <c r="P674" s="2" t="n">
        <f aca="false">Table1[[#This Row],[Flared days/year]]/12</f>
        <v>28.6714495833333</v>
      </c>
      <c r="Q674" s="2"/>
      <c r="R674" s="2"/>
    </row>
    <row r="675" customFormat="false" ht="15.75" hidden="true" customHeight="false" outlineLevel="0" collapsed="false">
      <c r="A675" s="0" t="s">
        <v>788</v>
      </c>
      <c r="B675" s="0" t="s">
        <v>789</v>
      </c>
      <c r="C675" s="0" t="s">
        <v>790</v>
      </c>
      <c r="D675" s="0" t="n">
        <v>11981</v>
      </c>
      <c r="E675" s="0" t="n">
        <v>-6.21774</v>
      </c>
      <c r="F675" s="0" t="n">
        <v>107.325283</v>
      </c>
      <c r="G675" s="0" t="n">
        <v>0.04598352921</v>
      </c>
      <c r="H675" s="0" t="n">
        <v>1603.7</v>
      </c>
      <c r="I675" s="0" t="n">
        <v>1.14136</v>
      </c>
      <c r="J675" s="0" t="n">
        <v>98.7012999999999</v>
      </c>
      <c r="K675" s="0" t="n">
        <v>77</v>
      </c>
      <c r="L675" s="0" t="s">
        <v>20</v>
      </c>
      <c r="M675" s="0" t="n">
        <f aca="false">35.3*G675</f>
        <v>1.623218581113</v>
      </c>
      <c r="N675" s="0" t="n">
        <f aca="false">M675*1000/365</f>
        <v>4.44717419483014</v>
      </c>
      <c r="O675" s="0" t="n">
        <f aca="false">Table1[[#This Row],[Detection frequency 2021]]/100*365</f>
        <v>360.259745</v>
      </c>
      <c r="P675" s="0" t="n">
        <f aca="false">Table1[[#This Row],[Flared days/year]]/12</f>
        <v>30.0216454166666</v>
      </c>
      <c r="Q675" s="2" t="n">
        <f aca="false">Table1[[#This Row],['#days per month]]-P731</f>
        <v>2.24992083333331</v>
      </c>
      <c r="R675" s="2"/>
    </row>
    <row r="676" customFormat="false" ht="15.75" hidden="true" customHeight="false" outlineLevel="0" collapsed="false">
      <c r="A676" s="0" t="s">
        <v>245</v>
      </c>
      <c r="B676" s="0" t="s">
        <v>246</v>
      </c>
      <c r="C676" s="0" t="s">
        <v>791</v>
      </c>
      <c r="D676" s="0" t="n">
        <v>6231</v>
      </c>
      <c r="E676" s="0" t="n">
        <v>-3.91395899999999</v>
      </c>
      <c r="F676" s="0" t="n">
        <v>10.93668</v>
      </c>
      <c r="G676" s="0" t="n">
        <v>0.04595241503</v>
      </c>
      <c r="H676" s="0" t="n">
        <v>1695.31</v>
      </c>
      <c r="I676" s="0" t="n">
        <v>2.07478</v>
      </c>
      <c r="J676" s="0" t="n">
        <v>89.4737</v>
      </c>
      <c r="K676" s="0" t="n">
        <v>19</v>
      </c>
      <c r="L676" s="0" t="s">
        <v>20</v>
      </c>
      <c r="M676" s="0" t="n">
        <f aca="false">35.3*G676</f>
        <v>1.622120250559</v>
      </c>
      <c r="N676" s="0" t="n">
        <f aca="false">M676*1000/365</f>
        <v>4.44416507002466</v>
      </c>
      <c r="O676" s="0" t="n">
        <f aca="false">Table1[[#This Row],[Detection frequency 2021]]/100*365</f>
        <v>326.579005</v>
      </c>
      <c r="P676" s="0" t="n">
        <f aca="false">Table1[[#This Row],[Flared days/year]]/12</f>
        <v>27.2149170833333</v>
      </c>
      <c r="Q676" s="2" t="n">
        <f aca="false">Table1[[#This Row],['#days per month]]-P732</f>
        <v>4.44141125</v>
      </c>
      <c r="R676" s="2"/>
    </row>
    <row r="677" customFormat="false" ht="15.75" hidden="true" customHeight="false" outlineLevel="0" collapsed="false">
      <c r="A677" s="0" t="s">
        <v>563</v>
      </c>
      <c r="B677" s="0" t="s">
        <v>564</v>
      </c>
      <c r="C677" s="0" t="s">
        <v>792</v>
      </c>
      <c r="D677" s="0" t="n">
        <v>4478</v>
      </c>
      <c r="E677" s="0" t="n">
        <v>-0.734726</v>
      </c>
      <c r="F677" s="0" t="n">
        <v>-76.880245</v>
      </c>
      <c r="G677" s="0" t="n">
        <v>0.04589957963</v>
      </c>
      <c r="H677" s="0" t="n">
        <v>1833.16</v>
      </c>
      <c r="I677" s="0" t="n">
        <v>3.08805</v>
      </c>
      <c r="J677" s="0" t="n">
        <v>85.7143</v>
      </c>
      <c r="K677" s="0" t="n">
        <v>35</v>
      </c>
      <c r="L677" s="0" t="s">
        <v>20</v>
      </c>
      <c r="M677" s="0" t="n">
        <f aca="false">35.3*G677</f>
        <v>1.620255160939</v>
      </c>
      <c r="N677" s="0" t="n">
        <f aca="false">M677*1000/365</f>
        <v>4.43905523544932</v>
      </c>
      <c r="O677" s="0" t="n">
        <f aca="false">Table1[[#This Row],[Detection frequency 2021]]/100*365</f>
        <v>312.857195</v>
      </c>
      <c r="P677" s="0" t="n">
        <f aca="false">Table1[[#This Row],[Flared days/year]]/12</f>
        <v>26.0714329166667</v>
      </c>
      <c r="Q677" s="2" t="n">
        <f aca="false">Table1[[#This Row],['#days per month]]-P733</f>
        <v>1.047185</v>
      </c>
      <c r="R677" s="2"/>
    </row>
    <row r="678" customFormat="false" ht="15.75" hidden="true" customHeight="false" outlineLevel="0" collapsed="false">
      <c r="A678" s="0" t="s">
        <v>28</v>
      </c>
      <c r="B678" s="0" t="s">
        <v>29</v>
      </c>
      <c r="C678" s="0" t="s">
        <v>793</v>
      </c>
      <c r="D678" s="0" t="n">
        <v>8059</v>
      </c>
      <c r="E678" s="0" t="n">
        <v>30.413673</v>
      </c>
      <c r="F678" s="0" t="n">
        <v>50.538358</v>
      </c>
      <c r="G678" s="0" t="n">
        <v>0.04582649066</v>
      </c>
      <c r="H678" s="0" t="n">
        <v>1844.9</v>
      </c>
      <c r="I678" s="0" t="n">
        <v>1.35769</v>
      </c>
      <c r="J678" s="0" t="n">
        <v>84.2246</v>
      </c>
      <c r="K678" s="0" t="n">
        <v>374</v>
      </c>
      <c r="L678" s="0" t="s">
        <v>20</v>
      </c>
      <c r="M678" s="0" t="n">
        <f aca="false">35.3*G678</f>
        <v>1.617675120298</v>
      </c>
      <c r="N678" s="0" t="n">
        <f aca="false">M678*1000/365</f>
        <v>4.43198663095343</v>
      </c>
      <c r="O678" s="0" t="n">
        <f aca="false">Table1[[#This Row],[Detection frequency 2021]]/100*365</f>
        <v>307.41979</v>
      </c>
      <c r="P678" s="0" t="n">
        <f aca="false">Table1[[#This Row],[Flared days/year]]/12</f>
        <v>25.6183158333333</v>
      </c>
      <c r="Q678" s="2" t="n">
        <f aca="false">Table1[[#This Row],['#days per month]]-P734</f>
        <v>-3.99212666666667</v>
      </c>
      <c r="R678" s="2"/>
    </row>
    <row r="679" customFormat="false" ht="15.75" hidden="true" customHeight="false" outlineLevel="0" collapsed="false">
      <c r="A679" s="0" t="s">
        <v>24</v>
      </c>
      <c r="B679" s="0" t="s">
        <v>25</v>
      </c>
      <c r="C679" s="0" t="s">
        <v>794</v>
      </c>
      <c r="D679" s="0" t="n">
        <v>9387</v>
      </c>
      <c r="E679" s="0" t="n">
        <v>67.81889</v>
      </c>
      <c r="F679" s="0" t="n">
        <v>80.096018</v>
      </c>
      <c r="G679" s="0" t="n">
        <v>0.04568442214</v>
      </c>
      <c r="H679" s="0" t="n">
        <v>1685.6</v>
      </c>
      <c r="I679" s="0" t="n">
        <v>1.6015</v>
      </c>
      <c r="J679" s="0" t="n">
        <v>67.6829</v>
      </c>
      <c r="K679" s="0" t="n">
        <v>164</v>
      </c>
      <c r="L679" s="0" t="s">
        <v>20</v>
      </c>
      <c r="M679" s="0" t="n">
        <f aca="false">35.3*G679</f>
        <v>1.612660101542</v>
      </c>
      <c r="N679" s="0" t="n">
        <f aca="false">M679*1000/365</f>
        <v>4.41824685353973</v>
      </c>
      <c r="O679" s="0" t="n">
        <f aca="false">Table1[[#This Row],[Detection frequency 2021]]/100*365</f>
        <v>247.042585</v>
      </c>
      <c r="P679" s="0" t="n">
        <f aca="false">Table1[[#This Row],[Flared days/year]]/12</f>
        <v>20.5868820833333</v>
      </c>
      <c r="Q679" s="2" t="n">
        <f aca="false">Table1[[#This Row],['#days per month]]-P735</f>
        <v>1.08490166666667</v>
      </c>
      <c r="R679" s="2"/>
    </row>
    <row r="680" customFormat="false" ht="15.75" hidden="true" customHeight="false" outlineLevel="0" collapsed="false">
      <c r="A680" s="0" t="s">
        <v>28</v>
      </c>
      <c r="B680" s="0" t="s">
        <v>29</v>
      </c>
      <c r="C680" s="0" t="s">
        <v>795</v>
      </c>
      <c r="D680" s="0" t="n">
        <v>8045</v>
      </c>
      <c r="E680" s="0" t="n">
        <v>30.50019</v>
      </c>
      <c r="F680" s="0" t="n">
        <v>50.4466619999999</v>
      </c>
      <c r="G680" s="0" t="n">
        <v>0.04560898493</v>
      </c>
      <c r="H680" s="0" t="n">
        <v>1764.99</v>
      </c>
      <c r="I680" s="0" t="n">
        <v>1.98153</v>
      </c>
      <c r="J680" s="0" t="n">
        <v>58.8391</v>
      </c>
      <c r="K680" s="0" t="n">
        <v>379</v>
      </c>
      <c r="L680" s="0" t="s">
        <v>20</v>
      </c>
      <c r="M680" s="0" t="n">
        <f aca="false">35.3*G680</f>
        <v>1.609997168029</v>
      </c>
      <c r="N680" s="0" t="n">
        <f aca="false">M680*1000/365</f>
        <v>4.41095114528493</v>
      </c>
      <c r="O680" s="0" t="n">
        <f aca="false">Table1[[#This Row],[Detection frequency 2021]]/100*365</f>
        <v>214.762715</v>
      </c>
      <c r="P680" s="0" t="n">
        <f aca="false">Table1[[#This Row],[Flared days/year]]/12</f>
        <v>17.8968929166667</v>
      </c>
      <c r="Q680" s="2" t="n">
        <f aca="false">Table1[[#This Row],['#days per month]]-P736</f>
        <v>-11.62515875</v>
      </c>
      <c r="R680" s="2"/>
    </row>
    <row r="681" customFormat="false" ht="15.75" hidden="true" customHeight="false" outlineLevel="0" collapsed="false">
      <c r="A681" s="0" t="s">
        <v>161</v>
      </c>
      <c r="B681" s="0" t="s">
        <v>162</v>
      </c>
      <c r="C681" s="0" t="s">
        <v>796</v>
      </c>
      <c r="D681" s="0" t="n">
        <v>11631</v>
      </c>
      <c r="E681" s="0" t="n">
        <v>37.998723</v>
      </c>
      <c r="F681" s="0" t="n">
        <v>119.648137</v>
      </c>
      <c r="G681" s="0" t="n">
        <v>0.04550390119</v>
      </c>
      <c r="H681" s="0" t="n">
        <v>1693.8</v>
      </c>
      <c r="I681" s="0" t="n">
        <v>1.86444</v>
      </c>
      <c r="J681" s="0" t="n">
        <v>99.0196</v>
      </c>
      <c r="K681" s="0" t="n">
        <v>204</v>
      </c>
      <c r="L681" s="0" t="s">
        <v>20</v>
      </c>
      <c r="M681" s="0" t="n">
        <f aca="false">35.3*G681</f>
        <v>1.606287712007</v>
      </c>
      <c r="N681" s="0" t="n">
        <f aca="false">M681*1000/365</f>
        <v>4.40078825207397</v>
      </c>
      <c r="O681" s="0" t="n">
        <f aca="false">Table1[[#This Row],[Detection frequency 2021]]/100*365</f>
        <v>361.42154</v>
      </c>
      <c r="P681" s="0" t="n">
        <f aca="false">Table1[[#This Row],[Flared days/year]]/12</f>
        <v>30.1184616666667</v>
      </c>
      <c r="Q681" s="2" t="n">
        <f aca="false">Table1[[#This Row],['#days per month]]-P737</f>
        <v>0.676679583333332</v>
      </c>
      <c r="R681" s="2"/>
    </row>
    <row r="682" customFormat="false" ht="15.75" hidden="true" customHeight="false" outlineLevel="0" collapsed="false">
      <c r="A682" s="0" t="s">
        <v>201</v>
      </c>
      <c r="B682" s="0" t="s">
        <v>202</v>
      </c>
      <c r="C682" s="0" t="s">
        <v>797</v>
      </c>
      <c r="D682" s="0" t="n">
        <v>5878</v>
      </c>
      <c r="E682" s="0" t="n">
        <v>30.538094</v>
      </c>
      <c r="F682" s="0" t="n">
        <v>28.493552</v>
      </c>
      <c r="G682" s="0" t="n">
        <v>0.0454883441</v>
      </c>
      <c r="H682" s="0" t="n">
        <v>1714.85</v>
      </c>
      <c r="I682" s="0" t="n">
        <v>1.11773</v>
      </c>
      <c r="J682" s="0" t="n">
        <v>97.8102</v>
      </c>
      <c r="K682" s="0" t="n">
        <v>411</v>
      </c>
      <c r="L682" s="0" t="s">
        <v>20</v>
      </c>
      <c r="M682" s="0" t="n">
        <f aca="false">35.3*G682</f>
        <v>1.60573854673</v>
      </c>
      <c r="N682" s="0" t="n">
        <f aca="false">M682*1000/365</f>
        <v>4.39928368967123</v>
      </c>
      <c r="O682" s="0" t="n">
        <f aca="false">Table1[[#This Row],[Detection frequency 2021]]/100*365</f>
        <v>357.00723</v>
      </c>
      <c r="P682" s="0" t="n">
        <f aca="false">Table1[[#This Row],[Flared days/year]]/12</f>
        <v>29.7506025</v>
      </c>
      <c r="Q682" s="2" t="n">
        <f aca="false">Table1[[#This Row],['#days per month]]-P738</f>
        <v>-0.204035000000001</v>
      </c>
      <c r="R682" s="2"/>
    </row>
    <row r="683" customFormat="false" ht="15.75" hidden="true" customHeight="false" outlineLevel="0" collapsed="false">
      <c r="A683" s="0" t="s">
        <v>143</v>
      </c>
      <c r="B683" s="0" t="s">
        <v>144</v>
      </c>
      <c r="C683" s="0" t="s">
        <v>798</v>
      </c>
      <c r="D683" s="0" t="n">
        <v>6326</v>
      </c>
      <c r="E683" s="0" t="n">
        <v>-7.129084</v>
      </c>
      <c r="F683" s="0" t="n">
        <v>12.345328</v>
      </c>
      <c r="G683" s="0" t="n">
        <v>0.0454161357199999</v>
      </c>
      <c r="H683" s="0" t="n">
        <v>1680.2</v>
      </c>
      <c r="I683" s="0" t="n">
        <v>1.78664</v>
      </c>
      <c r="J683" s="0" t="n">
        <v>75</v>
      </c>
      <c r="K683" s="0" t="n">
        <v>76</v>
      </c>
      <c r="L683" s="0" t="s">
        <v>20</v>
      </c>
      <c r="M683" s="0" t="n">
        <f aca="false">35.3*G683</f>
        <v>1.603189590916</v>
      </c>
      <c r="N683" s="0" t="n">
        <f aca="false">M683*1000/365</f>
        <v>4.39230024908492</v>
      </c>
      <c r="O683" s="0" t="n">
        <f aca="false">Table1[[#This Row],[Detection frequency 2021]]/100*365</f>
        <v>273.75</v>
      </c>
      <c r="P683" s="0" t="n">
        <f aca="false">Table1[[#This Row],[Flared days/year]]/12</f>
        <v>22.8125</v>
      </c>
      <c r="Q683" s="2" t="n">
        <f aca="false">Table1[[#This Row],['#days per month]]-P739</f>
        <v>-5.2835575</v>
      </c>
      <c r="R683" s="2"/>
    </row>
    <row r="684" customFormat="false" ht="15.75" hidden="true" customHeight="false" outlineLevel="0" collapsed="false">
      <c r="A684" s="0" t="s">
        <v>582</v>
      </c>
      <c r="B684" s="0" t="s">
        <v>583</v>
      </c>
      <c r="C684" s="0" t="s">
        <v>799</v>
      </c>
      <c r="D684" s="0" t="n">
        <v>8324</v>
      </c>
      <c r="E684" s="0" t="n">
        <v>24.85608</v>
      </c>
      <c r="F684" s="0" t="n">
        <v>53.621343</v>
      </c>
      <c r="G684" s="0" t="n">
        <v>0.03564833791</v>
      </c>
      <c r="H684" s="0" t="n">
        <v>1679.1</v>
      </c>
      <c r="I684" s="0" t="n">
        <v>2.29867</v>
      </c>
      <c r="J684" s="0" t="n">
        <v>100</v>
      </c>
      <c r="K684" s="0" t="n">
        <v>372</v>
      </c>
      <c r="L684" s="0" t="s">
        <v>20</v>
      </c>
      <c r="M684" s="0" t="n">
        <f aca="false">35.3*G684</f>
        <v>1.258386328223</v>
      </c>
      <c r="N684" s="0" t="n">
        <f aca="false">M684*1000/365</f>
        <v>3.44763377595342</v>
      </c>
      <c r="O684" s="0" t="n">
        <f aca="false">Table1[[#This Row],[Detection frequency 2021]]/100*365</f>
        <v>365</v>
      </c>
      <c r="P684" s="0" t="n">
        <f aca="false">Table1[[#This Row],[Flared days/year]]/12</f>
        <v>30.4166666666667</v>
      </c>
      <c r="Q684" s="2" t="n">
        <f aca="false">Table1[[#This Row],['#days per month]]-P740</f>
        <v>1.8755525</v>
      </c>
      <c r="R684" s="2"/>
    </row>
    <row r="685" customFormat="false" ht="15.75" hidden="true" customHeight="false" outlineLevel="0" collapsed="false">
      <c r="A685" s="0" t="s">
        <v>24</v>
      </c>
      <c r="B685" s="0" t="s">
        <v>25</v>
      </c>
      <c r="C685" s="0" t="s">
        <v>800</v>
      </c>
      <c r="D685" s="0" t="n">
        <v>10446</v>
      </c>
      <c r="E685" s="0" t="n">
        <v>57.9790719999999</v>
      </c>
      <c r="F685" s="0" t="n">
        <v>107.154924</v>
      </c>
      <c r="G685" s="0" t="n">
        <v>0.04528199251</v>
      </c>
      <c r="H685" s="0" t="n">
        <v>1607.02</v>
      </c>
      <c r="I685" s="0" t="n">
        <v>1.6015</v>
      </c>
      <c r="J685" s="0" t="n">
        <v>24.2678</v>
      </c>
      <c r="K685" s="0" t="n">
        <v>239</v>
      </c>
      <c r="L685" s="0" t="s">
        <v>20</v>
      </c>
      <c r="M685" s="0" t="n">
        <f aca="false">35.3*G685</f>
        <v>1.598454335603</v>
      </c>
      <c r="N685" s="0" t="n">
        <f aca="false">M685*1000/365</f>
        <v>4.37932694685753</v>
      </c>
      <c r="O685" s="0" t="n">
        <f aca="false">Table1[[#This Row],[Detection frequency 2021]]/100*365</f>
        <v>88.57747</v>
      </c>
      <c r="P685" s="0" t="n">
        <f aca="false">Table1[[#This Row],[Flared days/year]]/12</f>
        <v>7.38145583333333</v>
      </c>
      <c r="Q685" s="2" t="n">
        <f aca="false">Table1[[#This Row],['#days per month]]-P741</f>
        <v>-22.8831275</v>
      </c>
      <c r="R685" s="2"/>
    </row>
    <row r="686" customFormat="false" ht="15.75" hidden="true" customHeight="false" outlineLevel="0" collapsed="false">
      <c r="A686" s="0" t="s">
        <v>24</v>
      </c>
      <c r="B686" s="0" t="s">
        <v>25</v>
      </c>
      <c r="C686" s="0" t="s">
        <v>801</v>
      </c>
      <c r="D686" s="0" t="n">
        <v>8747</v>
      </c>
      <c r="E686" s="0" t="n">
        <v>61.097628</v>
      </c>
      <c r="F686" s="0" t="n">
        <v>70.191589</v>
      </c>
      <c r="G686" s="0" t="n">
        <v>0.04517485406</v>
      </c>
      <c r="H686" s="0" t="n">
        <v>1766.74</v>
      </c>
      <c r="I686" s="0" t="n">
        <v>2.3936</v>
      </c>
      <c r="J686" s="0" t="n">
        <v>81.2120999999999</v>
      </c>
      <c r="K686" s="0" t="n">
        <v>165</v>
      </c>
      <c r="L686" s="0" t="s">
        <v>20</v>
      </c>
      <c r="M686" s="0" t="n">
        <f aca="false">35.3*G686</f>
        <v>1.594672348318</v>
      </c>
      <c r="N686" s="0" t="n">
        <f aca="false">M686*1000/365</f>
        <v>4.36896533785753</v>
      </c>
      <c r="O686" s="0" t="n">
        <f aca="false">Table1[[#This Row],[Detection frequency 2021]]/100*365</f>
        <v>296.424165</v>
      </c>
      <c r="P686" s="0" t="n">
        <f aca="false">Table1[[#This Row],[Flared days/year]]/12</f>
        <v>24.70201375</v>
      </c>
      <c r="Q686" s="2" t="n">
        <f aca="false">Table1[[#This Row],['#days per month]]-P742</f>
        <v>-3.6313241666667</v>
      </c>
      <c r="R686" s="2"/>
    </row>
    <row r="687" customFormat="false" ht="15.75" hidden="true" customHeight="false" outlineLevel="0" collapsed="false">
      <c r="A687" s="0" t="s">
        <v>51</v>
      </c>
      <c r="B687" s="0" t="s">
        <v>52</v>
      </c>
      <c r="C687" s="0" t="s">
        <v>802</v>
      </c>
      <c r="D687" s="0" t="n">
        <v>5472</v>
      </c>
      <c r="E687" s="0" t="n">
        <v>31.847587</v>
      </c>
      <c r="F687" s="0" t="n">
        <v>5.055129</v>
      </c>
      <c r="G687" s="0" t="n">
        <v>0.0451475557699999</v>
      </c>
      <c r="H687" s="0" t="n">
        <v>1653.12</v>
      </c>
      <c r="I687" s="0" t="n">
        <v>1.1759</v>
      </c>
      <c r="J687" s="0" t="n">
        <v>97.8082</v>
      </c>
      <c r="K687" s="0" t="n">
        <v>365</v>
      </c>
      <c r="L687" s="0" t="s">
        <v>20</v>
      </c>
      <c r="M687" s="0" t="n">
        <f aca="false">35.3*G687</f>
        <v>1.593708718681</v>
      </c>
      <c r="N687" s="0" t="n">
        <f aca="false">M687*1000/365</f>
        <v>4.36632525666026</v>
      </c>
      <c r="O687" s="0" t="n">
        <f aca="false">Table1[[#This Row],[Detection frequency 2021]]/100*365</f>
        <v>356.99993</v>
      </c>
      <c r="P687" s="0" t="n">
        <f aca="false">Table1[[#This Row],[Flared days/year]]/12</f>
        <v>29.7499941666667</v>
      </c>
      <c r="Q687" s="2" t="n">
        <f aca="false">Table1[[#This Row],['#days per month]]-P743</f>
        <v>15.6622716666667</v>
      </c>
      <c r="R687" s="2"/>
    </row>
    <row r="688" customFormat="false" ht="15.75" hidden="true" customHeight="false" outlineLevel="0" collapsed="false">
      <c r="A688" s="0" t="s">
        <v>17</v>
      </c>
      <c r="B688" s="0" t="s">
        <v>18</v>
      </c>
      <c r="C688" s="0" t="s">
        <v>803</v>
      </c>
      <c r="D688" s="0" t="n">
        <v>4259</v>
      </c>
      <c r="E688" s="0" t="n">
        <v>9.22822</v>
      </c>
      <c r="F688" s="0" t="n">
        <v>-64.669577</v>
      </c>
      <c r="G688" s="0" t="n">
        <v>0.04504540733</v>
      </c>
      <c r="H688" s="0" t="n">
        <v>1822.05</v>
      </c>
      <c r="I688" s="0" t="n">
        <v>3.91874</v>
      </c>
      <c r="J688" s="0" t="n">
        <v>46.6258</v>
      </c>
      <c r="K688" s="0" t="n">
        <v>163</v>
      </c>
      <c r="L688" s="0" t="s">
        <v>20</v>
      </c>
      <c r="M688" s="0" t="n">
        <f aca="false">35.3*G688</f>
        <v>1.590102878749</v>
      </c>
      <c r="N688" s="0" t="n">
        <f aca="false">M688*1000/365</f>
        <v>4.35644624314795</v>
      </c>
      <c r="O688" s="0" t="n">
        <f aca="false">Table1[[#This Row],[Detection frequency 2021]]/100*365</f>
        <v>170.18417</v>
      </c>
      <c r="P688" s="0" t="n">
        <f aca="false">Table1[[#This Row],[Flared days/year]]/12</f>
        <v>14.1820141666667</v>
      </c>
      <c r="Q688" s="2" t="n">
        <f aca="false">Table1[[#This Row],['#days per month]]-P744</f>
        <v>-8.76872958333333</v>
      </c>
      <c r="R688" s="2"/>
    </row>
    <row r="689" customFormat="false" ht="15.75" hidden="true" customHeight="false" outlineLevel="0" collapsed="false">
      <c r="A689" s="0" t="s">
        <v>24</v>
      </c>
      <c r="B689" s="0" t="s">
        <v>25</v>
      </c>
      <c r="C689" s="0" t="s">
        <v>804</v>
      </c>
      <c r="D689" s="0" t="n">
        <v>8800</v>
      </c>
      <c r="E689" s="0" t="n">
        <v>60.889247</v>
      </c>
      <c r="F689" s="0" t="n">
        <v>71.800259</v>
      </c>
      <c r="G689" s="0" t="n">
        <v>0.0448419910399999</v>
      </c>
      <c r="H689" s="0" t="n">
        <v>1808.62</v>
      </c>
      <c r="I689" s="0" t="n">
        <v>2.66383</v>
      </c>
      <c r="J689" s="0" t="n">
        <v>50.5556</v>
      </c>
      <c r="K689" s="0" t="n">
        <v>180</v>
      </c>
      <c r="L689" s="0" t="s">
        <v>20</v>
      </c>
      <c r="M689" s="0" t="n">
        <f aca="false">35.3*G689</f>
        <v>1.582922283712</v>
      </c>
      <c r="N689" s="0" t="n">
        <f aca="false">M689*1000/365</f>
        <v>4.33677338003287</v>
      </c>
      <c r="O689" s="0" t="n">
        <f aca="false">Table1[[#This Row],[Detection frequency 2021]]/100*365</f>
        <v>184.52794</v>
      </c>
      <c r="P689" s="0" t="n">
        <f aca="false">Table1[[#This Row],[Flared days/year]]/12</f>
        <v>15.3773283333333</v>
      </c>
      <c r="Q689" s="2" t="n">
        <f aca="false">Table1[[#This Row],['#days per month]]-P745</f>
        <v>-3.95729958333333</v>
      </c>
      <c r="R689" s="2"/>
    </row>
    <row r="690" customFormat="false" ht="15.75" hidden="true" customHeight="false" outlineLevel="0" collapsed="false">
      <c r="A690" s="0" t="s">
        <v>805</v>
      </c>
      <c r="B690" s="0" t="s">
        <v>806</v>
      </c>
      <c r="C690" s="0" t="s">
        <v>807</v>
      </c>
      <c r="D690" s="0" t="n">
        <v>12433</v>
      </c>
      <c r="E690" s="0" t="n">
        <v>-6.455668</v>
      </c>
      <c r="F690" s="0" t="n">
        <v>143.221772</v>
      </c>
      <c r="G690" s="0" t="n">
        <v>0.04481938923</v>
      </c>
      <c r="H690" s="0" t="n">
        <v>1870.2</v>
      </c>
      <c r="I690" s="0" t="n">
        <v>1.6015</v>
      </c>
      <c r="J690" s="0" t="n">
        <v>75</v>
      </c>
      <c r="K690" s="0" t="n">
        <v>16</v>
      </c>
      <c r="L690" s="0" t="s">
        <v>20</v>
      </c>
      <c r="M690" s="0" t="n">
        <f aca="false">35.3*G690</f>
        <v>1.582124439819</v>
      </c>
      <c r="N690" s="0" t="n">
        <f aca="false">M690*1000/365</f>
        <v>4.33458750635342</v>
      </c>
      <c r="O690" s="0" t="n">
        <f aca="false">Table1[[#This Row],[Detection frequency 2021]]/100*365</f>
        <v>273.75</v>
      </c>
      <c r="P690" s="0" t="n">
        <f aca="false">Table1[[#This Row],[Flared days/year]]/12</f>
        <v>22.8125</v>
      </c>
      <c r="Q690" s="2" t="n">
        <f aca="false">Table1[[#This Row],['#days per month]]-P746</f>
        <v>-6.78209541666664</v>
      </c>
      <c r="R690" s="2"/>
    </row>
    <row r="691" customFormat="false" ht="15.75" hidden="true" customHeight="false" outlineLevel="0" collapsed="false">
      <c r="A691" s="0" t="s">
        <v>551</v>
      </c>
      <c r="B691" s="0" t="s">
        <v>552</v>
      </c>
      <c r="C691" s="0" t="s">
        <v>808</v>
      </c>
      <c r="D691" s="0" t="n">
        <v>6195</v>
      </c>
      <c r="E691" s="0" t="n">
        <v>1.54127099999999</v>
      </c>
      <c r="F691" s="0" t="n">
        <v>9.295382</v>
      </c>
      <c r="G691" s="0" t="n">
        <v>0.04459131642</v>
      </c>
      <c r="H691" s="0" t="n">
        <v>1725.36</v>
      </c>
      <c r="I691" s="0" t="n">
        <v>1.69625999999999</v>
      </c>
      <c r="J691" s="0" t="n">
        <v>94.1176</v>
      </c>
      <c r="K691" s="0" t="n">
        <v>17</v>
      </c>
      <c r="L691" s="0" t="s">
        <v>20</v>
      </c>
      <c r="M691" s="0" t="n">
        <f aca="false">35.3*G691</f>
        <v>1.574073469626</v>
      </c>
      <c r="N691" s="0" t="n">
        <f aca="false">M691*1000/365</f>
        <v>4.31253005376986</v>
      </c>
      <c r="O691" s="0" t="n">
        <f aca="false">Table1[[#This Row],[Detection frequency 2021]]/100*365</f>
        <v>343.52924</v>
      </c>
      <c r="P691" s="0" t="n">
        <f aca="false">Table1[[#This Row],[Flared days/year]]/12</f>
        <v>28.6274366666667</v>
      </c>
      <c r="Q691" s="2" t="n">
        <f aca="false">Table1[[#This Row],['#days per month]]-P747</f>
        <v>1.3623625</v>
      </c>
      <c r="R691" s="2"/>
    </row>
    <row r="692" customFormat="false" ht="15.75" hidden="true" customHeight="false" outlineLevel="0" collapsed="false">
      <c r="A692" s="0" t="s">
        <v>24</v>
      </c>
      <c r="B692" s="0" t="s">
        <v>25</v>
      </c>
      <c r="C692" s="0" t="s">
        <v>809</v>
      </c>
      <c r="D692" s="0" t="n">
        <v>10458</v>
      </c>
      <c r="E692" s="0" t="n">
        <v>58.421337</v>
      </c>
      <c r="F692" s="0" t="n">
        <v>107.445126</v>
      </c>
      <c r="G692" s="0" t="n">
        <v>0.04452644629</v>
      </c>
      <c r="H692" s="0" t="n">
        <v>1634.17</v>
      </c>
      <c r="I692" s="0" t="n">
        <v>0.717316</v>
      </c>
      <c r="J692" s="0" t="n">
        <v>94.3089</v>
      </c>
      <c r="K692" s="0" t="n">
        <v>123</v>
      </c>
      <c r="L692" s="0" t="s">
        <v>20</v>
      </c>
      <c r="M692" s="0" t="n">
        <f aca="false">35.3*G692</f>
        <v>1.571783554037</v>
      </c>
      <c r="N692" s="0" t="n">
        <f aca="false">M692*1000/365</f>
        <v>4.30625631243014</v>
      </c>
      <c r="O692" s="0" t="n">
        <f aca="false">Table1[[#This Row],[Detection frequency 2021]]/100*365</f>
        <v>344.227485</v>
      </c>
      <c r="P692" s="0" t="n">
        <f aca="false">Table1[[#This Row],[Flared days/year]]/12</f>
        <v>28.68562375</v>
      </c>
      <c r="Q692" s="2" t="n">
        <f aca="false">Table1[[#This Row],['#days per month]]-P748</f>
        <v>18.6067266666667</v>
      </c>
      <c r="R692" s="2"/>
    </row>
    <row r="693" customFormat="false" ht="15.75" hidden="true" customHeight="false" outlineLevel="0" collapsed="false">
      <c r="A693" s="0" t="s">
        <v>28</v>
      </c>
      <c r="B693" s="0" t="s">
        <v>29</v>
      </c>
      <c r="C693" s="0" t="s">
        <v>810</v>
      </c>
      <c r="D693" s="0" t="n">
        <v>8055</v>
      </c>
      <c r="E693" s="0" t="n">
        <v>30.444079</v>
      </c>
      <c r="F693" s="0" t="n">
        <v>50.498484</v>
      </c>
      <c r="G693" s="0" t="n">
        <v>0.04452615276</v>
      </c>
      <c r="H693" s="0" t="n">
        <v>1821.01</v>
      </c>
      <c r="I693" s="0" t="n">
        <v>1.64889</v>
      </c>
      <c r="J693" s="0" t="n">
        <v>90.6667</v>
      </c>
      <c r="K693" s="0" t="n">
        <v>375</v>
      </c>
      <c r="L693" s="0" t="s">
        <v>20</v>
      </c>
      <c r="M693" s="0" t="n">
        <f aca="false">35.3*G693</f>
        <v>1.571773192428</v>
      </c>
      <c r="N693" s="0" t="n">
        <f aca="false">M693*1000/365</f>
        <v>4.30622792446027</v>
      </c>
      <c r="O693" s="0" t="n">
        <f aca="false">Table1[[#This Row],[Detection frequency 2021]]/100*365</f>
        <v>330.933455</v>
      </c>
      <c r="P693" s="0" t="n">
        <f aca="false">Table1[[#This Row],[Flared days/year]]/12</f>
        <v>27.5777879166667</v>
      </c>
      <c r="Q693" s="2" t="n">
        <f aca="false">Table1[[#This Row],['#days per month]]-P749</f>
        <v>-1.61238749999999</v>
      </c>
      <c r="R693" s="2"/>
    </row>
    <row r="694" customFormat="false" ht="15.75" hidden="true" customHeight="false" outlineLevel="0" collapsed="false">
      <c r="A694" s="0" t="s">
        <v>788</v>
      </c>
      <c r="B694" s="0" t="s">
        <v>789</v>
      </c>
      <c r="C694" s="0" t="s">
        <v>811</v>
      </c>
      <c r="D694" s="0" t="n">
        <v>11967</v>
      </c>
      <c r="E694" s="0" t="n">
        <v>-5.441942</v>
      </c>
      <c r="F694" s="0" t="n">
        <v>106.331420999999</v>
      </c>
      <c r="G694" s="0" t="n">
        <v>0.0445020833</v>
      </c>
      <c r="H694" s="0" t="n">
        <v>1668.41</v>
      </c>
      <c r="I694" s="0" t="n">
        <v>1.74003</v>
      </c>
      <c r="J694" s="0" t="n">
        <v>98.0392</v>
      </c>
      <c r="K694" s="0" t="n">
        <v>51</v>
      </c>
      <c r="L694" s="0" t="s">
        <v>20</v>
      </c>
      <c r="M694" s="0" t="n">
        <f aca="false">35.3*G694</f>
        <v>1.57092354049</v>
      </c>
      <c r="N694" s="0" t="n">
        <f aca="false">M694*1000/365</f>
        <v>4.30390011093151</v>
      </c>
      <c r="O694" s="0" t="n">
        <f aca="false">Table1[[#This Row],[Detection frequency 2021]]/100*365</f>
        <v>357.84308</v>
      </c>
      <c r="P694" s="0" t="n">
        <f aca="false">Table1[[#This Row],[Flared days/year]]/12</f>
        <v>29.8202566666667</v>
      </c>
      <c r="Q694" s="2" t="n">
        <f aca="false">Table1[[#This Row],['#days per month]]-P750</f>
        <v>1.40996458333333</v>
      </c>
      <c r="R694" s="2"/>
    </row>
    <row r="695" customFormat="false" ht="15.75" hidden="true" customHeight="false" outlineLevel="0" collapsed="false">
      <c r="A695" s="0" t="s">
        <v>191</v>
      </c>
      <c r="B695" s="0" t="s">
        <v>192</v>
      </c>
      <c r="C695" s="0" t="s">
        <v>812</v>
      </c>
      <c r="D695" s="0" t="n">
        <v>8488</v>
      </c>
      <c r="E695" s="0" t="n">
        <v>15.594644</v>
      </c>
      <c r="F695" s="0" t="n">
        <v>49.12961</v>
      </c>
      <c r="G695" s="0" t="n">
        <v>0.0444609891</v>
      </c>
      <c r="H695" s="0" t="n">
        <v>1763.19</v>
      </c>
      <c r="I695" s="0" t="n">
        <v>1.16564</v>
      </c>
      <c r="J695" s="0" t="n">
        <v>97.1963</v>
      </c>
      <c r="K695" s="0" t="n">
        <v>321</v>
      </c>
      <c r="L695" s="0" t="s">
        <v>20</v>
      </c>
      <c r="M695" s="0" t="n">
        <f aca="false">35.3*G695</f>
        <v>1.56947291523</v>
      </c>
      <c r="N695" s="0" t="n">
        <f aca="false">M695*1000/365</f>
        <v>4.29992579515069</v>
      </c>
      <c r="O695" s="0" t="n">
        <f aca="false">Table1[[#This Row],[Detection frequency 2021]]/100*365</f>
        <v>354.766495</v>
      </c>
      <c r="P695" s="0" t="n">
        <f aca="false">Table1[[#This Row],[Flared days/year]]/12</f>
        <v>29.5638745833333</v>
      </c>
      <c r="Q695" s="2" t="n">
        <f aca="false">Table1[[#This Row],['#days per month]]-P751</f>
        <v>16.4294104166667</v>
      </c>
      <c r="R695" s="2"/>
    </row>
    <row r="696" customFormat="false" ht="15.75" hidden="true" customHeight="false" outlineLevel="0" collapsed="false">
      <c r="A696" s="0" t="s">
        <v>78</v>
      </c>
      <c r="B696" s="0" t="s">
        <v>79</v>
      </c>
      <c r="C696" s="0" t="s">
        <v>813</v>
      </c>
      <c r="D696" s="0" t="n">
        <v>8577</v>
      </c>
      <c r="E696" s="0" t="n">
        <v>22.442119</v>
      </c>
      <c r="F696" s="0" t="n">
        <v>56.700196</v>
      </c>
      <c r="G696" s="0" t="n">
        <v>0.03436531828</v>
      </c>
      <c r="H696" s="0" t="n">
        <v>1702.7</v>
      </c>
      <c r="I696" s="0" t="n">
        <v>1.16359</v>
      </c>
      <c r="J696" s="0" t="n">
        <v>96.2567</v>
      </c>
      <c r="K696" s="0" t="n">
        <v>374</v>
      </c>
      <c r="L696" s="0" t="s">
        <v>20</v>
      </c>
      <c r="M696" s="0" t="n">
        <f aca="false">35.3*G696</f>
        <v>1.213095735284</v>
      </c>
      <c r="N696" s="0" t="n">
        <f aca="false">M696*1000/365</f>
        <v>3.32354995968219</v>
      </c>
      <c r="O696" s="0" t="n">
        <f aca="false">Table1[[#This Row],[Detection frequency 2021]]/100*365</f>
        <v>351.336955</v>
      </c>
      <c r="P696" s="0" t="n">
        <f aca="false">Table1[[#This Row],[Flared days/year]]/12</f>
        <v>29.2780795833333</v>
      </c>
      <c r="Q696" s="2" t="n">
        <f aca="false">Table1[[#This Row],['#days per month]]-P752</f>
        <v>2.53240041666667</v>
      </c>
      <c r="R696" s="2"/>
    </row>
    <row r="697" customFormat="false" ht="15.75" hidden="true" customHeight="false" outlineLevel="0" collapsed="false">
      <c r="A697" s="0" t="s">
        <v>24</v>
      </c>
      <c r="B697" s="0" t="s">
        <v>25</v>
      </c>
      <c r="C697" s="0" t="s">
        <v>814</v>
      </c>
      <c r="D697" s="0" t="n">
        <v>6804</v>
      </c>
      <c r="E697" s="0" t="n">
        <v>52.645986</v>
      </c>
      <c r="F697" s="0" t="n">
        <v>51.355482</v>
      </c>
      <c r="G697" s="0" t="n">
        <v>0.04436617891</v>
      </c>
      <c r="H697" s="0" t="n">
        <v>1797.95</v>
      </c>
      <c r="I697" s="0" t="n">
        <v>1.67662999999999</v>
      </c>
      <c r="J697" s="0" t="n">
        <v>96.4427</v>
      </c>
      <c r="K697" s="0" t="n">
        <v>253</v>
      </c>
      <c r="L697" s="0" t="s">
        <v>20</v>
      </c>
      <c r="M697" s="0" t="n">
        <f aca="false">35.3*G697</f>
        <v>1.566126115523</v>
      </c>
      <c r="N697" s="0" t="n">
        <f aca="false">M697*1000/365</f>
        <v>4.29075648088493</v>
      </c>
      <c r="O697" s="0" t="n">
        <f aca="false">Table1[[#This Row],[Detection frequency 2021]]/100*365</f>
        <v>352.015855</v>
      </c>
      <c r="P697" s="0" t="n">
        <f aca="false">Table1[[#This Row],[Flared days/year]]/12</f>
        <v>29.3346545833333</v>
      </c>
      <c r="Q697" s="2" t="n">
        <f aca="false">Table1[[#This Row],['#days per month]]-P753</f>
        <v>0.413879583333337</v>
      </c>
      <c r="R697" s="2"/>
    </row>
    <row r="698" customFormat="false" ht="15.75" hidden="true" customHeight="false" outlineLevel="0" collapsed="false">
      <c r="A698" s="0" t="s">
        <v>17</v>
      </c>
      <c r="B698" s="0" t="s">
        <v>18</v>
      </c>
      <c r="C698" s="0" t="s">
        <v>815</v>
      </c>
      <c r="D698" s="0" t="n">
        <v>4266</v>
      </c>
      <c r="E698" s="0" t="n">
        <v>9.221433</v>
      </c>
      <c r="F698" s="0" t="n">
        <v>-64.510109</v>
      </c>
      <c r="G698" s="0" t="n">
        <v>0.0442613887</v>
      </c>
      <c r="H698" s="0" t="n">
        <v>1837.57</v>
      </c>
      <c r="I698" s="0" t="n">
        <v>2.62204</v>
      </c>
      <c r="J698" s="0" t="n">
        <v>89.3082</v>
      </c>
      <c r="K698" s="0" t="n">
        <v>159</v>
      </c>
      <c r="L698" s="0" t="s">
        <v>20</v>
      </c>
      <c r="M698" s="0" t="n">
        <f aca="false">35.3*G698</f>
        <v>1.56242702111</v>
      </c>
      <c r="N698" s="0" t="n">
        <f aca="false">M698*1000/365</f>
        <v>4.28062197564384</v>
      </c>
      <c r="O698" s="0" t="n">
        <f aca="false">Table1[[#This Row],[Detection frequency 2021]]/100*365</f>
        <v>325.97493</v>
      </c>
      <c r="P698" s="0" t="n">
        <f aca="false">Table1[[#This Row],[Flared days/year]]/12</f>
        <v>27.1645775</v>
      </c>
      <c r="Q698" s="2" t="n">
        <f aca="false">Table1[[#This Row],['#days per month]]-P754</f>
        <v>2.30981125000001</v>
      </c>
      <c r="R698" s="2"/>
    </row>
    <row r="699" customFormat="false" ht="15.75" hidden="true" customHeight="false" outlineLevel="0" collapsed="false">
      <c r="A699" s="0" t="s">
        <v>51</v>
      </c>
      <c r="B699" s="0" t="s">
        <v>52</v>
      </c>
      <c r="C699" s="0" t="s">
        <v>816</v>
      </c>
      <c r="D699" s="0" t="n">
        <v>5586</v>
      </c>
      <c r="E699" s="0" t="n">
        <v>30.6114</v>
      </c>
      <c r="F699" s="0" t="n">
        <v>8.262669</v>
      </c>
      <c r="G699" s="0" t="n">
        <v>0.04425874693</v>
      </c>
      <c r="H699" s="0" t="n">
        <v>1668.08</v>
      </c>
      <c r="I699" s="0" t="n">
        <v>1.45455</v>
      </c>
      <c r="J699" s="0" t="n">
        <v>95.1407</v>
      </c>
      <c r="K699" s="0" t="n">
        <v>391</v>
      </c>
      <c r="L699" s="0" t="s">
        <v>20</v>
      </c>
      <c r="M699" s="0" t="n">
        <f aca="false">35.3*G699</f>
        <v>1.562333766629</v>
      </c>
      <c r="N699" s="0" t="n">
        <f aca="false">M699*1000/365</f>
        <v>4.28036648391507</v>
      </c>
      <c r="O699" s="0" t="n">
        <f aca="false">Table1[[#This Row],[Detection frequency 2021]]/100*365</f>
        <v>347.263555</v>
      </c>
      <c r="P699" s="0" t="n">
        <f aca="false">Table1[[#This Row],[Flared days/year]]/12</f>
        <v>28.9386295833333</v>
      </c>
      <c r="Q699" s="2" t="n">
        <f aca="false">Table1[[#This Row],['#days per month]]-P755</f>
        <v>16.27535</v>
      </c>
      <c r="R699" s="2"/>
    </row>
    <row r="700" customFormat="false" ht="15.75" hidden="true" customHeight="false" outlineLevel="0" collapsed="false">
      <c r="A700" s="0" t="s">
        <v>24</v>
      </c>
      <c r="B700" s="0" t="s">
        <v>25</v>
      </c>
      <c r="C700" s="0" t="s">
        <v>817</v>
      </c>
      <c r="D700" s="0" t="n">
        <v>6467</v>
      </c>
      <c r="E700" s="0" t="n">
        <v>66.778349</v>
      </c>
      <c r="F700" s="0" t="n">
        <v>56.775597</v>
      </c>
      <c r="G700" s="0" t="n">
        <v>0.0441891803199999</v>
      </c>
      <c r="H700" s="0" t="n">
        <v>1867.75</v>
      </c>
      <c r="I700" s="0" t="n">
        <v>2.26624</v>
      </c>
      <c r="J700" s="0" t="n">
        <v>66.6667</v>
      </c>
      <c r="K700" s="0" t="n">
        <v>159</v>
      </c>
      <c r="L700" s="0" t="s">
        <v>20</v>
      </c>
      <c r="M700" s="0" t="n">
        <f aca="false">35.3*G700</f>
        <v>1.559878065296</v>
      </c>
      <c r="N700" s="0" t="n">
        <f aca="false">M700*1000/365</f>
        <v>4.27363853505752</v>
      </c>
      <c r="O700" s="0" t="n">
        <f aca="false">Table1[[#This Row],[Detection frequency 2021]]/100*365</f>
        <v>243.333455</v>
      </c>
      <c r="P700" s="0" t="n">
        <f aca="false">Table1[[#This Row],[Flared days/year]]/12</f>
        <v>20.2777879166667</v>
      </c>
      <c r="Q700" s="2" t="n">
        <f aca="false">Table1[[#This Row],['#days per month]]-P756</f>
        <v>-5.91433833333333</v>
      </c>
      <c r="R700" s="2"/>
    </row>
    <row r="701" customFormat="false" ht="15.75" hidden="true" customHeight="false" outlineLevel="0" collapsed="false">
      <c r="A701" s="0" t="s">
        <v>482</v>
      </c>
      <c r="B701" s="0" t="s">
        <v>483</v>
      </c>
      <c r="C701" s="0" t="s">
        <v>818</v>
      </c>
      <c r="D701" s="0" t="n">
        <v>6020</v>
      </c>
      <c r="E701" s="0" t="n">
        <v>8.534889</v>
      </c>
      <c r="F701" s="0" t="n">
        <v>16.79427</v>
      </c>
      <c r="G701" s="0" t="n">
        <v>0.04417509088</v>
      </c>
      <c r="H701" s="0" t="n">
        <v>1721.25</v>
      </c>
      <c r="I701" s="0" t="n">
        <v>1.75806</v>
      </c>
      <c r="J701" s="0" t="n">
        <v>89.4366</v>
      </c>
      <c r="K701" s="0" t="n">
        <v>142</v>
      </c>
      <c r="L701" s="0" t="s">
        <v>20</v>
      </c>
      <c r="M701" s="0" t="n">
        <f aca="false">35.3*G701</f>
        <v>1.559380708064</v>
      </c>
      <c r="N701" s="0" t="n">
        <f aca="false">M701*1000/365</f>
        <v>4.27227591250411</v>
      </c>
      <c r="O701" s="0" t="n">
        <f aca="false">Table1[[#This Row],[Detection frequency 2021]]/100*365</f>
        <v>326.44359</v>
      </c>
      <c r="P701" s="0" t="n">
        <f aca="false">Table1[[#This Row],[Flared days/year]]/12</f>
        <v>27.2036325</v>
      </c>
      <c r="Q701" s="2" t="n">
        <f aca="false">Table1[[#This Row],['#days per month]]-P757</f>
        <v>-0.779700833333337</v>
      </c>
      <c r="R701" s="2"/>
    </row>
    <row r="702" customFormat="false" ht="15.75" hidden="true" customHeight="false" outlineLevel="0" collapsed="false">
      <c r="A702" s="0" t="s">
        <v>645</v>
      </c>
      <c r="B702" s="0" t="s">
        <v>646</v>
      </c>
      <c r="C702" s="0" t="s">
        <v>819</v>
      </c>
      <c r="D702" s="0" t="n">
        <v>1085</v>
      </c>
      <c r="E702" s="0" t="n">
        <v>47.877103</v>
      </c>
      <c r="F702" s="0" t="n">
        <v>-102.425154</v>
      </c>
      <c r="G702" s="0" t="n">
        <v>0.04417479735</v>
      </c>
      <c r="H702" s="0" t="n">
        <v>1916.46</v>
      </c>
      <c r="I702" s="0" t="n">
        <v>1.59726</v>
      </c>
      <c r="J702" s="0" t="n">
        <v>81.3492</v>
      </c>
      <c r="K702" s="0" t="n">
        <v>252</v>
      </c>
      <c r="L702" s="0" t="s">
        <v>20</v>
      </c>
      <c r="M702" s="0" t="n">
        <f aca="false">35.3*G702</f>
        <v>1.559370346455</v>
      </c>
      <c r="N702" s="0" t="n">
        <f aca="false">M702*1000/365</f>
        <v>4.27224752453425</v>
      </c>
      <c r="O702" s="0" t="n">
        <f aca="false">Table1[[#This Row],[Detection frequency 2021]]/100*365</f>
        <v>296.92458</v>
      </c>
      <c r="P702" s="0" t="n">
        <f aca="false">Table1[[#This Row],[Flared days/year]]/12</f>
        <v>24.743715</v>
      </c>
      <c r="Q702" s="2" t="n">
        <f aca="false">Table1[[#This Row],['#days per month]]-P758</f>
        <v>-3.93935375</v>
      </c>
      <c r="R702" s="2"/>
    </row>
    <row r="703" customFormat="false" ht="15.75" hidden="true" customHeight="false" outlineLevel="0" collapsed="false">
      <c r="A703" s="0" t="s">
        <v>28</v>
      </c>
      <c r="B703" s="0" t="s">
        <v>29</v>
      </c>
      <c r="C703" s="0" t="s">
        <v>820</v>
      </c>
      <c r="D703" s="0" t="n">
        <v>7617</v>
      </c>
      <c r="E703" s="0" t="n">
        <v>31.1412859999999</v>
      </c>
      <c r="F703" s="0" t="n">
        <v>47.871913</v>
      </c>
      <c r="G703" s="0" t="n">
        <v>0.04414955377</v>
      </c>
      <c r="H703" s="0" t="n">
        <v>1737.62</v>
      </c>
      <c r="I703" s="0" t="n">
        <v>1.10189</v>
      </c>
      <c r="J703" s="0" t="n">
        <v>83.0137</v>
      </c>
      <c r="K703" s="0" t="n">
        <v>365</v>
      </c>
      <c r="L703" s="0" t="s">
        <v>20</v>
      </c>
      <c r="M703" s="0" t="n">
        <f aca="false">35.3*G703</f>
        <v>1.558479248081</v>
      </c>
      <c r="N703" s="0" t="n">
        <f aca="false">M703*1000/365</f>
        <v>4.26980615912603</v>
      </c>
      <c r="O703" s="0" t="n">
        <f aca="false">Table1[[#This Row],[Detection frequency 2021]]/100*365</f>
        <v>303.000005</v>
      </c>
      <c r="P703" s="0" t="n">
        <f aca="false">Table1[[#This Row],[Flared days/year]]/12</f>
        <v>25.2500004166667</v>
      </c>
      <c r="Q703" s="2" t="n">
        <f aca="false">Table1[[#This Row],['#days per month]]-P759</f>
        <v>-3.899295</v>
      </c>
      <c r="R703" s="2"/>
    </row>
    <row r="704" customFormat="false" ht="15.75" hidden="true" customHeight="false" outlineLevel="0" collapsed="false">
      <c r="A704" s="0" t="s">
        <v>191</v>
      </c>
      <c r="B704" s="0" t="s">
        <v>192</v>
      </c>
      <c r="C704" s="0" t="s">
        <v>821</v>
      </c>
      <c r="D704" s="0" t="n">
        <v>8483</v>
      </c>
      <c r="E704" s="0" t="n">
        <v>15.7163829999999</v>
      </c>
      <c r="F704" s="0" t="n">
        <v>48.799527</v>
      </c>
      <c r="G704" s="0" t="n">
        <v>0.04405327593</v>
      </c>
      <c r="H704" s="0" t="n">
        <v>1792.66</v>
      </c>
      <c r="I704" s="0" t="n">
        <v>1.47599</v>
      </c>
      <c r="J704" s="0" t="n">
        <v>73.3129</v>
      </c>
      <c r="K704" s="0" t="n">
        <v>326</v>
      </c>
      <c r="L704" s="0" t="s">
        <v>20</v>
      </c>
      <c r="M704" s="0" t="n">
        <f aca="false">35.3*G704</f>
        <v>1.555080640329</v>
      </c>
      <c r="N704" s="0" t="n">
        <f aca="false">M704*1000/365</f>
        <v>4.26049490501096</v>
      </c>
      <c r="O704" s="0" t="n">
        <f aca="false">Table1[[#This Row],[Detection frequency 2021]]/100*365</f>
        <v>267.592085</v>
      </c>
      <c r="P704" s="0" t="n">
        <f aca="false">Table1[[#This Row],[Flared days/year]]/12</f>
        <v>22.2993404166667</v>
      </c>
      <c r="Q704" s="2" t="n">
        <f aca="false">Table1[[#This Row],['#days per month]]-P760</f>
        <v>-5.28188458333333</v>
      </c>
      <c r="R704" s="2"/>
    </row>
    <row r="705" customFormat="false" ht="15.75" hidden="true" customHeight="false" outlineLevel="0" collapsed="false">
      <c r="A705" s="0" t="s">
        <v>24</v>
      </c>
      <c r="B705" s="0" t="s">
        <v>25</v>
      </c>
      <c r="C705" s="0" t="s">
        <v>822</v>
      </c>
      <c r="D705" s="0" t="n">
        <v>8937</v>
      </c>
      <c r="E705" s="0" t="n">
        <v>62.555254</v>
      </c>
      <c r="F705" s="0" t="n">
        <v>74.373544</v>
      </c>
      <c r="G705" s="0" t="n">
        <v>0.0439464310099999</v>
      </c>
      <c r="H705" s="0" t="n">
        <v>1852.28</v>
      </c>
      <c r="I705" s="0" t="n">
        <v>1.68604</v>
      </c>
      <c r="J705" s="0" t="n">
        <v>66.875</v>
      </c>
      <c r="K705" s="0" t="n">
        <v>160</v>
      </c>
      <c r="L705" s="0" t="s">
        <v>20</v>
      </c>
      <c r="M705" s="0" t="n">
        <f aca="false">35.3*G705</f>
        <v>1.551309014653</v>
      </c>
      <c r="N705" s="0" t="n">
        <f aca="false">M705*1000/365</f>
        <v>4.25016168398081</v>
      </c>
      <c r="O705" s="0" t="n">
        <f aca="false">Table1[[#This Row],[Detection frequency 2021]]/100*365</f>
        <v>244.09375</v>
      </c>
      <c r="P705" s="0" t="n">
        <f aca="false">Table1[[#This Row],[Flared days/year]]/12</f>
        <v>20.3411458333333</v>
      </c>
      <c r="Q705" s="2" t="n">
        <f aca="false">Table1[[#This Row],['#days per month]]-P761</f>
        <v>-8.09347958333333</v>
      </c>
      <c r="R705" s="2"/>
    </row>
    <row r="706" customFormat="false" ht="15.75" hidden="true" customHeight="false" outlineLevel="0" collapsed="false">
      <c r="A706" s="0" t="s">
        <v>543</v>
      </c>
      <c r="B706" s="0" t="s">
        <v>544</v>
      </c>
      <c r="C706" s="0" t="s">
        <v>823</v>
      </c>
      <c r="D706" s="0" t="n">
        <v>12442</v>
      </c>
      <c r="E706" s="0" t="n">
        <v>-12.6596809999999</v>
      </c>
      <c r="F706" s="0" t="n">
        <v>124.544683</v>
      </c>
      <c r="G706" s="0" t="n">
        <v>0.0439326351</v>
      </c>
      <c r="H706" s="0" t="n">
        <v>1738.16</v>
      </c>
      <c r="I706" s="0" t="n">
        <v>1.71452</v>
      </c>
      <c r="J706" s="0" t="n">
        <v>85.7143</v>
      </c>
      <c r="K706" s="0" t="n">
        <v>189</v>
      </c>
      <c r="L706" s="0" t="s">
        <v>20</v>
      </c>
      <c r="M706" s="0" t="n">
        <f aca="false">35.3*G706</f>
        <v>1.55082201903</v>
      </c>
      <c r="N706" s="0" t="n">
        <f aca="false">M706*1000/365</f>
        <v>4.24882744939726</v>
      </c>
      <c r="O706" s="0" t="n">
        <f aca="false">Table1[[#This Row],[Detection frequency 2021]]/100*365</f>
        <v>312.857195</v>
      </c>
      <c r="P706" s="0" t="n">
        <f aca="false">Table1[[#This Row],[Flared days/year]]/12</f>
        <v>26.0714329166667</v>
      </c>
      <c r="Q706" s="2" t="n">
        <f aca="false">Table1[[#This Row],['#days per month]]-P762</f>
        <v>9.70641458333333</v>
      </c>
      <c r="R706" s="2"/>
    </row>
    <row r="707" customFormat="false" ht="15.75" hidden="true" customHeight="false" outlineLevel="0" collapsed="false">
      <c r="A707" s="0" t="s">
        <v>24</v>
      </c>
      <c r="B707" s="0" t="s">
        <v>25</v>
      </c>
      <c r="C707" s="0" t="s">
        <v>824</v>
      </c>
      <c r="D707" s="0" t="n">
        <v>9093</v>
      </c>
      <c r="E707" s="0" t="n">
        <v>61.140193</v>
      </c>
      <c r="F707" s="0" t="n">
        <v>76.526926</v>
      </c>
      <c r="G707" s="0" t="n">
        <v>0.04393058039</v>
      </c>
      <c r="H707" s="0" t="n">
        <v>1642.35</v>
      </c>
      <c r="I707" s="0" t="n">
        <v>1.62579</v>
      </c>
      <c r="J707" s="0" t="n">
        <v>92.4051</v>
      </c>
      <c r="K707" s="0" t="n">
        <v>158</v>
      </c>
      <c r="L707" s="0" t="s">
        <v>20</v>
      </c>
      <c r="M707" s="0" t="n">
        <f aca="false">35.3*G707</f>
        <v>1.550749487767</v>
      </c>
      <c r="N707" s="0" t="n">
        <f aca="false">M707*1000/365</f>
        <v>4.24862873360822</v>
      </c>
      <c r="O707" s="0" t="n">
        <f aca="false">Table1[[#This Row],[Detection frequency 2021]]/100*365</f>
        <v>337.278615</v>
      </c>
      <c r="P707" s="0" t="n">
        <f aca="false">Table1[[#This Row],[Flared days/year]]/12</f>
        <v>28.10655125</v>
      </c>
      <c r="Q707" s="2" t="n">
        <f aca="false">Table1[[#This Row],['#days per month]]-P763</f>
        <v>-1.96835375</v>
      </c>
      <c r="R707" s="2"/>
    </row>
    <row r="708" customFormat="false" ht="15.75" hidden="true" customHeight="false" outlineLevel="0" collapsed="false">
      <c r="A708" s="0" t="s">
        <v>24</v>
      </c>
      <c r="B708" s="0" t="s">
        <v>25</v>
      </c>
      <c r="C708" s="0" t="s">
        <v>825</v>
      </c>
      <c r="D708" s="0" t="n">
        <v>8773</v>
      </c>
      <c r="E708" s="0" t="n">
        <v>66.176742</v>
      </c>
      <c r="F708" s="0" t="n">
        <v>71.015263</v>
      </c>
      <c r="G708" s="0" t="n">
        <v>0.04376003946</v>
      </c>
      <c r="H708" s="0" t="n">
        <v>1524.59</v>
      </c>
      <c r="I708" s="0" t="n">
        <v>1.6015</v>
      </c>
      <c r="J708" s="0" t="n">
        <v>75</v>
      </c>
      <c r="K708" s="0" t="n">
        <v>108</v>
      </c>
      <c r="L708" s="0" t="s">
        <v>20</v>
      </c>
      <c r="M708" s="0" t="n">
        <f aca="false">35.3*G708</f>
        <v>1.544729392938</v>
      </c>
      <c r="N708" s="0" t="n">
        <f aca="false">M708*1000/365</f>
        <v>4.23213532311781</v>
      </c>
      <c r="O708" s="0" t="n">
        <f aca="false">Table1[[#This Row],[Detection frequency 2021]]/100*365</f>
        <v>273.75</v>
      </c>
      <c r="P708" s="0" t="n">
        <f aca="false">Table1[[#This Row],[Flared days/year]]/12</f>
        <v>22.8125</v>
      </c>
      <c r="Q708" s="2" t="n">
        <f aca="false">Table1[[#This Row],['#days per month]]-P764</f>
        <v>-6.51786583333333</v>
      </c>
      <c r="R708" s="2"/>
    </row>
    <row r="709" customFormat="false" ht="15.75" hidden="true" customHeight="false" outlineLevel="0" collapsed="false">
      <c r="A709" s="0" t="s">
        <v>191</v>
      </c>
      <c r="B709" s="0" t="s">
        <v>192</v>
      </c>
      <c r="C709" s="0" t="s">
        <v>826</v>
      </c>
      <c r="D709" s="0" t="n">
        <v>8468</v>
      </c>
      <c r="E709" s="0" t="n">
        <v>15.6129679999999</v>
      </c>
      <c r="F709" s="0" t="n">
        <v>46.015597</v>
      </c>
      <c r="G709" s="0" t="n">
        <v>0.04375475592</v>
      </c>
      <c r="H709" s="0" t="n">
        <v>1691.33</v>
      </c>
      <c r="I709" s="0" t="n">
        <v>1.51234</v>
      </c>
      <c r="J709" s="0" t="n">
        <v>97.1014</v>
      </c>
      <c r="K709" s="0" t="n">
        <v>345</v>
      </c>
      <c r="L709" s="0" t="s">
        <v>20</v>
      </c>
      <c r="M709" s="0" t="n">
        <f aca="false">35.3*G709</f>
        <v>1.544542883976</v>
      </c>
      <c r="N709" s="0" t="n">
        <f aca="false">M709*1000/365</f>
        <v>4.23162433966027</v>
      </c>
      <c r="O709" s="0" t="n">
        <f aca="false">Table1[[#This Row],[Detection frequency 2021]]/100*365</f>
        <v>354.42011</v>
      </c>
      <c r="P709" s="0" t="n">
        <f aca="false">Table1[[#This Row],[Flared days/year]]/12</f>
        <v>29.5350091666667</v>
      </c>
      <c r="Q709" s="2" t="n">
        <f aca="false">Table1[[#This Row],['#days per month]]-P765</f>
        <v>1.969905</v>
      </c>
      <c r="R709" s="2"/>
    </row>
    <row r="710" customFormat="false" ht="15.75" hidden="true" customHeight="false" outlineLevel="0" collapsed="false">
      <c r="A710" s="0" t="s">
        <v>197</v>
      </c>
      <c r="B710" s="0" t="s">
        <v>198</v>
      </c>
      <c r="C710" s="0" t="s">
        <v>827</v>
      </c>
      <c r="D710" s="0" t="n">
        <v>11824</v>
      </c>
      <c r="E710" s="0" t="n">
        <v>6.617178</v>
      </c>
      <c r="F710" s="0" t="n">
        <v>115.790077</v>
      </c>
      <c r="G710" s="0" t="n">
        <v>0.04374301472</v>
      </c>
      <c r="H710" s="0" t="n">
        <v>1717.24</v>
      </c>
      <c r="I710" s="0" t="n">
        <v>1.07596</v>
      </c>
      <c r="J710" s="0" t="n">
        <v>66.6667</v>
      </c>
      <c r="K710" s="0" t="n">
        <v>36</v>
      </c>
      <c r="L710" s="0" t="s">
        <v>20</v>
      </c>
      <c r="M710" s="0" t="n">
        <f aca="false">35.3*G710</f>
        <v>1.544128419616</v>
      </c>
      <c r="N710" s="0" t="n">
        <f aca="false">M710*1000/365</f>
        <v>4.23048882086575</v>
      </c>
      <c r="O710" s="0" t="n">
        <f aca="false">Table1[[#This Row],[Detection frequency 2021]]/100*365</f>
        <v>243.333455</v>
      </c>
      <c r="P710" s="0" t="n">
        <f aca="false">Table1[[#This Row],[Flared days/year]]/12</f>
        <v>20.2777879166667</v>
      </c>
      <c r="Q710" s="2" t="n">
        <f aca="false">Table1[[#This Row],['#days per month]]-P766</f>
        <v>-9.94326916666666</v>
      </c>
      <c r="R710" s="2"/>
    </row>
    <row r="711" customFormat="false" ht="15.75" hidden="true" customHeight="false" outlineLevel="0" collapsed="false">
      <c r="A711" s="0" t="s">
        <v>51</v>
      </c>
      <c r="B711" s="0" t="s">
        <v>52</v>
      </c>
      <c r="C711" s="0" t="s">
        <v>828</v>
      </c>
      <c r="D711" s="0" t="n">
        <v>5465</v>
      </c>
      <c r="E711" s="0" t="n">
        <v>32.837752</v>
      </c>
      <c r="F711" s="0" t="n">
        <v>3.24</v>
      </c>
      <c r="G711" s="0" t="n">
        <v>0.04367755753</v>
      </c>
      <c r="H711" s="0" t="n">
        <v>1759.51</v>
      </c>
      <c r="I711" s="0" t="n">
        <v>1.39924</v>
      </c>
      <c r="J711" s="0" t="n">
        <v>96.6463</v>
      </c>
      <c r="K711" s="0" t="n">
        <v>328</v>
      </c>
      <c r="L711" s="0" t="s">
        <v>20</v>
      </c>
      <c r="M711" s="0" t="n">
        <f aca="false">35.3*G711</f>
        <v>1.541817780809</v>
      </c>
      <c r="N711" s="0" t="n">
        <f aca="false">M711*1000/365</f>
        <v>4.2241583035863</v>
      </c>
      <c r="O711" s="0" t="n">
        <f aca="false">Table1[[#This Row],[Detection frequency 2021]]/100*365</f>
        <v>352.758995</v>
      </c>
      <c r="P711" s="0" t="n">
        <f aca="false">Table1[[#This Row],[Flared days/year]]/12</f>
        <v>29.3965829166667</v>
      </c>
      <c r="Q711" s="2" t="n">
        <f aca="false">Table1[[#This Row],['#days per month]]-P767</f>
        <v>8.15735458333333</v>
      </c>
      <c r="R711" s="2"/>
    </row>
    <row r="712" customFormat="false" ht="15.75" hidden="true" customHeight="false" outlineLevel="0" collapsed="false">
      <c r="A712" s="0" t="s">
        <v>78</v>
      </c>
      <c r="B712" s="0" t="s">
        <v>79</v>
      </c>
      <c r="C712" s="0" t="s">
        <v>829</v>
      </c>
      <c r="D712" s="0" t="n">
        <v>8537</v>
      </c>
      <c r="E712" s="0" t="n">
        <v>19.265806</v>
      </c>
      <c r="F712" s="0" t="n">
        <v>56.1782989999999</v>
      </c>
      <c r="G712" s="0" t="n">
        <v>0.0333978434</v>
      </c>
      <c r="H712" s="0" t="n">
        <v>1626.95</v>
      </c>
      <c r="I712" s="0" t="n">
        <v>1.21519</v>
      </c>
      <c r="J712" s="0" t="n">
        <v>97.861</v>
      </c>
      <c r="K712" s="0" t="n">
        <v>374</v>
      </c>
      <c r="L712" s="0" t="s">
        <v>20</v>
      </c>
      <c r="M712" s="0" t="n">
        <f aca="false">35.3*G712</f>
        <v>1.17894387202</v>
      </c>
      <c r="N712" s="0" t="n">
        <f aca="false">M712*1000/365</f>
        <v>3.2299832110137</v>
      </c>
      <c r="O712" s="0" t="n">
        <f aca="false">Table1[[#This Row],[Detection frequency 2021]]/100*365</f>
        <v>357.19265</v>
      </c>
      <c r="P712" s="0" t="n">
        <f aca="false">Table1[[#This Row],[Flared days/year]]/12</f>
        <v>29.7660541666667</v>
      </c>
      <c r="Q712" s="2" t="n">
        <f aca="false">Table1[[#This Row],['#days per month]]-P768</f>
        <v>4.05013125000003</v>
      </c>
      <c r="R712" s="2"/>
    </row>
    <row r="713" customFormat="false" ht="15.75" hidden="true" customHeight="false" outlineLevel="0" collapsed="false">
      <c r="A713" s="0" t="s">
        <v>24</v>
      </c>
      <c r="B713" s="0" t="s">
        <v>25</v>
      </c>
      <c r="C713" s="0" t="s">
        <v>830</v>
      </c>
      <c r="D713" s="0" t="n">
        <v>10560</v>
      </c>
      <c r="E713" s="0" t="n">
        <v>62.444974</v>
      </c>
      <c r="F713" s="0" t="n">
        <v>113.66205</v>
      </c>
      <c r="G713" s="0" t="n">
        <v>0.0435724737899999</v>
      </c>
      <c r="H713" s="0" t="n">
        <v>1750.4</v>
      </c>
      <c r="I713" s="0" t="n">
        <v>1.9054</v>
      </c>
      <c r="J713" s="0" t="n">
        <v>74.1294</v>
      </c>
      <c r="K713" s="0" t="n">
        <v>201</v>
      </c>
      <c r="L713" s="0" t="s">
        <v>20</v>
      </c>
      <c r="M713" s="0" t="n">
        <f aca="false">35.3*G713</f>
        <v>1.538108324787</v>
      </c>
      <c r="N713" s="0" t="n">
        <f aca="false">M713*1000/365</f>
        <v>4.21399541037533</v>
      </c>
      <c r="O713" s="0" t="n">
        <f aca="false">Table1[[#This Row],[Detection frequency 2021]]/100*365</f>
        <v>270.57231</v>
      </c>
      <c r="P713" s="0" t="n">
        <f aca="false">Table1[[#This Row],[Flared days/year]]/12</f>
        <v>22.5476925</v>
      </c>
      <c r="Q713" s="2" t="n">
        <f aca="false">Table1[[#This Row],['#days per month]]-P769</f>
        <v>-4.24793083333334</v>
      </c>
      <c r="R713" s="2"/>
    </row>
    <row r="714" customFormat="false" ht="15.75" hidden="true" customHeight="false" outlineLevel="0" collapsed="false">
      <c r="A714" s="0" t="s">
        <v>201</v>
      </c>
      <c r="B714" s="0" t="s">
        <v>202</v>
      </c>
      <c r="C714" s="0" t="s">
        <v>831</v>
      </c>
      <c r="D714" s="0" t="n">
        <v>5861</v>
      </c>
      <c r="E714" s="0" t="n">
        <v>30.86334</v>
      </c>
      <c r="F714" s="0" t="n">
        <v>27.6010219999999</v>
      </c>
      <c r="G714" s="0" t="n">
        <v>0.0435123001399999</v>
      </c>
      <c r="H714" s="0" t="n">
        <v>1735.18</v>
      </c>
      <c r="I714" s="0" t="n">
        <v>0.901955</v>
      </c>
      <c r="J714" s="0" t="n">
        <v>96.1259</v>
      </c>
      <c r="K714" s="0" t="n">
        <v>413</v>
      </c>
      <c r="L714" s="0" t="s">
        <v>20</v>
      </c>
      <c r="M714" s="0" t="n">
        <f aca="false">35.3*G714</f>
        <v>1.535984194942</v>
      </c>
      <c r="N714" s="0" t="n">
        <f aca="false">M714*1000/365</f>
        <v>4.20817587655341</v>
      </c>
      <c r="O714" s="0" t="n">
        <f aca="false">Table1[[#This Row],[Detection frequency 2021]]/100*365</f>
        <v>350.859535</v>
      </c>
      <c r="P714" s="0" t="n">
        <f aca="false">Table1[[#This Row],[Flared days/year]]/12</f>
        <v>29.2382945833333</v>
      </c>
      <c r="Q714" s="2" t="n">
        <f aca="false">Table1[[#This Row],['#days per month]]-P770</f>
        <v>7.20172375</v>
      </c>
      <c r="R714" s="2"/>
    </row>
    <row r="715" customFormat="false" ht="15.75" hidden="true" customHeight="false" outlineLevel="0" collapsed="false">
      <c r="A715" s="0" t="s">
        <v>28</v>
      </c>
      <c r="B715" s="0" t="s">
        <v>29</v>
      </c>
      <c r="C715" s="0" t="s">
        <v>832</v>
      </c>
      <c r="D715" s="0" t="n">
        <v>7761</v>
      </c>
      <c r="E715" s="0" t="n">
        <v>32.064301</v>
      </c>
      <c r="F715" s="0" t="n">
        <v>49.097656</v>
      </c>
      <c r="G715" s="0" t="n">
        <v>0.0434682706399999</v>
      </c>
      <c r="H715" s="0" t="n">
        <v>1685.32</v>
      </c>
      <c r="I715" s="0" t="n">
        <v>1.36378</v>
      </c>
      <c r="J715" s="0" t="n">
        <v>56.8681</v>
      </c>
      <c r="K715" s="0" t="n">
        <v>364</v>
      </c>
      <c r="L715" s="0" t="s">
        <v>20</v>
      </c>
      <c r="M715" s="0" t="n">
        <f aca="false">35.3*G715</f>
        <v>1.534429953592</v>
      </c>
      <c r="N715" s="0" t="n">
        <f aca="false">M715*1000/365</f>
        <v>4.20391768107396</v>
      </c>
      <c r="O715" s="0" t="n">
        <f aca="false">Table1[[#This Row],[Detection frequency 2021]]/100*365</f>
        <v>207.568565</v>
      </c>
      <c r="P715" s="0" t="n">
        <f aca="false">Table1[[#This Row],[Flared days/year]]/12</f>
        <v>17.2973804166667</v>
      </c>
      <c r="Q715" s="2" t="n">
        <f aca="false">Table1[[#This Row],['#days per month]]-P771</f>
        <v>-9.6430870833333</v>
      </c>
      <c r="R715" s="2"/>
    </row>
    <row r="716" customFormat="false" ht="15.75" hidden="true" customHeight="false" outlineLevel="0" collapsed="false">
      <c r="A716" s="0" t="s">
        <v>72</v>
      </c>
      <c r="B716" s="0" t="s">
        <v>73</v>
      </c>
      <c r="C716" s="0" t="s">
        <v>833</v>
      </c>
      <c r="D716" s="0" t="n">
        <v>9531</v>
      </c>
      <c r="E716" s="0" t="n">
        <v>46.163989</v>
      </c>
      <c r="F716" s="0" t="n">
        <v>65.2807859999999</v>
      </c>
      <c r="G716" s="0" t="n">
        <v>0.04335115217</v>
      </c>
      <c r="H716" s="0" t="n">
        <v>1868.96</v>
      </c>
      <c r="I716" s="0" t="n">
        <v>1.56689</v>
      </c>
      <c r="J716" s="0" t="n">
        <v>94.1176</v>
      </c>
      <c r="K716" s="0" t="n">
        <v>391</v>
      </c>
      <c r="L716" s="0" t="s">
        <v>20</v>
      </c>
      <c r="M716" s="0" t="n">
        <f aca="false">35.3*G716</f>
        <v>1.530295671601</v>
      </c>
      <c r="N716" s="0" t="n">
        <f aca="false">M716*1000/365</f>
        <v>4.19259088109863</v>
      </c>
      <c r="O716" s="0" t="n">
        <f aca="false">Table1[[#This Row],[Detection frequency 2021]]/100*365</f>
        <v>343.52924</v>
      </c>
      <c r="P716" s="0" t="n">
        <f aca="false">Table1[[#This Row],[Flared days/year]]/12</f>
        <v>28.6274366666667</v>
      </c>
      <c r="Q716" s="2" t="n">
        <f aca="false">Table1[[#This Row],['#days per month]]-P772</f>
        <v>-1.00122541666667</v>
      </c>
      <c r="R716" s="2"/>
    </row>
    <row r="717" customFormat="false" ht="15.75" hidden="true" customHeight="false" outlineLevel="0" collapsed="false">
      <c r="A717" s="0" t="s">
        <v>28</v>
      </c>
      <c r="B717" s="0" t="s">
        <v>29</v>
      </c>
      <c r="C717" s="0" t="s">
        <v>834</v>
      </c>
      <c r="D717" s="0" t="n">
        <v>8069</v>
      </c>
      <c r="E717" s="0" t="n">
        <v>30.437428</v>
      </c>
      <c r="F717" s="0" t="n">
        <v>50.556005</v>
      </c>
      <c r="G717" s="0" t="n">
        <v>0.04322170544</v>
      </c>
      <c r="H717" s="0" t="n">
        <v>1776.7</v>
      </c>
      <c r="I717" s="0" t="n">
        <v>1.07659</v>
      </c>
      <c r="J717" s="0" t="n">
        <v>72.8495</v>
      </c>
      <c r="K717" s="0" t="n">
        <v>372</v>
      </c>
      <c r="L717" s="0" t="s">
        <v>20</v>
      </c>
      <c r="M717" s="0" t="n">
        <f aca="false">35.3*G717</f>
        <v>1.525726202032</v>
      </c>
      <c r="N717" s="0" t="n">
        <f aca="false">M717*1000/365</f>
        <v>4.18007178638904</v>
      </c>
      <c r="O717" s="0" t="n">
        <f aca="false">Table1[[#This Row],[Detection frequency 2021]]/100*365</f>
        <v>265.900675</v>
      </c>
      <c r="P717" s="0" t="n">
        <f aca="false">Table1[[#This Row],[Flared days/year]]/12</f>
        <v>22.1583895833333</v>
      </c>
      <c r="Q717" s="2" t="n">
        <f aca="false">Table1[[#This Row],['#days per month]]-P773</f>
        <v>-4.40993</v>
      </c>
      <c r="R717" s="2"/>
    </row>
    <row r="718" customFormat="false" ht="15.75" hidden="true" customHeight="false" outlineLevel="0" collapsed="false">
      <c r="A718" s="0" t="s">
        <v>645</v>
      </c>
      <c r="B718" s="0" t="s">
        <v>646</v>
      </c>
      <c r="C718" s="0" t="s">
        <v>835</v>
      </c>
      <c r="D718" s="0" t="n">
        <v>1220</v>
      </c>
      <c r="E718" s="0" t="n">
        <v>32.625414</v>
      </c>
      <c r="F718" s="0" t="n">
        <v>-104.469238</v>
      </c>
      <c r="G718" s="0" t="n">
        <v>0.04317738241</v>
      </c>
      <c r="H718" s="0" t="n">
        <v>1839.58</v>
      </c>
      <c r="I718" s="0" t="n">
        <v>1.55472</v>
      </c>
      <c r="J718" s="0" t="n">
        <v>72.3602</v>
      </c>
      <c r="K718" s="0" t="n">
        <v>322</v>
      </c>
      <c r="L718" s="0" t="s">
        <v>20</v>
      </c>
      <c r="M718" s="0" t="n">
        <f aca="false">35.3*G718</f>
        <v>1.524161599073</v>
      </c>
      <c r="N718" s="0" t="n">
        <f aca="false">M718*1000/365</f>
        <v>4.17578520293973</v>
      </c>
      <c r="O718" s="0" t="n">
        <f aca="false">Table1[[#This Row],[Detection frequency 2021]]/100*365</f>
        <v>264.11473</v>
      </c>
      <c r="P718" s="0" t="n">
        <f aca="false">Table1[[#This Row],[Flared days/year]]/12</f>
        <v>22.0095608333333</v>
      </c>
      <c r="Q718" s="2" t="n">
        <f aca="false">Table1[[#This Row],['#days per month]]-P774</f>
        <v>-3.14268041666667</v>
      </c>
      <c r="R718" s="2"/>
    </row>
    <row r="719" customFormat="false" ht="15.75" hidden="true" customHeight="false" outlineLevel="0" collapsed="false">
      <c r="A719" s="0" t="s">
        <v>197</v>
      </c>
      <c r="B719" s="0" t="s">
        <v>198</v>
      </c>
      <c r="C719" s="0" t="s">
        <v>836</v>
      </c>
      <c r="D719" s="0" t="n">
        <v>11809</v>
      </c>
      <c r="E719" s="0" t="n">
        <v>5.61800699999999</v>
      </c>
      <c r="F719" s="0" t="n">
        <v>114.890431</v>
      </c>
      <c r="G719" s="0" t="n">
        <v>0.04313247232</v>
      </c>
      <c r="H719" s="0" t="n">
        <v>1625.41</v>
      </c>
      <c r="I719" s="0" t="n">
        <v>1.96309</v>
      </c>
      <c r="J719" s="0" t="n">
        <v>100</v>
      </c>
      <c r="K719" s="0" t="n">
        <v>19</v>
      </c>
      <c r="L719" s="0" t="s">
        <v>20</v>
      </c>
      <c r="M719" s="0" t="n">
        <f aca="false">35.3*G719</f>
        <v>1.522576272896</v>
      </c>
      <c r="N719" s="0" t="n">
        <f aca="false">M719*1000/365</f>
        <v>4.17144184355068</v>
      </c>
      <c r="O719" s="0" t="n">
        <f aca="false">Table1[[#This Row],[Detection frequency 2021]]/100*365</f>
        <v>365</v>
      </c>
      <c r="P719" s="0" t="n">
        <f aca="false">Table1[[#This Row],[Flared days/year]]/12</f>
        <v>30.4166666666667</v>
      </c>
      <c r="Q719" s="2" t="n">
        <f aca="false">Table1[[#This Row],['#days per month]]-P775</f>
        <v>0.17787666666667</v>
      </c>
      <c r="R719" s="2"/>
    </row>
    <row r="720" customFormat="false" ht="15.75" hidden="true" customHeight="false" outlineLevel="0" collapsed="false">
      <c r="A720" s="0" t="s">
        <v>24</v>
      </c>
      <c r="B720" s="0" t="s">
        <v>25</v>
      </c>
      <c r="C720" s="0" t="s">
        <v>837</v>
      </c>
      <c r="D720" s="0" t="n">
        <v>10361</v>
      </c>
      <c r="E720" s="0" t="n">
        <v>60.7674219999999</v>
      </c>
      <c r="F720" s="0" t="n">
        <v>97.424097</v>
      </c>
      <c r="G720" s="0" t="n">
        <v>0.04303032388</v>
      </c>
      <c r="H720" s="0" t="n">
        <v>1696.38</v>
      </c>
      <c r="I720" s="0" t="n">
        <v>0.963059</v>
      </c>
      <c r="J720" s="0" t="n">
        <v>30.5556</v>
      </c>
      <c r="K720" s="0" t="n">
        <v>216</v>
      </c>
      <c r="L720" s="0" t="s">
        <v>20</v>
      </c>
      <c r="M720" s="0" t="n">
        <f aca="false">35.3*G720</f>
        <v>1.518970432964</v>
      </c>
      <c r="N720" s="0" t="n">
        <f aca="false">M720*1000/365</f>
        <v>4.16156283003836</v>
      </c>
      <c r="O720" s="0" t="n">
        <f aca="false">Table1[[#This Row],[Detection frequency 2021]]/100*365</f>
        <v>111.52794</v>
      </c>
      <c r="P720" s="0" t="n">
        <f aca="false">Table1[[#This Row],[Flared days/year]]/12</f>
        <v>9.293995</v>
      </c>
      <c r="Q720" s="2" t="n">
        <f aca="false">Table1[[#This Row],['#days per month]]-P776</f>
        <v>-16.9584779166667</v>
      </c>
      <c r="R720" s="2"/>
    </row>
    <row r="721" customFormat="false" ht="15.75" hidden="true" customHeight="false" outlineLevel="0" collapsed="false">
      <c r="A721" s="0" t="s">
        <v>17</v>
      </c>
      <c r="B721" s="0" t="s">
        <v>18</v>
      </c>
      <c r="C721" s="0" t="s">
        <v>838</v>
      </c>
      <c r="D721" s="0" t="n">
        <v>4367</v>
      </c>
      <c r="E721" s="0" t="n">
        <v>9.667647</v>
      </c>
      <c r="F721" s="0" t="n">
        <v>-63.544315</v>
      </c>
      <c r="G721" s="0" t="n">
        <v>0.0430147667899999</v>
      </c>
      <c r="H721" s="0" t="n">
        <v>2004.95</v>
      </c>
      <c r="I721" s="0" t="n">
        <v>3.1878</v>
      </c>
      <c r="J721" s="0" t="n">
        <v>88.9831</v>
      </c>
      <c r="K721" s="0" t="n">
        <v>118</v>
      </c>
      <c r="L721" s="0" t="s">
        <v>20</v>
      </c>
      <c r="M721" s="0" t="n">
        <f aca="false">35.3*G721</f>
        <v>1.518421267687</v>
      </c>
      <c r="N721" s="0" t="n">
        <f aca="false">M721*1000/365</f>
        <v>4.16005826763561</v>
      </c>
      <c r="O721" s="0" t="n">
        <f aca="false">Table1[[#This Row],[Detection frequency 2021]]/100*365</f>
        <v>324.788315</v>
      </c>
      <c r="P721" s="0" t="n">
        <f aca="false">Table1[[#This Row],[Flared days/year]]/12</f>
        <v>27.0656929166667</v>
      </c>
      <c r="Q721" s="2" t="n">
        <f aca="false">Table1[[#This Row],['#days per month]]-P777</f>
        <v>1.29714916666666</v>
      </c>
      <c r="R721" s="2"/>
    </row>
    <row r="722" customFormat="false" ht="15.75" hidden="true" customHeight="false" outlineLevel="0" collapsed="false">
      <c r="A722" s="0" t="s">
        <v>24</v>
      </c>
      <c r="B722" s="0" t="s">
        <v>25</v>
      </c>
      <c r="C722" s="0" t="s">
        <v>839</v>
      </c>
      <c r="D722" s="0" t="n">
        <v>6433</v>
      </c>
      <c r="E722" s="0" t="n">
        <v>67.934064</v>
      </c>
      <c r="F722" s="0" t="n">
        <v>55.971927</v>
      </c>
      <c r="G722" s="0" t="n">
        <v>0.04300860266</v>
      </c>
      <c r="H722" s="0" t="n">
        <v>1843.38</v>
      </c>
      <c r="I722" s="0" t="n">
        <v>1.73227</v>
      </c>
      <c r="J722" s="0" t="n">
        <v>79.3103</v>
      </c>
      <c r="K722" s="0" t="n">
        <v>203</v>
      </c>
      <c r="L722" s="0" t="s">
        <v>20</v>
      </c>
      <c r="M722" s="0" t="n">
        <f aca="false">35.3*G722</f>
        <v>1.518203673898</v>
      </c>
      <c r="N722" s="0" t="n">
        <f aca="false">M722*1000/365</f>
        <v>4.15946212026849</v>
      </c>
      <c r="O722" s="0" t="n">
        <f aca="false">Table1[[#This Row],[Detection frequency 2021]]/100*365</f>
        <v>289.482595</v>
      </c>
      <c r="P722" s="0" t="n">
        <f aca="false">Table1[[#This Row],[Flared days/year]]/12</f>
        <v>24.1235495833333</v>
      </c>
      <c r="Q722" s="2" t="n">
        <f aca="false">Table1[[#This Row],['#days per month]]-P778</f>
        <v>0.466135416666667</v>
      </c>
      <c r="R722" s="2"/>
    </row>
    <row r="723" customFormat="false" ht="15.75" hidden="true" customHeight="false" outlineLevel="0" collapsed="false">
      <c r="A723" s="0" t="s">
        <v>39</v>
      </c>
      <c r="B723" s="0" t="s">
        <v>40</v>
      </c>
      <c r="C723" s="0" t="s">
        <v>840</v>
      </c>
      <c r="D723" s="0" t="n">
        <v>5740</v>
      </c>
      <c r="E723" s="0" t="n">
        <v>29.711527</v>
      </c>
      <c r="F723" s="0" t="n">
        <v>19.713693</v>
      </c>
      <c r="G723" s="0" t="n">
        <v>0.04297220494</v>
      </c>
      <c r="H723" s="0" t="n">
        <v>1511.71</v>
      </c>
      <c r="I723" s="0" t="n">
        <v>1.15927999999999</v>
      </c>
      <c r="J723" s="0" t="n">
        <v>92.7536</v>
      </c>
      <c r="K723" s="0" t="n">
        <v>414</v>
      </c>
      <c r="L723" s="0" t="s">
        <v>20</v>
      </c>
      <c r="M723" s="0" t="n">
        <f aca="false">35.3*G723</f>
        <v>1.516918834382</v>
      </c>
      <c r="N723" s="0" t="n">
        <f aca="false">M723*1000/365</f>
        <v>4.15594201200548</v>
      </c>
      <c r="O723" s="0" t="n">
        <f aca="false">Table1[[#This Row],[Detection frequency 2021]]/100*365</f>
        <v>338.55064</v>
      </c>
      <c r="P723" s="0" t="n">
        <f aca="false">Table1[[#This Row],[Flared days/year]]/12</f>
        <v>28.2125533333333</v>
      </c>
      <c r="Q723" s="2" t="n">
        <f aca="false">Table1[[#This Row],['#days per month]]-P779</f>
        <v>2.14112041666667</v>
      </c>
      <c r="R723" s="2"/>
    </row>
    <row r="724" customFormat="false" ht="15.75" hidden="true" customHeight="false" outlineLevel="0" collapsed="false">
      <c r="A724" s="0" t="s">
        <v>201</v>
      </c>
      <c r="B724" s="0" t="s">
        <v>202</v>
      </c>
      <c r="C724" s="0" t="s">
        <v>841</v>
      </c>
      <c r="D724" s="0" t="n">
        <v>5882</v>
      </c>
      <c r="E724" s="0" t="n">
        <v>29.6003159999999</v>
      </c>
      <c r="F724" s="0" t="n">
        <v>28.619658</v>
      </c>
      <c r="G724" s="0" t="n">
        <v>0.0429713243499999</v>
      </c>
      <c r="H724" s="0" t="n">
        <v>1850.55</v>
      </c>
      <c r="I724" s="0" t="n">
        <v>1.53015</v>
      </c>
      <c r="J724" s="0" t="n">
        <v>96.7059</v>
      </c>
      <c r="K724" s="0" t="n">
        <v>425</v>
      </c>
      <c r="L724" s="0" t="s">
        <v>20</v>
      </c>
      <c r="M724" s="0" t="n">
        <f aca="false">35.3*G724</f>
        <v>1.516887749555</v>
      </c>
      <c r="N724" s="0" t="n">
        <f aca="false">M724*1000/365</f>
        <v>4.15585684809588</v>
      </c>
      <c r="O724" s="0" t="n">
        <f aca="false">Table1[[#This Row],[Detection frequency 2021]]/100*365</f>
        <v>352.976535</v>
      </c>
      <c r="P724" s="0" t="n">
        <f aca="false">Table1[[#This Row],[Flared days/year]]/12</f>
        <v>29.41471125</v>
      </c>
      <c r="Q724" s="2" t="n">
        <f aca="false">Table1[[#This Row],['#days per month]]-P780</f>
        <v>3.86903041666667</v>
      </c>
      <c r="R724" s="2"/>
    </row>
    <row r="725" customFormat="false" ht="15.75" hidden="true" customHeight="false" outlineLevel="0" collapsed="false">
      <c r="A725" s="0" t="s">
        <v>24</v>
      </c>
      <c r="B725" s="0" t="s">
        <v>25</v>
      </c>
      <c r="C725" s="0" t="s">
        <v>842</v>
      </c>
      <c r="D725" s="0" t="n">
        <v>10477</v>
      </c>
      <c r="E725" s="0" t="n">
        <v>59.4656449999999</v>
      </c>
      <c r="F725" s="0" t="n">
        <v>108.073132</v>
      </c>
      <c r="G725" s="0" t="n">
        <v>0.04293257839</v>
      </c>
      <c r="H725" s="0" t="n">
        <v>1874.13</v>
      </c>
      <c r="I725" s="0" t="n">
        <v>1.91520999999999</v>
      </c>
      <c r="J725" s="0" t="n">
        <v>90.9604999999999</v>
      </c>
      <c r="K725" s="0" t="n">
        <v>177</v>
      </c>
      <c r="L725" s="0" t="s">
        <v>20</v>
      </c>
      <c r="M725" s="0" t="n">
        <f aca="false">35.3*G725</f>
        <v>1.515520017167</v>
      </c>
      <c r="N725" s="0" t="n">
        <f aca="false">M725*1000/365</f>
        <v>4.15210963607397</v>
      </c>
      <c r="O725" s="0" t="n">
        <f aca="false">Table1[[#This Row],[Detection frequency 2021]]/100*365</f>
        <v>332.005825</v>
      </c>
      <c r="P725" s="0" t="n">
        <f aca="false">Table1[[#This Row],[Flared days/year]]/12</f>
        <v>27.6671520833333</v>
      </c>
      <c r="Q725" s="2" t="n">
        <f aca="false">Table1[[#This Row],['#days per month]]-P781</f>
        <v>0.428357916666634</v>
      </c>
      <c r="R725" s="2"/>
    </row>
    <row r="726" customFormat="false" ht="15.75" hidden="true" customHeight="false" outlineLevel="0" collapsed="false">
      <c r="A726" s="0" t="s">
        <v>143</v>
      </c>
      <c r="B726" s="0" t="s">
        <v>144</v>
      </c>
      <c r="C726" s="0" t="s">
        <v>843</v>
      </c>
      <c r="D726" s="0" t="n">
        <v>6248</v>
      </c>
      <c r="E726" s="0" t="n">
        <v>-6.07065</v>
      </c>
      <c r="F726" s="0" t="n">
        <v>11.357831</v>
      </c>
      <c r="G726" s="0" t="n">
        <v>0.04292465308</v>
      </c>
      <c r="H726" s="0" t="n">
        <v>1666.38</v>
      </c>
      <c r="I726" s="0" t="n">
        <v>1.6015</v>
      </c>
      <c r="J726" s="0" t="n">
        <v>93.0693</v>
      </c>
      <c r="K726" s="0" t="n">
        <v>101</v>
      </c>
      <c r="L726" s="0" t="s">
        <v>20</v>
      </c>
      <c r="M726" s="0" t="n">
        <f aca="false">35.3*G726</f>
        <v>1.515240253724</v>
      </c>
      <c r="N726" s="0" t="n">
        <f aca="false">M726*1000/365</f>
        <v>4.15134316088767</v>
      </c>
      <c r="O726" s="0" t="n">
        <f aca="false">Table1[[#This Row],[Detection frequency 2021]]/100*365</f>
        <v>339.702945</v>
      </c>
      <c r="P726" s="0" t="n">
        <f aca="false">Table1[[#This Row],[Flared days/year]]/12</f>
        <v>28.30857875</v>
      </c>
      <c r="Q726" s="2" t="n">
        <f aca="false">Table1[[#This Row],['#days per month]]-P782</f>
        <v>5.68460125</v>
      </c>
      <c r="R726" s="2"/>
    </row>
    <row r="727" customFormat="false" ht="15.75" hidden="true" customHeight="false" outlineLevel="0" collapsed="false">
      <c r="A727" s="0" t="s">
        <v>440</v>
      </c>
      <c r="B727" s="0" t="s">
        <v>441</v>
      </c>
      <c r="C727" s="0" t="s">
        <v>844</v>
      </c>
      <c r="D727" s="0" t="n">
        <v>11760</v>
      </c>
      <c r="E727" s="0" t="n">
        <v>10.422796</v>
      </c>
      <c r="F727" s="0" t="n">
        <v>108.393807</v>
      </c>
      <c r="G727" s="0" t="n">
        <v>0.04288737477</v>
      </c>
      <c r="H727" s="0" t="n">
        <v>1712.14</v>
      </c>
      <c r="I727" s="0" t="n">
        <v>1.10692</v>
      </c>
      <c r="J727" s="0" t="n">
        <v>100</v>
      </c>
      <c r="K727" s="0" t="n">
        <v>87</v>
      </c>
      <c r="L727" s="0" t="s">
        <v>20</v>
      </c>
      <c r="M727" s="0" t="n">
        <f aca="false">35.3*G727</f>
        <v>1.513924329381</v>
      </c>
      <c r="N727" s="0" t="n">
        <f aca="false">M727*1000/365</f>
        <v>4.14773788871507</v>
      </c>
      <c r="O727" s="0" t="n">
        <f aca="false">Table1[[#This Row],[Detection frequency 2021]]/100*365</f>
        <v>365</v>
      </c>
      <c r="P727" s="0" t="n">
        <f aca="false">Table1[[#This Row],[Flared days/year]]/12</f>
        <v>30.4166666666667</v>
      </c>
      <c r="Q727" s="2" t="n">
        <f aca="false">Table1[[#This Row],['#days per month]]-P783</f>
        <v>0.463185000000003</v>
      </c>
      <c r="R727" s="2"/>
    </row>
    <row r="728" customFormat="false" ht="15.75" hidden="true" customHeight="false" outlineLevel="0" collapsed="false">
      <c r="A728" s="0" t="s">
        <v>24</v>
      </c>
      <c r="B728" s="0" t="s">
        <v>25</v>
      </c>
      <c r="C728" s="0" t="s">
        <v>845</v>
      </c>
      <c r="D728" s="0" t="n">
        <v>10359</v>
      </c>
      <c r="E728" s="0" t="n">
        <v>60.767756</v>
      </c>
      <c r="F728" s="0" t="n">
        <v>97.408036</v>
      </c>
      <c r="G728" s="0" t="n">
        <v>0.04285978295</v>
      </c>
      <c r="H728" s="0" t="n">
        <v>1621.79</v>
      </c>
      <c r="I728" s="0" t="n">
        <v>1.01221</v>
      </c>
      <c r="J728" s="0" t="n">
        <v>28.7736</v>
      </c>
      <c r="K728" s="0" t="n">
        <v>212</v>
      </c>
      <c r="L728" s="0" t="s">
        <v>20</v>
      </c>
      <c r="M728" s="0" t="n">
        <f aca="false">35.3*G728</f>
        <v>1.512950338135</v>
      </c>
      <c r="N728" s="0" t="n">
        <f aca="false">M728*1000/365</f>
        <v>4.14506941954795</v>
      </c>
      <c r="O728" s="0" t="n">
        <f aca="false">Table1[[#This Row],[Detection frequency 2021]]/100*365</f>
        <v>105.02364</v>
      </c>
      <c r="P728" s="0" t="n">
        <f aca="false">Table1[[#This Row],[Flared days/year]]/12</f>
        <v>8.75197</v>
      </c>
      <c r="Q728" s="2" t="n">
        <f aca="false">Table1[[#This Row],['#days per month]]-P784</f>
        <v>-19.702335</v>
      </c>
      <c r="R728" s="2"/>
    </row>
    <row r="729" customFormat="false" ht="15.75" hidden="true" customHeight="false" outlineLevel="0" collapsed="false">
      <c r="A729" s="0" t="s">
        <v>24</v>
      </c>
      <c r="B729" s="0" t="s">
        <v>25</v>
      </c>
      <c r="C729" s="0" t="s">
        <v>846</v>
      </c>
      <c r="D729" s="0" t="n">
        <v>9181</v>
      </c>
      <c r="E729" s="0" t="n">
        <v>64.888398</v>
      </c>
      <c r="F729" s="0" t="n">
        <v>77.1297479999999</v>
      </c>
      <c r="G729" s="0" t="n">
        <v>0.04282837524</v>
      </c>
      <c r="H729" s="0" t="n">
        <v>1678.34</v>
      </c>
      <c r="I729" s="0" t="n">
        <v>1.21349</v>
      </c>
      <c r="J729" s="0" t="n">
        <v>75.7009</v>
      </c>
      <c r="K729" s="0" t="n">
        <v>107</v>
      </c>
      <c r="L729" s="0" t="s">
        <v>20</v>
      </c>
      <c r="M729" s="0" t="n">
        <f aca="false">35.3*G729</f>
        <v>1.511841645972</v>
      </c>
      <c r="N729" s="0" t="n">
        <f aca="false">M729*1000/365</f>
        <v>4.1420319067726</v>
      </c>
      <c r="O729" s="0" t="n">
        <f aca="false">Table1[[#This Row],[Detection frequency 2021]]/100*365</f>
        <v>276.308285</v>
      </c>
      <c r="P729" s="0" t="n">
        <f aca="false">Table1[[#This Row],[Flared days/year]]/12</f>
        <v>23.0256904166667</v>
      </c>
      <c r="Q729" s="2" t="n">
        <f aca="false">Table1[[#This Row],['#days per month]]-P785</f>
        <v>-1.65199</v>
      </c>
      <c r="R729" s="2"/>
    </row>
    <row r="730" customFormat="false" ht="15.75" hidden="true" customHeight="false" outlineLevel="0" collapsed="false">
      <c r="A730" s="0" t="s">
        <v>201</v>
      </c>
      <c r="B730" s="0" t="s">
        <v>202</v>
      </c>
      <c r="C730" s="0" t="s">
        <v>847</v>
      </c>
      <c r="D730" s="0" t="n">
        <v>5821</v>
      </c>
      <c r="E730" s="0" t="n">
        <v>30.482799</v>
      </c>
      <c r="F730" s="0" t="n">
        <v>25.840944</v>
      </c>
      <c r="G730" s="0" t="n">
        <v>0.04272358503</v>
      </c>
      <c r="H730" s="0" t="n">
        <v>1688.57</v>
      </c>
      <c r="I730" s="0" t="n">
        <v>0.870629</v>
      </c>
      <c r="J730" s="0" t="n">
        <v>97.8570999999999</v>
      </c>
      <c r="K730" s="0" t="n">
        <v>420</v>
      </c>
      <c r="L730" s="0" t="s">
        <v>20</v>
      </c>
      <c r="M730" s="0" t="n">
        <f aca="false">35.3*G730</f>
        <v>1.508142551559</v>
      </c>
      <c r="N730" s="0" t="n">
        <f aca="false">M730*1000/365</f>
        <v>4.13189740153151</v>
      </c>
      <c r="O730" s="0" t="n">
        <f aca="false">Table1[[#This Row],[Detection frequency 2021]]/100*365</f>
        <v>357.178415</v>
      </c>
      <c r="P730" s="0" t="n">
        <f aca="false">Table1[[#This Row],[Flared days/year]]/12</f>
        <v>29.7648679166666</v>
      </c>
      <c r="Q730" s="2" t="n">
        <f aca="false">Table1[[#This Row],['#days per month]]-P786</f>
        <v>-0.570464583333362</v>
      </c>
      <c r="R730" s="2"/>
    </row>
    <row r="731" customFormat="false" ht="15.75" hidden="true" customHeight="false" outlineLevel="0" collapsed="false">
      <c r="A731" s="0" t="s">
        <v>83</v>
      </c>
      <c r="B731" s="0" t="s">
        <v>84</v>
      </c>
      <c r="C731" s="0" t="s">
        <v>848</v>
      </c>
      <c r="D731" s="0" t="n">
        <v>6256</v>
      </c>
      <c r="E731" s="0" t="n">
        <v>-5.378825</v>
      </c>
      <c r="F731" s="0" t="n">
        <v>11.443431</v>
      </c>
      <c r="G731" s="0" t="n">
        <v>0.04271565972</v>
      </c>
      <c r="H731" s="0" t="n">
        <v>1701.59</v>
      </c>
      <c r="I731" s="0" t="n">
        <v>1.81297</v>
      </c>
      <c r="J731" s="0" t="n">
        <v>91.3043</v>
      </c>
      <c r="K731" s="0" t="n">
        <v>92</v>
      </c>
      <c r="L731" s="0" t="s">
        <v>20</v>
      </c>
      <c r="M731" s="0" t="n">
        <f aca="false">35.3*G731</f>
        <v>1.507862788116</v>
      </c>
      <c r="N731" s="0" t="n">
        <f aca="false">M731*1000/365</f>
        <v>4.13113092634521</v>
      </c>
      <c r="O731" s="0" t="n">
        <f aca="false">Table1[[#This Row],[Detection frequency 2021]]/100*365</f>
        <v>333.260695</v>
      </c>
      <c r="P731" s="0" t="n">
        <f aca="false">Table1[[#This Row],[Flared days/year]]/12</f>
        <v>27.7717245833333</v>
      </c>
      <c r="Q731" s="2" t="n">
        <f aca="false">Table1[[#This Row],['#days per month]]-P787</f>
        <v>4.25632583333333</v>
      </c>
      <c r="R731" s="2"/>
    </row>
    <row r="732" customFormat="false" ht="15.75" hidden="true" customHeight="false" outlineLevel="0" collapsed="false">
      <c r="A732" s="0" t="s">
        <v>24</v>
      </c>
      <c r="B732" s="0" t="s">
        <v>25</v>
      </c>
      <c r="C732" s="0" t="s">
        <v>849</v>
      </c>
      <c r="D732" s="0" t="n">
        <v>8982</v>
      </c>
      <c r="E732" s="0" t="n">
        <v>60.0496969999999</v>
      </c>
      <c r="F732" s="0" t="n">
        <v>75.448109</v>
      </c>
      <c r="G732" s="0" t="n">
        <v>0.04270773441</v>
      </c>
      <c r="H732" s="0" t="n">
        <v>1826.82</v>
      </c>
      <c r="I732" s="0" t="n">
        <v>2.1056</v>
      </c>
      <c r="J732" s="0" t="n">
        <v>74.8718</v>
      </c>
      <c r="K732" s="0" t="n">
        <v>195</v>
      </c>
      <c r="L732" s="0" t="s">
        <v>20</v>
      </c>
      <c r="M732" s="0" t="n">
        <f aca="false">35.3*G732</f>
        <v>1.507583024673</v>
      </c>
      <c r="N732" s="0" t="n">
        <f aca="false">M732*1000/365</f>
        <v>4.1303644511589</v>
      </c>
      <c r="O732" s="0" t="n">
        <f aca="false">Table1[[#This Row],[Detection frequency 2021]]/100*365</f>
        <v>273.28207</v>
      </c>
      <c r="P732" s="0" t="n">
        <f aca="false">Table1[[#This Row],[Flared days/year]]/12</f>
        <v>22.7735058333333</v>
      </c>
      <c r="Q732" s="2" t="n">
        <f aca="false">Table1[[#This Row],['#days per month]]-P788</f>
        <v>1.75835708333333</v>
      </c>
      <c r="R732" s="2"/>
    </row>
    <row r="733" customFormat="false" ht="15.75" hidden="true" customHeight="false" outlineLevel="0" collapsed="false">
      <c r="A733" s="0" t="s">
        <v>51</v>
      </c>
      <c r="B733" s="0" t="s">
        <v>52</v>
      </c>
      <c r="C733" s="0" t="s">
        <v>850</v>
      </c>
      <c r="D733" s="0" t="n">
        <v>5498</v>
      </c>
      <c r="E733" s="0" t="n">
        <v>31.695532</v>
      </c>
      <c r="F733" s="0" t="n">
        <v>5.964816</v>
      </c>
      <c r="G733" s="0" t="n">
        <v>0.0427027444</v>
      </c>
      <c r="H733" s="0" t="n">
        <v>1734.86</v>
      </c>
      <c r="I733" s="0" t="n">
        <v>1.05872</v>
      </c>
      <c r="J733" s="0" t="n">
        <v>82.2715</v>
      </c>
      <c r="K733" s="0" t="n">
        <v>361</v>
      </c>
      <c r="L733" s="0" t="s">
        <v>20</v>
      </c>
      <c r="M733" s="0" t="n">
        <f aca="false">35.3*G733</f>
        <v>1.50740687732</v>
      </c>
      <c r="N733" s="0" t="n">
        <f aca="false">M733*1000/365</f>
        <v>4.12988185567123</v>
      </c>
      <c r="O733" s="0" t="n">
        <f aca="false">Table1[[#This Row],[Detection frequency 2021]]/100*365</f>
        <v>300.290975</v>
      </c>
      <c r="P733" s="0" t="n">
        <f aca="false">Table1[[#This Row],[Flared days/year]]/12</f>
        <v>25.0242479166667</v>
      </c>
      <c r="Q733" s="2" t="n">
        <f aca="false">Table1[[#This Row],['#days per month]]-P789</f>
        <v>-4.85565583333333</v>
      </c>
      <c r="R733" s="2"/>
    </row>
    <row r="734" customFormat="false" ht="15.75" hidden="true" customHeight="false" outlineLevel="0" collapsed="false">
      <c r="A734" s="0" t="s">
        <v>201</v>
      </c>
      <c r="B734" s="0" t="s">
        <v>202</v>
      </c>
      <c r="C734" s="0" t="s">
        <v>851</v>
      </c>
      <c r="D734" s="0" t="n">
        <v>5828</v>
      </c>
      <c r="E734" s="0" t="n">
        <v>30.670815</v>
      </c>
      <c r="F734" s="0" t="n">
        <v>26.36774</v>
      </c>
      <c r="G734" s="0" t="n">
        <v>0.04269892851</v>
      </c>
      <c r="H734" s="0" t="n">
        <v>1654.39</v>
      </c>
      <c r="I734" s="0" t="n">
        <v>0.898993</v>
      </c>
      <c r="J734" s="0" t="n">
        <v>97.3494</v>
      </c>
      <c r="K734" s="0" t="n">
        <v>415</v>
      </c>
      <c r="L734" s="0" t="s">
        <v>20</v>
      </c>
      <c r="M734" s="0" t="n">
        <f aca="false">35.3*G734</f>
        <v>1.507272176403</v>
      </c>
      <c r="N734" s="0" t="n">
        <f aca="false">M734*1000/365</f>
        <v>4.12951281206301</v>
      </c>
      <c r="O734" s="0" t="n">
        <f aca="false">Table1[[#This Row],[Detection frequency 2021]]/100*365</f>
        <v>355.32531</v>
      </c>
      <c r="P734" s="0" t="n">
        <f aca="false">Table1[[#This Row],[Flared days/year]]/12</f>
        <v>29.6104425</v>
      </c>
      <c r="Q734" s="2" t="n">
        <f aca="false">Table1[[#This Row],['#days per month]]-P790</f>
        <v>14.1239183333333</v>
      </c>
      <c r="R734" s="2"/>
    </row>
    <row r="735" customFormat="false" ht="15.75" hidden="true" customHeight="false" outlineLevel="0" collapsed="false">
      <c r="A735" s="0" t="s">
        <v>28</v>
      </c>
      <c r="B735" s="0" t="s">
        <v>29</v>
      </c>
      <c r="C735" s="0" t="s">
        <v>852</v>
      </c>
      <c r="D735" s="0" t="n">
        <v>8046</v>
      </c>
      <c r="E735" s="0" t="n">
        <v>30.489745</v>
      </c>
      <c r="F735" s="0" t="n">
        <v>50.46897</v>
      </c>
      <c r="G735" s="0" t="n">
        <v>0.04264609311</v>
      </c>
      <c r="H735" s="0" t="n">
        <v>1847.69</v>
      </c>
      <c r="I735" s="0" t="n">
        <v>1.86395999999999</v>
      </c>
      <c r="J735" s="0" t="n">
        <v>64.1161</v>
      </c>
      <c r="K735" s="0" t="n">
        <v>379</v>
      </c>
      <c r="L735" s="0" t="s">
        <v>20</v>
      </c>
      <c r="M735" s="0" t="n">
        <f aca="false">35.3*G735</f>
        <v>1.505407086783</v>
      </c>
      <c r="N735" s="0" t="n">
        <f aca="false">M735*1000/365</f>
        <v>4.12440297748767</v>
      </c>
      <c r="O735" s="0" t="n">
        <f aca="false">Table1[[#This Row],[Detection frequency 2021]]/100*365</f>
        <v>234.023765</v>
      </c>
      <c r="P735" s="0" t="n">
        <f aca="false">Table1[[#This Row],[Flared days/year]]/12</f>
        <v>19.5019804166667</v>
      </c>
      <c r="Q735" s="2" t="n">
        <f aca="false">Table1[[#This Row],['#days per month]]-P791</f>
        <v>-9.90415333333333</v>
      </c>
      <c r="R735" s="2"/>
    </row>
    <row r="736" customFormat="false" ht="15.75" hidden="true" customHeight="false" outlineLevel="0" collapsed="false">
      <c r="A736" s="0" t="s">
        <v>606</v>
      </c>
      <c r="B736" s="0" t="s">
        <v>607</v>
      </c>
      <c r="C736" s="0" t="s">
        <v>853</v>
      </c>
      <c r="D736" s="0" t="n">
        <v>4865</v>
      </c>
      <c r="E736" s="0" t="n">
        <v>-25.204356</v>
      </c>
      <c r="F736" s="0" t="n">
        <v>-42.8786969999999</v>
      </c>
      <c r="G736" s="0" t="n">
        <v>0.04262789425</v>
      </c>
      <c r="H736" s="0" t="n">
        <v>1776.21</v>
      </c>
      <c r="I736" s="0" t="n">
        <v>1.75455</v>
      </c>
      <c r="J736" s="0" t="n">
        <v>97.0587999999999</v>
      </c>
      <c r="K736" s="0" t="n">
        <v>170</v>
      </c>
      <c r="L736" s="0" t="s">
        <v>20</v>
      </c>
      <c r="M736" s="0" t="n">
        <f aca="false">35.3*G736</f>
        <v>1.504764667025</v>
      </c>
      <c r="N736" s="0" t="n">
        <f aca="false">M736*1000/365</f>
        <v>4.12264292335617</v>
      </c>
      <c r="O736" s="0" t="n">
        <f aca="false">Table1[[#This Row],[Detection frequency 2021]]/100*365</f>
        <v>354.26462</v>
      </c>
      <c r="P736" s="0" t="n">
        <f aca="false">Table1[[#This Row],[Flared days/year]]/12</f>
        <v>29.5220516666666</v>
      </c>
      <c r="Q736" s="2" t="n">
        <f aca="false">Table1[[#This Row],['#days per month]]-P792</f>
        <v>1.77350458333333</v>
      </c>
      <c r="R736" s="2"/>
    </row>
    <row r="737" customFormat="false" ht="15.75" hidden="true" customHeight="false" outlineLevel="0" collapsed="false">
      <c r="A737" s="0" t="s">
        <v>191</v>
      </c>
      <c r="B737" s="0" t="s">
        <v>192</v>
      </c>
      <c r="C737" s="0" t="s">
        <v>854</v>
      </c>
      <c r="D737" s="0" t="n">
        <v>8479</v>
      </c>
      <c r="E737" s="0" t="n">
        <v>15.3326579999999</v>
      </c>
      <c r="F737" s="0" t="n">
        <v>46.846222</v>
      </c>
      <c r="G737" s="0" t="n">
        <v>0.04260822774</v>
      </c>
      <c r="H737" s="0" t="n">
        <v>1738.54</v>
      </c>
      <c r="I737" s="0" t="n">
        <v>1.53451</v>
      </c>
      <c r="J737" s="0" t="n">
        <v>96.7949</v>
      </c>
      <c r="K737" s="0" t="n">
        <v>312</v>
      </c>
      <c r="L737" s="0" t="s">
        <v>20</v>
      </c>
      <c r="M737" s="0" t="n">
        <f aca="false">35.3*G737</f>
        <v>1.504070439222</v>
      </c>
      <c r="N737" s="0" t="n">
        <f aca="false">M737*1000/365</f>
        <v>4.12074092937534</v>
      </c>
      <c r="O737" s="0" t="n">
        <f aca="false">Table1[[#This Row],[Detection frequency 2021]]/100*365</f>
        <v>353.301385</v>
      </c>
      <c r="P737" s="0" t="n">
        <f aca="false">Table1[[#This Row],[Flared days/year]]/12</f>
        <v>29.4417820833333</v>
      </c>
      <c r="Q737" s="2" t="n">
        <f aca="false">Table1[[#This Row],['#days per month]]-P793</f>
        <v>-0.65967666666667</v>
      </c>
      <c r="R737" s="2"/>
    </row>
    <row r="738" customFormat="false" ht="15.75" hidden="true" customHeight="false" outlineLevel="0" collapsed="false">
      <c r="A738" s="0" t="s">
        <v>582</v>
      </c>
      <c r="B738" s="0" t="s">
        <v>583</v>
      </c>
      <c r="C738" s="0" t="s">
        <v>855</v>
      </c>
      <c r="D738" s="0" t="n">
        <v>8328</v>
      </c>
      <c r="E738" s="0" t="n">
        <v>23.83265</v>
      </c>
      <c r="F738" s="0" t="n">
        <v>53.626856</v>
      </c>
      <c r="G738" s="0" t="n">
        <v>0.03326810314</v>
      </c>
      <c r="H738" s="0" t="n">
        <v>1782.24</v>
      </c>
      <c r="I738" s="0" t="n">
        <v>1.70028</v>
      </c>
      <c r="J738" s="0" t="n">
        <v>98.481</v>
      </c>
      <c r="K738" s="0" t="n">
        <v>395</v>
      </c>
      <c r="L738" s="0" t="s">
        <v>20</v>
      </c>
      <c r="M738" s="0" t="n">
        <f aca="false">35.3*G738</f>
        <v>1.174364040842</v>
      </c>
      <c r="N738" s="0" t="n">
        <f aca="false">M738*1000/365</f>
        <v>3.21743572833425</v>
      </c>
      <c r="O738" s="0" t="n">
        <f aca="false">Table1[[#This Row],[Detection frequency 2021]]/100*365</f>
        <v>359.45565</v>
      </c>
      <c r="P738" s="0" t="n">
        <f aca="false">Table1[[#This Row],[Flared days/year]]/12</f>
        <v>29.9546375</v>
      </c>
      <c r="Q738" s="2" t="n">
        <f aca="false">Table1[[#This Row],['#days per month]]-P794</f>
        <v>4.04100625</v>
      </c>
      <c r="R738" s="2"/>
    </row>
    <row r="739" customFormat="false" ht="15.75" hidden="true" customHeight="false" outlineLevel="0" collapsed="false">
      <c r="A739" s="0" t="s">
        <v>51</v>
      </c>
      <c r="B739" s="0" t="s">
        <v>52</v>
      </c>
      <c r="C739" s="0" t="s">
        <v>856</v>
      </c>
      <c r="D739" s="0" t="n">
        <v>5606</v>
      </c>
      <c r="E739" s="0" t="n">
        <v>28.7146159999999</v>
      </c>
      <c r="F739" s="0" t="n">
        <v>8.948334</v>
      </c>
      <c r="G739" s="0" t="n">
        <v>0.04250578577</v>
      </c>
      <c r="H739" s="0" t="n">
        <v>1764.33</v>
      </c>
      <c r="I739" s="0" t="n">
        <v>1.41035</v>
      </c>
      <c r="J739" s="0" t="n">
        <v>92.3706</v>
      </c>
      <c r="K739" s="0" t="n">
        <v>367</v>
      </c>
      <c r="L739" s="0" t="s">
        <v>20</v>
      </c>
      <c r="M739" s="0" t="n">
        <f aca="false">35.3*G739</f>
        <v>1.500454237681</v>
      </c>
      <c r="N739" s="0" t="n">
        <f aca="false">M739*1000/365</f>
        <v>4.11083352789315</v>
      </c>
      <c r="O739" s="0" t="n">
        <f aca="false">Table1[[#This Row],[Detection frequency 2021]]/100*365</f>
        <v>337.15269</v>
      </c>
      <c r="P739" s="0" t="n">
        <f aca="false">Table1[[#This Row],[Flared days/year]]/12</f>
        <v>28.0960575</v>
      </c>
      <c r="Q739" s="2" t="n">
        <f aca="false">Table1[[#This Row],['#days per month]]-P795</f>
        <v>-0.276487500000005</v>
      </c>
      <c r="R739" s="2"/>
    </row>
    <row r="740" customFormat="false" ht="15.75" hidden="true" customHeight="false" outlineLevel="0" collapsed="false">
      <c r="A740" s="0" t="s">
        <v>21</v>
      </c>
      <c r="B740" s="0" t="s">
        <v>22</v>
      </c>
      <c r="C740" s="0" t="s">
        <v>857</v>
      </c>
      <c r="D740" s="0" t="n">
        <v>7354</v>
      </c>
      <c r="E740" s="0" t="n">
        <v>36.100612</v>
      </c>
      <c r="F740" s="0" t="n">
        <v>43.629807</v>
      </c>
      <c r="G740" s="0" t="n">
        <v>0.03325430723</v>
      </c>
      <c r="H740" s="0" t="n">
        <v>1798.88</v>
      </c>
      <c r="I740" s="0" t="n">
        <v>1.55862</v>
      </c>
      <c r="J740" s="0" t="n">
        <v>93.8338</v>
      </c>
      <c r="K740" s="0" t="n">
        <v>373</v>
      </c>
      <c r="L740" s="0" t="s">
        <v>20</v>
      </c>
      <c r="M740" s="0" t="n">
        <f aca="false">35.3*G740</f>
        <v>1.173877045219</v>
      </c>
      <c r="N740" s="0" t="n">
        <f aca="false">M740*1000/365</f>
        <v>3.21610149375068</v>
      </c>
      <c r="O740" s="0" t="n">
        <f aca="false">Table1[[#This Row],[Detection frequency 2021]]/100*365</f>
        <v>342.49337</v>
      </c>
      <c r="P740" s="0" t="n">
        <f aca="false">Table1[[#This Row],[Flared days/year]]/12</f>
        <v>28.5411141666667</v>
      </c>
      <c r="Q740" s="2" t="n">
        <f aca="false">Table1[[#This Row],['#days per month]]-P796</f>
        <v>-0.440798333333333</v>
      </c>
      <c r="R740" s="2"/>
    </row>
    <row r="741" customFormat="false" ht="15.75" hidden="true" customHeight="false" outlineLevel="0" collapsed="false">
      <c r="A741" s="0" t="s">
        <v>675</v>
      </c>
      <c r="B741" s="0" t="s">
        <v>676</v>
      </c>
      <c r="C741" s="0" t="s">
        <v>858</v>
      </c>
      <c r="D741" s="0" t="n">
        <v>6031</v>
      </c>
      <c r="E741" s="0" t="n">
        <v>11.3232229999999</v>
      </c>
      <c r="F741" s="0" t="n">
        <v>28.471293</v>
      </c>
      <c r="G741" s="0" t="n">
        <v>0.04245412449</v>
      </c>
      <c r="H741" s="0" t="n">
        <v>1763.07</v>
      </c>
      <c r="I741" s="0" t="n">
        <v>1.27544</v>
      </c>
      <c r="J741" s="0" t="n">
        <v>99.5</v>
      </c>
      <c r="K741" s="0" t="n">
        <v>200</v>
      </c>
      <c r="L741" s="0" t="s">
        <v>20</v>
      </c>
      <c r="M741" s="0" t="n">
        <f aca="false">35.3*G741</f>
        <v>1.498630594497</v>
      </c>
      <c r="N741" s="0" t="n">
        <f aca="false">M741*1000/365</f>
        <v>4.10583724519726</v>
      </c>
      <c r="O741" s="0" t="n">
        <f aca="false">Table1[[#This Row],[Detection frequency 2021]]/100*365</f>
        <v>363.175</v>
      </c>
      <c r="P741" s="0" t="n">
        <f aca="false">Table1[[#This Row],[Flared days/year]]/12</f>
        <v>30.2645833333333</v>
      </c>
      <c r="Q741" s="2" t="n">
        <f aca="false">Table1[[#This Row],['#days per month]]-P797</f>
        <v>1.97550166666667</v>
      </c>
      <c r="R741" s="2"/>
    </row>
    <row r="742" customFormat="false" ht="15.75" hidden="true" customHeight="false" outlineLevel="0" collapsed="false">
      <c r="A742" s="0" t="s">
        <v>197</v>
      </c>
      <c r="B742" s="0" t="s">
        <v>198</v>
      </c>
      <c r="C742" s="0" t="s">
        <v>859</v>
      </c>
      <c r="D742" s="0" t="n">
        <v>11722</v>
      </c>
      <c r="E742" s="0" t="n">
        <v>5.50129</v>
      </c>
      <c r="F742" s="0" t="n">
        <v>105.208143999999</v>
      </c>
      <c r="G742" s="0" t="n">
        <v>0.04237457786</v>
      </c>
      <c r="H742" s="0" t="n">
        <v>1749.19</v>
      </c>
      <c r="I742" s="0" t="n">
        <v>1.49177999999999</v>
      </c>
      <c r="J742" s="0" t="n">
        <v>93.1507</v>
      </c>
      <c r="K742" s="0" t="n">
        <v>73</v>
      </c>
      <c r="L742" s="0" t="s">
        <v>20</v>
      </c>
      <c r="M742" s="0" t="n">
        <f aca="false">35.3*G742</f>
        <v>1.495822598458</v>
      </c>
      <c r="N742" s="0" t="n">
        <f aca="false">M742*1000/365</f>
        <v>4.09814410536438</v>
      </c>
      <c r="O742" s="0" t="n">
        <f aca="false">Table1[[#This Row],[Detection frequency 2021]]/100*365</f>
        <v>340.000055</v>
      </c>
      <c r="P742" s="0" t="n">
        <f aca="false">Table1[[#This Row],[Flared days/year]]/12</f>
        <v>28.3333379166667</v>
      </c>
      <c r="Q742" s="2" t="n">
        <f aca="false">Table1[[#This Row],['#days per month]]-P798</f>
        <v>3.1523225</v>
      </c>
      <c r="R742" s="2"/>
    </row>
    <row r="743" customFormat="false" ht="15.75" hidden="true" customHeight="false" outlineLevel="0" collapsed="false">
      <c r="A743" s="0" t="s">
        <v>17</v>
      </c>
      <c r="B743" s="0" t="s">
        <v>18</v>
      </c>
      <c r="C743" s="0" t="s">
        <v>860</v>
      </c>
      <c r="D743" s="0" t="n">
        <v>4404</v>
      </c>
      <c r="E743" s="0" t="n">
        <v>9.83277599999999</v>
      </c>
      <c r="F743" s="0" t="n">
        <v>-63.340761</v>
      </c>
      <c r="G743" s="0" t="n">
        <v>0.0423734037399999</v>
      </c>
      <c r="H743" s="0" t="n">
        <v>1826.75</v>
      </c>
      <c r="I743" s="0" t="n">
        <v>2.7536</v>
      </c>
      <c r="J743" s="0" t="n">
        <v>46.3158</v>
      </c>
      <c r="K743" s="0" t="n">
        <v>190</v>
      </c>
      <c r="L743" s="0" t="s">
        <v>20</v>
      </c>
      <c r="M743" s="0" t="n">
        <f aca="false">35.3*G743</f>
        <v>1.495781152022</v>
      </c>
      <c r="N743" s="0" t="n">
        <f aca="false">M743*1000/365</f>
        <v>4.09803055348492</v>
      </c>
      <c r="O743" s="0" t="n">
        <f aca="false">Table1[[#This Row],[Detection frequency 2021]]/100*365</f>
        <v>169.05267</v>
      </c>
      <c r="P743" s="0" t="n">
        <f aca="false">Table1[[#This Row],[Flared days/year]]/12</f>
        <v>14.0877225</v>
      </c>
      <c r="Q743" s="2" t="n">
        <f aca="false">Table1[[#This Row],['#days per month]]-P799</f>
        <v>-15.0925066666667</v>
      </c>
      <c r="R743" s="2"/>
    </row>
    <row r="744" customFormat="false" ht="15.75" hidden="true" customHeight="false" outlineLevel="0" collapsed="false">
      <c r="A744" s="0" t="s">
        <v>645</v>
      </c>
      <c r="B744" s="0" t="s">
        <v>646</v>
      </c>
      <c r="C744" s="0" t="s">
        <v>861</v>
      </c>
      <c r="D744" s="0" t="n">
        <v>2736</v>
      </c>
      <c r="E744" s="0" t="n">
        <v>32.493531</v>
      </c>
      <c r="F744" s="0" t="n">
        <v>-101.351181</v>
      </c>
      <c r="G744" s="0" t="n">
        <v>0.04234992134</v>
      </c>
      <c r="H744" s="0" t="n">
        <v>1867.78</v>
      </c>
      <c r="I744" s="0" t="n">
        <v>1.91244</v>
      </c>
      <c r="J744" s="0" t="n">
        <v>75.4545</v>
      </c>
      <c r="K744" s="0" t="n">
        <v>330</v>
      </c>
      <c r="L744" s="0" t="s">
        <v>20</v>
      </c>
      <c r="M744" s="0" t="n">
        <f aca="false">35.3*G744</f>
        <v>1.494952223302</v>
      </c>
      <c r="N744" s="0" t="n">
        <f aca="false">M744*1000/365</f>
        <v>4.09575951589589</v>
      </c>
      <c r="O744" s="0" t="n">
        <f aca="false">Table1[[#This Row],[Detection frequency 2021]]/100*365</f>
        <v>275.408925</v>
      </c>
      <c r="P744" s="0" t="n">
        <f aca="false">Table1[[#This Row],[Flared days/year]]/12</f>
        <v>22.95074375</v>
      </c>
      <c r="Q744" s="2" t="n">
        <f aca="false">Table1[[#This Row],['#days per month]]-P800</f>
        <v>-2.46317208333334</v>
      </c>
      <c r="R744" s="2"/>
    </row>
    <row r="745" customFormat="false" ht="15.75" hidden="true" customHeight="false" outlineLevel="0" collapsed="false">
      <c r="A745" s="0" t="s">
        <v>35</v>
      </c>
      <c r="B745" s="0" t="s">
        <v>36</v>
      </c>
      <c r="C745" s="0" t="s">
        <v>862</v>
      </c>
      <c r="D745" s="0" t="n">
        <v>3740</v>
      </c>
      <c r="E745" s="0" t="n">
        <v>18.313206</v>
      </c>
      <c r="F745" s="0" t="n">
        <v>-94.263462</v>
      </c>
      <c r="G745" s="0" t="n">
        <v>0.04226890706</v>
      </c>
      <c r="H745" s="0" t="n">
        <v>1747.94</v>
      </c>
      <c r="I745" s="0" t="n">
        <v>1.18452999999999</v>
      </c>
      <c r="J745" s="0" t="n">
        <v>63.5659</v>
      </c>
      <c r="K745" s="0" t="n">
        <v>129</v>
      </c>
      <c r="L745" s="0" t="s">
        <v>20</v>
      </c>
      <c r="M745" s="0" t="n">
        <f aca="false">35.3*G745</f>
        <v>1.492092419218</v>
      </c>
      <c r="N745" s="0" t="n">
        <f aca="false">M745*1000/365</f>
        <v>4.0879244362137</v>
      </c>
      <c r="O745" s="0" t="n">
        <f aca="false">Table1[[#This Row],[Detection frequency 2021]]/100*365</f>
        <v>232.015535</v>
      </c>
      <c r="P745" s="0" t="n">
        <f aca="false">Table1[[#This Row],[Flared days/year]]/12</f>
        <v>19.3346279166667</v>
      </c>
      <c r="Q745" s="2" t="n">
        <f aca="false">Table1[[#This Row],['#days per month]]-P801</f>
        <v>-10.2599675</v>
      </c>
      <c r="R745" s="2"/>
    </row>
    <row r="746" customFormat="false" ht="15.75" hidden="true" customHeight="false" outlineLevel="0" collapsed="false">
      <c r="A746" s="0" t="s">
        <v>24</v>
      </c>
      <c r="B746" s="0" t="s">
        <v>25</v>
      </c>
      <c r="C746" s="0" t="s">
        <v>863</v>
      </c>
      <c r="D746" s="0" t="n">
        <v>6829</v>
      </c>
      <c r="E746" s="0" t="n">
        <v>52.221303</v>
      </c>
      <c r="F746" s="0" t="n">
        <v>51.836912</v>
      </c>
      <c r="G746" s="0" t="n">
        <v>0.04212126147</v>
      </c>
      <c r="H746" s="0" t="n">
        <v>1816.21</v>
      </c>
      <c r="I746" s="0" t="n">
        <v>1.48498</v>
      </c>
      <c r="J746" s="0" t="n">
        <v>97.2972999999999</v>
      </c>
      <c r="K746" s="0" t="n">
        <v>222</v>
      </c>
      <c r="L746" s="0" t="s">
        <v>20</v>
      </c>
      <c r="M746" s="0" t="n">
        <f aca="false">35.3*G746</f>
        <v>1.486880529891</v>
      </c>
      <c r="N746" s="0" t="n">
        <f aca="false">M746*1000/365</f>
        <v>4.0736452873726</v>
      </c>
      <c r="O746" s="0" t="n">
        <f aca="false">Table1[[#This Row],[Detection frequency 2021]]/100*365</f>
        <v>355.135145</v>
      </c>
      <c r="P746" s="0" t="n">
        <f aca="false">Table1[[#This Row],[Flared days/year]]/12</f>
        <v>29.5945954166666</v>
      </c>
      <c r="Q746" s="2" t="n">
        <f aca="false">Table1[[#This Row],['#days per month]]-P802</f>
        <v>-0.511699583333336</v>
      </c>
      <c r="R746" s="2"/>
    </row>
    <row r="747" customFormat="false" ht="15.75" hidden="true" customHeight="false" outlineLevel="0" collapsed="false">
      <c r="A747" s="0" t="s">
        <v>201</v>
      </c>
      <c r="B747" s="0" t="s">
        <v>202</v>
      </c>
      <c r="C747" s="0" t="s">
        <v>864</v>
      </c>
      <c r="D747" s="0" t="n">
        <v>5840</v>
      </c>
      <c r="E747" s="0" t="n">
        <v>30.705045</v>
      </c>
      <c r="F747" s="0" t="n">
        <v>26.979526</v>
      </c>
      <c r="G747" s="0" t="n">
        <v>0.04193721816</v>
      </c>
      <c r="H747" s="0" t="n">
        <v>1733.89</v>
      </c>
      <c r="I747" s="0" t="n">
        <v>1.88143</v>
      </c>
      <c r="J747" s="0" t="n">
        <v>89.6386</v>
      </c>
      <c r="K747" s="0" t="n">
        <v>415</v>
      </c>
      <c r="L747" s="0" t="s">
        <v>20</v>
      </c>
      <c r="M747" s="0" t="n">
        <f aca="false">35.3*G747</f>
        <v>1.480383801048</v>
      </c>
      <c r="N747" s="0" t="n">
        <f aca="false">M747*1000/365</f>
        <v>4.05584603026849</v>
      </c>
      <c r="O747" s="0" t="n">
        <f aca="false">Table1[[#This Row],[Detection frequency 2021]]/100*365</f>
        <v>327.18089</v>
      </c>
      <c r="P747" s="0" t="n">
        <f aca="false">Table1[[#This Row],[Flared days/year]]/12</f>
        <v>27.2650741666667</v>
      </c>
      <c r="Q747" s="2" t="n">
        <f aca="false">Table1[[#This Row],['#days per month]]-P803</f>
        <v>4.24327708333333</v>
      </c>
      <c r="R747" s="2"/>
    </row>
    <row r="748" customFormat="false" ht="15.75" hidden="true" customHeight="false" outlineLevel="0" collapsed="false">
      <c r="A748" s="0" t="s">
        <v>645</v>
      </c>
      <c r="B748" s="0" t="s">
        <v>646</v>
      </c>
      <c r="C748" s="0" t="s">
        <v>865</v>
      </c>
      <c r="D748" s="0" t="n">
        <v>2429</v>
      </c>
      <c r="E748" s="0" t="n">
        <v>32.211293</v>
      </c>
      <c r="F748" s="0" t="n">
        <v>-101.936952</v>
      </c>
      <c r="G748" s="0" t="n">
        <v>0.0419190193</v>
      </c>
      <c r="H748" s="0" t="n">
        <v>1818.89</v>
      </c>
      <c r="I748" s="0" t="n">
        <v>2.40368</v>
      </c>
      <c r="J748" s="0" t="n">
        <v>33.1361</v>
      </c>
      <c r="K748" s="0" t="n">
        <v>338</v>
      </c>
      <c r="L748" s="0" t="s">
        <v>20</v>
      </c>
      <c r="M748" s="0" t="n">
        <f aca="false">35.3*G748</f>
        <v>1.47974138129</v>
      </c>
      <c r="N748" s="0" t="n">
        <f aca="false">M748*1000/365</f>
        <v>4.05408597613699</v>
      </c>
      <c r="O748" s="0" t="n">
        <f aca="false">Table1[[#This Row],[Detection frequency 2021]]/100*365</f>
        <v>120.946765</v>
      </c>
      <c r="P748" s="0" t="n">
        <f aca="false">Table1[[#This Row],[Flared days/year]]/12</f>
        <v>10.0788970833333</v>
      </c>
      <c r="Q748" s="2" t="n">
        <f aca="false">Table1[[#This Row],['#days per month]]-P804</f>
        <v>-18.5560525</v>
      </c>
      <c r="R748" s="2"/>
    </row>
    <row r="749" customFormat="false" ht="15.75" hidden="true" customHeight="false" outlineLevel="0" collapsed="false">
      <c r="A749" s="0" t="s">
        <v>161</v>
      </c>
      <c r="B749" s="0" t="s">
        <v>162</v>
      </c>
      <c r="C749" s="0" t="s">
        <v>866</v>
      </c>
      <c r="D749" s="0" t="n">
        <v>11795</v>
      </c>
      <c r="E749" s="0" t="n">
        <v>19.436791</v>
      </c>
      <c r="F749" s="0" t="n">
        <v>112.108665999999</v>
      </c>
      <c r="G749" s="0" t="n">
        <v>0.0419040492699999</v>
      </c>
      <c r="H749" s="0" t="n">
        <v>1744.36</v>
      </c>
      <c r="I749" s="0" t="n">
        <v>1.37822</v>
      </c>
      <c r="J749" s="0" t="n">
        <v>95.9677</v>
      </c>
      <c r="K749" s="0" t="n">
        <v>124</v>
      </c>
      <c r="L749" s="0" t="s">
        <v>20</v>
      </c>
      <c r="M749" s="0" t="n">
        <f aca="false">35.3*G749</f>
        <v>1.479212939231</v>
      </c>
      <c r="N749" s="0" t="n">
        <f aca="false">M749*1000/365</f>
        <v>4.05263818967396</v>
      </c>
      <c r="O749" s="0" t="n">
        <f aca="false">Table1[[#This Row],[Detection frequency 2021]]/100*365</f>
        <v>350.282105</v>
      </c>
      <c r="P749" s="0" t="n">
        <f aca="false">Table1[[#This Row],[Flared days/year]]/12</f>
        <v>29.1901754166667</v>
      </c>
      <c r="Q749" s="2" t="n">
        <f aca="false">Table1[[#This Row],['#days per month]]-P805</f>
        <v>-0.938171666666637</v>
      </c>
      <c r="R749" s="2"/>
    </row>
    <row r="750" customFormat="false" ht="15.75" hidden="true" customHeight="false" outlineLevel="0" collapsed="false">
      <c r="A750" s="0" t="s">
        <v>28</v>
      </c>
      <c r="B750" s="0" t="s">
        <v>29</v>
      </c>
      <c r="C750" s="0" t="s">
        <v>867</v>
      </c>
      <c r="D750" s="0" t="n">
        <v>7973</v>
      </c>
      <c r="E750" s="0" t="n">
        <v>30.996609</v>
      </c>
      <c r="F750" s="0" t="n">
        <v>49.9512409999999</v>
      </c>
      <c r="G750" s="0" t="n">
        <v>0.04181657733</v>
      </c>
      <c r="H750" s="0" t="n">
        <v>1651.16</v>
      </c>
      <c r="I750" s="0" t="n">
        <v>2.81396</v>
      </c>
      <c r="J750" s="0" t="n">
        <v>93.4037</v>
      </c>
      <c r="K750" s="0" t="n">
        <v>379</v>
      </c>
      <c r="L750" s="0" t="s">
        <v>20</v>
      </c>
      <c r="M750" s="0" t="n">
        <f aca="false">35.3*G750</f>
        <v>1.476125179749</v>
      </c>
      <c r="N750" s="0" t="n">
        <f aca="false">M750*1000/365</f>
        <v>4.04417857465479</v>
      </c>
      <c r="O750" s="0" t="n">
        <f aca="false">Table1[[#This Row],[Detection frequency 2021]]/100*365</f>
        <v>340.923505</v>
      </c>
      <c r="P750" s="0" t="n">
        <f aca="false">Table1[[#This Row],[Flared days/year]]/12</f>
        <v>28.4102920833333</v>
      </c>
      <c r="Q750" s="2" t="n">
        <f aca="false">Table1[[#This Row],['#days per month]]-P806</f>
        <v>-1.36433958333333</v>
      </c>
      <c r="R750" s="2"/>
    </row>
    <row r="751" customFormat="false" ht="15.75" hidden="true" customHeight="false" outlineLevel="0" collapsed="false">
      <c r="A751" s="0" t="s">
        <v>126</v>
      </c>
      <c r="B751" s="0" t="s">
        <v>127</v>
      </c>
      <c r="C751" s="0" t="s">
        <v>868</v>
      </c>
      <c r="D751" s="0" t="n">
        <v>6037</v>
      </c>
      <c r="E751" s="0" t="n">
        <v>4.802669</v>
      </c>
      <c r="F751" s="0" t="n">
        <v>5.312055</v>
      </c>
      <c r="G751" s="0" t="n">
        <v>0.0418074779</v>
      </c>
      <c r="H751" s="0" t="n">
        <v>1735.26</v>
      </c>
      <c r="I751" s="0" t="n">
        <v>1.65999</v>
      </c>
      <c r="J751" s="0" t="n">
        <v>43.1818</v>
      </c>
      <c r="K751" s="0" t="n">
        <v>44</v>
      </c>
      <c r="L751" s="0" t="s">
        <v>20</v>
      </c>
      <c r="M751" s="0" t="n">
        <f aca="false">35.3*G751</f>
        <v>1.47580396987</v>
      </c>
      <c r="N751" s="0" t="n">
        <f aca="false">M751*1000/365</f>
        <v>4.04329854758904</v>
      </c>
      <c r="O751" s="0" t="n">
        <f aca="false">Table1[[#This Row],[Detection frequency 2021]]/100*365</f>
        <v>157.61357</v>
      </c>
      <c r="P751" s="0" t="n">
        <f aca="false">Table1[[#This Row],[Flared days/year]]/12</f>
        <v>13.1344641666667</v>
      </c>
      <c r="Q751" s="2" t="n">
        <f aca="false">Table1[[#This Row],['#days per month]]-P807</f>
        <v>-16.5000683333333</v>
      </c>
      <c r="R751" s="2"/>
    </row>
    <row r="752" customFormat="false" ht="15.75" hidden="true" customHeight="false" outlineLevel="0" collapsed="false">
      <c r="A752" s="0" t="s">
        <v>24</v>
      </c>
      <c r="B752" s="0" t="s">
        <v>25</v>
      </c>
      <c r="C752" s="0" t="s">
        <v>869</v>
      </c>
      <c r="D752" s="0" t="n">
        <v>8852</v>
      </c>
      <c r="E752" s="0" t="n">
        <v>60.86205</v>
      </c>
      <c r="F752" s="0" t="n">
        <v>72.6832869999999</v>
      </c>
      <c r="G752" s="0" t="n">
        <v>0.04166981233</v>
      </c>
      <c r="H752" s="0" t="n">
        <v>1876.59</v>
      </c>
      <c r="I752" s="0" t="n">
        <v>1.6785</v>
      </c>
      <c r="J752" s="0" t="n">
        <v>87.931</v>
      </c>
      <c r="K752" s="0" t="n">
        <v>174</v>
      </c>
      <c r="L752" s="0" t="s">
        <v>20</v>
      </c>
      <c r="M752" s="0" t="n">
        <f aca="false">35.3*G752</f>
        <v>1.470944375249</v>
      </c>
      <c r="N752" s="0" t="n">
        <f aca="false">M752*1000/365</f>
        <v>4.02998458972329</v>
      </c>
      <c r="O752" s="0" t="n">
        <f aca="false">Table1[[#This Row],[Detection frequency 2021]]/100*365</f>
        <v>320.94815</v>
      </c>
      <c r="P752" s="0" t="n">
        <f aca="false">Table1[[#This Row],[Flared days/year]]/12</f>
        <v>26.7456791666667</v>
      </c>
      <c r="Q752" s="2" t="n">
        <f aca="false">Table1[[#This Row],['#days per month]]-P808</f>
        <v>-2.40361625</v>
      </c>
      <c r="R752" s="2"/>
    </row>
    <row r="753" customFormat="false" ht="15.75" hidden="true" customHeight="false" outlineLevel="0" collapsed="false">
      <c r="A753" s="0" t="s">
        <v>366</v>
      </c>
      <c r="B753" s="0" t="s">
        <v>367</v>
      </c>
      <c r="C753" s="0" t="s">
        <v>870</v>
      </c>
      <c r="D753" s="0" t="n">
        <v>6313</v>
      </c>
      <c r="E753" s="0" t="n">
        <v>-5.83141299999999</v>
      </c>
      <c r="F753" s="0" t="n">
        <v>12.20671</v>
      </c>
      <c r="G753" s="0" t="n">
        <v>0.04163605638</v>
      </c>
      <c r="H753" s="0" t="n">
        <v>1684.19</v>
      </c>
      <c r="I753" s="0" t="n">
        <v>1.51205</v>
      </c>
      <c r="J753" s="0" t="n">
        <v>95.082</v>
      </c>
      <c r="K753" s="0" t="n">
        <v>61</v>
      </c>
      <c r="L753" s="0" t="s">
        <v>20</v>
      </c>
      <c r="M753" s="0" t="n">
        <f aca="false">35.3*G753</f>
        <v>1.469752790214</v>
      </c>
      <c r="N753" s="0" t="n">
        <f aca="false">M753*1000/365</f>
        <v>4.02671997318904</v>
      </c>
      <c r="O753" s="0" t="n">
        <f aca="false">Table1[[#This Row],[Detection frequency 2021]]/100*365</f>
        <v>347.0493</v>
      </c>
      <c r="P753" s="0" t="n">
        <f aca="false">Table1[[#This Row],[Flared days/year]]/12</f>
        <v>28.920775</v>
      </c>
      <c r="Q753" s="2" t="n">
        <f aca="false">Table1[[#This Row],['#days per month]]-P809</f>
        <v>1.03072958333333</v>
      </c>
      <c r="R753" s="2"/>
    </row>
    <row r="754" customFormat="false" ht="15.75" hidden="true" customHeight="false" outlineLevel="0" collapsed="false">
      <c r="A754" s="0" t="s">
        <v>35</v>
      </c>
      <c r="B754" s="0" t="s">
        <v>36</v>
      </c>
      <c r="C754" s="0" t="s">
        <v>871</v>
      </c>
      <c r="D754" s="0" t="n">
        <v>3739</v>
      </c>
      <c r="E754" s="0" t="n">
        <v>17.9457579999999</v>
      </c>
      <c r="F754" s="0" t="n">
        <v>-94.287022</v>
      </c>
      <c r="G754" s="0" t="n">
        <v>0.04161051927</v>
      </c>
      <c r="H754" s="0" t="n">
        <v>1778.7</v>
      </c>
      <c r="I754" s="0" t="n">
        <v>1.7569</v>
      </c>
      <c r="J754" s="0" t="n">
        <v>81.7143</v>
      </c>
      <c r="K754" s="0" t="n">
        <v>175</v>
      </c>
      <c r="L754" s="0" t="s">
        <v>20</v>
      </c>
      <c r="M754" s="0" t="n">
        <f aca="false">35.3*G754</f>
        <v>1.468851330231</v>
      </c>
      <c r="N754" s="0" t="n">
        <f aca="false">M754*1000/365</f>
        <v>4.02425021981096</v>
      </c>
      <c r="O754" s="0" t="n">
        <f aca="false">Table1[[#This Row],[Detection frequency 2021]]/100*365</f>
        <v>298.257195</v>
      </c>
      <c r="P754" s="0" t="n">
        <f aca="false">Table1[[#This Row],[Flared days/year]]/12</f>
        <v>24.85476625</v>
      </c>
      <c r="Q754" s="2" t="n">
        <f aca="false">Table1[[#This Row],['#days per month]]-P810</f>
        <v>-0.317641250000005</v>
      </c>
      <c r="R754" s="2"/>
    </row>
    <row r="755" customFormat="false" ht="15.75" hidden="true" customHeight="false" outlineLevel="0" collapsed="false">
      <c r="A755" s="0" t="s">
        <v>24</v>
      </c>
      <c r="B755" s="0" t="s">
        <v>25</v>
      </c>
      <c r="C755" s="0" t="s">
        <v>872</v>
      </c>
      <c r="D755" s="0" t="n">
        <v>10399</v>
      </c>
      <c r="E755" s="0" t="n">
        <v>57.7865829999999</v>
      </c>
      <c r="F755" s="0" t="n">
        <v>105.951401</v>
      </c>
      <c r="G755" s="0" t="n">
        <v>0.04157999215</v>
      </c>
      <c r="H755" s="0" t="n">
        <v>1539.43</v>
      </c>
      <c r="I755" s="0" t="n">
        <v>0.982947999999999</v>
      </c>
      <c r="J755" s="0" t="n">
        <v>41.6327</v>
      </c>
      <c r="K755" s="0" t="n">
        <v>245</v>
      </c>
      <c r="L755" s="0" t="s">
        <v>20</v>
      </c>
      <c r="M755" s="0" t="n">
        <f aca="false">35.3*G755</f>
        <v>1.467773722895</v>
      </c>
      <c r="N755" s="0" t="n">
        <f aca="false">M755*1000/365</f>
        <v>4.0212978709452</v>
      </c>
      <c r="O755" s="0" t="n">
        <f aca="false">Table1[[#This Row],[Detection frequency 2021]]/100*365</f>
        <v>151.959355</v>
      </c>
      <c r="P755" s="0" t="n">
        <f aca="false">Table1[[#This Row],[Flared days/year]]/12</f>
        <v>12.6632795833333</v>
      </c>
      <c r="Q755" s="2" t="n">
        <f aca="false">Table1[[#This Row],['#days per month]]-P811</f>
        <v>-4.4679345833333</v>
      </c>
      <c r="R755" s="2"/>
    </row>
    <row r="756" customFormat="false" ht="15.75" hidden="true" customHeight="false" outlineLevel="0" collapsed="false">
      <c r="A756" s="0" t="s">
        <v>563</v>
      </c>
      <c r="B756" s="0" t="s">
        <v>564</v>
      </c>
      <c r="C756" s="0" t="s">
        <v>873</v>
      </c>
      <c r="D756" s="0" t="n">
        <v>4476</v>
      </c>
      <c r="E756" s="0" t="n">
        <v>-0.439343999999999</v>
      </c>
      <c r="F756" s="0" t="n">
        <v>-76.880026</v>
      </c>
      <c r="G756" s="0" t="n">
        <v>0.04151248025</v>
      </c>
      <c r="H756" s="0" t="n">
        <v>1883.17</v>
      </c>
      <c r="I756" s="0" t="n">
        <v>1.32717</v>
      </c>
      <c r="J756" s="0" t="n">
        <v>86.1111</v>
      </c>
      <c r="K756" s="0" t="n">
        <v>36</v>
      </c>
      <c r="L756" s="0" t="s">
        <v>20</v>
      </c>
      <c r="M756" s="0" t="n">
        <f aca="false">35.3*G756</f>
        <v>1.465390552825</v>
      </c>
      <c r="N756" s="0" t="n">
        <f aca="false">M756*1000/365</f>
        <v>4.01476863787671</v>
      </c>
      <c r="O756" s="0" t="n">
        <f aca="false">Table1[[#This Row],[Detection frequency 2021]]/100*365</f>
        <v>314.305515</v>
      </c>
      <c r="P756" s="0" t="n">
        <f aca="false">Table1[[#This Row],[Flared days/year]]/12</f>
        <v>26.19212625</v>
      </c>
      <c r="Q756" s="2" t="n">
        <f aca="false">Table1[[#This Row],['#days per month]]-P812</f>
        <v>6.72545958333333</v>
      </c>
      <c r="R756" s="2"/>
    </row>
    <row r="757" customFormat="false" ht="15.75" hidden="true" customHeight="false" outlineLevel="0" collapsed="false">
      <c r="A757" s="0" t="s">
        <v>17</v>
      </c>
      <c r="B757" s="0" t="s">
        <v>18</v>
      </c>
      <c r="C757" s="0" t="s">
        <v>874</v>
      </c>
      <c r="D757" s="0" t="n">
        <v>4363</v>
      </c>
      <c r="E757" s="0" t="n">
        <v>9.67145399999999</v>
      </c>
      <c r="F757" s="0" t="n">
        <v>-63.5624599999999</v>
      </c>
      <c r="G757" s="0" t="n">
        <v>0.04150132611</v>
      </c>
      <c r="H757" s="0" t="n">
        <v>2002.47</v>
      </c>
      <c r="I757" s="0" t="n">
        <v>3.27614</v>
      </c>
      <c r="J757" s="0" t="n">
        <v>92</v>
      </c>
      <c r="K757" s="0" t="n">
        <v>100</v>
      </c>
      <c r="L757" s="0" t="s">
        <v>20</v>
      </c>
      <c r="M757" s="0" t="n">
        <f aca="false">35.3*G757</f>
        <v>1.464996811683</v>
      </c>
      <c r="N757" s="0" t="n">
        <f aca="false">M757*1000/365</f>
        <v>4.01368989502192</v>
      </c>
      <c r="O757" s="0" t="n">
        <f aca="false">Table1[[#This Row],[Detection frequency 2021]]/100*365</f>
        <v>335.8</v>
      </c>
      <c r="P757" s="0" t="n">
        <f aca="false">Table1[[#This Row],[Flared days/year]]/12</f>
        <v>27.9833333333333</v>
      </c>
      <c r="Q757" s="2" t="n">
        <f aca="false">Table1[[#This Row],['#days per month]]-P813</f>
        <v>-0.34428625</v>
      </c>
      <c r="R757" s="2"/>
    </row>
    <row r="758" customFormat="false" ht="15.75" hidden="true" customHeight="false" outlineLevel="0" collapsed="false">
      <c r="A758" s="0" t="s">
        <v>24</v>
      </c>
      <c r="B758" s="0" t="s">
        <v>25</v>
      </c>
      <c r="C758" s="0" t="s">
        <v>875</v>
      </c>
      <c r="D758" s="0" t="n">
        <v>10500</v>
      </c>
      <c r="E758" s="0" t="n">
        <v>60.120518</v>
      </c>
      <c r="F758" s="0" t="n">
        <v>110.763671</v>
      </c>
      <c r="G758" s="0" t="n">
        <v>0.0414370430399999</v>
      </c>
      <c r="H758" s="0" t="n">
        <v>1726.58</v>
      </c>
      <c r="I758" s="0" t="n">
        <v>1.35857</v>
      </c>
      <c r="J758" s="0" t="n">
        <v>94.3005</v>
      </c>
      <c r="K758" s="0" t="n">
        <v>193</v>
      </c>
      <c r="L758" s="0" t="s">
        <v>20</v>
      </c>
      <c r="M758" s="0" t="n">
        <f aca="false">35.3*G758</f>
        <v>1.462727619312</v>
      </c>
      <c r="N758" s="0" t="n">
        <f aca="false">M758*1000/365</f>
        <v>4.00747292962191</v>
      </c>
      <c r="O758" s="0" t="n">
        <f aca="false">Table1[[#This Row],[Detection frequency 2021]]/100*365</f>
        <v>344.196825</v>
      </c>
      <c r="P758" s="0" t="n">
        <f aca="false">Table1[[#This Row],[Flared days/year]]/12</f>
        <v>28.68306875</v>
      </c>
      <c r="Q758" s="2" t="n">
        <f aca="false">Table1[[#This Row],['#days per month]]-P814</f>
        <v>1.0780275</v>
      </c>
      <c r="R758" s="2"/>
    </row>
    <row r="759" customFormat="false" ht="15.75" hidden="true" customHeight="false" outlineLevel="0" collapsed="false">
      <c r="A759" s="0" t="s">
        <v>17</v>
      </c>
      <c r="B759" s="0" t="s">
        <v>18</v>
      </c>
      <c r="C759" s="0" t="s">
        <v>876</v>
      </c>
      <c r="D759" s="0" t="n">
        <v>4347</v>
      </c>
      <c r="E759" s="0" t="n">
        <v>9.63326</v>
      </c>
      <c r="F759" s="0" t="n">
        <v>-63.582292</v>
      </c>
      <c r="G759" s="0" t="n">
        <v>0.04143234656</v>
      </c>
      <c r="H759" s="0" t="n">
        <v>2010.02</v>
      </c>
      <c r="I759" s="0" t="n">
        <v>1.6015</v>
      </c>
      <c r="J759" s="0" t="n">
        <v>95.8333</v>
      </c>
      <c r="K759" s="0" t="n">
        <v>120</v>
      </c>
      <c r="L759" s="0" t="s">
        <v>20</v>
      </c>
      <c r="M759" s="0" t="n">
        <f aca="false">35.3*G759</f>
        <v>1.462561833568</v>
      </c>
      <c r="N759" s="0" t="n">
        <f aca="false">M759*1000/365</f>
        <v>4.00701872210411</v>
      </c>
      <c r="O759" s="0" t="n">
        <f aca="false">Table1[[#This Row],[Detection frequency 2021]]/100*365</f>
        <v>349.791545</v>
      </c>
      <c r="P759" s="0" t="n">
        <f aca="false">Table1[[#This Row],[Flared days/year]]/12</f>
        <v>29.1492954166667</v>
      </c>
      <c r="Q759" s="2" t="n">
        <f aca="false">Table1[[#This Row],['#days per month]]-P815</f>
        <v>1.4977775</v>
      </c>
      <c r="R759" s="2"/>
    </row>
    <row r="760" customFormat="false" ht="15.75" hidden="true" customHeight="false" outlineLevel="0" collapsed="false">
      <c r="A760" s="0" t="s">
        <v>24</v>
      </c>
      <c r="B760" s="0" t="s">
        <v>25</v>
      </c>
      <c r="C760" s="0" t="s">
        <v>877</v>
      </c>
      <c r="D760" s="0" t="n">
        <v>9245</v>
      </c>
      <c r="E760" s="0" t="n">
        <v>62.366656</v>
      </c>
      <c r="F760" s="0" t="n">
        <v>77.454933</v>
      </c>
      <c r="G760" s="0" t="n">
        <v>0.04133694931</v>
      </c>
      <c r="H760" s="0" t="n">
        <v>1723.24</v>
      </c>
      <c r="I760" s="0" t="n">
        <v>1.40697</v>
      </c>
      <c r="J760" s="0" t="n">
        <v>90.678</v>
      </c>
      <c r="K760" s="0" t="n">
        <v>118</v>
      </c>
      <c r="L760" s="0" t="s">
        <v>20</v>
      </c>
      <c r="M760" s="0" t="n">
        <f aca="false">35.3*G760</f>
        <v>1.459194310643</v>
      </c>
      <c r="N760" s="0" t="n">
        <f aca="false">M760*1000/365</f>
        <v>3.99779263189863</v>
      </c>
      <c r="O760" s="0" t="n">
        <f aca="false">Table1[[#This Row],[Detection frequency 2021]]/100*365</f>
        <v>330.9747</v>
      </c>
      <c r="P760" s="0" t="n">
        <f aca="false">Table1[[#This Row],[Flared days/year]]/12</f>
        <v>27.581225</v>
      </c>
      <c r="Q760" s="2" t="n">
        <f aca="false">Table1[[#This Row],['#days per month]]-P816</f>
        <v>0.654992500000031</v>
      </c>
      <c r="R760" s="2"/>
    </row>
    <row r="761" customFormat="false" ht="15.75" hidden="true" customHeight="false" outlineLevel="0" collapsed="false">
      <c r="A761" s="0" t="s">
        <v>582</v>
      </c>
      <c r="B761" s="0" t="s">
        <v>583</v>
      </c>
      <c r="C761" s="0" t="s">
        <v>878</v>
      </c>
      <c r="D761" s="0" t="n">
        <v>8316</v>
      </c>
      <c r="E761" s="0" t="n">
        <v>23.544881</v>
      </c>
      <c r="F761" s="0" t="n">
        <v>53.323817</v>
      </c>
      <c r="G761" s="0" t="n">
        <v>0.03250052219</v>
      </c>
      <c r="H761" s="0" t="n">
        <v>1778.99</v>
      </c>
      <c r="I761" s="0" t="n">
        <v>2.07808</v>
      </c>
      <c r="J761" s="0" t="n">
        <v>93.4837</v>
      </c>
      <c r="K761" s="0" t="n">
        <v>399</v>
      </c>
      <c r="L761" s="0" t="s">
        <v>20</v>
      </c>
      <c r="M761" s="0" t="n">
        <f aca="false">35.3*G761</f>
        <v>1.147268433307</v>
      </c>
      <c r="N761" s="0" t="n">
        <f aca="false">M761*1000/365</f>
        <v>3.14320118714247</v>
      </c>
      <c r="O761" s="0" t="n">
        <f aca="false">Table1[[#This Row],[Detection frequency 2021]]/100*365</f>
        <v>341.215505</v>
      </c>
      <c r="P761" s="0" t="n">
        <f aca="false">Table1[[#This Row],[Flared days/year]]/12</f>
        <v>28.4346254166667</v>
      </c>
      <c r="Q761" s="2" t="n">
        <f aca="false">Table1[[#This Row],['#days per month]]-P817</f>
        <v>-0.0912804166666632</v>
      </c>
      <c r="R761" s="2"/>
    </row>
    <row r="762" customFormat="false" ht="15.75" hidden="true" customHeight="false" outlineLevel="0" collapsed="false">
      <c r="A762" s="0" t="s">
        <v>28</v>
      </c>
      <c r="B762" s="0" t="s">
        <v>29</v>
      </c>
      <c r="C762" s="0" t="s">
        <v>879</v>
      </c>
      <c r="D762" s="0" t="n">
        <v>7758</v>
      </c>
      <c r="E762" s="0" t="n">
        <v>32.299743</v>
      </c>
      <c r="F762" s="0" t="n">
        <v>49.090892</v>
      </c>
      <c r="G762" s="0" t="n">
        <v>0.04128470097</v>
      </c>
      <c r="H762" s="0" t="n">
        <v>1791.36</v>
      </c>
      <c r="I762" s="0" t="n">
        <v>1.69704</v>
      </c>
      <c r="J762" s="0" t="n">
        <v>53.8028</v>
      </c>
      <c r="K762" s="0" t="n">
        <v>355</v>
      </c>
      <c r="L762" s="0" t="s">
        <v>20</v>
      </c>
      <c r="M762" s="0" t="n">
        <f aca="false">35.3*G762</f>
        <v>1.457349944241</v>
      </c>
      <c r="N762" s="0" t="n">
        <f aca="false">M762*1000/365</f>
        <v>3.99273957326301</v>
      </c>
      <c r="O762" s="0" t="n">
        <f aca="false">Table1[[#This Row],[Detection frequency 2021]]/100*365</f>
        <v>196.38022</v>
      </c>
      <c r="P762" s="0" t="n">
        <f aca="false">Table1[[#This Row],[Flared days/year]]/12</f>
        <v>16.3650183333333</v>
      </c>
      <c r="Q762" s="2" t="n">
        <f aca="false">Table1[[#This Row],['#days per month]]-P818</f>
        <v>-12.4274591666667</v>
      </c>
      <c r="R762" s="2"/>
    </row>
    <row r="763" customFormat="false" ht="15.75" hidden="true" customHeight="false" outlineLevel="0" collapsed="false">
      <c r="A763" s="0" t="s">
        <v>201</v>
      </c>
      <c r="B763" s="0" t="s">
        <v>202</v>
      </c>
      <c r="C763" s="0" t="s">
        <v>880</v>
      </c>
      <c r="D763" s="0" t="n">
        <v>7184</v>
      </c>
      <c r="E763" s="0" t="n">
        <v>31.325331</v>
      </c>
      <c r="F763" s="0" t="n">
        <v>32.14284</v>
      </c>
      <c r="G763" s="0" t="n">
        <v>0.04126092504</v>
      </c>
      <c r="H763" s="0" t="n">
        <v>1755.64</v>
      </c>
      <c r="I763" s="0" t="n">
        <v>1.58308999999999</v>
      </c>
      <c r="J763" s="0" t="n">
        <v>98.8764</v>
      </c>
      <c r="K763" s="0" t="n">
        <v>356</v>
      </c>
      <c r="L763" s="0" t="s">
        <v>20</v>
      </c>
      <c r="M763" s="0" t="n">
        <f aca="false">35.3*G763</f>
        <v>1.456510653912</v>
      </c>
      <c r="N763" s="0" t="n">
        <f aca="false">M763*1000/365</f>
        <v>3.99044014770411</v>
      </c>
      <c r="O763" s="0" t="n">
        <f aca="false">Table1[[#This Row],[Detection frequency 2021]]/100*365</f>
        <v>360.89886</v>
      </c>
      <c r="P763" s="0" t="n">
        <f aca="false">Table1[[#This Row],[Flared days/year]]/12</f>
        <v>30.074905</v>
      </c>
      <c r="Q763" s="2" t="n">
        <f aca="false">Table1[[#This Row],['#days per month]]-P819</f>
        <v>0.40010083333333</v>
      </c>
      <c r="R763" s="2"/>
    </row>
    <row r="764" customFormat="false" ht="15.75" hidden="true" customHeight="false" outlineLevel="0" collapsed="false">
      <c r="A764" s="0" t="s">
        <v>126</v>
      </c>
      <c r="B764" s="0" t="s">
        <v>127</v>
      </c>
      <c r="C764" s="0" t="s">
        <v>881</v>
      </c>
      <c r="D764" s="0" t="n">
        <v>5975</v>
      </c>
      <c r="E764" s="0" t="n">
        <v>5.665758</v>
      </c>
      <c r="F764" s="0" t="n">
        <v>6.394393</v>
      </c>
      <c r="G764" s="0" t="n">
        <v>0.0412025125699999</v>
      </c>
      <c r="H764" s="0" t="n">
        <v>1630.8</v>
      </c>
      <c r="I764" s="0" t="n">
        <v>1.82842</v>
      </c>
      <c r="J764" s="0" t="n">
        <v>96.4286</v>
      </c>
      <c r="K764" s="0" t="n">
        <v>56</v>
      </c>
      <c r="L764" s="0" t="s">
        <v>20</v>
      </c>
      <c r="M764" s="0" t="n">
        <f aca="false">35.3*G764</f>
        <v>1.454448693721</v>
      </c>
      <c r="N764" s="0" t="n">
        <f aca="false">M764*1000/365</f>
        <v>3.98479094170136</v>
      </c>
      <c r="O764" s="0" t="n">
        <f aca="false">Table1[[#This Row],[Detection frequency 2021]]/100*365</f>
        <v>351.96439</v>
      </c>
      <c r="P764" s="0" t="n">
        <f aca="false">Table1[[#This Row],[Flared days/year]]/12</f>
        <v>29.3303658333333</v>
      </c>
      <c r="Q764" s="2" t="n">
        <f aca="false">Table1[[#This Row],['#days per month]]-P820</f>
        <v>9.97429416666666</v>
      </c>
      <c r="R764" s="2"/>
    </row>
    <row r="765" customFormat="false" ht="15.75" hidden="true" customHeight="false" outlineLevel="0" collapsed="false">
      <c r="A765" s="0" t="s">
        <v>17</v>
      </c>
      <c r="B765" s="0" t="s">
        <v>18</v>
      </c>
      <c r="C765" s="0" t="s">
        <v>882</v>
      </c>
      <c r="D765" s="0" t="n">
        <v>4303</v>
      </c>
      <c r="E765" s="0" t="n">
        <v>9.632103</v>
      </c>
      <c r="F765" s="0" t="n">
        <v>-63.711284</v>
      </c>
      <c r="G765" s="0" t="n">
        <v>0.04115789601</v>
      </c>
      <c r="H765" s="0" t="n">
        <v>1965.99</v>
      </c>
      <c r="I765" s="0" t="n">
        <v>1.6015</v>
      </c>
      <c r="J765" s="0" t="n">
        <v>90.625</v>
      </c>
      <c r="K765" s="0" t="n">
        <v>128</v>
      </c>
      <c r="L765" s="0" t="s">
        <v>20</v>
      </c>
      <c r="M765" s="0" t="n">
        <f aca="false">35.3*G765</f>
        <v>1.452873729153</v>
      </c>
      <c r="N765" s="0" t="n">
        <f aca="false">M765*1000/365</f>
        <v>3.98047597028219</v>
      </c>
      <c r="O765" s="0" t="n">
        <f aca="false">Table1[[#This Row],[Detection frequency 2021]]/100*365</f>
        <v>330.78125</v>
      </c>
      <c r="P765" s="0" t="n">
        <f aca="false">Table1[[#This Row],[Flared days/year]]/12</f>
        <v>27.5651041666667</v>
      </c>
      <c r="Q765" s="2" t="n">
        <f aca="false">Table1[[#This Row],['#days per month]]-P821</f>
        <v>1.64000583333333</v>
      </c>
      <c r="R765" s="2"/>
    </row>
    <row r="766" customFormat="false" ht="15.75" hidden="true" customHeight="false" outlineLevel="0" collapsed="false">
      <c r="A766" s="0" t="s">
        <v>39</v>
      </c>
      <c r="B766" s="0" t="s">
        <v>40</v>
      </c>
      <c r="C766" s="0" t="s">
        <v>883</v>
      </c>
      <c r="D766" s="0" t="n">
        <v>5700</v>
      </c>
      <c r="E766" s="0" t="n">
        <v>33.849183</v>
      </c>
      <c r="F766" s="0" t="n">
        <v>12.031911</v>
      </c>
      <c r="G766" s="0" t="n">
        <v>0.04113793597</v>
      </c>
      <c r="H766" s="0" t="n">
        <v>1729.75</v>
      </c>
      <c r="I766" s="0" t="n">
        <v>1.47653</v>
      </c>
      <c r="J766" s="0" t="n">
        <v>99.3569</v>
      </c>
      <c r="K766" s="0" t="n">
        <v>311</v>
      </c>
      <c r="L766" s="0" t="s">
        <v>20</v>
      </c>
      <c r="M766" s="0" t="n">
        <f aca="false">35.3*G766</f>
        <v>1.452169139741</v>
      </c>
      <c r="N766" s="0" t="n">
        <f aca="false">M766*1000/365</f>
        <v>3.97854558833151</v>
      </c>
      <c r="O766" s="0" t="n">
        <f aca="false">Table1[[#This Row],[Detection frequency 2021]]/100*365</f>
        <v>362.652685</v>
      </c>
      <c r="P766" s="0" t="n">
        <f aca="false">Table1[[#This Row],[Flared days/year]]/12</f>
        <v>30.2210570833333</v>
      </c>
      <c r="Q766" s="2" t="n">
        <f aca="false">Table1[[#This Row],['#days per month]]-P822</f>
        <v>1.2191304166667</v>
      </c>
      <c r="R766" s="2"/>
    </row>
    <row r="767" customFormat="false" ht="15.75" hidden="true" customHeight="false" outlineLevel="0" collapsed="false">
      <c r="A767" s="0" t="s">
        <v>143</v>
      </c>
      <c r="B767" s="0" t="s">
        <v>144</v>
      </c>
      <c r="C767" s="0" t="s">
        <v>884</v>
      </c>
      <c r="D767" s="0" t="n">
        <v>6332</v>
      </c>
      <c r="E767" s="0" t="n">
        <v>-6.213524</v>
      </c>
      <c r="F767" s="0" t="n">
        <v>12.395308</v>
      </c>
      <c r="G767" s="0" t="n">
        <v>0.0409500767699999</v>
      </c>
      <c r="H767" s="0" t="n">
        <v>1713.91</v>
      </c>
      <c r="I767" s="0" t="n">
        <v>2.62257</v>
      </c>
      <c r="J767" s="0" t="n">
        <v>69.8276</v>
      </c>
      <c r="K767" s="0" t="n">
        <v>116</v>
      </c>
      <c r="L767" s="0" t="s">
        <v>20</v>
      </c>
      <c r="M767" s="0" t="n">
        <f aca="false">35.3*G767</f>
        <v>1.445537709981</v>
      </c>
      <c r="N767" s="0" t="n">
        <f aca="false">M767*1000/365</f>
        <v>3.96037728761917</v>
      </c>
      <c r="O767" s="0" t="n">
        <f aca="false">Table1[[#This Row],[Detection frequency 2021]]/100*365</f>
        <v>254.87074</v>
      </c>
      <c r="P767" s="0" t="n">
        <f aca="false">Table1[[#This Row],[Flared days/year]]/12</f>
        <v>21.2392283333333</v>
      </c>
      <c r="Q767" s="2" t="n">
        <f aca="false">Table1[[#This Row],['#days per month]]-P823</f>
        <v>-7.33400583333334</v>
      </c>
      <c r="R767" s="2"/>
    </row>
    <row r="768" customFormat="false" ht="15.75" hidden="true" customHeight="false" outlineLevel="0" collapsed="false">
      <c r="A768" s="0" t="s">
        <v>24</v>
      </c>
      <c r="B768" s="0" t="s">
        <v>25</v>
      </c>
      <c r="C768" s="0" t="s">
        <v>885</v>
      </c>
      <c r="D768" s="0" t="n">
        <v>9310</v>
      </c>
      <c r="E768" s="0" t="n">
        <v>59.673102</v>
      </c>
      <c r="F768" s="0" t="n">
        <v>78.762282</v>
      </c>
      <c r="G768" s="0" t="n">
        <v>0.0408998831399999</v>
      </c>
      <c r="H768" s="0" t="n">
        <v>1754.55</v>
      </c>
      <c r="I768" s="0" t="n">
        <v>1.62782999999999</v>
      </c>
      <c r="J768" s="0" t="n">
        <v>84.5454999999999</v>
      </c>
      <c r="K768" s="0" t="n">
        <v>220</v>
      </c>
      <c r="L768" s="0" t="s">
        <v>20</v>
      </c>
      <c r="M768" s="0" t="n">
        <f aca="false">35.3*G768</f>
        <v>1.443765874842</v>
      </c>
      <c r="N768" s="0" t="n">
        <f aca="false">M768*1000/365</f>
        <v>3.95552294477259</v>
      </c>
      <c r="O768" s="0" t="n">
        <f aca="false">Table1[[#This Row],[Detection frequency 2021]]/100*365</f>
        <v>308.591075</v>
      </c>
      <c r="P768" s="0" t="n">
        <f aca="false">Table1[[#This Row],[Flared days/year]]/12</f>
        <v>25.7159229166666</v>
      </c>
      <c r="Q768" s="2" t="n">
        <f aca="false">Table1[[#This Row],['#days per month]]-P824</f>
        <v>-0.928134166666695</v>
      </c>
      <c r="R768" s="2"/>
    </row>
    <row r="769" customFormat="false" ht="15.75" hidden="true" customHeight="false" outlineLevel="0" collapsed="false">
      <c r="A769" s="0" t="s">
        <v>126</v>
      </c>
      <c r="B769" s="0" t="s">
        <v>127</v>
      </c>
      <c r="C769" s="0" t="s">
        <v>886</v>
      </c>
      <c r="D769" s="0" t="n">
        <v>6113</v>
      </c>
      <c r="E769" s="0" t="n">
        <v>4.1355</v>
      </c>
      <c r="F769" s="0" t="n">
        <v>7.516022</v>
      </c>
      <c r="G769" s="0" t="n">
        <v>0.04085849541</v>
      </c>
      <c r="H769" s="0" t="n">
        <v>1549.69</v>
      </c>
      <c r="I769" s="0" t="n">
        <v>3.28079</v>
      </c>
      <c r="J769" s="0" t="n">
        <v>88.0952</v>
      </c>
      <c r="K769" s="0" t="n">
        <v>42</v>
      </c>
      <c r="L769" s="0" t="s">
        <v>20</v>
      </c>
      <c r="M769" s="0" t="n">
        <f aca="false">35.3*G769</f>
        <v>1.442304887973</v>
      </c>
      <c r="N769" s="0" t="n">
        <f aca="false">M769*1000/365</f>
        <v>3.95152024102192</v>
      </c>
      <c r="O769" s="0" t="n">
        <f aca="false">Table1[[#This Row],[Detection frequency 2021]]/100*365</f>
        <v>321.54748</v>
      </c>
      <c r="P769" s="0" t="n">
        <f aca="false">Table1[[#This Row],[Flared days/year]]/12</f>
        <v>26.7956233333333</v>
      </c>
      <c r="Q769" s="2" t="n">
        <f aca="false">Table1[[#This Row],['#days per month]]-P825</f>
        <v>0.4418325</v>
      </c>
      <c r="R769" s="2"/>
    </row>
    <row r="770" customFormat="false" ht="15.75" hidden="true" customHeight="false" outlineLevel="0" collapsed="false">
      <c r="A770" s="0" t="s">
        <v>24</v>
      </c>
      <c r="B770" s="0" t="s">
        <v>25</v>
      </c>
      <c r="C770" s="0" t="s">
        <v>887</v>
      </c>
      <c r="D770" s="0" t="n">
        <v>8975</v>
      </c>
      <c r="E770" s="0" t="n">
        <v>64.409497</v>
      </c>
      <c r="F770" s="0" t="n">
        <v>75.373042</v>
      </c>
      <c r="G770" s="0" t="n">
        <v>0.04082297828</v>
      </c>
      <c r="H770" s="0" t="n">
        <v>1859.87</v>
      </c>
      <c r="I770" s="0" t="n">
        <v>1.82550999999999</v>
      </c>
      <c r="J770" s="0" t="n">
        <v>72.449</v>
      </c>
      <c r="K770" s="0" t="n">
        <v>98</v>
      </c>
      <c r="L770" s="0" t="s">
        <v>20</v>
      </c>
      <c r="M770" s="0" t="n">
        <f aca="false">35.3*G770</f>
        <v>1.441051133284</v>
      </c>
      <c r="N770" s="0" t="n">
        <f aca="false">M770*1000/365</f>
        <v>3.94808529666849</v>
      </c>
      <c r="O770" s="0" t="n">
        <f aca="false">Table1[[#This Row],[Detection frequency 2021]]/100*365</f>
        <v>264.43885</v>
      </c>
      <c r="P770" s="0" t="n">
        <f aca="false">Table1[[#This Row],[Flared days/year]]/12</f>
        <v>22.0365708333333</v>
      </c>
      <c r="Q770" s="2" t="n">
        <f aca="false">Table1[[#This Row],['#days per month]]-P826</f>
        <v>-7.46342874999997</v>
      </c>
      <c r="R770" s="2"/>
    </row>
    <row r="771" customFormat="false" ht="15.75" hidden="true" customHeight="false" outlineLevel="0" collapsed="false">
      <c r="A771" s="0" t="s">
        <v>143</v>
      </c>
      <c r="B771" s="0" t="s">
        <v>144</v>
      </c>
      <c r="C771" s="0" t="s">
        <v>888</v>
      </c>
      <c r="D771" s="0" t="n">
        <v>6243</v>
      </c>
      <c r="E771" s="0" t="n">
        <v>-6.320871</v>
      </c>
      <c r="F771" s="0" t="n">
        <v>11.279453</v>
      </c>
      <c r="G771" s="0" t="n">
        <v>0.0408150529699999</v>
      </c>
      <c r="H771" s="0" t="n">
        <v>1653.82</v>
      </c>
      <c r="I771" s="0" t="n">
        <v>1.3749</v>
      </c>
      <c r="J771" s="0" t="n">
        <v>88.5713999999999</v>
      </c>
      <c r="K771" s="0" t="n">
        <v>105</v>
      </c>
      <c r="L771" s="0" t="s">
        <v>20</v>
      </c>
      <c r="M771" s="0" t="n">
        <f aca="false">35.3*G771</f>
        <v>1.440771369841</v>
      </c>
      <c r="N771" s="0" t="n">
        <f aca="false">M771*1000/365</f>
        <v>3.94731882148218</v>
      </c>
      <c r="O771" s="0" t="n">
        <f aca="false">Table1[[#This Row],[Detection frequency 2021]]/100*365</f>
        <v>323.28561</v>
      </c>
      <c r="P771" s="0" t="n">
        <f aca="false">Table1[[#This Row],[Flared days/year]]/12</f>
        <v>26.9404675</v>
      </c>
      <c r="Q771" s="2" t="n">
        <f aca="false">Table1[[#This Row],['#days per month]]-P827</f>
        <v>-2.88270916666667</v>
      </c>
      <c r="R771" s="2"/>
    </row>
    <row r="772" customFormat="false" ht="15.75" hidden="true" customHeight="false" outlineLevel="0" collapsed="false">
      <c r="A772" s="0" t="s">
        <v>387</v>
      </c>
      <c r="B772" s="0" t="s">
        <v>388</v>
      </c>
      <c r="C772" s="0" t="s">
        <v>889</v>
      </c>
      <c r="D772" s="0" t="n">
        <v>7291</v>
      </c>
      <c r="E772" s="0" t="n">
        <v>36.458008</v>
      </c>
      <c r="F772" s="0" t="n">
        <v>41.281177</v>
      </c>
      <c r="G772" s="0" t="n">
        <v>0.04069088978</v>
      </c>
      <c r="H772" s="0" t="n">
        <v>1811.13</v>
      </c>
      <c r="I772" s="0" t="n">
        <v>1.37347</v>
      </c>
      <c r="J772" s="0" t="n">
        <v>97.4093</v>
      </c>
      <c r="K772" s="0" t="n">
        <v>386</v>
      </c>
      <c r="L772" s="0" t="s">
        <v>20</v>
      </c>
      <c r="M772" s="0" t="n">
        <f aca="false">35.3*G772</f>
        <v>1.436388409234</v>
      </c>
      <c r="N772" s="0" t="n">
        <f aca="false">M772*1000/365</f>
        <v>3.93531071023014</v>
      </c>
      <c r="O772" s="0" t="n">
        <f aca="false">Table1[[#This Row],[Detection frequency 2021]]/100*365</f>
        <v>355.543945</v>
      </c>
      <c r="P772" s="0" t="n">
        <f aca="false">Table1[[#This Row],[Flared days/year]]/12</f>
        <v>29.6286620833333</v>
      </c>
      <c r="Q772" s="2" t="n">
        <f aca="false">Table1[[#This Row],['#days per month]]-P828</f>
        <v>0.93835416666667</v>
      </c>
      <c r="R772" s="2"/>
    </row>
    <row r="773" customFormat="false" ht="15.75" hidden="true" customHeight="false" outlineLevel="0" collapsed="false">
      <c r="A773" s="0" t="s">
        <v>201</v>
      </c>
      <c r="B773" s="0" t="s">
        <v>202</v>
      </c>
      <c r="C773" s="0" t="s">
        <v>890</v>
      </c>
      <c r="D773" s="0" t="n">
        <v>5853</v>
      </c>
      <c r="E773" s="0" t="n">
        <v>30.852353</v>
      </c>
      <c r="F773" s="0" t="n">
        <v>27.23199</v>
      </c>
      <c r="G773" s="0" t="n">
        <v>0.04063218378</v>
      </c>
      <c r="H773" s="0" t="n">
        <v>1762.01</v>
      </c>
      <c r="I773" s="0" t="n">
        <v>1.02965</v>
      </c>
      <c r="J773" s="0" t="n">
        <v>87.3479</v>
      </c>
      <c r="K773" s="0" t="n">
        <v>411</v>
      </c>
      <c r="L773" s="0" t="s">
        <v>20</v>
      </c>
      <c r="M773" s="0" t="n">
        <f aca="false">35.3*G773</f>
        <v>1.434316087434</v>
      </c>
      <c r="N773" s="0" t="n">
        <f aca="false">M773*1000/365</f>
        <v>3.92963311625753</v>
      </c>
      <c r="O773" s="0" t="n">
        <f aca="false">Table1[[#This Row],[Detection frequency 2021]]/100*365</f>
        <v>318.819835</v>
      </c>
      <c r="P773" s="0" t="n">
        <f aca="false">Table1[[#This Row],[Flared days/year]]/12</f>
        <v>26.5683195833333</v>
      </c>
      <c r="Q773" s="2" t="n">
        <f aca="false">Table1[[#This Row],['#days per month]]-P829</f>
        <v>-1.67571499999997</v>
      </c>
      <c r="R773" s="2"/>
    </row>
    <row r="774" customFormat="false" ht="15.75" hidden="true" customHeight="false" outlineLevel="0" collapsed="false">
      <c r="A774" s="0" t="s">
        <v>606</v>
      </c>
      <c r="B774" s="0" t="s">
        <v>607</v>
      </c>
      <c r="C774" s="0" t="s">
        <v>891</v>
      </c>
      <c r="D774" s="0" t="n">
        <v>4565</v>
      </c>
      <c r="E774" s="0" t="n">
        <v>-4.863304</v>
      </c>
      <c r="F774" s="0" t="n">
        <v>-65.295167</v>
      </c>
      <c r="G774" s="0" t="n">
        <v>0.04059461194</v>
      </c>
      <c r="H774" s="0" t="n">
        <v>1870.87</v>
      </c>
      <c r="I774" s="0" t="n">
        <v>1.6015</v>
      </c>
      <c r="J774" s="0" t="n">
        <v>82.6923</v>
      </c>
      <c r="K774" s="0" t="n">
        <v>52</v>
      </c>
      <c r="L774" s="0" t="s">
        <v>20</v>
      </c>
      <c r="M774" s="0" t="n">
        <f aca="false">35.3*G774</f>
        <v>1.432989801482</v>
      </c>
      <c r="N774" s="0" t="n">
        <f aca="false">M774*1000/365</f>
        <v>3.92599945611507</v>
      </c>
      <c r="O774" s="0" t="n">
        <f aca="false">Table1[[#This Row],[Detection frequency 2021]]/100*365</f>
        <v>301.826895</v>
      </c>
      <c r="P774" s="0" t="n">
        <f aca="false">Table1[[#This Row],[Flared days/year]]/12</f>
        <v>25.15224125</v>
      </c>
      <c r="Q774" s="2" t="n">
        <f aca="false">Table1[[#This Row],['#days per month]]-P830</f>
        <v>-4.7630370833333</v>
      </c>
      <c r="R774" s="2"/>
    </row>
    <row r="775" customFormat="false" ht="15.75" hidden="true" customHeight="false" outlineLevel="0" collapsed="false">
      <c r="A775" s="0" t="s">
        <v>35</v>
      </c>
      <c r="B775" s="0" t="s">
        <v>36</v>
      </c>
      <c r="C775" s="0" t="s">
        <v>892</v>
      </c>
      <c r="D775" s="0" t="n">
        <v>3845</v>
      </c>
      <c r="E775" s="0" t="n">
        <v>19.301402</v>
      </c>
      <c r="F775" s="0" t="n">
        <v>-92.20108</v>
      </c>
      <c r="G775" s="0" t="n">
        <v>0.04057406484</v>
      </c>
      <c r="H775" s="0" t="n">
        <v>1633.46</v>
      </c>
      <c r="I775" s="0" t="n">
        <v>1.05315</v>
      </c>
      <c r="J775" s="0" t="n">
        <v>99.4152</v>
      </c>
      <c r="K775" s="0" t="n">
        <v>171</v>
      </c>
      <c r="L775" s="0" t="s">
        <v>20</v>
      </c>
      <c r="M775" s="0" t="n">
        <f aca="false">35.3*G775</f>
        <v>1.432264488852</v>
      </c>
      <c r="N775" s="0" t="n">
        <f aca="false">M775*1000/365</f>
        <v>3.92401229822466</v>
      </c>
      <c r="O775" s="0" t="n">
        <f aca="false">Table1[[#This Row],[Detection frequency 2021]]/100*365</f>
        <v>362.86548</v>
      </c>
      <c r="P775" s="0" t="n">
        <f aca="false">Table1[[#This Row],[Flared days/year]]/12</f>
        <v>30.23879</v>
      </c>
      <c r="Q775" s="2" t="n">
        <f aca="false">Table1[[#This Row],['#days per month]]-P831</f>
        <v>1.61612874999999</v>
      </c>
      <c r="R775" s="2"/>
    </row>
    <row r="776" customFormat="false" ht="15.75" hidden="true" customHeight="false" outlineLevel="0" collapsed="false">
      <c r="A776" s="0" t="s">
        <v>72</v>
      </c>
      <c r="B776" s="0" t="s">
        <v>73</v>
      </c>
      <c r="C776" s="0" t="s">
        <v>893</v>
      </c>
      <c r="D776" s="0" t="n">
        <v>6929</v>
      </c>
      <c r="E776" s="0" t="n">
        <v>46.156348</v>
      </c>
      <c r="F776" s="0" t="n">
        <v>53.4101</v>
      </c>
      <c r="G776" s="0" t="n">
        <v>0.04047367758</v>
      </c>
      <c r="H776" s="0" t="n">
        <v>1689.69</v>
      </c>
      <c r="I776" s="0" t="n">
        <v>1.58313</v>
      </c>
      <c r="J776" s="0" t="n">
        <v>86.3095</v>
      </c>
      <c r="K776" s="0" t="n">
        <v>336</v>
      </c>
      <c r="L776" s="0" t="s">
        <v>20</v>
      </c>
      <c r="M776" s="0" t="n">
        <f aca="false">35.3*G776</f>
        <v>1.428720818574</v>
      </c>
      <c r="N776" s="0" t="n">
        <f aca="false">M776*1000/365</f>
        <v>3.91430361253151</v>
      </c>
      <c r="O776" s="0" t="n">
        <f aca="false">Table1[[#This Row],[Detection frequency 2021]]/100*365</f>
        <v>315.029675</v>
      </c>
      <c r="P776" s="0" t="n">
        <f aca="false">Table1[[#This Row],[Flared days/year]]/12</f>
        <v>26.2524729166667</v>
      </c>
      <c r="Q776" s="2" t="n">
        <f aca="false">Table1[[#This Row],['#days per month]]-P832</f>
        <v>4.76242875</v>
      </c>
      <c r="R776" s="2"/>
    </row>
    <row r="777" customFormat="false" ht="15.75" hidden="true" customHeight="false" outlineLevel="0" collapsed="false">
      <c r="A777" s="0" t="s">
        <v>51</v>
      </c>
      <c r="B777" s="0" t="s">
        <v>52</v>
      </c>
      <c r="C777" s="0" t="s">
        <v>894</v>
      </c>
      <c r="D777" s="0" t="n">
        <v>5479</v>
      </c>
      <c r="E777" s="0" t="n">
        <v>30.877498</v>
      </c>
      <c r="F777" s="0" t="n">
        <v>5.643232</v>
      </c>
      <c r="G777" s="0" t="n">
        <v>0.04044168281</v>
      </c>
      <c r="H777" s="0" t="n">
        <v>1724.37</v>
      </c>
      <c r="I777" s="0" t="n">
        <v>2.42464</v>
      </c>
      <c r="J777" s="0" t="n">
        <v>84.7185</v>
      </c>
      <c r="K777" s="0" t="n">
        <v>373</v>
      </c>
      <c r="L777" s="0" t="s">
        <v>20</v>
      </c>
      <c r="M777" s="0" t="n">
        <f aca="false">35.3*G777</f>
        <v>1.427591403193</v>
      </c>
      <c r="N777" s="0" t="n">
        <f aca="false">M777*1000/365</f>
        <v>3.91120932381644</v>
      </c>
      <c r="O777" s="0" t="n">
        <f aca="false">Table1[[#This Row],[Detection frequency 2021]]/100*365</f>
        <v>309.222525</v>
      </c>
      <c r="P777" s="0" t="n">
        <f aca="false">Table1[[#This Row],[Flared days/year]]/12</f>
        <v>25.76854375</v>
      </c>
      <c r="Q777" s="2" t="n">
        <f aca="false">Table1[[#This Row],['#days per month]]-P833</f>
        <v>-3.04723291666666</v>
      </c>
      <c r="R777" s="2"/>
    </row>
    <row r="778" customFormat="false" ht="15.75" hidden="true" customHeight="false" outlineLevel="0" collapsed="false">
      <c r="A778" s="0" t="s">
        <v>126</v>
      </c>
      <c r="B778" s="0" t="s">
        <v>127</v>
      </c>
      <c r="C778" s="0" t="s">
        <v>895</v>
      </c>
      <c r="D778" s="0" t="n">
        <v>5978</v>
      </c>
      <c r="E778" s="0" t="n">
        <v>5.716861</v>
      </c>
      <c r="F778" s="0" t="n">
        <v>6.486636</v>
      </c>
      <c r="G778" s="0" t="n">
        <v>0.0403818026899999</v>
      </c>
      <c r="H778" s="0" t="n">
        <v>1710.6</v>
      </c>
      <c r="I778" s="0" t="n">
        <v>1.6015</v>
      </c>
      <c r="J778" s="0" t="n">
        <v>77.7778</v>
      </c>
      <c r="K778" s="0" t="n">
        <v>63</v>
      </c>
      <c r="L778" s="0" t="s">
        <v>20</v>
      </c>
      <c r="M778" s="0" t="n">
        <f aca="false">35.3*G778</f>
        <v>1.425477634957</v>
      </c>
      <c r="N778" s="0" t="n">
        <f aca="false">M778*1000/365</f>
        <v>3.90541817796437</v>
      </c>
      <c r="O778" s="0" t="n">
        <f aca="false">Table1[[#This Row],[Detection frequency 2021]]/100*365</f>
        <v>283.88897</v>
      </c>
      <c r="P778" s="0" t="n">
        <f aca="false">Table1[[#This Row],[Flared days/year]]/12</f>
        <v>23.6574141666667</v>
      </c>
      <c r="Q778" s="2" t="n">
        <f aca="false">Table1[[#This Row],['#days per month]]-P834</f>
        <v>-3.4530825</v>
      </c>
      <c r="R778" s="2"/>
    </row>
    <row r="779" customFormat="false" ht="15.75" hidden="true" customHeight="false" outlineLevel="0" collapsed="false">
      <c r="A779" s="0" t="s">
        <v>896</v>
      </c>
      <c r="B779" s="0" t="s">
        <v>897</v>
      </c>
      <c r="C779" s="0" t="s">
        <v>898</v>
      </c>
      <c r="D779" s="0" t="n">
        <v>11818</v>
      </c>
      <c r="E779" s="0" t="n">
        <v>20.405189</v>
      </c>
      <c r="F779" s="0" t="n">
        <v>115.406505</v>
      </c>
      <c r="G779" s="0" t="n">
        <v>0.04034423085</v>
      </c>
      <c r="H779" s="0" t="n">
        <v>1806.26</v>
      </c>
      <c r="I779" s="0" t="n">
        <v>1.71189</v>
      </c>
      <c r="J779" s="0" t="n">
        <v>85.7143</v>
      </c>
      <c r="K779" s="0" t="n">
        <v>119</v>
      </c>
      <c r="L779" s="0" t="s">
        <v>20</v>
      </c>
      <c r="M779" s="0" t="n">
        <f aca="false">35.3*G779</f>
        <v>1.424151349005</v>
      </c>
      <c r="N779" s="0" t="n">
        <f aca="false">M779*1000/365</f>
        <v>3.90178451782192</v>
      </c>
      <c r="O779" s="0" t="n">
        <f aca="false">Table1[[#This Row],[Detection frequency 2021]]/100*365</f>
        <v>312.857195</v>
      </c>
      <c r="P779" s="0" t="n">
        <f aca="false">Table1[[#This Row],[Flared days/year]]/12</f>
        <v>26.0714329166667</v>
      </c>
      <c r="Q779" s="2" t="n">
        <f aca="false">Table1[[#This Row],['#days per month]]-P835</f>
        <v>-0.84597875</v>
      </c>
      <c r="R779" s="2"/>
    </row>
    <row r="780" customFormat="false" ht="15.75" hidden="true" customHeight="false" outlineLevel="0" collapsed="false">
      <c r="A780" s="0" t="s">
        <v>24</v>
      </c>
      <c r="B780" s="0" t="s">
        <v>25</v>
      </c>
      <c r="C780" s="0" t="s">
        <v>899</v>
      </c>
      <c r="D780" s="0" t="n">
        <v>6779</v>
      </c>
      <c r="E780" s="0" t="n">
        <v>52.9063</v>
      </c>
      <c r="F780" s="0" t="n">
        <v>50.860624</v>
      </c>
      <c r="G780" s="0" t="n">
        <v>0.04028258955</v>
      </c>
      <c r="H780" s="0" t="n">
        <v>1858.15</v>
      </c>
      <c r="I780" s="0" t="n">
        <v>3.45954</v>
      </c>
      <c r="J780" s="0" t="n">
        <v>83.9858</v>
      </c>
      <c r="K780" s="0" t="n">
        <v>281</v>
      </c>
      <c r="L780" s="0" t="s">
        <v>20</v>
      </c>
      <c r="M780" s="0" t="n">
        <f aca="false">35.3*G780</f>
        <v>1.421975411115</v>
      </c>
      <c r="N780" s="0" t="n">
        <f aca="false">M780*1000/365</f>
        <v>3.89582304415068</v>
      </c>
      <c r="O780" s="0" t="n">
        <f aca="false">Table1[[#This Row],[Detection frequency 2021]]/100*365</f>
        <v>306.54817</v>
      </c>
      <c r="P780" s="0" t="n">
        <f aca="false">Table1[[#This Row],[Flared days/year]]/12</f>
        <v>25.5456808333333</v>
      </c>
      <c r="Q780" s="2" t="n">
        <f aca="false">Table1[[#This Row],['#days per month]]-P836</f>
        <v>-4.87098583333334</v>
      </c>
      <c r="R780" s="2"/>
    </row>
    <row r="781" customFormat="false" ht="15.75" hidden="true" customHeight="false" outlineLevel="0" collapsed="false">
      <c r="A781" s="0" t="s">
        <v>126</v>
      </c>
      <c r="B781" s="0" t="s">
        <v>127</v>
      </c>
      <c r="C781" s="0" t="s">
        <v>900</v>
      </c>
      <c r="D781" s="0" t="n">
        <v>6054</v>
      </c>
      <c r="E781" s="0" t="n">
        <v>4.628927</v>
      </c>
      <c r="F781" s="0" t="n">
        <v>6.26371</v>
      </c>
      <c r="G781" s="0" t="n">
        <v>0.04027055482</v>
      </c>
      <c r="H781" s="0" t="n">
        <v>1708.53</v>
      </c>
      <c r="I781" s="0" t="n">
        <v>1.6015</v>
      </c>
      <c r="J781" s="0" t="n">
        <v>89.5522</v>
      </c>
      <c r="K781" s="0" t="n">
        <v>67</v>
      </c>
      <c r="L781" s="0" t="s">
        <v>20</v>
      </c>
      <c r="M781" s="0" t="n">
        <f aca="false">35.3*G781</f>
        <v>1.421550585146</v>
      </c>
      <c r="N781" s="0" t="n">
        <f aca="false">M781*1000/365</f>
        <v>3.8946591373863</v>
      </c>
      <c r="O781" s="0" t="n">
        <f aca="false">Table1[[#This Row],[Detection frequency 2021]]/100*365</f>
        <v>326.86553</v>
      </c>
      <c r="P781" s="0" t="n">
        <f aca="false">Table1[[#This Row],[Flared days/year]]/12</f>
        <v>27.2387941666667</v>
      </c>
      <c r="Q781" s="2" t="n">
        <f aca="false">Table1[[#This Row],['#days per month]]-P837</f>
        <v>1.32829583333334</v>
      </c>
      <c r="R781" s="2"/>
    </row>
    <row r="782" customFormat="false" ht="15.75" hidden="true" customHeight="false" outlineLevel="0" collapsed="false">
      <c r="A782" s="0" t="s">
        <v>726</v>
      </c>
      <c r="B782" s="0" t="s">
        <v>727</v>
      </c>
      <c r="C782" s="0" t="s">
        <v>901</v>
      </c>
      <c r="D782" s="0" t="n">
        <v>5186</v>
      </c>
      <c r="E782" s="0" t="n">
        <v>57.0103949999999</v>
      </c>
      <c r="F782" s="0" t="n">
        <v>1.83770299999999</v>
      </c>
      <c r="G782" s="0" t="n">
        <v>0.04021361</v>
      </c>
      <c r="H782" s="0" t="n">
        <v>1812.08</v>
      </c>
      <c r="I782" s="0" t="n">
        <v>2.22845</v>
      </c>
      <c r="J782" s="0" t="n">
        <v>74.3802</v>
      </c>
      <c r="K782" s="0" t="n">
        <v>121</v>
      </c>
      <c r="L782" s="0" t="s">
        <v>20</v>
      </c>
      <c r="M782" s="0" t="n">
        <f aca="false">35.3*G782</f>
        <v>1.419540433</v>
      </c>
      <c r="N782" s="0" t="n">
        <f aca="false">M782*1000/365</f>
        <v>3.88915187123288</v>
      </c>
      <c r="O782" s="0" t="n">
        <f aca="false">Table1[[#This Row],[Detection frequency 2021]]/100*365</f>
        <v>271.48773</v>
      </c>
      <c r="P782" s="0" t="n">
        <f aca="false">Table1[[#This Row],[Flared days/year]]/12</f>
        <v>22.6239775</v>
      </c>
      <c r="Q782" s="2" t="n">
        <f aca="false">Table1[[#This Row],['#days per month]]-P838</f>
        <v>-7.79268916666667</v>
      </c>
      <c r="R782" s="2"/>
    </row>
    <row r="783" customFormat="false" ht="15.75" hidden="true" customHeight="false" outlineLevel="0" collapsed="false">
      <c r="A783" s="0" t="s">
        <v>221</v>
      </c>
      <c r="B783" s="0" t="s">
        <v>222</v>
      </c>
      <c r="C783" s="0" t="s">
        <v>902</v>
      </c>
      <c r="D783" s="0" t="n">
        <v>10131</v>
      </c>
      <c r="E783" s="0" t="n">
        <v>18.58669</v>
      </c>
      <c r="F783" s="0" t="n">
        <v>71.0330319999999</v>
      </c>
      <c r="G783" s="0" t="n">
        <v>0.0401519687</v>
      </c>
      <c r="H783" s="0" t="n">
        <v>1736.14</v>
      </c>
      <c r="I783" s="0" t="n">
        <v>1.54266</v>
      </c>
      <c r="J783" s="0" t="n">
        <v>98.4772</v>
      </c>
      <c r="K783" s="0" t="n">
        <v>197</v>
      </c>
      <c r="L783" s="0" t="s">
        <v>20</v>
      </c>
      <c r="M783" s="0" t="n">
        <f aca="false">35.3*G783</f>
        <v>1.41736449511</v>
      </c>
      <c r="N783" s="0" t="n">
        <f aca="false">M783*1000/365</f>
        <v>3.88319039756164</v>
      </c>
      <c r="O783" s="0" t="n">
        <f aca="false">Table1[[#This Row],[Detection frequency 2021]]/100*365</f>
        <v>359.44178</v>
      </c>
      <c r="P783" s="0" t="n">
        <f aca="false">Table1[[#This Row],[Flared days/year]]/12</f>
        <v>29.9534816666667</v>
      </c>
      <c r="Q783" s="2" t="n">
        <f aca="false">Table1[[#This Row],['#days per month]]-P839</f>
        <v>1.24014833333333</v>
      </c>
      <c r="R783" s="2"/>
    </row>
    <row r="784" customFormat="false" ht="15.75" hidden="true" customHeight="false" outlineLevel="0" collapsed="false">
      <c r="A784" s="0" t="s">
        <v>788</v>
      </c>
      <c r="B784" s="0" t="s">
        <v>789</v>
      </c>
      <c r="C784" s="0" t="s">
        <v>903</v>
      </c>
      <c r="D784" s="0" t="n">
        <v>11862</v>
      </c>
      <c r="E784" s="0" t="n">
        <v>-1.06289</v>
      </c>
      <c r="F784" s="0" t="n">
        <v>103.243157</v>
      </c>
      <c r="G784" s="0" t="n">
        <v>0.0399758506999999</v>
      </c>
      <c r="H784" s="0" t="n">
        <v>1802.82</v>
      </c>
      <c r="I784" s="0" t="n">
        <v>2.3609</v>
      </c>
      <c r="J784" s="0" t="n">
        <v>93.5484</v>
      </c>
      <c r="K784" s="0" t="n">
        <v>31</v>
      </c>
      <c r="L784" s="0" t="s">
        <v>20</v>
      </c>
      <c r="M784" s="0" t="n">
        <f aca="false">35.3*G784</f>
        <v>1.41114752971</v>
      </c>
      <c r="N784" s="0" t="n">
        <f aca="false">M784*1000/365</f>
        <v>3.86615761564383</v>
      </c>
      <c r="O784" s="0" t="n">
        <f aca="false">Table1[[#This Row],[Detection frequency 2021]]/100*365</f>
        <v>341.45166</v>
      </c>
      <c r="P784" s="0" t="n">
        <f aca="false">Table1[[#This Row],[Flared days/year]]/12</f>
        <v>28.454305</v>
      </c>
      <c r="Q784" s="2" t="n">
        <f aca="false">Table1[[#This Row],['#days per month]]-P840</f>
        <v>0.986199583333338</v>
      </c>
      <c r="R784" s="2"/>
    </row>
    <row r="785" customFormat="false" ht="15.75" hidden="true" customHeight="false" outlineLevel="0" collapsed="false">
      <c r="A785" s="0" t="s">
        <v>143</v>
      </c>
      <c r="B785" s="0" t="s">
        <v>144</v>
      </c>
      <c r="C785" s="0" t="s">
        <v>904</v>
      </c>
      <c r="D785" s="0" t="n">
        <v>6239</v>
      </c>
      <c r="E785" s="0" t="n">
        <v>-6.350796</v>
      </c>
      <c r="F785" s="0" t="n">
        <v>11.1521309999999</v>
      </c>
      <c r="G785" s="0" t="n">
        <v>0.03979033974</v>
      </c>
      <c r="H785" s="0" t="n">
        <v>1637.86</v>
      </c>
      <c r="I785" s="0" t="n">
        <v>1.52961</v>
      </c>
      <c r="J785" s="0" t="n">
        <v>81.1321</v>
      </c>
      <c r="K785" s="0" t="n">
        <v>106</v>
      </c>
      <c r="L785" s="0" t="s">
        <v>20</v>
      </c>
      <c r="M785" s="0" t="n">
        <f aca="false">35.3*G785</f>
        <v>1.404598992822</v>
      </c>
      <c r="N785" s="0" t="n">
        <f aca="false">M785*1000/365</f>
        <v>3.84821641869041</v>
      </c>
      <c r="O785" s="0" t="n">
        <f aca="false">Table1[[#This Row],[Detection frequency 2021]]/100*365</f>
        <v>296.132165</v>
      </c>
      <c r="P785" s="0" t="n">
        <f aca="false">Table1[[#This Row],[Flared days/year]]/12</f>
        <v>24.6776804166667</v>
      </c>
      <c r="Q785" s="2" t="n">
        <f aca="false">Table1[[#This Row],['#days per month]]-P841</f>
        <v>-5.11824291666667</v>
      </c>
      <c r="R785" s="2"/>
    </row>
    <row r="786" customFormat="false" ht="15.75" hidden="true" customHeight="false" outlineLevel="0" collapsed="false">
      <c r="A786" s="0" t="s">
        <v>28</v>
      </c>
      <c r="B786" s="0" t="s">
        <v>29</v>
      </c>
      <c r="C786" s="0" t="s">
        <v>905</v>
      </c>
      <c r="D786" s="0" t="n">
        <v>7447</v>
      </c>
      <c r="E786" s="0" t="n">
        <v>33.015533</v>
      </c>
      <c r="F786" s="0" t="n">
        <v>46.125782</v>
      </c>
      <c r="G786" s="0" t="n">
        <v>0.0395734210699999</v>
      </c>
      <c r="H786" s="0" t="n">
        <v>1613.7</v>
      </c>
      <c r="I786" s="0" t="n">
        <v>0.898091</v>
      </c>
      <c r="J786" s="0" t="n">
        <v>99.7326</v>
      </c>
      <c r="K786" s="0" t="n">
        <v>374</v>
      </c>
      <c r="L786" s="0" t="s">
        <v>20</v>
      </c>
      <c r="M786" s="0" t="n">
        <f aca="false">35.3*G786</f>
        <v>1.396941763771</v>
      </c>
      <c r="N786" s="0" t="n">
        <f aca="false">M786*1000/365</f>
        <v>3.82723770896163</v>
      </c>
      <c r="O786" s="0" t="n">
        <f aca="false">Table1[[#This Row],[Detection frequency 2021]]/100*365</f>
        <v>364.02399</v>
      </c>
      <c r="P786" s="0" t="n">
        <f aca="false">Table1[[#This Row],[Flared days/year]]/12</f>
        <v>30.3353325</v>
      </c>
      <c r="Q786" s="2" t="n">
        <f aca="false">Table1[[#This Row],['#days per month]]-P842</f>
        <v>3.97421125000003</v>
      </c>
      <c r="R786" s="2"/>
    </row>
    <row r="787" customFormat="false" ht="15.75" hidden="true" customHeight="false" outlineLevel="0" collapsed="false">
      <c r="A787" s="0" t="s">
        <v>24</v>
      </c>
      <c r="B787" s="0" t="s">
        <v>25</v>
      </c>
      <c r="C787" s="0" t="s">
        <v>906</v>
      </c>
      <c r="D787" s="0" t="n">
        <v>9188</v>
      </c>
      <c r="E787" s="0" t="n">
        <v>66.474898</v>
      </c>
      <c r="F787" s="0" t="n">
        <v>77.172584</v>
      </c>
      <c r="G787" s="0" t="n">
        <v>0.03949358091</v>
      </c>
      <c r="H787" s="0" t="n">
        <v>1713.3</v>
      </c>
      <c r="I787" s="0" t="n">
        <v>2.03583</v>
      </c>
      <c r="J787" s="0" t="n">
        <v>77.3109</v>
      </c>
      <c r="K787" s="0" t="n">
        <v>119</v>
      </c>
      <c r="L787" s="0" t="s">
        <v>218</v>
      </c>
      <c r="M787" s="0" t="n">
        <f aca="false">35.3*G787</f>
        <v>1.394123406123</v>
      </c>
      <c r="N787" s="0" t="n">
        <f aca="false">M787*1000/365</f>
        <v>3.8195161811589</v>
      </c>
      <c r="O787" s="0" t="n">
        <f aca="false">Table1[[#This Row],[Detection frequency 2021]]/100*365</f>
        <v>282.184785</v>
      </c>
      <c r="P787" s="0" t="n">
        <f aca="false">Table1[[#This Row],[Flared days/year]]/12</f>
        <v>23.51539875</v>
      </c>
      <c r="Q787" s="2" t="n">
        <f aca="false">Table1[[#This Row],['#days per month]]-P843</f>
        <v>-4.83910916666666</v>
      </c>
      <c r="R787" s="2"/>
    </row>
    <row r="788" customFormat="false" ht="15.75" hidden="true" customHeight="false" outlineLevel="0" collapsed="false">
      <c r="A788" s="0" t="s">
        <v>126</v>
      </c>
      <c r="B788" s="0" t="s">
        <v>127</v>
      </c>
      <c r="C788" s="0" t="s">
        <v>907</v>
      </c>
      <c r="D788" s="0" t="n">
        <v>6047</v>
      </c>
      <c r="E788" s="0" t="n">
        <v>4.326683</v>
      </c>
      <c r="F788" s="0" t="n">
        <v>5.82168</v>
      </c>
      <c r="G788" s="0" t="n">
        <v>0.03944338728</v>
      </c>
      <c r="H788" s="0" t="n">
        <v>1630.52</v>
      </c>
      <c r="I788" s="0" t="n">
        <v>1.87260999999999</v>
      </c>
      <c r="J788" s="0" t="n">
        <v>69.0909</v>
      </c>
      <c r="K788" s="0" t="n">
        <v>55</v>
      </c>
      <c r="L788" s="0" t="s">
        <v>20</v>
      </c>
      <c r="M788" s="0" t="n">
        <f aca="false">35.3*G788</f>
        <v>1.392351570984</v>
      </c>
      <c r="N788" s="0" t="n">
        <f aca="false">M788*1000/365</f>
        <v>3.81466183831233</v>
      </c>
      <c r="O788" s="0" t="n">
        <f aca="false">Table1[[#This Row],[Detection frequency 2021]]/100*365</f>
        <v>252.181785</v>
      </c>
      <c r="P788" s="0" t="n">
        <f aca="false">Table1[[#This Row],[Flared days/year]]/12</f>
        <v>21.01514875</v>
      </c>
      <c r="Q788" s="2" t="n">
        <f aca="false">Table1[[#This Row],['#days per month]]-P844</f>
        <v>-4.71649958333334</v>
      </c>
      <c r="R788" s="2"/>
    </row>
    <row r="789" customFormat="false" ht="15.75" hidden="true" customHeight="false" outlineLevel="0" collapsed="false">
      <c r="A789" s="0" t="s">
        <v>35</v>
      </c>
      <c r="B789" s="0" t="s">
        <v>36</v>
      </c>
      <c r="C789" s="0" t="s">
        <v>908</v>
      </c>
      <c r="D789" s="0" t="n">
        <v>3835</v>
      </c>
      <c r="E789" s="0" t="n">
        <v>19.241538</v>
      </c>
      <c r="F789" s="0" t="n">
        <v>-92.253692</v>
      </c>
      <c r="G789" s="0" t="n">
        <v>0.03938174598</v>
      </c>
      <c r="H789" s="0" t="n">
        <v>1716.83</v>
      </c>
      <c r="I789" s="0" t="n">
        <v>1.43614</v>
      </c>
      <c r="J789" s="0" t="n">
        <v>98.2353</v>
      </c>
      <c r="K789" s="0" t="n">
        <v>170</v>
      </c>
      <c r="L789" s="0" t="s">
        <v>20</v>
      </c>
      <c r="M789" s="0" t="n">
        <f aca="false">35.3*G789</f>
        <v>1.390175633094</v>
      </c>
      <c r="N789" s="0" t="n">
        <f aca="false">M789*1000/365</f>
        <v>3.80870036464109</v>
      </c>
      <c r="O789" s="0" t="n">
        <f aca="false">Table1[[#This Row],[Detection frequency 2021]]/100*365</f>
        <v>358.558845</v>
      </c>
      <c r="P789" s="0" t="n">
        <f aca="false">Table1[[#This Row],[Flared days/year]]/12</f>
        <v>29.87990375</v>
      </c>
      <c r="Q789" s="2" t="n">
        <f aca="false">Table1[[#This Row],['#days per month]]-P845</f>
        <v>3.60373625</v>
      </c>
      <c r="R789" s="2"/>
    </row>
    <row r="790" customFormat="false" ht="15.75" hidden="true" customHeight="false" outlineLevel="0" collapsed="false">
      <c r="A790" s="0" t="s">
        <v>645</v>
      </c>
      <c r="B790" s="0" t="s">
        <v>646</v>
      </c>
      <c r="C790" s="0" t="s">
        <v>909</v>
      </c>
      <c r="D790" s="0" t="n">
        <v>2607</v>
      </c>
      <c r="E790" s="0" t="n">
        <v>32.484411</v>
      </c>
      <c r="F790" s="0" t="n">
        <v>-101.644952</v>
      </c>
      <c r="G790" s="0" t="n">
        <v>0.03931804997</v>
      </c>
      <c r="H790" s="0" t="n">
        <v>1864.62</v>
      </c>
      <c r="I790" s="0" t="n">
        <v>1.52352</v>
      </c>
      <c r="J790" s="0" t="n">
        <v>50.9146</v>
      </c>
      <c r="K790" s="0" t="n">
        <v>328</v>
      </c>
      <c r="L790" s="0" t="s">
        <v>20</v>
      </c>
      <c r="M790" s="0" t="n">
        <f aca="false">35.3*G790</f>
        <v>1.387927163941</v>
      </c>
      <c r="N790" s="0" t="n">
        <f aca="false">M790*1000/365</f>
        <v>3.80254017518082</v>
      </c>
      <c r="O790" s="0" t="n">
        <f aca="false">Table1[[#This Row],[Detection frequency 2021]]/100*365</f>
        <v>185.83829</v>
      </c>
      <c r="P790" s="0" t="n">
        <f aca="false">Table1[[#This Row],[Flared days/year]]/12</f>
        <v>15.4865241666667</v>
      </c>
      <c r="Q790" s="2" t="n">
        <f aca="false">Table1[[#This Row],['#days per month]]-P846</f>
        <v>-7.131005</v>
      </c>
      <c r="R790" s="2"/>
    </row>
    <row r="791" customFormat="false" ht="15.75" hidden="true" customHeight="false" outlineLevel="0" collapsed="false">
      <c r="A791" s="0" t="s">
        <v>28</v>
      </c>
      <c r="B791" s="0" t="s">
        <v>29</v>
      </c>
      <c r="C791" s="0" t="s">
        <v>910</v>
      </c>
      <c r="D791" s="0" t="n">
        <v>8261</v>
      </c>
      <c r="E791" s="0" t="n">
        <v>27.545837</v>
      </c>
      <c r="F791" s="0" t="n">
        <v>52.563349</v>
      </c>
      <c r="G791" s="0" t="n">
        <v>0.03931305996</v>
      </c>
      <c r="H791" s="0" t="n">
        <v>1527.8</v>
      </c>
      <c r="I791" s="0" t="n">
        <v>2.07153</v>
      </c>
      <c r="J791" s="0" t="n">
        <v>96.6777</v>
      </c>
      <c r="K791" s="0" t="n">
        <v>301</v>
      </c>
      <c r="L791" s="0" t="s">
        <v>20</v>
      </c>
      <c r="M791" s="0" t="n">
        <f aca="false">35.3*G791</f>
        <v>1.387751016588</v>
      </c>
      <c r="N791" s="0" t="n">
        <f aca="false">M791*1000/365</f>
        <v>3.80205757969315</v>
      </c>
      <c r="O791" s="0" t="n">
        <f aca="false">Table1[[#This Row],[Detection frequency 2021]]/100*365</f>
        <v>352.873605</v>
      </c>
      <c r="P791" s="0" t="n">
        <f aca="false">Table1[[#This Row],[Flared days/year]]/12</f>
        <v>29.40613375</v>
      </c>
      <c r="Q791" s="2" t="n">
        <f aca="false">Table1[[#This Row],['#days per month]]-P847</f>
        <v>4.89388958333333</v>
      </c>
      <c r="R791" s="2"/>
    </row>
    <row r="792" customFormat="false" ht="15.75" hidden="true" customHeight="false" outlineLevel="0" collapsed="false">
      <c r="A792" s="0" t="s">
        <v>39</v>
      </c>
      <c r="B792" s="0" t="s">
        <v>40</v>
      </c>
      <c r="C792" s="0" t="s">
        <v>911</v>
      </c>
      <c r="D792" s="0" t="n">
        <v>5793</v>
      </c>
      <c r="E792" s="0" t="n">
        <v>28.8351039999999</v>
      </c>
      <c r="F792" s="0" t="n">
        <v>22.108367</v>
      </c>
      <c r="G792" s="0" t="n">
        <v>0.0390805842</v>
      </c>
      <c r="H792" s="0" t="n">
        <v>1722.89</v>
      </c>
      <c r="I792" s="0" t="n">
        <v>1.88011</v>
      </c>
      <c r="J792" s="0" t="n">
        <v>91.2280999999999</v>
      </c>
      <c r="K792" s="0" t="n">
        <v>399</v>
      </c>
      <c r="L792" s="0" t="s">
        <v>20</v>
      </c>
      <c r="M792" s="0" t="n">
        <f aca="false">35.3*G792</f>
        <v>1.37954462226</v>
      </c>
      <c r="N792" s="0" t="n">
        <f aca="false">M792*1000/365</f>
        <v>3.77957430756164</v>
      </c>
      <c r="O792" s="0" t="n">
        <f aca="false">Table1[[#This Row],[Detection frequency 2021]]/100*365</f>
        <v>332.982565</v>
      </c>
      <c r="P792" s="0" t="n">
        <f aca="false">Table1[[#This Row],[Flared days/year]]/12</f>
        <v>27.7485470833333</v>
      </c>
      <c r="Q792" s="2" t="n">
        <f aca="false">Table1[[#This Row],['#days per month]]-P848</f>
        <v>5.329365</v>
      </c>
      <c r="R792" s="2"/>
    </row>
    <row r="793" customFormat="false" ht="15.75" hidden="true" customHeight="false" outlineLevel="0" collapsed="false">
      <c r="A793" s="0" t="s">
        <v>39</v>
      </c>
      <c r="B793" s="0" t="s">
        <v>40</v>
      </c>
      <c r="C793" s="0" t="s">
        <v>912</v>
      </c>
      <c r="D793" s="0" t="n">
        <v>5676</v>
      </c>
      <c r="E793" s="0" t="n">
        <v>28.8901109999999</v>
      </c>
      <c r="F793" s="0" t="n">
        <v>9.95198</v>
      </c>
      <c r="G793" s="0" t="n">
        <v>0.0390638529899999</v>
      </c>
      <c r="H793" s="0" t="n">
        <v>1605.05</v>
      </c>
      <c r="I793" s="0" t="n">
        <v>1.01111</v>
      </c>
      <c r="J793" s="0" t="n">
        <v>98.9637</v>
      </c>
      <c r="K793" s="0" t="n">
        <v>386</v>
      </c>
      <c r="L793" s="0" t="s">
        <v>20</v>
      </c>
      <c r="M793" s="0" t="n">
        <f aca="false">35.3*G793</f>
        <v>1.378954010547</v>
      </c>
      <c r="N793" s="0" t="n">
        <f aca="false">M793*1000/365</f>
        <v>3.77795619327944</v>
      </c>
      <c r="O793" s="0" t="n">
        <f aca="false">Table1[[#This Row],[Detection frequency 2021]]/100*365</f>
        <v>361.217505</v>
      </c>
      <c r="P793" s="0" t="n">
        <f aca="false">Table1[[#This Row],[Flared days/year]]/12</f>
        <v>30.10145875</v>
      </c>
      <c r="Q793" s="2" t="n">
        <f aca="false">Table1[[#This Row],['#days per month]]-P849</f>
        <v>1.52822458333333</v>
      </c>
      <c r="R793" s="2"/>
    </row>
    <row r="794" customFormat="false" ht="15.75" hidden="true" customHeight="false" outlineLevel="0" collapsed="false">
      <c r="A794" s="0" t="s">
        <v>28</v>
      </c>
      <c r="B794" s="0" t="s">
        <v>29</v>
      </c>
      <c r="C794" s="0" t="s">
        <v>913</v>
      </c>
      <c r="D794" s="0" t="n">
        <v>8078</v>
      </c>
      <c r="E794" s="0" t="n">
        <v>30.391231</v>
      </c>
      <c r="F794" s="0" t="n">
        <v>50.583967</v>
      </c>
      <c r="G794" s="0" t="n">
        <v>0.0390277488</v>
      </c>
      <c r="H794" s="0" t="n">
        <v>1816.64</v>
      </c>
      <c r="I794" s="0" t="n">
        <v>1.2761</v>
      </c>
      <c r="J794" s="0" t="n">
        <v>85.1955</v>
      </c>
      <c r="K794" s="0" t="n">
        <v>358</v>
      </c>
      <c r="L794" s="0" t="s">
        <v>20</v>
      </c>
      <c r="M794" s="0" t="n">
        <f aca="false">35.3*G794</f>
        <v>1.37767953264</v>
      </c>
      <c r="N794" s="0" t="n">
        <f aca="false">M794*1000/365</f>
        <v>3.7744644729863</v>
      </c>
      <c r="O794" s="0" t="n">
        <f aca="false">Table1[[#This Row],[Detection frequency 2021]]/100*365</f>
        <v>310.963575</v>
      </c>
      <c r="P794" s="0" t="n">
        <f aca="false">Table1[[#This Row],[Flared days/year]]/12</f>
        <v>25.91363125</v>
      </c>
      <c r="Q794" s="2" t="n">
        <f aca="false">Table1[[#This Row],['#days per month]]-P850</f>
        <v>1.54364583333333</v>
      </c>
      <c r="R794" s="2"/>
    </row>
    <row r="795" customFormat="false" ht="15.75" hidden="true" customHeight="false" outlineLevel="0" collapsed="false">
      <c r="A795" s="0" t="s">
        <v>51</v>
      </c>
      <c r="B795" s="0" t="s">
        <v>52</v>
      </c>
      <c r="C795" s="0" t="s">
        <v>914</v>
      </c>
      <c r="D795" s="0" t="n">
        <v>5627</v>
      </c>
      <c r="E795" s="0" t="n">
        <v>28.734067</v>
      </c>
      <c r="F795" s="0" t="n">
        <v>9.152728</v>
      </c>
      <c r="G795" s="0" t="n">
        <v>0.03898518695</v>
      </c>
      <c r="H795" s="0" t="n">
        <v>1690.77</v>
      </c>
      <c r="I795" s="0" t="n">
        <v>1.04728</v>
      </c>
      <c r="J795" s="0" t="n">
        <v>93.2796</v>
      </c>
      <c r="K795" s="0" t="n">
        <v>372</v>
      </c>
      <c r="L795" s="0" t="s">
        <v>20</v>
      </c>
      <c r="M795" s="0" t="n">
        <f aca="false">35.3*G795</f>
        <v>1.376177099335</v>
      </c>
      <c r="N795" s="0" t="n">
        <f aca="false">M795*1000/365</f>
        <v>3.77034821735616</v>
      </c>
      <c r="O795" s="0" t="n">
        <f aca="false">Table1[[#This Row],[Detection frequency 2021]]/100*365</f>
        <v>340.47054</v>
      </c>
      <c r="P795" s="0" t="n">
        <f aca="false">Table1[[#This Row],[Flared days/year]]/12</f>
        <v>28.372545</v>
      </c>
      <c r="Q795" s="2" t="n">
        <f aca="false">Table1[[#This Row],['#days per month]]-P851</f>
        <v>-1.0480975</v>
      </c>
      <c r="R795" s="2"/>
    </row>
    <row r="796" customFormat="false" ht="15.75" hidden="true" customHeight="false" outlineLevel="0" collapsed="false">
      <c r="A796" s="0" t="s">
        <v>201</v>
      </c>
      <c r="B796" s="0" t="s">
        <v>202</v>
      </c>
      <c r="C796" s="0" t="s">
        <v>915</v>
      </c>
      <c r="D796" s="0" t="n">
        <v>5880</v>
      </c>
      <c r="E796" s="0" t="n">
        <v>29.551502</v>
      </c>
      <c r="F796" s="0" t="n">
        <v>28.536617</v>
      </c>
      <c r="G796" s="0" t="n">
        <v>0.03891679446</v>
      </c>
      <c r="H796" s="0" t="n">
        <v>1809.94</v>
      </c>
      <c r="I796" s="0" t="n">
        <v>1.37463999999999</v>
      </c>
      <c r="J796" s="0" t="n">
        <v>95.283</v>
      </c>
      <c r="K796" s="0" t="n">
        <v>424</v>
      </c>
      <c r="L796" s="0" t="s">
        <v>20</v>
      </c>
      <c r="M796" s="0" t="n">
        <f aca="false">35.3*G796</f>
        <v>1.373762844438</v>
      </c>
      <c r="N796" s="0" t="n">
        <f aca="false">M796*1000/365</f>
        <v>3.76373382037808</v>
      </c>
      <c r="O796" s="0" t="n">
        <f aca="false">Table1[[#This Row],[Detection frequency 2021]]/100*365</f>
        <v>347.78295</v>
      </c>
      <c r="P796" s="0" t="n">
        <f aca="false">Table1[[#This Row],[Flared days/year]]/12</f>
        <v>28.9819125</v>
      </c>
      <c r="Q796" s="2" t="n">
        <f aca="false">Table1[[#This Row],['#days per month]]-P852</f>
        <v>0.284122083333369</v>
      </c>
      <c r="R796" s="2"/>
    </row>
    <row r="797" customFormat="false" ht="15.75" hidden="true" customHeight="false" outlineLevel="0" collapsed="false">
      <c r="A797" s="0" t="s">
        <v>21</v>
      </c>
      <c r="B797" s="0" t="s">
        <v>22</v>
      </c>
      <c r="C797" s="0" t="s">
        <v>916</v>
      </c>
      <c r="D797" s="0" t="n">
        <v>7398</v>
      </c>
      <c r="E797" s="0" t="n">
        <v>32.228223</v>
      </c>
      <c r="F797" s="0" t="n">
        <v>44.252633</v>
      </c>
      <c r="G797" s="0" t="n">
        <v>0.03199976001</v>
      </c>
      <c r="H797" s="0" t="n">
        <v>1726.43</v>
      </c>
      <c r="I797" s="0" t="n">
        <v>1.67487</v>
      </c>
      <c r="J797" s="0" t="n">
        <v>93.0052</v>
      </c>
      <c r="K797" s="0" t="n">
        <v>386</v>
      </c>
      <c r="L797" s="0" t="s">
        <v>20</v>
      </c>
      <c r="M797" s="0" t="n">
        <f aca="false">35.3*G797</f>
        <v>1.129591528353</v>
      </c>
      <c r="N797" s="0" t="n">
        <f aca="false">M797*1000/365</f>
        <v>3.09477131055616</v>
      </c>
      <c r="O797" s="0" t="n">
        <f aca="false">Table1[[#This Row],[Detection frequency 2021]]/100*365</f>
        <v>339.46898</v>
      </c>
      <c r="P797" s="0" t="n">
        <f aca="false">Table1[[#This Row],[Flared days/year]]/12</f>
        <v>28.2890816666667</v>
      </c>
      <c r="Q797" s="2" t="n">
        <f aca="false">Table1[[#This Row],['#days per month]]-P853</f>
        <v>-0.986960000000003</v>
      </c>
      <c r="R797" s="2"/>
    </row>
    <row r="798" customFormat="false" ht="15.75" hidden="true" customHeight="false" outlineLevel="0" collapsed="false">
      <c r="A798" s="0" t="s">
        <v>24</v>
      </c>
      <c r="B798" s="0" t="s">
        <v>25</v>
      </c>
      <c r="C798" s="0" t="s">
        <v>917</v>
      </c>
      <c r="D798" s="0" t="n">
        <v>6678</v>
      </c>
      <c r="E798" s="0" t="n">
        <v>44.913073</v>
      </c>
      <c r="F798" s="0" t="n">
        <v>45.286721</v>
      </c>
      <c r="G798" s="0" t="n">
        <v>0.03876210415</v>
      </c>
      <c r="H798" s="0" t="n">
        <v>1742.98</v>
      </c>
      <c r="I798" s="0" t="n">
        <v>1.22735</v>
      </c>
      <c r="J798" s="0" t="n">
        <v>82.7869</v>
      </c>
      <c r="K798" s="0" t="n">
        <v>244</v>
      </c>
      <c r="L798" s="0" t="s">
        <v>20</v>
      </c>
      <c r="M798" s="0" t="n">
        <f aca="false">35.3*G798</f>
        <v>1.368302276495</v>
      </c>
      <c r="N798" s="0" t="n">
        <f aca="false">M798*1000/365</f>
        <v>3.74877336026027</v>
      </c>
      <c r="O798" s="0" t="n">
        <f aca="false">Table1[[#This Row],[Detection frequency 2021]]/100*365</f>
        <v>302.172185</v>
      </c>
      <c r="P798" s="0" t="n">
        <f aca="false">Table1[[#This Row],[Flared days/year]]/12</f>
        <v>25.1810154166667</v>
      </c>
      <c r="Q798" s="2" t="n">
        <f aca="false">Table1[[#This Row],['#days per month]]-P854</f>
        <v>3.4195025</v>
      </c>
      <c r="R798" s="2"/>
    </row>
    <row r="799" customFormat="false" ht="15.75" hidden="true" customHeight="false" outlineLevel="0" collapsed="false">
      <c r="A799" s="0" t="s">
        <v>78</v>
      </c>
      <c r="B799" s="0" t="s">
        <v>79</v>
      </c>
      <c r="C799" s="0" t="s">
        <v>918</v>
      </c>
      <c r="D799" s="0" t="n">
        <v>8412</v>
      </c>
      <c r="E799" s="0" t="n">
        <v>22.802535</v>
      </c>
      <c r="F799" s="0" t="n">
        <v>55.849925</v>
      </c>
      <c r="G799" s="0" t="n">
        <v>0.03124802968</v>
      </c>
      <c r="H799" s="0" t="n">
        <v>1747.92</v>
      </c>
      <c r="I799" s="0" t="n">
        <v>1.19652</v>
      </c>
      <c r="J799" s="0" t="n">
        <v>95.935</v>
      </c>
      <c r="K799" s="0" t="n">
        <v>369</v>
      </c>
      <c r="L799" s="0" t="s">
        <v>20</v>
      </c>
      <c r="M799" s="0" t="n">
        <f aca="false">35.3*G799</f>
        <v>1.103055447704</v>
      </c>
      <c r="N799" s="0" t="n">
        <f aca="false">M799*1000/365</f>
        <v>3.02206971973699</v>
      </c>
      <c r="O799" s="0" t="n">
        <f aca="false">Table1[[#This Row],[Detection frequency 2021]]/100*365</f>
        <v>350.16275</v>
      </c>
      <c r="P799" s="0" t="n">
        <f aca="false">Table1[[#This Row],[Flared days/year]]/12</f>
        <v>29.1802291666667</v>
      </c>
      <c r="Q799" s="2" t="n">
        <f aca="false">Table1[[#This Row],['#days per month]]-P855</f>
        <v>3.356175</v>
      </c>
      <c r="R799" s="2"/>
    </row>
    <row r="800" customFormat="false" ht="15.75" hidden="true" customHeight="false" outlineLevel="0" collapsed="false">
      <c r="A800" s="0" t="s">
        <v>17</v>
      </c>
      <c r="B800" s="0" t="s">
        <v>18</v>
      </c>
      <c r="C800" s="0" t="s">
        <v>919</v>
      </c>
      <c r="D800" s="0" t="n">
        <v>4277</v>
      </c>
      <c r="E800" s="0" t="n">
        <v>9.102039</v>
      </c>
      <c r="F800" s="0" t="n">
        <v>-64.141239</v>
      </c>
      <c r="G800" s="0" t="n">
        <v>0.03871543288</v>
      </c>
      <c r="H800" s="0" t="n">
        <v>1846.93</v>
      </c>
      <c r="I800" s="0" t="n">
        <v>2.12451</v>
      </c>
      <c r="J800" s="0" t="n">
        <v>83.5526</v>
      </c>
      <c r="K800" s="0" t="n">
        <v>152</v>
      </c>
      <c r="L800" s="0" t="s">
        <v>20</v>
      </c>
      <c r="M800" s="0" t="n">
        <f aca="false">35.3*G800</f>
        <v>1.366654780664</v>
      </c>
      <c r="N800" s="0" t="n">
        <f aca="false">M800*1000/365</f>
        <v>3.74425967305205</v>
      </c>
      <c r="O800" s="0" t="n">
        <f aca="false">Table1[[#This Row],[Detection frequency 2021]]/100*365</f>
        <v>304.96699</v>
      </c>
      <c r="P800" s="0" t="n">
        <f aca="false">Table1[[#This Row],[Flared days/year]]/12</f>
        <v>25.4139158333333</v>
      </c>
      <c r="Q800" s="2" t="n">
        <f aca="false">Table1[[#This Row],['#days per month]]-P856</f>
        <v>-2.80688041666666</v>
      </c>
      <c r="R800" s="2"/>
    </row>
    <row r="801" customFormat="false" ht="15.75" hidden="true" customHeight="false" outlineLevel="0" collapsed="false">
      <c r="A801" s="0" t="s">
        <v>21</v>
      </c>
      <c r="B801" s="0" t="s">
        <v>22</v>
      </c>
      <c r="C801" s="0" t="s">
        <v>920</v>
      </c>
      <c r="D801" s="0" t="n">
        <v>7382</v>
      </c>
      <c r="E801" s="0" t="n">
        <v>35.772493</v>
      </c>
      <c r="F801" s="0" t="n">
        <v>43.996055</v>
      </c>
      <c r="G801" s="0" t="n">
        <v>0.02970376835</v>
      </c>
      <c r="H801" s="0" t="n">
        <v>1721.35</v>
      </c>
      <c r="I801" s="0" t="n">
        <v>0.919459</v>
      </c>
      <c r="J801" s="0" t="n">
        <v>97.2972999999999</v>
      </c>
      <c r="K801" s="0" t="n">
        <v>370</v>
      </c>
      <c r="L801" s="0" t="s">
        <v>20</v>
      </c>
      <c r="M801" s="0" t="n">
        <f aca="false">35.3*G801</f>
        <v>1.048543022755</v>
      </c>
      <c r="N801" s="0" t="n">
        <f aca="false">M801*1000/365</f>
        <v>2.87272061028767</v>
      </c>
      <c r="O801" s="0" t="n">
        <f aca="false">Table1[[#This Row],[Detection frequency 2021]]/100*365</f>
        <v>355.135145</v>
      </c>
      <c r="P801" s="0" t="n">
        <f aca="false">Table1[[#This Row],[Flared days/year]]/12</f>
        <v>29.5945954166666</v>
      </c>
      <c r="Q801" s="2" t="n">
        <f aca="false">Table1[[#This Row],['#days per month]]-P857</f>
        <v>6.55165874999997</v>
      </c>
      <c r="R801" s="2"/>
    </row>
    <row r="802" customFormat="false" ht="15.75" hidden="true" customHeight="false" outlineLevel="0" collapsed="false">
      <c r="A802" s="0" t="s">
        <v>100</v>
      </c>
      <c r="B802" s="0" t="s">
        <v>101</v>
      </c>
      <c r="C802" s="0" t="s">
        <v>921</v>
      </c>
      <c r="D802" s="0" t="n">
        <v>8273</v>
      </c>
      <c r="E802" s="0" t="n">
        <v>39.474813</v>
      </c>
      <c r="F802" s="0" t="n">
        <v>52.655892</v>
      </c>
      <c r="G802" s="0" t="n">
        <v>0.03869195048</v>
      </c>
      <c r="H802" s="0" t="n">
        <v>1831.8</v>
      </c>
      <c r="I802" s="0" t="n">
        <v>1.71845</v>
      </c>
      <c r="J802" s="0" t="n">
        <v>98.9795999999999</v>
      </c>
      <c r="K802" s="0" t="n">
        <v>294</v>
      </c>
      <c r="L802" s="0" t="s">
        <v>20</v>
      </c>
      <c r="M802" s="0" t="n">
        <f aca="false">35.3*G802</f>
        <v>1.365825851944</v>
      </c>
      <c r="N802" s="0" t="n">
        <f aca="false">M802*1000/365</f>
        <v>3.74198863546301</v>
      </c>
      <c r="O802" s="0" t="n">
        <f aca="false">Table1[[#This Row],[Detection frequency 2021]]/100*365</f>
        <v>361.27554</v>
      </c>
      <c r="P802" s="0" t="n">
        <f aca="false">Table1[[#This Row],[Flared days/year]]/12</f>
        <v>30.106295</v>
      </c>
      <c r="Q802" s="2" t="n">
        <f aca="false">Table1[[#This Row],['#days per month]]-P858</f>
        <v>3.80856208333331</v>
      </c>
      <c r="R802" s="2"/>
    </row>
    <row r="803" customFormat="false" ht="15.75" hidden="true" customHeight="false" outlineLevel="0" collapsed="false">
      <c r="A803" s="0" t="s">
        <v>24</v>
      </c>
      <c r="B803" s="0" t="s">
        <v>25</v>
      </c>
      <c r="C803" s="0" t="s">
        <v>922</v>
      </c>
      <c r="D803" s="0" t="n">
        <v>6688</v>
      </c>
      <c r="E803" s="0" t="n">
        <v>49.998047</v>
      </c>
      <c r="F803" s="0" t="n">
        <v>45.584706</v>
      </c>
      <c r="G803" s="0" t="n">
        <v>0.03856426493</v>
      </c>
      <c r="H803" s="0" t="n">
        <v>1807.27</v>
      </c>
      <c r="I803" s="0" t="n">
        <v>1.45826</v>
      </c>
      <c r="J803" s="0" t="n">
        <v>75.6881</v>
      </c>
      <c r="K803" s="0" t="n">
        <v>218</v>
      </c>
      <c r="L803" s="0" t="s">
        <v>20</v>
      </c>
      <c r="M803" s="0" t="n">
        <f aca="false">35.3*G803</f>
        <v>1.361318552029</v>
      </c>
      <c r="N803" s="0" t="n">
        <f aca="false">M803*1000/365</f>
        <v>3.7296398685726</v>
      </c>
      <c r="O803" s="0" t="n">
        <f aca="false">Table1[[#This Row],[Detection frequency 2021]]/100*365</f>
        <v>276.261565</v>
      </c>
      <c r="P803" s="0" t="n">
        <f aca="false">Table1[[#This Row],[Flared days/year]]/12</f>
        <v>23.0217970833333</v>
      </c>
      <c r="Q803" s="2" t="n">
        <f aca="false">Table1[[#This Row],['#days per month]]-P859</f>
        <v>-5.45157916666666</v>
      </c>
      <c r="R803" s="2"/>
    </row>
    <row r="804" customFormat="false" ht="15.75" hidden="true" customHeight="false" outlineLevel="0" collapsed="false">
      <c r="A804" s="0" t="s">
        <v>24</v>
      </c>
      <c r="B804" s="0" t="s">
        <v>25</v>
      </c>
      <c r="C804" s="0" t="s">
        <v>923</v>
      </c>
      <c r="D804" s="0" t="n">
        <v>6992</v>
      </c>
      <c r="E804" s="0" t="n">
        <v>52.277667</v>
      </c>
      <c r="F804" s="0" t="n">
        <v>54.44987</v>
      </c>
      <c r="G804" s="0" t="n">
        <v>0.03848060888</v>
      </c>
      <c r="H804" s="0" t="n">
        <v>1786.5</v>
      </c>
      <c r="I804" s="0" t="n">
        <v>1.77626</v>
      </c>
      <c r="J804" s="0" t="n">
        <v>94.1423</v>
      </c>
      <c r="K804" s="0" t="n">
        <v>239</v>
      </c>
      <c r="L804" s="0" t="s">
        <v>20</v>
      </c>
      <c r="M804" s="0" t="n">
        <f aca="false">35.3*G804</f>
        <v>1.358365493464</v>
      </c>
      <c r="N804" s="0" t="n">
        <f aca="false">M804*1000/365</f>
        <v>3.72154929716164</v>
      </c>
      <c r="O804" s="0" t="n">
        <f aca="false">Table1[[#This Row],[Detection frequency 2021]]/100*365</f>
        <v>343.619395</v>
      </c>
      <c r="P804" s="0" t="n">
        <f aca="false">Table1[[#This Row],[Flared days/year]]/12</f>
        <v>28.6349495833333</v>
      </c>
      <c r="Q804" s="2" t="n">
        <f aca="false">Table1[[#This Row],['#days per month]]-P860</f>
        <v>-1.20313125</v>
      </c>
      <c r="R804" s="2"/>
    </row>
    <row r="805" customFormat="false" ht="15.75" hidden="true" customHeight="false" outlineLevel="0" collapsed="false">
      <c r="A805" s="0" t="s">
        <v>39</v>
      </c>
      <c r="B805" s="0" t="s">
        <v>40</v>
      </c>
      <c r="C805" s="0" t="s">
        <v>924</v>
      </c>
      <c r="D805" s="0" t="n">
        <v>5812</v>
      </c>
      <c r="E805" s="0" t="n">
        <v>28.757434</v>
      </c>
      <c r="F805" s="0" t="n">
        <v>22.796331</v>
      </c>
      <c r="G805" s="0" t="n">
        <v>0.0384641712</v>
      </c>
      <c r="H805" s="0" t="n">
        <v>1868.56</v>
      </c>
      <c r="I805" s="0" t="n">
        <v>1.20833</v>
      </c>
      <c r="J805" s="0" t="n">
        <v>99.0520999999999</v>
      </c>
      <c r="K805" s="0" t="n">
        <v>422</v>
      </c>
      <c r="L805" s="0" t="s">
        <v>20</v>
      </c>
      <c r="M805" s="0" t="n">
        <f aca="false">35.3*G805</f>
        <v>1.35778524336</v>
      </c>
      <c r="N805" s="0" t="n">
        <f aca="false">M805*1000/365</f>
        <v>3.71995957084931</v>
      </c>
      <c r="O805" s="0" t="n">
        <f aca="false">Table1[[#This Row],[Detection frequency 2021]]/100*365</f>
        <v>361.540165</v>
      </c>
      <c r="P805" s="0" t="n">
        <f aca="false">Table1[[#This Row],[Flared days/year]]/12</f>
        <v>30.1283470833333</v>
      </c>
      <c r="Q805" s="2" t="n">
        <f aca="false">Table1[[#This Row],['#days per month]]-P861</f>
        <v>8.06789916666664</v>
      </c>
      <c r="R805" s="2"/>
    </row>
    <row r="806" customFormat="false" ht="15.75" hidden="true" customHeight="false" outlineLevel="0" collapsed="false">
      <c r="A806" s="0" t="s">
        <v>39</v>
      </c>
      <c r="B806" s="0" t="s">
        <v>40</v>
      </c>
      <c r="C806" s="0" t="s">
        <v>925</v>
      </c>
      <c r="D806" s="0" t="n">
        <v>5670</v>
      </c>
      <c r="E806" s="0" t="n">
        <v>28.852375</v>
      </c>
      <c r="F806" s="0" t="n">
        <v>9.918249</v>
      </c>
      <c r="G806" s="0" t="n">
        <v>0.03845419118</v>
      </c>
      <c r="H806" s="0" t="n">
        <v>1650.65</v>
      </c>
      <c r="I806" s="0" t="n">
        <v>0.875007</v>
      </c>
      <c r="J806" s="0" t="n">
        <v>97.8892</v>
      </c>
      <c r="K806" s="0" t="n">
        <v>379</v>
      </c>
      <c r="L806" s="0" t="s">
        <v>20</v>
      </c>
      <c r="M806" s="0" t="n">
        <f aca="false">35.3*G806</f>
        <v>1.357432948654</v>
      </c>
      <c r="N806" s="0" t="n">
        <f aca="false">M806*1000/365</f>
        <v>3.71899437987397</v>
      </c>
      <c r="O806" s="0" t="n">
        <f aca="false">Table1[[#This Row],[Detection frequency 2021]]/100*365</f>
        <v>357.29558</v>
      </c>
      <c r="P806" s="0" t="n">
        <f aca="false">Table1[[#This Row],[Flared days/year]]/12</f>
        <v>29.7746316666667</v>
      </c>
      <c r="Q806" s="2" t="n">
        <f aca="false">Table1[[#This Row],['#days per month]]-P862</f>
        <v>1.24218625</v>
      </c>
      <c r="R806" s="2"/>
    </row>
    <row r="807" customFormat="false" ht="15.75" hidden="true" customHeight="false" outlineLevel="0" collapsed="false">
      <c r="A807" s="0" t="s">
        <v>264</v>
      </c>
      <c r="B807" s="0" t="s">
        <v>265</v>
      </c>
      <c r="C807" s="0" t="s">
        <v>926</v>
      </c>
      <c r="D807" s="0" t="n">
        <v>8188</v>
      </c>
      <c r="E807" s="0" t="n">
        <v>26.670251</v>
      </c>
      <c r="F807" s="0" t="n">
        <v>52.013898</v>
      </c>
      <c r="G807" s="0" t="n">
        <v>0.02969877834</v>
      </c>
      <c r="H807" s="0" t="n">
        <v>1718.85</v>
      </c>
      <c r="I807" s="0" t="n">
        <v>1.62914</v>
      </c>
      <c r="J807" s="0" t="n">
        <v>97.4286</v>
      </c>
      <c r="K807" s="0" t="n">
        <v>350</v>
      </c>
      <c r="L807" s="0" t="s">
        <v>20</v>
      </c>
      <c r="M807" s="0" t="n">
        <f aca="false">35.3*G807</f>
        <v>1.048366875402</v>
      </c>
      <c r="N807" s="0" t="n">
        <f aca="false">M807*1000/365</f>
        <v>2.8722380148</v>
      </c>
      <c r="O807" s="0" t="n">
        <f aca="false">Table1[[#This Row],[Detection frequency 2021]]/100*365</f>
        <v>355.61439</v>
      </c>
      <c r="P807" s="0" t="n">
        <f aca="false">Table1[[#This Row],[Flared days/year]]/12</f>
        <v>29.6345325</v>
      </c>
      <c r="Q807" s="2" t="n">
        <f aca="false">Table1[[#This Row],['#days per month]]-P863</f>
        <v>12.2857783333334</v>
      </c>
      <c r="R807" s="2"/>
    </row>
    <row r="808" customFormat="false" ht="15.75" hidden="true" customHeight="false" outlineLevel="0" collapsed="false">
      <c r="A808" s="0" t="s">
        <v>51</v>
      </c>
      <c r="B808" s="0" t="s">
        <v>52</v>
      </c>
      <c r="C808" s="0" t="s">
        <v>927</v>
      </c>
      <c r="D808" s="0" t="n">
        <v>5488</v>
      </c>
      <c r="E808" s="0" t="n">
        <v>31.4949159999999</v>
      </c>
      <c r="F808" s="0" t="n">
        <v>5.84570899999999</v>
      </c>
      <c r="G808" s="0" t="n">
        <v>0.03818296946</v>
      </c>
      <c r="H808" s="0" t="n">
        <v>1662.31</v>
      </c>
      <c r="I808" s="0" t="n">
        <v>1.00494</v>
      </c>
      <c r="J808" s="0" t="n">
        <v>95.8333</v>
      </c>
      <c r="K808" s="0" t="n">
        <v>360</v>
      </c>
      <c r="L808" s="0" t="s">
        <v>20</v>
      </c>
      <c r="M808" s="0" t="n">
        <f aca="false">35.3*G808</f>
        <v>1.347858821938</v>
      </c>
      <c r="N808" s="0" t="n">
        <f aca="false">M808*1000/365</f>
        <v>3.69276389572055</v>
      </c>
      <c r="O808" s="0" t="n">
        <f aca="false">Table1[[#This Row],[Detection frequency 2021]]/100*365</f>
        <v>349.791545</v>
      </c>
      <c r="P808" s="0" t="n">
        <f aca="false">Table1[[#This Row],[Flared days/year]]/12</f>
        <v>29.1492954166667</v>
      </c>
      <c r="Q808" s="2" t="n">
        <f aca="false">Table1[[#This Row],['#days per month]]-P864</f>
        <v>1.40074833333336</v>
      </c>
      <c r="R808" s="2"/>
    </row>
    <row r="809" customFormat="false" ht="15.75" hidden="true" customHeight="false" outlineLevel="0" collapsed="false">
      <c r="A809" s="0" t="s">
        <v>543</v>
      </c>
      <c r="B809" s="0" t="s">
        <v>544</v>
      </c>
      <c r="C809" s="0" t="s">
        <v>928</v>
      </c>
      <c r="D809" s="0" t="n">
        <v>12445</v>
      </c>
      <c r="E809" s="0" t="n">
        <v>-24.001763</v>
      </c>
      <c r="F809" s="0" t="n">
        <v>131.554652</v>
      </c>
      <c r="G809" s="0" t="n">
        <v>0.0381186863899999</v>
      </c>
      <c r="H809" s="0" t="n">
        <v>1673.01</v>
      </c>
      <c r="I809" s="0" t="n">
        <v>1.07485</v>
      </c>
      <c r="J809" s="0" t="n">
        <v>91.6933</v>
      </c>
      <c r="K809" s="0" t="n">
        <v>313</v>
      </c>
      <c r="L809" s="0" t="s">
        <v>20</v>
      </c>
      <c r="M809" s="0" t="n">
        <f aca="false">35.3*G809</f>
        <v>1.345589629567</v>
      </c>
      <c r="N809" s="0" t="n">
        <f aca="false">M809*1000/365</f>
        <v>3.68654693032054</v>
      </c>
      <c r="O809" s="0" t="n">
        <f aca="false">Table1[[#This Row],[Detection frequency 2021]]/100*365</f>
        <v>334.680545</v>
      </c>
      <c r="P809" s="0" t="n">
        <f aca="false">Table1[[#This Row],[Flared days/year]]/12</f>
        <v>27.8900454166667</v>
      </c>
      <c r="Q809" s="2" t="n">
        <f aca="false">Table1[[#This Row],['#days per month]]-P865</f>
        <v>5.35917333333333</v>
      </c>
      <c r="R809" s="2"/>
    </row>
    <row r="810" customFormat="false" ht="15.75" hidden="true" customHeight="false" outlineLevel="0" collapsed="false">
      <c r="A810" s="0" t="s">
        <v>245</v>
      </c>
      <c r="B810" s="0" t="s">
        <v>246</v>
      </c>
      <c r="C810" s="0" t="s">
        <v>929</v>
      </c>
      <c r="D810" s="0" t="n">
        <v>6170</v>
      </c>
      <c r="E810" s="0" t="n">
        <v>-1.145654</v>
      </c>
      <c r="F810" s="0" t="n">
        <v>8.698148</v>
      </c>
      <c r="G810" s="0" t="n">
        <v>0.03800831911</v>
      </c>
      <c r="H810" s="0" t="n">
        <v>1598.06</v>
      </c>
      <c r="I810" s="0" t="n">
        <v>1.13562</v>
      </c>
      <c r="J810" s="0" t="n">
        <v>82.7586</v>
      </c>
      <c r="K810" s="0" t="n">
        <v>29</v>
      </c>
      <c r="L810" s="0" t="s">
        <v>20</v>
      </c>
      <c r="M810" s="0" t="n">
        <f aca="false">35.3*G810</f>
        <v>1.341693664583</v>
      </c>
      <c r="N810" s="0" t="n">
        <f aca="false">M810*1000/365</f>
        <v>3.67587305365205</v>
      </c>
      <c r="O810" s="0" t="n">
        <f aca="false">Table1[[#This Row],[Detection frequency 2021]]/100*365</f>
        <v>302.06889</v>
      </c>
      <c r="P810" s="0" t="n">
        <f aca="false">Table1[[#This Row],[Flared days/year]]/12</f>
        <v>25.1724075</v>
      </c>
      <c r="Q810" s="2" t="n">
        <f aca="false">Table1[[#This Row],['#days per month]]-P866</f>
        <v>1.52868083333334</v>
      </c>
      <c r="R810" s="2"/>
    </row>
    <row r="811" customFormat="false" ht="15.75" hidden="true" customHeight="false" outlineLevel="0" collapsed="false">
      <c r="A811" s="0" t="s">
        <v>35</v>
      </c>
      <c r="B811" s="0" t="s">
        <v>36</v>
      </c>
      <c r="C811" s="0" t="s">
        <v>930</v>
      </c>
      <c r="D811" s="0" t="n">
        <v>3715</v>
      </c>
      <c r="E811" s="0" t="n">
        <v>18.4092339999999</v>
      </c>
      <c r="F811" s="0" t="n">
        <v>-96.212012</v>
      </c>
      <c r="G811" s="0" t="n">
        <v>0.03799393614</v>
      </c>
      <c r="H811" s="0" t="n">
        <v>1891.51</v>
      </c>
      <c r="I811" s="0" t="n">
        <v>2.04740999999999</v>
      </c>
      <c r="J811" s="0" t="n">
        <v>56.3217999999999</v>
      </c>
      <c r="K811" s="0" t="n">
        <v>174</v>
      </c>
      <c r="L811" s="0" t="s">
        <v>20</v>
      </c>
      <c r="M811" s="0" t="n">
        <f aca="false">35.3*G811</f>
        <v>1.341185945742</v>
      </c>
      <c r="N811" s="0" t="n">
        <f aca="false">M811*1000/365</f>
        <v>3.67448204312877</v>
      </c>
      <c r="O811" s="0" t="n">
        <f aca="false">Table1[[#This Row],[Detection frequency 2021]]/100*365</f>
        <v>205.57457</v>
      </c>
      <c r="P811" s="0" t="n">
        <f aca="false">Table1[[#This Row],[Flared days/year]]/12</f>
        <v>17.1312141666666</v>
      </c>
      <c r="Q811" s="2" t="n">
        <f aca="false">Table1[[#This Row],['#days per month]]-P867</f>
        <v>-12.9474929166667</v>
      </c>
      <c r="R811" s="2"/>
    </row>
    <row r="812" customFormat="false" ht="15.75" hidden="true" customHeight="false" outlineLevel="0" collapsed="false">
      <c r="A812" s="0" t="s">
        <v>126</v>
      </c>
      <c r="B812" s="0" t="s">
        <v>127</v>
      </c>
      <c r="C812" s="0" t="s">
        <v>931</v>
      </c>
      <c r="D812" s="0" t="n">
        <v>6053</v>
      </c>
      <c r="E812" s="0" t="n">
        <v>4.800514</v>
      </c>
      <c r="F812" s="0" t="n">
        <v>6.090093</v>
      </c>
      <c r="G812" s="0" t="n">
        <v>0.03798923966</v>
      </c>
      <c r="H812" s="0" t="n">
        <v>1719</v>
      </c>
      <c r="I812" s="0" t="n">
        <v>1.27744</v>
      </c>
      <c r="J812" s="0" t="n">
        <v>64</v>
      </c>
      <c r="K812" s="0" t="n">
        <v>75</v>
      </c>
      <c r="L812" s="0" t="s">
        <v>20</v>
      </c>
      <c r="M812" s="0" t="n">
        <f aca="false">35.3*G812</f>
        <v>1.341020159998</v>
      </c>
      <c r="N812" s="0" t="n">
        <f aca="false">M812*1000/365</f>
        <v>3.67402783561096</v>
      </c>
      <c r="O812" s="0" t="n">
        <f aca="false">Table1[[#This Row],[Detection frequency 2021]]/100*365</f>
        <v>233.6</v>
      </c>
      <c r="P812" s="0" t="n">
        <f aca="false">Table1[[#This Row],[Flared days/year]]/12</f>
        <v>19.4666666666667</v>
      </c>
      <c r="Q812" s="2" t="n">
        <f aca="false">Table1[[#This Row],['#days per month]]-P868</f>
        <v>-9.87842083333334</v>
      </c>
      <c r="R812" s="2"/>
    </row>
    <row r="813" customFormat="false" ht="15.75" hidden="true" customHeight="false" outlineLevel="0" collapsed="false">
      <c r="A813" s="0" t="s">
        <v>21</v>
      </c>
      <c r="B813" s="0" t="s">
        <v>22</v>
      </c>
      <c r="C813" s="0" t="s">
        <v>932</v>
      </c>
      <c r="D813" s="0" t="n">
        <v>7397</v>
      </c>
      <c r="E813" s="0" t="n">
        <v>35.582921</v>
      </c>
      <c r="F813" s="0" t="n">
        <v>44.250516</v>
      </c>
      <c r="G813" s="0" t="n">
        <v>0.02936386061</v>
      </c>
      <c r="H813" s="0" t="n">
        <v>1825.94</v>
      </c>
      <c r="I813" s="0" t="n">
        <v>1.26767</v>
      </c>
      <c r="J813" s="0" t="n">
        <v>93.1319</v>
      </c>
      <c r="K813" s="0" t="n">
        <v>364</v>
      </c>
      <c r="L813" s="0" t="s">
        <v>20</v>
      </c>
      <c r="M813" s="0" t="n">
        <f aca="false">35.3*G813</f>
        <v>1.036544279533</v>
      </c>
      <c r="N813" s="0" t="n">
        <f aca="false">M813*1000/365</f>
        <v>2.8398473411863</v>
      </c>
      <c r="O813" s="0" t="n">
        <f aca="false">Table1[[#This Row],[Detection frequency 2021]]/100*365</f>
        <v>339.931435</v>
      </c>
      <c r="P813" s="0" t="n">
        <f aca="false">Table1[[#This Row],[Flared days/year]]/12</f>
        <v>28.3276195833333</v>
      </c>
      <c r="Q813" s="2" t="n">
        <f aca="false">Table1[[#This Row],['#days per month]]-P869</f>
        <v>1.79394458333334</v>
      </c>
      <c r="R813" s="2"/>
    </row>
    <row r="814" customFormat="false" ht="15.75" hidden="true" customHeight="false" outlineLevel="0" collapsed="false">
      <c r="A814" s="0" t="s">
        <v>28</v>
      </c>
      <c r="B814" s="0" t="s">
        <v>29</v>
      </c>
      <c r="C814" s="0" t="s">
        <v>933</v>
      </c>
      <c r="D814" s="0" t="n">
        <v>8086</v>
      </c>
      <c r="E814" s="0" t="n">
        <v>30.379984</v>
      </c>
      <c r="F814" s="0" t="n">
        <v>50.612475</v>
      </c>
      <c r="G814" s="0" t="n">
        <v>0.03794080721</v>
      </c>
      <c r="H814" s="0" t="n">
        <v>1633.03</v>
      </c>
      <c r="I814" s="0" t="n">
        <v>1.46587999999999</v>
      </c>
      <c r="J814" s="0" t="n">
        <v>90.7563</v>
      </c>
      <c r="K814" s="0" t="n">
        <v>357</v>
      </c>
      <c r="L814" s="0" t="s">
        <v>20</v>
      </c>
      <c r="M814" s="0" t="n">
        <f aca="false">35.3*G814</f>
        <v>1.339310494513</v>
      </c>
      <c r="N814" s="0" t="n">
        <f aca="false">M814*1000/365</f>
        <v>3.66934382058356</v>
      </c>
      <c r="O814" s="0" t="n">
        <f aca="false">Table1[[#This Row],[Detection frequency 2021]]/100*365</f>
        <v>331.260495</v>
      </c>
      <c r="P814" s="0" t="n">
        <f aca="false">Table1[[#This Row],[Flared days/year]]/12</f>
        <v>27.60504125</v>
      </c>
      <c r="Q814" s="2" t="n">
        <f aca="false">Table1[[#This Row],['#days per month]]-P870</f>
        <v>14.55008625</v>
      </c>
      <c r="R814" s="2"/>
    </row>
    <row r="815" customFormat="false" ht="15.75" hidden="true" customHeight="false" outlineLevel="0" collapsed="false">
      <c r="A815" s="0" t="s">
        <v>21</v>
      </c>
      <c r="B815" s="0" t="s">
        <v>22</v>
      </c>
      <c r="C815" s="0" t="s">
        <v>934</v>
      </c>
      <c r="D815" s="0" t="n">
        <v>7432</v>
      </c>
      <c r="E815" s="0" t="n">
        <v>31.2419039999999</v>
      </c>
      <c r="F815" s="0" t="n">
        <v>45.2556669999999</v>
      </c>
      <c r="G815" s="0" t="n">
        <v>0.0290913473579999</v>
      </c>
      <c r="H815" s="0" t="n">
        <v>1786.94</v>
      </c>
      <c r="I815" s="0" t="n">
        <v>1.35102</v>
      </c>
      <c r="J815" s="0" t="n">
        <v>90.9091</v>
      </c>
      <c r="K815" s="0" t="n">
        <v>396</v>
      </c>
      <c r="L815" s="0" t="s">
        <v>20</v>
      </c>
      <c r="M815" s="0" t="n">
        <f aca="false">35.3*G815</f>
        <v>1.0269245617374</v>
      </c>
      <c r="N815" s="0" t="n">
        <f aca="false">M815*1000/365</f>
        <v>2.81349194996547</v>
      </c>
      <c r="O815" s="0" t="n">
        <f aca="false">Table1[[#This Row],[Detection frequency 2021]]/100*365</f>
        <v>331.818215</v>
      </c>
      <c r="P815" s="0" t="n">
        <f aca="false">Table1[[#This Row],[Flared days/year]]/12</f>
        <v>27.6515179166667</v>
      </c>
      <c r="Q815" s="2" t="n">
        <f aca="false">Table1[[#This Row],['#days per month]]-P871</f>
        <v>-0.864107083333334</v>
      </c>
      <c r="R815" s="2"/>
    </row>
    <row r="816" customFormat="false" ht="15.75" hidden="true" customHeight="false" outlineLevel="0" collapsed="false">
      <c r="A816" s="0" t="s">
        <v>143</v>
      </c>
      <c r="B816" s="0" t="s">
        <v>144</v>
      </c>
      <c r="C816" s="0" t="s">
        <v>935</v>
      </c>
      <c r="D816" s="0" t="n">
        <v>6300</v>
      </c>
      <c r="E816" s="0" t="n">
        <v>-5.353022</v>
      </c>
      <c r="F816" s="0" t="n">
        <v>12.077635</v>
      </c>
      <c r="G816" s="0" t="n">
        <v>0.0378970712399999</v>
      </c>
      <c r="H816" s="0" t="n">
        <v>1748.88</v>
      </c>
      <c r="I816" s="0" t="n">
        <v>1.17621</v>
      </c>
      <c r="J816" s="0" t="n">
        <v>88.5245999999999</v>
      </c>
      <c r="K816" s="0" t="n">
        <v>61</v>
      </c>
      <c r="L816" s="0" t="s">
        <v>20</v>
      </c>
      <c r="M816" s="0" t="n">
        <f aca="false">35.3*G816</f>
        <v>1.337766614772</v>
      </c>
      <c r="N816" s="0" t="n">
        <f aca="false">M816*1000/365</f>
        <v>3.66511401307396</v>
      </c>
      <c r="O816" s="0" t="n">
        <f aca="false">Table1[[#This Row],[Detection frequency 2021]]/100*365</f>
        <v>323.11479</v>
      </c>
      <c r="P816" s="0" t="n">
        <f aca="false">Table1[[#This Row],[Flared days/year]]/12</f>
        <v>26.9262325</v>
      </c>
      <c r="Q816" s="2" t="n">
        <f aca="false">Table1[[#This Row],['#days per month]]-P872</f>
        <v>2.6708875</v>
      </c>
      <c r="R816" s="2"/>
    </row>
    <row r="817" customFormat="false" ht="15.75" hidden="true" customHeight="false" outlineLevel="0" collapsed="false">
      <c r="A817" s="0" t="s">
        <v>78</v>
      </c>
      <c r="B817" s="0" t="s">
        <v>79</v>
      </c>
      <c r="C817" s="0" t="s">
        <v>936</v>
      </c>
      <c r="D817" s="0" t="n">
        <v>8509</v>
      </c>
      <c r="E817" s="0" t="n">
        <v>18.326264</v>
      </c>
      <c r="F817" s="0" t="n">
        <v>55.6808949999999</v>
      </c>
      <c r="G817" s="0" t="n">
        <v>0.0281817565939999</v>
      </c>
      <c r="H817" s="0" t="n">
        <v>1792.44</v>
      </c>
      <c r="I817" s="0" t="n">
        <v>0.952738999999999</v>
      </c>
      <c r="J817" s="0" t="n">
        <v>93.7838</v>
      </c>
      <c r="K817" s="0" t="n">
        <v>370</v>
      </c>
      <c r="L817" s="0" t="s">
        <v>20</v>
      </c>
      <c r="M817" s="0" t="n">
        <f aca="false">35.3*G817</f>
        <v>0.994816007768196</v>
      </c>
      <c r="N817" s="0" t="n">
        <f aca="false">M817*1000/365</f>
        <v>2.72552330895396</v>
      </c>
      <c r="O817" s="0" t="n">
        <f aca="false">Table1[[#This Row],[Detection frequency 2021]]/100*365</f>
        <v>342.31087</v>
      </c>
      <c r="P817" s="0" t="n">
        <f aca="false">Table1[[#This Row],[Flared days/year]]/12</f>
        <v>28.5259058333333</v>
      </c>
      <c r="Q817" s="2" t="n">
        <f aca="false">Table1[[#This Row],['#days per month]]-P873</f>
        <v>4.10536791666667</v>
      </c>
      <c r="R817" s="2"/>
    </row>
    <row r="818" customFormat="false" ht="15.75" hidden="true" customHeight="false" outlineLevel="0" collapsed="false">
      <c r="A818" s="0" t="s">
        <v>675</v>
      </c>
      <c r="B818" s="0" t="s">
        <v>676</v>
      </c>
      <c r="C818" s="0" t="s">
        <v>937</v>
      </c>
      <c r="D818" s="0" t="n">
        <v>6027</v>
      </c>
      <c r="E818" s="0" t="n">
        <v>11.60131</v>
      </c>
      <c r="F818" s="0" t="n">
        <v>28.242175</v>
      </c>
      <c r="G818" s="0" t="n">
        <v>0.03768661023</v>
      </c>
      <c r="H818" s="0" t="n">
        <v>1777.15</v>
      </c>
      <c r="I818" s="0" t="n">
        <v>1.33877</v>
      </c>
      <c r="J818" s="0" t="n">
        <v>94.6602</v>
      </c>
      <c r="K818" s="0" t="n">
        <v>206</v>
      </c>
      <c r="L818" s="0" t="s">
        <v>20</v>
      </c>
      <c r="M818" s="0" t="n">
        <f aca="false">35.3*G818</f>
        <v>1.330337341119</v>
      </c>
      <c r="N818" s="0" t="n">
        <f aca="false">M818*1000/365</f>
        <v>3.64475983868219</v>
      </c>
      <c r="O818" s="0" t="n">
        <f aca="false">Table1[[#This Row],[Detection frequency 2021]]/100*365</f>
        <v>345.50973</v>
      </c>
      <c r="P818" s="0" t="n">
        <f aca="false">Table1[[#This Row],[Flared days/year]]/12</f>
        <v>28.7924775</v>
      </c>
      <c r="Q818" s="2" t="n">
        <f aca="false">Table1[[#This Row],['#days per month]]-P874</f>
        <v>8.810735</v>
      </c>
      <c r="R818" s="2"/>
    </row>
    <row r="819" customFormat="false" ht="15.75" hidden="true" customHeight="false" outlineLevel="0" collapsed="false">
      <c r="A819" s="0" t="s">
        <v>191</v>
      </c>
      <c r="B819" s="0" t="s">
        <v>192</v>
      </c>
      <c r="C819" s="0" t="s">
        <v>938</v>
      </c>
      <c r="D819" s="0" t="n">
        <v>8485</v>
      </c>
      <c r="E819" s="0" t="n">
        <v>15.824739</v>
      </c>
      <c r="F819" s="0" t="n">
        <v>48.955631</v>
      </c>
      <c r="G819" s="0" t="n">
        <v>0.03766342136</v>
      </c>
      <c r="H819" s="0" t="n">
        <v>1821.8</v>
      </c>
      <c r="I819" s="0" t="n">
        <v>1.3499</v>
      </c>
      <c r="J819" s="0" t="n">
        <v>97.561</v>
      </c>
      <c r="K819" s="0" t="n">
        <v>328</v>
      </c>
      <c r="L819" s="0" t="s">
        <v>20</v>
      </c>
      <c r="M819" s="0" t="n">
        <f aca="false">35.3*G819</f>
        <v>1.329518774008</v>
      </c>
      <c r="N819" s="0" t="n">
        <f aca="false">M819*1000/365</f>
        <v>3.64251718906301</v>
      </c>
      <c r="O819" s="0" t="n">
        <f aca="false">Table1[[#This Row],[Detection frequency 2021]]/100*365</f>
        <v>356.09765</v>
      </c>
      <c r="P819" s="0" t="n">
        <f aca="false">Table1[[#This Row],[Flared days/year]]/12</f>
        <v>29.6748041666667</v>
      </c>
      <c r="Q819" s="2" t="n">
        <f aca="false">Table1[[#This Row],['#days per month]]-P875</f>
        <v>2.12089333333334</v>
      </c>
      <c r="R819" s="2"/>
    </row>
    <row r="820" customFormat="false" ht="15.75" hidden="true" customHeight="false" outlineLevel="0" collapsed="false">
      <c r="A820" s="0" t="s">
        <v>126</v>
      </c>
      <c r="B820" s="0" t="s">
        <v>127</v>
      </c>
      <c r="C820" s="0" t="s">
        <v>939</v>
      </c>
      <c r="D820" s="0" t="n">
        <v>6051</v>
      </c>
      <c r="E820" s="0" t="n">
        <v>4.813747</v>
      </c>
      <c r="F820" s="0" t="n">
        <v>5.961747</v>
      </c>
      <c r="G820" s="0" t="n">
        <v>0.0376628343</v>
      </c>
      <c r="H820" s="0" t="n">
        <v>1773.86</v>
      </c>
      <c r="I820" s="0" t="n">
        <v>1.6015</v>
      </c>
      <c r="J820" s="0" t="n">
        <v>63.6364</v>
      </c>
      <c r="K820" s="0" t="n">
        <v>99</v>
      </c>
      <c r="L820" s="0" t="s">
        <v>20</v>
      </c>
      <c r="M820" s="0" t="n">
        <f aca="false">35.3*G820</f>
        <v>1.32949805079</v>
      </c>
      <c r="N820" s="0" t="n">
        <f aca="false">M820*1000/365</f>
        <v>3.64246041312329</v>
      </c>
      <c r="O820" s="0" t="n">
        <f aca="false">Table1[[#This Row],[Detection frequency 2021]]/100*365</f>
        <v>232.27286</v>
      </c>
      <c r="P820" s="0" t="n">
        <f aca="false">Table1[[#This Row],[Flared days/year]]/12</f>
        <v>19.3560716666667</v>
      </c>
      <c r="Q820" s="2" t="n">
        <f aca="false">Table1[[#This Row],['#days per month]]-P876</f>
        <v>0.968588333333337</v>
      </c>
      <c r="R820" s="2"/>
    </row>
    <row r="821" customFormat="false" ht="15.75" hidden="true" customHeight="false" outlineLevel="0" collapsed="false">
      <c r="A821" s="0" t="s">
        <v>28</v>
      </c>
      <c r="B821" s="0" t="s">
        <v>29</v>
      </c>
      <c r="C821" s="0" t="s">
        <v>940</v>
      </c>
      <c r="D821" s="0" t="n">
        <v>7929</v>
      </c>
      <c r="E821" s="0" t="n">
        <v>30.8918099999999</v>
      </c>
      <c r="F821" s="0" t="n">
        <v>49.611982</v>
      </c>
      <c r="G821" s="0" t="n">
        <v>0.0376593119399999</v>
      </c>
      <c r="H821" s="0" t="n">
        <v>1727.53</v>
      </c>
      <c r="I821" s="0" t="n">
        <v>2.39184</v>
      </c>
      <c r="J821" s="0" t="n">
        <v>85.2332</v>
      </c>
      <c r="K821" s="0" t="n">
        <v>386</v>
      </c>
      <c r="L821" s="0" t="s">
        <v>20</v>
      </c>
      <c r="M821" s="0" t="n">
        <f aca="false">35.3*G821</f>
        <v>1.329373711482</v>
      </c>
      <c r="N821" s="0" t="n">
        <f aca="false">M821*1000/365</f>
        <v>3.64211975748492</v>
      </c>
      <c r="O821" s="0" t="n">
        <f aca="false">Table1[[#This Row],[Detection frequency 2021]]/100*365</f>
        <v>311.10118</v>
      </c>
      <c r="P821" s="0" t="n">
        <f aca="false">Table1[[#This Row],[Flared days/year]]/12</f>
        <v>25.9250983333333</v>
      </c>
      <c r="Q821" s="2" t="n">
        <f aca="false">Table1[[#This Row],['#days per month]]-P877</f>
        <v>-1.21593666666666</v>
      </c>
      <c r="R821" s="2"/>
    </row>
    <row r="822" customFormat="false" ht="15.75" hidden="true" customHeight="false" outlineLevel="0" collapsed="false">
      <c r="A822" s="0" t="s">
        <v>35</v>
      </c>
      <c r="B822" s="0" t="s">
        <v>36</v>
      </c>
      <c r="C822" s="0" t="s">
        <v>941</v>
      </c>
      <c r="D822" s="0" t="n">
        <v>3846</v>
      </c>
      <c r="E822" s="0" t="n">
        <v>19.522702</v>
      </c>
      <c r="F822" s="0" t="n">
        <v>-92.189137</v>
      </c>
      <c r="G822" s="0" t="n">
        <v>0.0375982577</v>
      </c>
      <c r="H822" s="0" t="n">
        <v>1474.01</v>
      </c>
      <c r="I822" s="0" t="n">
        <v>1.08516</v>
      </c>
      <c r="J822" s="0" t="n">
        <v>95.3487999999999</v>
      </c>
      <c r="K822" s="0" t="n">
        <v>172</v>
      </c>
      <c r="L822" s="0" t="s">
        <v>20</v>
      </c>
      <c r="M822" s="0" t="n">
        <f aca="false">35.3*G822</f>
        <v>1.32721849681</v>
      </c>
      <c r="N822" s="0" t="n">
        <f aca="false">M822*1000/365</f>
        <v>3.63621505975342</v>
      </c>
      <c r="O822" s="0" t="n">
        <f aca="false">Table1[[#This Row],[Detection frequency 2021]]/100*365</f>
        <v>348.02312</v>
      </c>
      <c r="P822" s="0" t="n">
        <f aca="false">Table1[[#This Row],[Flared days/year]]/12</f>
        <v>29.0019266666666</v>
      </c>
      <c r="Q822" s="2" t="n">
        <f aca="false">Table1[[#This Row],['#days per month]]-P878</f>
        <v>7.00833458333331</v>
      </c>
      <c r="R822" s="2"/>
    </row>
    <row r="823" customFormat="false" ht="15.75" hidden="false" customHeight="false" outlineLevel="0" collapsed="false">
      <c r="A823" s="0" t="s">
        <v>240</v>
      </c>
      <c r="B823" s="0" t="s">
        <v>241</v>
      </c>
      <c r="C823" s="0" t="s">
        <v>942</v>
      </c>
      <c r="D823" s="0" t="n">
        <v>8357</v>
      </c>
      <c r="E823" s="0" t="n">
        <v>22.609403</v>
      </c>
      <c r="F823" s="0" t="n">
        <v>54.058939</v>
      </c>
      <c r="G823" s="0" t="n">
        <v>0.04362119977</v>
      </c>
      <c r="H823" s="0" t="n">
        <v>1828.13</v>
      </c>
      <c r="I823" s="0" t="n">
        <v>1.42697</v>
      </c>
      <c r="J823" s="0" t="n">
        <v>93.9394</v>
      </c>
      <c r="K823" s="0" t="n">
        <v>363</v>
      </c>
      <c r="L823" s="0" t="s">
        <v>20</v>
      </c>
      <c r="M823" s="0" t="n">
        <f aca="false">35.3*G823</f>
        <v>1.539828351881</v>
      </c>
      <c r="N823" s="0" t="n">
        <f aca="false">M823*1000/365</f>
        <v>4.2187078133726</v>
      </c>
      <c r="O823" s="0" t="n">
        <f aca="false">Table1[[#This Row],[Detection frequency 2021]]/100*365</f>
        <v>342.87881</v>
      </c>
      <c r="P823" s="2" t="n">
        <f aca="false">Table1[[#This Row],[Flared days/year]]/12</f>
        <v>28.5732341666667</v>
      </c>
      <c r="Q823" s="2"/>
      <c r="R823" s="2"/>
    </row>
    <row r="824" customFormat="false" ht="15.75" hidden="true" customHeight="false" outlineLevel="0" collapsed="false">
      <c r="A824" s="0" t="s">
        <v>17</v>
      </c>
      <c r="B824" s="0" t="s">
        <v>18</v>
      </c>
      <c r="C824" s="0" t="s">
        <v>943</v>
      </c>
      <c r="D824" s="0" t="n">
        <v>4320</v>
      </c>
      <c r="E824" s="0" t="n">
        <v>9.62547599999999</v>
      </c>
      <c r="F824" s="0" t="n">
        <v>-63.651945</v>
      </c>
      <c r="G824" s="0" t="n">
        <v>0.0375066763399999</v>
      </c>
      <c r="H824" s="0" t="n">
        <v>1917.6</v>
      </c>
      <c r="I824" s="0" t="n">
        <v>1.6015</v>
      </c>
      <c r="J824" s="0" t="n">
        <v>87.5969</v>
      </c>
      <c r="K824" s="0" t="n">
        <v>129</v>
      </c>
      <c r="L824" s="0" t="s">
        <v>20</v>
      </c>
      <c r="M824" s="0" t="n">
        <f aca="false">35.3*G824</f>
        <v>1.323985674802</v>
      </c>
      <c r="N824" s="0" t="n">
        <f aca="false">M824*1000/365</f>
        <v>3.62735801315615</v>
      </c>
      <c r="O824" s="0" t="n">
        <f aca="false">Table1[[#This Row],[Detection frequency 2021]]/100*365</f>
        <v>319.728685</v>
      </c>
      <c r="P824" s="0" t="n">
        <f aca="false">Table1[[#This Row],[Flared days/year]]/12</f>
        <v>26.6440570833333</v>
      </c>
      <c r="Q824" s="2" t="n">
        <f aca="false">Table1[[#This Row],['#days per month]]-P880</f>
        <v>1.35792166666667</v>
      </c>
      <c r="R824" s="2" t="n">
        <f aca="false">Table1[[#This Row],['#days per month]]-P880</f>
        <v>1.35792166666667</v>
      </c>
    </row>
    <row r="825" customFormat="false" ht="15.75" hidden="true" customHeight="false" outlineLevel="0" collapsed="false">
      <c r="A825" s="0" t="s">
        <v>161</v>
      </c>
      <c r="B825" s="0" t="s">
        <v>162</v>
      </c>
      <c r="C825" s="0" t="s">
        <v>944</v>
      </c>
      <c r="D825" s="0" t="n">
        <v>9651</v>
      </c>
      <c r="E825" s="0" t="n">
        <v>40.596224</v>
      </c>
      <c r="F825" s="0" t="n">
        <v>82.883348</v>
      </c>
      <c r="G825" s="0" t="n">
        <v>0.03749199984</v>
      </c>
      <c r="H825" s="0" t="n">
        <v>1746.33</v>
      </c>
      <c r="I825" s="0" t="n">
        <v>1.93832999999999</v>
      </c>
      <c r="J825" s="0" t="n">
        <v>86.6426</v>
      </c>
      <c r="K825" s="0" t="n">
        <v>277</v>
      </c>
      <c r="L825" s="0" t="s">
        <v>20</v>
      </c>
      <c r="M825" s="0" t="n">
        <f aca="false">35.3*G825</f>
        <v>1.323467594352</v>
      </c>
      <c r="N825" s="0" t="n">
        <f aca="false">M825*1000/365</f>
        <v>3.62593861466301</v>
      </c>
      <c r="O825" s="0" t="n">
        <f aca="false">Table1[[#This Row],[Detection frequency 2021]]/100*365</f>
        <v>316.24549</v>
      </c>
      <c r="P825" s="0" t="n">
        <f aca="false">Table1[[#This Row],[Flared days/year]]/12</f>
        <v>26.3537908333333</v>
      </c>
      <c r="Q825" s="2" t="n">
        <f aca="false">Table1[[#This Row],['#days per month]]-P881</f>
        <v>-2.75048791666666</v>
      </c>
      <c r="R825" s="2" t="n">
        <f aca="false">Table1[[#This Row],['#days per month]]-P881</f>
        <v>-2.75048791666666</v>
      </c>
    </row>
    <row r="826" customFormat="false" ht="15.75" hidden="true" customHeight="false" outlineLevel="0" collapsed="false">
      <c r="A826" s="0" t="s">
        <v>78</v>
      </c>
      <c r="B826" s="0" t="s">
        <v>79</v>
      </c>
      <c r="C826" s="0" t="s">
        <v>945</v>
      </c>
      <c r="D826" s="0" t="n">
        <v>8583</v>
      </c>
      <c r="E826" s="0" t="n">
        <v>21.891172</v>
      </c>
      <c r="F826" s="0" t="n">
        <v>56.8475189999999</v>
      </c>
      <c r="G826" s="0" t="n">
        <v>0.027311704321</v>
      </c>
      <c r="H826" s="0" t="n">
        <v>1711.01</v>
      </c>
      <c r="I826" s="0" t="n">
        <v>0.894913</v>
      </c>
      <c r="J826" s="0" t="n">
        <v>96.9862999999999</v>
      </c>
      <c r="K826" s="0" t="n">
        <v>365</v>
      </c>
      <c r="L826" s="0" t="s">
        <v>20</v>
      </c>
      <c r="M826" s="0" t="n">
        <f aca="false">35.3*G826</f>
        <v>0.9641031625313</v>
      </c>
      <c r="N826" s="0" t="n">
        <f aca="false">M826*1000/365</f>
        <v>2.64137852748301</v>
      </c>
      <c r="O826" s="0" t="n">
        <f aca="false">Table1[[#This Row],[Detection frequency 2021]]/100*365</f>
        <v>353.999995</v>
      </c>
      <c r="P826" s="0" t="n">
        <f aca="false">Table1[[#This Row],[Flared days/year]]/12</f>
        <v>29.4999995833333</v>
      </c>
      <c r="Q826" s="2" t="n">
        <f aca="false">Table1[[#This Row],['#days per month]]-P882</f>
        <v>13.4226316666666</v>
      </c>
      <c r="R826" s="2" t="n">
        <f aca="false">Table1[[#This Row],['#days per month]]-P882</f>
        <v>13.4226316666666</v>
      </c>
    </row>
    <row r="827" customFormat="false" ht="15.75" hidden="true" customHeight="false" outlineLevel="0" collapsed="false">
      <c r="A827" s="0" t="s">
        <v>39</v>
      </c>
      <c r="B827" s="0" t="s">
        <v>40</v>
      </c>
      <c r="C827" s="0" t="s">
        <v>946</v>
      </c>
      <c r="D827" s="0" t="n">
        <v>5811</v>
      </c>
      <c r="E827" s="0" t="n">
        <v>28.839288</v>
      </c>
      <c r="F827" s="0" t="n">
        <v>22.644924</v>
      </c>
      <c r="G827" s="0" t="n">
        <v>0.03735726957</v>
      </c>
      <c r="H827" s="0" t="n">
        <v>1782.16</v>
      </c>
      <c r="I827" s="0" t="n">
        <v>1.38428</v>
      </c>
      <c r="J827" s="0" t="n">
        <v>98.0487999999999</v>
      </c>
      <c r="K827" s="0" t="n">
        <v>410</v>
      </c>
      <c r="L827" s="0" t="s">
        <v>20</v>
      </c>
      <c r="M827" s="0" t="n">
        <f aca="false">35.3*G827</f>
        <v>1.318711615821</v>
      </c>
      <c r="N827" s="0" t="n">
        <f aca="false">M827*1000/365</f>
        <v>3.61290853649589</v>
      </c>
      <c r="O827" s="0" t="n">
        <f aca="false">Table1[[#This Row],[Detection frequency 2021]]/100*365</f>
        <v>357.87812</v>
      </c>
      <c r="P827" s="0" t="n">
        <f aca="false">Table1[[#This Row],[Flared days/year]]/12</f>
        <v>29.8231766666666</v>
      </c>
      <c r="Q827" s="2" t="n">
        <f aca="false">Table1[[#This Row],['#days per month]]-P883</f>
        <v>2.95020374999997</v>
      </c>
      <c r="R827" s="2" t="n">
        <f aca="false">Table1[[#This Row],['#days per month]]-P883</f>
        <v>2.95020374999997</v>
      </c>
    </row>
    <row r="828" customFormat="false" ht="15.75" hidden="true" customHeight="false" outlineLevel="0" collapsed="false">
      <c r="A828" s="0" t="s">
        <v>345</v>
      </c>
      <c r="B828" s="0" t="s">
        <v>346</v>
      </c>
      <c r="C828" s="0" t="s">
        <v>947</v>
      </c>
      <c r="D828" s="0" t="n">
        <v>4686</v>
      </c>
      <c r="E828" s="0" t="n">
        <v>-38.237815</v>
      </c>
      <c r="F828" s="0" t="n">
        <v>-68.6676569999999</v>
      </c>
      <c r="G828" s="0" t="n">
        <v>0.0373440607199999</v>
      </c>
      <c r="H828" s="0" t="n">
        <v>1669.13</v>
      </c>
      <c r="I828" s="0" t="n">
        <v>1.03385</v>
      </c>
      <c r="J828" s="0" t="n">
        <v>94.3243</v>
      </c>
      <c r="K828" s="0" t="n">
        <v>370</v>
      </c>
      <c r="L828" s="0" t="s">
        <v>20</v>
      </c>
      <c r="M828" s="0" t="n">
        <f aca="false">35.3*G828</f>
        <v>1.318245343416</v>
      </c>
      <c r="N828" s="0" t="n">
        <f aca="false">M828*1000/365</f>
        <v>3.61163107785204</v>
      </c>
      <c r="O828" s="0" t="n">
        <f aca="false">Table1[[#This Row],[Detection frequency 2021]]/100*365</f>
        <v>344.283695</v>
      </c>
      <c r="P828" s="0" t="n">
        <f aca="false">Table1[[#This Row],[Flared days/year]]/12</f>
        <v>28.6903079166667</v>
      </c>
      <c r="Q828" s="2" t="n">
        <f aca="false">Table1[[#This Row],['#days per month]]-P884</f>
        <v>4.55009</v>
      </c>
      <c r="R828" s="2" t="n">
        <f aca="false">Table1[[#This Row],['#days per month]]-P884</f>
        <v>4.55009</v>
      </c>
    </row>
    <row r="829" customFormat="false" ht="15.75" hidden="true" customHeight="false" outlineLevel="0" collapsed="false">
      <c r="A829" s="0" t="s">
        <v>24</v>
      </c>
      <c r="B829" s="0" t="s">
        <v>25</v>
      </c>
      <c r="C829" s="0" t="s">
        <v>948</v>
      </c>
      <c r="D829" s="0" t="n">
        <v>6953</v>
      </c>
      <c r="E829" s="0" t="n">
        <v>52.399736</v>
      </c>
      <c r="F829" s="0" t="n">
        <v>53.720779</v>
      </c>
      <c r="G829" s="0" t="n">
        <v>0.03734259307</v>
      </c>
      <c r="H829" s="0" t="n">
        <v>1764.62</v>
      </c>
      <c r="I829" s="0" t="n">
        <v>1.16865</v>
      </c>
      <c r="J829" s="0" t="n">
        <v>92.8570999999999</v>
      </c>
      <c r="K829" s="0" t="n">
        <v>238</v>
      </c>
      <c r="L829" s="0" t="s">
        <v>20</v>
      </c>
      <c r="M829" s="0" t="n">
        <f aca="false">35.3*G829</f>
        <v>1.318193535371</v>
      </c>
      <c r="N829" s="0" t="n">
        <f aca="false">M829*1000/365</f>
        <v>3.61148913800274</v>
      </c>
      <c r="O829" s="0" t="n">
        <f aca="false">Table1[[#This Row],[Detection frequency 2021]]/100*365</f>
        <v>338.928415</v>
      </c>
      <c r="P829" s="0" t="n">
        <f aca="false">Table1[[#This Row],[Flared days/year]]/12</f>
        <v>28.2440345833333</v>
      </c>
      <c r="Q829" s="2" t="n">
        <f aca="false">Table1[[#This Row],['#days per month]]-P885</f>
        <v>0.490590416666663</v>
      </c>
      <c r="R829" s="2" t="n">
        <f aca="false">Table1[[#This Row],['#days per month]]-P885</f>
        <v>0.490590416666663</v>
      </c>
    </row>
    <row r="830" customFormat="false" ht="15.75" hidden="true" customHeight="false" outlineLevel="0" collapsed="false">
      <c r="A830" s="0" t="s">
        <v>221</v>
      </c>
      <c r="B830" s="0" t="s">
        <v>222</v>
      </c>
      <c r="C830" s="0" t="s">
        <v>949</v>
      </c>
      <c r="D830" s="0" t="n">
        <v>10145</v>
      </c>
      <c r="E830" s="0" t="n">
        <v>18.705637</v>
      </c>
      <c r="F830" s="0" t="n">
        <v>72.34297</v>
      </c>
      <c r="G830" s="0" t="n">
        <v>0.03730531476</v>
      </c>
      <c r="H830" s="0" t="n">
        <v>1639.23</v>
      </c>
      <c r="I830" s="0" t="n">
        <v>1.49391</v>
      </c>
      <c r="J830" s="0" t="n">
        <v>98.3515999999999</v>
      </c>
      <c r="K830" s="0" t="n">
        <v>182</v>
      </c>
      <c r="L830" s="0" t="s">
        <v>20</v>
      </c>
      <c r="M830" s="0" t="n">
        <f aca="false">35.3*G830</f>
        <v>1.316877611028</v>
      </c>
      <c r="N830" s="0" t="n">
        <f aca="false">M830*1000/365</f>
        <v>3.60788386583014</v>
      </c>
      <c r="O830" s="0" t="n">
        <f aca="false">Table1[[#This Row],[Detection frequency 2021]]/100*365</f>
        <v>358.98334</v>
      </c>
      <c r="P830" s="0" t="n">
        <f aca="false">Table1[[#This Row],[Flared days/year]]/12</f>
        <v>29.9152783333333</v>
      </c>
      <c r="Q830" s="2" t="n">
        <f aca="false">Table1[[#This Row],['#days per month]]-P886</f>
        <v>3.64634999999997</v>
      </c>
      <c r="R830" s="2" t="n">
        <f aca="false">Table1[[#This Row],['#days per month]]-P886</f>
        <v>3.64634999999997</v>
      </c>
    </row>
    <row r="831" customFormat="false" ht="15.75" hidden="true" customHeight="false" outlineLevel="0" collapsed="false">
      <c r="A831" s="0" t="s">
        <v>51</v>
      </c>
      <c r="B831" s="0" t="s">
        <v>52</v>
      </c>
      <c r="C831" s="0" t="s">
        <v>950</v>
      </c>
      <c r="D831" s="0" t="n">
        <v>5572</v>
      </c>
      <c r="E831" s="0" t="n">
        <v>30.180671</v>
      </c>
      <c r="F831" s="0" t="n">
        <v>7.68974</v>
      </c>
      <c r="G831" s="0" t="n">
        <v>0.03724337993</v>
      </c>
      <c r="H831" s="0" t="n">
        <v>1837.04</v>
      </c>
      <c r="I831" s="0" t="n">
        <v>2.51695999999999</v>
      </c>
      <c r="J831" s="0" t="n">
        <v>94.1019</v>
      </c>
      <c r="K831" s="0" t="n">
        <v>373</v>
      </c>
      <c r="L831" s="0" t="s">
        <v>20</v>
      </c>
      <c r="M831" s="0" t="n">
        <f aca="false">35.3*G831</f>
        <v>1.314691311529</v>
      </c>
      <c r="N831" s="0" t="n">
        <f aca="false">M831*1000/365</f>
        <v>3.60189400418904</v>
      </c>
      <c r="O831" s="0" t="n">
        <f aca="false">Table1[[#This Row],[Detection frequency 2021]]/100*365</f>
        <v>343.471935</v>
      </c>
      <c r="P831" s="0" t="n">
        <f aca="false">Table1[[#This Row],[Flared days/year]]/12</f>
        <v>28.62266125</v>
      </c>
      <c r="Q831" s="2" t="n">
        <f aca="false">Table1[[#This Row],['#days per month]]-P887</f>
        <v>5.03119041666667</v>
      </c>
      <c r="R831" s="2" t="n">
        <f aca="false">Table1[[#This Row],['#days per month]]-P887</f>
        <v>5.03119041666667</v>
      </c>
    </row>
    <row r="832" customFormat="false" ht="15.75" hidden="true" customHeight="false" outlineLevel="0" collapsed="false">
      <c r="A832" s="0" t="s">
        <v>24</v>
      </c>
      <c r="B832" s="0" t="s">
        <v>25</v>
      </c>
      <c r="C832" s="0" t="s">
        <v>951</v>
      </c>
      <c r="D832" s="0" t="n">
        <v>8868</v>
      </c>
      <c r="E832" s="0" t="n">
        <v>60.536494</v>
      </c>
      <c r="F832" s="0" t="n">
        <v>72.948331</v>
      </c>
      <c r="G832" s="0" t="n">
        <v>0.0372160816399999</v>
      </c>
      <c r="H832" s="0" t="n">
        <v>1814.45</v>
      </c>
      <c r="I832" s="0" t="n">
        <v>1.76645</v>
      </c>
      <c r="J832" s="0" t="n">
        <v>70.6522</v>
      </c>
      <c r="K832" s="0" t="n">
        <v>184</v>
      </c>
      <c r="L832" s="0" t="s">
        <v>20</v>
      </c>
      <c r="M832" s="0" t="n">
        <f aca="false">35.3*G832</f>
        <v>1.313727681892</v>
      </c>
      <c r="N832" s="0" t="n">
        <f aca="false">M832*1000/365</f>
        <v>3.59925392299177</v>
      </c>
      <c r="O832" s="0" t="n">
        <f aca="false">Table1[[#This Row],[Detection frequency 2021]]/100*365</f>
        <v>257.88053</v>
      </c>
      <c r="P832" s="0" t="n">
        <f aca="false">Table1[[#This Row],[Flared days/year]]/12</f>
        <v>21.4900441666667</v>
      </c>
      <c r="Q832" s="2" t="n">
        <f aca="false">Table1[[#This Row],['#days per month]]-P888</f>
        <v>-5.79550041666667</v>
      </c>
      <c r="R832" s="2" t="n">
        <f aca="false">Table1[[#This Row],['#days per month]]-P888</f>
        <v>-5.79550041666667</v>
      </c>
    </row>
    <row r="833" customFormat="false" ht="15.75" hidden="true" customHeight="false" outlineLevel="0" collapsed="false">
      <c r="A833" s="0" t="s">
        <v>563</v>
      </c>
      <c r="B833" s="0" t="s">
        <v>564</v>
      </c>
      <c r="C833" s="0" t="s">
        <v>952</v>
      </c>
      <c r="D833" s="0" t="n">
        <v>4481</v>
      </c>
      <c r="E833" s="0" t="n">
        <v>-0.404642</v>
      </c>
      <c r="F833" s="0" t="n">
        <v>-76.872191</v>
      </c>
      <c r="G833" s="0" t="n">
        <v>0.0371755745</v>
      </c>
      <c r="H833" s="0" t="n">
        <v>1896.47</v>
      </c>
      <c r="I833" s="0" t="n">
        <v>1.72452</v>
      </c>
      <c r="J833" s="0" t="n">
        <v>94.7368</v>
      </c>
      <c r="K833" s="0" t="n">
        <v>38</v>
      </c>
      <c r="L833" s="0" t="s">
        <v>20</v>
      </c>
      <c r="M833" s="0" t="n">
        <f aca="false">35.3*G833</f>
        <v>1.31229777985</v>
      </c>
      <c r="N833" s="0" t="n">
        <f aca="false">M833*1000/365</f>
        <v>3.59533638315068</v>
      </c>
      <c r="O833" s="0" t="n">
        <f aca="false">Table1[[#This Row],[Detection frequency 2021]]/100*365</f>
        <v>345.78932</v>
      </c>
      <c r="P833" s="0" t="n">
        <f aca="false">Table1[[#This Row],[Flared days/year]]/12</f>
        <v>28.8157766666667</v>
      </c>
      <c r="Q833" s="2" t="n">
        <f aca="false">Table1[[#This Row],['#days per month]]-P889</f>
        <v>11.71166375</v>
      </c>
      <c r="R833" s="2" t="n">
        <f aca="false">Table1[[#This Row],['#days per month]]-P889</f>
        <v>11.71166375</v>
      </c>
    </row>
    <row r="834" customFormat="false" ht="15.75" hidden="true" customHeight="false" outlineLevel="0" collapsed="false">
      <c r="A834" s="0" t="s">
        <v>245</v>
      </c>
      <c r="B834" s="0" t="s">
        <v>246</v>
      </c>
      <c r="C834" s="0" t="s">
        <v>953</v>
      </c>
      <c r="D834" s="0" t="n">
        <v>6229</v>
      </c>
      <c r="E834" s="0" t="n">
        <v>-4.244705</v>
      </c>
      <c r="F834" s="0" t="n">
        <v>10.81824</v>
      </c>
      <c r="G834" s="0" t="n">
        <v>0.0371382961899999</v>
      </c>
      <c r="H834" s="0" t="n">
        <v>1531.18</v>
      </c>
      <c r="I834" s="0" t="n">
        <v>1.63081</v>
      </c>
      <c r="J834" s="0" t="n">
        <v>89.1304</v>
      </c>
      <c r="K834" s="0" t="n">
        <v>46</v>
      </c>
      <c r="L834" s="0" t="s">
        <v>20</v>
      </c>
      <c r="M834" s="0" t="n">
        <f aca="false">35.3*G834</f>
        <v>1.310981855507</v>
      </c>
      <c r="N834" s="0" t="n">
        <f aca="false">M834*1000/365</f>
        <v>3.59173111097807</v>
      </c>
      <c r="O834" s="0" t="n">
        <f aca="false">Table1[[#This Row],[Detection frequency 2021]]/100*365</f>
        <v>325.32596</v>
      </c>
      <c r="P834" s="0" t="n">
        <f aca="false">Table1[[#This Row],[Flared days/year]]/12</f>
        <v>27.1104966666667</v>
      </c>
      <c r="Q834" s="2" t="n">
        <f aca="false">Table1[[#This Row],['#days per month]]-P890</f>
        <v>-0.784993333333333</v>
      </c>
      <c r="R834" s="2" t="n">
        <f aca="false">Table1[[#This Row],['#days per month]]-P890</f>
        <v>-0.784993333333333</v>
      </c>
    </row>
    <row r="835" customFormat="false" ht="15.75" hidden="true" customHeight="false" outlineLevel="0" collapsed="false">
      <c r="A835" s="0" t="s">
        <v>24</v>
      </c>
      <c r="B835" s="0" t="s">
        <v>25</v>
      </c>
      <c r="C835" s="0" t="s">
        <v>954</v>
      </c>
      <c r="D835" s="0" t="n">
        <v>9185</v>
      </c>
      <c r="E835" s="0" t="n">
        <v>64.887263</v>
      </c>
      <c r="F835" s="0" t="n">
        <v>77.146255</v>
      </c>
      <c r="G835" s="0" t="n">
        <v>0.03713125147</v>
      </c>
      <c r="H835" s="0" t="n">
        <v>1691.93</v>
      </c>
      <c r="I835" s="0" t="n">
        <v>0.559493999999999</v>
      </c>
      <c r="J835" s="0" t="n">
        <v>88.4956</v>
      </c>
      <c r="K835" s="0" t="n">
        <v>113</v>
      </c>
      <c r="L835" s="0" t="s">
        <v>20</v>
      </c>
      <c r="M835" s="0" t="n">
        <f aca="false">35.3*G835</f>
        <v>1.310733176891</v>
      </c>
      <c r="N835" s="0" t="n">
        <f aca="false">M835*1000/365</f>
        <v>3.59104979970137</v>
      </c>
      <c r="O835" s="0" t="n">
        <f aca="false">Table1[[#This Row],[Detection frequency 2021]]/100*365</f>
        <v>323.00894</v>
      </c>
      <c r="P835" s="0" t="n">
        <f aca="false">Table1[[#This Row],[Flared days/year]]/12</f>
        <v>26.9174116666667</v>
      </c>
      <c r="Q835" s="2" t="n">
        <f aca="false">Table1[[#This Row],['#days per month]]-P891</f>
        <v>-1.26390375</v>
      </c>
      <c r="R835" s="2" t="n">
        <f aca="false">Table1[[#This Row],['#days per month]]-P891</f>
        <v>-1.26390375</v>
      </c>
    </row>
    <row r="836" customFormat="false" ht="15.75" hidden="true" customHeight="false" outlineLevel="0" collapsed="false">
      <c r="A836" s="0" t="s">
        <v>245</v>
      </c>
      <c r="B836" s="0" t="s">
        <v>246</v>
      </c>
      <c r="C836" s="0" t="s">
        <v>955</v>
      </c>
      <c r="D836" s="0" t="n">
        <v>6192</v>
      </c>
      <c r="E836" s="0" t="n">
        <v>-2.22285</v>
      </c>
      <c r="F836" s="0" t="n">
        <v>9.177438</v>
      </c>
      <c r="G836" s="0" t="n">
        <v>0.03693693461</v>
      </c>
      <c r="H836" s="0" t="n">
        <v>1847.44</v>
      </c>
      <c r="I836" s="0" t="n">
        <v>1.61073</v>
      </c>
      <c r="J836" s="0" t="n">
        <v>100</v>
      </c>
      <c r="K836" s="0" t="n">
        <v>46</v>
      </c>
      <c r="L836" s="0" t="s">
        <v>20</v>
      </c>
      <c r="M836" s="0" t="n">
        <f aca="false">35.3*G836</f>
        <v>1.303873791733</v>
      </c>
      <c r="N836" s="0" t="n">
        <f aca="false">M836*1000/365</f>
        <v>3.57225696365205</v>
      </c>
      <c r="O836" s="0" t="n">
        <f aca="false">Table1[[#This Row],[Detection frequency 2021]]/100*365</f>
        <v>365</v>
      </c>
      <c r="P836" s="0" t="n">
        <f aca="false">Table1[[#This Row],[Flared days/year]]/12</f>
        <v>30.4166666666667</v>
      </c>
      <c r="Q836" s="2" t="n">
        <f aca="false">Table1[[#This Row],['#days per month]]-P892</f>
        <v>4.34523375</v>
      </c>
      <c r="R836" s="2" t="n">
        <f aca="false">Table1[[#This Row],['#days per month]]-P892</f>
        <v>4.34523375</v>
      </c>
    </row>
    <row r="837" customFormat="false" ht="15.75" hidden="true" customHeight="false" outlineLevel="0" collapsed="false">
      <c r="A837" s="0" t="s">
        <v>245</v>
      </c>
      <c r="B837" s="0" t="s">
        <v>246</v>
      </c>
      <c r="C837" s="0" t="s">
        <v>956</v>
      </c>
      <c r="D837" s="0" t="n">
        <v>6230</v>
      </c>
      <c r="E837" s="0" t="n">
        <v>-3.926446</v>
      </c>
      <c r="F837" s="0" t="n">
        <v>10.9240179999999</v>
      </c>
      <c r="G837" s="0" t="n">
        <v>0.03686619388</v>
      </c>
      <c r="H837" s="0" t="n">
        <v>1684.56</v>
      </c>
      <c r="I837" s="0" t="n">
        <v>1.65944</v>
      </c>
      <c r="J837" s="0" t="n">
        <v>85.1852</v>
      </c>
      <c r="K837" s="0" t="n">
        <v>27</v>
      </c>
      <c r="L837" s="0" t="s">
        <v>20</v>
      </c>
      <c r="M837" s="0" t="n">
        <f aca="false">35.3*G837</f>
        <v>1.301376643964</v>
      </c>
      <c r="N837" s="0" t="n">
        <f aca="false">M837*1000/365</f>
        <v>3.56541546291507</v>
      </c>
      <c r="O837" s="0" t="n">
        <f aca="false">Table1[[#This Row],[Detection frequency 2021]]/100*365</f>
        <v>310.92598</v>
      </c>
      <c r="P837" s="0" t="n">
        <f aca="false">Table1[[#This Row],[Flared days/year]]/12</f>
        <v>25.9104983333333</v>
      </c>
      <c r="Q837" s="2" t="n">
        <f aca="false">Table1[[#This Row],['#days per month]]-P893</f>
        <v>-2.02316458333333</v>
      </c>
      <c r="R837" s="2" t="n">
        <f aca="false">Table1[[#This Row],['#days per month]]-P893</f>
        <v>-2.02316458333333</v>
      </c>
    </row>
    <row r="838" customFormat="false" ht="15.75" hidden="true" customHeight="false" outlineLevel="0" collapsed="false">
      <c r="A838" s="0" t="s">
        <v>197</v>
      </c>
      <c r="B838" s="0" t="s">
        <v>198</v>
      </c>
      <c r="C838" s="0" t="s">
        <v>957</v>
      </c>
      <c r="D838" s="0" t="n">
        <v>11701</v>
      </c>
      <c r="E838" s="0" t="n">
        <v>5.735249</v>
      </c>
      <c r="F838" s="0" t="n">
        <v>103.649028</v>
      </c>
      <c r="G838" s="0" t="n">
        <v>0.03683331852</v>
      </c>
      <c r="H838" s="0" t="n">
        <v>1660.19</v>
      </c>
      <c r="I838" s="0" t="n">
        <v>1.59864</v>
      </c>
      <c r="J838" s="0" t="n">
        <v>100</v>
      </c>
      <c r="K838" s="0" t="n">
        <v>50</v>
      </c>
      <c r="L838" s="0" t="s">
        <v>20</v>
      </c>
      <c r="M838" s="0" t="n">
        <f aca="false">35.3*G838</f>
        <v>1.300216143756</v>
      </c>
      <c r="N838" s="0" t="n">
        <f aca="false">M838*1000/365</f>
        <v>3.56223601029041</v>
      </c>
      <c r="O838" s="0" t="n">
        <f aca="false">Table1[[#This Row],[Detection frequency 2021]]/100*365</f>
        <v>365</v>
      </c>
      <c r="P838" s="0" t="n">
        <f aca="false">Table1[[#This Row],[Flared days/year]]/12</f>
        <v>30.4166666666667</v>
      </c>
      <c r="Q838" s="2" t="n">
        <f aca="false">Table1[[#This Row],['#days per month]]-P894</f>
        <v>0.661227916666672</v>
      </c>
      <c r="R838" s="2" t="n">
        <f aca="false">Table1[[#This Row],['#days per month]]-P894</f>
        <v>0.661227916666672</v>
      </c>
    </row>
    <row r="839" customFormat="false" ht="15.75" hidden="true" customHeight="false" outlineLevel="0" collapsed="false">
      <c r="A839" s="0" t="s">
        <v>24</v>
      </c>
      <c r="B839" s="0" t="s">
        <v>25</v>
      </c>
      <c r="C839" s="0" t="s">
        <v>958</v>
      </c>
      <c r="D839" s="0" t="n">
        <v>6902</v>
      </c>
      <c r="E839" s="0" t="n">
        <v>51.716217</v>
      </c>
      <c r="F839" s="0" t="n">
        <v>53.152692</v>
      </c>
      <c r="G839" s="0" t="n">
        <v>0.03681365201</v>
      </c>
      <c r="H839" s="0" t="n">
        <v>1601.09</v>
      </c>
      <c r="I839" s="0" t="n">
        <v>0.710434</v>
      </c>
      <c r="J839" s="0" t="n">
        <v>94.4</v>
      </c>
      <c r="K839" s="0" t="n">
        <v>250</v>
      </c>
      <c r="L839" s="0" t="s">
        <v>20</v>
      </c>
      <c r="M839" s="0" t="n">
        <f aca="false">35.3*G839</f>
        <v>1.299521915953</v>
      </c>
      <c r="N839" s="0" t="n">
        <f aca="false">M839*1000/365</f>
        <v>3.56033401630959</v>
      </c>
      <c r="O839" s="0" t="n">
        <f aca="false">Table1[[#This Row],[Detection frequency 2021]]/100*365</f>
        <v>344.56</v>
      </c>
      <c r="P839" s="0" t="n">
        <f aca="false">Table1[[#This Row],[Flared days/year]]/12</f>
        <v>28.7133333333333</v>
      </c>
      <c r="Q839" s="2" t="n">
        <f aca="false">Table1[[#This Row],['#days per month]]-P895</f>
        <v>4.211005</v>
      </c>
      <c r="R839" s="2" t="n">
        <f aca="false">Table1[[#This Row],['#days per month]]-P895</f>
        <v>4.211005</v>
      </c>
    </row>
    <row r="840" customFormat="false" ht="15.75" hidden="true" customHeight="false" outlineLevel="0" collapsed="false">
      <c r="A840" s="0" t="s">
        <v>35</v>
      </c>
      <c r="B840" s="0" t="s">
        <v>36</v>
      </c>
      <c r="C840" s="0" t="s">
        <v>959</v>
      </c>
      <c r="D840" s="0" t="n">
        <v>3817</v>
      </c>
      <c r="E840" s="0" t="n">
        <v>18.385944</v>
      </c>
      <c r="F840" s="0" t="n">
        <v>-92.9058869999999</v>
      </c>
      <c r="G840" s="0" t="n">
        <v>0.0367699160399999</v>
      </c>
      <c r="H840" s="0" t="n">
        <v>1932.84</v>
      </c>
      <c r="I840" s="0" t="n">
        <v>1.51814</v>
      </c>
      <c r="J840" s="0" t="n">
        <v>90.3061</v>
      </c>
      <c r="K840" s="0" t="n">
        <v>196</v>
      </c>
      <c r="L840" s="0" t="s">
        <v>20</v>
      </c>
      <c r="M840" s="0" t="n">
        <f aca="false">35.3*G840</f>
        <v>1.297978036212</v>
      </c>
      <c r="N840" s="0" t="n">
        <f aca="false">M840*1000/365</f>
        <v>3.55610420879999</v>
      </c>
      <c r="O840" s="0" t="n">
        <f aca="false">Table1[[#This Row],[Detection frequency 2021]]/100*365</f>
        <v>329.617265</v>
      </c>
      <c r="P840" s="0" t="n">
        <f aca="false">Table1[[#This Row],[Flared days/year]]/12</f>
        <v>27.4681054166667</v>
      </c>
      <c r="Q840" s="2" t="n">
        <f aca="false">Table1[[#This Row],['#days per month]]-P896</f>
        <v>-2.47698124999997</v>
      </c>
      <c r="R840" s="2" t="n">
        <f aca="false">Table1[[#This Row],['#days per month]]-P896</f>
        <v>-2.47698124999997</v>
      </c>
    </row>
    <row r="841" customFormat="false" ht="15.75" hidden="true" customHeight="false" outlineLevel="0" collapsed="false">
      <c r="A841" s="0" t="s">
        <v>582</v>
      </c>
      <c r="B841" s="0" t="s">
        <v>583</v>
      </c>
      <c r="C841" s="0" t="s">
        <v>960</v>
      </c>
      <c r="D841" s="0" t="n">
        <v>8332</v>
      </c>
      <c r="E841" s="0" t="n">
        <v>23.837657</v>
      </c>
      <c r="F841" s="0" t="n">
        <v>53.664874</v>
      </c>
      <c r="G841" s="0" t="n">
        <v>0.0272039494579999</v>
      </c>
      <c r="H841" s="0" t="n">
        <v>1824.53</v>
      </c>
      <c r="I841" s="0" t="n">
        <v>1.36109</v>
      </c>
      <c r="J841" s="0" t="n">
        <v>97.9592</v>
      </c>
      <c r="K841" s="0" t="n">
        <v>392</v>
      </c>
      <c r="L841" s="0" t="s">
        <v>20</v>
      </c>
      <c r="M841" s="0" t="n">
        <f aca="false">35.3*G841</f>
        <v>0.960299415867396</v>
      </c>
      <c r="N841" s="0" t="n">
        <f aca="false">M841*1000/365</f>
        <v>2.63095730374629</v>
      </c>
      <c r="O841" s="0" t="n">
        <f aca="false">Table1[[#This Row],[Detection frequency 2021]]/100*365</f>
        <v>357.55108</v>
      </c>
      <c r="P841" s="0" t="n">
        <f aca="false">Table1[[#This Row],[Flared days/year]]/12</f>
        <v>29.7959233333333</v>
      </c>
      <c r="Q841" s="2" t="n">
        <f aca="false">Table1[[#This Row],['#days per month]]-P897</f>
        <v>3.60379708333333</v>
      </c>
      <c r="R841" s="2" t="n">
        <f aca="false">Table1[[#This Row],['#days per month]]-P897</f>
        <v>3.60379708333333</v>
      </c>
    </row>
    <row r="842" customFormat="false" ht="15.75" hidden="true" customHeight="false" outlineLevel="0" collapsed="false">
      <c r="A842" s="0" t="s">
        <v>563</v>
      </c>
      <c r="B842" s="0" t="s">
        <v>564</v>
      </c>
      <c r="C842" s="0" t="s">
        <v>961</v>
      </c>
      <c r="D842" s="0" t="n">
        <v>4522</v>
      </c>
      <c r="E842" s="0" t="n">
        <v>-0.246321999999999</v>
      </c>
      <c r="F842" s="0" t="n">
        <v>-76.655351</v>
      </c>
      <c r="G842" s="0" t="n">
        <v>0.03658822097</v>
      </c>
      <c r="H842" s="0" t="n">
        <v>1802.68</v>
      </c>
      <c r="I842" s="0" t="n">
        <v>2.19485</v>
      </c>
      <c r="J842" s="0" t="n">
        <v>86.6666999999999</v>
      </c>
      <c r="K842" s="0" t="n">
        <v>30</v>
      </c>
      <c r="L842" s="0" t="s">
        <v>20</v>
      </c>
      <c r="M842" s="0" t="n">
        <f aca="false">35.3*G842</f>
        <v>1.291564200241</v>
      </c>
      <c r="N842" s="0" t="n">
        <f aca="false">M842*1000/365</f>
        <v>3.53853205545479</v>
      </c>
      <c r="O842" s="0" t="n">
        <f aca="false">Table1[[#This Row],[Detection frequency 2021]]/100*365</f>
        <v>316.333455</v>
      </c>
      <c r="P842" s="0" t="n">
        <f aca="false">Table1[[#This Row],[Flared days/year]]/12</f>
        <v>26.36112125</v>
      </c>
      <c r="Q842" s="2" t="n">
        <f aca="false">Table1[[#This Row],['#days per month]]-P898</f>
        <v>1.49771666666664</v>
      </c>
      <c r="R842" s="2" t="n">
        <f aca="false">Table1[[#This Row],['#days per month]]-P898</f>
        <v>1.49771666666664</v>
      </c>
    </row>
    <row r="843" customFormat="false" ht="15.75" hidden="true" customHeight="false" outlineLevel="0" collapsed="false">
      <c r="A843" s="0" t="s">
        <v>17</v>
      </c>
      <c r="B843" s="0" t="s">
        <v>18</v>
      </c>
      <c r="C843" s="0" t="s">
        <v>962</v>
      </c>
      <c r="D843" s="0" t="n">
        <v>4357</v>
      </c>
      <c r="E843" s="0" t="n">
        <v>9.623185</v>
      </c>
      <c r="F843" s="0" t="n">
        <v>-63.563611</v>
      </c>
      <c r="G843" s="0" t="n">
        <v>0.03652746026</v>
      </c>
      <c r="H843" s="0" t="n">
        <v>2029.71</v>
      </c>
      <c r="I843" s="0" t="n">
        <v>3.10365</v>
      </c>
      <c r="J843" s="0" t="n">
        <v>93.2203</v>
      </c>
      <c r="K843" s="0" t="n">
        <v>118</v>
      </c>
      <c r="L843" s="0" t="s">
        <v>20</v>
      </c>
      <c r="M843" s="0" t="n">
        <f aca="false">35.3*G843</f>
        <v>1.289419347178</v>
      </c>
      <c r="N843" s="0" t="n">
        <f aca="false">M843*1000/365</f>
        <v>3.53265574569315</v>
      </c>
      <c r="O843" s="0" t="n">
        <f aca="false">Table1[[#This Row],[Detection frequency 2021]]/100*365</f>
        <v>340.254095</v>
      </c>
      <c r="P843" s="0" t="n">
        <f aca="false">Table1[[#This Row],[Flared days/year]]/12</f>
        <v>28.3545079166667</v>
      </c>
      <c r="Q843" s="2" t="n">
        <f aca="false">Table1[[#This Row],['#days per month]]-P899</f>
        <v>1.13959083333333</v>
      </c>
      <c r="R843" s="2" t="n">
        <f aca="false">Table1[[#This Row],['#days per month]]-P899</f>
        <v>1.13959083333333</v>
      </c>
    </row>
    <row r="844" customFormat="false" ht="15.75" hidden="true" customHeight="false" outlineLevel="0" collapsed="false">
      <c r="A844" s="0" t="s">
        <v>201</v>
      </c>
      <c r="B844" s="0" t="s">
        <v>202</v>
      </c>
      <c r="C844" s="0" t="s">
        <v>963</v>
      </c>
      <c r="D844" s="0" t="n">
        <v>5854</v>
      </c>
      <c r="E844" s="0" t="n">
        <v>30.8120659999999</v>
      </c>
      <c r="F844" s="0" t="n">
        <v>27.314636</v>
      </c>
      <c r="G844" s="0" t="n">
        <v>0.03648108252</v>
      </c>
      <c r="H844" s="0" t="n">
        <v>1772.17</v>
      </c>
      <c r="I844" s="0" t="n">
        <v>1.16622999999999</v>
      </c>
      <c r="J844" s="0" t="n">
        <v>84.5972</v>
      </c>
      <c r="K844" s="0" t="n">
        <v>422</v>
      </c>
      <c r="L844" s="0" t="s">
        <v>20</v>
      </c>
      <c r="M844" s="0" t="n">
        <f aca="false">35.3*G844</f>
        <v>1.287782212956</v>
      </c>
      <c r="N844" s="0" t="n">
        <f aca="false">M844*1000/365</f>
        <v>3.52817044645479</v>
      </c>
      <c r="O844" s="0" t="n">
        <f aca="false">Table1[[#This Row],[Detection frequency 2021]]/100*365</f>
        <v>308.77978</v>
      </c>
      <c r="P844" s="0" t="n">
        <f aca="false">Table1[[#This Row],[Flared days/year]]/12</f>
        <v>25.7316483333333</v>
      </c>
      <c r="Q844" s="2" t="n">
        <f aca="false">Table1[[#This Row],['#days per month]]-P900</f>
        <v>0.908850000000001</v>
      </c>
      <c r="R844" s="2" t="n">
        <f aca="false">Table1[[#This Row],['#days per month]]-P900</f>
        <v>0.908850000000001</v>
      </c>
    </row>
    <row r="845" customFormat="false" ht="15.75" hidden="true" customHeight="false" outlineLevel="0" collapsed="false">
      <c r="A845" s="0" t="s">
        <v>35</v>
      </c>
      <c r="B845" s="0" t="s">
        <v>36</v>
      </c>
      <c r="C845" s="0" t="s">
        <v>964</v>
      </c>
      <c r="D845" s="0" t="n">
        <v>3806</v>
      </c>
      <c r="E845" s="0" t="n">
        <v>18.066579</v>
      </c>
      <c r="F845" s="0" t="n">
        <v>-93.100041</v>
      </c>
      <c r="G845" s="0" t="n">
        <v>0.03639948118</v>
      </c>
      <c r="H845" s="0" t="n">
        <v>1716.82</v>
      </c>
      <c r="I845" s="0" t="n">
        <v>2.54501</v>
      </c>
      <c r="J845" s="0" t="n">
        <v>86.3874</v>
      </c>
      <c r="K845" s="0" t="n">
        <v>191</v>
      </c>
      <c r="L845" s="0" t="s">
        <v>20</v>
      </c>
      <c r="M845" s="0" t="n">
        <f aca="false">35.3*G845</f>
        <v>1.284901685654</v>
      </c>
      <c r="N845" s="0" t="n">
        <f aca="false">M845*1000/365</f>
        <v>3.52027859083288</v>
      </c>
      <c r="O845" s="0" t="n">
        <f aca="false">Table1[[#This Row],[Detection frequency 2021]]/100*365</f>
        <v>315.31401</v>
      </c>
      <c r="P845" s="0" t="n">
        <f aca="false">Table1[[#This Row],[Flared days/year]]/12</f>
        <v>26.2761675</v>
      </c>
      <c r="Q845" s="2" t="n">
        <f aca="false">Table1[[#This Row],['#days per month]]-P901</f>
        <v>1.94283416666667</v>
      </c>
      <c r="R845" s="2" t="n">
        <f aca="false">Table1[[#This Row],['#days per month]]-P901</f>
        <v>1.94283416666667</v>
      </c>
    </row>
    <row r="846" customFormat="false" ht="15.75" hidden="true" customHeight="false" outlineLevel="0" collapsed="false">
      <c r="A846" s="0" t="s">
        <v>24</v>
      </c>
      <c r="B846" s="0" t="s">
        <v>25</v>
      </c>
      <c r="C846" s="0" t="s">
        <v>965</v>
      </c>
      <c r="D846" s="0" t="n">
        <v>9043</v>
      </c>
      <c r="E846" s="0" t="n">
        <v>64.465075</v>
      </c>
      <c r="F846" s="0" t="n">
        <v>75.899372</v>
      </c>
      <c r="G846" s="0" t="n">
        <v>0.03629880039</v>
      </c>
      <c r="H846" s="0" t="n">
        <v>1654.87</v>
      </c>
      <c r="I846" s="0" t="n">
        <v>1.40828</v>
      </c>
      <c r="J846" s="0" t="n">
        <v>74.359</v>
      </c>
      <c r="K846" s="0" t="n">
        <v>117</v>
      </c>
      <c r="L846" s="0" t="s">
        <v>218</v>
      </c>
      <c r="M846" s="0" t="n">
        <f aca="false">35.3*G846</f>
        <v>1.281347653767</v>
      </c>
      <c r="N846" s="0" t="n">
        <f aca="false">M846*1000/365</f>
        <v>3.51054151716986</v>
      </c>
      <c r="O846" s="0" t="n">
        <f aca="false">Table1[[#This Row],[Detection frequency 2021]]/100*365</f>
        <v>271.41035</v>
      </c>
      <c r="P846" s="0" t="n">
        <f aca="false">Table1[[#This Row],[Flared days/year]]/12</f>
        <v>22.6175291666667</v>
      </c>
      <c r="Q846" s="2" t="n">
        <f aca="false">Table1[[#This Row],['#days per month]]-P902</f>
        <v>-6.08205583333333</v>
      </c>
      <c r="R846" s="2" t="n">
        <f aca="false">Table1[[#This Row],['#days per month]]-P902</f>
        <v>-6.08205583333333</v>
      </c>
    </row>
    <row r="847" customFormat="false" ht="15.75" hidden="true" customHeight="false" outlineLevel="0" collapsed="false">
      <c r="A847" s="0" t="s">
        <v>35</v>
      </c>
      <c r="B847" s="0" t="s">
        <v>36</v>
      </c>
      <c r="C847" s="0" t="s">
        <v>966</v>
      </c>
      <c r="D847" s="0" t="n">
        <v>3794</v>
      </c>
      <c r="E847" s="0" t="n">
        <v>17.720817</v>
      </c>
      <c r="F847" s="0" t="n">
        <v>-93.152476</v>
      </c>
      <c r="G847" s="0" t="n">
        <v>0.0361951843</v>
      </c>
      <c r="H847" s="0" t="n">
        <v>1806.16</v>
      </c>
      <c r="I847" s="0" t="n">
        <v>2.4415</v>
      </c>
      <c r="J847" s="0" t="n">
        <v>80.5882</v>
      </c>
      <c r="K847" s="0" t="n">
        <v>170</v>
      </c>
      <c r="L847" s="0" t="s">
        <v>20</v>
      </c>
      <c r="M847" s="0" t="n">
        <f aca="false">35.3*G847</f>
        <v>1.27769000579</v>
      </c>
      <c r="N847" s="0" t="n">
        <f aca="false">M847*1000/365</f>
        <v>3.50052056380822</v>
      </c>
      <c r="O847" s="0" t="n">
        <f aca="false">Table1[[#This Row],[Detection frequency 2021]]/100*365</f>
        <v>294.14693</v>
      </c>
      <c r="P847" s="0" t="n">
        <f aca="false">Table1[[#This Row],[Flared days/year]]/12</f>
        <v>24.5122441666667</v>
      </c>
      <c r="Q847" s="2" t="n">
        <f aca="false">Table1[[#This Row],['#days per month]]-P903</f>
        <v>-0.0550541666666646</v>
      </c>
      <c r="R847" s="2" t="n">
        <f aca="false">Table1[[#This Row],['#days per month]]-P903</f>
        <v>-0.0550541666666646</v>
      </c>
    </row>
    <row r="848" customFormat="false" ht="15.75" hidden="true" customHeight="false" outlineLevel="0" collapsed="false">
      <c r="A848" s="0" t="s">
        <v>161</v>
      </c>
      <c r="B848" s="0" t="s">
        <v>162</v>
      </c>
      <c r="C848" s="0" t="s">
        <v>967</v>
      </c>
      <c r="D848" s="0" t="n">
        <v>11589</v>
      </c>
      <c r="E848" s="0" t="n">
        <v>38.995838</v>
      </c>
      <c r="F848" s="0" t="n">
        <v>119.002542999999</v>
      </c>
      <c r="G848" s="0" t="n">
        <v>0.03618256251</v>
      </c>
      <c r="H848" s="0" t="n">
        <v>1866.84</v>
      </c>
      <c r="I848" s="0" t="n">
        <v>1.12641</v>
      </c>
      <c r="J848" s="0" t="n">
        <v>73.7068999999999</v>
      </c>
      <c r="K848" s="0" t="n">
        <v>232</v>
      </c>
      <c r="L848" s="0" t="s">
        <v>20</v>
      </c>
      <c r="M848" s="0" t="n">
        <f aca="false">35.3*G848</f>
        <v>1.277244456603</v>
      </c>
      <c r="N848" s="0" t="n">
        <f aca="false">M848*1000/365</f>
        <v>3.49929988110411</v>
      </c>
      <c r="O848" s="0" t="n">
        <f aca="false">Table1[[#This Row],[Detection frequency 2021]]/100*365</f>
        <v>269.030185</v>
      </c>
      <c r="P848" s="0" t="n">
        <f aca="false">Table1[[#This Row],[Flared days/year]]/12</f>
        <v>22.4191820833333</v>
      </c>
      <c r="Q848" s="2" t="n">
        <f aca="false">Table1[[#This Row],['#days per month]]-P904</f>
        <v>-7.17763375000003</v>
      </c>
      <c r="R848" s="2" t="n">
        <f aca="false">Table1[[#This Row],['#days per month]]-P904</f>
        <v>-7.17763375000003</v>
      </c>
    </row>
    <row r="849" customFormat="false" ht="15.75" hidden="true" customHeight="false" outlineLevel="0" collapsed="false">
      <c r="A849" s="0" t="s">
        <v>612</v>
      </c>
      <c r="B849" s="0" t="s">
        <v>613</v>
      </c>
      <c r="C849" s="0" t="s">
        <v>968</v>
      </c>
      <c r="D849" s="0" t="n">
        <v>11699</v>
      </c>
      <c r="E849" s="0" t="n">
        <v>7.166736</v>
      </c>
      <c r="F849" s="0" t="n">
        <v>103.097421</v>
      </c>
      <c r="G849" s="0" t="n">
        <v>0.03610242882</v>
      </c>
      <c r="H849" s="0" t="n">
        <v>1349.75</v>
      </c>
      <c r="I849" s="0" t="n">
        <v>1.14988</v>
      </c>
      <c r="J849" s="0" t="n">
        <v>93.9394</v>
      </c>
      <c r="K849" s="0" t="n">
        <v>66</v>
      </c>
      <c r="L849" s="0" t="s">
        <v>20</v>
      </c>
      <c r="M849" s="0" t="n">
        <f aca="false">35.3*G849</f>
        <v>1.274415737346</v>
      </c>
      <c r="N849" s="0" t="n">
        <f aca="false">M849*1000/365</f>
        <v>3.49154996533151</v>
      </c>
      <c r="O849" s="0" t="n">
        <f aca="false">Table1[[#This Row],[Detection frequency 2021]]/100*365</f>
        <v>342.87881</v>
      </c>
      <c r="P849" s="0" t="n">
        <f aca="false">Table1[[#This Row],[Flared days/year]]/12</f>
        <v>28.5732341666667</v>
      </c>
      <c r="Q849" s="2" t="n">
        <f aca="false">Table1[[#This Row],['#days per month]]-P905</f>
        <v>-1.31901874999999</v>
      </c>
      <c r="R849" s="2" t="n">
        <f aca="false">Table1[[#This Row],['#days per month]]-P905</f>
        <v>-1.31901874999999</v>
      </c>
    </row>
    <row r="850" customFormat="false" ht="15.75" hidden="true" customHeight="false" outlineLevel="0" collapsed="false">
      <c r="A850" s="0" t="s">
        <v>24</v>
      </c>
      <c r="B850" s="0" t="s">
        <v>25</v>
      </c>
      <c r="C850" s="0" t="s">
        <v>969</v>
      </c>
      <c r="D850" s="0" t="n">
        <v>8860</v>
      </c>
      <c r="E850" s="0" t="n">
        <v>60.891287</v>
      </c>
      <c r="F850" s="0" t="n">
        <v>72.806371</v>
      </c>
      <c r="G850" s="0" t="n">
        <v>0.0360760111199999</v>
      </c>
      <c r="H850" s="0" t="n">
        <v>1791.23</v>
      </c>
      <c r="I850" s="0" t="n">
        <v>1.40925</v>
      </c>
      <c r="J850" s="0" t="n">
        <v>80.1205</v>
      </c>
      <c r="K850" s="0" t="n">
        <v>166</v>
      </c>
      <c r="L850" s="0" t="s">
        <v>20</v>
      </c>
      <c r="M850" s="0" t="n">
        <f aca="false">35.3*G850</f>
        <v>1.273483192536</v>
      </c>
      <c r="N850" s="0" t="n">
        <f aca="false">M850*1000/365</f>
        <v>3.48899504804382</v>
      </c>
      <c r="O850" s="0" t="n">
        <f aca="false">Table1[[#This Row],[Detection frequency 2021]]/100*365</f>
        <v>292.439825</v>
      </c>
      <c r="P850" s="0" t="n">
        <f aca="false">Table1[[#This Row],[Flared days/year]]/12</f>
        <v>24.3699854166667</v>
      </c>
      <c r="Q850" s="2" t="n">
        <f aca="false">Table1[[#This Row],['#days per month]]-P906</f>
        <v>-4.57491</v>
      </c>
      <c r="R850" s="2" t="n">
        <f aca="false">Table1[[#This Row],['#days per month]]-P906</f>
        <v>-4.57491</v>
      </c>
    </row>
    <row r="851" customFormat="false" ht="15.75" hidden="true" customHeight="false" outlineLevel="0" collapsed="false">
      <c r="A851" s="0" t="s">
        <v>201</v>
      </c>
      <c r="B851" s="0" t="s">
        <v>202</v>
      </c>
      <c r="C851" s="0" t="s">
        <v>970</v>
      </c>
      <c r="D851" s="0" t="n">
        <v>7204</v>
      </c>
      <c r="E851" s="0" t="n">
        <v>28.963534</v>
      </c>
      <c r="F851" s="0" t="n">
        <v>33.183532</v>
      </c>
      <c r="G851" s="0" t="n">
        <v>0.0359450967399999</v>
      </c>
      <c r="H851" s="0" t="n">
        <v>1725.31</v>
      </c>
      <c r="I851" s="0" t="n">
        <v>1.17247</v>
      </c>
      <c r="J851" s="0" t="n">
        <v>96.7254</v>
      </c>
      <c r="K851" s="0" t="n">
        <v>397</v>
      </c>
      <c r="L851" s="0" t="s">
        <v>20</v>
      </c>
      <c r="M851" s="0" t="n">
        <f aca="false">35.3*G851</f>
        <v>1.268861914922</v>
      </c>
      <c r="N851" s="0" t="n">
        <f aca="false">M851*1000/365</f>
        <v>3.47633401348492</v>
      </c>
      <c r="O851" s="0" t="n">
        <f aca="false">Table1[[#This Row],[Detection frequency 2021]]/100*365</f>
        <v>353.04771</v>
      </c>
      <c r="P851" s="0" t="n">
        <f aca="false">Table1[[#This Row],[Flared days/year]]/12</f>
        <v>29.4206425</v>
      </c>
      <c r="Q851" s="2" t="n">
        <f aca="false">Table1[[#This Row],['#days per month]]-P907</f>
        <v>7.71628250000003</v>
      </c>
      <c r="R851" s="2" t="n">
        <f aca="false">Table1[[#This Row],['#days per month]]-P907</f>
        <v>7.71628250000003</v>
      </c>
    </row>
    <row r="852" customFormat="false" ht="15.75" hidden="true" customHeight="false" outlineLevel="0" collapsed="false">
      <c r="A852" s="0" t="s">
        <v>387</v>
      </c>
      <c r="B852" s="0" t="s">
        <v>388</v>
      </c>
      <c r="C852" s="0" t="s">
        <v>971</v>
      </c>
      <c r="D852" s="0" t="n">
        <v>7249</v>
      </c>
      <c r="E852" s="0" t="n">
        <v>34.6082229999999</v>
      </c>
      <c r="F852" s="0" t="n">
        <v>37.901967</v>
      </c>
      <c r="G852" s="0" t="n">
        <v>0.03594098732</v>
      </c>
      <c r="H852" s="0" t="n">
        <v>1678.25</v>
      </c>
      <c r="I852" s="0" t="n">
        <v>1.09018</v>
      </c>
      <c r="J852" s="0" t="n">
        <v>94.3488999999999</v>
      </c>
      <c r="K852" s="0" t="n">
        <v>407</v>
      </c>
      <c r="L852" s="0" t="s">
        <v>20</v>
      </c>
      <c r="M852" s="0" t="n">
        <f aca="false">35.3*G852</f>
        <v>1.268716852396</v>
      </c>
      <c r="N852" s="0" t="n">
        <f aca="false">M852*1000/365</f>
        <v>3.47593658190685</v>
      </c>
      <c r="O852" s="0" t="n">
        <f aca="false">Table1[[#This Row],[Detection frequency 2021]]/100*365</f>
        <v>344.373485</v>
      </c>
      <c r="P852" s="0" t="n">
        <f aca="false">Table1[[#This Row],[Flared days/year]]/12</f>
        <v>28.6977904166666</v>
      </c>
      <c r="Q852" s="2" t="n">
        <f aca="false">Table1[[#This Row],['#days per month]]-P908</f>
        <v>2.40799624999997</v>
      </c>
      <c r="R852" s="2" t="n">
        <f aca="false">Table1[[#This Row],['#days per month]]-P908</f>
        <v>2.40799624999997</v>
      </c>
    </row>
    <row r="853" customFormat="false" ht="15.75" hidden="true" customHeight="false" outlineLevel="0" collapsed="false">
      <c r="A853" s="0" t="s">
        <v>468</v>
      </c>
      <c r="B853" s="0" t="s">
        <v>469</v>
      </c>
      <c r="C853" s="0" t="s">
        <v>972</v>
      </c>
      <c r="D853" s="0" t="n">
        <v>7612</v>
      </c>
      <c r="E853" s="0" t="n">
        <v>29.842625</v>
      </c>
      <c r="F853" s="0" t="n">
        <v>47.846561</v>
      </c>
      <c r="G853" s="0" t="n">
        <v>0.027188568486</v>
      </c>
      <c r="H853" s="0" t="n">
        <v>1788.05</v>
      </c>
      <c r="I853" s="0" t="n">
        <v>1.97864</v>
      </c>
      <c r="J853" s="0" t="n">
        <v>96.25</v>
      </c>
      <c r="K853" s="0" t="n">
        <v>400</v>
      </c>
      <c r="L853" s="0" t="s">
        <v>20</v>
      </c>
      <c r="M853" s="0" t="n">
        <f aca="false">35.3*G853</f>
        <v>0.9597564675558</v>
      </c>
      <c r="N853" s="0" t="n">
        <f aca="false">M853*1000/365</f>
        <v>2.62946977412548</v>
      </c>
      <c r="O853" s="0" t="n">
        <f aca="false">Table1[[#This Row],[Detection frequency 2021]]/100*365</f>
        <v>351.3125</v>
      </c>
      <c r="P853" s="0" t="n">
        <f aca="false">Table1[[#This Row],[Flared days/year]]/12</f>
        <v>29.2760416666667</v>
      </c>
      <c r="Q853" s="2" t="n">
        <f aca="false">Table1[[#This Row],['#days per month]]-P909</f>
        <v>5.3664125</v>
      </c>
      <c r="R853" s="2" t="n">
        <f aca="false">Table1[[#This Row],['#days per month]]-P909</f>
        <v>5.3664125</v>
      </c>
    </row>
    <row r="854" customFormat="false" ht="15.75" hidden="true" customHeight="false" outlineLevel="0" collapsed="false">
      <c r="A854" s="0" t="s">
        <v>28</v>
      </c>
      <c r="B854" s="0" t="s">
        <v>29</v>
      </c>
      <c r="C854" s="0" t="s">
        <v>973</v>
      </c>
      <c r="D854" s="0" t="n">
        <v>8081</v>
      </c>
      <c r="E854" s="0" t="n">
        <v>30.374739</v>
      </c>
      <c r="F854" s="0" t="n">
        <v>50.592046</v>
      </c>
      <c r="G854" s="0" t="n">
        <v>0.03580889882</v>
      </c>
      <c r="H854" s="0" t="n">
        <v>1816.3</v>
      </c>
      <c r="I854" s="0" t="n">
        <v>1.70305</v>
      </c>
      <c r="J854" s="0" t="n">
        <v>71.5447</v>
      </c>
      <c r="K854" s="0" t="n">
        <v>369</v>
      </c>
      <c r="L854" s="0" t="s">
        <v>20</v>
      </c>
      <c r="M854" s="0" t="n">
        <f aca="false">35.3*G854</f>
        <v>1.264054128346</v>
      </c>
      <c r="N854" s="0" t="n">
        <f aca="false">M854*1000/365</f>
        <v>3.46316199546849</v>
      </c>
      <c r="O854" s="0" t="n">
        <f aca="false">Table1[[#This Row],[Detection frequency 2021]]/100*365</f>
        <v>261.138155</v>
      </c>
      <c r="P854" s="0" t="n">
        <f aca="false">Table1[[#This Row],[Flared days/year]]/12</f>
        <v>21.7615129166667</v>
      </c>
      <c r="Q854" s="2" t="n">
        <f aca="false">Table1[[#This Row],['#days per month]]-P910</f>
        <v>-7.65411083333333</v>
      </c>
      <c r="R854" s="2" t="n">
        <f aca="false">Table1[[#This Row],['#days per month]]-P910</f>
        <v>-7.65411083333333</v>
      </c>
    </row>
    <row r="855" customFormat="false" ht="15.75" hidden="true" customHeight="false" outlineLevel="0" collapsed="false">
      <c r="A855" s="0" t="s">
        <v>201</v>
      </c>
      <c r="B855" s="0" t="s">
        <v>202</v>
      </c>
      <c r="C855" s="0" t="s">
        <v>974</v>
      </c>
      <c r="D855" s="0" t="n">
        <v>5847</v>
      </c>
      <c r="E855" s="0" t="n">
        <v>30.758731</v>
      </c>
      <c r="F855" s="0" t="n">
        <v>27.103527</v>
      </c>
      <c r="G855" s="0" t="n">
        <v>0.03579158055</v>
      </c>
      <c r="H855" s="0" t="n">
        <v>1797.46</v>
      </c>
      <c r="I855" s="0" t="n">
        <v>1.27128</v>
      </c>
      <c r="J855" s="0" t="n">
        <v>84.901</v>
      </c>
      <c r="K855" s="0" t="n">
        <v>404</v>
      </c>
      <c r="L855" s="0" t="s">
        <v>20</v>
      </c>
      <c r="M855" s="0" t="n">
        <f aca="false">35.3*G855</f>
        <v>1.263442793415</v>
      </c>
      <c r="N855" s="0" t="n">
        <f aca="false">M855*1000/365</f>
        <v>3.46148710524657</v>
      </c>
      <c r="O855" s="0" t="n">
        <f aca="false">Table1[[#This Row],[Detection frequency 2021]]/100*365</f>
        <v>309.88865</v>
      </c>
      <c r="P855" s="0" t="n">
        <f aca="false">Table1[[#This Row],[Flared days/year]]/12</f>
        <v>25.8240541666667</v>
      </c>
      <c r="Q855" s="2" t="n">
        <f aca="false">Table1[[#This Row],['#days per month]]-P911</f>
        <v>0.596957499999999</v>
      </c>
      <c r="R855" s="2" t="n">
        <f aca="false">Table1[[#This Row],['#days per month]]-P911</f>
        <v>0.596957499999999</v>
      </c>
    </row>
    <row r="856" customFormat="false" ht="15.75" hidden="true" customHeight="false" outlineLevel="0" collapsed="false">
      <c r="A856" s="0" t="s">
        <v>28</v>
      </c>
      <c r="B856" s="0" t="s">
        <v>29</v>
      </c>
      <c r="C856" s="0" t="s">
        <v>975</v>
      </c>
      <c r="D856" s="0" t="n">
        <v>8218</v>
      </c>
      <c r="E856" s="0" t="n">
        <v>27.930021</v>
      </c>
      <c r="F856" s="0" t="n">
        <v>52.195356</v>
      </c>
      <c r="G856" s="0" t="n">
        <v>0.03576721756</v>
      </c>
      <c r="H856" s="0" t="n">
        <v>1621.39</v>
      </c>
      <c r="I856" s="0" t="n">
        <v>1.63103</v>
      </c>
      <c r="J856" s="0" t="n">
        <v>92.7807</v>
      </c>
      <c r="K856" s="0" t="n">
        <v>374</v>
      </c>
      <c r="L856" s="0" t="s">
        <v>20</v>
      </c>
      <c r="M856" s="0" t="n">
        <f aca="false">35.3*G856</f>
        <v>1.262582779868</v>
      </c>
      <c r="N856" s="0" t="n">
        <f aca="false">M856*1000/365</f>
        <v>3.45913090374794</v>
      </c>
      <c r="O856" s="0" t="n">
        <f aca="false">Table1[[#This Row],[Detection frequency 2021]]/100*365</f>
        <v>338.649555</v>
      </c>
      <c r="P856" s="0" t="n">
        <f aca="false">Table1[[#This Row],[Flared days/year]]/12</f>
        <v>28.22079625</v>
      </c>
      <c r="Q856" s="2" t="n">
        <f aca="false">Table1[[#This Row],['#days per month]]-P912</f>
        <v>21.0525308333333</v>
      </c>
      <c r="R856" s="2" t="n">
        <f aca="false">Table1[[#This Row],['#days per month]]-P912</f>
        <v>21.0525308333333</v>
      </c>
    </row>
    <row r="857" customFormat="false" ht="15.75" hidden="true" customHeight="false" outlineLevel="0" collapsed="false">
      <c r="A857" s="0" t="s">
        <v>24</v>
      </c>
      <c r="B857" s="0" t="s">
        <v>25</v>
      </c>
      <c r="C857" s="0" t="s">
        <v>976</v>
      </c>
      <c r="D857" s="0" t="n">
        <v>6512</v>
      </c>
      <c r="E857" s="0" t="n">
        <v>66.421072</v>
      </c>
      <c r="F857" s="0" t="n">
        <v>58.03713</v>
      </c>
      <c r="G857" s="0" t="n">
        <v>0.03569500918</v>
      </c>
      <c r="H857" s="0" t="n">
        <v>1696.68</v>
      </c>
      <c r="I857" s="0" t="n">
        <v>2.14016</v>
      </c>
      <c r="J857" s="0" t="n">
        <v>75.7576</v>
      </c>
      <c r="K857" s="0" t="n">
        <v>165</v>
      </c>
      <c r="L857" s="0" t="s">
        <v>20</v>
      </c>
      <c r="M857" s="0" t="n">
        <f aca="false">35.3*G857</f>
        <v>1.260033824054</v>
      </c>
      <c r="N857" s="0" t="n">
        <f aca="false">M857*1000/365</f>
        <v>3.45214746316164</v>
      </c>
      <c r="O857" s="0" t="n">
        <f aca="false">Table1[[#This Row],[Detection frequency 2021]]/100*365</f>
        <v>276.51524</v>
      </c>
      <c r="P857" s="0" t="n">
        <f aca="false">Table1[[#This Row],[Flared days/year]]/12</f>
        <v>23.0429366666667</v>
      </c>
      <c r="Q857" s="2" t="n">
        <f aca="false">Table1[[#This Row],['#days per month]]-P913</f>
        <v>6.74830249999999</v>
      </c>
      <c r="R857" s="2" t="n">
        <f aca="false">Table1[[#This Row],['#days per month]]-P913</f>
        <v>6.74830249999999</v>
      </c>
    </row>
    <row r="858" customFormat="false" ht="15.75" hidden="true" customHeight="false" outlineLevel="0" collapsed="false">
      <c r="A858" s="0" t="s">
        <v>788</v>
      </c>
      <c r="B858" s="0" t="s">
        <v>789</v>
      </c>
      <c r="C858" s="0" t="s">
        <v>977</v>
      </c>
      <c r="D858" s="0" t="n">
        <v>12013</v>
      </c>
      <c r="E858" s="0" t="n">
        <v>-7.184079</v>
      </c>
      <c r="F858" s="0" t="n">
        <v>111.691404</v>
      </c>
      <c r="G858" s="0" t="n">
        <v>0.03569354153</v>
      </c>
      <c r="H858" s="0" t="n">
        <v>1794.15</v>
      </c>
      <c r="I858" s="0" t="n">
        <v>2.5549</v>
      </c>
      <c r="J858" s="0" t="n">
        <v>86.4583</v>
      </c>
      <c r="K858" s="0" t="n">
        <v>96</v>
      </c>
      <c r="L858" s="0" t="s">
        <v>20</v>
      </c>
      <c r="M858" s="0" t="n">
        <f aca="false">35.3*G858</f>
        <v>1.259982016009</v>
      </c>
      <c r="N858" s="0" t="n">
        <f aca="false">M858*1000/365</f>
        <v>3.45200552331233</v>
      </c>
      <c r="O858" s="0" t="n">
        <f aca="false">Table1[[#This Row],[Detection frequency 2021]]/100*365</f>
        <v>315.572795</v>
      </c>
      <c r="P858" s="0" t="n">
        <f aca="false">Table1[[#This Row],[Flared days/year]]/12</f>
        <v>26.2977329166667</v>
      </c>
      <c r="Q858" s="2" t="n">
        <f aca="false">Table1[[#This Row],['#days per month]]-P914</f>
        <v>2.57063416666666</v>
      </c>
      <c r="R858" s="2" t="n">
        <f aca="false">Table1[[#This Row],['#days per month]]-P914</f>
        <v>2.57063416666666</v>
      </c>
    </row>
    <row r="859" customFormat="false" ht="15.75" hidden="true" customHeight="false" outlineLevel="0" collapsed="false">
      <c r="A859" s="0" t="s">
        <v>78</v>
      </c>
      <c r="B859" s="0" t="s">
        <v>79</v>
      </c>
      <c r="C859" s="0" t="s">
        <v>978</v>
      </c>
      <c r="D859" s="0" t="n">
        <v>8511</v>
      </c>
      <c r="E859" s="0" t="n">
        <v>21.409743</v>
      </c>
      <c r="F859" s="0" t="n">
        <v>55.745904</v>
      </c>
      <c r="G859" s="0" t="n">
        <v>0.027166113441</v>
      </c>
      <c r="H859" s="0" t="n">
        <v>1819.2</v>
      </c>
      <c r="I859" s="0" t="n">
        <v>2.14250999999999</v>
      </c>
      <c r="J859" s="0" t="n">
        <v>93.6111</v>
      </c>
      <c r="K859" s="0" t="n">
        <v>360</v>
      </c>
      <c r="L859" s="0" t="s">
        <v>20</v>
      </c>
      <c r="M859" s="0" t="n">
        <f aca="false">35.3*G859</f>
        <v>0.9589638044673</v>
      </c>
      <c r="N859" s="0" t="n">
        <f aca="false">M859*1000/365</f>
        <v>2.62729809443096</v>
      </c>
      <c r="O859" s="0" t="n">
        <f aca="false">Table1[[#This Row],[Detection frequency 2021]]/100*365</f>
        <v>341.680515</v>
      </c>
      <c r="P859" s="0" t="n">
        <f aca="false">Table1[[#This Row],[Flared days/year]]/12</f>
        <v>28.47337625</v>
      </c>
      <c r="Q859" s="2" t="n">
        <f aca="false">Table1[[#This Row],['#days per month]]-P915</f>
        <v>8.39004208333333</v>
      </c>
      <c r="R859" s="2" t="n">
        <f aca="false">Table1[[#This Row],['#days per month]]-P915</f>
        <v>8.39004208333333</v>
      </c>
    </row>
    <row r="860" customFormat="false" ht="15.75" hidden="true" customHeight="false" outlineLevel="0" collapsed="false">
      <c r="A860" s="0" t="s">
        <v>51</v>
      </c>
      <c r="B860" s="0" t="s">
        <v>52</v>
      </c>
      <c r="C860" s="0" t="s">
        <v>979</v>
      </c>
      <c r="D860" s="0" t="n">
        <v>5564</v>
      </c>
      <c r="E860" s="0" t="n">
        <v>29.030145</v>
      </c>
      <c r="F860" s="0" t="n">
        <v>7.519486</v>
      </c>
      <c r="G860" s="0" t="n">
        <v>0.0356368902399999</v>
      </c>
      <c r="H860" s="0" t="n">
        <v>1649.51</v>
      </c>
      <c r="I860" s="0" t="n">
        <v>1.10394</v>
      </c>
      <c r="J860" s="0" t="n">
        <v>98.0978</v>
      </c>
      <c r="K860" s="0" t="n">
        <v>368</v>
      </c>
      <c r="L860" s="0" t="s">
        <v>20</v>
      </c>
      <c r="M860" s="0" t="n">
        <f aca="false">35.3*G860</f>
        <v>1.257982225472</v>
      </c>
      <c r="N860" s="0" t="n">
        <f aca="false">M860*1000/365</f>
        <v>3.44652664512876</v>
      </c>
      <c r="O860" s="0" t="n">
        <f aca="false">Table1[[#This Row],[Detection frequency 2021]]/100*365</f>
        <v>358.05697</v>
      </c>
      <c r="P860" s="0" t="n">
        <f aca="false">Table1[[#This Row],[Flared days/year]]/12</f>
        <v>29.8380808333333</v>
      </c>
      <c r="Q860" s="2" t="n">
        <f aca="false">Table1[[#This Row],['#days per month]]-P916</f>
        <v>9.0616725</v>
      </c>
      <c r="R860" s="2" t="n">
        <f aca="false">Table1[[#This Row],['#days per month]]-P916</f>
        <v>9.0616725</v>
      </c>
    </row>
    <row r="861" customFormat="false" ht="15.75" hidden="true" customHeight="false" outlineLevel="0" collapsed="false">
      <c r="A861" s="0" t="s">
        <v>35</v>
      </c>
      <c r="B861" s="0" t="s">
        <v>36</v>
      </c>
      <c r="C861" s="0" t="s">
        <v>980</v>
      </c>
      <c r="D861" s="0" t="n">
        <v>3689</v>
      </c>
      <c r="E861" s="0" t="n">
        <v>20.461198</v>
      </c>
      <c r="F861" s="0" t="n">
        <v>-97.545546</v>
      </c>
      <c r="G861" s="0" t="n">
        <v>0.03557730365</v>
      </c>
      <c r="H861" s="0" t="n">
        <v>1759.41</v>
      </c>
      <c r="I861" s="0" t="n">
        <v>2.34248</v>
      </c>
      <c r="J861" s="0" t="n">
        <v>72.5275</v>
      </c>
      <c r="K861" s="0" t="n">
        <v>182</v>
      </c>
      <c r="L861" s="0" t="s">
        <v>20</v>
      </c>
      <c r="M861" s="0" t="n">
        <f aca="false">35.3*G861</f>
        <v>1.255878818845</v>
      </c>
      <c r="N861" s="0" t="n">
        <f aca="false">M861*1000/365</f>
        <v>3.44076388724658</v>
      </c>
      <c r="O861" s="0" t="n">
        <f aca="false">Table1[[#This Row],[Detection frequency 2021]]/100*365</f>
        <v>264.725375</v>
      </c>
      <c r="P861" s="0" t="n">
        <f aca="false">Table1[[#This Row],[Flared days/year]]/12</f>
        <v>22.0604479166667</v>
      </c>
      <c r="Q861" s="2" t="n">
        <f aca="false">Table1[[#This Row],['#days per month]]-P917</f>
        <v>-6.41831208333331</v>
      </c>
      <c r="R861" s="2" t="n">
        <f aca="false">Table1[[#This Row],['#days per month]]-P917</f>
        <v>-6.41831208333331</v>
      </c>
    </row>
    <row r="862" customFormat="false" ht="15.75" hidden="true" customHeight="false" outlineLevel="0" collapsed="false">
      <c r="A862" s="0" t="s">
        <v>726</v>
      </c>
      <c r="B862" s="0" t="s">
        <v>727</v>
      </c>
      <c r="C862" s="0" t="s">
        <v>981</v>
      </c>
      <c r="D862" s="0" t="n">
        <v>5070</v>
      </c>
      <c r="E862" s="0" t="n">
        <v>57.975283</v>
      </c>
      <c r="F862" s="0" t="n">
        <v>1.238054</v>
      </c>
      <c r="G862" s="0" t="n">
        <v>0.03557202011</v>
      </c>
      <c r="H862" s="0" t="n">
        <v>1777</v>
      </c>
      <c r="I862" s="0" t="n">
        <v>1.7611</v>
      </c>
      <c r="J862" s="0" t="n">
        <v>93.8053</v>
      </c>
      <c r="K862" s="0" t="n">
        <v>113</v>
      </c>
      <c r="L862" s="0" t="s">
        <v>20</v>
      </c>
      <c r="M862" s="0" t="n">
        <f aca="false">35.3*G862</f>
        <v>1.255692309883</v>
      </c>
      <c r="N862" s="0" t="n">
        <f aca="false">M862*1000/365</f>
        <v>3.44025290378904</v>
      </c>
      <c r="O862" s="0" t="n">
        <f aca="false">Table1[[#This Row],[Detection frequency 2021]]/100*365</f>
        <v>342.389345</v>
      </c>
      <c r="P862" s="0" t="n">
        <f aca="false">Table1[[#This Row],[Flared days/year]]/12</f>
        <v>28.5324454166667</v>
      </c>
      <c r="Q862" s="2" t="n">
        <f aca="false">Table1[[#This Row],['#days per month]]-P918</f>
        <v>-0.018675833333333</v>
      </c>
      <c r="R862" s="2" t="n">
        <f aca="false">Table1[[#This Row],['#days per month]]-P918</f>
        <v>-0.018675833333333</v>
      </c>
    </row>
    <row r="863" customFormat="false" ht="15.75" hidden="true" customHeight="false" outlineLevel="0" collapsed="false">
      <c r="A863" s="0" t="s">
        <v>24</v>
      </c>
      <c r="B863" s="0" t="s">
        <v>25</v>
      </c>
      <c r="C863" s="0" t="s">
        <v>982</v>
      </c>
      <c r="D863" s="0" t="n">
        <v>9469</v>
      </c>
      <c r="E863" s="0" t="n">
        <v>65.389914</v>
      </c>
      <c r="F863" s="0" t="n">
        <v>82.418428</v>
      </c>
      <c r="G863" s="0" t="n">
        <v>0.03549247348</v>
      </c>
      <c r="H863" s="0" t="n">
        <v>1802.44</v>
      </c>
      <c r="I863" s="0" t="n">
        <v>3.46791</v>
      </c>
      <c r="J863" s="0" t="n">
        <v>57.0369999999999</v>
      </c>
      <c r="K863" s="0" t="n">
        <v>135</v>
      </c>
      <c r="L863" s="0" t="s">
        <v>218</v>
      </c>
      <c r="M863" s="0" t="n">
        <f aca="false">35.3*G863</f>
        <v>1.252884313844</v>
      </c>
      <c r="N863" s="0" t="n">
        <f aca="false">M863*1000/365</f>
        <v>3.43255976395616</v>
      </c>
      <c r="O863" s="0" t="n">
        <f aca="false">Table1[[#This Row],[Detection frequency 2021]]/100*365</f>
        <v>208.18505</v>
      </c>
      <c r="P863" s="0" t="n">
        <f aca="false">Table1[[#This Row],[Flared days/year]]/12</f>
        <v>17.3487541666666</v>
      </c>
      <c r="Q863" s="2" t="n">
        <f aca="false">Table1[[#This Row],['#days per month]]-P919</f>
        <v>4.84875124999997</v>
      </c>
      <c r="R863" s="2" t="n">
        <f aca="false">Table1[[#This Row],['#days per month]]-P919</f>
        <v>4.84875124999997</v>
      </c>
    </row>
    <row r="864" customFormat="false" ht="15.75" hidden="true" customHeight="false" outlineLevel="0" collapsed="false">
      <c r="A864" s="0" t="s">
        <v>83</v>
      </c>
      <c r="B864" s="0" t="s">
        <v>84</v>
      </c>
      <c r="C864" s="0" t="s">
        <v>983</v>
      </c>
      <c r="D864" s="0" t="n">
        <v>6294</v>
      </c>
      <c r="E864" s="0" t="n">
        <v>-4.86866</v>
      </c>
      <c r="F864" s="0" t="n">
        <v>12.040085</v>
      </c>
      <c r="G864" s="0" t="n">
        <v>0.0354907123</v>
      </c>
      <c r="H864" s="0" t="n">
        <v>1801.38</v>
      </c>
      <c r="I864" s="0" t="n">
        <v>3.26754</v>
      </c>
      <c r="J864" s="0" t="n">
        <v>91.2280999999999</v>
      </c>
      <c r="K864" s="0" t="n">
        <v>57</v>
      </c>
      <c r="L864" s="0" t="s">
        <v>20</v>
      </c>
      <c r="M864" s="0" t="n">
        <f aca="false">35.3*G864</f>
        <v>1.25282214419</v>
      </c>
      <c r="N864" s="0" t="n">
        <f aca="false">M864*1000/365</f>
        <v>3.43238943613699</v>
      </c>
      <c r="O864" s="0" t="n">
        <f aca="false">Table1[[#This Row],[Detection frequency 2021]]/100*365</f>
        <v>332.982565</v>
      </c>
      <c r="P864" s="0" t="n">
        <f aca="false">Table1[[#This Row],[Flared days/year]]/12</f>
        <v>27.7485470833333</v>
      </c>
      <c r="Q864" s="2" t="n">
        <f aca="false">Table1[[#This Row],['#days per month]]-P920</f>
        <v>-0.0633883333333642</v>
      </c>
      <c r="R864" s="2" t="n">
        <f aca="false">Table1[[#This Row],['#days per month]]-P920</f>
        <v>-0.0633883333333642</v>
      </c>
    </row>
    <row r="865" customFormat="false" ht="15.75" hidden="true" customHeight="false" outlineLevel="0" collapsed="false">
      <c r="A865" s="0" t="s">
        <v>126</v>
      </c>
      <c r="B865" s="0" t="s">
        <v>127</v>
      </c>
      <c r="C865" s="0" t="s">
        <v>984</v>
      </c>
      <c r="D865" s="0" t="n">
        <v>5921</v>
      </c>
      <c r="E865" s="0" t="n">
        <v>5.535975</v>
      </c>
      <c r="F865" s="0" t="n">
        <v>5.194904</v>
      </c>
      <c r="G865" s="0" t="n">
        <v>0.0354742746199999</v>
      </c>
      <c r="H865" s="0" t="n">
        <v>1729.44</v>
      </c>
      <c r="I865" s="0" t="n">
        <v>1.7272</v>
      </c>
      <c r="J865" s="0" t="n">
        <v>74.0741</v>
      </c>
      <c r="K865" s="0" t="n">
        <v>54</v>
      </c>
      <c r="L865" s="0" t="s">
        <v>20</v>
      </c>
      <c r="M865" s="0" t="n">
        <f aca="false">35.3*G865</f>
        <v>1.252241894086</v>
      </c>
      <c r="N865" s="0" t="n">
        <f aca="false">M865*1000/365</f>
        <v>3.43079970982465</v>
      </c>
      <c r="O865" s="0" t="n">
        <f aca="false">Table1[[#This Row],[Detection frequency 2021]]/100*365</f>
        <v>270.370465</v>
      </c>
      <c r="P865" s="0" t="n">
        <f aca="false">Table1[[#This Row],[Flared days/year]]/12</f>
        <v>22.5308720833333</v>
      </c>
      <c r="Q865" s="2" t="n">
        <f aca="false">Table1[[#This Row],['#days per month]]-P921</f>
        <v>-5.76195083333333</v>
      </c>
      <c r="R865" s="2" t="n">
        <f aca="false">Table1[[#This Row],['#days per month]]-P921</f>
        <v>-5.76195083333333</v>
      </c>
    </row>
    <row r="866" customFormat="false" ht="15.75" hidden="true" customHeight="false" outlineLevel="0" collapsed="false">
      <c r="A866" s="0" t="s">
        <v>645</v>
      </c>
      <c r="B866" s="0" t="s">
        <v>646</v>
      </c>
      <c r="C866" s="0" t="s">
        <v>985</v>
      </c>
      <c r="D866" s="0" t="n">
        <v>1078</v>
      </c>
      <c r="E866" s="0" t="n">
        <v>47.917037</v>
      </c>
      <c r="F866" s="0" t="n">
        <v>-102.446058</v>
      </c>
      <c r="G866" s="0" t="n">
        <v>0.03539296681</v>
      </c>
      <c r="H866" s="0" t="n">
        <v>1942.95</v>
      </c>
      <c r="I866" s="0" t="n">
        <v>1.74039</v>
      </c>
      <c r="J866" s="0" t="n">
        <v>77.7328</v>
      </c>
      <c r="K866" s="0" t="n">
        <v>247</v>
      </c>
      <c r="L866" s="0" t="s">
        <v>20</v>
      </c>
      <c r="M866" s="0" t="n">
        <f aca="false">35.3*G866</f>
        <v>1.249371728393</v>
      </c>
      <c r="N866" s="0" t="n">
        <f aca="false">M866*1000/365</f>
        <v>3.4229362421726</v>
      </c>
      <c r="O866" s="0" t="n">
        <f aca="false">Table1[[#This Row],[Detection frequency 2021]]/100*365</f>
        <v>283.72472</v>
      </c>
      <c r="P866" s="0" t="n">
        <f aca="false">Table1[[#This Row],[Flared days/year]]/12</f>
        <v>23.6437266666667</v>
      </c>
      <c r="Q866" s="2" t="n">
        <f aca="false">Table1[[#This Row],['#days per month]]-P922</f>
        <v>3.68278916666667</v>
      </c>
      <c r="R866" s="2" t="n">
        <f aca="false">Table1[[#This Row],['#days per month]]-P922</f>
        <v>3.68278916666667</v>
      </c>
    </row>
    <row r="867" customFormat="false" ht="15.75" hidden="true" customHeight="false" outlineLevel="0" collapsed="false">
      <c r="A867" s="0" t="s">
        <v>986</v>
      </c>
      <c r="B867" s="0" t="s">
        <v>987</v>
      </c>
      <c r="C867" s="0" t="s">
        <v>988</v>
      </c>
      <c r="D867" s="0" t="n">
        <v>5637</v>
      </c>
      <c r="E867" s="0" t="n">
        <v>31.70293</v>
      </c>
      <c r="F867" s="0" t="n">
        <v>9.243825</v>
      </c>
      <c r="G867" s="0" t="n">
        <v>0.03538650915</v>
      </c>
      <c r="H867" s="0" t="n">
        <v>1663.07</v>
      </c>
      <c r="I867" s="0" t="n">
        <v>1.25851</v>
      </c>
      <c r="J867" s="0" t="n">
        <v>98.8888999999999</v>
      </c>
      <c r="K867" s="0" t="n">
        <v>360</v>
      </c>
      <c r="L867" s="0" t="s">
        <v>20</v>
      </c>
      <c r="M867" s="0" t="n">
        <f aca="false">35.3*G867</f>
        <v>1.249143772995</v>
      </c>
      <c r="N867" s="0" t="n">
        <f aca="false">M867*1000/365</f>
        <v>3.42231170683562</v>
      </c>
      <c r="O867" s="0" t="n">
        <f aca="false">Table1[[#This Row],[Detection frequency 2021]]/100*365</f>
        <v>360.944485</v>
      </c>
      <c r="P867" s="0" t="n">
        <f aca="false">Table1[[#This Row],[Flared days/year]]/12</f>
        <v>30.0787070833333</v>
      </c>
      <c r="Q867" s="2" t="n">
        <f aca="false">Table1[[#This Row],['#days per month]]-P923</f>
        <v>2.58127999999996</v>
      </c>
      <c r="R867" s="2" t="n">
        <f aca="false">Table1[[#This Row],['#days per month]]-P923</f>
        <v>2.58127999999996</v>
      </c>
    </row>
    <row r="868" customFormat="false" ht="15.75" hidden="true" customHeight="false" outlineLevel="0" collapsed="false">
      <c r="A868" s="0" t="s">
        <v>28</v>
      </c>
      <c r="B868" s="0" t="s">
        <v>29</v>
      </c>
      <c r="C868" s="0" t="s">
        <v>989</v>
      </c>
      <c r="D868" s="0" t="n">
        <v>7526</v>
      </c>
      <c r="E868" s="0" t="n">
        <v>32.347744</v>
      </c>
      <c r="F868" s="0" t="n">
        <v>47.458934</v>
      </c>
      <c r="G868" s="0" t="n">
        <v>0.03536625558</v>
      </c>
      <c r="H868" s="0" t="n">
        <v>1599.3</v>
      </c>
      <c r="I868" s="0" t="n">
        <v>0.762683</v>
      </c>
      <c r="J868" s="0" t="n">
        <v>96.477</v>
      </c>
      <c r="K868" s="0" t="n">
        <v>369</v>
      </c>
      <c r="L868" s="0" t="s">
        <v>20</v>
      </c>
      <c r="M868" s="0" t="n">
        <f aca="false">35.3*G868</f>
        <v>1.248428821974</v>
      </c>
      <c r="N868" s="0" t="n">
        <f aca="false">M868*1000/365</f>
        <v>3.42035293691507</v>
      </c>
      <c r="O868" s="0" t="n">
        <f aca="false">Table1[[#This Row],[Detection frequency 2021]]/100*365</f>
        <v>352.14105</v>
      </c>
      <c r="P868" s="0" t="n">
        <f aca="false">Table1[[#This Row],[Flared days/year]]/12</f>
        <v>29.3450875</v>
      </c>
      <c r="Q868" s="2" t="n">
        <f aca="false">Table1[[#This Row],['#days per month]]-P924</f>
        <v>2.4380479166667</v>
      </c>
      <c r="R868" s="2" t="n">
        <f aca="false">Table1[[#This Row],['#days per month]]-P924</f>
        <v>2.4380479166667</v>
      </c>
    </row>
    <row r="869" customFormat="false" ht="15.75" hidden="true" customHeight="false" outlineLevel="0" collapsed="false">
      <c r="A869" s="0" t="s">
        <v>126</v>
      </c>
      <c r="B869" s="0" t="s">
        <v>127</v>
      </c>
      <c r="C869" s="0" t="s">
        <v>990</v>
      </c>
      <c r="D869" s="0" t="n">
        <v>5939</v>
      </c>
      <c r="E869" s="0" t="n">
        <v>5.687882</v>
      </c>
      <c r="F869" s="0" t="n">
        <v>5.377311</v>
      </c>
      <c r="G869" s="0" t="n">
        <v>0.03534365377</v>
      </c>
      <c r="H869" s="0" t="n">
        <v>1645.99</v>
      </c>
      <c r="I869" s="0" t="n">
        <v>2.92888</v>
      </c>
      <c r="J869" s="0" t="n">
        <v>87.234</v>
      </c>
      <c r="K869" s="0" t="n">
        <v>47</v>
      </c>
      <c r="L869" s="0" t="s">
        <v>20</v>
      </c>
      <c r="M869" s="0" t="n">
        <f aca="false">35.3*G869</f>
        <v>1.247630978081</v>
      </c>
      <c r="N869" s="0" t="n">
        <f aca="false">M869*1000/365</f>
        <v>3.41816706323562</v>
      </c>
      <c r="O869" s="0" t="n">
        <f aca="false">Table1[[#This Row],[Detection frequency 2021]]/100*365</f>
        <v>318.4041</v>
      </c>
      <c r="P869" s="0" t="n">
        <f aca="false">Table1[[#This Row],[Flared days/year]]/12</f>
        <v>26.533675</v>
      </c>
      <c r="Q869" s="2" t="n">
        <f aca="false">Table1[[#This Row],['#days per month]]-P925</f>
        <v>-1.73399333333333</v>
      </c>
      <c r="R869" s="2" t="n">
        <f aca="false">Table1[[#This Row],['#days per month]]-P925</f>
        <v>-1.73399333333333</v>
      </c>
    </row>
    <row r="870" customFormat="false" ht="15.75" hidden="true" customHeight="false" outlineLevel="0" collapsed="false">
      <c r="A870" s="0" t="s">
        <v>24</v>
      </c>
      <c r="B870" s="0" t="s">
        <v>25</v>
      </c>
      <c r="C870" s="0" t="s">
        <v>991</v>
      </c>
      <c r="D870" s="0" t="n">
        <v>8819</v>
      </c>
      <c r="E870" s="0" t="n">
        <v>60.466774</v>
      </c>
      <c r="F870" s="0" t="n">
        <v>72.204966</v>
      </c>
      <c r="G870" s="0" t="n">
        <v>0.03529903721</v>
      </c>
      <c r="H870" s="0" t="n">
        <v>1662.32</v>
      </c>
      <c r="I870" s="0" t="n">
        <v>1.6015</v>
      </c>
      <c r="J870" s="0" t="n">
        <v>42.9204</v>
      </c>
      <c r="K870" s="0" t="n">
        <v>226</v>
      </c>
      <c r="L870" s="0" t="s">
        <v>20</v>
      </c>
      <c r="M870" s="0" t="n">
        <f aca="false">35.3*G870</f>
        <v>1.246056013513</v>
      </c>
      <c r="N870" s="0" t="n">
        <f aca="false">M870*1000/365</f>
        <v>3.41385209181644</v>
      </c>
      <c r="O870" s="0" t="n">
        <f aca="false">Table1[[#This Row],[Detection frequency 2021]]/100*365</f>
        <v>156.65946</v>
      </c>
      <c r="P870" s="0" t="n">
        <f aca="false">Table1[[#This Row],[Flared days/year]]/12</f>
        <v>13.054955</v>
      </c>
      <c r="Q870" s="2" t="n">
        <f aca="false">Table1[[#This Row],['#days per month]]-P926</f>
        <v>-16.8763529166667</v>
      </c>
      <c r="R870" s="2" t="n">
        <f aca="false">Table1[[#This Row],['#days per month]]-P926</f>
        <v>-16.8763529166667</v>
      </c>
    </row>
    <row r="871" customFormat="false" ht="15.75" hidden="true" customHeight="false" outlineLevel="0" collapsed="false">
      <c r="A871" s="0" t="s">
        <v>303</v>
      </c>
      <c r="B871" s="0" t="s">
        <v>304</v>
      </c>
      <c r="C871" s="0" t="s">
        <v>992</v>
      </c>
      <c r="D871" s="0" t="n">
        <v>6163</v>
      </c>
      <c r="E871" s="0" t="n">
        <v>4.330025</v>
      </c>
      <c r="F871" s="0" t="n">
        <v>8.606082</v>
      </c>
      <c r="G871" s="0" t="n">
        <v>0.03529522132</v>
      </c>
      <c r="H871" s="0" t="n">
        <v>1718.01</v>
      </c>
      <c r="I871" s="0" t="n">
        <v>2.2002</v>
      </c>
      <c r="J871" s="0" t="n">
        <v>93.75</v>
      </c>
      <c r="K871" s="0" t="n">
        <v>16</v>
      </c>
      <c r="L871" s="0" t="s">
        <v>20</v>
      </c>
      <c r="M871" s="0" t="n">
        <f aca="false">35.3*G871</f>
        <v>1.245921312596</v>
      </c>
      <c r="N871" s="0" t="n">
        <f aca="false">M871*1000/365</f>
        <v>3.41348304820822</v>
      </c>
      <c r="O871" s="0" t="n">
        <f aca="false">Table1[[#This Row],[Detection frequency 2021]]/100*365</f>
        <v>342.1875</v>
      </c>
      <c r="P871" s="0" t="n">
        <f aca="false">Table1[[#This Row],[Flared days/year]]/12</f>
        <v>28.515625</v>
      </c>
      <c r="Q871" s="2" t="n">
        <f aca="false">Table1[[#This Row],['#days per month]]-P927</f>
        <v>1.90104166666667</v>
      </c>
      <c r="R871" s="2" t="n">
        <f aca="false">Table1[[#This Row],['#days per month]]-P927</f>
        <v>1.90104166666667</v>
      </c>
    </row>
    <row r="872" customFormat="false" ht="15.75" hidden="true" customHeight="false" outlineLevel="0" collapsed="false">
      <c r="A872" s="0" t="s">
        <v>72</v>
      </c>
      <c r="B872" s="0" t="s">
        <v>73</v>
      </c>
      <c r="C872" s="0" t="s">
        <v>993</v>
      </c>
      <c r="D872" s="0" t="n">
        <v>9525</v>
      </c>
      <c r="E872" s="0" t="n">
        <v>46.426371</v>
      </c>
      <c r="F872" s="0" t="n">
        <v>64.683619</v>
      </c>
      <c r="G872" s="0" t="n">
        <v>0.03528406718</v>
      </c>
      <c r="H872" s="0" t="n">
        <v>1726.97</v>
      </c>
      <c r="I872" s="0" t="n">
        <v>1.43733</v>
      </c>
      <c r="J872" s="0" t="n">
        <v>79.7435999999999</v>
      </c>
      <c r="K872" s="0" t="n">
        <v>390</v>
      </c>
      <c r="L872" s="0" t="s">
        <v>20</v>
      </c>
      <c r="M872" s="0" t="n">
        <f aca="false">35.3*G872</f>
        <v>1.245527571454</v>
      </c>
      <c r="N872" s="0" t="n">
        <f aca="false">M872*1000/365</f>
        <v>3.41240430535342</v>
      </c>
      <c r="O872" s="0" t="n">
        <f aca="false">Table1[[#This Row],[Detection frequency 2021]]/100*365</f>
        <v>291.06414</v>
      </c>
      <c r="P872" s="0" t="n">
        <f aca="false">Table1[[#This Row],[Flared days/year]]/12</f>
        <v>24.255345</v>
      </c>
      <c r="Q872" s="2" t="n">
        <f aca="false">Table1[[#This Row],['#days per month]]-P928</f>
        <v>1.13867833333331</v>
      </c>
      <c r="R872" s="2" t="n">
        <f aca="false">Table1[[#This Row],['#days per month]]-P928</f>
        <v>1.13867833333331</v>
      </c>
    </row>
    <row r="873" customFormat="false" ht="15.75" hidden="true" customHeight="false" outlineLevel="0" collapsed="false">
      <c r="A873" s="0" t="s">
        <v>24</v>
      </c>
      <c r="B873" s="0" t="s">
        <v>25</v>
      </c>
      <c r="C873" s="0" t="s">
        <v>994</v>
      </c>
      <c r="D873" s="0" t="n">
        <v>6670</v>
      </c>
      <c r="E873" s="0" t="n">
        <v>45.008722</v>
      </c>
      <c r="F873" s="0" t="n">
        <v>45.127565</v>
      </c>
      <c r="G873" s="0" t="n">
        <v>0.03520510761</v>
      </c>
      <c r="H873" s="0" t="n">
        <v>1774.2</v>
      </c>
      <c r="I873" s="0" t="n">
        <v>1.55236</v>
      </c>
      <c r="J873" s="0" t="n">
        <v>80.2867</v>
      </c>
      <c r="K873" s="0" t="n">
        <v>279</v>
      </c>
      <c r="L873" s="0" t="s">
        <v>20</v>
      </c>
      <c r="M873" s="0" t="n">
        <f aca="false">35.3*G873</f>
        <v>1.242740298633</v>
      </c>
      <c r="N873" s="0" t="n">
        <f aca="false">M873*1000/365</f>
        <v>3.40476794146027</v>
      </c>
      <c r="O873" s="0" t="n">
        <f aca="false">Table1[[#This Row],[Detection frequency 2021]]/100*365</f>
        <v>293.046455</v>
      </c>
      <c r="P873" s="0" t="n">
        <f aca="false">Table1[[#This Row],[Flared days/year]]/12</f>
        <v>24.4205379166667</v>
      </c>
      <c r="Q873" s="2" t="n">
        <f aca="false">Table1[[#This Row],['#days per month]]-P929</f>
        <v>-3.44891541666664</v>
      </c>
      <c r="R873" s="2" t="n">
        <f aca="false">Table1[[#This Row],['#days per month]]-P929</f>
        <v>-3.44891541666664</v>
      </c>
    </row>
    <row r="874" customFormat="false" ht="15.75" hidden="true" customHeight="false" outlineLevel="0" collapsed="false">
      <c r="A874" s="0" t="s">
        <v>24</v>
      </c>
      <c r="B874" s="0" t="s">
        <v>25</v>
      </c>
      <c r="C874" s="0" t="s">
        <v>995</v>
      </c>
      <c r="D874" s="0" t="n">
        <v>8775</v>
      </c>
      <c r="E874" s="0" t="n">
        <v>66.19093</v>
      </c>
      <c r="F874" s="0" t="n">
        <v>71.024318</v>
      </c>
      <c r="G874" s="0" t="n">
        <v>0.03516166517</v>
      </c>
      <c r="H874" s="0" t="n">
        <v>1609.05</v>
      </c>
      <c r="I874" s="0" t="n">
        <v>1.6015</v>
      </c>
      <c r="J874" s="0" t="n">
        <v>65.6934</v>
      </c>
      <c r="K874" s="0" t="n">
        <v>137</v>
      </c>
      <c r="L874" s="0" t="s">
        <v>20</v>
      </c>
      <c r="M874" s="0" t="n">
        <f aca="false">35.3*G874</f>
        <v>1.241206780501</v>
      </c>
      <c r="N874" s="0" t="n">
        <f aca="false">M874*1000/365</f>
        <v>3.40056652192055</v>
      </c>
      <c r="O874" s="0" t="n">
        <f aca="false">Table1[[#This Row],[Detection frequency 2021]]/100*365</f>
        <v>239.78091</v>
      </c>
      <c r="P874" s="0" t="n">
        <f aca="false">Table1[[#This Row],[Flared days/year]]/12</f>
        <v>19.9817425</v>
      </c>
      <c r="Q874" s="2" t="n">
        <f aca="false">Table1[[#This Row],['#days per month]]-P930</f>
        <v>-5.36546958333333</v>
      </c>
      <c r="R874" s="2" t="n">
        <f aca="false">Table1[[#This Row],['#days per month]]-P930</f>
        <v>-5.36546958333333</v>
      </c>
    </row>
    <row r="875" customFormat="false" ht="15.75" hidden="true" customHeight="false" outlineLevel="0" collapsed="false">
      <c r="A875" s="0" t="s">
        <v>645</v>
      </c>
      <c r="B875" s="0" t="s">
        <v>646</v>
      </c>
      <c r="C875" s="0" t="s">
        <v>996</v>
      </c>
      <c r="D875" s="0" t="n">
        <v>768</v>
      </c>
      <c r="E875" s="0" t="n">
        <v>48.111975</v>
      </c>
      <c r="F875" s="0" t="n">
        <v>-102.903859</v>
      </c>
      <c r="G875" s="0" t="n">
        <v>0.03514375984</v>
      </c>
      <c r="H875" s="0" t="n">
        <v>1922.52</v>
      </c>
      <c r="I875" s="0" t="n">
        <v>1.47379</v>
      </c>
      <c r="J875" s="0" t="n">
        <v>90.5882</v>
      </c>
      <c r="K875" s="0" t="n">
        <v>255</v>
      </c>
      <c r="L875" s="0" t="s">
        <v>20</v>
      </c>
      <c r="M875" s="0" t="n">
        <f aca="false">35.3*G875</f>
        <v>1.240574722352</v>
      </c>
      <c r="N875" s="0" t="n">
        <f aca="false">M875*1000/365</f>
        <v>3.3988348557589</v>
      </c>
      <c r="O875" s="0" t="n">
        <f aca="false">Table1[[#This Row],[Detection frequency 2021]]/100*365</f>
        <v>330.64693</v>
      </c>
      <c r="P875" s="0" t="n">
        <f aca="false">Table1[[#This Row],[Flared days/year]]/12</f>
        <v>27.5539108333333</v>
      </c>
      <c r="Q875" s="2" t="n">
        <f aca="false">Table1[[#This Row],['#days per month]]-P931</f>
        <v>-0.371722083333335</v>
      </c>
      <c r="R875" s="2" t="n">
        <f aca="false">Table1[[#This Row],['#days per month]]-P931</f>
        <v>-0.371722083333335</v>
      </c>
    </row>
    <row r="876" customFormat="false" ht="15.75" hidden="true" customHeight="false" outlineLevel="0" collapsed="false">
      <c r="A876" s="0" t="s">
        <v>24</v>
      </c>
      <c r="B876" s="0" t="s">
        <v>25</v>
      </c>
      <c r="C876" s="0" t="s">
        <v>997</v>
      </c>
      <c r="D876" s="0" t="n">
        <v>9202</v>
      </c>
      <c r="E876" s="0" t="n">
        <v>61.81261</v>
      </c>
      <c r="F876" s="0" t="n">
        <v>77.230118</v>
      </c>
      <c r="G876" s="0" t="n">
        <v>0.03507742206</v>
      </c>
      <c r="H876" s="0" t="n">
        <v>1818.97</v>
      </c>
      <c r="I876" s="0" t="n">
        <v>2.57945999999999</v>
      </c>
      <c r="J876" s="0" t="n">
        <v>60.452</v>
      </c>
      <c r="K876" s="0" t="n">
        <v>177</v>
      </c>
      <c r="L876" s="0" t="s">
        <v>20</v>
      </c>
      <c r="M876" s="0" t="n">
        <f aca="false">35.3*G876</f>
        <v>1.238232998718</v>
      </c>
      <c r="N876" s="0" t="n">
        <f aca="false">M876*1000/365</f>
        <v>3.39241917456986</v>
      </c>
      <c r="O876" s="0" t="n">
        <f aca="false">Table1[[#This Row],[Detection frequency 2021]]/100*365</f>
        <v>220.6498</v>
      </c>
      <c r="P876" s="0" t="n">
        <f aca="false">Table1[[#This Row],[Flared days/year]]/12</f>
        <v>18.3874833333333</v>
      </c>
      <c r="Q876" s="2" t="n">
        <f aca="false">Table1[[#This Row],['#days per month]]-P932</f>
        <v>-9.22266791666667</v>
      </c>
      <c r="R876" s="2" t="n">
        <f aca="false">Table1[[#This Row],['#days per month]]-P932</f>
        <v>-9.22266791666667</v>
      </c>
    </row>
    <row r="877" customFormat="false" ht="15.75" hidden="true" customHeight="false" outlineLevel="0" collapsed="false">
      <c r="A877" s="0" t="s">
        <v>197</v>
      </c>
      <c r="B877" s="0" t="s">
        <v>198</v>
      </c>
      <c r="C877" s="0" t="s">
        <v>998</v>
      </c>
      <c r="D877" s="0" t="n">
        <v>11720</v>
      </c>
      <c r="E877" s="0" t="n">
        <v>5.643395</v>
      </c>
      <c r="F877" s="0" t="n">
        <v>105.043731</v>
      </c>
      <c r="G877" s="0" t="n">
        <v>0.03506920322</v>
      </c>
      <c r="H877" s="0" t="n">
        <v>1767.17</v>
      </c>
      <c r="I877" s="0" t="n">
        <v>1.38428</v>
      </c>
      <c r="J877" s="0" t="n">
        <v>89.2308</v>
      </c>
      <c r="K877" s="0" t="n">
        <v>65</v>
      </c>
      <c r="L877" s="0" t="s">
        <v>20</v>
      </c>
      <c r="M877" s="0" t="n">
        <f aca="false">35.3*G877</f>
        <v>1.237942873666</v>
      </c>
      <c r="N877" s="0" t="n">
        <f aca="false">M877*1000/365</f>
        <v>3.3916243114137</v>
      </c>
      <c r="O877" s="0" t="n">
        <f aca="false">Table1[[#This Row],[Detection frequency 2021]]/100*365</f>
        <v>325.69242</v>
      </c>
      <c r="P877" s="0" t="n">
        <f aca="false">Table1[[#This Row],[Flared days/year]]/12</f>
        <v>27.141035</v>
      </c>
      <c r="Q877" s="2" t="n">
        <f aca="false">Table1[[#This Row],['#days per month]]-P933</f>
        <v>-1.95676499999997</v>
      </c>
      <c r="R877" s="2" t="n">
        <f aca="false">Table1[[#This Row],['#days per month]]-P933</f>
        <v>-1.95676499999997</v>
      </c>
    </row>
    <row r="878" customFormat="false" ht="15.75" hidden="true" customHeight="false" outlineLevel="0" collapsed="false">
      <c r="A878" s="0" t="s">
        <v>24</v>
      </c>
      <c r="B878" s="0" t="s">
        <v>25</v>
      </c>
      <c r="C878" s="0" t="s">
        <v>999</v>
      </c>
      <c r="D878" s="0" t="n">
        <v>9488</v>
      </c>
      <c r="E878" s="0" t="n">
        <v>67.713954</v>
      </c>
      <c r="F878" s="0" t="n">
        <v>83.49202</v>
      </c>
      <c r="G878" s="0" t="n">
        <v>0.03506597439</v>
      </c>
      <c r="H878" s="0" t="n">
        <v>1748.17</v>
      </c>
      <c r="I878" s="0" t="n">
        <v>1.46853</v>
      </c>
      <c r="J878" s="0" t="n">
        <v>72.3077</v>
      </c>
      <c r="K878" s="0" t="n">
        <v>130</v>
      </c>
      <c r="L878" s="0" t="s">
        <v>20</v>
      </c>
      <c r="M878" s="0" t="n">
        <f aca="false">35.3*G878</f>
        <v>1.237828895967</v>
      </c>
      <c r="N878" s="0" t="n">
        <f aca="false">M878*1000/365</f>
        <v>3.39131204374521</v>
      </c>
      <c r="O878" s="0" t="n">
        <f aca="false">Table1[[#This Row],[Detection frequency 2021]]/100*365</f>
        <v>263.923105</v>
      </c>
      <c r="P878" s="0" t="n">
        <f aca="false">Table1[[#This Row],[Flared days/year]]/12</f>
        <v>21.9935920833333</v>
      </c>
      <c r="Q878" s="2" t="n">
        <f aca="false">Table1[[#This Row],['#days per month]]-P934</f>
        <v>-5.51365958333334</v>
      </c>
      <c r="R878" s="2" t="n">
        <f aca="false">Table1[[#This Row],['#days per month]]-P934</f>
        <v>-5.51365958333334</v>
      </c>
    </row>
    <row r="879" customFormat="false" ht="15.75" hidden="true" customHeight="false" outlineLevel="0" collapsed="false">
      <c r="A879" s="0" t="s">
        <v>201</v>
      </c>
      <c r="B879" s="0" t="s">
        <v>202</v>
      </c>
      <c r="C879" s="0" t="s">
        <v>1000</v>
      </c>
      <c r="D879" s="0" t="n">
        <v>5830</v>
      </c>
      <c r="E879" s="0" t="n">
        <v>31.090595</v>
      </c>
      <c r="F879" s="0" t="n">
        <v>26.613127</v>
      </c>
      <c r="G879" s="0" t="n">
        <v>0.03505393966</v>
      </c>
      <c r="H879" s="0" t="n">
        <v>1839.36</v>
      </c>
      <c r="I879" s="0" t="n">
        <v>3.2175</v>
      </c>
      <c r="J879" s="0" t="n">
        <v>93.5644</v>
      </c>
      <c r="K879" s="0" t="n">
        <v>404</v>
      </c>
      <c r="L879" s="0" t="s">
        <v>20</v>
      </c>
      <c r="M879" s="0" t="n">
        <f aca="false">35.3*G879</f>
        <v>1.237404069998</v>
      </c>
      <c r="N879" s="0" t="n">
        <f aca="false">M879*1000/365</f>
        <v>3.39014813698082</v>
      </c>
      <c r="O879" s="0" t="n">
        <f aca="false">Table1[[#This Row],[Detection frequency 2021]]/100*365</f>
        <v>341.51006</v>
      </c>
      <c r="P879" s="0" t="n">
        <f aca="false">Table1[[#This Row],[Flared days/year]]/12</f>
        <v>28.4591716666667</v>
      </c>
      <c r="Q879" s="2" t="n">
        <f aca="false">Table1[[#This Row],['#days per month]]-P935</f>
        <v>0.963873749999998</v>
      </c>
      <c r="R879" s="2" t="n">
        <f aca="false">Table1[[#This Row],['#days per month]]-P935</f>
        <v>0.963873749999998</v>
      </c>
    </row>
    <row r="880" customFormat="false" ht="15.75" hidden="true" customHeight="false" outlineLevel="0" collapsed="false">
      <c r="A880" s="0" t="s">
        <v>143</v>
      </c>
      <c r="B880" s="0" t="s">
        <v>144</v>
      </c>
      <c r="C880" s="0" t="s">
        <v>1001</v>
      </c>
      <c r="D880" s="0" t="n">
        <v>6305</v>
      </c>
      <c r="E880" s="0" t="n">
        <v>-7.59033999999999</v>
      </c>
      <c r="F880" s="0" t="n">
        <v>12.1113</v>
      </c>
      <c r="G880" s="0" t="n">
        <v>0.0349740995</v>
      </c>
      <c r="H880" s="0" t="n">
        <v>1629.34</v>
      </c>
      <c r="I880" s="0" t="n">
        <v>1.08018</v>
      </c>
      <c r="J880" s="0" t="n">
        <v>83.1325</v>
      </c>
      <c r="K880" s="0" t="n">
        <v>83</v>
      </c>
      <c r="L880" s="0" t="s">
        <v>20</v>
      </c>
      <c r="M880" s="0" t="n">
        <f aca="false">35.3*G880</f>
        <v>1.23458571235</v>
      </c>
      <c r="N880" s="0" t="n">
        <f aca="false">M880*1000/365</f>
        <v>3.38242660917808</v>
      </c>
      <c r="O880" s="0" t="n">
        <f aca="false">Table1[[#This Row],[Detection frequency 2021]]/100*365</f>
        <v>303.433625</v>
      </c>
      <c r="P880" s="0" t="n">
        <f aca="false">Table1[[#This Row],[Flared days/year]]/12</f>
        <v>25.2861354166667</v>
      </c>
      <c r="Q880" s="2" t="n">
        <f aca="false">Table1[[#This Row],['#days per month]]-P936</f>
        <v>-3.65477541666664</v>
      </c>
      <c r="R880" s="2" t="n">
        <f aca="false">Table1[[#This Row],['#days per month]]-P936</f>
        <v>-3.65477541666664</v>
      </c>
    </row>
    <row r="881" customFormat="false" ht="15.75" hidden="true" customHeight="false" outlineLevel="0" collapsed="false">
      <c r="A881" s="0" t="s">
        <v>201</v>
      </c>
      <c r="B881" s="0" t="s">
        <v>202</v>
      </c>
      <c r="C881" s="0" t="s">
        <v>1002</v>
      </c>
      <c r="D881" s="0" t="n">
        <v>7172</v>
      </c>
      <c r="E881" s="0" t="n">
        <v>31.4142659999999</v>
      </c>
      <c r="F881" s="0" t="n">
        <v>31.363682</v>
      </c>
      <c r="G881" s="0" t="n">
        <v>0.03495854241</v>
      </c>
      <c r="H881" s="0" t="n">
        <v>1763.86</v>
      </c>
      <c r="I881" s="0" t="n">
        <v>1.15062999999999</v>
      </c>
      <c r="J881" s="0" t="n">
        <v>95.6853</v>
      </c>
      <c r="K881" s="0" t="n">
        <v>394</v>
      </c>
      <c r="L881" s="0" t="s">
        <v>20</v>
      </c>
      <c r="M881" s="0" t="n">
        <f aca="false">35.3*G881</f>
        <v>1.234036547073</v>
      </c>
      <c r="N881" s="0" t="n">
        <f aca="false">M881*1000/365</f>
        <v>3.38092204677534</v>
      </c>
      <c r="O881" s="0" t="n">
        <f aca="false">Table1[[#This Row],[Detection frequency 2021]]/100*365</f>
        <v>349.251345</v>
      </c>
      <c r="P881" s="0" t="n">
        <f aca="false">Table1[[#This Row],[Flared days/year]]/12</f>
        <v>29.10427875</v>
      </c>
      <c r="Q881" s="2" t="n">
        <f aca="false">Table1[[#This Row],['#days per month]]-P937</f>
        <v>5.89155625</v>
      </c>
      <c r="R881" s="2" t="n">
        <f aca="false">Table1[[#This Row],['#days per month]]-P937</f>
        <v>5.89155625</v>
      </c>
    </row>
    <row r="882" customFormat="false" ht="15.75" hidden="true" customHeight="false" outlineLevel="0" collapsed="false">
      <c r="A882" s="0" t="s">
        <v>126</v>
      </c>
      <c r="B882" s="0" t="s">
        <v>127</v>
      </c>
      <c r="C882" s="0" t="s">
        <v>1003</v>
      </c>
      <c r="D882" s="0" t="n">
        <v>6041</v>
      </c>
      <c r="E882" s="0" t="n">
        <v>4.878816</v>
      </c>
      <c r="F882" s="0" t="n">
        <v>5.616022</v>
      </c>
      <c r="G882" s="0" t="n">
        <v>0.03490101053</v>
      </c>
      <c r="H882" s="0" t="n">
        <v>1766.57</v>
      </c>
      <c r="I882" s="0" t="n">
        <v>4.11118</v>
      </c>
      <c r="J882" s="0" t="n">
        <v>52.8571</v>
      </c>
      <c r="K882" s="0" t="n">
        <v>70</v>
      </c>
      <c r="L882" s="0" t="s">
        <v>20</v>
      </c>
      <c r="M882" s="0" t="n">
        <f aca="false">35.3*G882</f>
        <v>1.232005671709</v>
      </c>
      <c r="N882" s="0" t="n">
        <f aca="false">M882*1000/365</f>
        <v>3.37535800468219</v>
      </c>
      <c r="O882" s="0" t="n">
        <f aca="false">Table1[[#This Row],[Detection frequency 2021]]/100*365</f>
        <v>192.928415</v>
      </c>
      <c r="P882" s="0" t="n">
        <f aca="false">Table1[[#This Row],[Flared days/year]]/12</f>
        <v>16.0773679166667</v>
      </c>
      <c r="Q882" s="2" t="n">
        <f aca="false">Table1[[#This Row],['#days per month]]-P938</f>
        <v>-11.79342375</v>
      </c>
      <c r="R882" s="2" t="n">
        <f aca="false">Table1[[#This Row],['#days per month]]-P938</f>
        <v>-11.79342375</v>
      </c>
    </row>
    <row r="883" customFormat="false" ht="15.75" hidden="true" customHeight="false" outlineLevel="0" collapsed="false">
      <c r="A883" s="0" t="s">
        <v>35</v>
      </c>
      <c r="B883" s="0" t="s">
        <v>36</v>
      </c>
      <c r="C883" s="0" t="s">
        <v>1004</v>
      </c>
      <c r="D883" s="0" t="n">
        <v>3821</v>
      </c>
      <c r="E883" s="0" t="n">
        <v>18.392828</v>
      </c>
      <c r="F883" s="0" t="n">
        <v>-92.827936</v>
      </c>
      <c r="G883" s="0" t="n">
        <v>0.0348772346</v>
      </c>
      <c r="H883" s="0" t="n">
        <v>1756.87</v>
      </c>
      <c r="I883" s="0" t="n">
        <v>1.55757</v>
      </c>
      <c r="J883" s="0" t="n">
        <v>88.3495</v>
      </c>
      <c r="K883" s="0" t="n">
        <v>206</v>
      </c>
      <c r="L883" s="0" t="s">
        <v>20</v>
      </c>
      <c r="M883" s="0" t="n">
        <f aca="false">35.3*G883</f>
        <v>1.23116638138</v>
      </c>
      <c r="N883" s="0" t="n">
        <f aca="false">M883*1000/365</f>
        <v>3.37305857912329</v>
      </c>
      <c r="O883" s="0" t="n">
        <f aca="false">Table1[[#This Row],[Detection frequency 2021]]/100*365</f>
        <v>322.475675</v>
      </c>
      <c r="P883" s="0" t="n">
        <f aca="false">Table1[[#This Row],[Flared days/year]]/12</f>
        <v>26.8729729166667</v>
      </c>
      <c r="Q883" s="2" t="n">
        <f aca="false">Table1[[#This Row],['#days per month]]-P939</f>
        <v>-3.33676916666663</v>
      </c>
      <c r="R883" s="2" t="n">
        <f aca="false">Table1[[#This Row],['#days per month]]-P939</f>
        <v>-3.33676916666663</v>
      </c>
    </row>
    <row r="884" customFormat="false" ht="15.75" hidden="true" customHeight="false" outlineLevel="0" collapsed="false">
      <c r="A884" s="0" t="s">
        <v>24</v>
      </c>
      <c r="B884" s="0" t="s">
        <v>25</v>
      </c>
      <c r="C884" s="0" t="s">
        <v>1005</v>
      </c>
      <c r="D884" s="0" t="n">
        <v>6460</v>
      </c>
      <c r="E884" s="0" t="n">
        <v>67.166928</v>
      </c>
      <c r="F884" s="0" t="n">
        <v>56.701017</v>
      </c>
      <c r="G884" s="0" t="n">
        <v>0.03483379216</v>
      </c>
      <c r="H884" s="0" t="n">
        <v>1705.41</v>
      </c>
      <c r="I884" s="0" t="n">
        <v>1.79139</v>
      </c>
      <c r="J884" s="0" t="n">
        <v>79.3651</v>
      </c>
      <c r="K884" s="0" t="n">
        <v>126</v>
      </c>
      <c r="L884" s="0" t="s">
        <v>20</v>
      </c>
      <c r="M884" s="0" t="n">
        <f aca="false">35.3*G884</f>
        <v>1.229632863248</v>
      </c>
      <c r="N884" s="0" t="n">
        <f aca="false">M884*1000/365</f>
        <v>3.36885715958356</v>
      </c>
      <c r="O884" s="0" t="n">
        <f aca="false">Table1[[#This Row],[Detection frequency 2021]]/100*365</f>
        <v>289.682615</v>
      </c>
      <c r="P884" s="0" t="n">
        <f aca="false">Table1[[#This Row],[Flared days/year]]/12</f>
        <v>24.1402179166667</v>
      </c>
      <c r="Q884" s="2" t="n">
        <f aca="false">Table1[[#This Row],['#days per month]]-P940</f>
        <v>7.33099458333334</v>
      </c>
      <c r="R884" s="2" t="n">
        <f aca="false">Table1[[#This Row],['#days per month]]-P940</f>
        <v>7.33099458333334</v>
      </c>
    </row>
    <row r="885" customFormat="false" ht="15.75" hidden="true" customHeight="false" outlineLevel="0" collapsed="false">
      <c r="A885" s="0" t="s">
        <v>24</v>
      </c>
      <c r="B885" s="0" t="s">
        <v>25</v>
      </c>
      <c r="C885" s="0" t="s">
        <v>1006</v>
      </c>
      <c r="D885" s="0" t="n">
        <v>6683</v>
      </c>
      <c r="E885" s="0" t="n">
        <v>50.748048</v>
      </c>
      <c r="F885" s="0" t="n">
        <v>45.450947</v>
      </c>
      <c r="G885" s="0" t="n">
        <v>0.03480737446</v>
      </c>
      <c r="H885" s="0" t="n">
        <v>1596.74</v>
      </c>
      <c r="I885" s="0" t="n">
        <v>0.372797</v>
      </c>
      <c r="J885" s="0" t="n">
        <v>91.2441999999999</v>
      </c>
      <c r="K885" s="0" t="n">
        <v>217</v>
      </c>
      <c r="L885" s="0" t="s">
        <v>20</v>
      </c>
      <c r="M885" s="0" t="n">
        <f aca="false">35.3*G885</f>
        <v>1.228700318438</v>
      </c>
      <c r="N885" s="0" t="n">
        <f aca="false">M885*1000/365</f>
        <v>3.36630224229589</v>
      </c>
      <c r="O885" s="0" t="n">
        <f aca="false">Table1[[#This Row],[Detection frequency 2021]]/100*365</f>
        <v>333.04133</v>
      </c>
      <c r="P885" s="0" t="n">
        <f aca="false">Table1[[#This Row],[Flared days/year]]/12</f>
        <v>27.7534441666666</v>
      </c>
      <c r="Q885" s="2" t="n">
        <f aca="false">Table1[[#This Row],['#days per month]]-P941</f>
        <v>1.13886083333331</v>
      </c>
      <c r="R885" s="2" t="n">
        <f aca="false">Table1[[#This Row],['#days per month]]-P941</f>
        <v>1.13886083333331</v>
      </c>
    </row>
    <row r="886" customFormat="false" ht="15.75" hidden="true" customHeight="false" outlineLevel="0" collapsed="false">
      <c r="A886" s="0" t="s">
        <v>126</v>
      </c>
      <c r="B886" s="0" t="s">
        <v>127</v>
      </c>
      <c r="C886" s="0" t="s">
        <v>1007</v>
      </c>
      <c r="D886" s="0" t="n">
        <v>6114</v>
      </c>
      <c r="E886" s="0" t="n">
        <v>4.106437</v>
      </c>
      <c r="F886" s="0" t="n">
        <v>7.624873</v>
      </c>
      <c r="G886" s="0" t="n">
        <v>0.0347019971899999</v>
      </c>
      <c r="H886" s="0" t="n">
        <v>1643.44</v>
      </c>
      <c r="I886" s="0" t="n">
        <v>1.97085</v>
      </c>
      <c r="J886" s="0" t="n">
        <v>86.3636</v>
      </c>
      <c r="K886" s="0" t="n">
        <v>44</v>
      </c>
      <c r="L886" s="0" t="s">
        <v>20</v>
      </c>
      <c r="M886" s="0" t="n">
        <f aca="false">35.3*G886</f>
        <v>1.224980500807</v>
      </c>
      <c r="N886" s="0" t="n">
        <f aca="false">M886*1000/365</f>
        <v>3.35611096111506</v>
      </c>
      <c r="O886" s="0" t="n">
        <f aca="false">Table1[[#This Row],[Detection frequency 2021]]/100*365</f>
        <v>315.22714</v>
      </c>
      <c r="P886" s="0" t="n">
        <f aca="false">Table1[[#This Row],[Flared days/year]]/12</f>
        <v>26.2689283333333</v>
      </c>
      <c r="Q886" s="2" t="n">
        <f aca="false">Table1[[#This Row],['#days per month]]-P942</f>
        <v>-1.44050291666667</v>
      </c>
      <c r="R886" s="2" t="n">
        <f aca="false">Table1[[#This Row],['#days per month]]-P942</f>
        <v>-1.44050291666667</v>
      </c>
    </row>
    <row r="887" customFormat="false" ht="15.75" hidden="true" customHeight="false" outlineLevel="0" collapsed="false">
      <c r="A887" s="0" t="s">
        <v>606</v>
      </c>
      <c r="B887" s="0" t="s">
        <v>607</v>
      </c>
      <c r="C887" s="0" t="s">
        <v>1008</v>
      </c>
      <c r="D887" s="0" t="n">
        <v>4933</v>
      </c>
      <c r="E887" s="0" t="n">
        <v>-21.9070149999999</v>
      </c>
      <c r="F887" s="0" t="n">
        <v>-39.735222</v>
      </c>
      <c r="G887" s="0" t="n">
        <v>0.03469172364</v>
      </c>
      <c r="H887" s="0" t="n">
        <v>1770.12</v>
      </c>
      <c r="I887" s="0" t="n">
        <v>2.1025</v>
      </c>
      <c r="J887" s="0" t="n">
        <v>77.561</v>
      </c>
      <c r="K887" s="0" t="n">
        <v>205</v>
      </c>
      <c r="L887" s="0" t="s">
        <v>20</v>
      </c>
      <c r="M887" s="0" t="n">
        <f aca="false">35.3*G887</f>
        <v>1.224617844492</v>
      </c>
      <c r="N887" s="0" t="n">
        <f aca="false">M887*1000/365</f>
        <v>3.35511738216986</v>
      </c>
      <c r="O887" s="0" t="n">
        <f aca="false">Table1[[#This Row],[Detection frequency 2021]]/100*365</f>
        <v>283.09765</v>
      </c>
      <c r="P887" s="0" t="n">
        <f aca="false">Table1[[#This Row],[Flared days/year]]/12</f>
        <v>23.5914708333333</v>
      </c>
      <c r="Q887" s="2" t="n">
        <f aca="false">Table1[[#This Row],['#days per month]]-P943</f>
        <v>1.45212208333333</v>
      </c>
      <c r="R887" s="2" t="n">
        <f aca="false">Table1[[#This Row],['#days per month]]-P943</f>
        <v>1.45212208333333</v>
      </c>
    </row>
    <row r="888" customFormat="false" ht="15.75" hidden="true" customHeight="false" outlineLevel="0" collapsed="false">
      <c r="A888" s="0" t="s">
        <v>24</v>
      </c>
      <c r="B888" s="0" t="s">
        <v>25</v>
      </c>
      <c r="C888" s="0" t="s">
        <v>1009</v>
      </c>
      <c r="D888" s="0" t="n">
        <v>7061</v>
      </c>
      <c r="E888" s="0" t="n">
        <v>56.4816329999999</v>
      </c>
      <c r="F888" s="0" t="n">
        <v>56.232855</v>
      </c>
      <c r="G888" s="0" t="n">
        <v>0.03468115656</v>
      </c>
      <c r="H888" s="0" t="n">
        <v>1850.54</v>
      </c>
      <c r="I888" s="0" t="n">
        <v>1.48865</v>
      </c>
      <c r="J888" s="0" t="n">
        <v>89.7059</v>
      </c>
      <c r="K888" s="0" t="n">
        <v>204</v>
      </c>
      <c r="L888" s="0" t="s">
        <v>20</v>
      </c>
      <c r="M888" s="0" t="n">
        <f aca="false">35.3*G888</f>
        <v>1.224244826568</v>
      </c>
      <c r="N888" s="0" t="n">
        <f aca="false">M888*1000/365</f>
        <v>3.35409541525479</v>
      </c>
      <c r="O888" s="0" t="n">
        <f aca="false">Table1[[#This Row],[Detection frequency 2021]]/100*365</f>
        <v>327.426535</v>
      </c>
      <c r="P888" s="0" t="n">
        <f aca="false">Table1[[#This Row],[Flared days/year]]/12</f>
        <v>27.2855445833333</v>
      </c>
      <c r="Q888" s="2" t="n">
        <f aca="false">Table1[[#This Row],['#days per month]]-P944</f>
        <v>-2.72770583333333</v>
      </c>
      <c r="R888" s="2" t="n">
        <f aca="false">Table1[[#This Row],['#days per month]]-P944</f>
        <v>-2.72770583333333</v>
      </c>
    </row>
    <row r="889" customFormat="false" ht="15.75" hidden="true" customHeight="false" outlineLevel="0" collapsed="false">
      <c r="A889" s="0" t="s">
        <v>345</v>
      </c>
      <c r="B889" s="0" t="s">
        <v>346</v>
      </c>
      <c r="C889" s="0" t="s">
        <v>1010</v>
      </c>
      <c r="D889" s="0" t="n">
        <v>4655</v>
      </c>
      <c r="E889" s="0" t="n">
        <v>-38.338811</v>
      </c>
      <c r="F889" s="0" t="n">
        <v>-68.969113</v>
      </c>
      <c r="G889" s="0" t="n">
        <v>0.03459779404</v>
      </c>
      <c r="H889" s="0" t="n">
        <v>1577.43</v>
      </c>
      <c r="I889" s="0" t="n">
        <v>0.961239</v>
      </c>
      <c r="J889" s="0" t="n">
        <v>56.2327</v>
      </c>
      <c r="K889" s="0" t="n">
        <v>361</v>
      </c>
      <c r="L889" s="0" t="s">
        <v>20</v>
      </c>
      <c r="M889" s="0" t="n">
        <f aca="false">35.3*G889</f>
        <v>1.221302129612</v>
      </c>
      <c r="N889" s="0" t="n">
        <f aca="false">M889*1000/365</f>
        <v>3.3460332318137</v>
      </c>
      <c r="O889" s="0" t="n">
        <f aca="false">Table1[[#This Row],[Detection frequency 2021]]/100*365</f>
        <v>205.249355</v>
      </c>
      <c r="P889" s="0" t="n">
        <f aca="false">Table1[[#This Row],[Flared days/year]]/12</f>
        <v>17.1041129166667</v>
      </c>
      <c r="Q889" s="2" t="n">
        <f aca="false">Table1[[#This Row],['#days per month]]-P945</f>
        <v>-3.87289333333333</v>
      </c>
      <c r="R889" s="2" t="n">
        <f aca="false">Table1[[#This Row],['#days per month]]-P945</f>
        <v>-3.87289333333333</v>
      </c>
    </row>
    <row r="890" customFormat="false" ht="15.75" hidden="false" customHeight="false" outlineLevel="0" collapsed="false">
      <c r="A890" s="0" t="s">
        <v>240</v>
      </c>
      <c r="B890" s="0" t="s">
        <v>241</v>
      </c>
      <c r="C890" s="0" t="s">
        <v>1011</v>
      </c>
      <c r="D890" s="0" t="n">
        <v>8356</v>
      </c>
      <c r="E890" s="0" t="n">
        <v>22.524294</v>
      </c>
      <c r="F890" s="0" t="n">
        <v>54.050303</v>
      </c>
      <c r="G890" s="0" t="n">
        <v>0.027579344975</v>
      </c>
      <c r="H890" s="0" t="n">
        <v>1849.63</v>
      </c>
      <c r="I890" s="0" t="n">
        <v>2.22427</v>
      </c>
      <c r="J890" s="0" t="n">
        <v>91.7112</v>
      </c>
      <c r="K890" s="0" t="n">
        <v>374</v>
      </c>
      <c r="L890" s="0" t="s">
        <v>20</v>
      </c>
      <c r="M890" s="0" t="n">
        <f aca="false">35.3*G890</f>
        <v>0.9735508776175</v>
      </c>
      <c r="N890" s="0" t="n">
        <f aca="false">M890*1000/365</f>
        <v>2.66726267840411</v>
      </c>
      <c r="O890" s="0" t="n">
        <f aca="false">Table1[[#This Row],[Detection frequency 2021]]/100*365</f>
        <v>334.74588</v>
      </c>
      <c r="P890" s="2" t="n">
        <f aca="false">Table1[[#This Row],[Flared days/year]]/12</f>
        <v>27.89549</v>
      </c>
      <c r="Q890" s="2"/>
      <c r="R890" s="2"/>
    </row>
    <row r="891" customFormat="false" ht="15.75" hidden="true" customHeight="false" outlineLevel="0" collapsed="false">
      <c r="A891" s="0" t="s">
        <v>21</v>
      </c>
      <c r="B891" s="0" t="s">
        <v>22</v>
      </c>
      <c r="C891" s="0" t="s">
        <v>1012</v>
      </c>
      <c r="D891" s="0" t="n">
        <v>7600</v>
      </c>
      <c r="E891" s="0" t="n">
        <v>30.095613</v>
      </c>
      <c r="F891" s="0" t="n">
        <v>47.760098</v>
      </c>
      <c r="G891" s="0" t="n">
        <v>0.025389523116</v>
      </c>
      <c r="H891" s="0" t="n">
        <v>1742.13</v>
      </c>
      <c r="I891" s="0" t="n">
        <v>1.39847</v>
      </c>
      <c r="J891" s="0" t="n">
        <v>92.6509</v>
      </c>
      <c r="K891" s="0" t="n">
        <v>381</v>
      </c>
      <c r="L891" s="0" t="s">
        <v>20</v>
      </c>
      <c r="M891" s="0" t="n">
        <f aca="false">35.3*G891</f>
        <v>0.8962501659948</v>
      </c>
      <c r="N891" s="0" t="n">
        <f aca="false">M891*1000/365</f>
        <v>2.45547990683507</v>
      </c>
      <c r="O891" s="0" t="n">
        <f aca="false">Table1[[#This Row],[Detection frequency 2021]]/100*365</f>
        <v>338.175785</v>
      </c>
      <c r="P891" s="0" t="n">
        <f aca="false">Table1[[#This Row],[Flared days/year]]/12</f>
        <v>28.1813154166667</v>
      </c>
      <c r="Q891" s="2" t="n">
        <f aca="false">Table1[[#This Row],['#days per month]]-P947</f>
        <v>12.4564766666667</v>
      </c>
      <c r="R891" s="2"/>
    </row>
    <row r="892" customFormat="false" ht="15.75" hidden="true" customHeight="false" outlineLevel="0" collapsed="false">
      <c r="A892" s="0" t="s">
        <v>24</v>
      </c>
      <c r="B892" s="0" t="s">
        <v>25</v>
      </c>
      <c r="C892" s="0" t="s">
        <v>1013</v>
      </c>
      <c r="D892" s="0" t="n">
        <v>8847</v>
      </c>
      <c r="E892" s="0" t="n">
        <v>61.0189319999999</v>
      </c>
      <c r="F892" s="0" t="n">
        <v>72.619114</v>
      </c>
      <c r="G892" s="0" t="n">
        <v>0.03442754664</v>
      </c>
      <c r="H892" s="0" t="n">
        <v>1844.12</v>
      </c>
      <c r="I892" s="0" t="n">
        <v>1.30856</v>
      </c>
      <c r="J892" s="0" t="n">
        <v>85.7143</v>
      </c>
      <c r="K892" s="0" t="n">
        <v>147</v>
      </c>
      <c r="L892" s="0" t="s">
        <v>20</v>
      </c>
      <c r="M892" s="0" t="n">
        <f aca="false">35.3*G892</f>
        <v>1.215292396392</v>
      </c>
      <c r="N892" s="0" t="n">
        <f aca="false">M892*1000/365</f>
        <v>3.32956820929315</v>
      </c>
      <c r="O892" s="0" t="n">
        <f aca="false">Table1[[#This Row],[Detection frequency 2021]]/100*365</f>
        <v>312.857195</v>
      </c>
      <c r="P892" s="0" t="n">
        <f aca="false">Table1[[#This Row],[Flared days/year]]/12</f>
        <v>26.0714329166667</v>
      </c>
      <c r="Q892" s="2" t="n">
        <f aca="false">Table1[[#This Row],['#days per month]]-P948</f>
        <v>-0.940392083333332</v>
      </c>
      <c r="R892" s="2"/>
    </row>
    <row r="893" customFormat="false" ht="15.75" hidden="true" customHeight="false" outlineLevel="0" collapsed="false">
      <c r="A893" s="0" t="s">
        <v>24</v>
      </c>
      <c r="B893" s="0" t="s">
        <v>25</v>
      </c>
      <c r="C893" s="0" t="s">
        <v>1014</v>
      </c>
      <c r="D893" s="0" t="n">
        <v>6970</v>
      </c>
      <c r="E893" s="0" t="n">
        <v>51.980361</v>
      </c>
      <c r="F893" s="0" t="n">
        <v>54.013912</v>
      </c>
      <c r="G893" s="0" t="n">
        <v>0.03437412418</v>
      </c>
      <c r="H893" s="0" t="n">
        <v>1831.78</v>
      </c>
      <c r="I893" s="0" t="n">
        <v>1.32514</v>
      </c>
      <c r="J893" s="0" t="n">
        <v>91.8367</v>
      </c>
      <c r="K893" s="0" t="n">
        <v>245</v>
      </c>
      <c r="L893" s="0" t="s">
        <v>20</v>
      </c>
      <c r="M893" s="0" t="n">
        <f aca="false">35.3*G893</f>
        <v>1.213406583554</v>
      </c>
      <c r="N893" s="0" t="n">
        <f aca="false">M893*1000/365</f>
        <v>3.32440159877808</v>
      </c>
      <c r="O893" s="0" t="n">
        <f aca="false">Table1[[#This Row],[Detection frequency 2021]]/100*365</f>
        <v>335.203955</v>
      </c>
      <c r="P893" s="0" t="n">
        <f aca="false">Table1[[#This Row],[Flared days/year]]/12</f>
        <v>27.9336629166667</v>
      </c>
      <c r="Q893" s="2" t="n">
        <f aca="false">Table1[[#This Row],['#days per month]]-P949</f>
        <v>1.00222916666666</v>
      </c>
      <c r="R893" s="2"/>
    </row>
    <row r="894" customFormat="false" ht="15.75" hidden="true" customHeight="false" outlineLevel="0" collapsed="false">
      <c r="A894" s="0" t="s">
        <v>78</v>
      </c>
      <c r="B894" s="0" t="s">
        <v>79</v>
      </c>
      <c r="C894" s="0" t="s">
        <v>1015</v>
      </c>
      <c r="D894" s="0" t="n">
        <v>8590</v>
      </c>
      <c r="E894" s="0" t="n">
        <v>22.161894</v>
      </c>
      <c r="F894" s="0" t="n">
        <v>57.045175</v>
      </c>
      <c r="G894" s="0" t="n">
        <v>0.025356442285</v>
      </c>
      <c r="H894" s="0" t="n">
        <v>1828.08</v>
      </c>
      <c r="I894" s="0" t="n">
        <v>0.754796</v>
      </c>
      <c r="J894" s="0" t="n">
        <v>97.8261</v>
      </c>
      <c r="K894" s="0" t="n">
        <v>368</v>
      </c>
      <c r="L894" s="0" t="s">
        <v>20</v>
      </c>
      <c r="M894" s="0" t="n">
        <f aca="false">35.3*G894</f>
        <v>0.8950824126605</v>
      </c>
      <c r="N894" s="0" t="n">
        <f aca="false">M894*1000/365</f>
        <v>2.45228058263151</v>
      </c>
      <c r="O894" s="0" t="n">
        <f aca="false">Table1[[#This Row],[Detection frequency 2021]]/100*365</f>
        <v>357.065265</v>
      </c>
      <c r="P894" s="0" t="n">
        <f aca="false">Table1[[#This Row],[Flared days/year]]/12</f>
        <v>29.75543875</v>
      </c>
      <c r="Q894" s="2" t="n">
        <f aca="false">Table1[[#This Row],['#days per month]]-P950</f>
        <v>-0.0324545833333367</v>
      </c>
      <c r="R894" s="2"/>
    </row>
    <row r="895" customFormat="false" ht="15.75" hidden="true" customHeight="false" outlineLevel="0" collapsed="false">
      <c r="A895" s="0" t="s">
        <v>197</v>
      </c>
      <c r="B895" s="0" t="s">
        <v>198</v>
      </c>
      <c r="C895" s="0" t="s">
        <v>1016</v>
      </c>
      <c r="D895" s="0" t="n">
        <v>11828</v>
      </c>
      <c r="E895" s="0" t="n">
        <v>6.641636</v>
      </c>
      <c r="F895" s="0" t="n">
        <v>116.149416999999</v>
      </c>
      <c r="G895" s="0" t="n">
        <v>0.0343576865</v>
      </c>
      <c r="H895" s="0" t="n">
        <v>1705.04</v>
      </c>
      <c r="I895" s="0" t="n">
        <v>2.49248</v>
      </c>
      <c r="J895" s="0" t="n">
        <v>80.5556</v>
      </c>
      <c r="K895" s="0" t="n">
        <v>36</v>
      </c>
      <c r="L895" s="0" t="s">
        <v>20</v>
      </c>
      <c r="M895" s="0" t="n">
        <f aca="false">35.3*G895</f>
        <v>1.21282633345</v>
      </c>
      <c r="N895" s="0" t="n">
        <f aca="false">M895*1000/365</f>
        <v>3.32281187246575</v>
      </c>
      <c r="O895" s="0" t="n">
        <f aca="false">Table1[[#This Row],[Detection frequency 2021]]/100*365</f>
        <v>294.02794</v>
      </c>
      <c r="P895" s="0" t="n">
        <f aca="false">Table1[[#This Row],[Flared days/year]]/12</f>
        <v>24.5023283333333</v>
      </c>
      <c r="Q895" s="2" t="n">
        <f aca="false">Table1[[#This Row],['#days per month]]-P951</f>
        <v>9.41502291666667</v>
      </c>
      <c r="R895" s="2"/>
    </row>
    <row r="896" customFormat="false" ht="15.75" hidden="true" customHeight="false" outlineLevel="0" collapsed="false">
      <c r="A896" s="0" t="s">
        <v>28</v>
      </c>
      <c r="B896" s="0" t="s">
        <v>29</v>
      </c>
      <c r="C896" s="0" t="s">
        <v>1017</v>
      </c>
      <c r="D896" s="0" t="n">
        <v>7956</v>
      </c>
      <c r="E896" s="0" t="n">
        <v>30.9362659999999</v>
      </c>
      <c r="F896" s="0" t="n">
        <v>49.844443</v>
      </c>
      <c r="G896" s="0" t="n">
        <v>0.0343224629</v>
      </c>
      <c r="H896" s="0" t="n">
        <v>1797.47</v>
      </c>
      <c r="I896" s="0" t="n">
        <v>3.16771</v>
      </c>
      <c r="J896" s="0" t="n">
        <v>98.4495999999999</v>
      </c>
      <c r="K896" s="0" t="n">
        <v>387</v>
      </c>
      <c r="L896" s="0" t="s">
        <v>20</v>
      </c>
      <c r="M896" s="0" t="n">
        <f aca="false">35.3*G896</f>
        <v>1.21158294037</v>
      </c>
      <c r="N896" s="0" t="n">
        <f aca="false">M896*1000/365</f>
        <v>3.31940531608219</v>
      </c>
      <c r="O896" s="0" t="n">
        <f aca="false">Table1[[#This Row],[Detection frequency 2021]]/100*365</f>
        <v>359.34104</v>
      </c>
      <c r="P896" s="0" t="n">
        <f aca="false">Table1[[#This Row],[Flared days/year]]/12</f>
        <v>29.9450866666666</v>
      </c>
      <c r="Q896" s="2" t="n">
        <f aca="false">Table1[[#This Row],['#days per month]]-P952</f>
        <v>0.379782499999973</v>
      </c>
      <c r="R896" s="2"/>
    </row>
    <row r="897" customFormat="false" ht="15.75" hidden="true" customHeight="false" outlineLevel="0" collapsed="false">
      <c r="A897" s="0" t="s">
        <v>39</v>
      </c>
      <c r="B897" s="0" t="s">
        <v>40</v>
      </c>
      <c r="C897" s="0" t="s">
        <v>1018</v>
      </c>
      <c r="D897" s="0" t="n">
        <v>5786</v>
      </c>
      <c r="E897" s="0" t="n">
        <v>28.925665</v>
      </c>
      <c r="F897" s="0" t="n">
        <v>21.505902</v>
      </c>
      <c r="G897" s="0" t="n">
        <v>0.0342942840199999</v>
      </c>
      <c r="H897" s="0" t="n">
        <v>1636.04</v>
      </c>
      <c r="I897" s="0" t="n">
        <v>1.14786</v>
      </c>
      <c r="J897" s="0" t="n">
        <v>86.1111</v>
      </c>
      <c r="K897" s="0" t="n">
        <v>396</v>
      </c>
      <c r="L897" s="0" t="s">
        <v>20</v>
      </c>
      <c r="M897" s="0" t="n">
        <f aca="false">35.3*G897</f>
        <v>1.210588225906</v>
      </c>
      <c r="N897" s="0" t="n">
        <f aca="false">M897*1000/365</f>
        <v>3.31668007097533</v>
      </c>
      <c r="O897" s="0" t="n">
        <f aca="false">Table1[[#This Row],[Detection frequency 2021]]/100*365</f>
        <v>314.305515</v>
      </c>
      <c r="P897" s="0" t="n">
        <f aca="false">Table1[[#This Row],[Flared days/year]]/12</f>
        <v>26.19212625</v>
      </c>
      <c r="Q897" s="2" t="n">
        <f aca="false">Table1[[#This Row],['#days per month]]-P953</f>
        <v>-1.78110875000001</v>
      </c>
      <c r="R897" s="2"/>
    </row>
    <row r="898" customFormat="false" ht="15.75" hidden="true" customHeight="false" outlineLevel="0" collapsed="false">
      <c r="A898" s="0" t="s">
        <v>24</v>
      </c>
      <c r="B898" s="0" t="s">
        <v>25</v>
      </c>
      <c r="C898" s="0" t="s">
        <v>1019</v>
      </c>
      <c r="D898" s="0" t="n">
        <v>12122</v>
      </c>
      <c r="E898" s="0" t="n">
        <v>63.868614</v>
      </c>
      <c r="F898" s="0" t="n">
        <v>122.704315</v>
      </c>
      <c r="G898" s="0" t="n">
        <v>0.03428224929</v>
      </c>
      <c r="H898" s="0" t="n">
        <v>1806.8</v>
      </c>
      <c r="I898" s="0" t="n">
        <v>1.58775</v>
      </c>
      <c r="J898" s="0" t="n">
        <v>81.7427</v>
      </c>
      <c r="K898" s="0" t="n">
        <v>241</v>
      </c>
      <c r="L898" s="0" t="s">
        <v>218</v>
      </c>
      <c r="M898" s="0" t="n">
        <f aca="false">35.3*G898</f>
        <v>1.210163399937</v>
      </c>
      <c r="N898" s="0" t="n">
        <f aca="false">M898*1000/365</f>
        <v>3.31551616421096</v>
      </c>
      <c r="O898" s="0" t="n">
        <f aca="false">Table1[[#This Row],[Detection frequency 2021]]/100*365</f>
        <v>298.360855</v>
      </c>
      <c r="P898" s="0" t="n">
        <f aca="false">Table1[[#This Row],[Flared days/year]]/12</f>
        <v>24.8634045833333</v>
      </c>
      <c r="Q898" s="2" t="n">
        <f aca="false">Table1[[#This Row],['#days per month]]-P954</f>
        <v>9.08828708333333</v>
      </c>
      <c r="R898" s="2"/>
    </row>
    <row r="899" customFormat="false" ht="15.75" hidden="true" customHeight="false" outlineLevel="0" collapsed="false">
      <c r="A899" s="0" t="s">
        <v>197</v>
      </c>
      <c r="B899" s="0" t="s">
        <v>198</v>
      </c>
      <c r="C899" s="0" t="s">
        <v>1020</v>
      </c>
      <c r="D899" s="0" t="n">
        <v>12035</v>
      </c>
      <c r="E899" s="0" t="n">
        <v>3.627053</v>
      </c>
      <c r="F899" s="0" t="n">
        <v>112.678054</v>
      </c>
      <c r="G899" s="0" t="n">
        <v>0.03416513082</v>
      </c>
      <c r="H899" s="0" t="n">
        <v>1780.16</v>
      </c>
      <c r="I899" s="0" t="n">
        <v>3.12990999999999</v>
      </c>
      <c r="J899" s="0" t="n">
        <v>89.4737</v>
      </c>
      <c r="K899" s="0" t="n">
        <v>19</v>
      </c>
      <c r="L899" s="0" t="s">
        <v>20</v>
      </c>
      <c r="M899" s="0" t="n">
        <f aca="false">35.3*G899</f>
        <v>1.206029117946</v>
      </c>
      <c r="N899" s="0" t="n">
        <f aca="false">M899*1000/365</f>
        <v>3.30418936423562</v>
      </c>
      <c r="O899" s="0" t="n">
        <f aca="false">Table1[[#This Row],[Detection frequency 2021]]/100*365</f>
        <v>326.579005</v>
      </c>
      <c r="P899" s="0" t="n">
        <f aca="false">Table1[[#This Row],[Flared days/year]]/12</f>
        <v>27.2149170833333</v>
      </c>
      <c r="Q899" s="2" t="n">
        <f aca="false">Table1[[#This Row],['#days per month]]-P955</f>
        <v>1.11105999999999</v>
      </c>
      <c r="R899" s="2"/>
    </row>
    <row r="900" customFormat="false" ht="15.75" hidden="true" customHeight="false" outlineLevel="0" collapsed="false">
      <c r="A900" s="0" t="s">
        <v>440</v>
      </c>
      <c r="B900" s="0" t="s">
        <v>441</v>
      </c>
      <c r="C900" s="0" t="s">
        <v>1021</v>
      </c>
      <c r="D900" s="0" t="n">
        <v>11747</v>
      </c>
      <c r="E900" s="0" t="n">
        <v>9.97227899999999</v>
      </c>
      <c r="F900" s="0" t="n">
        <v>107.97105</v>
      </c>
      <c r="G900" s="0" t="n">
        <v>0.03414223548</v>
      </c>
      <c r="H900" s="0" t="n">
        <v>1734.41</v>
      </c>
      <c r="I900" s="0" t="n">
        <v>1.90662999999999</v>
      </c>
      <c r="J900" s="0" t="n">
        <v>81.6092</v>
      </c>
      <c r="K900" s="0" t="n">
        <v>87</v>
      </c>
      <c r="L900" s="0" t="s">
        <v>20</v>
      </c>
      <c r="M900" s="0" t="n">
        <f aca="false">35.3*G900</f>
        <v>1.205220912444</v>
      </c>
      <c r="N900" s="0" t="n">
        <f aca="false">M900*1000/365</f>
        <v>3.3019751025863</v>
      </c>
      <c r="O900" s="0" t="n">
        <f aca="false">Table1[[#This Row],[Detection frequency 2021]]/100*365</f>
        <v>297.87358</v>
      </c>
      <c r="P900" s="0" t="n">
        <f aca="false">Table1[[#This Row],[Flared days/year]]/12</f>
        <v>24.8227983333333</v>
      </c>
      <c r="Q900" s="2" t="n">
        <f aca="false">Table1[[#This Row],['#days per month]]-P956</f>
        <v>-2.11103833333333</v>
      </c>
      <c r="R900" s="2"/>
    </row>
    <row r="901" customFormat="false" ht="15.75" hidden="true" customHeight="false" outlineLevel="0" collapsed="false">
      <c r="A901" s="0" t="s">
        <v>598</v>
      </c>
      <c r="B901" s="0" t="s">
        <v>599</v>
      </c>
      <c r="C901" s="0" t="s">
        <v>1022</v>
      </c>
      <c r="D901" s="0" t="n">
        <v>4768</v>
      </c>
      <c r="E901" s="0" t="n">
        <v>46.7884109999999</v>
      </c>
      <c r="F901" s="0" t="n">
        <v>-48.016109</v>
      </c>
      <c r="G901" s="0" t="n">
        <v>0.03414164842</v>
      </c>
      <c r="H901" s="0" t="n">
        <v>1782.55</v>
      </c>
      <c r="I901" s="0" t="n">
        <v>1.26195</v>
      </c>
      <c r="J901" s="0" t="n">
        <v>80</v>
      </c>
      <c r="K901" s="0" t="n">
        <v>75</v>
      </c>
      <c r="L901" s="0" t="s">
        <v>20</v>
      </c>
      <c r="M901" s="0" t="n">
        <f aca="false">35.3*G901</f>
        <v>1.205200189226</v>
      </c>
      <c r="N901" s="0" t="n">
        <f aca="false">M901*1000/365</f>
        <v>3.30191832664657</v>
      </c>
      <c r="O901" s="0" t="n">
        <f aca="false">Table1[[#This Row],[Detection frequency 2021]]/100*365</f>
        <v>292</v>
      </c>
      <c r="P901" s="0" t="n">
        <f aca="false">Table1[[#This Row],[Flared days/year]]/12</f>
        <v>24.3333333333333</v>
      </c>
      <c r="Q901" s="2" t="n">
        <f aca="false">Table1[[#This Row],['#days per month]]-P957</f>
        <v>-5.52302791666667</v>
      </c>
      <c r="R901" s="2"/>
    </row>
    <row r="902" customFormat="false" ht="15.75" hidden="true" customHeight="false" outlineLevel="0" collapsed="false">
      <c r="A902" s="0" t="s">
        <v>24</v>
      </c>
      <c r="B902" s="0" t="s">
        <v>25</v>
      </c>
      <c r="C902" s="0" t="s">
        <v>1023</v>
      </c>
      <c r="D902" s="0" t="n">
        <v>9578</v>
      </c>
      <c r="E902" s="0" t="n">
        <v>57.269551</v>
      </c>
      <c r="F902" s="0" t="n">
        <v>79.389542</v>
      </c>
      <c r="G902" s="0" t="n">
        <v>0.03414106136</v>
      </c>
      <c r="H902" s="0" t="n">
        <v>1772.34</v>
      </c>
      <c r="I902" s="0" t="n">
        <v>1.76806</v>
      </c>
      <c r="J902" s="0" t="n">
        <v>94.3548</v>
      </c>
      <c r="K902" s="0" t="n">
        <v>248</v>
      </c>
      <c r="L902" s="0" t="s">
        <v>20</v>
      </c>
      <c r="M902" s="0" t="n">
        <f aca="false">35.3*G902</f>
        <v>1.205179466008</v>
      </c>
      <c r="N902" s="0" t="n">
        <f aca="false">M902*1000/365</f>
        <v>3.30186155070685</v>
      </c>
      <c r="O902" s="0" t="n">
        <f aca="false">Table1[[#This Row],[Detection frequency 2021]]/100*365</f>
        <v>344.39502</v>
      </c>
      <c r="P902" s="0" t="n">
        <f aca="false">Table1[[#This Row],[Flared days/year]]/12</f>
        <v>28.699585</v>
      </c>
      <c r="Q902" s="2" t="n">
        <f aca="false">Table1[[#This Row],['#days per month]]-P958</f>
        <v>10.35039625</v>
      </c>
      <c r="R902" s="2"/>
    </row>
    <row r="903" customFormat="false" ht="15.75" hidden="true" customHeight="false" outlineLevel="0" collapsed="false">
      <c r="A903" s="0" t="s">
        <v>788</v>
      </c>
      <c r="B903" s="0" t="s">
        <v>789</v>
      </c>
      <c r="C903" s="0" t="s">
        <v>1024</v>
      </c>
      <c r="D903" s="0" t="n">
        <v>12073</v>
      </c>
      <c r="E903" s="0" t="n">
        <v>-0.846486</v>
      </c>
      <c r="F903" s="0" t="n">
        <v>117.268054</v>
      </c>
      <c r="G903" s="0" t="n">
        <v>0.03412902663</v>
      </c>
      <c r="H903" s="0" t="n">
        <v>1792.27</v>
      </c>
      <c r="I903" s="0" t="n">
        <v>4.38028</v>
      </c>
      <c r="J903" s="0" t="n">
        <v>80.7692</v>
      </c>
      <c r="K903" s="0" t="n">
        <v>26</v>
      </c>
      <c r="L903" s="0" t="s">
        <v>20</v>
      </c>
      <c r="M903" s="0" t="n">
        <f aca="false">35.3*G903</f>
        <v>1.204754640039</v>
      </c>
      <c r="N903" s="0" t="n">
        <f aca="false">M903*1000/365</f>
        <v>3.30069764394247</v>
      </c>
      <c r="O903" s="0" t="n">
        <f aca="false">Table1[[#This Row],[Detection frequency 2021]]/100*365</f>
        <v>294.80758</v>
      </c>
      <c r="P903" s="0" t="n">
        <f aca="false">Table1[[#This Row],[Flared days/year]]/12</f>
        <v>24.5672983333333</v>
      </c>
      <c r="Q903" s="2" t="n">
        <f aca="false">Table1[[#This Row],['#days per month]]-P959</f>
        <v>-4.49753000000001</v>
      </c>
      <c r="R903" s="2"/>
    </row>
    <row r="904" customFormat="false" ht="15.75" hidden="true" customHeight="false" outlineLevel="0" collapsed="false">
      <c r="A904" s="0" t="s">
        <v>582</v>
      </c>
      <c r="B904" s="0" t="s">
        <v>583</v>
      </c>
      <c r="C904" s="0" t="s">
        <v>1025</v>
      </c>
      <c r="D904" s="0" t="n">
        <v>8367</v>
      </c>
      <c r="E904" s="0" t="n">
        <v>23.277367</v>
      </c>
      <c r="F904" s="0" t="n">
        <v>54.229037</v>
      </c>
      <c r="G904" s="0" t="n">
        <v>0.025160716481</v>
      </c>
      <c r="H904" s="0" t="n">
        <v>1744.9</v>
      </c>
      <c r="I904" s="0" t="n">
        <v>1.39209</v>
      </c>
      <c r="J904" s="0" t="n">
        <v>97.3046</v>
      </c>
      <c r="K904" s="0" t="n">
        <v>371</v>
      </c>
      <c r="L904" s="0" t="s">
        <v>20</v>
      </c>
      <c r="M904" s="0" t="n">
        <f aca="false">35.3*G904</f>
        <v>0.8881732917793</v>
      </c>
      <c r="N904" s="0" t="n">
        <f aca="false">M904*1000/365</f>
        <v>2.43335148432685</v>
      </c>
      <c r="O904" s="0" t="n">
        <f aca="false">Table1[[#This Row],[Detection frequency 2021]]/100*365</f>
        <v>355.16179</v>
      </c>
      <c r="P904" s="0" t="n">
        <f aca="false">Table1[[#This Row],[Flared days/year]]/12</f>
        <v>29.5968158333333</v>
      </c>
      <c r="Q904" s="2" t="n">
        <f aca="false">Table1[[#This Row],['#days per month]]-P960</f>
        <v>0.306691250000028</v>
      </c>
      <c r="R904" s="2"/>
    </row>
    <row r="905" customFormat="false" ht="15.75" hidden="true" customHeight="false" outlineLevel="0" collapsed="false">
      <c r="A905" s="0" t="s">
        <v>1026</v>
      </c>
      <c r="B905" s="0" t="s">
        <v>1027</v>
      </c>
      <c r="C905" s="0" t="s">
        <v>1028</v>
      </c>
      <c r="D905" s="0" t="n">
        <v>6803</v>
      </c>
      <c r="E905" s="0" t="n">
        <v>40.030753</v>
      </c>
      <c r="F905" s="0" t="n">
        <v>51.349336</v>
      </c>
      <c r="G905" s="0" t="n">
        <v>0.03412374309</v>
      </c>
      <c r="H905" s="0" t="n">
        <v>1603.14</v>
      </c>
      <c r="I905" s="0" t="n">
        <v>1.39992</v>
      </c>
      <c r="J905" s="0" t="n">
        <v>98.2759</v>
      </c>
      <c r="K905" s="0" t="n">
        <v>232</v>
      </c>
      <c r="L905" s="0" t="s">
        <v>20</v>
      </c>
      <c r="M905" s="0" t="n">
        <f aca="false">35.3*G905</f>
        <v>1.204568131077</v>
      </c>
      <c r="N905" s="0" t="n">
        <f aca="false">M905*1000/365</f>
        <v>3.30018666048493</v>
      </c>
      <c r="O905" s="0" t="n">
        <f aca="false">Table1[[#This Row],[Detection frequency 2021]]/100*365</f>
        <v>358.707035</v>
      </c>
      <c r="P905" s="0" t="n">
        <f aca="false">Table1[[#This Row],[Flared days/year]]/12</f>
        <v>29.8922529166667</v>
      </c>
      <c r="Q905" s="2" t="n">
        <f aca="false">Table1[[#This Row],['#days per month]]-P961</f>
        <v>9.614465</v>
      </c>
      <c r="R905" s="2"/>
    </row>
    <row r="906" customFormat="false" ht="15.75" hidden="true" customHeight="false" outlineLevel="0" collapsed="false">
      <c r="A906" s="0" t="s">
        <v>191</v>
      </c>
      <c r="B906" s="0" t="s">
        <v>192</v>
      </c>
      <c r="C906" s="0" t="s">
        <v>1029</v>
      </c>
      <c r="D906" s="0" t="n">
        <v>8478</v>
      </c>
      <c r="E906" s="0" t="n">
        <v>15.375481</v>
      </c>
      <c r="F906" s="0" t="n">
        <v>46.837114</v>
      </c>
      <c r="G906" s="0" t="n">
        <v>0.03397991339</v>
      </c>
      <c r="H906" s="0" t="n">
        <v>1730.28</v>
      </c>
      <c r="I906" s="0" t="n">
        <v>1.21737</v>
      </c>
      <c r="J906" s="0" t="n">
        <v>95.1613</v>
      </c>
      <c r="K906" s="0" t="n">
        <v>310</v>
      </c>
      <c r="L906" s="0" t="s">
        <v>20</v>
      </c>
      <c r="M906" s="0" t="n">
        <f aca="false">35.3*G906</f>
        <v>1.199490942667</v>
      </c>
      <c r="N906" s="0" t="n">
        <f aca="false">M906*1000/365</f>
        <v>3.28627655525205</v>
      </c>
      <c r="O906" s="0" t="n">
        <f aca="false">Table1[[#This Row],[Detection frequency 2021]]/100*365</f>
        <v>347.338745</v>
      </c>
      <c r="P906" s="0" t="n">
        <f aca="false">Table1[[#This Row],[Flared days/year]]/12</f>
        <v>28.9448954166667</v>
      </c>
      <c r="Q906" s="2" t="n">
        <f aca="false">Table1[[#This Row],['#days per month]]-P962</f>
        <v>8.98395791666666</v>
      </c>
      <c r="R906" s="2"/>
    </row>
    <row r="907" customFormat="false" ht="15.75" hidden="true" customHeight="false" outlineLevel="0" collapsed="false">
      <c r="A907" s="0" t="s">
        <v>24</v>
      </c>
      <c r="B907" s="0" t="s">
        <v>25</v>
      </c>
      <c r="C907" s="0" t="s">
        <v>1030</v>
      </c>
      <c r="D907" s="0" t="n">
        <v>8664</v>
      </c>
      <c r="E907" s="0" t="n">
        <v>61.203635</v>
      </c>
      <c r="F907" s="0" t="n">
        <v>65.631623</v>
      </c>
      <c r="G907" s="0" t="n">
        <v>0.03389214792</v>
      </c>
      <c r="H907" s="0" t="n">
        <v>1819.3</v>
      </c>
      <c r="I907" s="0" t="n">
        <v>1.52362999999999</v>
      </c>
      <c r="J907" s="0" t="n">
        <v>71.3567999999999</v>
      </c>
      <c r="K907" s="0" t="n">
        <v>199</v>
      </c>
      <c r="L907" s="0" t="s">
        <v>20</v>
      </c>
      <c r="M907" s="0" t="n">
        <f aca="false">35.3*G907</f>
        <v>1.196392821576</v>
      </c>
      <c r="N907" s="0" t="n">
        <f aca="false">M907*1000/365</f>
        <v>3.27778855226301</v>
      </c>
      <c r="O907" s="0" t="n">
        <f aca="false">Table1[[#This Row],[Detection frequency 2021]]/100*365</f>
        <v>260.45232</v>
      </c>
      <c r="P907" s="0" t="n">
        <f aca="false">Table1[[#This Row],[Flared days/year]]/12</f>
        <v>21.70436</v>
      </c>
      <c r="Q907" s="2" t="n">
        <f aca="false">Table1[[#This Row],['#days per month]]-P963</f>
        <v>-6.0383166666667</v>
      </c>
      <c r="R907" s="2"/>
    </row>
    <row r="908" customFormat="false" ht="15.75" hidden="true" customHeight="false" outlineLevel="0" collapsed="false">
      <c r="A908" s="0" t="s">
        <v>201</v>
      </c>
      <c r="B908" s="0" t="s">
        <v>202</v>
      </c>
      <c r="C908" s="0" t="s">
        <v>1031</v>
      </c>
      <c r="D908" s="0" t="n">
        <v>7227</v>
      </c>
      <c r="E908" s="0" t="n">
        <v>27.87672</v>
      </c>
      <c r="F908" s="0" t="n">
        <v>33.6872599999999</v>
      </c>
      <c r="G908" s="0" t="n">
        <v>0.03386015315</v>
      </c>
      <c r="H908" s="0" t="n">
        <v>1838.06</v>
      </c>
      <c r="I908" s="0" t="n">
        <v>1.76669</v>
      </c>
      <c r="J908" s="0" t="n">
        <v>86.4322</v>
      </c>
      <c r="K908" s="0" t="n">
        <v>398</v>
      </c>
      <c r="L908" s="0" t="s">
        <v>20</v>
      </c>
      <c r="M908" s="0" t="n">
        <f aca="false">35.3*G908</f>
        <v>1.195263406195</v>
      </c>
      <c r="N908" s="0" t="n">
        <f aca="false">M908*1000/365</f>
        <v>3.27469426354795</v>
      </c>
      <c r="O908" s="0" t="n">
        <f aca="false">Table1[[#This Row],[Detection frequency 2021]]/100*365</f>
        <v>315.47753</v>
      </c>
      <c r="P908" s="0" t="n">
        <f aca="false">Table1[[#This Row],[Flared days/year]]/12</f>
        <v>26.2897941666667</v>
      </c>
      <c r="Q908" s="2" t="n">
        <f aca="false">Table1[[#This Row],['#days per month]]-P964</f>
        <v>12.4408729166667</v>
      </c>
      <c r="R908" s="2"/>
    </row>
    <row r="909" customFormat="false" ht="15.75" hidden="true" customHeight="false" outlineLevel="0" collapsed="false">
      <c r="A909" s="0" t="s">
        <v>39</v>
      </c>
      <c r="B909" s="0" t="s">
        <v>40</v>
      </c>
      <c r="C909" s="0" t="s">
        <v>1032</v>
      </c>
      <c r="D909" s="0" t="n">
        <v>5787</v>
      </c>
      <c r="E909" s="0" t="n">
        <v>29.1902109999999</v>
      </c>
      <c r="F909" s="0" t="n">
        <v>21.530097</v>
      </c>
      <c r="G909" s="0" t="n">
        <v>0.03376094001</v>
      </c>
      <c r="H909" s="0" t="n">
        <v>1724.93</v>
      </c>
      <c r="I909" s="0" t="n">
        <v>1.62341</v>
      </c>
      <c r="J909" s="0" t="n">
        <v>78.607</v>
      </c>
      <c r="K909" s="0" t="n">
        <v>402</v>
      </c>
      <c r="L909" s="0" t="s">
        <v>20</v>
      </c>
      <c r="M909" s="0" t="n">
        <f aca="false">35.3*G909</f>
        <v>1.191761182353</v>
      </c>
      <c r="N909" s="0" t="n">
        <f aca="false">M909*1000/365</f>
        <v>3.26509912973425</v>
      </c>
      <c r="O909" s="0" t="n">
        <f aca="false">Table1[[#This Row],[Detection frequency 2021]]/100*365</f>
        <v>286.91555</v>
      </c>
      <c r="P909" s="0" t="n">
        <f aca="false">Table1[[#This Row],[Flared days/year]]/12</f>
        <v>23.9096291666667</v>
      </c>
      <c r="Q909" s="2" t="n">
        <f aca="false">Table1[[#This Row],['#days per month]]-P965</f>
        <v>-2.26284791666666</v>
      </c>
      <c r="R909" s="2"/>
    </row>
    <row r="910" customFormat="false" ht="15.75" hidden="true" customHeight="false" outlineLevel="0" collapsed="false">
      <c r="A910" s="0" t="s">
        <v>100</v>
      </c>
      <c r="B910" s="0" t="s">
        <v>101</v>
      </c>
      <c r="C910" s="0" t="s">
        <v>1033</v>
      </c>
      <c r="D910" s="0" t="n">
        <v>9887</v>
      </c>
      <c r="E910" s="0" t="n">
        <v>38.940734</v>
      </c>
      <c r="F910" s="0" t="n">
        <v>64.135737</v>
      </c>
      <c r="G910" s="0" t="n">
        <v>0.03368051279</v>
      </c>
      <c r="H910" s="0" t="n">
        <v>1779.07</v>
      </c>
      <c r="I910" s="0" t="n">
        <v>1.44519</v>
      </c>
      <c r="J910" s="0" t="n">
        <v>96.7089</v>
      </c>
      <c r="K910" s="0" t="n">
        <v>395</v>
      </c>
      <c r="L910" s="0" t="s">
        <v>20</v>
      </c>
      <c r="M910" s="0" t="n">
        <f aca="false">35.3*G910</f>
        <v>1.188922101487</v>
      </c>
      <c r="N910" s="0" t="n">
        <f aca="false">M910*1000/365</f>
        <v>3.25732082599178</v>
      </c>
      <c r="O910" s="0" t="n">
        <f aca="false">Table1[[#This Row],[Detection frequency 2021]]/100*365</f>
        <v>352.987485</v>
      </c>
      <c r="P910" s="0" t="n">
        <f aca="false">Table1[[#This Row],[Flared days/year]]/12</f>
        <v>29.41562375</v>
      </c>
      <c r="Q910" s="2" t="n">
        <f aca="false">Table1[[#This Row],['#days per month]]-P966</f>
        <v>-0.0224779166666664</v>
      </c>
      <c r="R910" s="2"/>
    </row>
    <row r="911" customFormat="false" ht="15.75" hidden="true" customHeight="false" outlineLevel="0" collapsed="false">
      <c r="A911" s="0" t="s">
        <v>24</v>
      </c>
      <c r="B911" s="0" t="s">
        <v>25</v>
      </c>
      <c r="C911" s="0" t="s">
        <v>1034</v>
      </c>
      <c r="D911" s="0" t="n">
        <v>9296</v>
      </c>
      <c r="E911" s="0" t="n">
        <v>57.6079589999999</v>
      </c>
      <c r="F911" s="0" t="n">
        <v>78.396182</v>
      </c>
      <c r="G911" s="0" t="n">
        <v>0.033609185</v>
      </c>
      <c r="H911" s="0" t="n">
        <v>1885.83</v>
      </c>
      <c r="I911" s="0" t="n">
        <v>2.10360999999999</v>
      </c>
      <c r="J911" s="0" t="n">
        <v>82.9384</v>
      </c>
      <c r="K911" s="0" t="n">
        <v>211</v>
      </c>
      <c r="L911" s="0" t="s">
        <v>20</v>
      </c>
      <c r="M911" s="0" t="n">
        <f aca="false">35.3*G911</f>
        <v>1.1864042305</v>
      </c>
      <c r="N911" s="0" t="n">
        <f aca="false">M911*1000/365</f>
        <v>3.25042254931507</v>
      </c>
      <c r="O911" s="0" t="n">
        <f aca="false">Table1[[#This Row],[Detection frequency 2021]]/100*365</f>
        <v>302.72516</v>
      </c>
      <c r="P911" s="0" t="n">
        <f aca="false">Table1[[#This Row],[Flared days/year]]/12</f>
        <v>25.2270966666667</v>
      </c>
      <c r="Q911" s="2" t="n">
        <f aca="false">Table1[[#This Row],['#days per month]]-P967</f>
        <v>-4.95070791666666</v>
      </c>
      <c r="R911" s="2"/>
    </row>
    <row r="912" customFormat="false" ht="15.75" hidden="true" customHeight="false" outlineLevel="0" collapsed="false">
      <c r="A912" s="0" t="s">
        <v>24</v>
      </c>
      <c r="B912" s="0" t="s">
        <v>25</v>
      </c>
      <c r="C912" s="0" t="s">
        <v>1035</v>
      </c>
      <c r="D912" s="0" t="n">
        <v>9411</v>
      </c>
      <c r="E912" s="0" t="n">
        <v>68.570763</v>
      </c>
      <c r="F912" s="0" t="n">
        <v>80.317855</v>
      </c>
      <c r="G912" s="0" t="n">
        <v>0.0335278771899999</v>
      </c>
      <c r="H912" s="0" t="n">
        <v>1693.67</v>
      </c>
      <c r="I912" s="0" t="n">
        <v>1.06802</v>
      </c>
      <c r="J912" s="0" t="n">
        <v>23.5669</v>
      </c>
      <c r="K912" s="0" t="n">
        <v>314</v>
      </c>
      <c r="L912" s="0" t="s">
        <v>20</v>
      </c>
      <c r="M912" s="0" t="n">
        <f aca="false">35.3*G912</f>
        <v>1.183534064807</v>
      </c>
      <c r="N912" s="0" t="n">
        <f aca="false">M912*1000/365</f>
        <v>3.242559081663</v>
      </c>
      <c r="O912" s="0" t="n">
        <f aca="false">Table1[[#This Row],[Detection frequency 2021]]/100*365</f>
        <v>86.019185</v>
      </c>
      <c r="P912" s="0" t="n">
        <f aca="false">Table1[[#This Row],[Flared days/year]]/12</f>
        <v>7.16826541666667</v>
      </c>
      <c r="Q912" s="2" t="n">
        <f aca="false">Table1[[#This Row],['#days per month]]-P968</f>
        <v>-17.0661529166667</v>
      </c>
      <c r="R912" s="2"/>
    </row>
    <row r="913" customFormat="false" ht="15.75" hidden="true" customHeight="false" outlineLevel="0" collapsed="false">
      <c r="A913" s="0" t="s">
        <v>345</v>
      </c>
      <c r="B913" s="0" t="s">
        <v>346</v>
      </c>
      <c r="C913" s="0" t="s">
        <v>1036</v>
      </c>
      <c r="D913" s="0" t="n">
        <v>4698</v>
      </c>
      <c r="E913" s="0" t="n">
        <v>-38.280831</v>
      </c>
      <c r="F913" s="0" t="n">
        <v>-68.590425</v>
      </c>
      <c r="G913" s="0" t="n">
        <v>0.0335064495</v>
      </c>
      <c r="H913" s="0" t="n">
        <v>1785.63</v>
      </c>
      <c r="I913" s="0" t="n">
        <v>2.30472999999999</v>
      </c>
      <c r="J913" s="0" t="n">
        <v>53.5714</v>
      </c>
      <c r="K913" s="0" t="n">
        <v>364</v>
      </c>
      <c r="L913" s="0" t="s">
        <v>20</v>
      </c>
      <c r="M913" s="0" t="n">
        <f aca="false">35.3*G913</f>
        <v>1.18277766735</v>
      </c>
      <c r="N913" s="0" t="n">
        <f aca="false">M913*1000/365</f>
        <v>3.24048675986301</v>
      </c>
      <c r="O913" s="0" t="n">
        <f aca="false">Table1[[#This Row],[Detection frequency 2021]]/100*365</f>
        <v>195.53561</v>
      </c>
      <c r="P913" s="0" t="n">
        <f aca="false">Table1[[#This Row],[Flared days/year]]/12</f>
        <v>16.2946341666667</v>
      </c>
      <c r="Q913" s="2" t="n">
        <f aca="false">Table1[[#This Row],['#days per month]]-P969</f>
        <v>-10.779545</v>
      </c>
      <c r="R913" s="2"/>
    </row>
    <row r="914" customFormat="false" ht="15.75" hidden="true" customHeight="false" outlineLevel="0" collapsed="false">
      <c r="A914" s="0" t="s">
        <v>645</v>
      </c>
      <c r="B914" s="0" t="s">
        <v>646</v>
      </c>
      <c r="C914" s="0" t="s">
        <v>1037</v>
      </c>
      <c r="D914" s="0" t="n">
        <v>937</v>
      </c>
      <c r="E914" s="0" t="n">
        <v>48.023937</v>
      </c>
      <c r="F914" s="0" t="n">
        <v>-102.679441</v>
      </c>
      <c r="G914" s="0" t="n">
        <v>0.0334973500699999</v>
      </c>
      <c r="H914" s="0" t="n">
        <v>1928.41</v>
      </c>
      <c r="I914" s="0" t="n">
        <v>2.17324</v>
      </c>
      <c r="J914" s="0" t="n">
        <v>78.0069</v>
      </c>
      <c r="K914" s="0" t="n">
        <v>291</v>
      </c>
      <c r="L914" s="0" t="s">
        <v>20</v>
      </c>
      <c r="M914" s="0" t="n">
        <f aca="false">35.3*G914</f>
        <v>1.182456457471</v>
      </c>
      <c r="N914" s="0" t="n">
        <f aca="false">M914*1000/365</f>
        <v>3.23960673279725</v>
      </c>
      <c r="O914" s="0" t="n">
        <f aca="false">Table1[[#This Row],[Detection frequency 2021]]/100*365</f>
        <v>284.725185</v>
      </c>
      <c r="P914" s="0" t="n">
        <f aca="false">Table1[[#This Row],[Flared days/year]]/12</f>
        <v>23.72709875</v>
      </c>
      <c r="Q914" s="2" t="n">
        <f aca="false">Table1[[#This Row],['#days per month]]-P970</f>
        <v>-5.31433916666667</v>
      </c>
      <c r="R914" s="2"/>
    </row>
    <row r="915" customFormat="false" ht="15.75" hidden="true" customHeight="false" outlineLevel="0" collapsed="false">
      <c r="A915" s="0" t="s">
        <v>345</v>
      </c>
      <c r="B915" s="0" t="s">
        <v>346</v>
      </c>
      <c r="C915" s="0" t="s">
        <v>1038</v>
      </c>
      <c r="D915" s="0" t="n">
        <v>4664</v>
      </c>
      <c r="E915" s="0" t="n">
        <v>-38.277788</v>
      </c>
      <c r="F915" s="0" t="n">
        <v>-68.8019099999999</v>
      </c>
      <c r="G915" s="0" t="n">
        <v>0.03349236006</v>
      </c>
      <c r="H915" s="0" t="n">
        <v>1863.04</v>
      </c>
      <c r="I915" s="0" t="n">
        <v>1.89503</v>
      </c>
      <c r="J915" s="0" t="n">
        <v>66.0274</v>
      </c>
      <c r="K915" s="0" t="n">
        <v>365</v>
      </c>
      <c r="L915" s="0" t="s">
        <v>20</v>
      </c>
      <c r="M915" s="0" t="n">
        <f aca="false">35.3*G915</f>
        <v>1.182280310118</v>
      </c>
      <c r="N915" s="0" t="n">
        <f aca="false">M915*1000/365</f>
        <v>3.23912413730959</v>
      </c>
      <c r="O915" s="0" t="n">
        <f aca="false">Table1[[#This Row],[Detection frequency 2021]]/100*365</f>
        <v>241.00001</v>
      </c>
      <c r="P915" s="0" t="n">
        <f aca="false">Table1[[#This Row],[Flared days/year]]/12</f>
        <v>20.0833341666667</v>
      </c>
      <c r="Q915" s="2" t="n">
        <f aca="false">Table1[[#This Row],['#days per month]]-P971</f>
        <v>-5.26387791666667</v>
      </c>
      <c r="R915" s="2"/>
    </row>
    <row r="916" customFormat="false" ht="15.75" hidden="true" customHeight="false" outlineLevel="0" collapsed="false">
      <c r="A916" s="0" t="s">
        <v>24</v>
      </c>
      <c r="B916" s="0" t="s">
        <v>25</v>
      </c>
      <c r="C916" s="0" t="s">
        <v>1039</v>
      </c>
      <c r="D916" s="0" t="n">
        <v>8663</v>
      </c>
      <c r="E916" s="0" t="n">
        <v>61.204034</v>
      </c>
      <c r="F916" s="0" t="n">
        <v>65.618852</v>
      </c>
      <c r="G916" s="0" t="n">
        <v>0.03345332057</v>
      </c>
      <c r="H916" s="0" t="n">
        <v>1847.55</v>
      </c>
      <c r="I916" s="0" t="n">
        <v>1.88192999999999</v>
      </c>
      <c r="J916" s="0" t="n">
        <v>68.306</v>
      </c>
      <c r="K916" s="0" t="n">
        <v>183</v>
      </c>
      <c r="L916" s="0" t="s">
        <v>20</v>
      </c>
      <c r="M916" s="0" t="n">
        <f aca="false">35.3*G916</f>
        <v>1.180902216121</v>
      </c>
      <c r="N916" s="0" t="n">
        <f aca="false">M916*1000/365</f>
        <v>3.23534853731781</v>
      </c>
      <c r="O916" s="0" t="n">
        <f aca="false">Table1[[#This Row],[Detection frequency 2021]]/100*365</f>
        <v>249.3169</v>
      </c>
      <c r="P916" s="0" t="n">
        <f aca="false">Table1[[#This Row],[Flared days/year]]/12</f>
        <v>20.7764083333333</v>
      </c>
      <c r="Q916" s="2" t="n">
        <f aca="false">Table1[[#This Row],['#days per month]]-P972</f>
        <v>-7.95043</v>
      </c>
      <c r="R916" s="2"/>
    </row>
    <row r="917" customFormat="false" ht="15.75" hidden="true" customHeight="false" outlineLevel="0" collapsed="false">
      <c r="A917" s="0" t="s">
        <v>78</v>
      </c>
      <c r="B917" s="0" t="s">
        <v>79</v>
      </c>
      <c r="C917" s="0" t="s">
        <v>1040</v>
      </c>
      <c r="D917" s="0" t="n">
        <v>8575</v>
      </c>
      <c r="E917" s="0" t="n">
        <v>21.83428</v>
      </c>
      <c r="F917" s="0" t="n">
        <v>56.681759</v>
      </c>
      <c r="G917" s="0" t="n">
        <v>0.024869153132</v>
      </c>
      <c r="H917" s="0" t="n">
        <v>1739.46</v>
      </c>
      <c r="I917" s="0" t="n">
        <v>1.19554</v>
      </c>
      <c r="J917" s="0" t="n">
        <v>93.6287999999999</v>
      </c>
      <c r="K917" s="0" t="n">
        <v>361</v>
      </c>
      <c r="L917" s="0" t="s">
        <v>20</v>
      </c>
      <c r="M917" s="0" t="n">
        <f aca="false">35.3*G917</f>
        <v>0.8778811055596</v>
      </c>
      <c r="N917" s="0" t="n">
        <f aca="false">M917*1000/365</f>
        <v>2.40515371386192</v>
      </c>
      <c r="O917" s="0" t="n">
        <f aca="false">Table1[[#This Row],[Detection frequency 2021]]/100*365</f>
        <v>341.74512</v>
      </c>
      <c r="P917" s="0" t="n">
        <f aca="false">Table1[[#This Row],[Flared days/year]]/12</f>
        <v>28.47876</v>
      </c>
      <c r="Q917" s="2" t="n">
        <f aca="false">Table1[[#This Row],['#days per month]]-P973</f>
        <v>-0.266662916666696</v>
      </c>
      <c r="R917" s="2"/>
    </row>
    <row r="918" customFormat="false" ht="15.75" hidden="true" customHeight="false" outlineLevel="0" collapsed="false">
      <c r="A918" s="0" t="s">
        <v>21</v>
      </c>
      <c r="B918" s="0" t="s">
        <v>22</v>
      </c>
      <c r="C918" s="0" t="s">
        <v>1041</v>
      </c>
      <c r="D918" s="0" t="n">
        <v>7334</v>
      </c>
      <c r="E918" s="0" t="n">
        <v>37.136174</v>
      </c>
      <c r="F918" s="0" t="n">
        <v>42.793389</v>
      </c>
      <c r="G918" s="0" t="n">
        <v>0.02432277639</v>
      </c>
      <c r="H918" s="0" t="n">
        <v>1795.74</v>
      </c>
      <c r="I918" s="0" t="n">
        <v>1.8033</v>
      </c>
      <c r="J918" s="0" t="n">
        <v>93.8667</v>
      </c>
      <c r="K918" s="0" t="n">
        <v>375</v>
      </c>
      <c r="L918" s="0" t="s">
        <v>20</v>
      </c>
      <c r="M918" s="0" t="n">
        <f aca="false">35.3*G918</f>
        <v>0.858594006567</v>
      </c>
      <c r="N918" s="0" t="n">
        <f aca="false">M918*1000/365</f>
        <v>2.3523123467589</v>
      </c>
      <c r="O918" s="0" t="n">
        <f aca="false">Table1[[#This Row],[Detection frequency 2021]]/100*365</f>
        <v>342.613455</v>
      </c>
      <c r="P918" s="0" t="n">
        <f aca="false">Table1[[#This Row],[Flared days/year]]/12</f>
        <v>28.55112125</v>
      </c>
      <c r="Q918" s="2" t="n">
        <f aca="false">Table1[[#This Row],['#days per month]]-P974</f>
        <v>-0.175717083333335</v>
      </c>
      <c r="R918" s="2"/>
    </row>
    <row r="919" customFormat="false" ht="15.75" hidden="true" customHeight="false" outlineLevel="0" collapsed="false">
      <c r="A919" s="0" t="s">
        <v>126</v>
      </c>
      <c r="B919" s="0" t="s">
        <v>127</v>
      </c>
      <c r="C919" s="0" t="s">
        <v>1042</v>
      </c>
      <c r="D919" s="0" t="n">
        <v>5933</v>
      </c>
      <c r="E919" s="0" t="n">
        <v>5.924015</v>
      </c>
      <c r="F919" s="0" t="n">
        <v>5.316307</v>
      </c>
      <c r="G919" s="0" t="n">
        <v>0.0333136002899999</v>
      </c>
      <c r="H919" s="0" t="n">
        <v>1649.58</v>
      </c>
      <c r="I919" s="0" t="n">
        <v>3.61560999999999</v>
      </c>
      <c r="J919" s="0" t="n">
        <v>41.0959</v>
      </c>
      <c r="K919" s="0" t="n">
        <v>73</v>
      </c>
      <c r="L919" s="0" t="s">
        <v>20</v>
      </c>
      <c r="M919" s="0" t="n">
        <f aca="false">35.3*G919</f>
        <v>1.175970090237</v>
      </c>
      <c r="N919" s="0" t="n">
        <f aca="false">M919*1000/365</f>
        <v>3.221835863663</v>
      </c>
      <c r="O919" s="0" t="n">
        <f aca="false">Table1[[#This Row],[Detection frequency 2021]]/100*365</f>
        <v>150.000035</v>
      </c>
      <c r="P919" s="0" t="n">
        <f aca="false">Table1[[#This Row],[Flared days/year]]/12</f>
        <v>12.5000029166667</v>
      </c>
      <c r="Q919" s="2" t="n">
        <f aca="false">Table1[[#This Row],['#days per month]]-P975</f>
        <v>-14.6722091666667</v>
      </c>
      <c r="R919" s="2"/>
    </row>
    <row r="920" customFormat="false" ht="15.75" hidden="true" customHeight="false" outlineLevel="0" collapsed="false">
      <c r="A920" s="0" t="s">
        <v>78</v>
      </c>
      <c r="B920" s="0" t="s">
        <v>79</v>
      </c>
      <c r="C920" s="0" t="s">
        <v>1043</v>
      </c>
      <c r="D920" s="0" t="n">
        <v>8425</v>
      </c>
      <c r="E920" s="0" t="n">
        <v>22.671078</v>
      </c>
      <c r="F920" s="0" t="n">
        <v>56.2468719999999</v>
      </c>
      <c r="G920" s="0" t="n">
        <v>0.024081171847</v>
      </c>
      <c r="H920" s="0" t="n">
        <v>1737.84</v>
      </c>
      <c r="I920" s="0" t="n">
        <v>1.39317999999999</v>
      </c>
      <c r="J920" s="0" t="n">
        <v>91.4365</v>
      </c>
      <c r="K920" s="0" t="n">
        <v>362</v>
      </c>
      <c r="L920" s="0" t="s">
        <v>20</v>
      </c>
      <c r="M920" s="0" t="n">
        <f aca="false">35.3*G920</f>
        <v>0.8500653661991</v>
      </c>
      <c r="N920" s="0" t="n">
        <f aca="false">M920*1000/365</f>
        <v>2.32894620876466</v>
      </c>
      <c r="O920" s="0" t="n">
        <f aca="false">Table1[[#This Row],[Detection frequency 2021]]/100*365</f>
        <v>333.743225</v>
      </c>
      <c r="P920" s="0" t="n">
        <f aca="false">Table1[[#This Row],[Flared days/year]]/12</f>
        <v>27.8119354166667</v>
      </c>
      <c r="Q920" s="2" t="n">
        <f aca="false">Table1[[#This Row],['#days per month]]-P976</f>
        <v>6.26680666666667</v>
      </c>
      <c r="R920" s="2"/>
    </row>
    <row r="921" customFormat="false" ht="15.75" hidden="true" customHeight="false" outlineLevel="0" collapsed="false">
      <c r="A921" s="0" t="s">
        <v>468</v>
      </c>
      <c r="B921" s="0" t="s">
        <v>469</v>
      </c>
      <c r="C921" s="0" t="s">
        <v>1044</v>
      </c>
      <c r="D921" s="0" t="n">
        <v>7639</v>
      </c>
      <c r="E921" s="0" t="n">
        <v>28.942874</v>
      </c>
      <c r="F921" s="0" t="n">
        <v>47.966302</v>
      </c>
      <c r="G921" s="0" t="n">
        <v>0.023247634706</v>
      </c>
      <c r="H921" s="0" t="n">
        <v>1705.66</v>
      </c>
      <c r="I921" s="0" t="n">
        <v>1.74617</v>
      </c>
      <c r="J921" s="0" t="n">
        <v>93.0175</v>
      </c>
      <c r="K921" s="0" t="n">
        <v>401</v>
      </c>
      <c r="L921" s="0" t="s">
        <v>20</v>
      </c>
      <c r="M921" s="0" t="n">
        <f aca="false">35.3*G921</f>
        <v>0.8206415051218</v>
      </c>
      <c r="N921" s="0" t="n">
        <f aca="false">M921*1000/365</f>
        <v>2.24833289074466</v>
      </c>
      <c r="O921" s="0" t="n">
        <f aca="false">Table1[[#This Row],[Detection frequency 2021]]/100*365</f>
        <v>339.513875</v>
      </c>
      <c r="P921" s="0" t="n">
        <f aca="false">Table1[[#This Row],[Flared days/year]]/12</f>
        <v>28.2928229166667</v>
      </c>
      <c r="Q921" s="2" t="n">
        <f aca="false">Table1[[#This Row],['#days per month]]-P977</f>
        <v>10.5019320833333</v>
      </c>
      <c r="R921" s="2"/>
    </row>
    <row r="922" customFormat="false" ht="15.75" hidden="true" customHeight="false" outlineLevel="0" collapsed="false">
      <c r="A922" s="0" t="s">
        <v>645</v>
      </c>
      <c r="B922" s="0" t="s">
        <v>646</v>
      </c>
      <c r="C922" s="0" t="s">
        <v>1045</v>
      </c>
      <c r="D922" s="0" t="n">
        <v>1024</v>
      </c>
      <c r="E922" s="0" t="n">
        <v>47.557863</v>
      </c>
      <c r="F922" s="0" t="n">
        <v>-102.541342</v>
      </c>
      <c r="G922" s="0" t="n">
        <v>0.03320646184</v>
      </c>
      <c r="H922" s="0" t="n">
        <v>1848.65</v>
      </c>
      <c r="I922" s="0" t="n">
        <v>1.49132</v>
      </c>
      <c r="J922" s="0" t="n">
        <v>65.625</v>
      </c>
      <c r="K922" s="0" t="n">
        <v>320</v>
      </c>
      <c r="L922" s="0" t="s">
        <v>20</v>
      </c>
      <c r="M922" s="0" t="n">
        <f aca="false">35.3*G922</f>
        <v>1.172188102952</v>
      </c>
      <c r="N922" s="0" t="n">
        <f aca="false">M922*1000/365</f>
        <v>3.21147425466301</v>
      </c>
      <c r="O922" s="0" t="n">
        <f aca="false">Table1[[#This Row],[Detection frequency 2021]]/100*365</f>
        <v>239.53125</v>
      </c>
      <c r="P922" s="0" t="n">
        <f aca="false">Table1[[#This Row],[Flared days/year]]/12</f>
        <v>19.9609375</v>
      </c>
      <c r="Q922" s="2" t="n">
        <f aca="false">Table1[[#This Row],['#days per month]]-P978</f>
        <v>-7.85918</v>
      </c>
      <c r="R922" s="2"/>
    </row>
    <row r="923" customFormat="false" ht="15.75" hidden="true" customHeight="false" outlineLevel="0" collapsed="false">
      <c r="A923" s="0" t="s">
        <v>645</v>
      </c>
      <c r="B923" s="0" t="s">
        <v>646</v>
      </c>
      <c r="C923" s="0" t="s">
        <v>1046</v>
      </c>
      <c r="D923" s="0" t="n">
        <v>1219</v>
      </c>
      <c r="E923" s="0" t="n">
        <v>32.612214</v>
      </c>
      <c r="F923" s="0" t="n">
        <v>-104.474727</v>
      </c>
      <c r="G923" s="0" t="n">
        <v>0.0331985365299999</v>
      </c>
      <c r="H923" s="0" t="n">
        <v>1866.86</v>
      </c>
      <c r="I923" s="0" t="n">
        <v>1.56167</v>
      </c>
      <c r="J923" s="0" t="n">
        <v>90.4025</v>
      </c>
      <c r="K923" s="0" t="n">
        <v>323</v>
      </c>
      <c r="L923" s="0" t="s">
        <v>20</v>
      </c>
      <c r="M923" s="0" t="n">
        <f aca="false">35.3*G923</f>
        <v>1.171908339509</v>
      </c>
      <c r="N923" s="0" t="n">
        <f aca="false">M923*1000/365</f>
        <v>3.2107077794767</v>
      </c>
      <c r="O923" s="0" t="n">
        <f aca="false">Table1[[#This Row],[Detection frequency 2021]]/100*365</f>
        <v>329.969125</v>
      </c>
      <c r="P923" s="0" t="n">
        <f aca="false">Table1[[#This Row],[Flared days/year]]/12</f>
        <v>27.4974270833333</v>
      </c>
      <c r="Q923" s="2" t="n">
        <f aca="false">Table1[[#This Row],['#days per month]]-P979</f>
        <v>10.2580208333333</v>
      </c>
      <c r="R923" s="2"/>
    </row>
    <row r="924" customFormat="false" ht="15.75" hidden="true" customHeight="false" outlineLevel="0" collapsed="false">
      <c r="A924" s="0" t="s">
        <v>563</v>
      </c>
      <c r="B924" s="0" t="s">
        <v>564</v>
      </c>
      <c r="C924" s="0" t="s">
        <v>1047</v>
      </c>
      <c r="D924" s="0" t="n">
        <v>4520</v>
      </c>
      <c r="E924" s="0" t="n">
        <v>-0.058937</v>
      </c>
      <c r="F924" s="0" t="n">
        <v>-76.651328</v>
      </c>
      <c r="G924" s="0" t="n">
        <v>0.0331806312</v>
      </c>
      <c r="H924" s="0" t="n">
        <v>1840.05</v>
      </c>
      <c r="I924" s="0" t="n">
        <v>2.54115999999999</v>
      </c>
      <c r="J924" s="0" t="n">
        <v>88.4614999999999</v>
      </c>
      <c r="K924" s="0" t="n">
        <v>26</v>
      </c>
      <c r="L924" s="0" t="s">
        <v>20</v>
      </c>
      <c r="M924" s="0" t="n">
        <f aca="false">35.3*G924</f>
        <v>1.17127628136</v>
      </c>
      <c r="N924" s="0" t="n">
        <f aca="false">M924*1000/365</f>
        <v>3.20897611331507</v>
      </c>
      <c r="O924" s="0" t="n">
        <f aca="false">Table1[[#This Row],[Detection frequency 2021]]/100*365</f>
        <v>322.884475</v>
      </c>
      <c r="P924" s="0" t="n">
        <f aca="false">Table1[[#This Row],[Flared days/year]]/12</f>
        <v>26.9070395833333</v>
      </c>
      <c r="Q924" s="2" t="n">
        <f aca="false">Table1[[#This Row],['#days per month]]-P980</f>
        <v>5.38776499999997</v>
      </c>
      <c r="R924" s="2"/>
    </row>
    <row r="925" customFormat="false" ht="15.75" hidden="true" customHeight="false" outlineLevel="0" collapsed="false">
      <c r="A925" s="0" t="s">
        <v>78</v>
      </c>
      <c r="B925" s="0" t="s">
        <v>79</v>
      </c>
      <c r="C925" s="0" t="s">
        <v>1048</v>
      </c>
      <c r="D925" s="0" t="n">
        <v>8581</v>
      </c>
      <c r="E925" s="0" t="n">
        <v>20.9876769999999</v>
      </c>
      <c r="F925" s="0" t="n">
        <v>56.774177</v>
      </c>
      <c r="G925" s="0" t="n">
        <v>0.0227541814229999</v>
      </c>
      <c r="H925" s="0" t="n">
        <v>1819.28</v>
      </c>
      <c r="I925" s="0" t="n">
        <v>1.4029</v>
      </c>
      <c r="J925" s="0" t="n">
        <v>92.9348</v>
      </c>
      <c r="K925" s="0" t="n">
        <v>368</v>
      </c>
      <c r="L925" s="0" t="s">
        <v>20</v>
      </c>
      <c r="M925" s="0" t="n">
        <f aca="false">35.3*G925</f>
        <v>0.803222604231896</v>
      </c>
      <c r="N925" s="0" t="n">
        <f aca="false">M925*1000/365</f>
        <v>2.20060987460794</v>
      </c>
      <c r="O925" s="0" t="n">
        <f aca="false">Table1[[#This Row],[Detection frequency 2021]]/100*365</f>
        <v>339.21202</v>
      </c>
      <c r="P925" s="0" t="n">
        <f aca="false">Table1[[#This Row],[Flared days/year]]/12</f>
        <v>28.2676683333333</v>
      </c>
      <c r="Q925" s="2" t="n">
        <f aca="false">Table1[[#This Row],['#days per month]]-P981</f>
        <v>2.63563458333336</v>
      </c>
      <c r="R925" s="2"/>
    </row>
    <row r="926" customFormat="false" ht="15.75" hidden="true" customHeight="false" outlineLevel="0" collapsed="false">
      <c r="A926" s="0" t="s">
        <v>51</v>
      </c>
      <c r="B926" s="0" t="s">
        <v>52</v>
      </c>
      <c r="C926" s="0" t="s">
        <v>1049</v>
      </c>
      <c r="D926" s="0" t="n">
        <v>5632</v>
      </c>
      <c r="E926" s="0" t="n">
        <v>27.702506</v>
      </c>
      <c r="F926" s="0" t="n">
        <v>9.174214</v>
      </c>
      <c r="G926" s="0" t="n">
        <v>0.03300275202</v>
      </c>
      <c r="H926" s="0" t="n">
        <v>1622.48</v>
      </c>
      <c r="I926" s="0" t="n">
        <v>0.893552</v>
      </c>
      <c r="J926" s="0" t="n">
        <v>98.4043</v>
      </c>
      <c r="K926" s="0" t="n">
        <v>376</v>
      </c>
      <c r="L926" s="0" t="s">
        <v>20</v>
      </c>
      <c r="M926" s="0" t="n">
        <f aca="false">35.3*G926</f>
        <v>1.164997146306</v>
      </c>
      <c r="N926" s="0" t="n">
        <f aca="false">M926*1000/365</f>
        <v>3.19177300357808</v>
      </c>
      <c r="O926" s="0" t="n">
        <f aca="false">Table1[[#This Row],[Detection frequency 2021]]/100*365</f>
        <v>359.175695</v>
      </c>
      <c r="P926" s="0" t="n">
        <f aca="false">Table1[[#This Row],[Flared days/year]]/12</f>
        <v>29.9313079166667</v>
      </c>
      <c r="Q926" s="2" t="n">
        <f aca="false">Table1[[#This Row],['#days per month]]-P982</f>
        <v>-0.48535875</v>
      </c>
      <c r="R926" s="2"/>
    </row>
    <row r="927" customFormat="false" ht="15.75" hidden="true" customHeight="false" outlineLevel="0" collapsed="false">
      <c r="A927" s="0" t="s">
        <v>221</v>
      </c>
      <c r="B927" s="0" t="s">
        <v>222</v>
      </c>
      <c r="C927" s="0" t="s">
        <v>1050</v>
      </c>
      <c r="D927" s="0" t="n">
        <v>10208</v>
      </c>
      <c r="E927" s="0" t="n">
        <v>10.813155</v>
      </c>
      <c r="F927" s="0" t="n">
        <v>79.307144</v>
      </c>
      <c r="G927" s="0" t="n">
        <v>0.03297926962</v>
      </c>
      <c r="H927" s="0" t="n">
        <v>1800.97</v>
      </c>
      <c r="I927" s="0" t="n">
        <v>1.35564</v>
      </c>
      <c r="J927" s="0" t="n">
        <v>87.5</v>
      </c>
      <c r="K927" s="0" t="n">
        <v>136</v>
      </c>
      <c r="L927" s="0" t="s">
        <v>20</v>
      </c>
      <c r="M927" s="0" t="n">
        <f aca="false">35.3*G927</f>
        <v>1.164168217586</v>
      </c>
      <c r="N927" s="0" t="n">
        <f aca="false">M927*1000/365</f>
        <v>3.18950196598904</v>
      </c>
      <c r="O927" s="0" t="n">
        <f aca="false">Table1[[#This Row],[Detection frequency 2021]]/100*365</f>
        <v>319.375</v>
      </c>
      <c r="P927" s="0" t="n">
        <f aca="false">Table1[[#This Row],[Flared days/year]]/12</f>
        <v>26.6145833333333</v>
      </c>
      <c r="Q927" s="2" t="n">
        <f aca="false">Table1[[#This Row],['#days per month]]-P983</f>
        <v>0.80947875</v>
      </c>
      <c r="R927" s="2"/>
    </row>
    <row r="928" customFormat="false" ht="15.75" hidden="true" customHeight="false" outlineLevel="0" collapsed="false">
      <c r="A928" s="0" t="s">
        <v>24</v>
      </c>
      <c r="B928" s="0" t="s">
        <v>25</v>
      </c>
      <c r="C928" s="0" t="s">
        <v>1051</v>
      </c>
      <c r="D928" s="0" t="n">
        <v>8944</v>
      </c>
      <c r="E928" s="0" t="n">
        <v>60.750702</v>
      </c>
      <c r="F928" s="0" t="n">
        <v>74.560617</v>
      </c>
      <c r="G928" s="0" t="n">
        <v>0.03296899607</v>
      </c>
      <c r="H928" s="0" t="n">
        <v>1755.48</v>
      </c>
      <c r="I928" s="0" t="n">
        <v>1.85302</v>
      </c>
      <c r="J928" s="0" t="n">
        <v>76</v>
      </c>
      <c r="K928" s="0" t="n">
        <v>200</v>
      </c>
      <c r="L928" s="0" t="s">
        <v>20</v>
      </c>
      <c r="M928" s="0" t="n">
        <f aca="false">35.3*G928</f>
        <v>1.163805561271</v>
      </c>
      <c r="N928" s="0" t="n">
        <f aca="false">M928*1000/365</f>
        <v>3.18850838704384</v>
      </c>
      <c r="O928" s="0" t="n">
        <f aca="false">Table1[[#This Row],[Detection frequency 2021]]/100*365</f>
        <v>277.4</v>
      </c>
      <c r="P928" s="0" t="n">
        <f aca="false">Table1[[#This Row],[Flared days/year]]/12</f>
        <v>23.1166666666667</v>
      </c>
      <c r="Q928" s="2" t="n">
        <f aca="false">Table1[[#This Row],['#days per month]]-P984</f>
        <v>-4.21425958333333</v>
      </c>
      <c r="R928" s="2"/>
    </row>
    <row r="929" customFormat="false" ht="15.75" hidden="true" customHeight="false" outlineLevel="0" collapsed="false">
      <c r="A929" s="0" t="s">
        <v>201</v>
      </c>
      <c r="B929" s="0" t="s">
        <v>202</v>
      </c>
      <c r="C929" s="0" t="s">
        <v>1052</v>
      </c>
      <c r="D929" s="0" t="n">
        <v>5831</v>
      </c>
      <c r="E929" s="0" t="n">
        <v>31.096427</v>
      </c>
      <c r="F929" s="0" t="n">
        <v>26.619481</v>
      </c>
      <c r="G929" s="0" t="n">
        <v>0.03294052366</v>
      </c>
      <c r="H929" s="0" t="n">
        <v>1780.89</v>
      </c>
      <c r="I929" s="0" t="n">
        <v>2.9062</v>
      </c>
      <c r="J929" s="0" t="n">
        <v>91.6255999999999</v>
      </c>
      <c r="K929" s="0" t="n">
        <v>406</v>
      </c>
      <c r="L929" s="0" t="s">
        <v>20</v>
      </c>
      <c r="M929" s="0" t="n">
        <f aca="false">35.3*G929</f>
        <v>1.162800485198</v>
      </c>
      <c r="N929" s="0" t="n">
        <f aca="false">M929*1000/365</f>
        <v>3.18575475396712</v>
      </c>
      <c r="O929" s="0" t="n">
        <f aca="false">Table1[[#This Row],[Detection frequency 2021]]/100*365</f>
        <v>334.43344</v>
      </c>
      <c r="P929" s="0" t="n">
        <f aca="false">Table1[[#This Row],[Flared days/year]]/12</f>
        <v>27.8694533333333</v>
      </c>
      <c r="Q929" s="2" t="n">
        <f aca="false">Table1[[#This Row],['#days per month]]-P985</f>
        <v>11.8043129166666</v>
      </c>
      <c r="R929" s="2"/>
    </row>
    <row r="930" customFormat="false" ht="15.75" hidden="true" customHeight="false" outlineLevel="0" collapsed="false">
      <c r="A930" s="0" t="s">
        <v>126</v>
      </c>
      <c r="B930" s="0" t="s">
        <v>127</v>
      </c>
      <c r="C930" s="0" t="s">
        <v>1053</v>
      </c>
      <c r="D930" s="0" t="n">
        <v>5966</v>
      </c>
      <c r="E930" s="0" t="n">
        <v>5.88312</v>
      </c>
      <c r="F930" s="0" t="n">
        <v>6.218143</v>
      </c>
      <c r="G930" s="0" t="n">
        <v>0.03293171776</v>
      </c>
      <c r="H930" s="0" t="n">
        <v>1817.52</v>
      </c>
      <c r="I930" s="0" t="n">
        <v>2.07055</v>
      </c>
      <c r="J930" s="0" t="n">
        <v>83.3333</v>
      </c>
      <c r="K930" s="0" t="n">
        <v>66</v>
      </c>
      <c r="L930" s="0" t="s">
        <v>20</v>
      </c>
      <c r="M930" s="0" t="n">
        <f aca="false">35.3*G930</f>
        <v>1.162489636928</v>
      </c>
      <c r="N930" s="0" t="n">
        <f aca="false">M930*1000/365</f>
        <v>3.18490311487123</v>
      </c>
      <c r="O930" s="0" t="n">
        <f aca="false">Table1[[#This Row],[Detection frequency 2021]]/100*365</f>
        <v>304.166545</v>
      </c>
      <c r="P930" s="0" t="n">
        <f aca="false">Table1[[#This Row],[Flared days/year]]/12</f>
        <v>25.3472120833333</v>
      </c>
      <c r="Q930" s="2" t="n">
        <f aca="false">Table1[[#This Row],['#days per month]]-P986</f>
        <v>1.26734083333333</v>
      </c>
      <c r="R930" s="2"/>
    </row>
    <row r="931" customFormat="false" ht="15.75" hidden="true" customHeight="false" outlineLevel="0" collapsed="false">
      <c r="A931" s="0" t="s">
        <v>24</v>
      </c>
      <c r="B931" s="0" t="s">
        <v>25</v>
      </c>
      <c r="C931" s="0" t="s">
        <v>1054</v>
      </c>
      <c r="D931" s="0" t="n">
        <v>6825</v>
      </c>
      <c r="E931" s="0" t="n">
        <v>52.013467</v>
      </c>
      <c r="F931" s="0" t="n">
        <v>51.689202</v>
      </c>
      <c r="G931" s="0" t="n">
        <v>0.03291880244</v>
      </c>
      <c r="H931" s="0" t="n">
        <v>1783.75</v>
      </c>
      <c r="I931" s="0" t="n">
        <v>2.11203</v>
      </c>
      <c r="J931" s="0" t="n">
        <v>91.8103</v>
      </c>
      <c r="K931" s="0" t="n">
        <v>232</v>
      </c>
      <c r="L931" s="0" t="s">
        <v>20</v>
      </c>
      <c r="M931" s="0" t="n">
        <f aca="false">35.3*G931</f>
        <v>1.162033726132</v>
      </c>
      <c r="N931" s="0" t="n">
        <f aca="false">M931*1000/365</f>
        <v>3.18365404419726</v>
      </c>
      <c r="O931" s="0" t="n">
        <f aca="false">Table1[[#This Row],[Detection frequency 2021]]/100*365</f>
        <v>335.107595</v>
      </c>
      <c r="P931" s="0" t="n">
        <f aca="false">Table1[[#This Row],[Flared days/year]]/12</f>
        <v>27.9256329166667</v>
      </c>
      <c r="Q931" s="2" t="n">
        <f aca="false">Table1[[#This Row],['#days per month]]-P987</f>
        <v>5.78229958333334</v>
      </c>
      <c r="R931" s="2"/>
    </row>
    <row r="932" customFormat="false" ht="15.75" hidden="true" customHeight="false" outlineLevel="0" collapsed="false">
      <c r="A932" s="0" t="s">
        <v>468</v>
      </c>
      <c r="B932" s="0" t="s">
        <v>469</v>
      </c>
      <c r="C932" s="0" t="s">
        <v>1055</v>
      </c>
      <c r="D932" s="0" t="n">
        <v>7647</v>
      </c>
      <c r="E932" s="0" t="n">
        <v>29.022158</v>
      </c>
      <c r="F932" s="0" t="n">
        <v>48.012559</v>
      </c>
      <c r="G932" s="0" t="n">
        <v>0.022467549378</v>
      </c>
      <c r="H932" s="0" t="n">
        <v>1691.54</v>
      </c>
      <c r="I932" s="0" t="n">
        <v>2.29177</v>
      </c>
      <c r="J932" s="0" t="n">
        <v>90.7731</v>
      </c>
      <c r="K932" s="0" t="n">
        <v>401</v>
      </c>
      <c r="L932" s="0" t="s">
        <v>20</v>
      </c>
      <c r="M932" s="0" t="n">
        <f aca="false">35.3*G932</f>
        <v>0.7931044930434</v>
      </c>
      <c r="N932" s="0" t="n">
        <f aca="false">M932*1000/365</f>
        <v>2.17288902203671</v>
      </c>
      <c r="O932" s="0" t="n">
        <f aca="false">Table1[[#This Row],[Detection frequency 2021]]/100*365</f>
        <v>331.321815</v>
      </c>
      <c r="P932" s="0" t="n">
        <f aca="false">Table1[[#This Row],[Flared days/year]]/12</f>
        <v>27.61015125</v>
      </c>
      <c r="Q932" s="2" t="n">
        <f aca="false">Table1[[#This Row],['#days per month]]-P988</f>
        <v>5.45887916666667</v>
      </c>
      <c r="R932" s="2"/>
    </row>
    <row r="933" customFormat="false" ht="15.75" hidden="true" customHeight="false" outlineLevel="0" collapsed="false">
      <c r="A933" s="0" t="s">
        <v>715</v>
      </c>
      <c r="B933" s="0" t="s">
        <v>716</v>
      </c>
      <c r="C933" s="0" t="s">
        <v>1056</v>
      </c>
      <c r="D933" s="0" t="n">
        <v>9929</v>
      </c>
      <c r="E933" s="0" t="n">
        <v>38.561107</v>
      </c>
      <c r="F933" s="0" t="n">
        <v>65.953249</v>
      </c>
      <c r="G933" s="0" t="n">
        <v>0.03282604696</v>
      </c>
      <c r="H933" s="0" t="n">
        <v>1724.16</v>
      </c>
      <c r="I933" s="0" t="n">
        <v>1.3353</v>
      </c>
      <c r="J933" s="0" t="n">
        <v>95.6639999999999</v>
      </c>
      <c r="K933" s="0" t="n">
        <v>369</v>
      </c>
      <c r="L933" s="0" t="s">
        <v>20</v>
      </c>
      <c r="M933" s="0" t="n">
        <f aca="false">35.3*G933</f>
        <v>1.158759457688</v>
      </c>
      <c r="N933" s="0" t="n">
        <f aca="false">M933*1000/365</f>
        <v>3.17468344572055</v>
      </c>
      <c r="O933" s="0" t="n">
        <f aca="false">Table1[[#This Row],[Detection frequency 2021]]/100*365</f>
        <v>349.1736</v>
      </c>
      <c r="P933" s="0" t="n">
        <f aca="false">Table1[[#This Row],[Flared days/year]]/12</f>
        <v>29.0978</v>
      </c>
      <c r="Q933" s="2" t="n">
        <f aca="false">Table1[[#This Row],['#days per month]]-P989</f>
        <v>12.6710054166666</v>
      </c>
      <c r="R933" s="2"/>
    </row>
    <row r="934" customFormat="false" ht="15.75" hidden="true" customHeight="false" outlineLevel="0" collapsed="false">
      <c r="A934" s="0" t="s">
        <v>726</v>
      </c>
      <c r="B934" s="0" t="s">
        <v>727</v>
      </c>
      <c r="C934" s="0" t="s">
        <v>1057</v>
      </c>
      <c r="D934" s="0" t="n">
        <v>5192</v>
      </c>
      <c r="E934" s="0" t="n">
        <v>56.398874</v>
      </c>
      <c r="F934" s="0" t="n">
        <v>2.062437</v>
      </c>
      <c r="G934" s="0" t="n">
        <v>0.03280256456</v>
      </c>
      <c r="H934" s="0" t="n">
        <v>1770.47</v>
      </c>
      <c r="I934" s="0" t="n">
        <v>1.52427999999999</v>
      </c>
      <c r="J934" s="0" t="n">
        <v>90.4348</v>
      </c>
      <c r="K934" s="0" t="n">
        <v>115</v>
      </c>
      <c r="L934" s="0" t="s">
        <v>20</v>
      </c>
      <c r="M934" s="0" t="n">
        <f aca="false">35.3*G934</f>
        <v>1.157930528968</v>
      </c>
      <c r="N934" s="0" t="n">
        <f aca="false">M934*1000/365</f>
        <v>3.17241240813151</v>
      </c>
      <c r="O934" s="0" t="n">
        <f aca="false">Table1[[#This Row],[Detection frequency 2021]]/100*365</f>
        <v>330.08702</v>
      </c>
      <c r="P934" s="0" t="n">
        <f aca="false">Table1[[#This Row],[Flared days/year]]/12</f>
        <v>27.5072516666667</v>
      </c>
      <c r="Q934" s="2" t="n">
        <f aca="false">Table1[[#This Row],['#days per month]]-P990</f>
        <v>-0.701742916666667</v>
      </c>
      <c r="R934" s="2"/>
    </row>
    <row r="935" customFormat="false" ht="15.75" hidden="true" customHeight="false" outlineLevel="0" collapsed="false">
      <c r="A935" s="0" t="s">
        <v>264</v>
      </c>
      <c r="B935" s="0" t="s">
        <v>265</v>
      </c>
      <c r="C935" s="0" t="s">
        <v>1058</v>
      </c>
      <c r="D935" s="0" t="n">
        <v>8182</v>
      </c>
      <c r="E935" s="0" t="n">
        <v>26.626354</v>
      </c>
      <c r="F935" s="0" t="n">
        <v>51.986234</v>
      </c>
      <c r="G935" s="0" t="n">
        <v>0.022282478713</v>
      </c>
      <c r="H935" s="0" t="n">
        <v>1884.44</v>
      </c>
      <c r="I935" s="0" t="n">
        <v>1.78417</v>
      </c>
      <c r="J935" s="0" t="n">
        <v>90.3955</v>
      </c>
      <c r="K935" s="0" t="n">
        <v>354</v>
      </c>
      <c r="L935" s="0" t="s">
        <v>20</v>
      </c>
      <c r="M935" s="0" t="n">
        <f aca="false">35.3*G935</f>
        <v>0.7865714985689</v>
      </c>
      <c r="N935" s="0" t="n">
        <f aca="false">M935*1000/365</f>
        <v>2.15499040703808</v>
      </c>
      <c r="O935" s="0" t="n">
        <f aca="false">Table1[[#This Row],[Detection frequency 2021]]/100*365</f>
        <v>329.943575</v>
      </c>
      <c r="P935" s="0" t="n">
        <f aca="false">Table1[[#This Row],[Flared days/year]]/12</f>
        <v>27.4952979166667</v>
      </c>
      <c r="Q935" s="2" t="n">
        <f aca="false">Table1[[#This Row],['#days per month]]-P991</f>
        <v>2.30357583333336</v>
      </c>
      <c r="R935" s="2"/>
    </row>
    <row r="936" customFormat="false" ht="15.75" hidden="true" customHeight="false" outlineLevel="0" collapsed="false">
      <c r="A936" s="0" t="s">
        <v>715</v>
      </c>
      <c r="B936" s="0" t="s">
        <v>716</v>
      </c>
      <c r="C936" s="0" t="s">
        <v>1059</v>
      </c>
      <c r="D936" s="0" t="n">
        <v>9935</v>
      </c>
      <c r="E936" s="0" t="n">
        <v>38.623593</v>
      </c>
      <c r="F936" s="0" t="n">
        <v>66.06667</v>
      </c>
      <c r="G936" s="0" t="n">
        <v>0.03272771441</v>
      </c>
      <c r="H936" s="0" t="n">
        <v>1795.09</v>
      </c>
      <c r="I936" s="0" t="n">
        <v>1.18197</v>
      </c>
      <c r="J936" s="0" t="n">
        <v>95.1481999999999</v>
      </c>
      <c r="K936" s="0" t="n">
        <v>371</v>
      </c>
      <c r="L936" s="0" t="s">
        <v>20</v>
      </c>
      <c r="M936" s="0" t="n">
        <f aca="false">35.3*G936</f>
        <v>1.155288318673</v>
      </c>
      <c r="N936" s="0" t="n">
        <f aca="false">M936*1000/365</f>
        <v>3.16517347581644</v>
      </c>
      <c r="O936" s="0" t="n">
        <f aca="false">Table1[[#This Row],[Detection frequency 2021]]/100*365</f>
        <v>347.29093</v>
      </c>
      <c r="P936" s="0" t="n">
        <f aca="false">Table1[[#This Row],[Flared days/year]]/12</f>
        <v>28.9409108333333</v>
      </c>
      <c r="Q936" s="2" t="n">
        <f aca="false">Table1[[#This Row],['#days per month]]-P992</f>
        <v>-0.715339166666695</v>
      </c>
      <c r="R936" s="2"/>
    </row>
    <row r="937" customFormat="false" ht="15.75" hidden="true" customHeight="false" outlineLevel="0" collapsed="false">
      <c r="A937" s="0" t="s">
        <v>551</v>
      </c>
      <c r="B937" s="0" t="s">
        <v>552</v>
      </c>
      <c r="C937" s="0" t="s">
        <v>1060</v>
      </c>
      <c r="D937" s="0" t="n">
        <v>6130</v>
      </c>
      <c r="E937" s="0" t="n">
        <v>3.80042799999999</v>
      </c>
      <c r="F937" s="0" t="n">
        <v>8.076802</v>
      </c>
      <c r="G937" s="0" t="n">
        <v>0.03271744086</v>
      </c>
      <c r="H937" s="0" t="n">
        <v>1639.66</v>
      </c>
      <c r="I937" s="0" t="n">
        <v>1.95238</v>
      </c>
      <c r="J937" s="0" t="n">
        <v>76.3158</v>
      </c>
      <c r="K937" s="0" t="n">
        <v>38</v>
      </c>
      <c r="L937" s="0" t="s">
        <v>20</v>
      </c>
      <c r="M937" s="0" t="n">
        <f aca="false">35.3*G937</f>
        <v>1.154925662358</v>
      </c>
      <c r="N937" s="0" t="n">
        <f aca="false">M937*1000/365</f>
        <v>3.16417989687123</v>
      </c>
      <c r="O937" s="0" t="n">
        <f aca="false">Table1[[#This Row],[Detection frequency 2021]]/100*365</f>
        <v>278.55267</v>
      </c>
      <c r="P937" s="0" t="n">
        <f aca="false">Table1[[#This Row],[Flared days/year]]/12</f>
        <v>23.2127225</v>
      </c>
      <c r="Q937" s="2" t="n">
        <f aca="false">Table1[[#This Row],['#days per month]]-P993</f>
        <v>-3.0796570833333</v>
      </c>
      <c r="R937" s="2"/>
    </row>
    <row r="938" customFormat="false" ht="15.75" hidden="true" customHeight="false" outlineLevel="0" collapsed="false">
      <c r="A938" s="0" t="s">
        <v>24</v>
      </c>
      <c r="B938" s="0" t="s">
        <v>25</v>
      </c>
      <c r="C938" s="0" t="s">
        <v>1061</v>
      </c>
      <c r="D938" s="0" t="n">
        <v>6652</v>
      </c>
      <c r="E938" s="0" t="n">
        <v>50.9101409999999</v>
      </c>
      <c r="F938" s="0" t="n">
        <v>44.533046</v>
      </c>
      <c r="G938" s="0" t="n">
        <v>0.03269483905</v>
      </c>
      <c r="H938" s="0" t="n">
        <v>1824.43</v>
      </c>
      <c r="I938" s="0" t="n">
        <v>1.40632999999999</v>
      </c>
      <c r="J938" s="0" t="n">
        <v>91.63</v>
      </c>
      <c r="K938" s="0" t="n">
        <v>227</v>
      </c>
      <c r="L938" s="0" t="s">
        <v>20</v>
      </c>
      <c r="M938" s="0" t="n">
        <f aca="false">35.3*G938</f>
        <v>1.154127818465</v>
      </c>
      <c r="N938" s="0" t="n">
        <f aca="false">M938*1000/365</f>
        <v>3.16199402319178</v>
      </c>
      <c r="O938" s="0" t="n">
        <f aca="false">Table1[[#This Row],[Detection frequency 2021]]/100*365</f>
        <v>334.4495</v>
      </c>
      <c r="P938" s="0" t="n">
        <f aca="false">Table1[[#This Row],[Flared days/year]]/12</f>
        <v>27.8707916666667</v>
      </c>
      <c r="Q938" s="2" t="n">
        <f aca="false">Table1[[#This Row],['#days per month]]-P994</f>
        <v>-1.92513166666667</v>
      </c>
      <c r="R938" s="2"/>
    </row>
    <row r="939" customFormat="false" ht="15.75" hidden="true" customHeight="false" outlineLevel="0" collapsed="false">
      <c r="A939" s="0" t="s">
        <v>100</v>
      </c>
      <c r="B939" s="0" t="s">
        <v>101</v>
      </c>
      <c r="C939" s="0" t="s">
        <v>1062</v>
      </c>
      <c r="D939" s="0" t="n">
        <v>8291</v>
      </c>
      <c r="E939" s="0" t="n">
        <v>39.46128</v>
      </c>
      <c r="F939" s="0" t="n">
        <v>52.792767</v>
      </c>
      <c r="G939" s="0" t="n">
        <v>0.03265550603</v>
      </c>
      <c r="H939" s="0" t="n">
        <v>1844.16</v>
      </c>
      <c r="I939" s="0" t="n">
        <v>1.75915</v>
      </c>
      <c r="J939" s="0" t="n">
        <v>99.3196999999999</v>
      </c>
      <c r="K939" s="0" t="n">
        <v>294</v>
      </c>
      <c r="L939" s="0" t="s">
        <v>20</v>
      </c>
      <c r="M939" s="0" t="n">
        <f aca="false">35.3*G939</f>
        <v>1.152739362859</v>
      </c>
      <c r="N939" s="0" t="n">
        <f aca="false">M939*1000/365</f>
        <v>3.15819003523014</v>
      </c>
      <c r="O939" s="0" t="n">
        <f aca="false">Table1[[#This Row],[Detection frequency 2021]]/100*365</f>
        <v>362.516905</v>
      </c>
      <c r="P939" s="0" t="n">
        <f aca="false">Table1[[#This Row],[Flared days/year]]/12</f>
        <v>30.2097420833333</v>
      </c>
      <c r="Q939" s="2" t="n">
        <f aca="false">Table1[[#This Row],['#days per month]]-P995</f>
        <v>3.90343166666663</v>
      </c>
      <c r="R939" s="2"/>
    </row>
    <row r="940" customFormat="false" ht="15.75" hidden="true" customHeight="false" outlineLevel="0" collapsed="false">
      <c r="A940" s="0" t="s">
        <v>245</v>
      </c>
      <c r="B940" s="0" t="s">
        <v>246</v>
      </c>
      <c r="C940" s="0" t="s">
        <v>1063</v>
      </c>
      <c r="D940" s="0" t="n">
        <v>6168</v>
      </c>
      <c r="E940" s="0" t="n">
        <v>-0.889991</v>
      </c>
      <c r="F940" s="0" t="n">
        <v>8.65912</v>
      </c>
      <c r="G940" s="0" t="n">
        <v>0.03263613305</v>
      </c>
      <c r="H940" s="0" t="n">
        <v>1695.98</v>
      </c>
      <c r="I940" s="0" t="n">
        <v>1.47453</v>
      </c>
      <c r="J940" s="0" t="n">
        <v>55.2632</v>
      </c>
      <c r="K940" s="0" t="n">
        <v>38</v>
      </c>
      <c r="L940" s="0" t="s">
        <v>20</v>
      </c>
      <c r="M940" s="0" t="n">
        <f aca="false">35.3*G940</f>
        <v>1.152055496665</v>
      </c>
      <c r="N940" s="0" t="n">
        <f aca="false">M940*1000/365</f>
        <v>3.15631642921918</v>
      </c>
      <c r="O940" s="0" t="n">
        <f aca="false">Table1[[#This Row],[Detection frequency 2021]]/100*365</f>
        <v>201.71068</v>
      </c>
      <c r="P940" s="0" t="n">
        <f aca="false">Table1[[#This Row],[Flared days/year]]/12</f>
        <v>16.8092233333333</v>
      </c>
      <c r="Q940" s="2" t="n">
        <f aca="false">Table1[[#This Row],['#days per month]]-P996</f>
        <v>-10.5071333333333</v>
      </c>
      <c r="R940" s="2"/>
    </row>
    <row r="941" customFormat="false" ht="15.75" hidden="true" customHeight="false" outlineLevel="0" collapsed="false">
      <c r="A941" s="0" t="s">
        <v>35</v>
      </c>
      <c r="B941" s="0" t="s">
        <v>36</v>
      </c>
      <c r="C941" s="0" t="s">
        <v>1064</v>
      </c>
      <c r="D941" s="0" t="n">
        <v>3065</v>
      </c>
      <c r="E941" s="0" t="n">
        <v>26.017963</v>
      </c>
      <c r="F941" s="0" t="n">
        <v>-98.485577</v>
      </c>
      <c r="G941" s="0" t="n">
        <v>0.03263143657</v>
      </c>
      <c r="H941" s="0" t="n">
        <v>1729.46</v>
      </c>
      <c r="I941" s="0" t="n">
        <v>1.1052</v>
      </c>
      <c r="J941" s="0" t="n">
        <v>87.5</v>
      </c>
      <c r="K941" s="0" t="n">
        <v>296</v>
      </c>
      <c r="L941" s="0" t="s">
        <v>20</v>
      </c>
      <c r="M941" s="0" t="n">
        <f aca="false">35.3*G941</f>
        <v>1.151889710921</v>
      </c>
      <c r="N941" s="0" t="n">
        <f aca="false">M941*1000/365</f>
        <v>3.15586222170137</v>
      </c>
      <c r="O941" s="0" t="n">
        <f aca="false">Table1[[#This Row],[Detection frequency 2021]]/100*365</f>
        <v>319.375</v>
      </c>
      <c r="P941" s="0" t="n">
        <f aca="false">Table1[[#This Row],[Flared days/year]]/12</f>
        <v>26.6145833333333</v>
      </c>
      <c r="Q941" s="2" t="n">
        <f aca="false">Table1[[#This Row],['#days per month]]-P997</f>
        <v>3.0661825</v>
      </c>
      <c r="R941" s="2"/>
    </row>
    <row r="942" customFormat="false" ht="15.75" hidden="true" customHeight="false" outlineLevel="0" collapsed="false">
      <c r="A942" s="0" t="s">
        <v>24</v>
      </c>
      <c r="B942" s="0" t="s">
        <v>25</v>
      </c>
      <c r="C942" s="0" t="s">
        <v>1065</v>
      </c>
      <c r="D942" s="0" t="n">
        <v>8669</v>
      </c>
      <c r="E942" s="0" t="n">
        <v>61.486422</v>
      </c>
      <c r="F942" s="0" t="n">
        <v>66.293367</v>
      </c>
      <c r="G942" s="0" t="n">
        <v>0.03261470536</v>
      </c>
      <c r="H942" s="0" t="n">
        <v>1836.34</v>
      </c>
      <c r="I942" s="0" t="n">
        <v>1.55409</v>
      </c>
      <c r="J942" s="0" t="n">
        <v>91.0995</v>
      </c>
      <c r="K942" s="0" t="n">
        <v>191</v>
      </c>
      <c r="L942" s="0" t="s">
        <v>20</v>
      </c>
      <c r="M942" s="0" t="n">
        <f aca="false">35.3*G942</f>
        <v>1.151299099208</v>
      </c>
      <c r="N942" s="0" t="n">
        <f aca="false">M942*1000/365</f>
        <v>3.15424410741918</v>
      </c>
      <c r="O942" s="0" t="n">
        <f aca="false">Table1[[#This Row],[Detection frequency 2021]]/100*365</f>
        <v>332.513175</v>
      </c>
      <c r="P942" s="0" t="n">
        <f aca="false">Table1[[#This Row],[Flared days/year]]/12</f>
        <v>27.70943125</v>
      </c>
      <c r="Q942" s="2" t="n">
        <f aca="false">Table1[[#This Row],['#days per month]]-P998</f>
        <v>-0.801235833333326</v>
      </c>
      <c r="R942" s="2"/>
    </row>
    <row r="943" customFormat="false" ht="15.75" hidden="true" customHeight="false" outlineLevel="0" collapsed="false">
      <c r="A943" s="0" t="s">
        <v>645</v>
      </c>
      <c r="B943" s="0" t="s">
        <v>646</v>
      </c>
      <c r="C943" s="0" t="s">
        <v>1066</v>
      </c>
      <c r="D943" s="0" t="n">
        <v>864</v>
      </c>
      <c r="E943" s="0" t="n">
        <v>47.701883</v>
      </c>
      <c r="F943" s="0" t="n">
        <v>-102.775211</v>
      </c>
      <c r="G943" s="0" t="n">
        <v>0.03259562591</v>
      </c>
      <c r="H943" s="0" t="n">
        <v>1873.57</v>
      </c>
      <c r="I943" s="0" t="n">
        <v>2.01379</v>
      </c>
      <c r="J943" s="0" t="n">
        <v>72.7869</v>
      </c>
      <c r="K943" s="0" t="n">
        <v>305</v>
      </c>
      <c r="L943" s="0" t="s">
        <v>20</v>
      </c>
      <c r="M943" s="0" t="n">
        <f aca="false">35.3*G943</f>
        <v>1.150625594623</v>
      </c>
      <c r="N943" s="0" t="n">
        <f aca="false">M943*1000/365</f>
        <v>3.15239888937808</v>
      </c>
      <c r="O943" s="0" t="n">
        <f aca="false">Table1[[#This Row],[Detection frequency 2021]]/100*365</f>
        <v>265.672185</v>
      </c>
      <c r="P943" s="0" t="n">
        <f aca="false">Table1[[#This Row],[Flared days/year]]/12</f>
        <v>22.13934875</v>
      </c>
      <c r="Q943" s="2" t="n">
        <f aca="false">Table1[[#This Row],['#days per month]]-P999</f>
        <v>7.21796625</v>
      </c>
      <c r="R943" s="2"/>
    </row>
    <row r="944" customFormat="false" ht="15.75" hidden="true" customHeight="false" outlineLevel="0" collapsed="false">
      <c r="A944" s="0" t="s">
        <v>39</v>
      </c>
      <c r="B944" s="0" t="s">
        <v>40</v>
      </c>
      <c r="C944" s="0" t="s">
        <v>1067</v>
      </c>
      <c r="D944" s="0" t="n">
        <v>5673</v>
      </c>
      <c r="E944" s="0" t="n">
        <v>28.864726</v>
      </c>
      <c r="F944" s="0" t="n">
        <v>9.923293</v>
      </c>
      <c r="G944" s="0" t="n">
        <v>0.03257801411</v>
      </c>
      <c r="H944" s="0" t="n">
        <v>1764.26</v>
      </c>
      <c r="I944" s="0" t="n">
        <v>0.988778</v>
      </c>
      <c r="J944" s="0" t="n">
        <v>98.6737</v>
      </c>
      <c r="K944" s="0" t="n">
        <v>377</v>
      </c>
      <c r="L944" s="0" t="s">
        <v>20</v>
      </c>
      <c r="M944" s="0" t="n">
        <f aca="false">35.3*G944</f>
        <v>1.150003898083</v>
      </c>
      <c r="N944" s="0" t="n">
        <f aca="false">M944*1000/365</f>
        <v>3.1506956111863</v>
      </c>
      <c r="O944" s="0" t="n">
        <f aca="false">Table1[[#This Row],[Detection frequency 2021]]/100*365</f>
        <v>360.159005</v>
      </c>
      <c r="P944" s="0" t="n">
        <f aca="false">Table1[[#This Row],[Flared days/year]]/12</f>
        <v>30.0132504166667</v>
      </c>
      <c r="Q944" s="2" t="n">
        <f aca="false">Table1[[#This Row],['#days per month]]-P1000</f>
        <v>18.23905</v>
      </c>
      <c r="R944" s="2"/>
    </row>
    <row r="945" customFormat="false" ht="15.75" hidden="true" customHeight="false" outlineLevel="0" collapsed="false">
      <c r="A945" s="0" t="s">
        <v>143</v>
      </c>
      <c r="B945" s="0" t="s">
        <v>144</v>
      </c>
      <c r="C945" s="0" t="s">
        <v>1068</v>
      </c>
      <c r="D945" s="0" t="n">
        <v>6327</v>
      </c>
      <c r="E945" s="0" t="n">
        <v>-6.240463</v>
      </c>
      <c r="F945" s="0" t="n">
        <v>12.359268</v>
      </c>
      <c r="G945" s="0" t="n">
        <v>0.03251901458</v>
      </c>
      <c r="H945" s="0" t="n">
        <v>1794.76</v>
      </c>
      <c r="I945" s="0" t="n">
        <v>1.73827</v>
      </c>
      <c r="J945" s="0" t="n">
        <v>68.9655</v>
      </c>
      <c r="K945" s="0" t="n">
        <v>116</v>
      </c>
      <c r="L945" s="0" t="s">
        <v>20</v>
      </c>
      <c r="M945" s="0" t="n">
        <f aca="false">35.3*G945</f>
        <v>1.147921214674</v>
      </c>
      <c r="N945" s="0" t="n">
        <f aca="false">M945*1000/365</f>
        <v>3.14498962924384</v>
      </c>
      <c r="O945" s="0" t="n">
        <f aca="false">Table1[[#This Row],[Detection frequency 2021]]/100*365</f>
        <v>251.724075</v>
      </c>
      <c r="P945" s="0" t="n">
        <f aca="false">Table1[[#This Row],[Flared days/year]]/12</f>
        <v>20.97700625</v>
      </c>
      <c r="Q945" s="2" t="n">
        <f aca="false">Table1[[#This Row],['#days per month]]-P1001</f>
        <v>2.09768541666669</v>
      </c>
      <c r="R945" s="2"/>
    </row>
    <row r="946" customFormat="false" ht="15.75" hidden="true" customHeight="false" outlineLevel="0" collapsed="false">
      <c r="A946" s="0" t="s">
        <v>21</v>
      </c>
      <c r="B946" s="0" t="s">
        <v>22</v>
      </c>
      <c r="C946" s="0" t="s">
        <v>1069</v>
      </c>
      <c r="D946" s="0" t="n">
        <v>7414</v>
      </c>
      <c r="E946" s="0" t="n">
        <v>31.5195</v>
      </c>
      <c r="F946" s="0" t="n">
        <v>44.5593099999999</v>
      </c>
      <c r="G946" s="0" t="n">
        <v>0.022026696671</v>
      </c>
      <c r="H946" s="0" t="n">
        <v>1816.25</v>
      </c>
      <c r="I946" s="0" t="n">
        <v>1.21106</v>
      </c>
      <c r="J946" s="0" t="n">
        <v>90.6566</v>
      </c>
      <c r="K946" s="0" t="n">
        <v>396</v>
      </c>
      <c r="L946" s="0" t="s">
        <v>20</v>
      </c>
      <c r="M946" s="0" t="n">
        <f aca="false">35.3*G946</f>
        <v>0.7775423924863</v>
      </c>
      <c r="N946" s="0" t="n">
        <f aca="false">M946*1000/365</f>
        <v>2.13025313009945</v>
      </c>
      <c r="O946" s="0" t="n">
        <f aca="false">Table1[[#This Row],[Detection frequency 2021]]/100*365</f>
        <v>330.89659</v>
      </c>
      <c r="P946" s="0" t="n">
        <f aca="false">Table1[[#This Row],[Flared days/year]]/12</f>
        <v>27.5747158333333</v>
      </c>
      <c r="Q946" s="2" t="n">
        <f aca="false">Table1[[#This Row],['#days per month]]-P1002</f>
        <v>9.84401958333333</v>
      </c>
      <c r="R946" s="2"/>
    </row>
    <row r="947" customFormat="false" ht="15.75" hidden="true" customHeight="false" outlineLevel="0" collapsed="false">
      <c r="A947" s="0" t="s">
        <v>24</v>
      </c>
      <c r="B947" s="0" t="s">
        <v>25</v>
      </c>
      <c r="C947" s="0" t="s">
        <v>1070</v>
      </c>
      <c r="D947" s="0" t="n">
        <v>6795</v>
      </c>
      <c r="E947" s="0" t="n">
        <v>52.868991</v>
      </c>
      <c r="F947" s="0" t="n">
        <v>51.212632</v>
      </c>
      <c r="G947" s="0" t="n">
        <v>0.03237665253</v>
      </c>
      <c r="H947" s="0" t="n">
        <v>1741.64</v>
      </c>
      <c r="I947" s="0" t="n">
        <v>1.6015</v>
      </c>
      <c r="J947" s="0" t="n">
        <v>51.6981</v>
      </c>
      <c r="K947" s="0" t="n">
        <v>265</v>
      </c>
      <c r="L947" s="0" t="s">
        <v>20</v>
      </c>
      <c r="M947" s="0" t="n">
        <f aca="false">35.3*G947</f>
        <v>1.142895834309</v>
      </c>
      <c r="N947" s="0" t="n">
        <f aca="false">M947*1000/365</f>
        <v>3.13122146386027</v>
      </c>
      <c r="O947" s="0" t="n">
        <f aca="false">Table1[[#This Row],[Detection frequency 2021]]/100*365</f>
        <v>188.698065</v>
      </c>
      <c r="P947" s="0" t="n">
        <f aca="false">Table1[[#This Row],[Flared days/year]]/12</f>
        <v>15.72483875</v>
      </c>
      <c r="Q947" s="2" t="n">
        <f aca="false">Table1[[#This Row],['#days per month]]-P1003</f>
        <v>-8.95284166666667</v>
      </c>
      <c r="R947" s="2"/>
    </row>
    <row r="948" customFormat="false" ht="15.75" hidden="true" customHeight="false" outlineLevel="0" collapsed="false">
      <c r="A948" s="0" t="s">
        <v>1071</v>
      </c>
      <c r="B948" s="0" t="s">
        <v>1072</v>
      </c>
      <c r="C948" s="0" t="s">
        <v>1073</v>
      </c>
      <c r="D948" s="0" t="n">
        <v>5243</v>
      </c>
      <c r="E948" s="0" t="n">
        <v>55.578504</v>
      </c>
      <c r="F948" s="0" t="n">
        <v>4.76000899999999</v>
      </c>
      <c r="G948" s="0" t="n">
        <v>0.03227450409</v>
      </c>
      <c r="H948" s="0" t="n">
        <v>1791.89</v>
      </c>
      <c r="I948" s="0" t="n">
        <v>1.46361</v>
      </c>
      <c r="J948" s="0" t="n">
        <v>88.806</v>
      </c>
      <c r="K948" s="0" t="n">
        <v>134</v>
      </c>
      <c r="L948" s="0" t="s">
        <v>20</v>
      </c>
      <c r="M948" s="0" t="n">
        <f aca="false">35.3*G948</f>
        <v>1.139289994377</v>
      </c>
      <c r="N948" s="0" t="n">
        <f aca="false">M948*1000/365</f>
        <v>3.12134245034795</v>
      </c>
      <c r="O948" s="0" t="n">
        <f aca="false">Table1[[#This Row],[Detection frequency 2021]]/100*365</f>
        <v>324.1419</v>
      </c>
      <c r="P948" s="0" t="n">
        <f aca="false">Table1[[#This Row],[Flared days/year]]/12</f>
        <v>27.011825</v>
      </c>
      <c r="Q948" s="2" t="n">
        <f aca="false">Table1[[#This Row],['#days per month]]-P1004</f>
        <v>3.47510416666666</v>
      </c>
      <c r="R948" s="2"/>
    </row>
    <row r="949" customFormat="false" ht="15.75" hidden="true" customHeight="false" outlineLevel="0" collapsed="false">
      <c r="A949" s="0" t="s">
        <v>28</v>
      </c>
      <c r="B949" s="0" t="s">
        <v>29</v>
      </c>
      <c r="C949" s="0" t="s">
        <v>1074</v>
      </c>
      <c r="D949" s="0" t="n">
        <v>7965</v>
      </c>
      <c r="E949" s="0" t="n">
        <v>30.949828</v>
      </c>
      <c r="F949" s="0" t="n">
        <v>49.881883</v>
      </c>
      <c r="G949" s="0" t="n">
        <v>0.03225806641</v>
      </c>
      <c r="H949" s="0" t="n">
        <v>1795.13</v>
      </c>
      <c r="I949" s="0" t="n">
        <v>3.14954</v>
      </c>
      <c r="J949" s="0" t="n">
        <v>88.5417</v>
      </c>
      <c r="K949" s="0" t="n">
        <v>384</v>
      </c>
      <c r="L949" s="0" t="s">
        <v>20</v>
      </c>
      <c r="M949" s="0" t="n">
        <f aca="false">35.3*G949</f>
        <v>1.138709744273</v>
      </c>
      <c r="N949" s="0" t="n">
        <f aca="false">M949*1000/365</f>
        <v>3.11975272403562</v>
      </c>
      <c r="O949" s="0" t="n">
        <f aca="false">Table1[[#This Row],[Detection frequency 2021]]/100*365</f>
        <v>323.177205</v>
      </c>
      <c r="P949" s="0" t="n">
        <f aca="false">Table1[[#This Row],[Flared days/year]]/12</f>
        <v>26.93143375</v>
      </c>
      <c r="Q949" s="2" t="n">
        <f aca="false">Table1[[#This Row],['#days per month]]-P1005</f>
        <v>9.90993250000003</v>
      </c>
      <c r="R949" s="2"/>
    </row>
    <row r="950" customFormat="false" ht="15.75" hidden="true" customHeight="false" outlineLevel="0" collapsed="false">
      <c r="A950" s="0" t="s">
        <v>39</v>
      </c>
      <c r="B950" s="0" t="s">
        <v>40</v>
      </c>
      <c r="C950" s="0" t="s">
        <v>1075</v>
      </c>
      <c r="D950" s="0" t="n">
        <v>5688</v>
      </c>
      <c r="E950" s="0" t="n">
        <v>31.388924</v>
      </c>
      <c r="F950" s="0" t="n">
        <v>10.606612</v>
      </c>
      <c r="G950" s="0" t="n">
        <v>0.03216266916</v>
      </c>
      <c r="H950" s="0" t="n">
        <v>1847.41</v>
      </c>
      <c r="I950" s="0" t="n">
        <v>1.24442</v>
      </c>
      <c r="J950" s="0" t="n">
        <v>97.9328</v>
      </c>
      <c r="K950" s="0" t="n">
        <v>387</v>
      </c>
      <c r="L950" s="0" t="s">
        <v>20</v>
      </c>
      <c r="M950" s="0" t="n">
        <f aca="false">35.3*G950</f>
        <v>1.135342221348</v>
      </c>
      <c r="N950" s="0" t="n">
        <f aca="false">M950*1000/365</f>
        <v>3.11052663383014</v>
      </c>
      <c r="O950" s="0" t="n">
        <f aca="false">Table1[[#This Row],[Detection frequency 2021]]/100*365</f>
        <v>357.45472</v>
      </c>
      <c r="P950" s="0" t="n">
        <f aca="false">Table1[[#This Row],[Flared days/year]]/12</f>
        <v>29.7878933333333</v>
      </c>
      <c r="Q950" s="2" t="n">
        <f aca="false">Table1[[#This Row],['#days per month]]-P1006</f>
        <v>10.3212266666667</v>
      </c>
      <c r="R950" s="2"/>
    </row>
    <row r="951" customFormat="false" ht="15.75" hidden="true" customHeight="false" outlineLevel="0" collapsed="false">
      <c r="A951" s="0" t="s">
        <v>28</v>
      </c>
      <c r="B951" s="0" t="s">
        <v>29</v>
      </c>
      <c r="C951" s="0" t="s">
        <v>1076</v>
      </c>
      <c r="D951" s="0" t="n">
        <v>7951</v>
      </c>
      <c r="E951" s="0" t="n">
        <v>31.037217</v>
      </c>
      <c r="F951" s="0" t="n">
        <v>49.823223</v>
      </c>
      <c r="G951" s="0" t="n">
        <v>0.03214329618</v>
      </c>
      <c r="H951" s="0" t="n">
        <v>1763.3</v>
      </c>
      <c r="I951" s="0" t="n">
        <v>2.09388</v>
      </c>
      <c r="J951" s="0" t="n">
        <v>49.6021</v>
      </c>
      <c r="K951" s="0" t="n">
        <v>377</v>
      </c>
      <c r="L951" s="0" t="s">
        <v>20</v>
      </c>
      <c r="M951" s="0" t="n">
        <f aca="false">35.3*G951</f>
        <v>1.134658355154</v>
      </c>
      <c r="N951" s="0" t="n">
        <f aca="false">M951*1000/365</f>
        <v>3.10865302781918</v>
      </c>
      <c r="O951" s="0" t="n">
        <f aca="false">Table1[[#This Row],[Detection frequency 2021]]/100*365</f>
        <v>181.047665</v>
      </c>
      <c r="P951" s="0" t="n">
        <f aca="false">Table1[[#This Row],[Flared days/year]]/12</f>
        <v>15.0873054166667</v>
      </c>
      <c r="Q951" s="2" t="n">
        <f aca="false">Table1[[#This Row],['#days per month]]-P1007</f>
        <v>-2.57397999999997</v>
      </c>
      <c r="R951" s="2"/>
    </row>
    <row r="952" customFormat="false" ht="15.75" hidden="true" customHeight="false" outlineLevel="0" collapsed="false">
      <c r="A952" s="0" t="s">
        <v>28</v>
      </c>
      <c r="B952" s="0" t="s">
        <v>29</v>
      </c>
      <c r="C952" s="0" t="s">
        <v>1077</v>
      </c>
      <c r="D952" s="0" t="n">
        <v>7984</v>
      </c>
      <c r="E952" s="0" t="n">
        <v>30.765287</v>
      </c>
      <c r="F952" s="0" t="n">
        <v>49.988321</v>
      </c>
      <c r="G952" s="0" t="n">
        <v>0.03201766534</v>
      </c>
      <c r="H952" s="0" t="n">
        <v>1734.73</v>
      </c>
      <c r="I952" s="0" t="n">
        <v>1.42935</v>
      </c>
      <c r="J952" s="0" t="n">
        <v>97.201</v>
      </c>
      <c r="K952" s="0" t="n">
        <v>393</v>
      </c>
      <c r="L952" s="0" t="s">
        <v>20</v>
      </c>
      <c r="M952" s="0" t="n">
        <f aca="false">35.3*G952</f>
        <v>1.130223586502</v>
      </c>
      <c r="N952" s="0" t="n">
        <f aca="false">M952*1000/365</f>
        <v>3.09650297671781</v>
      </c>
      <c r="O952" s="0" t="n">
        <f aca="false">Table1[[#This Row],[Detection frequency 2021]]/100*365</f>
        <v>354.78365</v>
      </c>
      <c r="P952" s="0" t="n">
        <f aca="false">Table1[[#This Row],[Flared days/year]]/12</f>
        <v>29.5653041666667</v>
      </c>
      <c r="Q952" s="2" t="n">
        <f aca="false">Table1[[#This Row],['#days per month]]-P1008</f>
        <v>2.23909250000003</v>
      </c>
      <c r="R952" s="2"/>
    </row>
    <row r="953" customFormat="false" ht="15.75" hidden="true" customHeight="false" outlineLevel="0" collapsed="false">
      <c r="A953" s="0" t="s">
        <v>21</v>
      </c>
      <c r="B953" s="0" t="s">
        <v>22</v>
      </c>
      <c r="C953" s="0" t="s">
        <v>1078</v>
      </c>
      <c r="D953" s="0" t="n">
        <v>7353</v>
      </c>
      <c r="E953" s="0" t="n">
        <v>36.208788</v>
      </c>
      <c r="F953" s="0" t="n">
        <v>43.575567</v>
      </c>
      <c r="G953" s="0" t="n">
        <v>0.021119747677</v>
      </c>
      <c r="H953" s="0" t="n">
        <v>1784.87</v>
      </c>
      <c r="I953" s="0" t="n">
        <v>1.5201</v>
      </c>
      <c r="J953" s="0" t="n">
        <v>91.9668</v>
      </c>
      <c r="K953" s="0" t="n">
        <v>361</v>
      </c>
      <c r="L953" s="0" t="s">
        <v>20</v>
      </c>
      <c r="M953" s="0" t="n">
        <f aca="false">35.3*G953</f>
        <v>0.7455270929981</v>
      </c>
      <c r="N953" s="0" t="n">
        <f aca="false">M953*1000/365</f>
        <v>2.04253998081671</v>
      </c>
      <c r="O953" s="0" t="n">
        <f aca="false">Table1[[#This Row],[Detection frequency 2021]]/100*365</f>
        <v>335.67882</v>
      </c>
      <c r="P953" s="0" t="n">
        <f aca="false">Table1[[#This Row],[Flared days/year]]/12</f>
        <v>27.973235</v>
      </c>
      <c r="Q953" s="2" t="n">
        <f aca="false">Table1[[#This Row],['#days per month]]-P1009</f>
        <v>1.13499791666667</v>
      </c>
      <c r="R953" s="2"/>
    </row>
    <row r="954" customFormat="false" ht="15.75" hidden="true" customHeight="false" outlineLevel="0" collapsed="false">
      <c r="A954" s="0" t="s">
        <v>161</v>
      </c>
      <c r="B954" s="0" t="s">
        <v>162</v>
      </c>
      <c r="C954" s="0" t="s">
        <v>1079</v>
      </c>
      <c r="D954" s="0" t="n">
        <v>9704</v>
      </c>
      <c r="E954" s="0" t="n">
        <v>40.347612</v>
      </c>
      <c r="F954" s="0" t="n">
        <v>83.411593</v>
      </c>
      <c r="G954" s="0" t="n">
        <v>0.03191316866</v>
      </c>
      <c r="H954" s="0" t="n">
        <v>1713.28</v>
      </c>
      <c r="I954" s="0" t="n">
        <v>1.13176</v>
      </c>
      <c r="J954" s="0" t="n">
        <v>51.8634</v>
      </c>
      <c r="K954" s="0" t="n">
        <v>322</v>
      </c>
      <c r="L954" s="0" t="s">
        <v>20</v>
      </c>
      <c r="M954" s="0" t="n">
        <f aca="false">35.3*G954</f>
        <v>1.126534853698</v>
      </c>
      <c r="N954" s="0" t="n">
        <f aca="false">M954*1000/365</f>
        <v>3.08639685944657</v>
      </c>
      <c r="O954" s="0" t="n">
        <f aca="false">Table1[[#This Row],[Detection frequency 2021]]/100*365</f>
        <v>189.30141</v>
      </c>
      <c r="P954" s="0" t="n">
        <f aca="false">Table1[[#This Row],[Flared days/year]]/12</f>
        <v>15.7751175</v>
      </c>
      <c r="Q954" s="2" t="n">
        <f aca="false">Table1[[#This Row],['#days per month]]-P1010</f>
        <v>-8.00861708333334</v>
      </c>
      <c r="R954" s="2"/>
    </row>
    <row r="955" customFormat="false" ht="15.75" hidden="true" customHeight="false" outlineLevel="0" collapsed="false">
      <c r="A955" s="0" t="s">
        <v>24</v>
      </c>
      <c r="B955" s="0" t="s">
        <v>25</v>
      </c>
      <c r="C955" s="0" t="s">
        <v>1080</v>
      </c>
      <c r="D955" s="0" t="n">
        <v>9457</v>
      </c>
      <c r="E955" s="0" t="n">
        <v>66.940441</v>
      </c>
      <c r="F955" s="0" t="n">
        <v>80.747202</v>
      </c>
      <c r="G955" s="0" t="n">
        <v>0.03180544315</v>
      </c>
      <c r="H955" s="0" t="n">
        <v>1443.78</v>
      </c>
      <c r="I955" s="0" t="n">
        <v>0.869188</v>
      </c>
      <c r="J955" s="0" t="n">
        <v>85.8209</v>
      </c>
      <c r="K955" s="0" t="n">
        <v>134</v>
      </c>
      <c r="L955" s="0" t="s">
        <v>218</v>
      </c>
      <c r="M955" s="0" t="n">
        <f aca="false">35.3*G955</f>
        <v>1.122732143195</v>
      </c>
      <c r="N955" s="0" t="n">
        <f aca="false">M955*1000/365</f>
        <v>3.07597847450685</v>
      </c>
      <c r="O955" s="0" t="n">
        <f aca="false">Table1[[#This Row],[Detection frequency 2021]]/100*365</f>
        <v>313.246285</v>
      </c>
      <c r="P955" s="0" t="n">
        <f aca="false">Table1[[#This Row],[Flared days/year]]/12</f>
        <v>26.1038570833333</v>
      </c>
      <c r="Q955" s="2" t="n">
        <f aca="false">Table1[[#This Row],['#days per month]]-P1011</f>
        <v>1.14658666666667</v>
      </c>
      <c r="R955" s="2"/>
    </row>
    <row r="956" customFormat="false" ht="15.75" hidden="false" customHeight="false" outlineLevel="0" collapsed="false">
      <c r="A956" s="0" t="s">
        <v>521</v>
      </c>
      <c r="B956" s="0" t="s">
        <v>522</v>
      </c>
      <c r="C956" s="0" t="s">
        <v>1081</v>
      </c>
      <c r="D956" s="0" t="n">
        <v>7622</v>
      </c>
      <c r="E956" s="0" t="n">
        <v>28.585686</v>
      </c>
      <c r="F956" s="0" t="n">
        <v>47.888493</v>
      </c>
      <c r="G956" s="0" t="n">
        <v>0.017382171481</v>
      </c>
      <c r="H956" s="0" t="n">
        <v>1790.65</v>
      </c>
      <c r="I956" s="0" t="n">
        <v>1.3842</v>
      </c>
      <c r="J956" s="0" t="n">
        <v>88.5496</v>
      </c>
      <c r="K956" s="0" t="n">
        <v>393</v>
      </c>
      <c r="L956" s="0" t="s">
        <v>20</v>
      </c>
      <c r="M956" s="0" t="n">
        <f aca="false">35.3*G956</f>
        <v>0.6135906532793</v>
      </c>
      <c r="N956" s="0" t="n">
        <f aca="false">M956*1000/365</f>
        <v>1.68107028295699</v>
      </c>
      <c r="O956" s="0" t="n">
        <f aca="false">Table1[[#This Row],[Detection frequency 2021]]/100*365</f>
        <v>323.20604</v>
      </c>
      <c r="P956" s="2" t="n">
        <f aca="false">Table1[[#This Row],[Flared days/year]]/12</f>
        <v>26.9338366666667</v>
      </c>
      <c r="Q956" s="2"/>
      <c r="R956" s="2"/>
    </row>
    <row r="957" customFormat="false" ht="15.75" hidden="true" customHeight="false" outlineLevel="0" collapsed="false">
      <c r="A957" s="0" t="s">
        <v>51</v>
      </c>
      <c r="B957" s="0" t="s">
        <v>52</v>
      </c>
      <c r="C957" s="0" t="s">
        <v>1082</v>
      </c>
      <c r="D957" s="0" t="n">
        <v>5607</v>
      </c>
      <c r="E957" s="0" t="n">
        <v>28.153375</v>
      </c>
      <c r="F957" s="0" t="n">
        <v>8.967884</v>
      </c>
      <c r="G957" s="0" t="n">
        <v>0.03177579662</v>
      </c>
      <c r="H957" s="0" t="n">
        <v>1671.86</v>
      </c>
      <c r="I957" s="0" t="n">
        <v>0.812168</v>
      </c>
      <c r="J957" s="0" t="n">
        <v>98.1579</v>
      </c>
      <c r="K957" s="0" t="n">
        <v>380</v>
      </c>
      <c r="L957" s="0" t="s">
        <v>20</v>
      </c>
      <c r="M957" s="0" t="n">
        <f aca="false">35.3*G957</f>
        <v>1.121685620686</v>
      </c>
      <c r="N957" s="0" t="n">
        <f aca="false">M957*1000/365</f>
        <v>3.07311128955068</v>
      </c>
      <c r="O957" s="0" t="n">
        <f aca="false">Table1[[#This Row],[Detection frequency 2021]]/100*365</f>
        <v>358.276335</v>
      </c>
      <c r="P957" s="0" t="n">
        <f aca="false">Table1[[#This Row],[Flared days/year]]/12</f>
        <v>29.85636125</v>
      </c>
      <c r="Q957" s="2" t="n">
        <f aca="false">Table1[[#This Row],['#days per month]]-P1013</f>
        <v>0.839013333333334</v>
      </c>
      <c r="R957" s="2"/>
    </row>
    <row r="958" customFormat="false" ht="15.75" hidden="true" customHeight="false" outlineLevel="0" collapsed="false">
      <c r="A958" s="0" t="s">
        <v>24</v>
      </c>
      <c r="B958" s="0" t="s">
        <v>25</v>
      </c>
      <c r="C958" s="0" t="s">
        <v>1083</v>
      </c>
      <c r="D958" s="0" t="n">
        <v>10502</v>
      </c>
      <c r="E958" s="0" t="n">
        <v>59.788374</v>
      </c>
      <c r="F958" s="0" t="n">
        <v>110.877895</v>
      </c>
      <c r="G958" s="0" t="n">
        <v>0.0317188518</v>
      </c>
      <c r="H958" s="0" t="n">
        <v>1815.61</v>
      </c>
      <c r="I958" s="0" t="n">
        <v>2.48767</v>
      </c>
      <c r="J958" s="0" t="n">
        <v>60.3261</v>
      </c>
      <c r="K958" s="0" t="n">
        <v>184</v>
      </c>
      <c r="L958" s="0" t="s">
        <v>20</v>
      </c>
      <c r="M958" s="0" t="n">
        <f aca="false">35.3*G958</f>
        <v>1.11967546854</v>
      </c>
      <c r="N958" s="0" t="n">
        <f aca="false">M958*1000/365</f>
        <v>3.06760402339726</v>
      </c>
      <c r="O958" s="0" t="n">
        <f aca="false">Table1[[#This Row],[Detection frequency 2021]]/100*365</f>
        <v>220.190265</v>
      </c>
      <c r="P958" s="0" t="n">
        <f aca="false">Table1[[#This Row],[Flared days/year]]/12</f>
        <v>18.34918875</v>
      </c>
      <c r="Q958" s="2" t="n">
        <f aca="false">Table1[[#This Row],['#days per month]]-P1014</f>
        <v>-7.59443333333334</v>
      </c>
      <c r="R958" s="2"/>
    </row>
    <row r="959" customFormat="false" ht="15.75" hidden="true" customHeight="false" outlineLevel="0" collapsed="false">
      <c r="A959" s="0" t="s">
        <v>126</v>
      </c>
      <c r="B959" s="0" t="s">
        <v>127</v>
      </c>
      <c r="C959" s="0" t="s">
        <v>1084</v>
      </c>
      <c r="D959" s="0" t="n">
        <v>5912</v>
      </c>
      <c r="E959" s="0" t="n">
        <v>5.537715</v>
      </c>
      <c r="F959" s="0" t="n">
        <v>5.091982</v>
      </c>
      <c r="G959" s="0" t="n">
        <v>0.03169713058</v>
      </c>
      <c r="H959" s="0" t="n">
        <v>1651.99</v>
      </c>
      <c r="I959" s="0" t="n">
        <v>1.17014</v>
      </c>
      <c r="J959" s="0" t="n">
        <v>95.5556</v>
      </c>
      <c r="K959" s="0" t="n">
        <v>45</v>
      </c>
      <c r="L959" s="0" t="s">
        <v>20</v>
      </c>
      <c r="M959" s="0" t="n">
        <f aca="false">35.3*G959</f>
        <v>1.118908709474</v>
      </c>
      <c r="N959" s="0" t="n">
        <f aca="false">M959*1000/365</f>
        <v>3.0655033136274</v>
      </c>
      <c r="O959" s="0" t="n">
        <f aca="false">Table1[[#This Row],[Detection frequency 2021]]/100*365</f>
        <v>348.77794</v>
      </c>
      <c r="P959" s="0" t="n">
        <f aca="false">Table1[[#This Row],[Flared days/year]]/12</f>
        <v>29.0648283333333</v>
      </c>
      <c r="Q959" s="2" t="n">
        <f aca="false">Table1[[#This Row],['#days per month]]-P1015</f>
        <v>10.1592275</v>
      </c>
      <c r="R959" s="2"/>
    </row>
    <row r="960" customFormat="false" ht="15.75" hidden="true" customHeight="false" outlineLevel="0" collapsed="false">
      <c r="A960" s="0" t="s">
        <v>126</v>
      </c>
      <c r="B960" s="0" t="s">
        <v>127</v>
      </c>
      <c r="C960" s="0" t="s">
        <v>1085</v>
      </c>
      <c r="D960" s="0" t="n">
        <v>5977</v>
      </c>
      <c r="E960" s="0" t="n">
        <v>5.823264</v>
      </c>
      <c r="F960" s="0" t="n">
        <v>6.441986</v>
      </c>
      <c r="G960" s="0" t="n">
        <v>0.0316660164</v>
      </c>
      <c r="H960" s="0" t="n">
        <v>1482.85</v>
      </c>
      <c r="I960" s="0" t="n">
        <v>0.378707</v>
      </c>
      <c r="J960" s="0" t="n">
        <v>96.2962999999999</v>
      </c>
      <c r="K960" s="0" t="n">
        <v>54</v>
      </c>
      <c r="L960" s="0" t="s">
        <v>20</v>
      </c>
      <c r="M960" s="0" t="n">
        <f aca="false">35.3*G960</f>
        <v>1.11781037892</v>
      </c>
      <c r="N960" s="0" t="n">
        <f aca="false">M960*1000/365</f>
        <v>3.06249418882192</v>
      </c>
      <c r="O960" s="0" t="n">
        <f aca="false">Table1[[#This Row],[Detection frequency 2021]]/100*365</f>
        <v>351.481495</v>
      </c>
      <c r="P960" s="0" t="n">
        <f aca="false">Table1[[#This Row],[Flared days/year]]/12</f>
        <v>29.2901245833333</v>
      </c>
      <c r="Q960" s="2" t="n">
        <f aca="false">Table1[[#This Row],['#days per month]]-P1016</f>
        <v>1.02245624999997</v>
      </c>
      <c r="R960" s="2"/>
    </row>
    <row r="961" customFormat="false" ht="15.75" hidden="true" customHeight="false" outlineLevel="0" collapsed="false">
      <c r="A961" s="0" t="s">
        <v>24</v>
      </c>
      <c r="B961" s="0" t="s">
        <v>25</v>
      </c>
      <c r="C961" s="0" t="s">
        <v>1086</v>
      </c>
      <c r="D961" s="0" t="n">
        <v>9454</v>
      </c>
      <c r="E961" s="0" t="n">
        <v>66.6704989999999</v>
      </c>
      <c r="F961" s="0" t="n">
        <v>80.574787</v>
      </c>
      <c r="G961" s="0" t="n">
        <v>0.03161963866</v>
      </c>
      <c r="H961" s="0" t="n">
        <v>1887.91</v>
      </c>
      <c r="I961" s="0" t="n">
        <v>2.29263</v>
      </c>
      <c r="J961" s="0" t="n">
        <v>66.6667</v>
      </c>
      <c r="K961" s="0" t="n">
        <v>138</v>
      </c>
      <c r="L961" s="0" t="s">
        <v>20</v>
      </c>
      <c r="M961" s="0" t="n">
        <f aca="false">35.3*G961</f>
        <v>1.116173244698</v>
      </c>
      <c r="N961" s="0" t="n">
        <f aca="false">M961*1000/365</f>
        <v>3.05800888958356</v>
      </c>
      <c r="O961" s="0" t="n">
        <f aca="false">Table1[[#This Row],[Detection frequency 2021]]/100*365</f>
        <v>243.333455</v>
      </c>
      <c r="P961" s="0" t="n">
        <f aca="false">Table1[[#This Row],[Flared days/year]]/12</f>
        <v>20.2777879166667</v>
      </c>
      <c r="Q961" s="2" t="n">
        <f aca="false">Table1[[#This Row],['#days per month]]-P1017</f>
        <v>-6.674755</v>
      </c>
      <c r="R961" s="2"/>
    </row>
    <row r="962" customFormat="false" ht="15.75" hidden="true" customHeight="false" outlineLevel="0" collapsed="false">
      <c r="A962" s="0" t="s">
        <v>24</v>
      </c>
      <c r="B962" s="0" t="s">
        <v>25</v>
      </c>
      <c r="C962" s="0" t="s">
        <v>1087</v>
      </c>
      <c r="D962" s="0" t="n">
        <v>10401</v>
      </c>
      <c r="E962" s="0" t="n">
        <v>57.6538849999999</v>
      </c>
      <c r="F962" s="0" t="n">
        <v>106.035729</v>
      </c>
      <c r="G962" s="0" t="n">
        <v>0.03160408157</v>
      </c>
      <c r="H962" s="0" t="n">
        <v>1700.5</v>
      </c>
      <c r="I962" s="0" t="n">
        <v>1.62263</v>
      </c>
      <c r="J962" s="0" t="n">
        <v>65.625</v>
      </c>
      <c r="K962" s="0" t="n">
        <v>192</v>
      </c>
      <c r="L962" s="0" t="s">
        <v>20</v>
      </c>
      <c r="M962" s="0" t="n">
        <f aca="false">35.3*G962</f>
        <v>1.115624079421</v>
      </c>
      <c r="N962" s="0" t="n">
        <f aca="false">M962*1000/365</f>
        <v>3.05650432718082</v>
      </c>
      <c r="O962" s="0" t="n">
        <f aca="false">Table1[[#This Row],[Detection frequency 2021]]/100*365</f>
        <v>239.53125</v>
      </c>
      <c r="P962" s="0" t="n">
        <f aca="false">Table1[[#This Row],[Flared days/year]]/12</f>
        <v>19.9609375</v>
      </c>
      <c r="Q962" s="2" t="n">
        <f aca="false">Table1[[#This Row],['#days per month]]-P1018</f>
        <v>-6.95267208333333</v>
      </c>
      <c r="R962" s="2"/>
    </row>
    <row r="963" customFormat="false" ht="15.75" hidden="true" customHeight="false" outlineLevel="0" collapsed="false">
      <c r="A963" s="0" t="s">
        <v>78</v>
      </c>
      <c r="B963" s="0" t="s">
        <v>79</v>
      </c>
      <c r="C963" s="0" t="s">
        <v>1088</v>
      </c>
      <c r="D963" s="0" t="n">
        <v>8591</v>
      </c>
      <c r="E963" s="0" t="n">
        <v>21.937421</v>
      </c>
      <c r="F963" s="0" t="n">
        <v>57.074191</v>
      </c>
      <c r="G963" s="0" t="n">
        <v>0.020732787078</v>
      </c>
      <c r="H963" s="0" t="n">
        <v>1793.9</v>
      </c>
      <c r="I963" s="0" t="n">
        <v>1.47448</v>
      </c>
      <c r="J963" s="0" t="n">
        <v>91.2088</v>
      </c>
      <c r="K963" s="0" t="n">
        <v>364</v>
      </c>
      <c r="L963" s="0" t="s">
        <v>20</v>
      </c>
      <c r="M963" s="0" t="n">
        <f aca="false">35.3*G963</f>
        <v>0.7318673838534</v>
      </c>
      <c r="N963" s="0" t="n">
        <f aca="false">M963*1000/365</f>
        <v>2.0051161201463</v>
      </c>
      <c r="O963" s="0" t="n">
        <f aca="false">Table1[[#This Row],[Detection frequency 2021]]/100*365</f>
        <v>332.91212</v>
      </c>
      <c r="P963" s="0" t="n">
        <f aca="false">Table1[[#This Row],[Flared days/year]]/12</f>
        <v>27.7426766666667</v>
      </c>
      <c r="Q963" s="2" t="n">
        <f aca="false">Table1[[#This Row],['#days per month]]-P1019</f>
        <v>2.74267083333334</v>
      </c>
      <c r="R963" s="2"/>
    </row>
    <row r="964" customFormat="false" ht="15.75" hidden="true" customHeight="false" outlineLevel="0" collapsed="false">
      <c r="A964" s="0" t="s">
        <v>345</v>
      </c>
      <c r="B964" s="0" t="s">
        <v>346</v>
      </c>
      <c r="C964" s="0" t="s">
        <v>1089</v>
      </c>
      <c r="D964" s="0" t="n">
        <v>4684</v>
      </c>
      <c r="E964" s="0" t="n">
        <v>-38.309992</v>
      </c>
      <c r="F964" s="0" t="n">
        <v>-68.679764</v>
      </c>
      <c r="G964" s="0" t="n">
        <v>0.03151778375</v>
      </c>
      <c r="H964" s="0" t="n">
        <v>1841.97</v>
      </c>
      <c r="I964" s="0" t="n">
        <v>1.61684</v>
      </c>
      <c r="J964" s="0" t="n">
        <v>45.5306999999999</v>
      </c>
      <c r="K964" s="0" t="n">
        <v>358</v>
      </c>
      <c r="L964" s="0" t="s">
        <v>20</v>
      </c>
      <c r="M964" s="0" t="n">
        <f aca="false">35.3*G964</f>
        <v>1.112577766375</v>
      </c>
      <c r="N964" s="0" t="n">
        <f aca="false">M964*1000/365</f>
        <v>3.0481582640411</v>
      </c>
      <c r="O964" s="0" t="n">
        <f aca="false">Table1[[#This Row],[Detection frequency 2021]]/100*365</f>
        <v>166.187055</v>
      </c>
      <c r="P964" s="0" t="n">
        <f aca="false">Table1[[#This Row],[Flared days/year]]/12</f>
        <v>13.84892125</v>
      </c>
      <c r="Q964" s="2" t="n">
        <f aca="false">Table1[[#This Row],['#days per month]]-P1020</f>
        <v>-10.6806604166667</v>
      </c>
      <c r="R964" s="2"/>
    </row>
    <row r="965" customFormat="false" ht="15.75" hidden="true" customHeight="false" outlineLevel="0" collapsed="false">
      <c r="A965" s="0" t="s">
        <v>563</v>
      </c>
      <c r="B965" s="0" t="s">
        <v>564</v>
      </c>
      <c r="C965" s="0" t="s">
        <v>1090</v>
      </c>
      <c r="D965" s="0" t="n">
        <v>4505</v>
      </c>
      <c r="E965" s="0" t="n">
        <v>-0.38827</v>
      </c>
      <c r="F965" s="0" t="n">
        <v>-76.813123</v>
      </c>
      <c r="G965" s="0" t="n">
        <v>0.0314488042</v>
      </c>
      <c r="H965" s="0" t="n">
        <v>1944.87</v>
      </c>
      <c r="I965" s="0" t="n">
        <v>1.64973</v>
      </c>
      <c r="J965" s="0" t="n">
        <v>86.0465</v>
      </c>
      <c r="K965" s="0" t="n">
        <v>43</v>
      </c>
      <c r="L965" s="0" t="s">
        <v>20</v>
      </c>
      <c r="M965" s="0" t="n">
        <f aca="false">35.3*G965</f>
        <v>1.11014278826</v>
      </c>
      <c r="N965" s="0" t="n">
        <f aca="false">M965*1000/365</f>
        <v>3.04148709112329</v>
      </c>
      <c r="O965" s="0" t="n">
        <f aca="false">Table1[[#This Row],[Detection frequency 2021]]/100*365</f>
        <v>314.069725</v>
      </c>
      <c r="P965" s="0" t="n">
        <f aca="false">Table1[[#This Row],[Flared days/year]]/12</f>
        <v>26.1724770833333</v>
      </c>
      <c r="Q965" s="2" t="n">
        <f aca="false">Table1[[#This Row],['#days per month]]-P1021</f>
        <v>-0.699705000000002</v>
      </c>
      <c r="R965" s="2"/>
    </row>
    <row r="966" customFormat="false" ht="15.75" hidden="true" customHeight="false" outlineLevel="0" collapsed="false">
      <c r="A966" s="0" t="s">
        <v>51</v>
      </c>
      <c r="B966" s="0" t="s">
        <v>52</v>
      </c>
      <c r="C966" s="0" t="s">
        <v>1091</v>
      </c>
      <c r="D966" s="0" t="n">
        <v>5560</v>
      </c>
      <c r="E966" s="0" t="n">
        <v>28.469962</v>
      </c>
      <c r="F966" s="0" t="n">
        <v>7.512963</v>
      </c>
      <c r="G966" s="0" t="n">
        <v>0.03175818482</v>
      </c>
      <c r="H966" s="0" t="n">
        <v>1678.36</v>
      </c>
      <c r="I966" s="0" t="n">
        <v>1.19334</v>
      </c>
      <c r="J966" s="0" t="n">
        <v>96.7828</v>
      </c>
      <c r="K966" s="0" t="n">
        <v>373</v>
      </c>
      <c r="L966" s="0" t="s">
        <v>20</v>
      </c>
      <c r="M966" s="0" t="n">
        <f aca="false">35.3*G966</f>
        <v>1.121063924146</v>
      </c>
      <c r="N966" s="0" t="n">
        <f aca="false">M966*1000/365</f>
        <v>3.0714080113589</v>
      </c>
      <c r="O966" s="0" t="n">
        <f aca="false">Table1[[#This Row],[Detection frequency 2021]]/100*365</f>
        <v>353.25722</v>
      </c>
      <c r="P966" s="0" t="n">
        <f aca="false">Table1[[#This Row],[Flared days/year]]/12</f>
        <v>29.4381016666667</v>
      </c>
      <c r="Q966" s="2" t="n">
        <f aca="false">Table1[[#This Row],['#days per month]]-P1022</f>
        <v>6.03393666666666</v>
      </c>
      <c r="R966" s="2"/>
    </row>
    <row r="967" customFormat="false" ht="15.75" hidden="true" customHeight="false" outlineLevel="0" collapsed="false">
      <c r="A967" s="0" t="s">
        <v>39</v>
      </c>
      <c r="B967" s="0" t="s">
        <v>40</v>
      </c>
      <c r="C967" s="0" t="s">
        <v>1092</v>
      </c>
      <c r="D967" s="0" t="n">
        <v>5679</v>
      </c>
      <c r="E967" s="0" t="n">
        <v>28.944528</v>
      </c>
      <c r="F967" s="0" t="n">
        <v>10.022124</v>
      </c>
      <c r="G967" s="0" t="n">
        <v>0.0313528198899999</v>
      </c>
      <c r="H967" s="0" t="n">
        <v>1711.81</v>
      </c>
      <c r="I967" s="0" t="n">
        <v>1.01045</v>
      </c>
      <c r="J967" s="0" t="n">
        <v>99.2147</v>
      </c>
      <c r="K967" s="0" t="n">
        <v>382</v>
      </c>
      <c r="L967" s="0" t="s">
        <v>20</v>
      </c>
      <c r="M967" s="0" t="n">
        <f aca="false">35.3*G967</f>
        <v>1.106754542117</v>
      </c>
      <c r="N967" s="0" t="n">
        <f aca="false">M967*1000/365</f>
        <v>3.03220422497807</v>
      </c>
      <c r="O967" s="0" t="n">
        <f aca="false">Table1[[#This Row],[Detection frequency 2021]]/100*365</f>
        <v>362.133655</v>
      </c>
      <c r="P967" s="0" t="n">
        <f aca="false">Table1[[#This Row],[Flared days/year]]/12</f>
        <v>30.1778045833333</v>
      </c>
      <c r="Q967" s="2" t="n">
        <f aca="false">Table1[[#This Row],['#days per month]]-P1023</f>
        <v>3.38805166666666</v>
      </c>
      <c r="R967" s="2"/>
    </row>
    <row r="968" customFormat="false" ht="15.75" hidden="true" customHeight="false" outlineLevel="0" collapsed="false">
      <c r="A968" s="0" t="s">
        <v>24</v>
      </c>
      <c r="B968" s="0" t="s">
        <v>25</v>
      </c>
      <c r="C968" s="0" t="s">
        <v>1093</v>
      </c>
      <c r="D968" s="0" t="n">
        <v>9276</v>
      </c>
      <c r="E968" s="0" t="n">
        <v>66.330722</v>
      </c>
      <c r="F968" s="0" t="n">
        <v>77.831479</v>
      </c>
      <c r="G968" s="0" t="n">
        <v>0.03127121855</v>
      </c>
      <c r="H968" s="0" t="n">
        <v>1688.93</v>
      </c>
      <c r="I968" s="0" t="n">
        <v>1.77437999999999</v>
      </c>
      <c r="J968" s="0" t="n">
        <v>79.6748</v>
      </c>
      <c r="K968" s="0" t="n">
        <v>123</v>
      </c>
      <c r="L968" s="0" t="s">
        <v>218</v>
      </c>
      <c r="M968" s="0" t="n">
        <f aca="false">35.3*G968</f>
        <v>1.103874014815</v>
      </c>
      <c r="N968" s="0" t="n">
        <f aca="false">M968*1000/365</f>
        <v>3.02431236935616</v>
      </c>
      <c r="O968" s="0" t="n">
        <f aca="false">Table1[[#This Row],[Detection frequency 2021]]/100*365</f>
        <v>290.81302</v>
      </c>
      <c r="P968" s="0" t="n">
        <f aca="false">Table1[[#This Row],[Flared days/year]]/12</f>
        <v>24.2344183333333</v>
      </c>
      <c r="Q968" s="2" t="n">
        <f aca="false">Table1[[#This Row],['#days per month]]-P1024</f>
        <v>-0.93175374999997</v>
      </c>
      <c r="R968" s="2"/>
    </row>
    <row r="969" customFormat="false" ht="15.75" hidden="true" customHeight="false" outlineLevel="0" collapsed="false">
      <c r="A969" s="0" t="s">
        <v>24</v>
      </c>
      <c r="B969" s="0" t="s">
        <v>25</v>
      </c>
      <c r="C969" s="0" t="s">
        <v>1094</v>
      </c>
      <c r="D969" s="0" t="n">
        <v>8871</v>
      </c>
      <c r="E969" s="0" t="n">
        <v>61.159377</v>
      </c>
      <c r="F969" s="0" t="n">
        <v>72.99635</v>
      </c>
      <c r="G969" s="0" t="n">
        <v>0.03125654205</v>
      </c>
      <c r="H969" s="0" t="n">
        <v>1811.27</v>
      </c>
      <c r="I969" s="0" t="n">
        <v>1.7387</v>
      </c>
      <c r="J969" s="0" t="n">
        <v>89.011</v>
      </c>
      <c r="K969" s="0" t="n">
        <v>182</v>
      </c>
      <c r="L969" s="0" t="s">
        <v>20</v>
      </c>
      <c r="M969" s="0" t="n">
        <f aca="false">35.3*G969</f>
        <v>1.103355934365</v>
      </c>
      <c r="N969" s="0" t="n">
        <f aca="false">M969*1000/365</f>
        <v>3.02289297086301</v>
      </c>
      <c r="O969" s="0" t="n">
        <f aca="false">Table1[[#This Row],[Detection frequency 2021]]/100*365</f>
        <v>324.89015</v>
      </c>
      <c r="P969" s="0" t="n">
        <f aca="false">Table1[[#This Row],[Flared days/year]]/12</f>
        <v>27.0741791666667</v>
      </c>
      <c r="Q969" s="2" t="n">
        <f aca="false">Table1[[#This Row],['#days per month]]-P1025</f>
        <v>2.3606375</v>
      </c>
      <c r="R969" s="2"/>
    </row>
    <row r="970" customFormat="false" ht="15.75" hidden="true" customHeight="false" outlineLevel="0" collapsed="false">
      <c r="A970" s="0" t="s">
        <v>21</v>
      </c>
      <c r="B970" s="0" t="s">
        <v>22</v>
      </c>
      <c r="C970" s="0" t="s">
        <v>1095</v>
      </c>
      <c r="D970" s="0" t="n">
        <v>7510</v>
      </c>
      <c r="E970" s="0" t="n">
        <v>30.555117</v>
      </c>
      <c r="F970" s="0" t="n">
        <v>47.392615</v>
      </c>
      <c r="G970" s="0" t="n">
        <v>0.018558669074</v>
      </c>
      <c r="H970" s="0" t="n">
        <v>1078.24</v>
      </c>
      <c r="I970" s="0" t="n">
        <v>1.6015</v>
      </c>
      <c r="J970" s="0" t="n">
        <v>95.4787</v>
      </c>
      <c r="K970" s="0" t="n">
        <v>376</v>
      </c>
      <c r="L970" s="0" t="s">
        <v>20</v>
      </c>
      <c r="M970" s="0" t="n">
        <f aca="false">35.3*G970</f>
        <v>0.6551210183122</v>
      </c>
      <c r="N970" s="0" t="n">
        <f aca="false">M970*1000/365</f>
        <v>1.79485210496493</v>
      </c>
      <c r="O970" s="0" t="n">
        <f aca="false">Table1[[#This Row],[Detection frequency 2021]]/100*365</f>
        <v>348.497255</v>
      </c>
      <c r="P970" s="0" t="n">
        <f aca="false">Table1[[#This Row],[Flared days/year]]/12</f>
        <v>29.0414379166667</v>
      </c>
      <c r="Q970" s="2" t="n">
        <f aca="false">Table1[[#This Row],['#days per month]]-P1026</f>
        <v>10.270005</v>
      </c>
      <c r="R970" s="2"/>
    </row>
    <row r="971" customFormat="false" ht="15.75" hidden="true" customHeight="false" outlineLevel="0" collapsed="false">
      <c r="A971" s="0" t="s">
        <v>72</v>
      </c>
      <c r="B971" s="0" t="s">
        <v>73</v>
      </c>
      <c r="C971" s="0" t="s">
        <v>1096</v>
      </c>
      <c r="D971" s="0" t="n">
        <v>9527</v>
      </c>
      <c r="E971" s="0" t="n">
        <v>46.465633</v>
      </c>
      <c r="F971" s="0" t="n">
        <v>64.993268</v>
      </c>
      <c r="G971" s="0" t="n">
        <v>0.0312139802</v>
      </c>
      <c r="H971" s="0" t="n">
        <v>1809.03</v>
      </c>
      <c r="I971" s="0" t="n">
        <v>1.52827999999999</v>
      </c>
      <c r="J971" s="0" t="n">
        <v>83.3333</v>
      </c>
      <c r="K971" s="0" t="n">
        <v>384</v>
      </c>
      <c r="L971" s="0" t="s">
        <v>20</v>
      </c>
      <c r="M971" s="0" t="n">
        <f aca="false">35.3*G971</f>
        <v>1.10185350106</v>
      </c>
      <c r="N971" s="0" t="n">
        <f aca="false">M971*1000/365</f>
        <v>3.01877671523288</v>
      </c>
      <c r="O971" s="0" t="n">
        <f aca="false">Table1[[#This Row],[Detection frequency 2021]]/100*365</f>
        <v>304.166545</v>
      </c>
      <c r="P971" s="0" t="n">
        <f aca="false">Table1[[#This Row],[Flared days/year]]/12</f>
        <v>25.3472120833333</v>
      </c>
      <c r="Q971" s="2" t="n">
        <f aca="false">Table1[[#This Row],['#days per month]]-P1027</f>
        <v>-0.921716250000003</v>
      </c>
      <c r="R971" s="2"/>
    </row>
    <row r="972" customFormat="false" ht="15.75" hidden="true" customHeight="false" outlineLevel="0" collapsed="false">
      <c r="A972" s="0" t="s">
        <v>197</v>
      </c>
      <c r="B972" s="0" t="s">
        <v>198</v>
      </c>
      <c r="C972" s="0" t="s">
        <v>1097</v>
      </c>
      <c r="D972" s="0" t="n">
        <v>12051</v>
      </c>
      <c r="E972" s="0" t="n">
        <v>4.608237</v>
      </c>
      <c r="F972" s="0" t="n">
        <v>113.643189999999</v>
      </c>
      <c r="G972" s="0" t="n">
        <v>0.03119284604</v>
      </c>
      <c r="H972" s="0" t="n">
        <v>1668.63</v>
      </c>
      <c r="I972" s="0" t="n">
        <v>1.6015</v>
      </c>
      <c r="J972" s="0" t="n">
        <v>94.4444</v>
      </c>
      <c r="K972" s="0" t="n">
        <v>18</v>
      </c>
      <c r="L972" s="0" t="s">
        <v>20</v>
      </c>
      <c r="M972" s="0" t="n">
        <f aca="false">35.3*G972</f>
        <v>1.101107465212</v>
      </c>
      <c r="N972" s="0" t="n">
        <f aca="false">M972*1000/365</f>
        <v>3.01673278140274</v>
      </c>
      <c r="O972" s="0" t="n">
        <f aca="false">Table1[[#This Row],[Detection frequency 2021]]/100*365</f>
        <v>344.72206</v>
      </c>
      <c r="P972" s="0" t="n">
        <f aca="false">Table1[[#This Row],[Flared days/year]]/12</f>
        <v>28.7268383333333</v>
      </c>
      <c r="Q972" s="2" t="n">
        <f aca="false">Table1[[#This Row],['#days per month]]-P1028</f>
        <v>0.664391250000005</v>
      </c>
      <c r="R972" s="2"/>
    </row>
    <row r="973" customFormat="false" ht="15.75" hidden="true" customHeight="false" outlineLevel="0" collapsed="false">
      <c r="A973" s="0" t="s">
        <v>143</v>
      </c>
      <c r="B973" s="0" t="s">
        <v>144</v>
      </c>
      <c r="C973" s="0" t="s">
        <v>1098</v>
      </c>
      <c r="D973" s="0" t="n">
        <v>6275</v>
      </c>
      <c r="E973" s="0" t="n">
        <v>-7.6831</v>
      </c>
      <c r="F973" s="0" t="n">
        <v>11.762584</v>
      </c>
      <c r="G973" s="0" t="n">
        <v>0.0311904977999999</v>
      </c>
      <c r="H973" s="0" t="n">
        <v>1525.07</v>
      </c>
      <c r="I973" s="0" t="n">
        <v>1.7165</v>
      </c>
      <c r="J973" s="0" t="n">
        <v>94.5055</v>
      </c>
      <c r="K973" s="0" t="n">
        <v>91</v>
      </c>
      <c r="L973" s="0" t="s">
        <v>20</v>
      </c>
      <c r="M973" s="0" t="n">
        <f aca="false">35.3*G973</f>
        <v>1.10102457234</v>
      </c>
      <c r="N973" s="0" t="n">
        <f aca="false">M973*1000/365</f>
        <v>3.01650567764383</v>
      </c>
      <c r="O973" s="0" t="n">
        <f aca="false">Table1[[#This Row],[Detection frequency 2021]]/100*365</f>
        <v>344.945075</v>
      </c>
      <c r="P973" s="0" t="n">
        <f aca="false">Table1[[#This Row],[Flared days/year]]/12</f>
        <v>28.7454229166667</v>
      </c>
      <c r="Q973" s="2" t="n">
        <f aca="false">Table1[[#This Row],['#days per month]]-P1029</f>
        <v>0.568031249999997</v>
      </c>
      <c r="R973" s="2"/>
    </row>
    <row r="974" customFormat="false" ht="15.75" hidden="true" customHeight="false" outlineLevel="0" collapsed="false">
      <c r="A974" s="0" t="s">
        <v>303</v>
      </c>
      <c r="B974" s="0" t="s">
        <v>304</v>
      </c>
      <c r="C974" s="0" t="s">
        <v>1099</v>
      </c>
      <c r="D974" s="0" t="n">
        <v>6152</v>
      </c>
      <c r="E974" s="0" t="n">
        <v>4.28538</v>
      </c>
      <c r="F974" s="0" t="n">
        <v>8.447561</v>
      </c>
      <c r="G974" s="0" t="n">
        <v>0.03113032415</v>
      </c>
      <c r="H974" s="0" t="n">
        <v>1657.82</v>
      </c>
      <c r="I974" s="0" t="n">
        <v>1.62907999999999</v>
      </c>
      <c r="J974" s="0" t="n">
        <v>94.4444</v>
      </c>
      <c r="K974" s="0" t="n">
        <v>18</v>
      </c>
      <c r="L974" s="0" t="s">
        <v>20</v>
      </c>
      <c r="M974" s="0" t="n">
        <f aca="false">35.3*G974</f>
        <v>1.098900442495</v>
      </c>
      <c r="N974" s="0" t="n">
        <f aca="false">M974*1000/365</f>
        <v>3.01068614382192</v>
      </c>
      <c r="O974" s="0" t="n">
        <f aca="false">Table1[[#This Row],[Detection frequency 2021]]/100*365</f>
        <v>344.72206</v>
      </c>
      <c r="P974" s="0" t="n">
        <f aca="false">Table1[[#This Row],[Flared days/year]]/12</f>
        <v>28.7268383333333</v>
      </c>
      <c r="Q974" s="2" t="n">
        <f aca="false">Table1[[#This Row],['#days per month]]-P1030</f>
        <v>0.444661249999999</v>
      </c>
      <c r="R974" s="2"/>
    </row>
    <row r="975" customFormat="false" ht="15.75" hidden="true" customHeight="false" outlineLevel="0" collapsed="false">
      <c r="A975" s="0" t="s">
        <v>24</v>
      </c>
      <c r="B975" s="0" t="s">
        <v>25</v>
      </c>
      <c r="C975" s="0" t="s">
        <v>1100</v>
      </c>
      <c r="D975" s="0" t="n">
        <v>6954</v>
      </c>
      <c r="E975" s="0" t="n">
        <v>52.451083</v>
      </c>
      <c r="F975" s="0" t="n">
        <v>53.747248</v>
      </c>
      <c r="G975" s="0" t="n">
        <v>0.03098121091</v>
      </c>
      <c r="H975" s="0" t="n">
        <v>1817.67</v>
      </c>
      <c r="I975" s="0" t="n">
        <v>1.3422</v>
      </c>
      <c r="J975" s="0" t="n">
        <v>89.3333</v>
      </c>
      <c r="K975" s="0" t="n">
        <v>225</v>
      </c>
      <c r="L975" s="0" t="s">
        <v>20</v>
      </c>
      <c r="M975" s="0" t="n">
        <f aca="false">35.3*G975</f>
        <v>1.093636745123</v>
      </c>
      <c r="N975" s="0" t="n">
        <f aca="false">M975*1000/365</f>
        <v>2.99626505513151</v>
      </c>
      <c r="O975" s="0" t="n">
        <f aca="false">Table1[[#This Row],[Detection frequency 2021]]/100*365</f>
        <v>326.066545</v>
      </c>
      <c r="P975" s="0" t="n">
        <f aca="false">Table1[[#This Row],[Flared days/year]]/12</f>
        <v>27.1722120833333</v>
      </c>
      <c r="Q975" s="2" t="n">
        <f aca="false">Table1[[#This Row],['#days per month]]-P1031</f>
        <v>1.32592333333336</v>
      </c>
      <c r="R975" s="2"/>
    </row>
    <row r="976" customFormat="false" ht="15.75" hidden="true" customHeight="false" outlineLevel="0" collapsed="false">
      <c r="A976" s="0" t="s">
        <v>24</v>
      </c>
      <c r="B976" s="0" t="s">
        <v>25</v>
      </c>
      <c r="C976" s="0" t="s">
        <v>1101</v>
      </c>
      <c r="D976" s="0" t="n">
        <v>9360</v>
      </c>
      <c r="E976" s="0" t="n">
        <v>64.187855</v>
      </c>
      <c r="F976" s="0" t="n">
        <v>79.638023</v>
      </c>
      <c r="G976" s="0" t="n">
        <v>0.03094217142</v>
      </c>
      <c r="H976" s="0" t="n">
        <v>1779.49</v>
      </c>
      <c r="I976" s="0" t="n">
        <v>4.28892</v>
      </c>
      <c r="J976" s="0" t="n">
        <v>70.8333</v>
      </c>
      <c r="K976" s="0" t="n">
        <v>96</v>
      </c>
      <c r="L976" s="0" t="s">
        <v>20</v>
      </c>
      <c r="M976" s="0" t="n">
        <f aca="false">35.3*G976</f>
        <v>1.092258651126</v>
      </c>
      <c r="N976" s="0" t="n">
        <f aca="false">M976*1000/365</f>
        <v>2.99248945513973</v>
      </c>
      <c r="O976" s="0" t="n">
        <f aca="false">Table1[[#This Row],[Detection frequency 2021]]/100*365</f>
        <v>258.541545</v>
      </c>
      <c r="P976" s="0" t="n">
        <f aca="false">Table1[[#This Row],[Flared days/year]]/12</f>
        <v>21.54512875</v>
      </c>
      <c r="Q976" s="2" t="n">
        <f aca="false">Table1[[#This Row],['#days per month]]-P1032</f>
        <v>-0.448463333333329</v>
      </c>
      <c r="R976" s="2"/>
    </row>
    <row r="977" customFormat="false" ht="15.75" hidden="true" customHeight="false" outlineLevel="0" collapsed="false">
      <c r="A977" s="0" t="s">
        <v>17</v>
      </c>
      <c r="B977" s="0" t="s">
        <v>18</v>
      </c>
      <c r="C977" s="0" t="s">
        <v>1102</v>
      </c>
      <c r="D977" s="0" t="n">
        <v>4275</v>
      </c>
      <c r="E977" s="0" t="n">
        <v>9.092288</v>
      </c>
      <c r="F977" s="0" t="n">
        <v>-64.236737</v>
      </c>
      <c r="G977" s="0" t="n">
        <v>0.0308922713199999</v>
      </c>
      <c r="H977" s="0" t="n">
        <v>1673.79</v>
      </c>
      <c r="I977" s="0" t="n">
        <v>1.01142999999999</v>
      </c>
      <c r="J977" s="0" t="n">
        <v>58.4906</v>
      </c>
      <c r="K977" s="0" t="n">
        <v>159</v>
      </c>
      <c r="L977" s="0" t="s">
        <v>20</v>
      </c>
      <c r="M977" s="0" t="n">
        <f aca="false">35.3*G977</f>
        <v>1.090497177596</v>
      </c>
      <c r="N977" s="0" t="n">
        <f aca="false">M977*1000/365</f>
        <v>2.987663500263</v>
      </c>
      <c r="O977" s="0" t="n">
        <f aca="false">Table1[[#This Row],[Detection frequency 2021]]/100*365</f>
        <v>213.49069</v>
      </c>
      <c r="P977" s="0" t="n">
        <f aca="false">Table1[[#This Row],[Flared days/year]]/12</f>
        <v>17.7908908333333</v>
      </c>
      <c r="Q977" s="2" t="n">
        <f aca="false">Table1[[#This Row],['#days per month]]-P1033</f>
        <v>-9.2461495833333</v>
      </c>
      <c r="R977" s="2"/>
    </row>
    <row r="978" customFormat="false" ht="15.75" hidden="true" customHeight="false" outlineLevel="0" collapsed="false">
      <c r="A978" s="0" t="s">
        <v>197</v>
      </c>
      <c r="B978" s="0" t="s">
        <v>198</v>
      </c>
      <c r="C978" s="0" t="s">
        <v>1103</v>
      </c>
      <c r="D978" s="0" t="n">
        <v>11711</v>
      </c>
      <c r="E978" s="0" t="n">
        <v>6.550828</v>
      </c>
      <c r="F978" s="0" t="n">
        <v>104.557833</v>
      </c>
      <c r="G978" s="0" t="n">
        <v>0.03088141071</v>
      </c>
      <c r="H978" s="0" t="n">
        <v>1733.33</v>
      </c>
      <c r="I978" s="0" t="n">
        <v>1.63092</v>
      </c>
      <c r="J978" s="0" t="n">
        <v>91.4634</v>
      </c>
      <c r="K978" s="0" t="n">
        <v>82</v>
      </c>
      <c r="L978" s="0" t="s">
        <v>20</v>
      </c>
      <c r="M978" s="0" t="n">
        <f aca="false">35.3*G978</f>
        <v>1.090113798063</v>
      </c>
      <c r="N978" s="0" t="n">
        <f aca="false">M978*1000/365</f>
        <v>2.98661314537808</v>
      </c>
      <c r="O978" s="0" t="n">
        <f aca="false">Table1[[#This Row],[Detection frequency 2021]]/100*365</f>
        <v>333.84141</v>
      </c>
      <c r="P978" s="0" t="n">
        <f aca="false">Table1[[#This Row],[Flared days/year]]/12</f>
        <v>27.8201175</v>
      </c>
      <c r="Q978" s="2" t="n">
        <f aca="false">Table1[[#This Row],['#days per month]]-P1034</f>
        <v>1.04712416666667</v>
      </c>
      <c r="R978" s="2"/>
    </row>
    <row r="979" customFormat="false" ht="15.75" hidden="true" customHeight="false" outlineLevel="0" collapsed="false">
      <c r="A979" s="0" t="s">
        <v>161</v>
      </c>
      <c r="B979" s="0" t="s">
        <v>162</v>
      </c>
      <c r="C979" s="0" t="s">
        <v>1104</v>
      </c>
      <c r="D979" s="0" t="n">
        <v>9663</v>
      </c>
      <c r="E979" s="0" t="n">
        <v>40.782173</v>
      </c>
      <c r="F979" s="0" t="n">
        <v>83.003846</v>
      </c>
      <c r="G979" s="0" t="n">
        <v>0.03087084363</v>
      </c>
      <c r="H979" s="0" t="n">
        <v>1759.74</v>
      </c>
      <c r="I979" s="0" t="n">
        <v>2.17516</v>
      </c>
      <c r="J979" s="0" t="n">
        <v>56.6775</v>
      </c>
      <c r="K979" s="0" t="n">
        <v>307</v>
      </c>
      <c r="L979" s="0" t="s">
        <v>20</v>
      </c>
      <c r="M979" s="0" t="n">
        <f aca="false">35.3*G979</f>
        <v>1.089740780139</v>
      </c>
      <c r="N979" s="0" t="n">
        <f aca="false">M979*1000/365</f>
        <v>2.98559117846301</v>
      </c>
      <c r="O979" s="0" t="n">
        <f aca="false">Table1[[#This Row],[Detection frequency 2021]]/100*365</f>
        <v>206.872875</v>
      </c>
      <c r="P979" s="0" t="n">
        <f aca="false">Table1[[#This Row],[Flared days/year]]/12</f>
        <v>17.23940625</v>
      </c>
      <c r="Q979" s="2" t="n">
        <f aca="false">Table1[[#This Row],['#days per month]]-P1035</f>
        <v>1.41616958333334</v>
      </c>
      <c r="R979" s="2"/>
    </row>
    <row r="980" customFormat="false" ht="15.75" hidden="true" customHeight="false" outlineLevel="0" collapsed="false">
      <c r="A980" s="0" t="s">
        <v>24</v>
      </c>
      <c r="B980" s="0" t="s">
        <v>25</v>
      </c>
      <c r="C980" s="0" t="s">
        <v>1105</v>
      </c>
      <c r="D980" s="0" t="n">
        <v>6476</v>
      </c>
      <c r="E980" s="0" t="n">
        <v>66.727755</v>
      </c>
      <c r="F980" s="0" t="n">
        <v>56.979626</v>
      </c>
      <c r="G980" s="0" t="n">
        <v>0.03086849539</v>
      </c>
      <c r="H980" s="0" t="n">
        <v>1843.78</v>
      </c>
      <c r="I980" s="0" t="n">
        <v>2.35189</v>
      </c>
      <c r="J980" s="0" t="n">
        <v>70.7483</v>
      </c>
      <c r="K980" s="0" t="n">
        <v>147</v>
      </c>
      <c r="L980" s="0" t="s">
        <v>20</v>
      </c>
      <c r="M980" s="0" t="n">
        <f aca="false">35.3*G980</f>
        <v>1.089657887267</v>
      </c>
      <c r="N980" s="0" t="n">
        <f aca="false">M980*1000/365</f>
        <v>2.98536407470411</v>
      </c>
      <c r="O980" s="0" t="n">
        <f aca="false">Table1[[#This Row],[Detection frequency 2021]]/100*365</f>
        <v>258.231295</v>
      </c>
      <c r="P980" s="0" t="n">
        <f aca="false">Table1[[#This Row],[Flared days/year]]/12</f>
        <v>21.5192745833333</v>
      </c>
      <c r="Q980" s="2" t="n">
        <f aca="false">Table1[[#This Row],['#days per month]]-P1036</f>
        <v>-5.22235916666667</v>
      </c>
      <c r="R980" s="2"/>
    </row>
    <row r="981" customFormat="false" ht="15.75" hidden="true" customHeight="false" outlineLevel="0" collapsed="false">
      <c r="A981" s="0" t="s">
        <v>24</v>
      </c>
      <c r="B981" s="0" t="s">
        <v>25</v>
      </c>
      <c r="C981" s="0" t="s">
        <v>1106</v>
      </c>
      <c r="D981" s="0" t="n">
        <v>9091</v>
      </c>
      <c r="E981" s="0" t="n">
        <v>61.5137589999999</v>
      </c>
      <c r="F981" s="0" t="n">
        <v>76.5063189999999</v>
      </c>
      <c r="G981" s="0" t="n">
        <v>0.0308529383</v>
      </c>
      <c r="H981" s="0" t="n">
        <v>1892.94</v>
      </c>
      <c r="I981" s="0" t="n">
        <v>1.671</v>
      </c>
      <c r="J981" s="0" t="n">
        <v>84.2696999999999</v>
      </c>
      <c r="K981" s="0" t="n">
        <v>178</v>
      </c>
      <c r="L981" s="0" t="s">
        <v>20</v>
      </c>
      <c r="M981" s="0" t="n">
        <f aca="false">35.3*G981</f>
        <v>1.08910872199</v>
      </c>
      <c r="N981" s="0" t="n">
        <f aca="false">M981*1000/365</f>
        <v>2.98385951230137</v>
      </c>
      <c r="O981" s="0" t="n">
        <f aca="false">Table1[[#This Row],[Detection frequency 2021]]/100*365</f>
        <v>307.584405</v>
      </c>
      <c r="P981" s="0" t="n">
        <f aca="false">Table1[[#This Row],[Flared days/year]]/12</f>
        <v>25.63203375</v>
      </c>
      <c r="Q981" s="2" t="n">
        <f aca="false">Table1[[#This Row],['#days per month]]-P1037</f>
        <v>-4.70241666666669</v>
      </c>
      <c r="R981" s="2"/>
    </row>
    <row r="982" customFormat="false" ht="15.75" hidden="true" customHeight="false" outlineLevel="0" collapsed="false">
      <c r="A982" s="0" t="s">
        <v>440</v>
      </c>
      <c r="B982" s="0" t="s">
        <v>441</v>
      </c>
      <c r="C982" s="0" t="s">
        <v>1107</v>
      </c>
      <c r="D982" s="0" t="n">
        <v>11705</v>
      </c>
      <c r="E982" s="0" t="n">
        <v>6.97570399999999</v>
      </c>
      <c r="F982" s="0" t="n">
        <v>104.178058999999</v>
      </c>
      <c r="G982" s="0" t="n">
        <v>0.03083796827</v>
      </c>
      <c r="H982" s="0" t="n">
        <v>1505.19</v>
      </c>
      <c r="I982" s="0" t="n">
        <v>1.33984</v>
      </c>
      <c r="J982" s="0" t="n">
        <v>100</v>
      </c>
      <c r="K982" s="0" t="n">
        <v>77</v>
      </c>
      <c r="L982" s="0" t="s">
        <v>20</v>
      </c>
      <c r="M982" s="0" t="n">
        <f aca="false">35.3*G982</f>
        <v>1.088580279931</v>
      </c>
      <c r="N982" s="0" t="n">
        <f aca="false">M982*1000/365</f>
        <v>2.98241172583836</v>
      </c>
      <c r="O982" s="0" t="n">
        <f aca="false">Table1[[#This Row],[Detection frequency 2021]]/100*365</f>
        <v>365</v>
      </c>
      <c r="P982" s="0" t="n">
        <f aca="false">Table1[[#This Row],[Flared days/year]]/12</f>
        <v>30.4166666666667</v>
      </c>
      <c r="Q982" s="2" t="n">
        <f aca="false">Table1[[#This Row],['#days per month]]-P1038</f>
        <v>3.85564708333333</v>
      </c>
      <c r="R982" s="2"/>
    </row>
    <row r="983" customFormat="false" ht="15.75" hidden="true" customHeight="false" outlineLevel="0" collapsed="false">
      <c r="A983" s="0" t="s">
        <v>645</v>
      </c>
      <c r="B983" s="0" t="s">
        <v>646</v>
      </c>
      <c r="C983" s="0" t="s">
        <v>1108</v>
      </c>
      <c r="D983" s="0" t="n">
        <v>747</v>
      </c>
      <c r="E983" s="0" t="n">
        <v>47.759236</v>
      </c>
      <c r="F983" s="0" t="n">
        <v>-102.924531</v>
      </c>
      <c r="G983" s="0" t="n">
        <v>0.0308141923399999</v>
      </c>
      <c r="H983" s="0" t="n">
        <v>1883.81</v>
      </c>
      <c r="I983" s="0" t="n">
        <v>1.56876</v>
      </c>
      <c r="J983" s="0" t="n">
        <v>84.8387</v>
      </c>
      <c r="K983" s="0" t="n">
        <v>310</v>
      </c>
      <c r="L983" s="0" t="s">
        <v>20</v>
      </c>
      <c r="M983" s="0" t="n">
        <f aca="false">35.3*G983</f>
        <v>1.087740989602</v>
      </c>
      <c r="N983" s="0" t="n">
        <f aca="false">M983*1000/365</f>
        <v>2.98011230027944</v>
      </c>
      <c r="O983" s="0" t="n">
        <f aca="false">Table1[[#This Row],[Detection frequency 2021]]/100*365</f>
        <v>309.661255</v>
      </c>
      <c r="P983" s="0" t="n">
        <f aca="false">Table1[[#This Row],[Flared days/year]]/12</f>
        <v>25.8051045833333</v>
      </c>
      <c r="Q983" s="2" t="n">
        <f aca="false">Table1[[#This Row],['#days per month]]-P1039</f>
        <v>-0.266328333333334</v>
      </c>
      <c r="R983" s="2"/>
    </row>
    <row r="984" customFormat="false" ht="15.75" hidden="true" customHeight="false" outlineLevel="0" collapsed="false">
      <c r="A984" s="0" t="s">
        <v>201</v>
      </c>
      <c r="B984" s="0" t="s">
        <v>202</v>
      </c>
      <c r="C984" s="0" t="s">
        <v>1109</v>
      </c>
      <c r="D984" s="0" t="n">
        <v>5879</v>
      </c>
      <c r="E984" s="0" t="n">
        <v>29.8559309999999</v>
      </c>
      <c r="F984" s="0" t="n">
        <v>28.525653</v>
      </c>
      <c r="G984" s="0" t="n">
        <v>0.03078571993</v>
      </c>
      <c r="H984" s="0" t="n">
        <v>1751.78</v>
      </c>
      <c r="I984" s="0" t="n">
        <v>1.10334</v>
      </c>
      <c r="J984" s="0" t="n">
        <v>89.8551</v>
      </c>
      <c r="K984" s="0" t="n">
        <v>414</v>
      </c>
      <c r="L984" s="0" t="s">
        <v>20</v>
      </c>
      <c r="M984" s="0" t="n">
        <f aca="false">35.3*G984</f>
        <v>1.086735913529</v>
      </c>
      <c r="N984" s="0" t="n">
        <f aca="false">M984*1000/365</f>
        <v>2.97735866720274</v>
      </c>
      <c r="O984" s="0" t="n">
        <f aca="false">Table1[[#This Row],[Detection frequency 2021]]/100*365</f>
        <v>327.971115</v>
      </c>
      <c r="P984" s="0" t="n">
        <f aca="false">Table1[[#This Row],[Flared days/year]]/12</f>
        <v>27.33092625</v>
      </c>
      <c r="Q984" s="2" t="n">
        <f aca="false">Table1[[#This Row],['#days per month]]-P1040</f>
        <v>5.26393875000003</v>
      </c>
      <c r="R984" s="2"/>
    </row>
    <row r="985" customFormat="false" ht="15.75" hidden="true" customHeight="false" outlineLevel="0" collapsed="false">
      <c r="A985" s="0" t="s">
        <v>24</v>
      </c>
      <c r="B985" s="0" t="s">
        <v>25</v>
      </c>
      <c r="C985" s="0" t="s">
        <v>1110</v>
      </c>
      <c r="D985" s="0" t="n">
        <v>9069</v>
      </c>
      <c r="E985" s="0" t="n">
        <v>67.012376</v>
      </c>
      <c r="F985" s="0" t="n">
        <v>76.1876</v>
      </c>
      <c r="G985" s="0" t="n">
        <v>0.03077339167</v>
      </c>
      <c r="H985" s="0" t="n">
        <v>1708.83</v>
      </c>
      <c r="I985" s="0" t="n">
        <v>1.04722</v>
      </c>
      <c r="J985" s="0" t="n">
        <v>52.8169</v>
      </c>
      <c r="K985" s="0" t="n">
        <v>142</v>
      </c>
      <c r="L985" s="0" t="s">
        <v>20</v>
      </c>
      <c r="M985" s="0" t="n">
        <f aca="false">35.3*G985</f>
        <v>1.086300725951</v>
      </c>
      <c r="N985" s="0" t="n">
        <f aca="false">M985*1000/365</f>
        <v>2.97616637246849</v>
      </c>
      <c r="O985" s="0" t="n">
        <f aca="false">Table1[[#This Row],[Detection frequency 2021]]/100*365</f>
        <v>192.781685</v>
      </c>
      <c r="P985" s="0" t="n">
        <f aca="false">Table1[[#This Row],[Flared days/year]]/12</f>
        <v>16.0651404166667</v>
      </c>
      <c r="Q985" s="2" t="n">
        <f aca="false">Table1[[#This Row],['#days per month]]-P1041</f>
        <v>-3.59090041666663</v>
      </c>
      <c r="R985" s="2"/>
    </row>
    <row r="986" customFormat="false" ht="15.75" hidden="true" customHeight="false" outlineLevel="0" collapsed="false">
      <c r="A986" s="0" t="s">
        <v>1111</v>
      </c>
      <c r="B986" s="0" t="s">
        <v>1112</v>
      </c>
      <c r="C986" s="0" t="s">
        <v>1113</v>
      </c>
      <c r="D986" s="0" t="n">
        <v>6013</v>
      </c>
      <c r="E986" s="0" t="n">
        <v>15.969167</v>
      </c>
      <c r="F986" s="0" t="n">
        <v>12.559841</v>
      </c>
      <c r="G986" s="0" t="n">
        <v>0.03077016284</v>
      </c>
      <c r="H986" s="0" t="n">
        <v>1770.96</v>
      </c>
      <c r="I986" s="0" t="n">
        <v>1.68580999999999</v>
      </c>
      <c r="J986" s="0" t="n">
        <v>79.1667</v>
      </c>
      <c r="K986" s="0" t="n">
        <v>336</v>
      </c>
      <c r="L986" s="0" t="s">
        <v>20</v>
      </c>
      <c r="M986" s="0" t="n">
        <f aca="false">35.3*G986</f>
        <v>1.086186748252</v>
      </c>
      <c r="N986" s="0" t="n">
        <f aca="false">M986*1000/365</f>
        <v>2.9758541048</v>
      </c>
      <c r="O986" s="0" t="n">
        <f aca="false">Table1[[#This Row],[Detection frequency 2021]]/100*365</f>
        <v>288.958455</v>
      </c>
      <c r="P986" s="0" t="n">
        <f aca="false">Table1[[#This Row],[Flared days/year]]/12</f>
        <v>24.07987125</v>
      </c>
      <c r="Q986" s="2" t="n">
        <f aca="false">Table1[[#This Row],['#days per month]]-P1042</f>
        <v>-2.18352125</v>
      </c>
      <c r="R986" s="2"/>
    </row>
    <row r="987" customFormat="false" ht="15.75" hidden="true" customHeight="false" outlineLevel="0" collapsed="false">
      <c r="A987" s="0" t="s">
        <v>51</v>
      </c>
      <c r="B987" s="0" t="s">
        <v>52</v>
      </c>
      <c r="C987" s="0" t="s">
        <v>1114</v>
      </c>
      <c r="D987" s="0" t="n">
        <v>5561</v>
      </c>
      <c r="E987" s="0" t="n">
        <v>28.431582</v>
      </c>
      <c r="F987" s="0" t="n">
        <v>7.514023</v>
      </c>
      <c r="G987" s="0" t="n">
        <v>0.03143266005</v>
      </c>
      <c r="H987" s="0" t="n">
        <v>1675.13</v>
      </c>
      <c r="I987" s="0" t="n">
        <v>1.10399</v>
      </c>
      <c r="J987" s="0" t="n">
        <v>72.8</v>
      </c>
      <c r="K987" s="0" t="n">
        <v>375</v>
      </c>
      <c r="L987" s="0" t="s">
        <v>20</v>
      </c>
      <c r="M987" s="0" t="n">
        <f aca="false">35.3*G987</f>
        <v>1.109572899765</v>
      </c>
      <c r="N987" s="0" t="n">
        <f aca="false">M987*1000/365</f>
        <v>3.03992575278082</v>
      </c>
      <c r="O987" s="0" t="n">
        <f aca="false">Table1[[#This Row],[Detection frequency 2021]]/100*365</f>
        <v>265.72</v>
      </c>
      <c r="P987" s="0" t="n">
        <f aca="false">Table1[[#This Row],[Flared days/year]]/12</f>
        <v>22.1433333333333</v>
      </c>
      <c r="Q987" s="2" t="n">
        <f aca="false">Table1[[#This Row],['#days per month]]-P1043</f>
        <v>15.23044625</v>
      </c>
      <c r="R987" s="2"/>
    </row>
    <row r="988" customFormat="false" ht="15.75" hidden="true" customHeight="false" outlineLevel="0" collapsed="false">
      <c r="A988" s="0" t="s">
        <v>645</v>
      </c>
      <c r="B988" s="0" t="s">
        <v>646</v>
      </c>
      <c r="C988" s="0" t="s">
        <v>1115</v>
      </c>
      <c r="D988" s="0" t="n">
        <v>820</v>
      </c>
      <c r="E988" s="0" t="n">
        <v>48.107324</v>
      </c>
      <c r="F988" s="0" t="n">
        <v>-102.852374</v>
      </c>
      <c r="G988" s="0" t="n">
        <v>0.03075842164</v>
      </c>
      <c r="H988" s="0" t="n">
        <v>1914.56</v>
      </c>
      <c r="I988" s="0" t="n">
        <v>2.50532</v>
      </c>
      <c r="J988" s="0" t="n">
        <v>72.8261</v>
      </c>
      <c r="K988" s="0" t="n">
        <v>276</v>
      </c>
      <c r="L988" s="0" t="s">
        <v>20</v>
      </c>
      <c r="M988" s="0" t="n">
        <f aca="false">35.3*G988</f>
        <v>1.085772283892</v>
      </c>
      <c r="N988" s="0" t="n">
        <f aca="false">M988*1000/365</f>
        <v>2.97471858600548</v>
      </c>
      <c r="O988" s="0" t="n">
        <f aca="false">Table1[[#This Row],[Detection frequency 2021]]/100*365</f>
        <v>265.815265</v>
      </c>
      <c r="P988" s="0" t="n">
        <f aca="false">Table1[[#This Row],[Flared days/year]]/12</f>
        <v>22.1512720833333</v>
      </c>
      <c r="Q988" s="2" t="n">
        <f aca="false">Table1[[#This Row],['#days per month]]-P1044</f>
        <v>-4.57366291666667</v>
      </c>
      <c r="R988" s="2"/>
    </row>
    <row r="989" customFormat="false" ht="15.75" hidden="true" customHeight="false" outlineLevel="0" collapsed="false">
      <c r="A989" s="0" t="s">
        <v>645</v>
      </c>
      <c r="B989" s="0" t="s">
        <v>646</v>
      </c>
      <c r="C989" s="0" t="s">
        <v>1116</v>
      </c>
      <c r="D989" s="0" t="n">
        <v>1342</v>
      </c>
      <c r="E989" s="0" t="n">
        <v>32.341099</v>
      </c>
      <c r="F989" s="0" t="n">
        <v>-104.053205</v>
      </c>
      <c r="G989" s="0" t="n">
        <v>0.0307408098399999</v>
      </c>
      <c r="H989" s="0" t="n">
        <v>1845.66</v>
      </c>
      <c r="I989" s="0" t="n">
        <v>1.49634</v>
      </c>
      <c r="J989" s="0" t="n">
        <v>54.0059</v>
      </c>
      <c r="K989" s="0" t="n">
        <v>337</v>
      </c>
      <c r="L989" s="0" t="s">
        <v>20</v>
      </c>
      <c r="M989" s="0" t="n">
        <f aca="false">35.3*G989</f>
        <v>1.085150587352</v>
      </c>
      <c r="N989" s="0" t="n">
        <f aca="false">M989*1000/365</f>
        <v>2.97301530781369</v>
      </c>
      <c r="O989" s="0" t="n">
        <f aca="false">Table1[[#This Row],[Detection frequency 2021]]/100*365</f>
        <v>197.121535</v>
      </c>
      <c r="P989" s="0" t="n">
        <f aca="false">Table1[[#This Row],[Flared days/year]]/12</f>
        <v>16.4267945833333</v>
      </c>
      <c r="Q989" s="2" t="n">
        <f aca="false">Table1[[#This Row],['#days per month]]-P1045</f>
        <v>-6.140395</v>
      </c>
      <c r="R989" s="2"/>
    </row>
    <row r="990" customFormat="false" ht="15.75" hidden="true" customHeight="false" outlineLevel="0" collapsed="false">
      <c r="A990" s="0" t="s">
        <v>24</v>
      </c>
      <c r="B990" s="0" t="s">
        <v>25</v>
      </c>
      <c r="C990" s="0" t="s">
        <v>1117</v>
      </c>
      <c r="D990" s="0" t="n">
        <v>6739</v>
      </c>
      <c r="E990" s="0" t="n">
        <v>52.845587</v>
      </c>
      <c r="F990" s="0" t="n">
        <v>49.575455</v>
      </c>
      <c r="G990" s="0" t="n">
        <v>0.03073141688</v>
      </c>
      <c r="H990" s="0" t="n">
        <v>1836.48</v>
      </c>
      <c r="I990" s="0" t="n">
        <v>1.30395</v>
      </c>
      <c r="J990" s="0" t="n">
        <v>92.7419</v>
      </c>
      <c r="K990" s="0" t="n">
        <v>248</v>
      </c>
      <c r="L990" s="0" t="s">
        <v>20</v>
      </c>
      <c r="M990" s="0" t="n">
        <f aca="false">35.3*G990</f>
        <v>1.084819015864</v>
      </c>
      <c r="N990" s="0" t="n">
        <f aca="false">M990*1000/365</f>
        <v>2.97210689277808</v>
      </c>
      <c r="O990" s="0" t="n">
        <f aca="false">Table1[[#This Row],[Detection frequency 2021]]/100*365</f>
        <v>338.507935</v>
      </c>
      <c r="P990" s="0" t="n">
        <f aca="false">Table1[[#This Row],[Flared days/year]]/12</f>
        <v>28.2089945833333</v>
      </c>
      <c r="Q990" s="2" t="n">
        <f aca="false">Table1[[#This Row],['#days per month]]-P1046</f>
        <v>-0.255804166666664</v>
      </c>
      <c r="R990" s="2"/>
    </row>
    <row r="991" customFormat="false" ht="15.75" hidden="true" customHeight="false" outlineLevel="0" collapsed="false">
      <c r="A991" s="0" t="s">
        <v>17</v>
      </c>
      <c r="B991" s="0" t="s">
        <v>18</v>
      </c>
      <c r="C991" s="0" t="s">
        <v>1118</v>
      </c>
      <c r="D991" s="0" t="n">
        <v>4258</v>
      </c>
      <c r="E991" s="0" t="n">
        <v>9.269196</v>
      </c>
      <c r="F991" s="0" t="n">
        <v>-64.717603</v>
      </c>
      <c r="G991" s="0" t="n">
        <v>0.0306821038399999</v>
      </c>
      <c r="H991" s="0" t="n">
        <v>1842.59</v>
      </c>
      <c r="I991" s="0" t="n">
        <v>1.85462</v>
      </c>
      <c r="J991" s="0" t="n">
        <v>82.8220999999999</v>
      </c>
      <c r="K991" s="0" t="n">
        <v>163</v>
      </c>
      <c r="L991" s="0" t="s">
        <v>20</v>
      </c>
      <c r="M991" s="0" t="n">
        <f aca="false">35.3*G991</f>
        <v>1.083078265552</v>
      </c>
      <c r="N991" s="0" t="n">
        <f aca="false">M991*1000/365</f>
        <v>2.96733771384109</v>
      </c>
      <c r="O991" s="0" t="n">
        <f aca="false">Table1[[#This Row],[Detection frequency 2021]]/100*365</f>
        <v>302.300665</v>
      </c>
      <c r="P991" s="0" t="n">
        <f aca="false">Table1[[#This Row],[Flared days/year]]/12</f>
        <v>25.1917220833333</v>
      </c>
      <c r="Q991" s="2" t="n">
        <f aca="false">Table1[[#This Row],['#days per month]]-P1047</f>
        <v>-1.84531833333332</v>
      </c>
      <c r="R991" s="2"/>
    </row>
    <row r="992" customFormat="false" ht="15.75" hidden="true" customHeight="false" outlineLevel="0" collapsed="false">
      <c r="A992" s="0" t="s">
        <v>440</v>
      </c>
      <c r="B992" s="0" t="s">
        <v>441</v>
      </c>
      <c r="C992" s="0" t="s">
        <v>1119</v>
      </c>
      <c r="D992" s="0" t="n">
        <v>11748</v>
      </c>
      <c r="E992" s="0" t="n">
        <v>9.752443</v>
      </c>
      <c r="F992" s="0" t="n">
        <v>107.983635</v>
      </c>
      <c r="G992" s="0" t="n">
        <v>0.03058201011</v>
      </c>
      <c r="H992" s="0" t="n">
        <v>1691.64</v>
      </c>
      <c r="I992" s="0" t="n">
        <v>1.73196</v>
      </c>
      <c r="J992" s="0" t="n">
        <v>97.5</v>
      </c>
      <c r="K992" s="0" t="n">
        <v>80</v>
      </c>
      <c r="L992" s="0" t="s">
        <v>20</v>
      </c>
      <c r="M992" s="0" t="n">
        <f aca="false">35.3*G992</f>
        <v>1.079544956883</v>
      </c>
      <c r="N992" s="0" t="n">
        <f aca="false">M992*1000/365</f>
        <v>2.95765741611781</v>
      </c>
      <c r="O992" s="0" t="n">
        <f aca="false">Table1[[#This Row],[Detection frequency 2021]]/100*365</f>
        <v>355.875</v>
      </c>
      <c r="P992" s="0" t="n">
        <f aca="false">Table1[[#This Row],[Flared days/year]]/12</f>
        <v>29.65625</v>
      </c>
      <c r="Q992" s="2" t="n">
        <f aca="false">Table1[[#This Row],['#days per month]]-P1048</f>
        <v>-0.0205616666666657</v>
      </c>
      <c r="R992" s="2"/>
    </row>
    <row r="993" customFormat="false" ht="15.75" hidden="true" customHeight="false" outlineLevel="0" collapsed="false">
      <c r="A993" s="0" t="s">
        <v>39</v>
      </c>
      <c r="B993" s="0" t="s">
        <v>40</v>
      </c>
      <c r="C993" s="0" t="s">
        <v>1120</v>
      </c>
      <c r="D993" s="0" t="n">
        <v>5797</v>
      </c>
      <c r="E993" s="0" t="n">
        <v>27.5730979999999</v>
      </c>
      <c r="F993" s="0" t="n">
        <v>22.3408619999999</v>
      </c>
      <c r="G993" s="0" t="n">
        <v>0.03055999536</v>
      </c>
      <c r="H993" s="0" t="n">
        <v>1681.47</v>
      </c>
      <c r="I993" s="0" t="n">
        <v>1.11635</v>
      </c>
      <c r="J993" s="0" t="n">
        <v>86.4406999999999</v>
      </c>
      <c r="K993" s="0" t="n">
        <v>413</v>
      </c>
      <c r="L993" s="0" t="s">
        <v>20</v>
      </c>
      <c r="M993" s="0" t="n">
        <f aca="false">35.3*G993</f>
        <v>1.078767836208</v>
      </c>
      <c r="N993" s="0" t="n">
        <f aca="false">M993*1000/365</f>
        <v>2.95552831837808</v>
      </c>
      <c r="O993" s="0" t="n">
        <f aca="false">Table1[[#This Row],[Detection frequency 2021]]/100*365</f>
        <v>315.508555</v>
      </c>
      <c r="P993" s="0" t="n">
        <f aca="false">Table1[[#This Row],[Flared days/year]]/12</f>
        <v>26.2923795833333</v>
      </c>
      <c r="Q993" s="2" t="n">
        <f aca="false">Table1[[#This Row],['#days per month]]-P1049</f>
        <v>-3.6490266666667</v>
      </c>
      <c r="R993" s="2"/>
    </row>
    <row r="994" customFormat="false" ht="15.75" hidden="true" customHeight="false" outlineLevel="0" collapsed="false">
      <c r="A994" s="0" t="s">
        <v>788</v>
      </c>
      <c r="B994" s="0" t="s">
        <v>789</v>
      </c>
      <c r="C994" s="0" t="s">
        <v>1121</v>
      </c>
      <c r="D994" s="0" t="n">
        <v>12078</v>
      </c>
      <c r="E994" s="0" t="n">
        <v>-0.583687</v>
      </c>
      <c r="F994" s="0" t="n">
        <v>117.384788999999</v>
      </c>
      <c r="G994" s="0" t="n">
        <v>0.03052917471</v>
      </c>
      <c r="H994" s="0" t="n">
        <v>1767.76</v>
      </c>
      <c r="I994" s="0" t="n">
        <v>0.956484</v>
      </c>
      <c r="J994" s="0" t="n">
        <v>97.9592</v>
      </c>
      <c r="K994" s="0" t="n">
        <v>49</v>
      </c>
      <c r="L994" s="0" t="s">
        <v>20</v>
      </c>
      <c r="M994" s="0" t="n">
        <f aca="false">35.3*G994</f>
        <v>1.077679867263</v>
      </c>
      <c r="N994" s="0" t="n">
        <f aca="false">M994*1000/365</f>
        <v>2.95254758154247</v>
      </c>
      <c r="O994" s="0" t="n">
        <f aca="false">Table1[[#This Row],[Detection frequency 2021]]/100*365</f>
        <v>357.55108</v>
      </c>
      <c r="P994" s="0" t="n">
        <f aca="false">Table1[[#This Row],[Flared days/year]]/12</f>
        <v>29.7959233333333</v>
      </c>
      <c r="Q994" s="2" t="n">
        <f aca="false">Table1[[#This Row],['#days per month]]-P1050</f>
        <v>1.59136958333336</v>
      </c>
      <c r="R994" s="2"/>
    </row>
    <row r="995" customFormat="false" ht="15.75" hidden="true" customHeight="false" outlineLevel="0" collapsed="false">
      <c r="A995" s="0" t="s">
        <v>563</v>
      </c>
      <c r="B995" s="0" t="s">
        <v>564</v>
      </c>
      <c r="C995" s="0" t="s">
        <v>1122</v>
      </c>
      <c r="D995" s="0" t="n">
        <v>4500</v>
      </c>
      <c r="E995" s="0" t="n">
        <v>-0.257957</v>
      </c>
      <c r="F995" s="0" t="n">
        <v>-76.831765</v>
      </c>
      <c r="G995" s="0" t="n">
        <v>0.03039708621</v>
      </c>
      <c r="H995" s="0" t="n">
        <v>1937.6</v>
      </c>
      <c r="I995" s="0" t="n">
        <v>2.42659</v>
      </c>
      <c r="J995" s="0" t="n">
        <v>86.4865</v>
      </c>
      <c r="K995" s="0" t="n">
        <v>37</v>
      </c>
      <c r="L995" s="0" t="s">
        <v>20</v>
      </c>
      <c r="M995" s="0" t="n">
        <f aca="false">35.3*G995</f>
        <v>1.073017143213</v>
      </c>
      <c r="N995" s="0" t="n">
        <f aca="false">M995*1000/365</f>
        <v>2.93977299510411</v>
      </c>
      <c r="O995" s="0" t="n">
        <f aca="false">Table1[[#This Row],[Detection frequency 2021]]/100*365</f>
        <v>315.675725</v>
      </c>
      <c r="P995" s="0" t="n">
        <f aca="false">Table1[[#This Row],[Flared days/year]]/12</f>
        <v>26.3063104166667</v>
      </c>
      <c r="Q995" s="2" t="n">
        <f aca="false">Table1[[#This Row],['#days per month]]-P1051</f>
        <v>-0.423491249999962</v>
      </c>
      <c r="R995" s="2"/>
    </row>
    <row r="996" customFormat="false" ht="15.75" hidden="true" customHeight="false" outlineLevel="0" collapsed="false">
      <c r="A996" s="0" t="s">
        <v>582</v>
      </c>
      <c r="B996" s="0" t="s">
        <v>583</v>
      </c>
      <c r="C996" s="0" t="s">
        <v>1123</v>
      </c>
      <c r="D996" s="0" t="n">
        <v>8384</v>
      </c>
      <c r="E996" s="0" t="n">
        <v>25.3514609999999</v>
      </c>
      <c r="F996" s="0" t="n">
        <v>54.485845</v>
      </c>
      <c r="G996" s="0" t="n">
        <v>0.06780337529</v>
      </c>
      <c r="H996" s="0" t="n">
        <v>1717.43</v>
      </c>
      <c r="I996" s="0" t="n">
        <v>1.58236</v>
      </c>
      <c r="J996" s="0" t="n">
        <v>89.8072</v>
      </c>
      <c r="K996" s="0" t="n">
        <v>363</v>
      </c>
      <c r="L996" s="0" t="s">
        <v>20</v>
      </c>
      <c r="M996" s="0" t="n">
        <f aca="false">35.3*G996</f>
        <v>2.393459147737</v>
      </c>
      <c r="N996" s="0" t="n">
        <f aca="false">M996*1000/365</f>
        <v>6.55742232256712</v>
      </c>
      <c r="O996" s="0" t="n">
        <f aca="false">Table1[[#This Row],[Detection frequency 2021]]/100*365</f>
        <v>327.79628</v>
      </c>
      <c r="P996" s="0" t="n">
        <f aca="false">Table1[[#This Row],[Flared days/year]]/12</f>
        <v>27.3163566666667</v>
      </c>
      <c r="Q996" s="2" t="n">
        <f aca="false">Table1[[#This Row],['#days per month]]-P1052</f>
        <v>0.603284166666693</v>
      </c>
      <c r="R996" s="2"/>
    </row>
    <row r="997" customFormat="false" ht="15.75" hidden="true" customHeight="false" outlineLevel="0" collapsed="false">
      <c r="A997" s="0" t="s">
        <v>563</v>
      </c>
      <c r="B997" s="0" t="s">
        <v>564</v>
      </c>
      <c r="C997" s="0" t="s">
        <v>1124</v>
      </c>
      <c r="D997" s="0" t="n">
        <v>4455</v>
      </c>
      <c r="E997" s="0" t="n">
        <v>-0.265864</v>
      </c>
      <c r="F997" s="0" t="n">
        <v>-76.998991</v>
      </c>
      <c r="G997" s="0" t="n">
        <v>0.03033984786</v>
      </c>
      <c r="H997" s="0" t="n">
        <v>1818.91</v>
      </c>
      <c r="I997" s="0" t="n">
        <v>1.78489</v>
      </c>
      <c r="J997" s="0" t="n">
        <v>77.4194</v>
      </c>
      <c r="K997" s="0" t="n">
        <v>31</v>
      </c>
      <c r="L997" s="0" t="s">
        <v>20</v>
      </c>
      <c r="M997" s="0" t="n">
        <f aca="false">35.3*G997</f>
        <v>1.070996629458</v>
      </c>
      <c r="N997" s="0" t="n">
        <f aca="false">M997*1000/365</f>
        <v>2.93423734098082</v>
      </c>
      <c r="O997" s="0" t="n">
        <f aca="false">Table1[[#This Row],[Detection frequency 2021]]/100*365</f>
        <v>282.58081</v>
      </c>
      <c r="P997" s="0" t="n">
        <f aca="false">Table1[[#This Row],[Flared days/year]]/12</f>
        <v>23.5484008333333</v>
      </c>
      <c r="Q997" s="2" t="n">
        <f aca="false">Table1[[#This Row],['#days per month]]-P1053</f>
        <v>-4.88622458333333</v>
      </c>
      <c r="R997" s="2"/>
    </row>
    <row r="998" customFormat="false" ht="15.75" hidden="true" customHeight="false" outlineLevel="0" collapsed="false">
      <c r="A998" s="0" t="s">
        <v>986</v>
      </c>
      <c r="B998" s="0" t="s">
        <v>987</v>
      </c>
      <c r="C998" s="0" t="s">
        <v>1125</v>
      </c>
      <c r="D998" s="0" t="n">
        <v>5678</v>
      </c>
      <c r="E998" s="0" t="n">
        <v>31.39915</v>
      </c>
      <c r="F998" s="0" t="n">
        <v>10.02235</v>
      </c>
      <c r="G998" s="0" t="n">
        <v>0.03031166898</v>
      </c>
      <c r="H998" s="0" t="n">
        <v>1749.43</v>
      </c>
      <c r="I998" s="0" t="n">
        <v>1.46397</v>
      </c>
      <c r="J998" s="0" t="n">
        <v>93.7337</v>
      </c>
      <c r="K998" s="0" t="n">
        <v>383</v>
      </c>
      <c r="L998" s="0" t="s">
        <v>20</v>
      </c>
      <c r="M998" s="0" t="n">
        <f aca="false">35.3*G998</f>
        <v>1.070001914994</v>
      </c>
      <c r="N998" s="0" t="n">
        <f aca="false">M998*1000/365</f>
        <v>2.93151209587397</v>
      </c>
      <c r="O998" s="0" t="n">
        <f aca="false">Table1[[#This Row],[Detection frequency 2021]]/100*365</f>
        <v>342.128005</v>
      </c>
      <c r="P998" s="0" t="n">
        <f aca="false">Table1[[#This Row],[Flared days/year]]/12</f>
        <v>28.5106670833333</v>
      </c>
      <c r="Q998" s="2" t="n">
        <f aca="false">Table1[[#This Row],['#days per month]]-P1054</f>
        <v>0.628712499999995</v>
      </c>
      <c r="R998" s="2"/>
    </row>
    <row r="999" customFormat="false" ht="15.75" hidden="true" customHeight="false" outlineLevel="0" collapsed="false">
      <c r="A999" s="0" t="s">
        <v>24</v>
      </c>
      <c r="B999" s="0" t="s">
        <v>25</v>
      </c>
      <c r="C999" s="0" t="s">
        <v>1126</v>
      </c>
      <c r="D999" s="0" t="n">
        <v>6465</v>
      </c>
      <c r="E999" s="0" t="n">
        <v>66.779043</v>
      </c>
      <c r="F999" s="0" t="n">
        <v>56.7592839999999</v>
      </c>
      <c r="G999" s="0" t="n">
        <v>0.0302453312</v>
      </c>
      <c r="H999" s="0" t="n">
        <v>1870.67</v>
      </c>
      <c r="I999" s="0" t="n">
        <v>2.27183</v>
      </c>
      <c r="J999" s="0" t="n">
        <v>49.0566</v>
      </c>
      <c r="K999" s="0" t="n">
        <v>159</v>
      </c>
      <c r="L999" s="0" t="s">
        <v>20</v>
      </c>
      <c r="M999" s="0" t="n">
        <f aca="false">35.3*G999</f>
        <v>1.06766019136</v>
      </c>
      <c r="N999" s="0" t="n">
        <f aca="false">M999*1000/365</f>
        <v>2.92509641468493</v>
      </c>
      <c r="O999" s="0" t="n">
        <f aca="false">Table1[[#This Row],[Detection frequency 2021]]/100*365</f>
        <v>179.05659</v>
      </c>
      <c r="P999" s="0" t="n">
        <f aca="false">Table1[[#This Row],[Flared days/year]]/12</f>
        <v>14.9213825</v>
      </c>
      <c r="Q999" s="2" t="n">
        <f aca="false">Table1[[#This Row],['#days per month]]-P1055</f>
        <v>-13.4233008333333</v>
      </c>
      <c r="R999" s="2"/>
    </row>
    <row r="1000" customFormat="false" ht="15.75" hidden="true" customHeight="false" outlineLevel="0" collapsed="false">
      <c r="A1000" s="0" t="s">
        <v>28</v>
      </c>
      <c r="B1000" s="0" t="s">
        <v>29</v>
      </c>
      <c r="C1000" s="0" t="s">
        <v>1127</v>
      </c>
      <c r="D1000" s="0" t="n">
        <v>8001</v>
      </c>
      <c r="E1000" s="0" t="n">
        <v>30.296419</v>
      </c>
      <c r="F1000" s="0" t="n">
        <v>50.089227</v>
      </c>
      <c r="G1000" s="0" t="n">
        <v>0.03023124176</v>
      </c>
      <c r="H1000" s="0" t="n">
        <v>1713.39</v>
      </c>
      <c r="I1000" s="0" t="n">
        <v>2.04006</v>
      </c>
      <c r="J1000" s="0" t="n">
        <v>38.7097</v>
      </c>
      <c r="K1000" s="0" t="n">
        <v>403</v>
      </c>
      <c r="L1000" s="0" t="s">
        <v>20</v>
      </c>
      <c r="M1000" s="0" t="n">
        <f aca="false">35.3*G1000</f>
        <v>1.067162834128</v>
      </c>
      <c r="N1000" s="0" t="n">
        <f aca="false">M1000*1000/365</f>
        <v>2.92373379213151</v>
      </c>
      <c r="O1000" s="0" t="n">
        <f aca="false">Table1[[#This Row],[Detection frequency 2021]]/100*365</f>
        <v>141.290405</v>
      </c>
      <c r="P1000" s="0" t="n">
        <f aca="false">Table1[[#This Row],[Flared days/year]]/12</f>
        <v>11.7742004166667</v>
      </c>
      <c r="Q1000" s="2" t="n">
        <f aca="false">Table1[[#This Row],['#days per month]]-P1056</f>
        <v>-11.2366770833333</v>
      </c>
      <c r="R1000" s="2"/>
    </row>
    <row r="1001" customFormat="false" ht="15.75" hidden="true" customHeight="false" outlineLevel="0" collapsed="false">
      <c r="A1001" s="0" t="s">
        <v>24</v>
      </c>
      <c r="B1001" s="0" t="s">
        <v>25</v>
      </c>
      <c r="C1001" s="0" t="s">
        <v>1128</v>
      </c>
      <c r="D1001" s="0" t="n">
        <v>8682</v>
      </c>
      <c r="E1001" s="0" t="n">
        <v>61.426178</v>
      </c>
      <c r="F1001" s="0" t="n">
        <v>67.257577</v>
      </c>
      <c r="G1001" s="0" t="n">
        <v>0.03015198866</v>
      </c>
      <c r="H1001" s="0" t="n">
        <v>1803.69</v>
      </c>
      <c r="I1001" s="0" t="n">
        <v>2.37675</v>
      </c>
      <c r="J1001" s="0" t="n">
        <v>62.0689999999999</v>
      </c>
      <c r="K1001" s="0" t="n">
        <v>174</v>
      </c>
      <c r="L1001" s="0" t="s">
        <v>20</v>
      </c>
      <c r="M1001" s="0" t="n">
        <f aca="false">35.3*G1001</f>
        <v>1.064365199698</v>
      </c>
      <c r="N1001" s="0" t="n">
        <f aca="false">M1001*1000/365</f>
        <v>2.91606904026849</v>
      </c>
      <c r="O1001" s="0" t="n">
        <f aca="false">Table1[[#This Row],[Detection frequency 2021]]/100*365</f>
        <v>226.55185</v>
      </c>
      <c r="P1001" s="0" t="n">
        <f aca="false">Table1[[#This Row],[Flared days/year]]/12</f>
        <v>18.8793208333333</v>
      </c>
      <c r="Q1001" s="2" t="n">
        <f aca="false">Table1[[#This Row],['#days per month]]-P1057</f>
        <v>-1.39846708333336</v>
      </c>
      <c r="R1001" s="2"/>
    </row>
    <row r="1002" customFormat="false" ht="15.75" hidden="true" customHeight="false" outlineLevel="0" collapsed="false">
      <c r="A1002" s="0" t="s">
        <v>39</v>
      </c>
      <c r="B1002" s="0" t="s">
        <v>40</v>
      </c>
      <c r="C1002" s="0" t="s">
        <v>1129</v>
      </c>
      <c r="D1002" s="0" t="n">
        <v>5792</v>
      </c>
      <c r="E1002" s="0" t="n">
        <v>28.372051</v>
      </c>
      <c r="F1002" s="0" t="n">
        <v>21.940687</v>
      </c>
      <c r="G1002" s="0" t="n">
        <v>0.0301493468899999</v>
      </c>
      <c r="H1002" s="0" t="n">
        <v>1648.5</v>
      </c>
      <c r="I1002" s="0" t="n">
        <v>0.936304</v>
      </c>
      <c r="J1002" s="0" t="n">
        <v>58.2927</v>
      </c>
      <c r="K1002" s="0" t="n">
        <v>410</v>
      </c>
      <c r="L1002" s="0" t="s">
        <v>20</v>
      </c>
      <c r="M1002" s="0" t="n">
        <f aca="false">35.3*G1002</f>
        <v>1.064271945217</v>
      </c>
      <c r="N1002" s="0" t="n">
        <f aca="false">M1002*1000/365</f>
        <v>2.91581354853972</v>
      </c>
      <c r="O1002" s="0" t="n">
        <f aca="false">Table1[[#This Row],[Detection frequency 2021]]/100*365</f>
        <v>212.768355</v>
      </c>
      <c r="P1002" s="0" t="n">
        <f aca="false">Table1[[#This Row],[Flared days/year]]/12</f>
        <v>17.73069625</v>
      </c>
      <c r="Q1002" s="2" t="n">
        <f aca="false">Table1[[#This Row],['#days per month]]-P1058</f>
        <v>-9.16594083333333</v>
      </c>
      <c r="R1002" s="2"/>
    </row>
    <row r="1003" customFormat="false" ht="15.75" hidden="true" customHeight="false" outlineLevel="0" collapsed="false">
      <c r="A1003" s="0" t="s">
        <v>24</v>
      </c>
      <c r="B1003" s="0" t="s">
        <v>25</v>
      </c>
      <c r="C1003" s="0" t="s">
        <v>1130</v>
      </c>
      <c r="D1003" s="0" t="n">
        <v>6675</v>
      </c>
      <c r="E1003" s="0" t="n">
        <v>44.764196</v>
      </c>
      <c r="F1003" s="0" t="n">
        <v>45.208633</v>
      </c>
      <c r="G1003" s="0" t="n">
        <v>0.030086825</v>
      </c>
      <c r="H1003" s="0" t="n">
        <v>1833.28</v>
      </c>
      <c r="I1003" s="0" t="n">
        <v>1.40658</v>
      </c>
      <c r="J1003" s="0" t="n">
        <v>81.1321</v>
      </c>
      <c r="K1003" s="0" t="n">
        <v>212</v>
      </c>
      <c r="L1003" s="0" t="s">
        <v>20</v>
      </c>
      <c r="M1003" s="0" t="n">
        <f aca="false">35.3*G1003</f>
        <v>1.0620649225</v>
      </c>
      <c r="N1003" s="0" t="n">
        <f aca="false">M1003*1000/365</f>
        <v>2.9097669109589</v>
      </c>
      <c r="O1003" s="0" t="n">
        <f aca="false">Table1[[#This Row],[Detection frequency 2021]]/100*365</f>
        <v>296.132165</v>
      </c>
      <c r="P1003" s="0" t="n">
        <f aca="false">Table1[[#This Row],[Flared days/year]]/12</f>
        <v>24.6776804166667</v>
      </c>
      <c r="Q1003" s="2" t="n">
        <f aca="false">Table1[[#This Row],['#days per month]]-P1059</f>
        <v>0.344347083333332</v>
      </c>
      <c r="R1003" s="2"/>
    </row>
    <row r="1004" customFormat="false" ht="15.75" hidden="true" customHeight="false" outlineLevel="0" collapsed="false">
      <c r="A1004" s="0" t="s">
        <v>143</v>
      </c>
      <c r="B1004" s="0" t="s">
        <v>144</v>
      </c>
      <c r="C1004" s="0" t="s">
        <v>1131</v>
      </c>
      <c r="D1004" s="0" t="n">
        <v>6329</v>
      </c>
      <c r="E1004" s="0" t="n">
        <v>-7.173738</v>
      </c>
      <c r="F1004" s="0" t="n">
        <v>12.387497</v>
      </c>
      <c r="G1004" s="0" t="n">
        <v>0.03001520368</v>
      </c>
      <c r="H1004" s="0" t="n">
        <v>1567.11</v>
      </c>
      <c r="I1004" s="0" t="n">
        <v>1.44413</v>
      </c>
      <c r="J1004" s="0" t="n">
        <v>77.381</v>
      </c>
      <c r="K1004" s="0" t="n">
        <v>84</v>
      </c>
      <c r="L1004" s="0" t="s">
        <v>20</v>
      </c>
      <c r="M1004" s="0" t="n">
        <f aca="false">35.3*G1004</f>
        <v>1.059536689904</v>
      </c>
      <c r="N1004" s="0" t="n">
        <f aca="false">M1004*1000/365</f>
        <v>2.90284024631233</v>
      </c>
      <c r="O1004" s="0" t="n">
        <f aca="false">Table1[[#This Row],[Detection frequency 2021]]/100*365</f>
        <v>282.44065</v>
      </c>
      <c r="P1004" s="0" t="n">
        <f aca="false">Table1[[#This Row],[Flared days/year]]/12</f>
        <v>23.5367208333333</v>
      </c>
      <c r="Q1004" s="2" t="n">
        <f aca="false">Table1[[#This Row],['#days per month]]-P1060</f>
        <v>-1.81049125</v>
      </c>
      <c r="R1004" s="2"/>
    </row>
    <row r="1005" customFormat="false" ht="15.75" hidden="true" customHeight="false" outlineLevel="0" collapsed="false">
      <c r="A1005" s="0" t="s">
        <v>39</v>
      </c>
      <c r="B1005" s="0" t="s">
        <v>40</v>
      </c>
      <c r="C1005" s="0" t="s">
        <v>1132</v>
      </c>
      <c r="D1005" s="0" t="n">
        <v>5784</v>
      </c>
      <c r="E1005" s="0" t="n">
        <v>29.144861</v>
      </c>
      <c r="F1005" s="0" t="n">
        <v>21.453989</v>
      </c>
      <c r="G1005" s="0" t="n">
        <v>0.0300055171899999</v>
      </c>
      <c r="H1005" s="0" t="n">
        <v>1674.47</v>
      </c>
      <c r="I1005" s="0" t="n">
        <v>1.35733</v>
      </c>
      <c r="J1005" s="0" t="n">
        <v>55.9610999999999</v>
      </c>
      <c r="K1005" s="0" t="n">
        <v>411</v>
      </c>
      <c r="L1005" s="0" t="s">
        <v>20</v>
      </c>
      <c r="M1005" s="0" t="n">
        <f aca="false">35.3*G1005</f>
        <v>1.059194756807</v>
      </c>
      <c r="N1005" s="0" t="n">
        <f aca="false">M1005*1000/365</f>
        <v>2.90190344330684</v>
      </c>
      <c r="O1005" s="0" t="n">
        <f aca="false">Table1[[#This Row],[Detection frequency 2021]]/100*365</f>
        <v>204.258015</v>
      </c>
      <c r="P1005" s="0" t="n">
        <f aca="false">Table1[[#This Row],[Flared days/year]]/12</f>
        <v>17.02150125</v>
      </c>
      <c r="Q1005" s="2" t="n">
        <f aca="false">Table1[[#This Row],['#days per month]]-P1061</f>
        <v>1.4021170833333</v>
      </c>
      <c r="R1005" s="2"/>
    </row>
    <row r="1006" customFormat="false" ht="15.75" hidden="true" customHeight="false" outlineLevel="0" collapsed="false">
      <c r="A1006" s="0" t="s">
        <v>126</v>
      </c>
      <c r="B1006" s="0" t="s">
        <v>127</v>
      </c>
      <c r="C1006" s="0" t="s">
        <v>1133</v>
      </c>
      <c r="D1006" s="0" t="n">
        <v>6049</v>
      </c>
      <c r="E1006" s="0" t="n">
        <v>4.555974</v>
      </c>
      <c r="F1006" s="0" t="n">
        <v>5.921228</v>
      </c>
      <c r="G1006" s="0" t="n">
        <v>0.02996618417</v>
      </c>
      <c r="H1006" s="0" t="n">
        <v>1676.17</v>
      </c>
      <c r="I1006" s="0" t="n">
        <v>3.5724</v>
      </c>
      <c r="J1006" s="0" t="n">
        <v>64</v>
      </c>
      <c r="K1006" s="0" t="n">
        <v>75</v>
      </c>
      <c r="L1006" s="0" t="s">
        <v>20</v>
      </c>
      <c r="M1006" s="0" t="n">
        <f aca="false">35.3*G1006</f>
        <v>1.057806301201</v>
      </c>
      <c r="N1006" s="0" t="n">
        <f aca="false">M1006*1000/365</f>
        <v>2.89809945534521</v>
      </c>
      <c r="O1006" s="0" t="n">
        <f aca="false">Table1[[#This Row],[Detection frequency 2021]]/100*365</f>
        <v>233.6</v>
      </c>
      <c r="P1006" s="0" t="n">
        <f aca="false">Table1[[#This Row],[Flared days/year]]/12</f>
        <v>19.4666666666667</v>
      </c>
      <c r="Q1006" s="2" t="n">
        <f aca="false">Table1[[#This Row],['#days per month]]-P1062</f>
        <v>4.25833333333333</v>
      </c>
      <c r="R1006" s="2"/>
    </row>
    <row r="1007" customFormat="false" ht="15.75" hidden="true" customHeight="false" outlineLevel="0" collapsed="false">
      <c r="A1007" s="0" t="s">
        <v>24</v>
      </c>
      <c r="B1007" s="0" t="s">
        <v>25</v>
      </c>
      <c r="C1007" s="0" t="s">
        <v>1134</v>
      </c>
      <c r="D1007" s="0" t="n">
        <v>8640</v>
      </c>
      <c r="E1007" s="0" t="n">
        <v>61.064962</v>
      </c>
      <c r="F1007" s="0" t="n">
        <v>63.944638</v>
      </c>
      <c r="G1007" s="0" t="n">
        <v>0.0299544429699999</v>
      </c>
      <c r="H1007" s="0" t="n">
        <v>1782.38</v>
      </c>
      <c r="I1007" s="0" t="n">
        <v>1.86442</v>
      </c>
      <c r="J1007" s="0" t="n">
        <v>58.0644999999999</v>
      </c>
      <c r="K1007" s="0" t="n">
        <v>248</v>
      </c>
      <c r="L1007" s="0" t="s">
        <v>20</v>
      </c>
      <c r="M1007" s="0" t="n">
        <f aca="false">35.3*G1007</f>
        <v>1.057391836841</v>
      </c>
      <c r="N1007" s="0" t="n">
        <f aca="false">M1007*1000/365</f>
        <v>2.89696393655068</v>
      </c>
      <c r="O1007" s="0" t="n">
        <f aca="false">Table1[[#This Row],[Detection frequency 2021]]/100*365</f>
        <v>211.935425</v>
      </c>
      <c r="P1007" s="0" t="n">
        <f aca="false">Table1[[#This Row],[Flared days/year]]/12</f>
        <v>17.6612854166666</v>
      </c>
      <c r="Q1007" s="2" t="n">
        <f aca="false">Table1[[#This Row],['#days per month]]-P1063</f>
        <v>-3.52176333333336</v>
      </c>
      <c r="R1007" s="2"/>
    </row>
    <row r="1008" customFormat="false" ht="15.75" hidden="true" customHeight="false" outlineLevel="0" collapsed="false">
      <c r="A1008" s="0" t="s">
        <v>35</v>
      </c>
      <c r="B1008" s="0" t="s">
        <v>36</v>
      </c>
      <c r="C1008" s="0" t="s">
        <v>1135</v>
      </c>
      <c r="D1008" s="0" t="n">
        <v>3815</v>
      </c>
      <c r="E1008" s="0" t="n">
        <v>18.074633</v>
      </c>
      <c r="F1008" s="0" t="n">
        <v>-93.044536</v>
      </c>
      <c r="G1008" s="0" t="n">
        <v>0.02986432926</v>
      </c>
      <c r="H1008" s="0" t="n">
        <v>1837</v>
      </c>
      <c r="I1008" s="0" t="n">
        <v>1.62105</v>
      </c>
      <c r="J1008" s="0" t="n">
        <v>89.8395999999999</v>
      </c>
      <c r="K1008" s="0" t="n">
        <v>187</v>
      </c>
      <c r="L1008" s="0" t="s">
        <v>20</v>
      </c>
      <c r="M1008" s="0" t="n">
        <f aca="false">35.3*G1008</f>
        <v>1.054210822878</v>
      </c>
      <c r="N1008" s="0" t="n">
        <f aca="false">M1008*1000/365</f>
        <v>2.88824882980274</v>
      </c>
      <c r="O1008" s="0" t="n">
        <f aca="false">Table1[[#This Row],[Detection frequency 2021]]/100*365</f>
        <v>327.91454</v>
      </c>
      <c r="P1008" s="0" t="n">
        <f aca="false">Table1[[#This Row],[Flared days/year]]/12</f>
        <v>27.3262116666666</v>
      </c>
      <c r="Q1008" s="2" t="n">
        <f aca="false">Table1[[#This Row],['#days per month]]-P1064</f>
        <v>8.75790125</v>
      </c>
      <c r="R1008" s="2"/>
    </row>
    <row r="1009" customFormat="false" ht="15.75" hidden="true" customHeight="false" outlineLevel="0" collapsed="false">
      <c r="A1009" s="0" t="s">
        <v>732</v>
      </c>
      <c r="B1009" s="0" t="s">
        <v>733</v>
      </c>
      <c r="C1009" s="0" t="s">
        <v>1136</v>
      </c>
      <c r="D1009" s="0" t="n">
        <v>4225</v>
      </c>
      <c r="E1009" s="0" t="n">
        <v>6.737497</v>
      </c>
      <c r="F1009" s="0" t="n">
        <v>-71.3244199999999</v>
      </c>
      <c r="G1009" s="0" t="n">
        <v>0.0298382050899999</v>
      </c>
      <c r="H1009" s="0" t="n">
        <v>1780.15</v>
      </c>
      <c r="I1009" s="0" t="n">
        <v>1.27267</v>
      </c>
      <c r="J1009" s="0" t="n">
        <v>88.2353</v>
      </c>
      <c r="K1009" s="0" t="n">
        <v>68</v>
      </c>
      <c r="L1009" s="0" t="s">
        <v>20</v>
      </c>
      <c r="M1009" s="0" t="n">
        <f aca="false">35.3*G1009</f>
        <v>1.053288639677</v>
      </c>
      <c r="N1009" s="0" t="n">
        <f aca="false">M1009*1000/365</f>
        <v>2.88572230048492</v>
      </c>
      <c r="O1009" s="0" t="n">
        <f aca="false">Table1[[#This Row],[Detection frequency 2021]]/100*365</f>
        <v>322.058845</v>
      </c>
      <c r="P1009" s="0" t="n">
        <f aca="false">Table1[[#This Row],[Flared days/year]]/12</f>
        <v>26.8382370833333</v>
      </c>
      <c r="Q1009" s="2" t="n">
        <f aca="false">Table1[[#This Row],['#days per month]]-P1065</f>
        <v>7.61660708333336</v>
      </c>
      <c r="R1009" s="2"/>
    </row>
    <row r="1010" customFormat="false" ht="15.75" hidden="true" customHeight="false" outlineLevel="0" collapsed="false">
      <c r="A1010" s="0" t="s">
        <v>645</v>
      </c>
      <c r="B1010" s="0" t="s">
        <v>646</v>
      </c>
      <c r="C1010" s="0" t="s">
        <v>1137</v>
      </c>
      <c r="D1010" s="0" t="n">
        <v>1218</v>
      </c>
      <c r="E1010" s="0" t="n">
        <v>32.6369909999999</v>
      </c>
      <c r="F1010" s="0" t="n">
        <v>-104.474877</v>
      </c>
      <c r="G1010" s="0" t="n">
        <v>0.0298326280199999</v>
      </c>
      <c r="H1010" s="0" t="n">
        <v>1871.72</v>
      </c>
      <c r="I1010" s="0" t="n">
        <v>1.9384</v>
      </c>
      <c r="J1010" s="0" t="n">
        <v>78.1931</v>
      </c>
      <c r="K1010" s="0" t="n">
        <v>321</v>
      </c>
      <c r="L1010" s="0" t="s">
        <v>20</v>
      </c>
      <c r="M1010" s="0" t="n">
        <f aca="false">35.3*G1010</f>
        <v>1.053091769106</v>
      </c>
      <c r="N1010" s="0" t="n">
        <f aca="false">M1010*1000/365</f>
        <v>2.88518292905752</v>
      </c>
      <c r="O1010" s="0" t="n">
        <f aca="false">Table1[[#This Row],[Detection frequency 2021]]/100*365</f>
        <v>285.404815</v>
      </c>
      <c r="P1010" s="0" t="n">
        <f aca="false">Table1[[#This Row],[Flared days/year]]/12</f>
        <v>23.7837345833333</v>
      </c>
      <c r="Q1010" s="2" t="n">
        <f aca="false">Table1[[#This Row],['#days per month]]-P1066</f>
        <v>-1.56347749999999</v>
      </c>
      <c r="R1010" s="2"/>
    </row>
    <row r="1011" customFormat="false" ht="15.75" hidden="true" customHeight="false" outlineLevel="0" collapsed="false">
      <c r="A1011" s="0" t="s">
        <v>245</v>
      </c>
      <c r="B1011" s="0" t="s">
        <v>246</v>
      </c>
      <c r="C1011" s="0" t="s">
        <v>1138</v>
      </c>
      <c r="D1011" s="0" t="n">
        <v>6175</v>
      </c>
      <c r="E1011" s="0" t="n">
        <v>-1.527976</v>
      </c>
      <c r="F1011" s="0" t="n">
        <v>8.731615</v>
      </c>
      <c r="G1011" s="0" t="n">
        <v>0.0298220609399999</v>
      </c>
      <c r="H1011" s="0" t="n">
        <v>1733.17</v>
      </c>
      <c r="I1011" s="0" t="n">
        <v>1.29551</v>
      </c>
      <c r="J1011" s="0" t="n">
        <v>82.0513</v>
      </c>
      <c r="K1011" s="0" t="n">
        <v>39</v>
      </c>
      <c r="L1011" s="0" t="s">
        <v>20</v>
      </c>
      <c r="M1011" s="0" t="n">
        <f aca="false">35.3*G1011</f>
        <v>1.052718751182</v>
      </c>
      <c r="N1011" s="0" t="n">
        <f aca="false">M1011*1000/365</f>
        <v>2.88416096214246</v>
      </c>
      <c r="O1011" s="0" t="n">
        <f aca="false">Table1[[#This Row],[Detection frequency 2021]]/100*365</f>
        <v>299.487245</v>
      </c>
      <c r="P1011" s="0" t="n">
        <f aca="false">Table1[[#This Row],[Flared days/year]]/12</f>
        <v>24.9572704166667</v>
      </c>
      <c r="Q1011" s="2" t="n">
        <f aca="false">Table1[[#This Row],['#days per month]]-P1067</f>
        <v>-1.69910541666667</v>
      </c>
      <c r="R1011" s="2"/>
    </row>
    <row r="1012" customFormat="false" ht="15.75" hidden="true" customHeight="false" outlineLevel="0" collapsed="false">
      <c r="A1012" s="0" t="s">
        <v>245</v>
      </c>
      <c r="B1012" s="0" t="s">
        <v>246</v>
      </c>
      <c r="C1012" s="0" t="s">
        <v>1139</v>
      </c>
      <c r="D1012" s="0" t="n">
        <v>6188</v>
      </c>
      <c r="E1012" s="0" t="n">
        <v>-1.452802</v>
      </c>
      <c r="F1012" s="0" t="n">
        <v>9.118166</v>
      </c>
      <c r="G1012" s="0" t="n">
        <v>0.02982000623</v>
      </c>
      <c r="H1012" s="0" t="n">
        <v>1778.1</v>
      </c>
      <c r="I1012" s="0" t="n">
        <v>1.50647999999999</v>
      </c>
      <c r="J1012" s="0" t="n">
        <v>73.6842</v>
      </c>
      <c r="K1012" s="0" t="n">
        <v>38</v>
      </c>
      <c r="L1012" s="0" t="s">
        <v>20</v>
      </c>
      <c r="M1012" s="0" t="n">
        <f aca="false">35.3*G1012</f>
        <v>1.052646219919</v>
      </c>
      <c r="N1012" s="0" t="n">
        <f aca="false">M1012*1000/365</f>
        <v>2.88396224635342</v>
      </c>
      <c r="O1012" s="0" t="n">
        <f aca="false">Table1[[#This Row],[Detection frequency 2021]]/100*365</f>
        <v>268.94733</v>
      </c>
      <c r="P1012" s="0" t="n">
        <f aca="false">Table1[[#This Row],[Flared days/year]]/12</f>
        <v>22.4122775</v>
      </c>
      <c r="Q1012" s="2" t="n">
        <f aca="false">Table1[[#This Row],['#days per month]]-P1068</f>
        <v>-3.67847</v>
      </c>
      <c r="R1012" s="2"/>
    </row>
    <row r="1013" customFormat="false" ht="15.75" hidden="true" customHeight="false" outlineLevel="0" collapsed="false">
      <c r="A1013" s="0" t="s">
        <v>201</v>
      </c>
      <c r="B1013" s="0" t="s">
        <v>202</v>
      </c>
      <c r="C1013" s="0" t="s">
        <v>1140</v>
      </c>
      <c r="D1013" s="0" t="n">
        <v>5832</v>
      </c>
      <c r="E1013" s="0" t="n">
        <v>30.854933</v>
      </c>
      <c r="F1013" s="0" t="n">
        <v>26.622369</v>
      </c>
      <c r="G1013" s="0" t="n">
        <v>0.02978918558</v>
      </c>
      <c r="H1013" s="0" t="n">
        <v>1728.66</v>
      </c>
      <c r="I1013" s="0" t="n">
        <v>1.23502</v>
      </c>
      <c r="J1013" s="0" t="n">
        <v>95.3995</v>
      </c>
      <c r="K1013" s="0" t="n">
        <v>413</v>
      </c>
      <c r="L1013" s="0" t="s">
        <v>20</v>
      </c>
      <c r="M1013" s="0" t="n">
        <f aca="false">35.3*G1013</f>
        <v>1.051558250974</v>
      </c>
      <c r="N1013" s="0" t="n">
        <f aca="false">M1013*1000/365</f>
        <v>2.88098150951781</v>
      </c>
      <c r="O1013" s="0" t="n">
        <f aca="false">Table1[[#This Row],[Detection frequency 2021]]/100*365</f>
        <v>348.208175</v>
      </c>
      <c r="P1013" s="0" t="n">
        <f aca="false">Table1[[#This Row],[Flared days/year]]/12</f>
        <v>29.0173479166667</v>
      </c>
      <c r="Q1013" s="2" t="n">
        <f aca="false">Table1[[#This Row],['#days per month]]-P1069</f>
        <v>3.96834083333333</v>
      </c>
      <c r="R1013" s="2"/>
    </row>
    <row r="1014" customFormat="false" ht="15.75" hidden="true" customHeight="false" outlineLevel="0" collapsed="false">
      <c r="A1014" s="0" t="s">
        <v>563</v>
      </c>
      <c r="B1014" s="0" t="s">
        <v>564</v>
      </c>
      <c r="C1014" s="0" t="s">
        <v>1141</v>
      </c>
      <c r="D1014" s="0" t="n">
        <v>4513</v>
      </c>
      <c r="E1014" s="0" t="n">
        <v>-0.170243</v>
      </c>
      <c r="F1014" s="0" t="n">
        <v>-76.747424</v>
      </c>
      <c r="G1014" s="0" t="n">
        <v>0.02974721079</v>
      </c>
      <c r="H1014" s="0" t="n">
        <v>1850.07</v>
      </c>
      <c r="I1014" s="0" t="n">
        <v>1.6015</v>
      </c>
      <c r="J1014" s="0" t="n">
        <v>85.2941</v>
      </c>
      <c r="K1014" s="0" t="n">
        <v>34</v>
      </c>
      <c r="L1014" s="0" t="s">
        <v>20</v>
      </c>
      <c r="M1014" s="0" t="n">
        <f aca="false">35.3*G1014</f>
        <v>1.050076540887</v>
      </c>
      <c r="N1014" s="0" t="n">
        <f aca="false">M1014*1000/365</f>
        <v>2.8769220298274</v>
      </c>
      <c r="O1014" s="0" t="n">
        <f aca="false">Table1[[#This Row],[Detection frequency 2021]]/100*365</f>
        <v>311.323465</v>
      </c>
      <c r="P1014" s="0" t="n">
        <f aca="false">Table1[[#This Row],[Flared days/year]]/12</f>
        <v>25.9436220833333</v>
      </c>
      <c r="Q1014" s="2" t="n">
        <f aca="false">Table1[[#This Row],['#days per month]]-P1070</f>
        <v>-0.517509166666631</v>
      </c>
      <c r="R1014" s="2"/>
    </row>
    <row r="1015" customFormat="false" ht="15.75" hidden="true" customHeight="false" outlineLevel="0" collapsed="false">
      <c r="A1015" s="0" t="s">
        <v>28</v>
      </c>
      <c r="B1015" s="0" t="s">
        <v>29</v>
      </c>
      <c r="C1015" s="0" t="s">
        <v>1142</v>
      </c>
      <c r="D1015" s="0" t="n">
        <v>7970</v>
      </c>
      <c r="E1015" s="0" t="n">
        <v>30.57347</v>
      </c>
      <c r="F1015" s="0" t="n">
        <v>49.934304</v>
      </c>
      <c r="G1015" s="0" t="n">
        <v>0.02974222078</v>
      </c>
      <c r="H1015" s="0" t="n">
        <v>1692.23</v>
      </c>
      <c r="I1015" s="0" t="n">
        <v>2.29694</v>
      </c>
      <c r="J1015" s="0" t="n">
        <v>62.1554</v>
      </c>
      <c r="K1015" s="0" t="n">
        <v>399</v>
      </c>
      <c r="L1015" s="0" t="s">
        <v>20</v>
      </c>
      <c r="M1015" s="0" t="n">
        <f aca="false">35.3*G1015</f>
        <v>1.049900393534</v>
      </c>
      <c r="N1015" s="0" t="n">
        <f aca="false">M1015*1000/365</f>
        <v>2.87643943433973</v>
      </c>
      <c r="O1015" s="0" t="n">
        <f aca="false">Table1[[#This Row],[Detection frequency 2021]]/100*365</f>
        <v>226.86721</v>
      </c>
      <c r="P1015" s="0" t="n">
        <f aca="false">Table1[[#This Row],[Flared days/year]]/12</f>
        <v>18.9056008333333</v>
      </c>
      <c r="Q1015" s="2" t="n">
        <f aca="false">Table1[[#This Row],['#days per month]]-P1071</f>
        <v>-9.791855</v>
      </c>
      <c r="R1015" s="2"/>
    </row>
    <row r="1016" customFormat="false" ht="15.75" hidden="true" customHeight="false" outlineLevel="0" collapsed="false">
      <c r="A1016" s="0" t="s">
        <v>51</v>
      </c>
      <c r="B1016" s="0" t="s">
        <v>52</v>
      </c>
      <c r="C1016" s="0" t="s">
        <v>1143</v>
      </c>
      <c r="D1016" s="0" t="n">
        <v>5527</v>
      </c>
      <c r="E1016" s="0" t="n">
        <v>31.754845</v>
      </c>
      <c r="F1016" s="0" t="n">
        <v>6.143167</v>
      </c>
      <c r="G1016" s="0" t="n">
        <v>0.03076898872</v>
      </c>
      <c r="H1016" s="0" t="n">
        <v>1793.99</v>
      </c>
      <c r="I1016" s="0" t="n">
        <v>4.74583</v>
      </c>
      <c r="J1016" s="0" t="n">
        <v>92.9348</v>
      </c>
      <c r="K1016" s="0" t="n">
        <v>368</v>
      </c>
      <c r="L1016" s="0" t="s">
        <v>20</v>
      </c>
      <c r="M1016" s="0" t="n">
        <f aca="false">35.3*G1016</f>
        <v>1.086145301816</v>
      </c>
      <c r="N1016" s="0" t="n">
        <f aca="false">M1016*1000/365</f>
        <v>2.97574055292055</v>
      </c>
      <c r="O1016" s="0" t="n">
        <f aca="false">Table1[[#This Row],[Detection frequency 2021]]/100*365</f>
        <v>339.21202</v>
      </c>
      <c r="P1016" s="0" t="n">
        <f aca="false">Table1[[#This Row],[Flared days/year]]/12</f>
        <v>28.2676683333333</v>
      </c>
      <c r="Q1016" s="2" t="n">
        <f aca="false">Table1[[#This Row],['#days per month]]-P1072</f>
        <v>3.8372754166667</v>
      </c>
      <c r="R1016" s="2"/>
    </row>
    <row r="1017" customFormat="false" ht="15.75" hidden="true" customHeight="false" outlineLevel="0" collapsed="false">
      <c r="A1017" s="0" t="s">
        <v>78</v>
      </c>
      <c r="B1017" s="0" t="s">
        <v>79</v>
      </c>
      <c r="C1017" s="0" t="s">
        <v>1144</v>
      </c>
      <c r="D1017" s="0" t="n">
        <v>8604</v>
      </c>
      <c r="E1017" s="0" t="n">
        <v>20.986173</v>
      </c>
      <c r="F1017" s="0" t="n">
        <v>57.798264</v>
      </c>
      <c r="G1017" s="0" t="n">
        <v>0.05516514761</v>
      </c>
      <c r="H1017" s="0" t="n">
        <v>1834.31</v>
      </c>
      <c r="I1017" s="0" t="n">
        <v>1.83318</v>
      </c>
      <c r="J1017" s="0" t="n">
        <v>88.6111</v>
      </c>
      <c r="K1017" s="0" t="n">
        <v>360</v>
      </c>
      <c r="L1017" s="0" t="s">
        <v>20</v>
      </c>
      <c r="M1017" s="0" t="n">
        <f aca="false">35.3*G1017</f>
        <v>1.947329710633</v>
      </c>
      <c r="N1017" s="0" t="n">
        <f aca="false">M1017*1000/365</f>
        <v>5.33514989214521</v>
      </c>
      <c r="O1017" s="0" t="n">
        <f aca="false">Table1[[#This Row],[Detection frequency 2021]]/100*365</f>
        <v>323.430515</v>
      </c>
      <c r="P1017" s="0" t="n">
        <f aca="false">Table1[[#This Row],[Flared days/year]]/12</f>
        <v>26.9525429166667</v>
      </c>
      <c r="Q1017" s="2" t="n">
        <f aca="false">Table1[[#This Row],['#days per month]]-P1073</f>
        <v>-1.33824208333333</v>
      </c>
      <c r="R1017" s="2"/>
    </row>
    <row r="1018" customFormat="false" ht="15.75" hidden="true" customHeight="false" outlineLevel="0" collapsed="false">
      <c r="A1018" s="0" t="s">
        <v>264</v>
      </c>
      <c r="B1018" s="0" t="s">
        <v>265</v>
      </c>
      <c r="C1018" s="0" t="s">
        <v>1145</v>
      </c>
      <c r="D1018" s="0" t="n">
        <v>8176</v>
      </c>
      <c r="E1018" s="0" t="n">
        <v>26.5314859999999</v>
      </c>
      <c r="F1018" s="0" t="n">
        <v>51.948712</v>
      </c>
      <c r="G1018" s="0" t="n">
        <v>0.028053102395</v>
      </c>
      <c r="H1018" s="0" t="n">
        <v>1818.13</v>
      </c>
      <c r="I1018" s="0" t="n">
        <v>1.64611</v>
      </c>
      <c r="J1018" s="0" t="n">
        <v>88.4831</v>
      </c>
      <c r="K1018" s="0" t="n">
        <v>356</v>
      </c>
      <c r="L1018" s="0" t="s">
        <v>20</v>
      </c>
      <c r="M1018" s="0" t="n">
        <f aca="false">35.3*G1018</f>
        <v>0.9902745145435</v>
      </c>
      <c r="N1018" s="0" t="n">
        <f aca="false">M1018*1000/365</f>
        <v>2.71308086176301</v>
      </c>
      <c r="O1018" s="0" t="n">
        <f aca="false">Table1[[#This Row],[Detection frequency 2021]]/100*365</f>
        <v>322.963315</v>
      </c>
      <c r="P1018" s="0" t="n">
        <f aca="false">Table1[[#This Row],[Flared days/year]]/12</f>
        <v>26.9136095833333</v>
      </c>
      <c r="Q1018" s="2" t="n">
        <f aca="false">Table1[[#This Row],['#days per month]]-P1074</f>
        <v>0.359372916666665</v>
      </c>
      <c r="R1018" s="2"/>
    </row>
    <row r="1019" customFormat="false" ht="15.75" hidden="true" customHeight="false" outlineLevel="0" collapsed="false">
      <c r="A1019" s="0" t="s">
        <v>161</v>
      </c>
      <c r="B1019" s="0" t="s">
        <v>162</v>
      </c>
      <c r="C1019" s="0" t="s">
        <v>1146</v>
      </c>
      <c r="D1019" s="0" t="n">
        <v>11602</v>
      </c>
      <c r="E1019" s="0" t="n">
        <v>38.234888</v>
      </c>
      <c r="F1019" s="0" t="n">
        <v>119.149915</v>
      </c>
      <c r="G1019" s="0" t="n">
        <v>0.0296755894699999</v>
      </c>
      <c r="H1019" s="0" t="n">
        <v>1802.95</v>
      </c>
      <c r="I1019" s="0" t="n">
        <v>1.40337999999999</v>
      </c>
      <c r="J1019" s="0" t="n">
        <v>82.1918</v>
      </c>
      <c r="K1019" s="0" t="n">
        <v>219</v>
      </c>
      <c r="L1019" s="0" t="s">
        <v>20</v>
      </c>
      <c r="M1019" s="0" t="n">
        <f aca="false">35.3*G1019</f>
        <v>1.047548308291</v>
      </c>
      <c r="N1019" s="0" t="n">
        <f aca="false">M1019*1000/365</f>
        <v>2.86999536518081</v>
      </c>
      <c r="O1019" s="0" t="n">
        <f aca="false">Table1[[#This Row],[Detection frequency 2021]]/100*365</f>
        <v>300.00007</v>
      </c>
      <c r="P1019" s="0" t="n">
        <f aca="false">Table1[[#This Row],[Flared days/year]]/12</f>
        <v>25.0000058333333</v>
      </c>
      <c r="Q1019" s="2" t="n">
        <f aca="false">Table1[[#This Row],['#days per month]]-P1075</f>
        <v>2.26430791666667</v>
      </c>
      <c r="R1019" s="2"/>
    </row>
    <row r="1020" customFormat="false" ht="15.75" hidden="true" customHeight="false" outlineLevel="0" collapsed="false">
      <c r="A1020" s="0" t="s">
        <v>645</v>
      </c>
      <c r="B1020" s="0" t="s">
        <v>646</v>
      </c>
      <c r="C1020" s="0" t="s">
        <v>1147</v>
      </c>
      <c r="D1020" s="0" t="n">
        <v>1080</v>
      </c>
      <c r="E1020" s="0" t="n">
        <v>47.9064599999999</v>
      </c>
      <c r="F1020" s="0" t="n">
        <v>-102.439447</v>
      </c>
      <c r="G1020" s="0" t="n">
        <v>0.0296729477</v>
      </c>
      <c r="H1020" s="0" t="n">
        <v>1979.05</v>
      </c>
      <c r="I1020" s="0" t="n">
        <v>1.67699</v>
      </c>
      <c r="J1020" s="0" t="n">
        <v>80.6452</v>
      </c>
      <c r="K1020" s="0" t="n">
        <v>217</v>
      </c>
      <c r="L1020" s="0" t="s">
        <v>20</v>
      </c>
      <c r="M1020" s="0" t="n">
        <f aca="false">35.3*G1020</f>
        <v>1.04745505381</v>
      </c>
      <c r="N1020" s="0" t="n">
        <f aca="false">M1020*1000/365</f>
        <v>2.86973987345205</v>
      </c>
      <c r="O1020" s="0" t="n">
        <f aca="false">Table1[[#This Row],[Detection frequency 2021]]/100*365</f>
        <v>294.35498</v>
      </c>
      <c r="P1020" s="0" t="n">
        <f aca="false">Table1[[#This Row],[Flared days/year]]/12</f>
        <v>24.5295816666667</v>
      </c>
      <c r="Q1020" s="2" t="n">
        <f aca="false">Table1[[#This Row],['#days per month]]-P1076</f>
        <v>-5.887085</v>
      </c>
      <c r="R1020" s="2"/>
    </row>
    <row r="1021" customFormat="false" ht="15.75" hidden="true" customHeight="false" outlineLevel="0" collapsed="false">
      <c r="A1021" s="0" t="s">
        <v>21</v>
      </c>
      <c r="B1021" s="0" t="s">
        <v>22</v>
      </c>
      <c r="C1021" s="0" t="s">
        <v>1148</v>
      </c>
      <c r="D1021" s="0" t="n">
        <v>7401</v>
      </c>
      <c r="E1021" s="0" t="n">
        <v>35.563582</v>
      </c>
      <c r="F1021" s="0" t="n">
        <v>44.284135</v>
      </c>
      <c r="G1021" s="0" t="n">
        <v>0.0333811121899999</v>
      </c>
      <c r="H1021" s="0" t="n">
        <v>1801.32</v>
      </c>
      <c r="I1021" s="0" t="n">
        <v>1.45589</v>
      </c>
      <c r="J1021" s="0" t="n">
        <v>88.3469</v>
      </c>
      <c r="K1021" s="0" t="n">
        <v>369</v>
      </c>
      <c r="L1021" s="0" t="s">
        <v>20</v>
      </c>
      <c r="M1021" s="0" t="n">
        <f aca="false">35.3*G1021</f>
        <v>1.178353260307</v>
      </c>
      <c r="N1021" s="0" t="n">
        <f aca="false">M1021*1000/365</f>
        <v>3.2283650967315</v>
      </c>
      <c r="O1021" s="0" t="n">
        <f aca="false">Table1[[#This Row],[Detection frequency 2021]]/100*365</f>
        <v>322.466185</v>
      </c>
      <c r="P1021" s="0" t="n">
        <f aca="false">Table1[[#This Row],[Flared days/year]]/12</f>
        <v>26.8721820833333</v>
      </c>
      <c r="Q1021" s="2" t="n">
        <f aca="false">Table1[[#This Row],['#days per month]]-P1077</f>
        <v>-1.94359458333333</v>
      </c>
      <c r="R1021" s="2"/>
    </row>
    <row r="1022" customFormat="false" ht="15.75" hidden="true" customHeight="false" outlineLevel="0" collapsed="false">
      <c r="A1022" s="0" t="s">
        <v>28</v>
      </c>
      <c r="B1022" s="0" t="s">
        <v>29</v>
      </c>
      <c r="C1022" s="0" t="s">
        <v>1149</v>
      </c>
      <c r="D1022" s="0" t="n">
        <v>7739</v>
      </c>
      <c r="E1022" s="0" t="n">
        <v>32.285956</v>
      </c>
      <c r="F1022" s="0" t="n">
        <v>49.004331</v>
      </c>
      <c r="G1022" s="0" t="n">
        <v>0.02965680355</v>
      </c>
      <c r="H1022" s="0" t="n">
        <v>1761.84</v>
      </c>
      <c r="I1022" s="0" t="n">
        <v>1.18408</v>
      </c>
      <c r="J1022" s="0" t="n">
        <v>76.9452</v>
      </c>
      <c r="K1022" s="0" t="n">
        <v>347</v>
      </c>
      <c r="L1022" s="0" t="s">
        <v>20</v>
      </c>
      <c r="M1022" s="0" t="n">
        <f aca="false">35.3*G1022</f>
        <v>1.046885165315</v>
      </c>
      <c r="N1022" s="0" t="n">
        <f aca="false">M1022*1000/365</f>
        <v>2.86817853510959</v>
      </c>
      <c r="O1022" s="0" t="n">
        <f aca="false">Table1[[#This Row],[Detection frequency 2021]]/100*365</f>
        <v>280.84998</v>
      </c>
      <c r="P1022" s="0" t="n">
        <f aca="false">Table1[[#This Row],[Flared days/year]]/12</f>
        <v>23.404165</v>
      </c>
      <c r="Q1022" s="2" t="n">
        <f aca="false">Table1[[#This Row],['#days per month]]-P1078</f>
        <v>0.521037500000002</v>
      </c>
      <c r="R1022" s="2"/>
    </row>
    <row r="1023" customFormat="false" ht="15.75" hidden="true" customHeight="false" outlineLevel="0" collapsed="false">
      <c r="A1023" s="0" t="s">
        <v>78</v>
      </c>
      <c r="B1023" s="0" t="s">
        <v>79</v>
      </c>
      <c r="C1023" s="0" t="s">
        <v>1150</v>
      </c>
      <c r="D1023" s="0" t="n">
        <v>8518</v>
      </c>
      <c r="E1023" s="0" t="n">
        <v>20.3754989999999</v>
      </c>
      <c r="F1023" s="0" t="n">
        <v>55.934713</v>
      </c>
      <c r="G1023" s="0" t="n">
        <v>0.0374397515</v>
      </c>
      <c r="H1023" s="0" t="n">
        <v>1673.55</v>
      </c>
      <c r="I1023" s="0" t="n">
        <v>1.26627</v>
      </c>
      <c r="J1023" s="0" t="n">
        <v>88.0759</v>
      </c>
      <c r="K1023" s="0" t="n">
        <v>369</v>
      </c>
      <c r="L1023" s="0" t="s">
        <v>20</v>
      </c>
      <c r="M1023" s="0" t="n">
        <f aca="false">35.3*G1023</f>
        <v>1.32162322795</v>
      </c>
      <c r="N1023" s="0" t="n">
        <f aca="false">M1023*1000/365</f>
        <v>3.6208855560274</v>
      </c>
      <c r="O1023" s="0" t="n">
        <f aca="false">Table1[[#This Row],[Detection frequency 2021]]/100*365</f>
        <v>321.477035</v>
      </c>
      <c r="P1023" s="0" t="n">
        <f aca="false">Table1[[#This Row],[Flared days/year]]/12</f>
        <v>26.7897529166667</v>
      </c>
      <c r="Q1023" s="2" t="n">
        <f aca="false">Table1[[#This Row],['#days per month]]-P1079</f>
        <v>0.355205833333336</v>
      </c>
      <c r="R1023" s="2"/>
    </row>
    <row r="1024" customFormat="false" ht="15.75" hidden="true" customHeight="false" outlineLevel="0" collapsed="false">
      <c r="A1024" s="0" t="s">
        <v>606</v>
      </c>
      <c r="B1024" s="0" t="s">
        <v>607</v>
      </c>
      <c r="C1024" s="0" t="s">
        <v>1151</v>
      </c>
      <c r="D1024" s="0" t="n">
        <v>4881</v>
      </c>
      <c r="E1024" s="0" t="n">
        <v>-24.689322</v>
      </c>
      <c r="F1024" s="0" t="n">
        <v>-42.505916</v>
      </c>
      <c r="G1024" s="0" t="n">
        <v>0.0296403658699999</v>
      </c>
      <c r="H1024" s="0" t="n">
        <v>1685.64</v>
      </c>
      <c r="I1024" s="0" t="n">
        <v>1.15205</v>
      </c>
      <c r="J1024" s="0" t="n">
        <v>82.7380999999999</v>
      </c>
      <c r="K1024" s="0" t="n">
        <v>168</v>
      </c>
      <c r="L1024" s="0" t="s">
        <v>20</v>
      </c>
      <c r="M1024" s="0" t="n">
        <f aca="false">35.3*G1024</f>
        <v>1.046304915211</v>
      </c>
      <c r="N1024" s="0" t="n">
        <f aca="false">M1024*1000/365</f>
        <v>2.86658880879725</v>
      </c>
      <c r="O1024" s="0" t="n">
        <f aca="false">Table1[[#This Row],[Detection frequency 2021]]/100*365</f>
        <v>301.994065</v>
      </c>
      <c r="P1024" s="0" t="n">
        <f aca="false">Table1[[#This Row],[Flared days/year]]/12</f>
        <v>25.1661720833333</v>
      </c>
      <c r="Q1024" s="2" t="n">
        <f aca="false">Table1[[#This Row],['#days per month]]-P1080</f>
        <v>8.9089808333333</v>
      </c>
      <c r="R1024" s="2"/>
    </row>
    <row r="1025" customFormat="false" ht="15.75" hidden="true" customHeight="false" outlineLevel="0" collapsed="false">
      <c r="A1025" s="0" t="s">
        <v>563</v>
      </c>
      <c r="B1025" s="0" t="s">
        <v>564</v>
      </c>
      <c r="C1025" s="0" t="s">
        <v>1152</v>
      </c>
      <c r="D1025" s="0" t="n">
        <v>4465</v>
      </c>
      <c r="E1025" s="0" t="n">
        <v>-0.469251</v>
      </c>
      <c r="F1025" s="0" t="n">
        <v>-76.900499</v>
      </c>
      <c r="G1025" s="0" t="n">
        <v>0.0296403658699999</v>
      </c>
      <c r="H1025" s="0" t="n">
        <v>1841.39</v>
      </c>
      <c r="I1025" s="0" t="n">
        <v>1.6015</v>
      </c>
      <c r="J1025" s="0" t="n">
        <v>81.25</v>
      </c>
      <c r="K1025" s="0" t="n">
        <v>32</v>
      </c>
      <c r="L1025" s="0" t="s">
        <v>20</v>
      </c>
      <c r="M1025" s="0" t="n">
        <f aca="false">35.3*G1025</f>
        <v>1.046304915211</v>
      </c>
      <c r="N1025" s="0" t="n">
        <f aca="false">M1025*1000/365</f>
        <v>2.86658880879725</v>
      </c>
      <c r="O1025" s="0" t="n">
        <f aca="false">Table1[[#This Row],[Detection frequency 2021]]/100*365</f>
        <v>296.5625</v>
      </c>
      <c r="P1025" s="0" t="n">
        <f aca="false">Table1[[#This Row],[Flared days/year]]/12</f>
        <v>24.7135416666667</v>
      </c>
      <c r="Q1025" s="2" t="n">
        <f aca="false">Table1[[#This Row],['#days per month]]-P1081</f>
        <v>-1.9386975</v>
      </c>
      <c r="R1025" s="2"/>
    </row>
    <row r="1026" customFormat="false" ht="15.75" hidden="true" customHeight="false" outlineLevel="0" collapsed="false">
      <c r="A1026" s="0" t="s">
        <v>24</v>
      </c>
      <c r="B1026" s="0" t="s">
        <v>25</v>
      </c>
      <c r="C1026" s="0" t="s">
        <v>1153</v>
      </c>
      <c r="D1026" s="0" t="n">
        <v>8933</v>
      </c>
      <c r="E1026" s="0" t="n">
        <v>62.3574189999999</v>
      </c>
      <c r="F1026" s="0" t="n">
        <v>74.317856</v>
      </c>
      <c r="G1026" s="0" t="n">
        <v>0.02959545578</v>
      </c>
      <c r="H1026" s="0" t="n">
        <v>1759.8</v>
      </c>
      <c r="I1026" s="0" t="n">
        <v>2.58340999999999</v>
      </c>
      <c r="J1026" s="0" t="n">
        <v>61.7143</v>
      </c>
      <c r="K1026" s="0" t="n">
        <v>175</v>
      </c>
      <c r="L1026" s="0" t="s">
        <v>20</v>
      </c>
      <c r="M1026" s="0" t="n">
        <f aca="false">35.3*G1026</f>
        <v>1.044719589034</v>
      </c>
      <c r="N1026" s="0" t="n">
        <f aca="false">M1026*1000/365</f>
        <v>2.86224544940822</v>
      </c>
      <c r="O1026" s="0" t="n">
        <f aca="false">Table1[[#This Row],[Detection frequency 2021]]/100*365</f>
        <v>225.257195</v>
      </c>
      <c r="P1026" s="0" t="n">
        <f aca="false">Table1[[#This Row],[Flared days/year]]/12</f>
        <v>18.7714329166667</v>
      </c>
      <c r="Q1026" s="2" t="n">
        <f aca="false">Table1[[#This Row],['#days per month]]-P1082</f>
        <v>-4.27150375</v>
      </c>
      <c r="R1026" s="2"/>
    </row>
    <row r="1027" customFormat="false" ht="15.75" hidden="true" customHeight="false" outlineLevel="0" collapsed="false">
      <c r="A1027" s="0" t="s">
        <v>24</v>
      </c>
      <c r="B1027" s="0" t="s">
        <v>25</v>
      </c>
      <c r="C1027" s="0" t="s">
        <v>1154</v>
      </c>
      <c r="D1027" s="0" t="n">
        <v>8915</v>
      </c>
      <c r="E1027" s="0" t="n">
        <v>58.960515</v>
      </c>
      <c r="F1027" s="0" t="n">
        <v>73.961893</v>
      </c>
      <c r="G1027" s="0" t="n">
        <v>0.0295555357</v>
      </c>
      <c r="H1027" s="0" t="n">
        <v>1920.01</v>
      </c>
      <c r="I1027" s="0" t="n">
        <v>1.50266</v>
      </c>
      <c r="J1027" s="0" t="n">
        <v>86.3636</v>
      </c>
      <c r="K1027" s="0" t="n">
        <v>220</v>
      </c>
      <c r="L1027" s="0" t="s">
        <v>20</v>
      </c>
      <c r="M1027" s="0" t="n">
        <f aca="false">35.3*G1027</f>
        <v>1.04331041021</v>
      </c>
      <c r="N1027" s="0" t="n">
        <f aca="false">M1027*1000/365</f>
        <v>2.85838468550685</v>
      </c>
      <c r="O1027" s="0" t="n">
        <f aca="false">Table1[[#This Row],[Detection frequency 2021]]/100*365</f>
        <v>315.22714</v>
      </c>
      <c r="P1027" s="0" t="n">
        <f aca="false">Table1[[#This Row],[Flared days/year]]/12</f>
        <v>26.2689283333333</v>
      </c>
      <c r="Q1027" s="2" t="n">
        <f aca="false">Table1[[#This Row],['#days per month]]-P1083</f>
        <v>7.25851166666667</v>
      </c>
      <c r="R1027" s="2"/>
    </row>
    <row r="1028" customFormat="false" ht="15.75" hidden="true" customHeight="false" outlineLevel="0" collapsed="false">
      <c r="A1028" s="0" t="s">
        <v>645</v>
      </c>
      <c r="B1028" s="0" t="s">
        <v>646</v>
      </c>
      <c r="C1028" s="0" t="s">
        <v>1155</v>
      </c>
      <c r="D1028" s="0" t="n">
        <v>1217</v>
      </c>
      <c r="E1028" s="0" t="n">
        <v>32.650966</v>
      </c>
      <c r="F1028" s="0" t="n">
        <v>-104.477419</v>
      </c>
      <c r="G1028" s="0" t="n">
        <v>0.0295437945</v>
      </c>
      <c r="H1028" s="0" t="n">
        <v>1879.74</v>
      </c>
      <c r="I1028" s="0" t="n">
        <v>1.43625</v>
      </c>
      <c r="J1028" s="0" t="n">
        <v>92.2601</v>
      </c>
      <c r="K1028" s="0" t="n">
        <v>323</v>
      </c>
      <c r="L1028" s="0" t="s">
        <v>20</v>
      </c>
      <c r="M1028" s="0" t="n">
        <f aca="false">35.3*G1028</f>
        <v>1.04289594585</v>
      </c>
      <c r="N1028" s="0" t="n">
        <f aca="false">M1028*1000/365</f>
        <v>2.85724916671233</v>
      </c>
      <c r="O1028" s="0" t="n">
        <f aca="false">Table1[[#This Row],[Detection frequency 2021]]/100*365</f>
        <v>336.749365</v>
      </c>
      <c r="P1028" s="0" t="n">
        <f aca="false">Table1[[#This Row],[Flared days/year]]/12</f>
        <v>28.0624470833333</v>
      </c>
      <c r="Q1028" s="2" t="n">
        <f aca="false">Table1[[#This Row],['#days per month]]-P1084</f>
        <v>-1.81587500000001</v>
      </c>
      <c r="R1028" s="2"/>
    </row>
    <row r="1029" customFormat="false" ht="15.75" hidden="true" customHeight="false" outlineLevel="0" collapsed="false">
      <c r="A1029" s="0" t="s">
        <v>645</v>
      </c>
      <c r="B1029" s="0" t="s">
        <v>646</v>
      </c>
      <c r="C1029" s="0" t="s">
        <v>1156</v>
      </c>
      <c r="D1029" s="0" t="n">
        <v>1223</v>
      </c>
      <c r="E1029" s="0" t="n">
        <v>32.6378179999999</v>
      </c>
      <c r="F1029" s="0" t="n">
        <v>-104.452399</v>
      </c>
      <c r="G1029" s="0" t="n">
        <v>0.02952236681</v>
      </c>
      <c r="H1029" s="0" t="n">
        <v>1873.73</v>
      </c>
      <c r="I1029" s="0" t="n">
        <v>1.37319</v>
      </c>
      <c r="J1029" s="0" t="n">
        <v>92.638</v>
      </c>
      <c r="K1029" s="0" t="n">
        <v>326</v>
      </c>
      <c r="L1029" s="0" t="s">
        <v>20</v>
      </c>
      <c r="M1029" s="0" t="n">
        <f aca="false">35.3*G1029</f>
        <v>1.042139548393</v>
      </c>
      <c r="N1029" s="0" t="n">
        <f aca="false">M1029*1000/365</f>
        <v>2.85517684491233</v>
      </c>
      <c r="O1029" s="0" t="n">
        <f aca="false">Table1[[#This Row],[Detection frequency 2021]]/100*365</f>
        <v>338.1287</v>
      </c>
      <c r="P1029" s="0" t="n">
        <f aca="false">Table1[[#This Row],[Flared days/year]]/12</f>
        <v>28.1773916666667</v>
      </c>
      <c r="Q1029" s="2" t="n">
        <f aca="false">Table1[[#This Row],['#days per month]]-P1085</f>
        <v>23.1636604166667</v>
      </c>
      <c r="R1029" s="2"/>
    </row>
    <row r="1030" customFormat="false" ht="15.75" hidden="true" customHeight="false" outlineLevel="0" collapsed="false">
      <c r="A1030" s="0" t="s">
        <v>83</v>
      </c>
      <c r="B1030" s="0" t="s">
        <v>84</v>
      </c>
      <c r="C1030" s="0" t="s">
        <v>1157</v>
      </c>
      <c r="D1030" s="0" t="n">
        <v>6241</v>
      </c>
      <c r="E1030" s="0" t="n">
        <v>-4.480846</v>
      </c>
      <c r="F1030" s="0" t="n">
        <v>11.256494</v>
      </c>
      <c r="G1030" s="0" t="n">
        <v>0.0294909591</v>
      </c>
      <c r="H1030" s="0" t="n">
        <v>1576.03</v>
      </c>
      <c r="I1030" s="0" t="n">
        <v>1.4256</v>
      </c>
      <c r="J1030" s="0" t="n">
        <v>92.9825</v>
      </c>
      <c r="K1030" s="0" t="n">
        <v>57</v>
      </c>
      <c r="L1030" s="0" t="s">
        <v>20</v>
      </c>
      <c r="M1030" s="0" t="n">
        <f aca="false">35.3*G1030</f>
        <v>1.04103085623</v>
      </c>
      <c r="N1030" s="0" t="n">
        <f aca="false">M1030*1000/365</f>
        <v>2.85213933213699</v>
      </c>
      <c r="O1030" s="0" t="n">
        <f aca="false">Table1[[#This Row],[Detection frequency 2021]]/100*365</f>
        <v>339.386125</v>
      </c>
      <c r="P1030" s="0" t="n">
        <f aca="false">Table1[[#This Row],[Flared days/year]]/12</f>
        <v>28.2821770833333</v>
      </c>
      <c r="Q1030" s="2" t="n">
        <f aca="false">Table1[[#This Row],['#days per month]]-P1086</f>
        <v>2.7179725</v>
      </c>
      <c r="R1030" s="2"/>
    </row>
    <row r="1031" customFormat="false" ht="15.75" hidden="true" customHeight="false" outlineLevel="0" collapsed="false">
      <c r="A1031" s="0" t="s">
        <v>986</v>
      </c>
      <c r="B1031" s="0" t="s">
        <v>987</v>
      </c>
      <c r="C1031" s="0" t="s">
        <v>1158</v>
      </c>
      <c r="D1031" s="0" t="n">
        <v>5682</v>
      </c>
      <c r="E1031" s="0" t="n">
        <v>31.0033609999999</v>
      </c>
      <c r="F1031" s="0" t="n">
        <v>10.062264</v>
      </c>
      <c r="G1031" s="0" t="n">
        <v>0.02949007851</v>
      </c>
      <c r="H1031" s="0" t="n">
        <v>1698.59</v>
      </c>
      <c r="I1031" s="0" t="n">
        <v>1.34953</v>
      </c>
      <c r="J1031" s="0" t="n">
        <v>84.9740999999999</v>
      </c>
      <c r="K1031" s="0" t="n">
        <v>386</v>
      </c>
      <c r="L1031" s="0" t="s">
        <v>20</v>
      </c>
      <c r="M1031" s="0" t="n">
        <f aca="false">35.3*G1031</f>
        <v>1.040999771403</v>
      </c>
      <c r="N1031" s="0" t="n">
        <f aca="false">M1031*1000/365</f>
        <v>2.8520541682274</v>
      </c>
      <c r="O1031" s="0" t="n">
        <f aca="false">Table1[[#This Row],[Detection frequency 2021]]/100*365</f>
        <v>310.155465</v>
      </c>
      <c r="P1031" s="0" t="n">
        <f aca="false">Table1[[#This Row],[Flared days/year]]/12</f>
        <v>25.84628875</v>
      </c>
      <c r="Q1031" s="2" t="n">
        <f aca="false">Table1[[#This Row],['#days per month]]-P1087</f>
        <v>6.04008083333331</v>
      </c>
      <c r="R1031" s="2"/>
    </row>
    <row r="1032" customFormat="false" ht="15.75" hidden="true" customHeight="false" outlineLevel="0" collapsed="false">
      <c r="A1032" s="0" t="s">
        <v>24</v>
      </c>
      <c r="B1032" s="0" t="s">
        <v>25</v>
      </c>
      <c r="C1032" s="0" t="s">
        <v>1159</v>
      </c>
      <c r="D1032" s="0" t="n">
        <v>6449</v>
      </c>
      <c r="E1032" s="0" t="n">
        <v>66.431225</v>
      </c>
      <c r="F1032" s="0" t="n">
        <v>56.607506</v>
      </c>
      <c r="G1032" s="0" t="n">
        <v>0.02947305377</v>
      </c>
      <c r="H1032" s="0" t="n">
        <v>1684.43</v>
      </c>
      <c r="I1032" s="0" t="n">
        <v>1.2426</v>
      </c>
      <c r="J1032" s="0" t="n">
        <v>72.3077</v>
      </c>
      <c r="K1032" s="0" t="n">
        <v>195</v>
      </c>
      <c r="L1032" s="0" t="s">
        <v>20</v>
      </c>
      <c r="M1032" s="0" t="n">
        <f aca="false">35.3*G1032</f>
        <v>1.040398798081</v>
      </c>
      <c r="N1032" s="0" t="n">
        <f aca="false">M1032*1000/365</f>
        <v>2.85040766597534</v>
      </c>
      <c r="O1032" s="0" t="n">
        <f aca="false">Table1[[#This Row],[Detection frequency 2021]]/100*365</f>
        <v>263.923105</v>
      </c>
      <c r="P1032" s="0" t="n">
        <f aca="false">Table1[[#This Row],[Flared days/year]]/12</f>
        <v>21.9935920833333</v>
      </c>
      <c r="Q1032" s="2" t="n">
        <f aca="false">Table1[[#This Row],['#days per month]]-P1088</f>
        <v>5.14744291666669</v>
      </c>
      <c r="R1032" s="2"/>
    </row>
    <row r="1033" customFormat="false" ht="15.75" hidden="true" customHeight="false" outlineLevel="0" collapsed="false">
      <c r="A1033" s="0" t="s">
        <v>1160</v>
      </c>
      <c r="B1033" s="0" t="s">
        <v>1161</v>
      </c>
      <c r="C1033" s="0" t="s">
        <v>1162</v>
      </c>
      <c r="D1033" s="0" t="n">
        <v>9966</v>
      </c>
      <c r="E1033" s="0" t="n">
        <v>25.400129</v>
      </c>
      <c r="F1033" s="0" t="n">
        <v>68.566991</v>
      </c>
      <c r="G1033" s="0" t="n">
        <v>0.02943195957</v>
      </c>
      <c r="H1033" s="0" t="n">
        <v>1830.61</v>
      </c>
      <c r="I1033" s="0" t="n">
        <v>1.64652999999999</v>
      </c>
      <c r="J1033" s="0" t="n">
        <v>88.8888999999999</v>
      </c>
      <c r="K1033" s="0" t="n">
        <v>351</v>
      </c>
      <c r="L1033" s="0" t="s">
        <v>20</v>
      </c>
      <c r="M1033" s="0" t="n">
        <f aca="false">35.3*G1033</f>
        <v>1.038948172821</v>
      </c>
      <c r="N1033" s="0" t="n">
        <f aca="false">M1033*1000/365</f>
        <v>2.84643335019452</v>
      </c>
      <c r="O1033" s="0" t="n">
        <f aca="false">Table1[[#This Row],[Detection frequency 2021]]/100*365</f>
        <v>324.444485</v>
      </c>
      <c r="P1033" s="0" t="n">
        <f aca="false">Table1[[#This Row],[Flared days/year]]/12</f>
        <v>27.0370404166666</v>
      </c>
      <c r="Q1033" s="2" t="n">
        <f aca="false">Table1[[#This Row],['#days per month]]-P1089</f>
        <v>-2.82908458333337</v>
      </c>
      <c r="R1033" s="2"/>
    </row>
    <row r="1034" customFormat="false" ht="15.75" hidden="true" customHeight="false" outlineLevel="0" collapsed="false">
      <c r="A1034" s="0" t="s">
        <v>21</v>
      </c>
      <c r="B1034" s="0" t="s">
        <v>22</v>
      </c>
      <c r="C1034" s="0" t="s">
        <v>1163</v>
      </c>
      <c r="D1034" s="0" t="n">
        <v>7481</v>
      </c>
      <c r="E1034" s="0" t="n">
        <v>30.57459</v>
      </c>
      <c r="F1034" s="0" t="n">
        <v>47.283755</v>
      </c>
      <c r="G1034" s="0" t="n">
        <v>0.0124718842289999</v>
      </c>
      <c r="H1034" s="0" t="n">
        <v>1858.18</v>
      </c>
      <c r="I1034" s="0" t="n">
        <v>0.533824</v>
      </c>
      <c r="J1034" s="0" t="n">
        <v>88.0208</v>
      </c>
      <c r="K1034" s="0" t="n">
        <v>384</v>
      </c>
      <c r="L1034" s="0" t="s">
        <v>20</v>
      </c>
      <c r="M1034" s="0" t="n">
        <f aca="false">35.3*G1034</f>
        <v>0.440257513283697</v>
      </c>
      <c r="N1034" s="0" t="n">
        <f aca="false">M1034*1000/365</f>
        <v>1.20618496790054</v>
      </c>
      <c r="O1034" s="0" t="n">
        <f aca="false">Table1[[#This Row],[Detection frequency 2021]]/100*365</f>
        <v>321.27592</v>
      </c>
      <c r="P1034" s="0" t="n">
        <f aca="false">Table1[[#This Row],[Flared days/year]]/12</f>
        <v>26.7729933333333</v>
      </c>
      <c r="Q1034" s="2" t="n">
        <f aca="false">Table1[[#This Row],['#days per month]]-P1090</f>
        <v>-1.8452575</v>
      </c>
      <c r="R1034" s="2"/>
    </row>
    <row r="1035" customFormat="false" ht="15.75" hidden="true" customHeight="false" outlineLevel="0" collapsed="false">
      <c r="A1035" s="0" t="s">
        <v>28</v>
      </c>
      <c r="B1035" s="0" t="s">
        <v>29</v>
      </c>
      <c r="C1035" s="0" t="s">
        <v>1164</v>
      </c>
      <c r="D1035" s="0" t="n">
        <v>8107</v>
      </c>
      <c r="E1035" s="0" t="n">
        <v>30.219222</v>
      </c>
      <c r="F1035" s="0" t="n">
        <v>50.7872909999999</v>
      </c>
      <c r="G1035" s="0" t="n">
        <v>0.029326494241</v>
      </c>
      <c r="H1035" s="0" t="n">
        <v>1782</v>
      </c>
      <c r="I1035" s="0" t="n">
        <v>1.39956</v>
      </c>
      <c r="J1035" s="0" t="n">
        <v>52.0216</v>
      </c>
      <c r="K1035" s="0" t="n">
        <v>371</v>
      </c>
      <c r="L1035" s="0" t="s">
        <v>20</v>
      </c>
      <c r="M1035" s="0" t="n">
        <f aca="false">35.3*G1035</f>
        <v>1.0352252467073</v>
      </c>
      <c r="N1035" s="0" t="n">
        <f aca="false">M1035*1000/365</f>
        <v>2.83623355262274</v>
      </c>
      <c r="O1035" s="0" t="n">
        <f aca="false">Table1[[#This Row],[Detection frequency 2021]]/100*365</f>
        <v>189.87884</v>
      </c>
      <c r="P1035" s="0" t="n">
        <f aca="false">Table1[[#This Row],[Flared days/year]]/12</f>
        <v>15.8232366666667</v>
      </c>
      <c r="Q1035" s="2" t="n">
        <f aca="false">Table1[[#This Row],['#days per month]]-P1091</f>
        <v>-9.22577041666667</v>
      </c>
      <c r="R1035" s="2"/>
    </row>
    <row r="1036" customFormat="false" ht="15.75" hidden="true" customHeight="false" outlineLevel="0" collapsed="false">
      <c r="A1036" s="0" t="s">
        <v>21</v>
      </c>
      <c r="B1036" s="0" t="s">
        <v>22</v>
      </c>
      <c r="C1036" s="0" t="s">
        <v>1165</v>
      </c>
      <c r="D1036" s="0" t="n">
        <v>7425</v>
      </c>
      <c r="E1036" s="0" t="n">
        <v>33.409446</v>
      </c>
      <c r="F1036" s="0" t="n">
        <v>44.838784</v>
      </c>
      <c r="G1036" s="0" t="n">
        <v>0.01138221281</v>
      </c>
      <c r="H1036" s="0" t="n">
        <v>1588.87</v>
      </c>
      <c r="I1036" s="0" t="n">
        <v>1.6015</v>
      </c>
      <c r="J1036" s="0" t="n">
        <v>87.9177</v>
      </c>
      <c r="K1036" s="0" t="n">
        <v>389</v>
      </c>
      <c r="L1036" s="0" t="s">
        <v>20</v>
      </c>
      <c r="M1036" s="0" t="n">
        <f aca="false">35.3*G1036</f>
        <v>0.401792112193</v>
      </c>
      <c r="N1036" s="0" t="n">
        <f aca="false">M1036*1000/365</f>
        <v>1.10080030737808</v>
      </c>
      <c r="O1036" s="0" t="n">
        <f aca="false">Table1[[#This Row],[Detection frequency 2021]]/100*365</f>
        <v>320.899605</v>
      </c>
      <c r="P1036" s="0" t="n">
        <f aca="false">Table1[[#This Row],[Flared days/year]]/12</f>
        <v>26.74163375</v>
      </c>
      <c r="Q1036" s="2" t="n">
        <f aca="false">Table1[[#This Row],['#days per month]]-P1092</f>
        <v>8.28121125000001</v>
      </c>
      <c r="R1036" s="2"/>
    </row>
    <row r="1037" customFormat="false" ht="15.75" hidden="true" customHeight="false" outlineLevel="0" collapsed="false">
      <c r="A1037" s="0" t="s">
        <v>28</v>
      </c>
      <c r="B1037" s="0" t="s">
        <v>29</v>
      </c>
      <c r="C1037" s="0" t="s">
        <v>1166</v>
      </c>
      <c r="D1037" s="0" t="n">
        <v>7760</v>
      </c>
      <c r="E1037" s="0" t="n">
        <v>30.4588659999999</v>
      </c>
      <c r="F1037" s="0" t="n">
        <v>49.093305</v>
      </c>
      <c r="G1037" s="0" t="n">
        <v>0.0292438068399999</v>
      </c>
      <c r="H1037" s="0" t="n">
        <v>1368.7</v>
      </c>
      <c r="I1037" s="0" t="n">
        <v>0.912245999999999</v>
      </c>
      <c r="J1037" s="0" t="n">
        <v>99.7297</v>
      </c>
      <c r="K1037" s="0" t="n">
        <v>370</v>
      </c>
      <c r="L1037" s="0" t="s">
        <v>20</v>
      </c>
      <c r="M1037" s="0" t="n">
        <f aca="false">35.3*G1037</f>
        <v>1.032306381452</v>
      </c>
      <c r="N1037" s="0" t="n">
        <f aca="false">M1037*1000/365</f>
        <v>2.82823666151232</v>
      </c>
      <c r="O1037" s="0" t="n">
        <f aca="false">Table1[[#This Row],[Detection frequency 2021]]/100*365</f>
        <v>364.013405</v>
      </c>
      <c r="P1037" s="0" t="n">
        <f aca="false">Table1[[#This Row],[Flared days/year]]/12</f>
        <v>30.3344504166667</v>
      </c>
      <c r="Q1037" s="2" t="n">
        <f aca="false">Table1[[#This Row],['#days per month]]-P1093</f>
        <v>3.8851816666667</v>
      </c>
      <c r="R1037" s="2"/>
    </row>
    <row r="1038" customFormat="false" ht="15.75" hidden="true" customHeight="false" outlineLevel="0" collapsed="false">
      <c r="A1038" s="0" t="s">
        <v>126</v>
      </c>
      <c r="B1038" s="0" t="s">
        <v>127</v>
      </c>
      <c r="C1038" s="0" t="s">
        <v>1167</v>
      </c>
      <c r="D1038" s="0" t="n">
        <v>5986</v>
      </c>
      <c r="E1038" s="0" t="n">
        <v>5.803185</v>
      </c>
      <c r="F1038" s="0" t="n">
        <v>6.560985</v>
      </c>
      <c r="G1038" s="0" t="n">
        <v>0.029239286478</v>
      </c>
      <c r="H1038" s="0" t="n">
        <v>1832.64</v>
      </c>
      <c r="I1038" s="0" t="n">
        <v>1.75565</v>
      </c>
      <c r="J1038" s="0" t="n">
        <v>87.3239</v>
      </c>
      <c r="K1038" s="0" t="n">
        <v>71</v>
      </c>
      <c r="L1038" s="0" t="s">
        <v>20</v>
      </c>
      <c r="M1038" s="0" t="n">
        <f aca="false">35.3*G1038</f>
        <v>1.0321468126734</v>
      </c>
      <c r="N1038" s="0" t="n">
        <f aca="false">M1038*1000/365</f>
        <v>2.82779948677644</v>
      </c>
      <c r="O1038" s="0" t="n">
        <f aca="false">Table1[[#This Row],[Detection frequency 2021]]/100*365</f>
        <v>318.732235</v>
      </c>
      <c r="P1038" s="0" t="n">
        <f aca="false">Table1[[#This Row],[Flared days/year]]/12</f>
        <v>26.5610195833333</v>
      </c>
      <c r="Q1038" s="2" t="n">
        <f aca="false">Table1[[#This Row],['#days per month]]-P1094</f>
        <v>0.326644583333334</v>
      </c>
      <c r="R1038" s="2"/>
    </row>
    <row r="1039" customFormat="false" ht="15.75" hidden="true" customHeight="false" outlineLevel="0" collapsed="false">
      <c r="A1039" s="0" t="s">
        <v>551</v>
      </c>
      <c r="B1039" s="0" t="s">
        <v>552</v>
      </c>
      <c r="C1039" s="0" t="s">
        <v>1168</v>
      </c>
      <c r="D1039" s="0" t="n">
        <v>6194</v>
      </c>
      <c r="E1039" s="0" t="n">
        <v>1.410978</v>
      </c>
      <c r="F1039" s="0" t="n">
        <v>9.22984799999999</v>
      </c>
      <c r="G1039" s="0" t="n">
        <v>0.029197517159</v>
      </c>
      <c r="H1039" s="0" t="n">
        <v>1673.27</v>
      </c>
      <c r="I1039" s="0" t="n">
        <v>2.13801</v>
      </c>
      <c r="J1039" s="0" t="n">
        <v>85.7143</v>
      </c>
      <c r="K1039" s="0" t="n">
        <v>21</v>
      </c>
      <c r="L1039" s="0" t="s">
        <v>20</v>
      </c>
      <c r="M1039" s="0" t="n">
        <f aca="false">35.3*G1039</f>
        <v>1.0306723557127</v>
      </c>
      <c r="N1039" s="0" t="n">
        <f aca="false">M1039*1000/365</f>
        <v>2.82375987866493</v>
      </c>
      <c r="O1039" s="0" t="n">
        <f aca="false">Table1[[#This Row],[Detection frequency 2021]]/100*365</f>
        <v>312.857195</v>
      </c>
      <c r="P1039" s="0" t="n">
        <f aca="false">Table1[[#This Row],[Flared days/year]]/12</f>
        <v>26.0714329166667</v>
      </c>
      <c r="Q1039" s="2" t="n">
        <f aca="false">Table1[[#This Row],['#days per month]]-P1095</f>
        <v>0</v>
      </c>
      <c r="R1039" s="2"/>
    </row>
    <row r="1040" customFormat="false" ht="15.75" hidden="true" customHeight="false" outlineLevel="0" collapsed="false">
      <c r="A1040" s="0" t="s">
        <v>788</v>
      </c>
      <c r="B1040" s="0" t="s">
        <v>789</v>
      </c>
      <c r="C1040" s="0" t="s">
        <v>1169</v>
      </c>
      <c r="D1040" s="0" t="n">
        <v>11998</v>
      </c>
      <c r="E1040" s="0" t="n">
        <v>-6.095431</v>
      </c>
      <c r="F1040" s="0" t="n">
        <v>108.140782</v>
      </c>
      <c r="G1040" s="0" t="n">
        <v>0.029194904742</v>
      </c>
      <c r="H1040" s="0" t="n">
        <v>1705.59</v>
      </c>
      <c r="I1040" s="0" t="n">
        <v>1.98888</v>
      </c>
      <c r="J1040" s="0" t="n">
        <v>72.5489999999999</v>
      </c>
      <c r="K1040" s="0" t="n">
        <v>51</v>
      </c>
      <c r="L1040" s="0" t="s">
        <v>20</v>
      </c>
      <c r="M1040" s="0" t="n">
        <f aca="false">35.3*G1040</f>
        <v>1.0305801373926</v>
      </c>
      <c r="N1040" s="0" t="n">
        <f aca="false">M1040*1000/365</f>
        <v>2.82350722573315</v>
      </c>
      <c r="O1040" s="0" t="n">
        <f aca="false">Table1[[#This Row],[Detection frequency 2021]]/100*365</f>
        <v>264.80385</v>
      </c>
      <c r="P1040" s="0" t="n">
        <f aca="false">Table1[[#This Row],[Flared days/year]]/12</f>
        <v>22.0669875</v>
      </c>
      <c r="Q1040" s="2" t="n">
        <f aca="false">Table1[[#This Row],['#days per month]]-P1096</f>
        <v>-4.31563833333336</v>
      </c>
      <c r="R1040" s="2"/>
    </row>
    <row r="1041" customFormat="false" ht="15.75" hidden="true" customHeight="false" outlineLevel="0" collapsed="false">
      <c r="A1041" s="0" t="s">
        <v>35</v>
      </c>
      <c r="B1041" s="0" t="s">
        <v>36</v>
      </c>
      <c r="C1041" s="0" t="s">
        <v>1170</v>
      </c>
      <c r="D1041" s="0" t="n">
        <v>3665</v>
      </c>
      <c r="E1041" s="0" t="n">
        <v>22.447169</v>
      </c>
      <c r="F1041" s="0" t="n">
        <v>-97.935307</v>
      </c>
      <c r="G1041" s="0" t="n">
        <v>0.029175267585</v>
      </c>
      <c r="H1041" s="0" t="n">
        <v>1877.92</v>
      </c>
      <c r="I1041" s="0" t="n">
        <v>1.5245</v>
      </c>
      <c r="J1041" s="0" t="n">
        <v>64.6225999999999</v>
      </c>
      <c r="K1041" s="0" t="n">
        <v>212</v>
      </c>
      <c r="L1041" s="0" t="s">
        <v>20</v>
      </c>
      <c r="M1041" s="0" t="n">
        <f aca="false">35.3*G1041</f>
        <v>1.0298869457505</v>
      </c>
      <c r="N1041" s="0" t="n">
        <f aca="false">M1041*1000/365</f>
        <v>2.82160807054932</v>
      </c>
      <c r="O1041" s="0" t="n">
        <f aca="false">Table1[[#This Row],[Detection frequency 2021]]/100*365</f>
        <v>235.87249</v>
      </c>
      <c r="P1041" s="0" t="n">
        <f aca="false">Table1[[#This Row],[Flared days/year]]/12</f>
        <v>19.6560408333333</v>
      </c>
      <c r="Q1041" s="2" t="n">
        <f aca="false">Table1[[#This Row],['#days per month]]-P1097</f>
        <v>9.78720124999997</v>
      </c>
      <c r="R1041" s="2"/>
    </row>
    <row r="1042" customFormat="false" ht="15.75" hidden="true" customHeight="false" outlineLevel="0" collapsed="false">
      <c r="A1042" s="0" t="s">
        <v>24</v>
      </c>
      <c r="B1042" s="0" t="s">
        <v>25</v>
      </c>
      <c r="C1042" s="0" t="s">
        <v>1171</v>
      </c>
      <c r="D1042" s="0" t="n">
        <v>6780</v>
      </c>
      <c r="E1042" s="0" t="n">
        <v>52.279924</v>
      </c>
      <c r="F1042" s="0" t="n">
        <v>50.873336</v>
      </c>
      <c r="G1042" s="0" t="n">
        <v>0.029147734471</v>
      </c>
      <c r="H1042" s="0" t="n">
        <v>1908.61</v>
      </c>
      <c r="I1042" s="0" t="n">
        <v>1.70738</v>
      </c>
      <c r="J1042" s="0" t="n">
        <v>86.3454</v>
      </c>
      <c r="K1042" s="0" t="n">
        <v>249</v>
      </c>
      <c r="L1042" s="0" t="s">
        <v>20</v>
      </c>
      <c r="M1042" s="0" t="n">
        <f aca="false">35.3*G1042</f>
        <v>1.0289150268263</v>
      </c>
      <c r="N1042" s="0" t="n">
        <f aca="false">M1042*1000/365</f>
        <v>2.81894527897616</v>
      </c>
      <c r="O1042" s="0" t="n">
        <f aca="false">Table1[[#This Row],[Detection frequency 2021]]/100*365</f>
        <v>315.16071</v>
      </c>
      <c r="P1042" s="0" t="n">
        <f aca="false">Table1[[#This Row],[Flared days/year]]/12</f>
        <v>26.2633925</v>
      </c>
      <c r="Q1042" s="2" t="n">
        <f aca="false">Table1[[#This Row],['#days per month]]-P1098</f>
        <v>-3.77589458333333</v>
      </c>
      <c r="R1042" s="2"/>
    </row>
    <row r="1043" customFormat="false" ht="15.75" hidden="true" customHeight="false" outlineLevel="0" collapsed="false">
      <c r="A1043" s="0" t="s">
        <v>126</v>
      </c>
      <c r="B1043" s="0" t="s">
        <v>127</v>
      </c>
      <c r="C1043" s="0" t="s">
        <v>1172</v>
      </c>
      <c r="D1043" s="0" t="n">
        <v>5990</v>
      </c>
      <c r="E1043" s="0" t="n">
        <v>5.424581</v>
      </c>
      <c r="F1043" s="0" t="n">
        <v>6.59619199999999</v>
      </c>
      <c r="G1043" s="0" t="n">
        <v>0.029111483516</v>
      </c>
      <c r="H1043" s="0" t="n">
        <v>1671.35</v>
      </c>
      <c r="I1043" s="0" t="n">
        <v>1.6015</v>
      </c>
      <c r="J1043" s="0" t="n">
        <v>22.7273</v>
      </c>
      <c r="K1043" s="0" t="n">
        <v>88</v>
      </c>
      <c r="L1043" s="0" t="s">
        <v>20</v>
      </c>
      <c r="M1043" s="0" t="n">
        <f aca="false">35.3*G1043</f>
        <v>1.0276353681148</v>
      </c>
      <c r="N1043" s="0" t="n">
        <f aca="false">M1043*1000/365</f>
        <v>2.81543936469808</v>
      </c>
      <c r="O1043" s="0" t="n">
        <f aca="false">Table1[[#This Row],[Detection frequency 2021]]/100*365</f>
        <v>82.954645</v>
      </c>
      <c r="P1043" s="0" t="n">
        <f aca="false">Table1[[#This Row],[Flared days/year]]/12</f>
        <v>6.91288708333333</v>
      </c>
      <c r="Q1043" s="2" t="n">
        <f aca="false">Table1[[#This Row],['#days per month]]-P1099</f>
        <v>-19.45331375</v>
      </c>
      <c r="R1043" s="2"/>
    </row>
    <row r="1044" customFormat="false" ht="15.75" hidden="false" customHeight="false" outlineLevel="0" collapsed="false">
      <c r="A1044" s="0" t="s">
        <v>240</v>
      </c>
      <c r="B1044" s="0" t="s">
        <v>241</v>
      </c>
      <c r="C1044" s="0" t="s">
        <v>1173</v>
      </c>
      <c r="D1044" s="0" t="n">
        <v>7987</v>
      </c>
      <c r="E1044" s="0" t="n">
        <v>26.781109</v>
      </c>
      <c r="F1044" s="0" t="n">
        <v>49.999625</v>
      </c>
      <c r="G1044" s="0" t="n">
        <v>0.025537227412</v>
      </c>
      <c r="H1044" s="0" t="n">
        <v>1751.75</v>
      </c>
      <c r="I1044" s="0" t="n">
        <v>4.18414</v>
      </c>
      <c r="J1044" s="0" t="n">
        <v>87.8628</v>
      </c>
      <c r="K1044" s="0" t="n">
        <v>379</v>
      </c>
      <c r="L1044" s="0" t="s">
        <v>20</v>
      </c>
      <c r="M1044" s="0" t="n">
        <f aca="false">35.3*G1044</f>
        <v>0.9014641276436</v>
      </c>
      <c r="N1044" s="0" t="n">
        <f aca="false">M1044*1000/365</f>
        <v>2.46976473327014</v>
      </c>
      <c r="O1044" s="0" t="n">
        <f aca="false">Table1[[#This Row],[Detection frequency 2021]]/100*365</f>
        <v>320.69922</v>
      </c>
      <c r="P1044" s="2" t="n">
        <f aca="false">Table1[[#This Row],[Flared days/year]]/12</f>
        <v>26.724935</v>
      </c>
      <c r="Q1044" s="2"/>
      <c r="R1044" s="2"/>
    </row>
    <row r="1045" customFormat="false" ht="15.75" hidden="true" customHeight="false" outlineLevel="0" collapsed="false">
      <c r="A1045" s="0" t="s">
        <v>24</v>
      </c>
      <c r="B1045" s="0" t="s">
        <v>25</v>
      </c>
      <c r="C1045" s="0" t="s">
        <v>1174</v>
      </c>
      <c r="D1045" s="0" t="n">
        <v>9492</v>
      </c>
      <c r="E1045" s="0" t="n">
        <v>67.793671</v>
      </c>
      <c r="F1045" s="0" t="n">
        <v>83.549952</v>
      </c>
      <c r="G1045" s="0" t="n">
        <v>0.029085564817</v>
      </c>
      <c r="H1045" s="0" t="n">
        <v>1870.12</v>
      </c>
      <c r="I1045" s="0" t="n">
        <v>2.25714</v>
      </c>
      <c r="J1045" s="0" t="n">
        <v>74.1935</v>
      </c>
      <c r="K1045" s="0" t="n">
        <v>155</v>
      </c>
      <c r="L1045" s="0" t="s">
        <v>20</v>
      </c>
      <c r="M1045" s="0" t="n">
        <f aca="false">35.3*G1045</f>
        <v>1.0267204380401</v>
      </c>
      <c r="N1045" s="0" t="n">
        <f aca="false">M1045*1000/365</f>
        <v>2.81293270695918</v>
      </c>
      <c r="O1045" s="0" t="n">
        <f aca="false">Table1[[#This Row],[Detection frequency 2021]]/100*365</f>
        <v>270.806275</v>
      </c>
      <c r="P1045" s="0" t="n">
        <f aca="false">Table1[[#This Row],[Flared days/year]]/12</f>
        <v>22.5671895833333</v>
      </c>
      <c r="Q1045" s="2" t="n">
        <f aca="false">Table1[[#This Row],['#days per month]]-P1101</f>
        <v>-3.11442333333333</v>
      </c>
      <c r="R1045" s="2"/>
    </row>
    <row r="1046" customFormat="false" ht="15.75" hidden="true" customHeight="false" outlineLevel="0" collapsed="false">
      <c r="A1046" s="0" t="s">
        <v>24</v>
      </c>
      <c r="B1046" s="0" t="s">
        <v>25</v>
      </c>
      <c r="C1046" s="0" t="s">
        <v>1175</v>
      </c>
      <c r="D1046" s="0" t="n">
        <v>8717</v>
      </c>
      <c r="E1046" s="0" t="n">
        <v>61.9801719999999</v>
      </c>
      <c r="F1046" s="0" t="n">
        <v>68.574225</v>
      </c>
      <c r="G1046" s="0" t="n">
        <v>0.02907003708</v>
      </c>
      <c r="H1046" s="0" t="n">
        <v>1635.62</v>
      </c>
      <c r="I1046" s="0" t="n">
        <v>0.5001</v>
      </c>
      <c r="J1046" s="0" t="n">
        <v>93.5829</v>
      </c>
      <c r="K1046" s="0" t="n">
        <v>187</v>
      </c>
      <c r="L1046" s="0" t="s">
        <v>20</v>
      </c>
      <c r="M1046" s="0" t="n">
        <f aca="false">35.3*G1046</f>
        <v>1.026172308924</v>
      </c>
      <c r="N1046" s="0" t="n">
        <f aca="false">M1046*1000/365</f>
        <v>2.81143098335342</v>
      </c>
      <c r="O1046" s="0" t="n">
        <f aca="false">Table1[[#This Row],[Detection frequency 2021]]/100*365</f>
        <v>341.577585</v>
      </c>
      <c r="P1046" s="0" t="n">
        <f aca="false">Table1[[#This Row],[Flared days/year]]/12</f>
        <v>28.46479875</v>
      </c>
      <c r="Q1046" s="2" t="n">
        <f aca="false">Table1[[#This Row],['#days per month]]-P1102</f>
        <v>2.19209875</v>
      </c>
      <c r="R1046" s="2"/>
    </row>
    <row r="1047" customFormat="false" ht="15.75" hidden="true" customHeight="false" outlineLevel="0" collapsed="false">
      <c r="A1047" s="0" t="s">
        <v>1176</v>
      </c>
      <c r="B1047" s="0" t="s">
        <v>1177</v>
      </c>
      <c r="C1047" s="0" t="s">
        <v>1178</v>
      </c>
      <c r="D1047" s="0" t="n">
        <v>4427</v>
      </c>
      <c r="E1047" s="0" t="n">
        <v>10.413505</v>
      </c>
      <c r="F1047" s="0" t="n">
        <v>-61.481705</v>
      </c>
      <c r="G1047" s="0" t="n">
        <v>0.028997740641</v>
      </c>
      <c r="H1047" s="0" t="n">
        <v>1215.61</v>
      </c>
      <c r="I1047" s="0" t="n">
        <v>2.25828</v>
      </c>
      <c r="J1047" s="0" t="n">
        <v>88.8888999999999</v>
      </c>
      <c r="K1047" s="0" t="n">
        <v>180</v>
      </c>
      <c r="L1047" s="0" t="s">
        <v>20</v>
      </c>
      <c r="M1047" s="0" t="n">
        <f aca="false">35.3*G1047</f>
        <v>1.0236202446273</v>
      </c>
      <c r="N1047" s="0" t="n">
        <f aca="false">M1047*1000/365</f>
        <v>2.80443902637616</v>
      </c>
      <c r="O1047" s="0" t="n">
        <f aca="false">Table1[[#This Row],[Detection frequency 2021]]/100*365</f>
        <v>324.444485</v>
      </c>
      <c r="P1047" s="0" t="n">
        <f aca="false">Table1[[#This Row],[Flared days/year]]/12</f>
        <v>27.0370404166666</v>
      </c>
      <c r="Q1047" s="2" t="n">
        <f aca="false">Table1[[#This Row],['#days per month]]-P1103</f>
        <v>9.62103499999996</v>
      </c>
      <c r="R1047" s="2"/>
    </row>
    <row r="1048" customFormat="false" ht="15.75" hidden="true" customHeight="false" outlineLevel="0" collapsed="false">
      <c r="A1048" s="0" t="s">
        <v>51</v>
      </c>
      <c r="B1048" s="0" t="s">
        <v>52</v>
      </c>
      <c r="C1048" s="0" t="s">
        <v>1179</v>
      </c>
      <c r="D1048" s="0" t="n">
        <v>5576</v>
      </c>
      <c r="E1048" s="0" t="n">
        <v>30.388827</v>
      </c>
      <c r="F1048" s="0" t="n">
        <v>7.90652599999999</v>
      </c>
      <c r="G1048" s="0" t="n">
        <v>0.0297287184</v>
      </c>
      <c r="H1048" s="0" t="n">
        <v>1726.7</v>
      </c>
      <c r="I1048" s="0" t="n">
        <v>1.27971</v>
      </c>
      <c r="J1048" s="0" t="n">
        <v>97.5676</v>
      </c>
      <c r="K1048" s="0" t="n">
        <v>370</v>
      </c>
      <c r="L1048" s="0" t="s">
        <v>20</v>
      </c>
      <c r="M1048" s="0" t="n">
        <f aca="false">35.3*G1048</f>
        <v>1.04942375952</v>
      </c>
      <c r="N1048" s="0" t="n">
        <f aca="false">M1048*1000/365</f>
        <v>2.87513358772603</v>
      </c>
      <c r="O1048" s="0" t="n">
        <f aca="false">Table1[[#This Row],[Detection frequency 2021]]/100*365</f>
        <v>356.12174</v>
      </c>
      <c r="P1048" s="0" t="n">
        <f aca="false">Table1[[#This Row],[Flared days/year]]/12</f>
        <v>29.6768116666667</v>
      </c>
      <c r="Q1048" s="2" t="n">
        <f aca="false">Table1[[#This Row],['#days per month]]-P1104</f>
        <v>3.43017875</v>
      </c>
      <c r="R1048" s="2"/>
    </row>
    <row r="1049" customFormat="false" ht="15.75" hidden="true" customHeight="false" outlineLevel="0" collapsed="false">
      <c r="A1049" s="0" t="s">
        <v>39</v>
      </c>
      <c r="B1049" s="0" t="s">
        <v>40</v>
      </c>
      <c r="C1049" s="0" t="s">
        <v>1180</v>
      </c>
      <c r="D1049" s="0" t="n">
        <v>5674</v>
      </c>
      <c r="E1049" s="0" t="n">
        <v>28.865574</v>
      </c>
      <c r="F1049" s="0" t="n">
        <v>9.936047</v>
      </c>
      <c r="G1049" s="0" t="n">
        <v>0.028975549773</v>
      </c>
      <c r="H1049" s="0" t="n">
        <v>1729</v>
      </c>
      <c r="I1049" s="0" t="n">
        <v>1.01004</v>
      </c>
      <c r="J1049" s="0" t="n">
        <v>98.4375</v>
      </c>
      <c r="K1049" s="0" t="n">
        <v>384</v>
      </c>
      <c r="L1049" s="0" t="s">
        <v>20</v>
      </c>
      <c r="M1049" s="0" t="n">
        <f aca="false">35.3*G1049</f>
        <v>1.0228369069869</v>
      </c>
      <c r="N1049" s="0" t="n">
        <f aca="false">M1049*1000/365</f>
        <v>2.80229289585452</v>
      </c>
      <c r="O1049" s="0" t="n">
        <f aca="false">Table1[[#This Row],[Detection frequency 2021]]/100*365</f>
        <v>359.296875</v>
      </c>
      <c r="P1049" s="0" t="n">
        <f aca="false">Table1[[#This Row],[Flared days/year]]/12</f>
        <v>29.94140625</v>
      </c>
      <c r="Q1049" s="2" t="n">
        <f aca="false">Table1[[#This Row],['#days per month]]-P1105</f>
        <v>3.77653333333336</v>
      </c>
      <c r="R1049" s="2"/>
    </row>
    <row r="1050" customFormat="false" ht="15.75" hidden="true" customHeight="false" outlineLevel="0" collapsed="false">
      <c r="A1050" s="0" t="s">
        <v>161</v>
      </c>
      <c r="B1050" s="0" t="s">
        <v>162</v>
      </c>
      <c r="C1050" s="0" t="s">
        <v>1181</v>
      </c>
      <c r="D1050" s="0" t="n">
        <v>9716</v>
      </c>
      <c r="E1050" s="0" t="n">
        <v>40.83157</v>
      </c>
      <c r="F1050" s="0" t="n">
        <v>83.5338829999999</v>
      </c>
      <c r="G1050" s="0" t="n">
        <v>0.028912029881</v>
      </c>
      <c r="H1050" s="0" t="n">
        <v>1837.22</v>
      </c>
      <c r="I1050" s="0" t="n">
        <v>1.21007</v>
      </c>
      <c r="J1050" s="0" t="n">
        <v>92.7272999999999</v>
      </c>
      <c r="K1050" s="0" t="n">
        <v>330</v>
      </c>
      <c r="L1050" s="0" t="s">
        <v>20</v>
      </c>
      <c r="M1050" s="0" t="n">
        <f aca="false">35.3*G1050</f>
        <v>1.0205946547993</v>
      </c>
      <c r="N1050" s="0" t="n">
        <f aca="false">M1050*1000/365</f>
        <v>2.79614973917616</v>
      </c>
      <c r="O1050" s="0" t="n">
        <f aca="false">Table1[[#This Row],[Detection frequency 2021]]/100*365</f>
        <v>338.454645</v>
      </c>
      <c r="P1050" s="0" t="n">
        <f aca="false">Table1[[#This Row],[Flared days/year]]/12</f>
        <v>28.20455375</v>
      </c>
      <c r="Q1050" s="2" t="n">
        <f aca="false">Table1[[#This Row],['#days per month]]-P1106</f>
        <v>2.54049124999997</v>
      </c>
      <c r="R1050" s="2"/>
    </row>
    <row r="1051" customFormat="false" ht="15.75" hidden="true" customHeight="false" outlineLevel="0" collapsed="false">
      <c r="A1051" s="0" t="s">
        <v>126</v>
      </c>
      <c r="B1051" s="0" t="s">
        <v>127</v>
      </c>
      <c r="C1051" s="0" t="s">
        <v>1182</v>
      </c>
      <c r="D1051" s="0" t="n">
        <v>6140</v>
      </c>
      <c r="E1051" s="0" t="n">
        <v>4.271805</v>
      </c>
      <c r="F1051" s="0" t="n">
        <v>8.337896</v>
      </c>
      <c r="G1051" s="0" t="n">
        <v>0.028824851471</v>
      </c>
      <c r="H1051" s="0" t="n">
        <v>1694.79</v>
      </c>
      <c r="I1051" s="0" t="n">
        <v>1.7405</v>
      </c>
      <c r="J1051" s="0" t="n">
        <v>87.8787999999999</v>
      </c>
      <c r="K1051" s="0" t="n">
        <v>33</v>
      </c>
      <c r="L1051" s="0" t="s">
        <v>20</v>
      </c>
      <c r="M1051" s="0" t="n">
        <f aca="false">35.3*G1051</f>
        <v>1.0175172569263</v>
      </c>
      <c r="N1051" s="0" t="n">
        <f aca="false">M1051*1000/365</f>
        <v>2.78771851212685</v>
      </c>
      <c r="O1051" s="0" t="n">
        <f aca="false">Table1[[#This Row],[Detection frequency 2021]]/100*365</f>
        <v>320.75762</v>
      </c>
      <c r="P1051" s="0" t="n">
        <f aca="false">Table1[[#This Row],[Flared days/year]]/12</f>
        <v>26.7298016666666</v>
      </c>
      <c r="Q1051" s="2" t="n">
        <f aca="false">Table1[[#This Row],['#days per month]]-P1107</f>
        <v>8.6699058333333</v>
      </c>
      <c r="R1051" s="2"/>
    </row>
    <row r="1052" customFormat="false" ht="15.75" hidden="false" customHeight="false" outlineLevel="0" collapsed="false">
      <c r="A1052" s="0" t="s">
        <v>240</v>
      </c>
      <c r="B1052" s="0" t="s">
        <v>241</v>
      </c>
      <c r="C1052" s="0" t="s">
        <v>1183</v>
      </c>
      <c r="D1052" s="0" t="n">
        <v>7533</v>
      </c>
      <c r="E1052" s="0" t="n">
        <v>25.175637</v>
      </c>
      <c r="F1052" s="0" t="n">
        <v>47.521959</v>
      </c>
      <c r="G1052" s="0" t="n">
        <v>0.0367646325</v>
      </c>
      <c r="H1052" s="0" t="n">
        <v>1701.24</v>
      </c>
      <c r="I1052" s="0" t="n">
        <v>1.38744</v>
      </c>
      <c r="J1052" s="0" t="n">
        <v>87.8237999999999</v>
      </c>
      <c r="K1052" s="0" t="n">
        <v>386</v>
      </c>
      <c r="L1052" s="0" t="s">
        <v>20</v>
      </c>
      <c r="M1052" s="0" t="n">
        <f aca="false">35.3*G1052</f>
        <v>1.29779152725</v>
      </c>
      <c r="N1052" s="0" t="n">
        <f aca="false">M1052*1000/365</f>
        <v>3.55559322534247</v>
      </c>
      <c r="O1052" s="0" t="n">
        <f aca="false">Table1[[#This Row],[Detection frequency 2021]]/100*365</f>
        <v>320.55687</v>
      </c>
      <c r="P1052" s="2" t="n">
        <f aca="false">Table1[[#This Row],[Flared days/year]]/12</f>
        <v>26.7130725</v>
      </c>
      <c r="Q1052" s="2"/>
      <c r="R1052" s="2"/>
    </row>
    <row r="1053" customFormat="false" ht="15.75" hidden="true" customHeight="false" outlineLevel="0" collapsed="false">
      <c r="A1053" s="0" t="s">
        <v>39</v>
      </c>
      <c r="B1053" s="0" t="s">
        <v>40</v>
      </c>
      <c r="C1053" s="0" t="s">
        <v>1184</v>
      </c>
      <c r="D1053" s="0" t="n">
        <v>5712</v>
      </c>
      <c r="E1053" s="0" t="n">
        <v>29.50074</v>
      </c>
      <c r="F1053" s="0" t="n">
        <v>12.971923</v>
      </c>
      <c r="G1053" s="0" t="n">
        <v>0.0288044511359999</v>
      </c>
      <c r="H1053" s="0" t="n">
        <v>1800.72</v>
      </c>
      <c r="I1053" s="0" t="n">
        <v>1.38962</v>
      </c>
      <c r="J1053" s="0" t="n">
        <v>93.4837</v>
      </c>
      <c r="K1053" s="0" t="n">
        <v>399</v>
      </c>
      <c r="L1053" s="0" t="s">
        <v>20</v>
      </c>
      <c r="M1053" s="0" t="n">
        <f aca="false">35.3*G1053</f>
        <v>1.0167971251008</v>
      </c>
      <c r="N1053" s="0" t="n">
        <f aca="false">M1053*1000/365</f>
        <v>2.78574554822136</v>
      </c>
      <c r="O1053" s="0" t="n">
        <f aca="false">Table1[[#This Row],[Detection frequency 2021]]/100*365</f>
        <v>341.215505</v>
      </c>
      <c r="P1053" s="0" t="n">
        <f aca="false">Table1[[#This Row],[Flared days/year]]/12</f>
        <v>28.4346254166667</v>
      </c>
      <c r="Q1053" s="2" t="n">
        <f aca="false">Table1[[#This Row],['#days per month]]-P1109</f>
        <v>22.041985</v>
      </c>
      <c r="R1053" s="2"/>
    </row>
    <row r="1054" customFormat="false" ht="15.75" hidden="true" customHeight="false" outlineLevel="0" collapsed="false">
      <c r="A1054" s="0" t="s">
        <v>563</v>
      </c>
      <c r="B1054" s="0" t="s">
        <v>564</v>
      </c>
      <c r="C1054" s="0" t="s">
        <v>1185</v>
      </c>
      <c r="D1054" s="0" t="n">
        <v>4502</v>
      </c>
      <c r="E1054" s="0" t="n">
        <v>-0.355407</v>
      </c>
      <c r="F1054" s="0" t="n">
        <v>-76.8297</v>
      </c>
      <c r="G1054" s="0" t="n">
        <v>0.0287336516999999</v>
      </c>
      <c r="H1054" s="0" t="n">
        <v>1911.56</v>
      </c>
      <c r="I1054" s="0" t="n">
        <v>1.5641</v>
      </c>
      <c r="J1054" s="0" t="n">
        <v>91.6667</v>
      </c>
      <c r="K1054" s="0" t="n">
        <v>36</v>
      </c>
      <c r="L1054" s="0" t="s">
        <v>20</v>
      </c>
      <c r="M1054" s="0" t="n">
        <f aca="false">35.3*G1054</f>
        <v>1.01429790501</v>
      </c>
      <c r="N1054" s="0" t="n">
        <f aca="false">M1054*1000/365</f>
        <v>2.7788983698904</v>
      </c>
      <c r="O1054" s="0" t="n">
        <f aca="false">Table1[[#This Row],[Detection frequency 2021]]/100*365</f>
        <v>334.583455</v>
      </c>
      <c r="P1054" s="0" t="n">
        <f aca="false">Table1[[#This Row],[Flared days/year]]/12</f>
        <v>27.8819545833333</v>
      </c>
      <c r="Q1054" s="2" t="n">
        <f aca="false">Table1[[#This Row],['#days per month]]-P1110</f>
        <v>1.8324216666667</v>
      </c>
      <c r="R1054" s="2"/>
    </row>
    <row r="1055" customFormat="false" ht="15.75" hidden="true" customHeight="false" outlineLevel="0" collapsed="false">
      <c r="A1055" s="0" t="s">
        <v>51</v>
      </c>
      <c r="B1055" s="0" t="s">
        <v>52</v>
      </c>
      <c r="C1055" s="0" t="s">
        <v>1186</v>
      </c>
      <c r="D1055" s="0" t="n">
        <v>5445</v>
      </c>
      <c r="E1055" s="0" t="n">
        <v>27.798678</v>
      </c>
      <c r="F1055" s="0" t="n">
        <v>0.462671</v>
      </c>
      <c r="G1055" s="0" t="n">
        <v>0.028977751248</v>
      </c>
      <c r="H1055" s="0" t="n">
        <v>1803.51</v>
      </c>
      <c r="I1055" s="0" t="n">
        <v>1.25034</v>
      </c>
      <c r="J1055" s="0" t="n">
        <v>93.1879999999999</v>
      </c>
      <c r="K1055" s="0" t="n">
        <v>367</v>
      </c>
      <c r="L1055" s="0" t="s">
        <v>20</v>
      </c>
      <c r="M1055" s="0" t="n">
        <f aca="false">35.3*G1055</f>
        <v>1.0229146190544</v>
      </c>
      <c r="N1055" s="0" t="n">
        <f aca="false">M1055*1000/365</f>
        <v>2.80250580562849</v>
      </c>
      <c r="O1055" s="0" t="n">
        <f aca="false">Table1[[#This Row],[Detection frequency 2021]]/100*365</f>
        <v>340.1362</v>
      </c>
      <c r="P1055" s="0" t="n">
        <f aca="false">Table1[[#This Row],[Flared days/year]]/12</f>
        <v>28.3446833333333</v>
      </c>
      <c r="Q1055" s="2" t="n">
        <f aca="false">Table1[[#This Row],['#days per month]]-P1111</f>
        <v>2.7844633333333</v>
      </c>
      <c r="R1055" s="2"/>
    </row>
    <row r="1056" customFormat="false" ht="15.75" hidden="true" customHeight="false" outlineLevel="0" collapsed="false">
      <c r="A1056" s="0" t="s">
        <v>726</v>
      </c>
      <c r="B1056" s="0" t="s">
        <v>727</v>
      </c>
      <c r="C1056" s="0" t="s">
        <v>1187</v>
      </c>
      <c r="D1056" s="0" t="n">
        <v>5072</v>
      </c>
      <c r="E1056" s="0" t="n">
        <v>58.691821</v>
      </c>
      <c r="F1056" s="0" t="n">
        <v>1.278857</v>
      </c>
      <c r="G1056" s="0" t="n">
        <v>0.028731538284</v>
      </c>
      <c r="H1056" s="0" t="n">
        <v>1788.68</v>
      </c>
      <c r="I1056" s="0" t="n">
        <v>1.98972</v>
      </c>
      <c r="J1056" s="0" t="n">
        <v>75.6522</v>
      </c>
      <c r="K1056" s="0" t="n">
        <v>115</v>
      </c>
      <c r="L1056" s="0" t="s">
        <v>20</v>
      </c>
      <c r="M1056" s="0" t="n">
        <f aca="false">35.3*G1056</f>
        <v>1.0142233014252</v>
      </c>
      <c r="N1056" s="0" t="n">
        <f aca="false">M1056*1000/365</f>
        <v>2.7786939765074</v>
      </c>
      <c r="O1056" s="0" t="n">
        <f aca="false">Table1[[#This Row],[Detection frequency 2021]]/100*365</f>
        <v>276.13053</v>
      </c>
      <c r="P1056" s="0" t="n">
        <f aca="false">Table1[[#This Row],[Flared days/year]]/12</f>
        <v>23.0108775</v>
      </c>
      <c r="Q1056" s="2" t="n">
        <f aca="false">Table1[[#This Row],['#days per month]]-P1112</f>
        <v>-6.46749583333334</v>
      </c>
      <c r="R1056" s="2"/>
    </row>
    <row r="1057" customFormat="false" ht="15.75" hidden="true" customHeight="false" outlineLevel="0" collapsed="false">
      <c r="A1057" s="0" t="s">
        <v>245</v>
      </c>
      <c r="B1057" s="0" t="s">
        <v>246</v>
      </c>
      <c r="C1057" s="0" t="s">
        <v>1188</v>
      </c>
      <c r="D1057" s="0" t="n">
        <v>6196</v>
      </c>
      <c r="E1057" s="0" t="n">
        <v>-1.794072</v>
      </c>
      <c r="F1057" s="0" t="n">
        <v>9.302716</v>
      </c>
      <c r="G1057" s="0" t="n">
        <v>0.028685072485</v>
      </c>
      <c r="H1057" s="0" t="n">
        <v>1770.23</v>
      </c>
      <c r="I1057" s="0" t="n">
        <v>2.41147</v>
      </c>
      <c r="J1057" s="0" t="n">
        <v>66.6667</v>
      </c>
      <c r="K1057" s="0" t="n">
        <v>66</v>
      </c>
      <c r="L1057" s="0" t="s">
        <v>20</v>
      </c>
      <c r="M1057" s="0" t="n">
        <f aca="false">35.3*G1057</f>
        <v>1.0125830587205</v>
      </c>
      <c r="N1057" s="0" t="n">
        <f aca="false">M1057*1000/365</f>
        <v>2.77420016087808</v>
      </c>
      <c r="O1057" s="0" t="n">
        <f aca="false">Table1[[#This Row],[Detection frequency 2021]]/100*365</f>
        <v>243.333455</v>
      </c>
      <c r="P1057" s="0" t="n">
        <f aca="false">Table1[[#This Row],[Flared days/year]]/12</f>
        <v>20.2777879166667</v>
      </c>
      <c r="Q1057" s="2" t="n">
        <f aca="false">Table1[[#This Row],['#days per month]]-P1113</f>
        <v>-5.77174499999997</v>
      </c>
      <c r="R1057" s="2"/>
    </row>
    <row r="1058" customFormat="false" ht="15.75" hidden="true" customHeight="false" outlineLevel="0" collapsed="false">
      <c r="A1058" s="0" t="s">
        <v>191</v>
      </c>
      <c r="B1058" s="0" t="s">
        <v>192</v>
      </c>
      <c r="C1058" s="0" t="s">
        <v>1189</v>
      </c>
      <c r="D1058" s="0" t="n">
        <v>8463</v>
      </c>
      <c r="E1058" s="0" t="n">
        <v>15.5669329999999</v>
      </c>
      <c r="F1058" s="0" t="n">
        <v>45.796972</v>
      </c>
      <c r="G1058" s="0" t="n">
        <v>0.02867406511</v>
      </c>
      <c r="H1058" s="0" t="n">
        <v>1764.09</v>
      </c>
      <c r="I1058" s="0" t="n">
        <v>1.42615</v>
      </c>
      <c r="J1058" s="0" t="n">
        <v>88.4273</v>
      </c>
      <c r="K1058" s="0" t="n">
        <v>337</v>
      </c>
      <c r="L1058" s="0" t="s">
        <v>20</v>
      </c>
      <c r="M1058" s="0" t="n">
        <f aca="false">35.3*G1058</f>
        <v>1.012194498383</v>
      </c>
      <c r="N1058" s="0" t="n">
        <f aca="false">M1058*1000/365</f>
        <v>2.77313561200822</v>
      </c>
      <c r="O1058" s="0" t="n">
        <f aca="false">Table1[[#This Row],[Detection frequency 2021]]/100*365</f>
        <v>322.759645</v>
      </c>
      <c r="P1058" s="0" t="n">
        <f aca="false">Table1[[#This Row],[Flared days/year]]/12</f>
        <v>26.8966370833333</v>
      </c>
      <c r="Q1058" s="2" t="n">
        <f aca="false">Table1[[#This Row],['#days per month]]-P1114</f>
        <v>0.953014999999997</v>
      </c>
      <c r="R1058" s="2"/>
    </row>
    <row r="1059" customFormat="false" ht="15.75" hidden="true" customHeight="false" outlineLevel="0" collapsed="false">
      <c r="A1059" s="0" t="s">
        <v>197</v>
      </c>
      <c r="B1059" s="0" t="s">
        <v>198</v>
      </c>
      <c r="C1059" s="0" t="s">
        <v>1190</v>
      </c>
      <c r="D1059" s="0" t="n">
        <v>12027</v>
      </c>
      <c r="E1059" s="0" t="n">
        <v>3.884301</v>
      </c>
      <c r="F1059" s="0" t="n">
        <v>112.455112</v>
      </c>
      <c r="G1059" s="0" t="n">
        <v>0.028644183756</v>
      </c>
      <c r="H1059" s="0" t="n">
        <v>1715.97</v>
      </c>
      <c r="I1059" s="0" t="n">
        <v>1.6765</v>
      </c>
      <c r="J1059" s="0" t="n">
        <v>80</v>
      </c>
      <c r="K1059" s="0" t="n">
        <v>25</v>
      </c>
      <c r="L1059" s="0" t="s">
        <v>20</v>
      </c>
      <c r="M1059" s="0" t="n">
        <f aca="false">35.3*G1059</f>
        <v>1.0111396865868</v>
      </c>
      <c r="N1059" s="0" t="n">
        <f aca="false">M1059*1000/365</f>
        <v>2.77024571667616</v>
      </c>
      <c r="O1059" s="0" t="n">
        <f aca="false">Table1[[#This Row],[Detection frequency 2021]]/100*365</f>
        <v>292</v>
      </c>
      <c r="P1059" s="0" t="n">
        <f aca="false">Table1[[#This Row],[Flared days/year]]/12</f>
        <v>24.3333333333333</v>
      </c>
      <c r="Q1059" s="2" t="n">
        <f aca="false">Table1[[#This Row],['#days per month]]-P1115</f>
        <v>-4.27713083333334</v>
      </c>
      <c r="R1059" s="2"/>
    </row>
    <row r="1060" customFormat="false" ht="15.75" hidden="true" customHeight="false" outlineLevel="0" collapsed="false">
      <c r="A1060" s="0" t="s">
        <v>197</v>
      </c>
      <c r="B1060" s="0" t="s">
        <v>198</v>
      </c>
      <c r="C1060" s="0" t="s">
        <v>1191</v>
      </c>
      <c r="D1060" s="0" t="n">
        <v>12049</v>
      </c>
      <c r="E1060" s="0" t="n">
        <v>4.78582799999999</v>
      </c>
      <c r="F1060" s="0" t="n">
        <v>113.494611</v>
      </c>
      <c r="G1060" s="0" t="n">
        <v>0.0285820434549999</v>
      </c>
      <c r="H1060" s="0" t="n">
        <v>1596</v>
      </c>
      <c r="I1060" s="0" t="n">
        <v>1.17251</v>
      </c>
      <c r="J1060" s="0" t="n">
        <v>83.3333</v>
      </c>
      <c r="K1060" s="0" t="n">
        <v>12</v>
      </c>
      <c r="L1060" s="0" t="s">
        <v>20</v>
      </c>
      <c r="M1060" s="0" t="n">
        <f aca="false">35.3*G1060</f>
        <v>1.0089461339615</v>
      </c>
      <c r="N1060" s="0" t="n">
        <f aca="false">M1060*1000/365</f>
        <v>2.76423598345615</v>
      </c>
      <c r="O1060" s="0" t="n">
        <f aca="false">Table1[[#This Row],[Detection frequency 2021]]/100*365</f>
        <v>304.166545</v>
      </c>
      <c r="P1060" s="0" t="n">
        <f aca="false">Table1[[#This Row],[Flared days/year]]/12</f>
        <v>25.3472120833333</v>
      </c>
      <c r="Q1060" s="2" t="n">
        <f aca="false">Table1[[#This Row],['#days per month]]-P1116</f>
        <v>0.858388750000028</v>
      </c>
      <c r="R1060" s="2"/>
    </row>
    <row r="1061" customFormat="false" ht="15.75" hidden="true" customHeight="false" outlineLevel="0" collapsed="false">
      <c r="A1061" s="0" t="s">
        <v>126</v>
      </c>
      <c r="B1061" s="0" t="s">
        <v>127</v>
      </c>
      <c r="C1061" s="0" t="s">
        <v>1192</v>
      </c>
      <c r="D1061" s="0" t="n">
        <v>6077</v>
      </c>
      <c r="E1061" s="0" t="n">
        <v>4.530066</v>
      </c>
      <c r="F1061" s="0" t="n">
        <v>6.818969</v>
      </c>
      <c r="G1061" s="0" t="n">
        <v>0.0285701554899999</v>
      </c>
      <c r="H1061" s="0" t="n">
        <v>1658.31</v>
      </c>
      <c r="I1061" s="0" t="n">
        <v>1.6015</v>
      </c>
      <c r="J1061" s="0" t="n">
        <v>51.3514</v>
      </c>
      <c r="K1061" s="0" t="n">
        <v>37</v>
      </c>
      <c r="L1061" s="0" t="s">
        <v>20</v>
      </c>
      <c r="M1061" s="0" t="n">
        <f aca="false">35.3*G1061</f>
        <v>1.008526488797</v>
      </c>
      <c r="N1061" s="0" t="n">
        <f aca="false">M1061*1000/365</f>
        <v>2.7630862706767</v>
      </c>
      <c r="O1061" s="0" t="n">
        <f aca="false">Table1[[#This Row],[Detection frequency 2021]]/100*365</f>
        <v>187.43261</v>
      </c>
      <c r="P1061" s="0" t="n">
        <f aca="false">Table1[[#This Row],[Flared days/year]]/12</f>
        <v>15.6193841666667</v>
      </c>
      <c r="Q1061" s="2" t="n">
        <f aca="false">Table1[[#This Row],['#days per month]]-P1117</f>
        <v>-9.95440166666666</v>
      </c>
      <c r="R1061" s="2"/>
    </row>
    <row r="1062" customFormat="false" ht="15.75" hidden="true" customHeight="false" outlineLevel="0" collapsed="false">
      <c r="A1062" s="0" t="s">
        <v>28</v>
      </c>
      <c r="B1062" s="0" t="s">
        <v>29</v>
      </c>
      <c r="C1062" s="0" t="s">
        <v>1193</v>
      </c>
      <c r="D1062" s="0" t="n">
        <v>8041</v>
      </c>
      <c r="E1062" s="0" t="n">
        <v>30.1559679999999</v>
      </c>
      <c r="F1062" s="0" t="n">
        <v>50.409282</v>
      </c>
      <c r="G1062" s="0" t="n">
        <v>0.028547964622</v>
      </c>
      <c r="H1062" s="0" t="n">
        <v>1811.71</v>
      </c>
      <c r="I1062" s="0" t="n">
        <v>2.98168</v>
      </c>
      <c r="J1062" s="0" t="n">
        <v>50</v>
      </c>
      <c r="K1062" s="0" t="n">
        <v>364</v>
      </c>
      <c r="L1062" s="0" t="s">
        <v>20</v>
      </c>
      <c r="M1062" s="0" t="n">
        <f aca="false">35.3*G1062</f>
        <v>1.0077431511566</v>
      </c>
      <c r="N1062" s="0" t="n">
        <f aca="false">M1062*1000/365</f>
        <v>2.76094014015507</v>
      </c>
      <c r="O1062" s="0" t="n">
        <f aca="false">Table1[[#This Row],[Detection frequency 2021]]/100*365</f>
        <v>182.5</v>
      </c>
      <c r="P1062" s="0" t="n">
        <f aca="false">Table1[[#This Row],[Flared days/year]]/12</f>
        <v>15.2083333333333</v>
      </c>
      <c r="Q1062" s="2" t="n">
        <f aca="false">Table1[[#This Row],['#days per month]]-P1118</f>
        <v>-14.52289375</v>
      </c>
      <c r="R1062" s="2"/>
    </row>
    <row r="1063" customFormat="false" ht="15.75" hidden="true" customHeight="false" outlineLevel="0" collapsed="false">
      <c r="A1063" s="0" t="s">
        <v>24</v>
      </c>
      <c r="B1063" s="0" t="s">
        <v>25</v>
      </c>
      <c r="C1063" s="0" t="s">
        <v>1194</v>
      </c>
      <c r="D1063" s="0" t="n">
        <v>9297</v>
      </c>
      <c r="E1063" s="0" t="n">
        <v>58.777852</v>
      </c>
      <c r="F1063" s="0" t="n">
        <v>78.444195</v>
      </c>
      <c r="G1063" s="0" t="n">
        <v>0.028526272755</v>
      </c>
      <c r="H1063" s="0" t="n">
        <v>1782.2</v>
      </c>
      <c r="I1063" s="0" t="n">
        <v>4.1987</v>
      </c>
      <c r="J1063" s="0" t="n">
        <v>69.6429</v>
      </c>
      <c r="K1063" s="0" t="n">
        <v>224</v>
      </c>
      <c r="L1063" s="0" t="s">
        <v>218</v>
      </c>
      <c r="M1063" s="0" t="n">
        <f aca="false">35.3*G1063</f>
        <v>1.0069774282515</v>
      </c>
      <c r="N1063" s="0" t="n">
        <f aca="false">M1063*1000/365</f>
        <v>2.75884226918219</v>
      </c>
      <c r="O1063" s="0" t="n">
        <f aca="false">Table1[[#This Row],[Detection frequency 2021]]/100*365</f>
        <v>254.196585</v>
      </c>
      <c r="P1063" s="0" t="n">
        <f aca="false">Table1[[#This Row],[Flared days/year]]/12</f>
        <v>21.18304875</v>
      </c>
      <c r="Q1063" s="2" t="n">
        <f aca="false">Table1[[#This Row],['#days per month]]-P1119</f>
        <v>-5.06218499999997</v>
      </c>
      <c r="R1063" s="2"/>
    </row>
    <row r="1064" customFormat="false" ht="15.75" hidden="true" customHeight="false" outlineLevel="0" collapsed="false">
      <c r="A1064" s="0" t="s">
        <v>35</v>
      </c>
      <c r="B1064" s="0" t="s">
        <v>36</v>
      </c>
      <c r="C1064" s="0" t="s">
        <v>1195</v>
      </c>
      <c r="D1064" s="0" t="n">
        <v>3773</v>
      </c>
      <c r="E1064" s="0" t="n">
        <v>17.4797</v>
      </c>
      <c r="F1064" s="0" t="n">
        <v>-93.36243</v>
      </c>
      <c r="G1064" s="0" t="n">
        <v>0.028461226507</v>
      </c>
      <c r="H1064" s="0" t="n">
        <v>1764.52</v>
      </c>
      <c r="I1064" s="0" t="n">
        <v>2.79537</v>
      </c>
      <c r="J1064" s="0" t="n">
        <v>61.0464999999999</v>
      </c>
      <c r="K1064" s="0" t="n">
        <v>172</v>
      </c>
      <c r="L1064" s="0" t="s">
        <v>20</v>
      </c>
      <c r="M1064" s="0" t="n">
        <f aca="false">35.3*G1064</f>
        <v>1.0046812956971</v>
      </c>
      <c r="N1064" s="0" t="n">
        <f aca="false">M1064*1000/365</f>
        <v>2.75255149506055</v>
      </c>
      <c r="O1064" s="0" t="n">
        <f aca="false">Table1[[#This Row],[Detection frequency 2021]]/100*365</f>
        <v>222.819725</v>
      </c>
      <c r="P1064" s="0" t="n">
        <f aca="false">Table1[[#This Row],[Flared days/year]]/12</f>
        <v>18.5683104166666</v>
      </c>
      <c r="Q1064" s="2" t="n">
        <f aca="false">Table1[[#This Row],['#days per month]]-P1120</f>
        <v>-8.78968666666666</v>
      </c>
      <c r="R1064" s="2"/>
    </row>
    <row r="1065" customFormat="false" ht="15.75" hidden="true" customHeight="false" outlineLevel="0" collapsed="false">
      <c r="A1065" s="0" t="s">
        <v>24</v>
      </c>
      <c r="B1065" s="0" t="s">
        <v>25</v>
      </c>
      <c r="C1065" s="0" t="s">
        <v>1196</v>
      </c>
      <c r="D1065" s="0" t="n">
        <v>9418</v>
      </c>
      <c r="E1065" s="0" t="n">
        <v>62.4642459999999</v>
      </c>
      <c r="F1065" s="0" t="n">
        <v>80.350732</v>
      </c>
      <c r="G1065" s="0" t="n">
        <v>0.028452361901</v>
      </c>
      <c r="H1065" s="0" t="n">
        <v>1812.97</v>
      </c>
      <c r="I1065" s="0" t="n">
        <v>1.66825</v>
      </c>
      <c r="J1065" s="0" t="n">
        <v>63.1943999999999</v>
      </c>
      <c r="K1065" s="0" t="n">
        <v>144</v>
      </c>
      <c r="L1065" s="0" t="s">
        <v>20</v>
      </c>
      <c r="M1065" s="0" t="n">
        <f aca="false">35.3*G1065</f>
        <v>1.0043683751053</v>
      </c>
      <c r="N1065" s="0" t="n">
        <f aca="false">M1065*1000/365</f>
        <v>2.75169417837068</v>
      </c>
      <c r="O1065" s="0" t="n">
        <f aca="false">Table1[[#This Row],[Detection frequency 2021]]/100*365</f>
        <v>230.65956</v>
      </c>
      <c r="P1065" s="0" t="n">
        <f aca="false">Table1[[#This Row],[Flared days/year]]/12</f>
        <v>19.22163</v>
      </c>
      <c r="Q1065" s="2" t="n">
        <f aca="false">Table1[[#This Row],['#days per month]]-P1121</f>
        <v>-8.53357833333336</v>
      </c>
      <c r="R1065" s="2"/>
    </row>
    <row r="1066" customFormat="false" ht="15.75" hidden="true" customHeight="false" outlineLevel="0" collapsed="false">
      <c r="A1066" s="0" t="s">
        <v>24</v>
      </c>
      <c r="B1066" s="0" t="s">
        <v>25</v>
      </c>
      <c r="C1066" s="0" t="s">
        <v>1197</v>
      </c>
      <c r="D1066" s="0" t="n">
        <v>10471</v>
      </c>
      <c r="E1066" s="0" t="n">
        <v>59.485312</v>
      </c>
      <c r="F1066" s="0" t="n">
        <v>107.745727</v>
      </c>
      <c r="G1066" s="0" t="n">
        <v>0.028441325173</v>
      </c>
      <c r="H1066" s="0" t="n">
        <v>1589.9</v>
      </c>
      <c r="I1066" s="0" t="n">
        <v>0.625256</v>
      </c>
      <c r="J1066" s="0" t="n">
        <v>83.3333</v>
      </c>
      <c r="K1066" s="0" t="n">
        <v>210</v>
      </c>
      <c r="L1066" s="0" t="s">
        <v>20</v>
      </c>
      <c r="M1066" s="0" t="n">
        <f aca="false">35.3*G1066</f>
        <v>1.0039787786069</v>
      </c>
      <c r="N1066" s="0" t="n">
        <f aca="false">M1066*1000/365</f>
        <v>2.75062679070384</v>
      </c>
      <c r="O1066" s="0" t="n">
        <f aca="false">Table1[[#This Row],[Detection frequency 2021]]/100*365</f>
        <v>304.166545</v>
      </c>
      <c r="P1066" s="0" t="n">
        <f aca="false">Table1[[#This Row],[Flared days/year]]/12</f>
        <v>25.3472120833333</v>
      </c>
      <c r="Q1066" s="2" t="n">
        <f aca="false">Table1[[#This Row],['#days per month]]-P1122</f>
        <v>2.81634</v>
      </c>
      <c r="R1066" s="2"/>
    </row>
    <row r="1067" customFormat="false" ht="15.75" hidden="true" customHeight="false" outlineLevel="0" collapsed="false">
      <c r="A1067" s="0" t="s">
        <v>78</v>
      </c>
      <c r="B1067" s="0" t="s">
        <v>79</v>
      </c>
      <c r="C1067" s="0" t="s">
        <v>1198</v>
      </c>
      <c r="D1067" s="0" t="n">
        <v>8495</v>
      </c>
      <c r="E1067" s="0" t="n">
        <v>18.320389</v>
      </c>
      <c r="F1067" s="0" t="n">
        <v>55.103956</v>
      </c>
      <c r="G1067" s="0" t="n">
        <v>0.09390376936</v>
      </c>
      <c r="H1067" s="0" t="n">
        <v>1793.72</v>
      </c>
      <c r="I1067" s="0" t="n">
        <v>1.89137999999999</v>
      </c>
      <c r="J1067" s="0" t="n">
        <v>87.6374</v>
      </c>
      <c r="K1067" s="0" t="n">
        <v>364</v>
      </c>
      <c r="L1067" s="0" t="s">
        <v>20</v>
      </c>
      <c r="M1067" s="0" t="n">
        <f aca="false">35.3*G1067</f>
        <v>3.314803058408</v>
      </c>
      <c r="N1067" s="0" t="n">
        <f aca="false">M1067*1000/365</f>
        <v>9.08165221481644</v>
      </c>
      <c r="O1067" s="0" t="n">
        <f aca="false">Table1[[#This Row],[Detection frequency 2021]]/100*365</f>
        <v>319.87651</v>
      </c>
      <c r="P1067" s="0" t="n">
        <f aca="false">Table1[[#This Row],[Flared days/year]]/12</f>
        <v>26.6563758333333</v>
      </c>
      <c r="Q1067" s="2" t="n">
        <f aca="false">Table1[[#This Row],['#days per month]]-P1123</f>
        <v>3.10517666666669</v>
      </c>
      <c r="R1067" s="2"/>
    </row>
    <row r="1068" customFormat="false" ht="15.75" hidden="true" customHeight="false" outlineLevel="0" collapsed="false">
      <c r="A1068" s="0" t="s">
        <v>24</v>
      </c>
      <c r="B1068" s="0" t="s">
        <v>25</v>
      </c>
      <c r="C1068" s="0" t="s">
        <v>1199</v>
      </c>
      <c r="D1068" s="0" t="n">
        <v>8657</v>
      </c>
      <c r="E1068" s="0" t="n">
        <v>61.281773</v>
      </c>
      <c r="F1068" s="0" t="n">
        <v>65.1649949999999</v>
      </c>
      <c r="G1068" s="0" t="n">
        <v>0.02842309696</v>
      </c>
      <c r="H1068" s="0" t="n">
        <v>1733.78</v>
      </c>
      <c r="I1068" s="0" t="n">
        <v>1.67998</v>
      </c>
      <c r="J1068" s="0" t="n">
        <v>85.7778</v>
      </c>
      <c r="K1068" s="0" t="n">
        <v>225</v>
      </c>
      <c r="L1068" s="0" t="s">
        <v>20</v>
      </c>
      <c r="M1068" s="0" t="n">
        <f aca="false">35.3*G1068</f>
        <v>1.003335322688</v>
      </c>
      <c r="N1068" s="0" t="n">
        <f aca="false">M1068*1000/365</f>
        <v>2.74886389777534</v>
      </c>
      <c r="O1068" s="0" t="n">
        <f aca="false">Table1[[#This Row],[Detection frequency 2021]]/100*365</f>
        <v>313.08897</v>
      </c>
      <c r="P1068" s="0" t="n">
        <f aca="false">Table1[[#This Row],[Flared days/year]]/12</f>
        <v>26.0907475</v>
      </c>
      <c r="Q1068" s="2" t="n">
        <f aca="false">Table1[[#This Row],['#days per month]]-P1124</f>
        <v>9.71252833333337</v>
      </c>
      <c r="R1068" s="2"/>
    </row>
    <row r="1069" customFormat="false" ht="15.75" hidden="true" customHeight="false" outlineLevel="0" collapsed="false">
      <c r="A1069" s="0" t="s">
        <v>606</v>
      </c>
      <c r="B1069" s="0" t="s">
        <v>607</v>
      </c>
      <c r="C1069" s="0" t="s">
        <v>1200</v>
      </c>
      <c r="D1069" s="0" t="n">
        <v>4885</v>
      </c>
      <c r="E1069" s="0" t="n">
        <v>-24.637022</v>
      </c>
      <c r="F1069" s="0" t="n">
        <v>-42.411752</v>
      </c>
      <c r="G1069" s="0" t="n">
        <v>0.028418312421</v>
      </c>
      <c r="H1069" s="0" t="n">
        <v>1669.66</v>
      </c>
      <c r="I1069" s="0" t="n">
        <v>1.29256</v>
      </c>
      <c r="J1069" s="0" t="n">
        <v>82.3529</v>
      </c>
      <c r="K1069" s="0" t="n">
        <v>170</v>
      </c>
      <c r="L1069" s="0" t="s">
        <v>20</v>
      </c>
      <c r="M1069" s="0" t="n">
        <f aca="false">35.3*G1069</f>
        <v>1.0031664284613</v>
      </c>
      <c r="N1069" s="0" t="n">
        <f aca="false">M1069*1000/365</f>
        <v>2.74840117386658</v>
      </c>
      <c r="O1069" s="0" t="n">
        <f aca="false">Table1[[#This Row],[Detection frequency 2021]]/100*365</f>
        <v>300.588085</v>
      </c>
      <c r="P1069" s="0" t="n">
        <f aca="false">Table1[[#This Row],[Flared days/year]]/12</f>
        <v>25.0490070833333</v>
      </c>
      <c r="Q1069" s="2" t="n">
        <f aca="false">Table1[[#This Row],['#days per month]]-P1125</f>
        <v>2.23650708333334</v>
      </c>
      <c r="R1069" s="2"/>
    </row>
    <row r="1070" customFormat="false" ht="15.75" hidden="true" customHeight="false" outlineLevel="0" collapsed="false">
      <c r="A1070" s="0" t="s">
        <v>645</v>
      </c>
      <c r="B1070" s="0" t="s">
        <v>646</v>
      </c>
      <c r="C1070" s="0" t="s">
        <v>1201</v>
      </c>
      <c r="D1070" s="0" t="n">
        <v>19</v>
      </c>
      <c r="E1070" s="0" t="n">
        <v>70.290184</v>
      </c>
      <c r="F1070" s="0" t="n">
        <v>-148.437026</v>
      </c>
      <c r="G1070" s="0" t="n">
        <v>0.028340791148</v>
      </c>
      <c r="H1070" s="0" t="n">
        <v>1799.11</v>
      </c>
      <c r="I1070" s="0" t="n">
        <v>1.6015</v>
      </c>
      <c r="J1070" s="0" t="n">
        <v>86.9954999999999</v>
      </c>
      <c r="K1070" s="0" t="n">
        <v>223</v>
      </c>
      <c r="L1070" s="0" t="s">
        <v>20</v>
      </c>
      <c r="M1070" s="0" t="n">
        <f aca="false">35.3*G1070</f>
        <v>1.0004299275244</v>
      </c>
      <c r="N1070" s="0" t="n">
        <f aca="false">M1070*1000/365</f>
        <v>2.74090391102575</v>
      </c>
      <c r="O1070" s="0" t="n">
        <f aca="false">Table1[[#This Row],[Detection frequency 2021]]/100*365</f>
        <v>317.533575</v>
      </c>
      <c r="P1070" s="0" t="n">
        <f aca="false">Table1[[#This Row],[Flared days/year]]/12</f>
        <v>26.46113125</v>
      </c>
      <c r="Q1070" s="2" t="n">
        <f aca="false">Table1[[#This Row],['#days per month]]-P1126</f>
        <v>0.522984166666632</v>
      </c>
      <c r="R1070" s="2"/>
    </row>
    <row r="1071" customFormat="false" ht="15.75" hidden="true" customHeight="false" outlineLevel="0" collapsed="false">
      <c r="A1071" s="0" t="s">
        <v>24</v>
      </c>
      <c r="B1071" s="0" t="s">
        <v>25</v>
      </c>
      <c r="C1071" s="0" t="s">
        <v>1202</v>
      </c>
      <c r="D1071" s="0" t="n">
        <v>6945</v>
      </c>
      <c r="E1071" s="0" t="n">
        <v>52.013863</v>
      </c>
      <c r="F1071" s="0" t="n">
        <v>53.645214</v>
      </c>
      <c r="G1071" s="0" t="n">
        <v>0.028306888433</v>
      </c>
      <c r="H1071" s="0" t="n">
        <v>1743.5</v>
      </c>
      <c r="I1071" s="0" t="n">
        <v>1.10448</v>
      </c>
      <c r="J1071" s="0" t="n">
        <v>94.3478</v>
      </c>
      <c r="K1071" s="0" t="n">
        <v>230</v>
      </c>
      <c r="L1071" s="0" t="s">
        <v>20</v>
      </c>
      <c r="M1071" s="0" t="n">
        <f aca="false">35.3*G1071</f>
        <v>0.9992331616849</v>
      </c>
      <c r="N1071" s="0" t="n">
        <f aca="false">M1071*1000/365</f>
        <v>2.73762510050657</v>
      </c>
      <c r="O1071" s="0" t="n">
        <f aca="false">Table1[[#This Row],[Detection frequency 2021]]/100*365</f>
        <v>344.36947</v>
      </c>
      <c r="P1071" s="0" t="n">
        <f aca="false">Table1[[#This Row],[Flared days/year]]/12</f>
        <v>28.6974558333333</v>
      </c>
      <c r="Q1071" s="2" t="n">
        <f aca="false">Table1[[#This Row],['#days per month]]-P1127</f>
        <v>10.8669929166667</v>
      </c>
      <c r="R1071" s="2"/>
    </row>
    <row r="1072" customFormat="false" ht="15.75" hidden="true" customHeight="false" outlineLevel="0" collapsed="false">
      <c r="A1072" s="0" t="s">
        <v>35</v>
      </c>
      <c r="B1072" s="0" t="s">
        <v>36</v>
      </c>
      <c r="C1072" s="0" t="s">
        <v>1203</v>
      </c>
      <c r="D1072" s="0" t="n">
        <v>3771</v>
      </c>
      <c r="E1072" s="0" t="n">
        <v>17.914798</v>
      </c>
      <c r="F1072" s="0" t="n">
        <v>-93.378278</v>
      </c>
      <c r="G1072" s="0" t="n">
        <v>0.0282944721139999</v>
      </c>
      <c r="H1072" s="0" t="n">
        <v>1733.06</v>
      </c>
      <c r="I1072" s="0" t="n">
        <v>2.40507</v>
      </c>
      <c r="J1072" s="0" t="n">
        <v>80.3190999999999</v>
      </c>
      <c r="K1072" s="0" t="n">
        <v>188</v>
      </c>
      <c r="L1072" s="0" t="s">
        <v>20</v>
      </c>
      <c r="M1072" s="0" t="n">
        <f aca="false">35.3*G1072</f>
        <v>0.998794865624196</v>
      </c>
      <c r="N1072" s="0" t="n">
        <f aca="false">M1072*1000/365</f>
        <v>2.73642428938136</v>
      </c>
      <c r="O1072" s="0" t="n">
        <f aca="false">Table1[[#This Row],[Detection frequency 2021]]/100*365</f>
        <v>293.164715</v>
      </c>
      <c r="P1072" s="0" t="n">
        <f aca="false">Table1[[#This Row],[Flared days/year]]/12</f>
        <v>24.4303929166666</v>
      </c>
      <c r="Q1072" s="2" t="n">
        <f aca="false">Table1[[#This Row],['#days per month]]-P1128</f>
        <v>12.9832629166666</v>
      </c>
      <c r="R1072" s="2"/>
    </row>
    <row r="1073" customFormat="false" ht="15.75" hidden="true" customHeight="false" outlineLevel="0" collapsed="false">
      <c r="A1073" s="0" t="s">
        <v>72</v>
      </c>
      <c r="B1073" s="0" t="s">
        <v>73</v>
      </c>
      <c r="C1073" s="0" t="s">
        <v>1204</v>
      </c>
      <c r="D1073" s="0" t="n">
        <v>9523</v>
      </c>
      <c r="E1073" s="0" t="n">
        <v>46.645001</v>
      </c>
      <c r="F1073" s="0" t="n">
        <v>64.463602</v>
      </c>
      <c r="G1073" s="0" t="n">
        <v>0.028266205175</v>
      </c>
      <c r="H1073" s="0" t="n">
        <v>1938.25</v>
      </c>
      <c r="I1073" s="0" t="n">
        <v>1.85555999999999</v>
      </c>
      <c r="J1073" s="0" t="n">
        <v>93.0108</v>
      </c>
      <c r="K1073" s="0" t="n">
        <v>372</v>
      </c>
      <c r="L1073" s="0" t="s">
        <v>20</v>
      </c>
      <c r="M1073" s="0" t="n">
        <f aca="false">35.3*G1073</f>
        <v>0.9977970426775</v>
      </c>
      <c r="N1073" s="0" t="n">
        <f aca="false">M1073*1000/365</f>
        <v>2.73369052788356</v>
      </c>
      <c r="O1073" s="0" t="n">
        <f aca="false">Table1[[#This Row],[Detection frequency 2021]]/100*365</f>
        <v>339.48942</v>
      </c>
      <c r="P1073" s="0" t="n">
        <f aca="false">Table1[[#This Row],[Flared days/year]]/12</f>
        <v>28.290785</v>
      </c>
      <c r="Q1073" s="2" t="n">
        <f aca="false">Table1[[#This Row],['#days per month]]-P1129</f>
        <v>5.95956791666667</v>
      </c>
      <c r="R1073" s="2"/>
    </row>
    <row r="1074" customFormat="false" ht="15.75" hidden="true" customHeight="false" outlineLevel="0" collapsed="false">
      <c r="A1074" s="0" t="s">
        <v>21</v>
      </c>
      <c r="B1074" s="0" t="s">
        <v>22</v>
      </c>
      <c r="C1074" s="0" t="s">
        <v>1205</v>
      </c>
      <c r="D1074" s="0" t="n">
        <v>7523</v>
      </c>
      <c r="E1074" s="0" t="n">
        <v>30.424934</v>
      </c>
      <c r="F1074" s="0" t="n">
        <v>47.444194</v>
      </c>
      <c r="G1074" s="0" t="n">
        <v>0.03874155705</v>
      </c>
      <c r="H1074" s="0" t="n">
        <v>1739.49</v>
      </c>
      <c r="I1074" s="0" t="n">
        <v>1.45995</v>
      </c>
      <c r="J1074" s="0" t="n">
        <v>87.3016</v>
      </c>
      <c r="K1074" s="0" t="n">
        <v>378</v>
      </c>
      <c r="L1074" s="0" t="s">
        <v>20</v>
      </c>
      <c r="M1074" s="0" t="n">
        <f aca="false">35.3*G1074</f>
        <v>1.367576963865</v>
      </c>
      <c r="N1074" s="0" t="n">
        <f aca="false">M1074*1000/365</f>
        <v>3.74678620236986</v>
      </c>
      <c r="O1074" s="0" t="n">
        <f aca="false">Table1[[#This Row],[Detection frequency 2021]]/100*365</f>
        <v>318.65084</v>
      </c>
      <c r="P1074" s="0" t="n">
        <f aca="false">Table1[[#This Row],[Flared days/year]]/12</f>
        <v>26.5542366666667</v>
      </c>
      <c r="Q1074" s="2" t="n">
        <f aca="false">Table1[[#This Row],['#days per month]]-P1130</f>
        <v>3.40596708333333</v>
      </c>
      <c r="R1074" s="2"/>
    </row>
    <row r="1075" customFormat="false" ht="15.75" hidden="true" customHeight="false" outlineLevel="0" collapsed="false">
      <c r="A1075" s="0" t="s">
        <v>24</v>
      </c>
      <c r="B1075" s="0" t="s">
        <v>25</v>
      </c>
      <c r="C1075" s="0" t="s">
        <v>1206</v>
      </c>
      <c r="D1075" s="0" t="n">
        <v>9266</v>
      </c>
      <c r="E1075" s="0" t="n">
        <v>64.419791</v>
      </c>
      <c r="F1075" s="0" t="n">
        <v>77.704291</v>
      </c>
      <c r="G1075" s="0" t="n">
        <v>0.028133852498</v>
      </c>
      <c r="H1075" s="0" t="n">
        <v>1700.82</v>
      </c>
      <c r="I1075" s="0" t="n">
        <v>1.57956</v>
      </c>
      <c r="J1075" s="0" t="n">
        <v>74.7475</v>
      </c>
      <c r="K1075" s="0" t="n">
        <v>99</v>
      </c>
      <c r="L1075" s="0" t="s">
        <v>20</v>
      </c>
      <c r="M1075" s="0" t="n">
        <f aca="false">35.3*G1075</f>
        <v>0.9931249931794</v>
      </c>
      <c r="N1075" s="0" t="n">
        <f aca="false">M1075*1000/365</f>
        <v>2.72089039227233</v>
      </c>
      <c r="O1075" s="0" t="n">
        <f aca="false">Table1[[#This Row],[Detection frequency 2021]]/100*365</f>
        <v>272.828375</v>
      </c>
      <c r="P1075" s="0" t="n">
        <f aca="false">Table1[[#This Row],[Flared days/year]]/12</f>
        <v>22.7356979166667</v>
      </c>
      <c r="Q1075" s="2" t="n">
        <f aca="false">Table1[[#This Row],['#days per month]]-P1131</f>
        <v>-0.557628749999996</v>
      </c>
      <c r="R1075" s="2"/>
    </row>
    <row r="1076" customFormat="false" ht="15.75" hidden="true" customHeight="false" outlineLevel="0" collapsed="false">
      <c r="A1076" s="0" t="s">
        <v>788</v>
      </c>
      <c r="B1076" s="0" t="s">
        <v>789</v>
      </c>
      <c r="C1076" s="0" t="s">
        <v>1207</v>
      </c>
      <c r="D1076" s="0" t="n">
        <v>11986</v>
      </c>
      <c r="E1076" s="0" t="n">
        <v>-5.915302</v>
      </c>
      <c r="F1076" s="0" t="n">
        <v>107.731447</v>
      </c>
      <c r="G1076" s="0" t="n">
        <v>0.028107787034</v>
      </c>
      <c r="H1076" s="0" t="n">
        <v>1724.96</v>
      </c>
      <c r="I1076" s="0" t="n">
        <v>1.76207999999999</v>
      </c>
      <c r="J1076" s="0" t="n">
        <v>100</v>
      </c>
      <c r="K1076" s="0" t="n">
        <v>50</v>
      </c>
      <c r="L1076" s="0" t="s">
        <v>20</v>
      </c>
      <c r="M1076" s="0" t="n">
        <f aca="false">35.3*G1076</f>
        <v>0.9922048823002</v>
      </c>
      <c r="N1076" s="0" t="n">
        <f aca="false">M1076*1000/365</f>
        <v>2.71836954054849</v>
      </c>
      <c r="O1076" s="0" t="n">
        <f aca="false">Table1[[#This Row],[Detection frequency 2021]]/100*365</f>
        <v>365</v>
      </c>
      <c r="P1076" s="0" t="n">
        <f aca="false">Table1[[#This Row],[Flared days/year]]/12</f>
        <v>30.4166666666667</v>
      </c>
      <c r="Q1076" s="2" t="n">
        <f aca="false">Table1[[#This Row],['#days per month]]-P1132</f>
        <v>3.66274458333333</v>
      </c>
      <c r="R1076" s="2"/>
    </row>
    <row r="1077" customFormat="false" ht="15.75" hidden="true" customHeight="false" outlineLevel="0" collapsed="false">
      <c r="A1077" s="0" t="s">
        <v>303</v>
      </c>
      <c r="B1077" s="0" t="s">
        <v>304</v>
      </c>
      <c r="C1077" s="0" t="s">
        <v>1208</v>
      </c>
      <c r="D1077" s="0" t="n">
        <v>6162</v>
      </c>
      <c r="E1077" s="0" t="n">
        <v>4.30591299999999</v>
      </c>
      <c r="F1077" s="0" t="n">
        <v>8.600316</v>
      </c>
      <c r="G1077" s="0" t="n">
        <v>0.0280966916</v>
      </c>
      <c r="H1077" s="0" t="n">
        <v>1715.76</v>
      </c>
      <c r="I1077" s="0" t="n">
        <v>1.92143</v>
      </c>
      <c r="J1077" s="0" t="n">
        <v>94.7368</v>
      </c>
      <c r="K1077" s="0" t="n">
        <v>19</v>
      </c>
      <c r="L1077" s="0" t="s">
        <v>20</v>
      </c>
      <c r="M1077" s="0" t="n">
        <f aca="false">35.3*G1077</f>
        <v>0.99181321348</v>
      </c>
      <c r="N1077" s="0" t="n">
        <f aca="false">M1077*1000/365</f>
        <v>2.71729647528767</v>
      </c>
      <c r="O1077" s="0" t="n">
        <f aca="false">Table1[[#This Row],[Detection frequency 2021]]/100*365</f>
        <v>345.78932</v>
      </c>
      <c r="P1077" s="0" t="n">
        <f aca="false">Table1[[#This Row],[Flared days/year]]/12</f>
        <v>28.8157766666667</v>
      </c>
      <c r="Q1077" s="2" t="n">
        <f aca="false">Table1[[#This Row],['#days per month]]-P1133</f>
        <v>-0.832777916666672</v>
      </c>
      <c r="R1077" s="2"/>
    </row>
    <row r="1078" customFormat="false" ht="15.75" hidden="true" customHeight="false" outlineLevel="0" collapsed="false">
      <c r="A1078" s="0" t="s">
        <v>645</v>
      </c>
      <c r="B1078" s="0" t="s">
        <v>646</v>
      </c>
      <c r="C1078" s="0" t="s">
        <v>1209</v>
      </c>
      <c r="D1078" s="0" t="n">
        <v>700</v>
      </c>
      <c r="E1078" s="0" t="n">
        <v>47.759515</v>
      </c>
      <c r="F1078" s="0" t="n">
        <v>-102.991718999999</v>
      </c>
      <c r="G1078" s="0" t="n">
        <v>0.028091672237</v>
      </c>
      <c r="H1078" s="0" t="n">
        <v>1891.07</v>
      </c>
      <c r="I1078" s="0" t="n">
        <v>1.36382</v>
      </c>
      <c r="J1078" s="0" t="n">
        <v>75.2322</v>
      </c>
      <c r="K1078" s="0" t="n">
        <v>323</v>
      </c>
      <c r="L1078" s="0" t="s">
        <v>20</v>
      </c>
      <c r="M1078" s="0" t="n">
        <f aca="false">35.3*G1078</f>
        <v>0.9916360299661</v>
      </c>
      <c r="N1078" s="0" t="n">
        <f aca="false">M1078*1000/365</f>
        <v>2.71681104100301</v>
      </c>
      <c r="O1078" s="0" t="n">
        <f aca="false">Table1[[#This Row],[Detection frequency 2021]]/100*365</f>
        <v>274.59753</v>
      </c>
      <c r="P1078" s="0" t="n">
        <f aca="false">Table1[[#This Row],[Flared days/year]]/12</f>
        <v>22.8831275</v>
      </c>
      <c r="Q1078" s="2" t="n">
        <f aca="false">Table1[[#This Row],['#days per month]]-P1134</f>
        <v>-4.33178958333333</v>
      </c>
      <c r="R1078" s="2"/>
    </row>
    <row r="1079" customFormat="false" ht="15.75" hidden="true" customHeight="false" outlineLevel="0" collapsed="false">
      <c r="A1079" s="0" t="s">
        <v>264</v>
      </c>
      <c r="B1079" s="0" t="s">
        <v>265</v>
      </c>
      <c r="C1079" s="0" t="s">
        <v>1210</v>
      </c>
      <c r="D1079" s="0" t="n">
        <v>8247</v>
      </c>
      <c r="E1079" s="0" t="n">
        <v>25.491823</v>
      </c>
      <c r="F1079" s="0" t="n">
        <v>52.387366</v>
      </c>
      <c r="G1079" s="0" t="n">
        <v>0.06077098355</v>
      </c>
      <c r="H1079" s="0" t="n">
        <v>1600.39</v>
      </c>
      <c r="I1079" s="0" t="n">
        <v>1.65019</v>
      </c>
      <c r="J1079" s="0" t="n">
        <v>86.9081</v>
      </c>
      <c r="K1079" s="0" t="n">
        <v>359</v>
      </c>
      <c r="L1079" s="0" t="s">
        <v>20</v>
      </c>
      <c r="M1079" s="0" t="n">
        <f aca="false">35.3*G1079</f>
        <v>2.145215719315</v>
      </c>
      <c r="N1079" s="0" t="n">
        <f aca="false">M1079*1000/365</f>
        <v>5.87730334058904</v>
      </c>
      <c r="O1079" s="0" t="n">
        <f aca="false">Table1[[#This Row],[Detection frequency 2021]]/100*365</f>
        <v>317.214565</v>
      </c>
      <c r="P1079" s="0" t="n">
        <f aca="false">Table1[[#This Row],[Flared days/year]]/12</f>
        <v>26.4345470833333</v>
      </c>
      <c r="Q1079" s="2" t="n">
        <f aca="false">Table1[[#This Row],['#days per month]]-P1135</f>
        <v>15.2229333333333</v>
      </c>
      <c r="R1079" s="2"/>
    </row>
    <row r="1080" customFormat="false" ht="15.75" hidden="true" customHeight="false" outlineLevel="0" collapsed="false">
      <c r="A1080" s="0" t="s">
        <v>645</v>
      </c>
      <c r="B1080" s="0" t="s">
        <v>646</v>
      </c>
      <c r="C1080" s="0" t="s">
        <v>1211</v>
      </c>
      <c r="D1080" s="0" t="n">
        <v>942</v>
      </c>
      <c r="E1080" s="0" t="n">
        <v>47.9413739999999</v>
      </c>
      <c r="F1080" s="0" t="n">
        <v>-102.683463</v>
      </c>
      <c r="G1080" s="0" t="n">
        <v>0.027990345681</v>
      </c>
      <c r="H1080" s="0" t="n">
        <v>1924.93</v>
      </c>
      <c r="I1080" s="0" t="n">
        <v>2.02541</v>
      </c>
      <c r="J1080" s="0" t="n">
        <v>53.4483</v>
      </c>
      <c r="K1080" s="0" t="n">
        <v>290</v>
      </c>
      <c r="L1080" s="0" t="s">
        <v>20</v>
      </c>
      <c r="M1080" s="0" t="n">
        <f aca="false">35.3*G1080</f>
        <v>0.9880592025393</v>
      </c>
      <c r="N1080" s="0" t="n">
        <f aca="false">M1080*1000/365</f>
        <v>2.7070115138063</v>
      </c>
      <c r="O1080" s="0" t="n">
        <f aca="false">Table1[[#This Row],[Detection frequency 2021]]/100*365</f>
        <v>195.086295</v>
      </c>
      <c r="P1080" s="0" t="n">
        <f aca="false">Table1[[#This Row],[Flared days/year]]/12</f>
        <v>16.25719125</v>
      </c>
      <c r="Q1080" s="2" t="n">
        <f aca="false">Table1[[#This Row],['#days per month]]-P1136</f>
        <v>-5.03447541666666</v>
      </c>
      <c r="R1080" s="2"/>
    </row>
    <row r="1081" customFormat="false" ht="15.75" hidden="true" customHeight="false" outlineLevel="0" collapsed="false">
      <c r="A1081" s="0" t="s">
        <v>24</v>
      </c>
      <c r="B1081" s="0" t="s">
        <v>25</v>
      </c>
      <c r="C1081" s="0" t="s">
        <v>1212</v>
      </c>
      <c r="D1081" s="0" t="n">
        <v>7032</v>
      </c>
      <c r="E1081" s="0" t="n">
        <v>56.4023189999999</v>
      </c>
      <c r="F1081" s="0" t="n">
        <v>55.553237</v>
      </c>
      <c r="G1081" s="0" t="n">
        <v>0.027990169563</v>
      </c>
      <c r="H1081" s="0" t="n">
        <v>1815.33</v>
      </c>
      <c r="I1081" s="0" t="n">
        <v>1.78012</v>
      </c>
      <c r="J1081" s="0" t="n">
        <v>87.6238</v>
      </c>
      <c r="K1081" s="0" t="n">
        <v>202</v>
      </c>
      <c r="L1081" s="0" t="s">
        <v>20</v>
      </c>
      <c r="M1081" s="0" t="n">
        <f aca="false">35.3*G1081</f>
        <v>0.9880529855739</v>
      </c>
      <c r="N1081" s="0" t="n">
        <f aca="false">M1081*1000/365</f>
        <v>2.70699448102438</v>
      </c>
      <c r="O1081" s="0" t="n">
        <f aca="false">Table1[[#This Row],[Detection frequency 2021]]/100*365</f>
        <v>319.82687</v>
      </c>
      <c r="P1081" s="0" t="n">
        <f aca="false">Table1[[#This Row],[Flared days/year]]/12</f>
        <v>26.6522391666667</v>
      </c>
      <c r="Q1081" s="2" t="n">
        <f aca="false">Table1[[#This Row],['#days per month]]-P1137</f>
        <v>8.14129458333334</v>
      </c>
      <c r="R1081" s="2"/>
    </row>
    <row r="1082" customFormat="false" ht="15.75" hidden="true" customHeight="false" outlineLevel="0" collapsed="false">
      <c r="A1082" s="0" t="s">
        <v>126</v>
      </c>
      <c r="B1082" s="0" t="s">
        <v>127</v>
      </c>
      <c r="C1082" s="0" t="s">
        <v>1213</v>
      </c>
      <c r="D1082" s="0" t="n">
        <v>5976</v>
      </c>
      <c r="E1082" s="0" t="n">
        <v>5.71575199999999</v>
      </c>
      <c r="F1082" s="0" t="n">
        <v>6.421149</v>
      </c>
      <c r="G1082" s="0" t="n">
        <v>0.02797546371</v>
      </c>
      <c r="H1082" s="0" t="n">
        <v>1629.16</v>
      </c>
      <c r="I1082" s="0" t="n">
        <v>1.10449</v>
      </c>
      <c r="J1082" s="0" t="n">
        <v>75.7576</v>
      </c>
      <c r="K1082" s="0" t="n">
        <v>66</v>
      </c>
      <c r="L1082" s="0" t="s">
        <v>20</v>
      </c>
      <c r="M1082" s="0" t="n">
        <f aca="false">35.3*G1082</f>
        <v>0.987533868963</v>
      </c>
      <c r="N1082" s="0" t="n">
        <f aca="false">M1082*1000/365</f>
        <v>2.70557224373425</v>
      </c>
      <c r="O1082" s="0" t="n">
        <f aca="false">Table1[[#This Row],[Detection frequency 2021]]/100*365</f>
        <v>276.51524</v>
      </c>
      <c r="P1082" s="0" t="n">
        <f aca="false">Table1[[#This Row],[Flared days/year]]/12</f>
        <v>23.0429366666667</v>
      </c>
      <c r="Q1082" s="2" t="n">
        <f aca="false">Table1[[#This Row],['#days per month]]-P1138</f>
        <v>-0.902097500000007</v>
      </c>
      <c r="R1082" s="2"/>
    </row>
    <row r="1083" customFormat="false" ht="15.75" hidden="true" customHeight="false" outlineLevel="0" collapsed="false">
      <c r="A1083" s="0" t="s">
        <v>788</v>
      </c>
      <c r="B1083" s="0" t="s">
        <v>789</v>
      </c>
      <c r="C1083" s="0" t="s">
        <v>1214</v>
      </c>
      <c r="D1083" s="0" t="n">
        <v>12419</v>
      </c>
      <c r="E1083" s="0" t="n">
        <v>-1.38168999999999</v>
      </c>
      <c r="F1083" s="0" t="n">
        <v>122.481064999999</v>
      </c>
      <c r="G1083" s="0" t="n">
        <v>0.027940357522</v>
      </c>
      <c r="H1083" s="0" t="n">
        <v>1720.94</v>
      </c>
      <c r="I1083" s="0" t="n">
        <v>1.55729</v>
      </c>
      <c r="J1083" s="0" t="n">
        <v>62.5</v>
      </c>
      <c r="K1083" s="0" t="n">
        <v>16</v>
      </c>
      <c r="L1083" s="0" t="s">
        <v>20</v>
      </c>
      <c r="M1083" s="0" t="n">
        <f aca="false">35.3*G1083</f>
        <v>0.9862946205266</v>
      </c>
      <c r="N1083" s="0" t="n">
        <f aca="false">M1083*1000/365</f>
        <v>2.70217704253863</v>
      </c>
      <c r="O1083" s="0" t="n">
        <f aca="false">Table1[[#This Row],[Detection frequency 2021]]/100*365</f>
        <v>228.125</v>
      </c>
      <c r="P1083" s="0" t="n">
        <f aca="false">Table1[[#This Row],[Flared days/year]]/12</f>
        <v>19.0104166666667</v>
      </c>
      <c r="Q1083" s="2" t="n">
        <f aca="false">Table1[[#This Row],['#days per month]]-P1139</f>
        <v>-8.72243541666663</v>
      </c>
      <c r="R1083" s="2"/>
    </row>
    <row r="1084" customFormat="false" ht="15.75" hidden="true" customHeight="false" outlineLevel="0" collapsed="false">
      <c r="A1084" s="0" t="s">
        <v>161</v>
      </c>
      <c r="B1084" s="0" t="s">
        <v>162</v>
      </c>
      <c r="C1084" s="0" t="s">
        <v>1215</v>
      </c>
      <c r="D1084" s="0" t="n">
        <v>11771</v>
      </c>
      <c r="E1084" s="0" t="n">
        <v>20.680526</v>
      </c>
      <c r="F1084" s="0" t="n">
        <v>108.681115999999</v>
      </c>
      <c r="G1084" s="0" t="n">
        <v>0.027922099956</v>
      </c>
      <c r="H1084" s="0" t="n">
        <v>1794.74</v>
      </c>
      <c r="I1084" s="0" t="n">
        <v>1.53804</v>
      </c>
      <c r="J1084" s="0" t="n">
        <v>98.2301</v>
      </c>
      <c r="K1084" s="0" t="n">
        <v>113</v>
      </c>
      <c r="L1084" s="0" t="s">
        <v>20</v>
      </c>
      <c r="M1084" s="0" t="n">
        <f aca="false">35.3*G1084</f>
        <v>0.9856501284468</v>
      </c>
      <c r="N1084" s="0" t="n">
        <f aca="false">M1084*1000/365</f>
        <v>2.70041131081315</v>
      </c>
      <c r="O1084" s="0" t="n">
        <f aca="false">Table1[[#This Row],[Detection frequency 2021]]/100*365</f>
        <v>358.539865</v>
      </c>
      <c r="P1084" s="0" t="n">
        <f aca="false">Table1[[#This Row],[Flared days/year]]/12</f>
        <v>29.8783220833333</v>
      </c>
      <c r="Q1084" s="2" t="n">
        <f aca="false">Table1[[#This Row],['#days per month]]-P1140</f>
        <v>13.96079375</v>
      </c>
      <c r="R1084" s="2"/>
    </row>
    <row r="1085" customFormat="false" ht="15.75" hidden="true" customHeight="false" outlineLevel="0" collapsed="false">
      <c r="A1085" s="0" t="s">
        <v>606</v>
      </c>
      <c r="B1085" s="0" t="s">
        <v>607</v>
      </c>
      <c r="C1085" s="0" t="s">
        <v>1216</v>
      </c>
      <c r="D1085" s="0" t="n">
        <v>4876</v>
      </c>
      <c r="E1085" s="0" t="n">
        <v>-25.22749</v>
      </c>
      <c r="F1085" s="0" t="n">
        <v>-42.570572</v>
      </c>
      <c r="G1085" s="0" t="n">
        <v>0.027898001143</v>
      </c>
      <c r="H1085" s="0" t="n">
        <v>1663.59</v>
      </c>
      <c r="I1085" s="0" t="n">
        <v>1.6015</v>
      </c>
      <c r="J1085" s="0" t="n">
        <v>16.4835</v>
      </c>
      <c r="K1085" s="0" t="n">
        <v>182</v>
      </c>
      <c r="L1085" s="0" t="s">
        <v>20</v>
      </c>
      <c r="M1085" s="0" t="n">
        <f aca="false">35.3*G1085</f>
        <v>0.9847994403479</v>
      </c>
      <c r="N1085" s="0" t="n">
        <f aca="false">M1085*1000/365</f>
        <v>2.6980806584874</v>
      </c>
      <c r="O1085" s="0" t="n">
        <f aca="false">Table1[[#This Row],[Detection frequency 2021]]/100*365</f>
        <v>60.164775</v>
      </c>
      <c r="P1085" s="0" t="n">
        <f aca="false">Table1[[#This Row],[Flared days/year]]/12</f>
        <v>5.01373125</v>
      </c>
      <c r="Q1085" s="2" t="n">
        <f aca="false">Table1[[#This Row],['#days per month]]-P1141</f>
        <v>-19.8135383333333</v>
      </c>
      <c r="R1085" s="2"/>
    </row>
    <row r="1086" customFormat="false" ht="15.75" hidden="true" customHeight="false" outlineLevel="0" collapsed="false">
      <c r="A1086" s="0" t="s">
        <v>1217</v>
      </c>
      <c r="B1086" s="0" t="s">
        <v>1218</v>
      </c>
      <c r="C1086" s="0" t="s">
        <v>1219</v>
      </c>
      <c r="D1086" s="0" t="n">
        <v>6397</v>
      </c>
      <c r="E1086" s="0" t="n">
        <v>-34.970799</v>
      </c>
      <c r="F1086" s="0" t="n">
        <v>22.16952</v>
      </c>
      <c r="G1086" s="0" t="n">
        <v>0.027872023738</v>
      </c>
      <c r="H1086" s="0" t="n">
        <v>1759.87</v>
      </c>
      <c r="I1086" s="0" t="n">
        <v>2.07911</v>
      </c>
      <c r="J1086" s="0" t="n">
        <v>84.0467</v>
      </c>
      <c r="K1086" s="0" t="n">
        <v>257</v>
      </c>
      <c r="L1086" s="0" t="s">
        <v>20</v>
      </c>
      <c r="M1086" s="0" t="n">
        <f aca="false">35.3*G1086</f>
        <v>0.9838824379514</v>
      </c>
      <c r="N1086" s="0" t="n">
        <f aca="false">M1086*1000/365</f>
        <v>2.69556832315452</v>
      </c>
      <c r="O1086" s="0" t="n">
        <f aca="false">Table1[[#This Row],[Detection frequency 2021]]/100*365</f>
        <v>306.770455</v>
      </c>
      <c r="P1086" s="0" t="n">
        <f aca="false">Table1[[#This Row],[Flared days/year]]/12</f>
        <v>25.5642045833333</v>
      </c>
      <c r="Q1086" s="2" t="n">
        <f aca="false">Table1[[#This Row],['#days per month]]-P1142</f>
        <v>17.12114625</v>
      </c>
      <c r="R1086" s="2"/>
    </row>
    <row r="1087" customFormat="false" ht="15.75" hidden="true" customHeight="false" outlineLevel="0" collapsed="false">
      <c r="A1087" s="0" t="s">
        <v>24</v>
      </c>
      <c r="B1087" s="0" t="s">
        <v>25</v>
      </c>
      <c r="C1087" s="0" t="s">
        <v>1220</v>
      </c>
      <c r="D1087" s="0" t="n">
        <v>6513</v>
      </c>
      <c r="E1087" s="0" t="n">
        <v>66.420276</v>
      </c>
      <c r="F1087" s="0" t="n">
        <v>58.052025</v>
      </c>
      <c r="G1087" s="0" t="n">
        <v>0.027862043718</v>
      </c>
      <c r="H1087" s="0" t="n">
        <v>1689.05</v>
      </c>
      <c r="I1087" s="0" t="n">
        <v>1.81125999999999</v>
      </c>
      <c r="J1087" s="0" t="n">
        <v>65.1163</v>
      </c>
      <c r="K1087" s="0" t="n">
        <v>172</v>
      </c>
      <c r="L1087" s="0" t="s">
        <v>20</v>
      </c>
      <c r="M1087" s="0" t="n">
        <f aca="false">35.3*G1087</f>
        <v>0.9835301432454</v>
      </c>
      <c r="N1087" s="0" t="n">
        <f aca="false">M1087*1000/365</f>
        <v>2.69460313217918</v>
      </c>
      <c r="O1087" s="0" t="n">
        <f aca="false">Table1[[#This Row],[Detection frequency 2021]]/100*365</f>
        <v>237.674495</v>
      </c>
      <c r="P1087" s="0" t="n">
        <f aca="false">Table1[[#This Row],[Flared days/year]]/12</f>
        <v>19.8062079166667</v>
      </c>
      <c r="Q1087" s="2" t="n">
        <f aca="false">Table1[[#This Row],['#days per month]]-P1143</f>
        <v>9.66732916666667</v>
      </c>
      <c r="R1087" s="2"/>
    </row>
    <row r="1088" customFormat="false" ht="15.75" hidden="true" customHeight="false" outlineLevel="0" collapsed="false">
      <c r="A1088" s="0" t="s">
        <v>35</v>
      </c>
      <c r="B1088" s="0" t="s">
        <v>36</v>
      </c>
      <c r="C1088" s="0" t="s">
        <v>1221</v>
      </c>
      <c r="D1088" s="0" t="n">
        <v>3811</v>
      </c>
      <c r="E1088" s="0" t="n">
        <v>18.002332</v>
      </c>
      <c r="F1088" s="0" t="n">
        <v>-93.086499</v>
      </c>
      <c r="G1088" s="0" t="n">
        <v>0.027858844241</v>
      </c>
      <c r="H1088" s="0" t="n">
        <v>1813.17</v>
      </c>
      <c r="I1088" s="0" t="n">
        <v>3.25414</v>
      </c>
      <c r="J1088" s="0" t="n">
        <v>55.3845999999999</v>
      </c>
      <c r="K1088" s="0" t="n">
        <v>195</v>
      </c>
      <c r="L1088" s="0" t="s">
        <v>20</v>
      </c>
      <c r="M1088" s="0" t="n">
        <f aca="false">35.3*G1088</f>
        <v>0.9834172017073</v>
      </c>
      <c r="N1088" s="0" t="n">
        <f aca="false">M1088*1000/365</f>
        <v>2.69429370330767</v>
      </c>
      <c r="O1088" s="0" t="n">
        <f aca="false">Table1[[#This Row],[Detection frequency 2021]]/100*365</f>
        <v>202.15379</v>
      </c>
      <c r="P1088" s="0" t="n">
        <f aca="false">Table1[[#This Row],[Flared days/year]]/12</f>
        <v>16.8461491666666</v>
      </c>
      <c r="Q1088" s="2" t="n">
        <f aca="false">Table1[[#This Row],['#days per month]]-P1144</f>
        <v>-12.6379425</v>
      </c>
      <c r="R1088" s="2"/>
    </row>
    <row r="1089" customFormat="false" ht="15.75" hidden="true" customHeight="false" outlineLevel="0" collapsed="false">
      <c r="A1089" s="0" t="s">
        <v>161</v>
      </c>
      <c r="B1089" s="0" t="s">
        <v>162</v>
      </c>
      <c r="C1089" s="0" t="s">
        <v>1222</v>
      </c>
      <c r="D1089" s="0" t="n">
        <v>11623</v>
      </c>
      <c r="E1089" s="0" t="n">
        <v>38.140627</v>
      </c>
      <c r="F1089" s="0" t="n">
        <v>119.527549</v>
      </c>
      <c r="G1089" s="0" t="n">
        <v>0.0278505960479999</v>
      </c>
      <c r="H1089" s="0" t="n">
        <v>1827.48</v>
      </c>
      <c r="I1089" s="0" t="n">
        <v>1.54948</v>
      </c>
      <c r="J1089" s="0" t="n">
        <v>98.19</v>
      </c>
      <c r="K1089" s="0" t="n">
        <v>221</v>
      </c>
      <c r="L1089" s="0" t="s">
        <v>20</v>
      </c>
      <c r="M1089" s="0" t="n">
        <f aca="false">35.3*G1089</f>
        <v>0.983126040494396</v>
      </c>
      <c r="N1089" s="0" t="n">
        <f aca="false">M1089*1000/365</f>
        <v>2.69349600135451</v>
      </c>
      <c r="O1089" s="0" t="n">
        <f aca="false">Table1[[#This Row],[Detection frequency 2021]]/100*365</f>
        <v>358.3935</v>
      </c>
      <c r="P1089" s="0" t="n">
        <f aca="false">Table1[[#This Row],[Flared days/year]]/12</f>
        <v>29.866125</v>
      </c>
      <c r="Q1089" s="2" t="n">
        <f aca="false">Table1[[#This Row],['#days per month]]-P1145</f>
        <v>5.71556541666667</v>
      </c>
      <c r="R1089" s="2"/>
    </row>
    <row r="1090" customFormat="false" ht="15.75" hidden="true" customHeight="false" outlineLevel="0" collapsed="false">
      <c r="A1090" s="0" t="s">
        <v>986</v>
      </c>
      <c r="B1090" s="0" t="s">
        <v>987</v>
      </c>
      <c r="C1090" s="0" t="s">
        <v>1223</v>
      </c>
      <c r="D1090" s="0" t="n">
        <v>5691</v>
      </c>
      <c r="E1090" s="0" t="n">
        <v>32.28922</v>
      </c>
      <c r="F1090" s="0" t="n">
        <v>10.974998</v>
      </c>
      <c r="G1090" s="0" t="n">
        <v>0.027841144382</v>
      </c>
      <c r="H1090" s="0" t="n">
        <v>1816.16</v>
      </c>
      <c r="I1090" s="0" t="n">
        <v>1.13341</v>
      </c>
      <c r="J1090" s="0" t="n">
        <v>94.0874</v>
      </c>
      <c r="K1090" s="0" t="n">
        <v>389</v>
      </c>
      <c r="L1090" s="0" t="s">
        <v>20</v>
      </c>
      <c r="M1090" s="0" t="n">
        <f aca="false">35.3*G1090</f>
        <v>0.9827923966846</v>
      </c>
      <c r="N1090" s="0" t="n">
        <f aca="false">M1090*1000/365</f>
        <v>2.69258190872493</v>
      </c>
      <c r="O1090" s="0" t="n">
        <f aca="false">Table1[[#This Row],[Detection frequency 2021]]/100*365</f>
        <v>343.41901</v>
      </c>
      <c r="P1090" s="0" t="n">
        <f aca="false">Table1[[#This Row],[Flared days/year]]/12</f>
        <v>28.6182508333333</v>
      </c>
      <c r="Q1090" s="2" t="n">
        <f aca="false">Table1[[#This Row],['#days per month]]-P1146</f>
        <v>4.20486083333333</v>
      </c>
      <c r="R1090" s="2"/>
    </row>
    <row r="1091" customFormat="false" ht="15.75" hidden="true" customHeight="false" outlineLevel="0" collapsed="false">
      <c r="A1091" s="0" t="s">
        <v>126</v>
      </c>
      <c r="B1091" s="0" t="s">
        <v>127</v>
      </c>
      <c r="C1091" s="0" t="s">
        <v>1224</v>
      </c>
      <c r="D1091" s="0" t="n">
        <v>6011</v>
      </c>
      <c r="E1091" s="0" t="n">
        <v>5.008186</v>
      </c>
      <c r="F1091" s="0" t="n">
        <v>7.019113</v>
      </c>
      <c r="G1091" s="0" t="n">
        <v>0.027824530584</v>
      </c>
      <c r="H1091" s="0" t="n">
        <v>1800.13</v>
      </c>
      <c r="I1091" s="0" t="n">
        <v>1.85270999999999</v>
      </c>
      <c r="J1091" s="0" t="n">
        <v>82.3529</v>
      </c>
      <c r="K1091" s="0" t="n">
        <v>68</v>
      </c>
      <c r="L1091" s="0" t="s">
        <v>20</v>
      </c>
      <c r="M1091" s="0" t="n">
        <f aca="false">35.3*G1091</f>
        <v>0.9822059296152</v>
      </c>
      <c r="N1091" s="0" t="n">
        <f aca="false">M1091*1000/365</f>
        <v>2.69097514963068</v>
      </c>
      <c r="O1091" s="0" t="n">
        <f aca="false">Table1[[#This Row],[Detection frequency 2021]]/100*365</f>
        <v>300.588085</v>
      </c>
      <c r="P1091" s="0" t="n">
        <f aca="false">Table1[[#This Row],[Flared days/year]]/12</f>
        <v>25.0490070833333</v>
      </c>
      <c r="Q1091" s="2" t="n">
        <f aca="false">Table1[[#This Row],['#days per month]]-P1147</f>
        <v>4.59510666666667</v>
      </c>
      <c r="R1091" s="2"/>
    </row>
    <row r="1092" customFormat="false" ht="15.75" hidden="true" customHeight="false" outlineLevel="0" collapsed="false">
      <c r="A1092" s="0" t="s">
        <v>161</v>
      </c>
      <c r="B1092" s="0" t="s">
        <v>162</v>
      </c>
      <c r="C1092" s="0" t="s">
        <v>1225</v>
      </c>
      <c r="D1092" s="0" t="n">
        <v>9636</v>
      </c>
      <c r="E1092" s="0" t="n">
        <v>40.503038</v>
      </c>
      <c r="F1092" s="0" t="n">
        <v>82.759598</v>
      </c>
      <c r="G1092" s="0" t="n">
        <v>0.027748154078</v>
      </c>
      <c r="H1092" s="0" t="n">
        <v>1759.18</v>
      </c>
      <c r="I1092" s="0" t="n">
        <v>0.949599</v>
      </c>
      <c r="J1092" s="0" t="n">
        <v>60.6918</v>
      </c>
      <c r="K1092" s="0" t="n">
        <v>318</v>
      </c>
      <c r="L1092" s="0" t="s">
        <v>20</v>
      </c>
      <c r="M1092" s="0" t="n">
        <f aca="false">35.3*G1092</f>
        <v>0.9795098389534</v>
      </c>
      <c r="N1092" s="0" t="n">
        <f aca="false">M1092*1000/365</f>
        <v>2.68358859987233</v>
      </c>
      <c r="O1092" s="0" t="n">
        <f aca="false">Table1[[#This Row],[Detection frequency 2021]]/100*365</f>
        <v>221.52507</v>
      </c>
      <c r="P1092" s="0" t="n">
        <f aca="false">Table1[[#This Row],[Flared days/year]]/12</f>
        <v>18.4604225</v>
      </c>
      <c r="Q1092" s="2" t="n">
        <f aca="false">Table1[[#This Row],['#days per month]]-P1148</f>
        <v>-1.40351625</v>
      </c>
      <c r="R1092" s="2"/>
    </row>
    <row r="1093" customFormat="false" ht="15.75" hidden="true" customHeight="false" outlineLevel="0" collapsed="false">
      <c r="A1093" s="0" t="s">
        <v>726</v>
      </c>
      <c r="B1093" s="0" t="s">
        <v>727</v>
      </c>
      <c r="C1093" s="0" t="s">
        <v>1226</v>
      </c>
      <c r="D1093" s="0" t="n">
        <v>5199</v>
      </c>
      <c r="E1093" s="0" t="n">
        <v>56.452296</v>
      </c>
      <c r="F1093" s="0" t="n">
        <v>2.286682</v>
      </c>
      <c r="G1093" s="0" t="n">
        <v>0.0277082633509999</v>
      </c>
      <c r="H1093" s="0" t="n">
        <v>1764.59</v>
      </c>
      <c r="I1093" s="0" t="n">
        <v>1.7964</v>
      </c>
      <c r="J1093" s="0" t="n">
        <v>86.9564999999999</v>
      </c>
      <c r="K1093" s="0" t="n">
        <v>115</v>
      </c>
      <c r="L1093" s="0" t="s">
        <v>20</v>
      </c>
      <c r="M1093" s="0" t="n">
        <f aca="false">35.3*G1093</f>
        <v>0.978101696290296</v>
      </c>
      <c r="N1093" s="0" t="n">
        <f aca="false">M1093*1000/365</f>
        <v>2.67973067476794</v>
      </c>
      <c r="O1093" s="0" t="n">
        <f aca="false">Table1[[#This Row],[Detection frequency 2021]]/100*365</f>
        <v>317.391225</v>
      </c>
      <c r="P1093" s="0" t="n">
        <f aca="false">Table1[[#This Row],[Flared days/year]]/12</f>
        <v>26.44926875</v>
      </c>
      <c r="Q1093" s="2" t="n">
        <f aca="false">Table1[[#This Row],['#days per month]]-P1149</f>
        <v>0.974245833333299</v>
      </c>
      <c r="R1093" s="2"/>
    </row>
    <row r="1094" customFormat="false" ht="15.75" hidden="true" customHeight="false" outlineLevel="0" collapsed="false">
      <c r="A1094" s="0" t="s">
        <v>24</v>
      </c>
      <c r="B1094" s="0" t="s">
        <v>25</v>
      </c>
      <c r="C1094" s="0" t="s">
        <v>1227</v>
      </c>
      <c r="D1094" s="0" t="n">
        <v>10331</v>
      </c>
      <c r="E1094" s="0" t="n">
        <v>60.789859</v>
      </c>
      <c r="F1094" s="0" t="n">
        <v>96.97699</v>
      </c>
      <c r="G1094" s="0" t="n">
        <v>0.027636348501</v>
      </c>
      <c r="H1094" s="0" t="n">
        <v>1480.32</v>
      </c>
      <c r="I1094" s="0" t="n">
        <v>0.795912</v>
      </c>
      <c r="J1094" s="0" t="n">
        <v>86.25</v>
      </c>
      <c r="K1094" s="0" t="n">
        <v>160</v>
      </c>
      <c r="L1094" s="0" t="s">
        <v>20</v>
      </c>
      <c r="M1094" s="0" t="n">
        <f aca="false">35.3*G1094</f>
        <v>0.9755631020853</v>
      </c>
      <c r="N1094" s="0" t="n">
        <f aca="false">M1094*1000/365</f>
        <v>2.67277562215151</v>
      </c>
      <c r="O1094" s="0" t="n">
        <f aca="false">Table1[[#This Row],[Detection frequency 2021]]/100*365</f>
        <v>314.8125</v>
      </c>
      <c r="P1094" s="0" t="n">
        <f aca="false">Table1[[#This Row],[Flared days/year]]/12</f>
        <v>26.234375</v>
      </c>
      <c r="Q1094" s="2" t="n">
        <f aca="false">Table1[[#This Row],['#days per month]]-P1150</f>
        <v>7.93281875</v>
      </c>
      <c r="R1094" s="2"/>
    </row>
    <row r="1095" customFormat="false" ht="15.75" hidden="true" customHeight="false" outlineLevel="0" collapsed="false">
      <c r="A1095" s="0" t="s">
        <v>24</v>
      </c>
      <c r="B1095" s="0" t="s">
        <v>25</v>
      </c>
      <c r="C1095" s="0" t="s">
        <v>1228</v>
      </c>
      <c r="D1095" s="0" t="n">
        <v>8668</v>
      </c>
      <c r="E1095" s="0" t="n">
        <v>61.508413</v>
      </c>
      <c r="F1095" s="0" t="n">
        <v>66.13543</v>
      </c>
      <c r="G1095" s="0" t="n">
        <v>0.027603003493</v>
      </c>
      <c r="H1095" s="0" t="n">
        <v>1764.45</v>
      </c>
      <c r="I1095" s="0" t="n">
        <v>1.56059</v>
      </c>
      <c r="J1095" s="0" t="n">
        <v>85.7143</v>
      </c>
      <c r="K1095" s="0" t="n">
        <v>224</v>
      </c>
      <c r="L1095" s="0" t="s">
        <v>20</v>
      </c>
      <c r="M1095" s="0" t="n">
        <f aca="false">35.3*G1095</f>
        <v>0.9743860233029</v>
      </c>
      <c r="N1095" s="0" t="n">
        <f aca="false">M1095*1000/365</f>
        <v>2.66955074877507</v>
      </c>
      <c r="O1095" s="0" t="n">
        <f aca="false">Table1[[#This Row],[Detection frequency 2021]]/100*365</f>
        <v>312.857195</v>
      </c>
      <c r="P1095" s="0" t="n">
        <f aca="false">Table1[[#This Row],[Flared days/year]]/12</f>
        <v>26.0714329166667</v>
      </c>
      <c r="Q1095" s="2" t="n">
        <f aca="false">Table1[[#This Row],['#days per month]]-P1151</f>
        <v>-1.16985541666667</v>
      </c>
      <c r="R1095" s="2"/>
    </row>
    <row r="1096" customFormat="false" ht="15.75" hidden="true" customHeight="false" outlineLevel="0" collapsed="false">
      <c r="A1096" s="0" t="s">
        <v>21</v>
      </c>
      <c r="B1096" s="0" t="s">
        <v>22</v>
      </c>
      <c r="C1096" s="0" t="s">
        <v>1229</v>
      </c>
      <c r="D1096" s="0" t="n">
        <v>7347</v>
      </c>
      <c r="E1096" s="0" t="n">
        <v>34.910389</v>
      </c>
      <c r="F1096" s="0" t="n">
        <v>43.4320789999999</v>
      </c>
      <c r="G1096" s="0" t="n">
        <v>0.03278583335</v>
      </c>
      <c r="H1096" s="0" t="n">
        <v>1764.43</v>
      </c>
      <c r="I1096" s="0" t="n">
        <v>1.34676</v>
      </c>
      <c r="J1096" s="0" t="n">
        <v>86.7374</v>
      </c>
      <c r="K1096" s="0" t="n">
        <v>377</v>
      </c>
      <c r="L1096" s="0" t="s">
        <v>20</v>
      </c>
      <c r="M1096" s="0" t="n">
        <f aca="false">35.3*G1096</f>
        <v>1.157339917255</v>
      </c>
      <c r="N1096" s="0" t="n">
        <f aca="false">M1096*1000/365</f>
        <v>3.17079429384931</v>
      </c>
      <c r="O1096" s="0" t="n">
        <f aca="false">Table1[[#This Row],[Detection frequency 2021]]/100*365</f>
        <v>316.59151</v>
      </c>
      <c r="P1096" s="0" t="n">
        <f aca="false">Table1[[#This Row],[Flared days/year]]/12</f>
        <v>26.3826258333333</v>
      </c>
      <c r="Q1096" s="2" t="n">
        <f aca="false">Table1[[#This Row],['#days per month]]-P1152</f>
        <v>1.02136125</v>
      </c>
      <c r="R1096" s="2"/>
    </row>
    <row r="1097" customFormat="false" ht="15.75" hidden="true" customHeight="false" outlineLevel="0" collapsed="false">
      <c r="A1097" s="0" t="s">
        <v>201</v>
      </c>
      <c r="B1097" s="0" t="s">
        <v>202</v>
      </c>
      <c r="C1097" s="0" t="s">
        <v>1230</v>
      </c>
      <c r="D1097" s="0" t="n">
        <v>5876</v>
      </c>
      <c r="E1097" s="0" t="n">
        <v>29.654735</v>
      </c>
      <c r="F1097" s="0" t="n">
        <v>28.358347</v>
      </c>
      <c r="G1097" s="0" t="n">
        <v>0.02755688993</v>
      </c>
      <c r="H1097" s="0" t="n">
        <v>1636.11</v>
      </c>
      <c r="I1097" s="0" t="n">
        <v>0.886407</v>
      </c>
      <c r="J1097" s="0" t="n">
        <v>32.4455</v>
      </c>
      <c r="K1097" s="0" t="n">
        <v>413</v>
      </c>
      <c r="L1097" s="0" t="s">
        <v>20</v>
      </c>
      <c r="M1097" s="0" t="n">
        <f aca="false">35.3*G1097</f>
        <v>0.972758214529</v>
      </c>
      <c r="N1097" s="0" t="n">
        <f aca="false">M1097*1000/365</f>
        <v>2.66509099870959</v>
      </c>
      <c r="O1097" s="0" t="n">
        <f aca="false">Table1[[#This Row],[Detection frequency 2021]]/100*365</f>
        <v>118.426075</v>
      </c>
      <c r="P1097" s="0" t="n">
        <f aca="false">Table1[[#This Row],[Flared days/year]]/12</f>
        <v>9.86883958333334</v>
      </c>
      <c r="Q1097" s="2" t="n">
        <f aca="false">Table1[[#This Row],['#days per month]]-P1153</f>
        <v>-10.4089483333333</v>
      </c>
      <c r="R1097" s="2"/>
    </row>
    <row r="1098" customFormat="false" ht="15.75" hidden="true" customHeight="false" outlineLevel="0" collapsed="false">
      <c r="A1098" s="0" t="s">
        <v>201</v>
      </c>
      <c r="B1098" s="0" t="s">
        <v>202</v>
      </c>
      <c r="C1098" s="0" t="s">
        <v>1231</v>
      </c>
      <c r="D1098" s="0" t="n">
        <v>7208</v>
      </c>
      <c r="E1098" s="0" t="n">
        <v>28.2473679999999</v>
      </c>
      <c r="F1098" s="0" t="n">
        <v>33.253595</v>
      </c>
      <c r="G1098" s="0" t="n">
        <v>0.027530149347</v>
      </c>
      <c r="H1098" s="0" t="n">
        <v>1803.59</v>
      </c>
      <c r="I1098" s="0" t="n">
        <v>1.79009</v>
      </c>
      <c r="J1098" s="0" t="n">
        <v>98.7593</v>
      </c>
      <c r="K1098" s="0" t="n">
        <v>403</v>
      </c>
      <c r="L1098" s="0" t="s">
        <v>20</v>
      </c>
      <c r="M1098" s="0" t="n">
        <f aca="false">35.3*G1098</f>
        <v>0.9718142719491</v>
      </c>
      <c r="N1098" s="0" t="n">
        <f aca="false">M1098*1000/365</f>
        <v>2.66250485465507</v>
      </c>
      <c r="O1098" s="0" t="n">
        <f aca="false">Table1[[#This Row],[Detection frequency 2021]]/100*365</f>
        <v>360.471445</v>
      </c>
      <c r="P1098" s="0" t="n">
        <f aca="false">Table1[[#This Row],[Flared days/year]]/12</f>
        <v>30.0392870833333</v>
      </c>
      <c r="Q1098" s="2" t="n">
        <f aca="false">Table1[[#This Row],['#days per month]]-P1154</f>
        <v>24.73942625</v>
      </c>
      <c r="R1098" s="2"/>
    </row>
    <row r="1099" customFormat="false" ht="15.75" hidden="true" customHeight="false" outlineLevel="0" collapsed="false">
      <c r="A1099" s="0" t="s">
        <v>468</v>
      </c>
      <c r="B1099" s="0" t="s">
        <v>469</v>
      </c>
      <c r="C1099" s="0" t="s">
        <v>1232</v>
      </c>
      <c r="D1099" s="0" t="n">
        <v>7604</v>
      </c>
      <c r="E1099" s="0" t="n">
        <v>29.818817</v>
      </c>
      <c r="F1099" s="0" t="n">
        <v>47.767001</v>
      </c>
      <c r="G1099" s="0" t="n">
        <v>0.012607906031</v>
      </c>
      <c r="H1099" s="0" t="n">
        <v>1473.93</v>
      </c>
      <c r="I1099" s="0" t="n">
        <v>0.704634</v>
      </c>
      <c r="J1099" s="0" t="n">
        <v>86.6834</v>
      </c>
      <c r="K1099" s="0" t="n">
        <v>398</v>
      </c>
      <c r="L1099" s="0" t="s">
        <v>20</v>
      </c>
      <c r="M1099" s="0" t="n">
        <f aca="false">35.3*G1099</f>
        <v>0.4450590828943</v>
      </c>
      <c r="N1099" s="0" t="n">
        <f aca="false">M1099*1000/365</f>
        <v>1.21933995313507</v>
      </c>
      <c r="O1099" s="0" t="n">
        <f aca="false">Table1[[#This Row],[Detection frequency 2021]]/100*365</f>
        <v>316.39441</v>
      </c>
      <c r="P1099" s="0" t="n">
        <f aca="false">Table1[[#This Row],[Flared days/year]]/12</f>
        <v>26.3662008333333</v>
      </c>
      <c r="Q1099" s="2" t="n">
        <f aca="false">Table1[[#This Row],['#days per month]]-P1155</f>
        <v>0.702138333333338</v>
      </c>
      <c r="R1099" s="2"/>
    </row>
    <row r="1100" customFormat="false" ht="15.75" hidden="true" customHeight="false" outlineLevel="0" collapsed="false">
      <c r="A1100" s="0" t="s">
        <v>788</v>
      </c>
      <c r="B1100" s="0" t="s">
        <v>789</v>
      </c>
      <c r="C1100" s="0" t="s">
        <v>1233</v>
      </c>
      <c r="D1100" s="0" t="n">
        <v>11912</v>
      </c>
      <c r="E1100" s="0" t="n">
        <v>-2.88817999999999</v>
      </c>
      <c r="F1100" s="0" t="n">
        <v>103.921338</v>
      </c>
      <c r="G1100" s="0" t="n">
        <v>0.027493663568</v>
      </c>
      <c r="H1100" s="0" t="n">
        <v>1803.18</v>
      </c>
      <c r="I1100" s="0" t="n">
        <v>2.16858</v>
      </c>
      <c r="J1100" s="0" t="n">
        <v>76.1905</v>
      </c>
      <c r="K1100" s="0" t="n">
        <v>21</v>
      </c>
      <c r="L1100" s="0" t="s">
        <v>20</v>
      </c>
      <c r="M1100" s="0" t="n">
        <f aca="false">35.3*G1100</f>
        <v>0.9705263239504</v>
      </c>
      <c r="N1100" s="0" t="n">
        <f aca="false">M1100*1000/365</f>
        <v>2.6589762300011</v>
      </c>
      <c r="O1100" s="0" t="n">
        <f aca="false">Table1[[#This Row],[Detection frequency 2021]]/100*365</f>
        <v>278.095325</v>
      </c>
      <c r="P1100" s="0" t="n">
        <f aca="false">Table1[[#This Row],[Flared days/year]]/12</f>
        <v>23.1746104166667</v>
      </c>
      <c r="Q1100" s="2" t="n">
        <f aca="false">Table1[[#This Row],['#days per month]]-P1156</f>
        <v>4.58665083333337</v>
      </c>
      <c r="R1100" s="2"/>
    </row>
    <row r="1101" customFormat="false" ht="15.75" hidden="true" customHeight="false" outlineLevel="0" collapsed="false">
      <c r="A1101" s="0" t="s">
        <v>51</v>
      </c>
      <c r="B1101" s="0" t="s">
        <v>52</v>
      </c>
      <c r="C1101" s="0" t="s">
        <v>1234</v>
      </c>
      <c r="D1101" s="0" t="n">
        <v>5473</v>
      </c>
      <c r="E1101" s="0" t="n">
        <v>31.9605979999999</v>
      </c>
      <c r="F1101" s="0" t="n">
        <v>5.216351</v>
      </c>
      <c r="G1101" s="0" t="n">
        <v>0.028732800463</v>
      </c>
      <c r="H1101" s="0" t="n">
        <v>1718.58</v>
      </c>
      <c r="I1101" s="0" t="n">
        <v>1.48545</v>
      </c>
      <c r="J1101" s="0" t="n">
        <v>84.4327</v>
      </c>
      <c r="K1101" s="0" t="n">
        <v>379</v>
      </c>
      <c r="L1101" s="0" t="s">
        <v>20</v>
      </c>
      <c r="M1101" s="0" t="n">
        <f aca="false">35.3*G1101</f>
        <v>1.0142678563439</v>
      </c>
      <c r="N1101" s="0" t="n">
        <f aca="false">M1101*1000/365</f>
        <v>2.77881604477781</v>
      </c>
      <c r="O1101" s="0" t="n">
        <f aca="false">Table1[[#This Row],[Detection frequency 2021]]/100*365</f>
        <v>308.179355</v>
      </c>
      <c r="P1101" s="0" t="n">
        <f aca="false">Table1[[#This Row],[Flared days/year]]/12</f>
        <v>25.6816129166667</v>
      </c>
      <c r="Q1101" s="2" t="n">
        <f aca="false">Table1[[#This Row],['#days per month]]-P1157</f>
        <v>-3.64224374999997</v>
      </c>
      <c r="R1101" s="2"/>
    </row>
    <row r="1102" customFormat="false" ht="15.75" hidden="true" customHeight="false" outlineLevel="0" collapsed="false">
      <c r="A1102" s="0" t="s">
        <v>78</v>
      </c>
      <c r="B1102" s="0" t="s">
        <v>79</v>
      </c>
      <c r="C1102" s="0" t="s">
        <v>1235</v>
      </c>
      <c r="D1102" s="0" t="n">
        <v>8492</v>
      </c>
      <c r="E1102" s="0" t="n">
        <v>18.012906</v>
      </c>
      <c r="F1102" s="0" t="n">
        <v>54.572663</v>
      </c>
      <c r="G1102" s="0" t="n">
        <v>0.04600231513</v>
      </c>
      <c r="H1102" s="0" t="n">
        <v>1797.48</v>
      </c>
      <c r="I1102" s="0" t="n">
        <v>1.6015</v>
      </c>
      <c r="J1102" s="0" t="n">
        <v>86.376</v>
      </c>
      <c r="K1102" s="0" t="n">
        <v>367</v>
      </c>
      <c r="L1102" s="0" t="s">
        <v>20</v>
      </c>
      <c r="M1102" s="0" t="n">
        <f aca="false">35.3*G1102</f>
        <v>1.623881724089</v>
      </c>
      <c r="N1102" s="0" t="n">
        <f aca="false">M1102*1000/365</f>
        <v>4.44899102490137</v>
      </c>
      <c r="O1102" s="0" t="n">
        <f aca="false">Table1[[#This Row],[Detection frequency 2021]]/100*365</f>
        <v>315.2724</v>
      </c>
      <c r="P1102" s="0" t="n">
        <f aca="false">Table1[[#This Row],[Flared days/year]]/12</f>
        <v>26.2727</v>
      </c>
      <c r="Q1102" s="2" t="n">
        <f aca="false">Table1[[#This Row],['#days per month]]-P1158</f>
        <v>1.27050416666667</v>
      </c>
      <c r="R1102" s="2"/>
    </row>
    <row r="1103" customFormat="false" ht="15.75" hidden="true" customHeight="false" outlineLevel="0" collapsed="false">
      <c r="A1103" s="0" t="s">
        <v>24</v>
      </c>
      <c r="B1103" s="0" t="s">
        <v>25</v>
      </c>
      <c r="C1103" s="0" t="s">
        <v>1236</v>
      </c>
      <c r="D1103" s="0" t="n">
        <v>9041</v>
      </c>
      <c r="E1103" s="0" t="n">
        <v>64.465551</v>
      </c>
      <c r="F1103" s="0" t="n">
        <v>75.885961</v>
      </c>
      <c r="G1103" s="0" t="n">
        <v>0.027389431065</v>
      </c>
      <c r="H1103" s="0" t="n">
        <v>1687.78</v>
      </c>
      <c r="I1103" s="0" t="n">
        <v>2.38378</v>
      </c>
      <c r="J1103" s="0" t="n">
        <v>57.2581</v>
      </c>
      <c r="K1103" s="0" t="n">
        <v>124</v>
      </c>
      <c r="L1103" s="0" t="s">
        <v>218</v>
      </c>
      <c r="M1103" s="0" t="n">
        <f aca="false">35.3*G1103</f>
        <v>0.9668469165945</v>
      </c>
      <c r="N1103" s="0" t="n">
        <f aca="false">M1103*1000/365</f>
        <v>2.64889566190274</v>
      </c>
      <c r="O1103" s="0" t="n">
        <f aca="false">Table1[[#This Row],[Detection frequency 2021]]/100*365</f>
        <v>208.992065</v>
      </c>
      <c r="P1103" s="0" t="n">
        <f aca="false">Table1[[#This Row],[Flared days/year]]/12</f>
        <v>17.4160054166667</v>
      </c>
      <c r="Q1103" s="2" t="n">
        <f aca="false">Table1[[#This Row],['#days per month]]-P1159</f>
        <v>-10.70024875</v>
      </c>
      <c r="R1103" s="2"/>
    </row>
    <row r="1104" customFormat="false" ht="15.75" hidden="true" customHeight="false" outlineLevel="0" collapsed="false">
      <c r="A1104" s="0" t="s">
        <v>582</v>
      </c>
      <c r="B1104" s="0" t="s">
        <v>583</v>
      </c>
      <c r="C1104" s="0" t="s">
        <v>1237</v>
      </c>
      <c r="D1104" s="0" t="n">
        <v>8375</v>
      </c>
      <c r="E1104" s="0" t="n">
        <v>25.498693</v>
      </c>
      <c r="F1104" s="0" t="n">
        <v>54.307175</v>
      </c>
      <c r="G1104" s="0" t="n">
        <v>0.0197499605789999</v>
      </c>
      <c r="H1104" s="0" t="n">
        <v>1570.11</v>
      </c>
      <c r="I1104" s="0" t="n">
        <v>1.5839</v>
      </c>
      <c r="J1104" s="0" t="n">
        <v>86.2903</v>
      </c>
      <c r="K1104" s="0" t="n">
        <v>372</v>
      </c>
      <c r="L1104" s="0" t="s">
        <v>20</v>
      </c>
      <c r="M1104" s="0" t="n">
        <f aca="false">35.3*G1104</f>
        <v>0.697173608438696</v>
      </c>
      <c r="N1104" s="0" t="n">
        <f aca="false">M1104*1000/365</f>
        <v>1.91006468065396</v>
      </c>
      <c r="O1104" s="0" t="n">
        <f aca="false">Table1[[#This Row],[Detection frequency 2021]]/100*365</f>
        <v>314.959595</v>
      </c>
      <c r="P1104" s="0" t="n">
        <f aca="false">Table1[[#This Row],[Flared days/year]]/12</f>
        <v>26.2466329166667</v>
      </c>
      <c r="Q1104" s="2" t="n">
        <f aca="false">Table1[[#This Row],['#days per month]]-P1160</f>
        <v>1.25563041666667</v>
      </c>
      <c r="R1104" s="2"/>
    </row>
    <row r="1105" customFormat="false" ht="15.75" hidden="true" customHeight="false" outlineLevel="0" collapsed="false">
      <c r="A1105" s="0" t="s">
        <v>78</v>
      </c>
      <c r="B1105" s="0" t="s">
        <v>79</v>
      </c>
      <c r="C1105" s="0" t="s">
        <v>1238</v>
      </c>
      <c r="D1105" s="0" t="n">
        <v>8555</v>
      </c>
      <c r="E1105" s="0" t="n">
        <v>22.328384</v>
      </c>
      <c r="F1105" s="0" t="n">
        <v>56.470968</v>
      </c>
      <c r="G1105" s="0" t="n">
        <v>0.027526304104</v>
      </c>
      <c r="H1105" s="0" t="n">
        <v>1761.42</v>
      </c>
      <c r="I1105" s="0" t="n">
        <v>4.52600999999999</v>
      </c>
      <c r="J1105" s="0" t="n">
        <v>86.0214999999999</v>
      </c>
      <c r="K1105" s="0" t="n">
        <v>372</v>
      </c>
      <c r="L1105" s="0" t="s">
        <v>20</v>
      </c>
      <c r="M1105" s="0" t="n">
        <f aca="false">35.3*G1105</f>
        <v>0.9716785348712</v>
      </c>
      <c r="N1105" s="0" t="n">
        <f aca="false">M1105*1000/365</f>
        <v>2.66213297224986</v>
      </c>
      <c r="O1105" s="0" t="n">
        <f aca="false">Table1[[#This Row],[Detection frequency 2021]]/100*365</f>
        <v>313.978475</v>
      </c>
      <c r="P1105" s="0" t="n">
        <f aca="false">Table1[[#This Row],[Flared days/year]]/12</f>
        <v>26.1648729166666</v>
      </c>
      <c r="Q1105" s="2" t="n">
        <f aca="false">Table1[[#This Row],['#days per month]]-P1161</f>
        <v>2.2660720833333</v>
      </c>
      <c r="R1105" s="2"/>
    </row>
    <row r="1106" customFormat="false" ht="15.75" hidden="true" customHeight="false" outlineLevel="0" collapsed="false">
      <c r="A1106" s="0" t="s">
        <v>726</v>
      </c>
      <c r="B1106" s="0" t="s">
        <v>727</v>
      </c>
      <c r="C1106" s="0" t="s">
        <v>1239</v>
      </c>
      <c r="D1106" s="0" t="n">
        <v>5068</v>
      </c>
      <c r="E1106" s="0" t="n">
        <v>61.2404609999999</v>
      </c>
      <c r="F1106" s="0" t="n">
        <v>1.143411</v>
      </c>
      <c r="G1106" s="0" t="n">
        <v>0.0273080645489999</v>
      </c>
      <c r="H1106" s="0" t="n">
        <v>1757.43</v>
      </c>
      <c r="I1106" s="0" t="n">
        <v>1.16422999999999</v>
      </c>
      <c r="J1106" s="0" t="n">
        <v>84.375</v>
      </c>
      <c r="K1106" s="0" t="n">
        <v>64</v>
      </c>
      <c r="L1106" s="0" t="s">
        <v>20</v>
      </c>
      <c r="M1106" s="0" t="n">
        <f aca="false">35.3*G1106</f>
        <v>0.963974678579696</v>
      </c>
      <c r="N1106" s="0" t="n">
        <f aca="false">M1106*1000/365</f>
        <v>2.6410265166567</v>
      </c>
      <c r="O1106" s="0" t="n">
        <f aca="false">Table1[[#This Row],[Detection frequency 2021]]/100*365</f>
        <v>307.96875</v>
      </c>
      <c r="P1106" s="0" t="n">
        <f aca="false">Table1[[#This Row],[Flared days/year]]/12</f>
        <v>25.6640625</v>
      </c>
      <c r="Q1106" s="2" t="n">
        <f aca="false">Table1[[#This Row],['#days per month]]-P1162</f>
        <v>17.7828304166667</v>
      </c>
      <c r="R1106" s="2"/>
    </row>
    <row r="1107" customFormat="false" ht="15.75" hidden="true" customHeight="false" outlineLevel="0" collapsed="false">
      <c r="A1107" s="0" t="s">
        <v>726</v>
      </c>
      <c r="B1107" s="0" t="s">
        <v>727</v>
      </c>
      <c r="C1107" s="0" t="s">
        <v>1240</v>
      </c>
      <c r="D1107" s="0" t="n">
        <v>5082</v>
      </c>
      <c r="E1107" s="0" t="n">
        <v>59.5454609999999</v>
      </c>
      <c r="F1107" s="0" t="n">
        <v>1.533358</v>
      </c>
      <c r="G1107" s="0" t="n">
        <v>0.0272314825719999</v>
      </c>
      <c r="H1107" s="0" t="n">
        <v>1770.74</v>
      </c>
      <c r="I1107" s="0" t="n">
        <v>1.07249</v>
      </c>
      <c r="J1107" s="0" t="n">
        <v>59.375</v>
      </c>
      <c r="K1107" s="0" t="n">
        <v>96</v>
      </c>
      <c r="L1107" s="0" t="s">
        <v>20</v>
      </c>
      <c r="M1107" s="0" t="n">
        <f aca="false">35.3*G1107</f>
        <v>0.961271334791596</v>
      </c>
      <c r="N1107" s="0" t="n">
        <f aca="false">M1107*1000/365</f>
        <v>2.63362009531944</v>
      </c>
      <c r="O1107" s="0" t="n">
        <f aca="false">Table1[[#This Row],[Detection frequency 2021]]/100*365</f>
        <v>216.71875</v>
      </c>
      <c r="P1107" s="0" t="n">
        <f aca="false">Table1[[#This Row],[Flared days/year]]/12</f>
        <v>18.0598958333333</v>
      </c>
      <c r="Q1107" s="2" t="n">
        <f aca="false">Table1[[#This Row],['#days per month]]-P1163</f>
        <v>-9.01251916666667</v>
      </c>
      <c r="R1107" s="2"/>
    </row>
    <row r="1108" customFormat="false" ht="15.75" hidden="true" customHeight="false" outlineLevel="0" collapsed="false">
      <c r="A1108" s="0" t="s">
        <v>24</v>
      </c>
      <c r="B1108" s="0" t="s">
        <v>25</v>
      </c>
      <c r="C1108" s="0" t="s">
        <v>1241</v>
      </c>
      <c r="D1108" s="0" t="n">
        <v>10555</v>
      </c>
      <c r="E1108" s="0" t="n">
        <v>61.539113</v>
      </c>
      <c r="F1108" s="0" t="n">
        <v>113.188718999999</v>
      </c>
      <c r="G1108" s="0" t="n">
        <v>0.02722373338</v>
      </c>
      <c r="H1108" s="0" t="n">
        <v>1636.55</v>
      </c>
      <c r="I1108" s="0" t="n">
        <v>2.46032</v>
      </c>
      <c r="J1108" s="0" t="n">
        <v>74.4897999999999</v>
      </c>
      <c r="K1108" s="0" t="n">
        <v>196</v>
      </c>
      <c r="L1108" s="0" t="s">
        <v>20</v>
      </c>
      <c r="M1108" s="0" t="n">
        <f aca="false">35.3*G1108</f>
        <v>0.960997788314</v>
      </c>
      <c r="N1108" s="0" t="n">
        <f aca="false">M1108*1000/365</f>
        <v>2.63287065291507</v>
      </c>
      <c r="O1108" s="0" t="n">
        <f aca="false">Table1[[#This Row],[Detection frequency 2021]]/100*365</f>
        <v>271.88777</v>
      </c>
      <c r="P1108" s="0" t="n">
        <f aca="false">Table1[[#This Row],[Flared days/year]]/12</f>
        <v>22.6573141666666</v>
      </c>
      <c r="Q1108" s="2" t="n">
        <f aca="false">Table1[[#This Row],['#days per month]]-P1164</f>
        <v>1.0852058333333</v>
      </c>
      <c r="R1108" s="2"/>
    </row>
    <row r="1109" customFormat="false" ht="15.75" hidden="true" customHeight="false" outlineLevel="0" collapsed="false">
      <c r="A1109" s="0" t="s">
        <v>24</v>
      </c>
      <c r="B1109" s="0" t="s">
        <v>25</v>
      </c>
      <c r="C1109" s="0" t="s">
        <v>1242</v>
      </c>
      <c r="D1109" s="0" t="n">
        <v>9474</v>
      </c>
      <c r="E1109" s="0" t="n">
        <v>67.331734</v>
      </c>
      <c r="F1109" s="0" t="n">
        <v>83.128362</v>
      </c>
      <c r="G1109" s="0" t="n">
        <v>0.0272061802859999</v>
      </c>
      <c r="H1109" s="0" t="n">
        <v>1755.64</v>
      </c>
      <c r="I1109" s="0" t="n">
        <v>1.99000999999999</v>
      </c>
      <c r="J1109" s="0" t="n">
        <v>21.0169</v>
      </c>
      <c r="K1109" s="0" t="n">
        <v>295</v>
      </c>
      <c r="L1109" s="0" t="s">
        <v>20</v>
      </c>
      <c r="M1109" s="0" t="n">
        <f aca="false">35.3*G1109</f>
        <v>0.960378164095796</v>
      </c>
      <c r="N1109" s="0" t="n">
        <f aca="false">M1109*1000/365</f>
        <v>2.63117305231725</v>
      </c>
      <c r="O1109" s="0" t="n">
        <f aca="false">Table1[[#This Row],[Detection frequency 2021]]/100*365</f>
        <v>76.711685</v>
      </c>
      <c r="P1109" s="0" t="n">
        <f aca="false">Table1[[#This Row],[Flared days/year]]/12</f>
        <v>6.39264041666667</v>
      </c>
      <c r="Q1109" s="2" t="n">
        <f aca="false">Table1[[#This Row],['#days per month]]-P1165</f>
        <v>-12.7200370833333</v>
      </c>
      <c r="R1109" s="2"/>
    </row>
    <row r="1110" customFormat="false" ht="15.75" hidden="true" customHeight="false" outlineLevel="0" collapsed="false">
      <c r="A1110" s="0" t="s">
        <v>468</v>
      </c>
      <c r="B1110" s="0" t="s">
        <v>469</v>
      </c>
      <c r="C1110" s="0" t="s">
        <v>1243</v>
      </c>
      <c r="D1110" s="0" t="n">
        <v>7569</v>
      </c>
      <c r="E1110" s="0" t="n">
        <v>29.011369</v>
      </c>
      <c r="F1110" s="0" t="n">
        <v>47.666396</v>
      </c>
      <c r="G1110" s="0" t="n">
        <v>0.02560491543</v>
      </c>
      <c r="H1110" s="0" t="n">
        <v>1760.56</v>
      </c>
      <c r="I1110" s="0" t="n">
        <v>2.32377999999999</v>
      </c>
      <c r="J1110" s="0" t="n">
        <v>85.6422999999999</v>
      </c>
      <c r="K1110" s="0" t="n">
        <v>397</v>
      </c>
      <c r="L1110" s="0" t="s">
        <v>20</v>
      </c>
      <c r="M1110" s="0" t="n">
        <f aca="false">35.3*G1110</f>
        <v>0.903853514679</v>
      </c>
      <c r="N1110" s="0" t="n">
        <f aca="false">M1110*1000/365</f>
        <v>2.47631099912055</v>
      </c>
      <c r="O1110" s="0" t="n">
        <f aca="false">Table1[[#This Row],[Detection frequency 2021]]/100*365</f>
        <v>312.594395</v>
      </c>
      <c r="P1110" s="0" t="n">
        <f aca="false">Table1[[#This Row],[Flared days/year]]/12</f>
        <v>26.0495329166666</v>
      </c>
      <c r="Q1110" s="2" t="n">
        <f aca="false">Table1[[#This Row],['#days per month]]-P1166</f>
        <v>21.1713991666666</v>
      </c>
      <c r="R1110" s="2"/>
    </row>
    <row r="1111" customFormat="false" ht="15.75" hidden="true" customHeight="false" outlineLevel="0" collapsed="false">
      <c r="A1111" s="0" t="s">
        <v>726</v>
      </c>
      <c r="B1111" s="0" t="s">
        <v>727</v>
      </c>
      <c r="C1111" s="0" t="s">
        <v>1244</v>
      </c>
      <c r="D1111" s="0" t="n">
        <v>4966</v>
      </c>
      <c r="E1111" s="0" t="n">
        <v>57.8123949999999</v>
      </c>
      <c r="F1111" s="0" t="n">
        <v>-0.975503</v>
      </c>
      <c r="G1111" s="0" t="n">
        <v>0.027200691275</v>
      </c>
      <c r="H1111" s="0" t="n">
        <v>1780.88</v>
      </c>
      <c r="I1111" s="0" t="n">
        <v>1.75850999999999</v>
      </c>
      <c r="J1111" s="0" t="n">
        <v>84.0336</v>
      </c>
      <c r="K1111" s="0" t="n">
        <v>119</v>
      </c>
      <c r="L1111" s="0" t="s">
        <v>20</v>
      </c>
      <c r="M1111" s="0" t="n">
        <f aca="false">35.3*G1111</f>
        <v>0.9601844020075</v>
      </c>
      <c r="N1111" s="0" t="n">
        <f aca="false">M1111*1000/365</f>
        <v>2.63064219728082</v>
      </c>
      <c r="O1111" s="0" t="n">
        <f aca="false">Table1[[#This Row],[Detection frequency 2021]]/100*365</f>
        <v>306.72264</v>
      </c>
      <c r="P1111" s="0" t="n">
        <f aca="false">Table1[[#This Row],[Flared days/year]]/12</f>
        <v>25.56022</v>
      </c>
      <c r="Q1111" s="2" t="n">
        <f aca="false">Table1[[#This Row],['#days per month]]-P1167</f>
        <v>-0.764857500000002</v>
      </c>
      <c r="R1111" s="2"/>
    </row>
    <row r="1112" customFormat="false" ht="15.75" hidden="true" customHeight="false" outlineLevel="0" collapsed="false">
      <c r="A1112" s="0" t="s">
        <v>715</v>
      </c>
      <c r="B1112" s="0" t="s">
        <v>716</v>
      </c>
      <c r="C1112" s="0" t="s">
        <v>1245</v>
      </c>
      <c r="D1112" s="0" t="n">
        <v>9897</v>
      </c>
      <c r="E1112" s="0" t="n">
        <v>38.797705</v>
      </c>
      <c r="F1112" s="0" t="n">
        <v>64.6476199999999</v>
      </c>
      <c r="G1112" s="0" t="n">
        <v>0.027195877383</v>
      </c>
      <c r="H1112" s="0" t="n">
        <v>1734.26</v>
      </c>
      <c r="I1112" s="0" t="n">
        <v>1.64811</v>
      </c>
      <c r="J1112" s="0" t="n">
        <v>96.9152</v>
      </c>
      <c r="K1112" s="0" t="n">
        <v>389</v>
      </c>
      <c r="L1112" s="0" t="s">
        <v>20</v>
      </c>
      <c r="M1112" s="0" t="n">
        <f aca="false">35.3*G1112</f>
        <v>0.9600144716199</v>
      </c>
      <c r="N1112" s="0" t="n">
        <f aca="false">M1112*1000/365</f>
        <v>2.63017663457507</v>
      </c>
      <c r="O1112" s="0" t="n">
        <f aca="false">Table1[[#This Row],[Detection frequency 2021]]/100*365</f>
        <v>353.74048</v>
      </c>
      <c r="P1112" s="0" t="n">
        <f aca="false">Table1[[#This Row],[Flared days/year]]/12</f>
        <v>29.4783733333333</v>
      </c>
      <c r="Q1112" s="2" t="n">
        <f aca="false">Table1[[#This Row],['#days per month]]-P1168</f>
        <v>8.76915541666667</v>
      </c>
      <c r="R1112" s="2"/>
    </row>
    <row r="1113" customFormat="false" ht="15.75" hidden="true" customHeight="false" outlineLevel="0" collapsed="false">
      <c r="A1113" s="0" t="s">
        <v>468</v>
      </c>
      <c r="B1113" s="0" t="s">
        <v>469</v>
      </c>
      <c r="C1113" s="0" t="s">
        <v>1246</v>
      </c>
      <c r="D1113" s="0" t="n">
        <v>7635</v>
      </c>
      <c r="E1113" s="0" t="n">
        <v>28.874048</v>
      </c>
      <c r="F1113" s="0" t="n">
        <v>47.953276</v>
      </c>
      <c r="G1113" s="0" t="n">
        <v>0.021378905314</v>
      </c>
      <c r="H1113" s="0" t="n">
        <v>1744.71</v>
      </c>
      <c r="I1113" s="0" t="n">
        <v>2.27199</v>
      </c>
      <c r="J1113" s="0" t="n">
        <v>85.6422999999999</v>
      </c>
      <c r="K1113" s="0" t="n">
        <v>397</v>
      </c>
      <c r="L1113" s="0" t="s">
        <v>20</v>
      </c>
      <c r="M1113" s="0" t="n">
        <f aca="false">35.3*G1113</f>
        <v>0.7546753575842</v>
      </c>
      <c r="N1113" s="0" t="n">
        <f aca="false">M1113*1000/365</f>
        <v>2.06760371940877</v>
      </c>
      <c r="O1113" s="0" t="n">
        <f aca="false">Table1[[#This Row],[Detection frequency 2021]]/100*365</f>
        <v>312.594395</v>
      </c>
      <c r="P1113" s="0" t="n">
        <f aca="false">Table1[[#This Row],[Flared days/year]]/12</f>
        <v>26.0495329166666</v>
      </c>
      <c r="Q1113" s="2" t="n">
        <f aca="false">Table1[[#This Row],['#days per month]]-P1169</f>
        <v>7.65806499999997</v>
      </c>
      <c r="R1113" s="2"/>
    </row>
    <row r="1114" customFormat="false" ht="15.75" hidden="true" customHeight="false" outlineLevel="0" collapsed="false">
      <c r="A1114" s="0" t="s">
        <v>21</v>
      </c>
      <c r="B1114" s="0" t="s">
        <v>22</v>
      </c>
      <c r="C1114" s="0" t="s">
        <v>1247</v>
      </c>
      <c r="D1114" s="0" t="n">
        <v>7436</v>
      </c>
      <c r="E1114" s="0" t="n">
        <v>34.660136</v>
      </c>
      <c r="F1114" s="0" t="n">
        <v>45.5916719999999</v>
      </c>
      <c r="G1114" s="0" t="n">
        <v>0.0742316822899999</v>
      </c>
      <c r="H1114" s="0" t="n">
        <v>1791.07</v>
      </c>
      <c r="I1114" s="0" t="n">
        <v>1.70345</v>
      </c>
      <c r="J1114" s="0" t="n">
        <v>85.2941</v>
      </c>
      <c r="K1114" s="0" t="n">
        <v>374</v>
      </c>
      <c r="L1114" s="0" t="s">
        <v>20</v>
      </c>
      <c r="M1114" s="0" t="n">
        <f aca="false">35.3*G1114</f>
        <v>2.620378384837</v>
      </c>
      <c r="N1114" s="0" t="n">
        <f aca="false">M1114*1000/365</f>
        <v>7.17911886256711</v>
      </c>
      <c r="O1114" s="0" t="n">
        <f aca="false">Table1[[#This Row],[Detection frequency 2021]]/100*365</f>
        <v>311.323465</v>
      </c>
      <c r="P1114" s="0" t="n">
        <f aca="false">Table1[[#This Row],[Flared days/year]]/12</f>
        <v>25.9436220833333</v>
      </c>
      <c r="Q1114" s="2" t="n">
        <f aca="false">Table1[[#This Row],['#days per month]]-P1170</f>
        <v>1.08614875000003</v>
      </c>
      <c r="R1114" s="2"/>
    </row>
    <row r="1115" customFormat="false" ht="15.75" hidden="true" customHeight="false" outlineLevel="0" collapsed="false">
      <c r="A1115" s="0" t="s">
        <v>201</v>
      </c>
      <c r="B1115" s="0" t="s">
        <v>202</v>
      </c>
      <c r="C1115" s="0" t="s">
        <v>1248</v>
      </c>
      <c r="D1115" s="0" t="n">
        <v>5855</v>
      </c>
      <c r="E1115" s="0" t="n">
        <v>30.895701</v>
      </c>
      <c r="F1115" s="0" t="n">
        <v>27.3441869999999</v>
      </c>
      <c r="G1115" s="0" t="n">
        <v>0.027148413582</v>
      </c>
      <c r="H1115" s="0" t="n">
        <v>1785.48</v>
      </c>
      <c r="I1115" s="0" t="n">
        <v>1.0963</v>
      </c>
      <c r="J1115" s="0" t="n">
        <v>94.0618</v>
      </c>
      <c r="K1115" s="0" t="n">
        <v>421</v>
      </c>
      <c r="L1115" s="0" t="s">
        <v>20</v>
      </c>
      <c r="M1115" s="0" t="n">
        <f aca="false">35.3*G1115</f>
        <v>0.9583389994446</v>
      </c>
      <c r="N1115" s="0" t="n">
        <f aca="false">M1115*1000/365</f>
        <v>2.62558629984822</v>
      </c>
      <c r="O1115" s="0" t="n">
        <f aca="false">Table1[[#This Row],[Detection frequency 2021]]/100*365</f>
        <v>343.32557</v>
      </c>
      <c r="P1115" s="0" t="n">
        <f aca="false">Table1[[#This Row],[Flared days/year]]/12</f>
        <v>28.6104641666667</v>
      </c>
      <c r="Q1115" s="2" t="n">
        <f aca="false">Table1[[#This Row],['#days per month]]-P1171</f>
        <v>16.8654029166667</v>
      </c>
      <c r="R1115" s="2"/>
    </row>
    <row r="1116" customFormat="false" ht="15.75" hidden="true" customHeight="false" outlineLevel="0" collapsed="false">
      <c r="A1116" s="0" t="s">
        <v>645</v>
      </c>
      <c r="B1116" s="0" t="s">
        <v>646</v>
      </c>
      <c r="C1116" s="0" t="s">
        <v>1249</v>
      </c>
      <c r="D1116" s="0" t="n">
        <v>1667</v>
      </c>
      <c r="E1116" s="0" t="n">
        <v>31.34838</v>
      </c>
      <c r="F1116" s="0" t="n">
        <v>-103.660602</v>
      </c>
      <c r="G1116" s="0" t="n">
        <v>0.0270858036329999</v>
      </c>
      <c r="H1116" s="0" t="n">
        <v>1854.52</v>
      </c>
      <c r="I1116" s="0" t="n">
        <v>1.43374</v>
      </c>
      <c r="J1116" s="0" t="n">
        <v>80.5111999999999</v>
      </c>
      <c r="K1116" s="0" t="n">
        <v>313</v>
      </c>
      <c r="L1116" s="0" t="s">
        <v>20</v>
      </c>
      <c r="M1116" s="0" t="n">
        <f aca="false">35.3*G1116</f>
        <v>0.956128868244896</v>
      </c>
      <c r="N1116" s="0" t="n">
        <f aca="false">M1116*1000/365</f>
        <v>2.61953114587643</v>
      </c>
      <c r="O1116" s="0" t="n">
        <f aca="false">Table1[[#This Row],[Detection frequency 2021]]/100*365</f>
        <v>293.86588</v>
      </c>
      <c r="P1116" s="0" t="n">
        <f aca="false">Table1[[#This Row],[Flared days/year]]/12</f>
        <v>24.4888233333333</v>
      </c>
      <c r="Q1116" s="2" t="n">
        <f aca="false">Table1[[#This Row],['#days per month]]-P1172</f>
        <v>2.92976374999997</v>
      </c>
      <c r="R1116" s="2"/>
    </row>
    <row r="1117" customFormat="false" ht="15.75" hidden="true" customHeight="false" outlineLevel="0" collapsed="false">
      <c r="A1117" s="0" t="s">
        <v>78</v>
      </c>
      <c r="B1117" s="0" t="s">
        <v>79</v>
      </c>
      <c r="C1117" s="0" t="s">
        <v>1250</v>
      </c>
      <c r="D1117" s="0" t="n">
        <v>8409</v>
      </c>
      <c r="E1117" s="0" t="n">
        <v>22.92738</v>
      </c>
      <c r="F1117" s="0" t="n">
        <v>55.8044569999999</v>
      </c>
      <c r="G1117" s="0" t="n">
        <v>0.021275318577</v>
      </c>
      <c r="H1117" s="0" t="n">
        <v>1781.27</v>
      </c>
      <c r="I1117" s="0" t="n">
        <v>1.29057</v>
      </c>
      <c r="J1117" s="0" t="n">
        <v>84.0782</v>
      </c>
      <c r="K1117" s="0" t="n">
        <v>358</v>
      </c>
      <c r="L1117" s="0" t="s">
        <v>20</v>
      </c>
      <c r="M1117" s="0" t="n">
        <f aca="false">35.3*G1117</f>
        <v>0.7510187457681</v>
      </c>
      <c r="N1117" s="0" t="n">
        <f aca="false">M1117*1000/365</f>
        <v>2.05758560484411</v>
      </c>
      <c r="O1117" s="0" t="n">
        <f aca="false">Table1[[#This Row],[Detection frequency 2021]]/100*365</f>
        <v>306.88543</v>
      </c>
      <c r="P1117" s="0" t="n">
        <f aca="false">Table1[[#This Row],[Flared days/year]]/12</f>
        <v>25.5737858333333</v>
      </c>
      <c r="Q1117" s="2" t="n">
        <f aca="false">Table1[[#This Row],['#days per month]]-P1173</f>
        <v>-3.57845999999997</v>
      </c>
      <c r="R1117" s="2"/>
    </row>
    <row r="1118" customFormat="false" ht="15.75" hidden="true" customHeight="false" outlineLevel="0" collapsed="false">
      <c r="A1118" s="0" t="s">
        <v>28</v>
      </c>
      <c r="B1118" s="0" t="s">
        <v>29</v>
      </c>
      <c r="C1118" s="0" t="s">
        <v>1251</v>
      </c>
      <c r="D1118" s="0" t="n">
        <v>7768</v>
      </c>
      <c r="E1118" s="0" t="n">
        <v>30.438526</v>
      </c>
      <c r="F1118" s="0" t="n">
        <v>49.116048</v>
      </c>
      <c r="G1118" s="0" t="n">
        <v>0.027072242547</v>
      </c>
      <c r="H1118" s="0" t="n">
        <v>1492.4</v>
      </c>
      <c r="I1118" s="0" t="n">
        <v>1.35671</v>
      </c>
      <c r="J1118" s="0" t="n">
        <v>97.7465</v>
      </c>
      <c r="K1118" s="0" t="n">
        <v>355</v>
      </c>
      <c r="L1118" s="0" t="s">
        <v>20</v>
      </c>
      <c r="M1118" s="0" t="n">
        <f aca="false">35.3*G1118</f>
        <v>0.9556501619091</v>
      </c>
      <c r="N1118" s="0" t="n">
        <f aca="false">M1118*1000/365</f>
        <v>2.61821962166877</v>
      </c>
      <c r="O1118" s="0" t="n">
        <f aca="false">Table1[[#This Row],[Detection frequency 2021]]/100*365</f>
        <v>356.774725</v>
      </c>
      <c r="P1118" s="0" t="n">
        <f aca="false">Table1[[#This Row],[Flared days/year]]/12</f>
        <v>29.7312270833333</v>
      </c>
      <c r="Q1118" s="2" t="n">
        <f aca="false">Table1[[#This Row],['#days per month]]-P1174</f>
        <v>2.5453579166667</v>
      </c>
      <c r="R1118" s="2"/>
    </row>
    <row r="1119" customFormat="false" ht="15.75" hidden="true" customHeight="false" outlineLevel="0" collapsed="false">
      <c r="A1119" s="0" t="s">
        <v>35</v>
      </c>
      <c r="B1119" s="0" t="s">
        <v>36</v>
      </c>
      <c r="C1119" s="0" t="s">
        <v>1252</v>
      </c>
      <c r="D1119" s="0" t="n">
        <v>3857</v>
      </c>
      <c r="E1119" s="0" t="n">
        <v>19.380531</v>
      </c>
      <c r="F1119" s="0" t="n">
        <v>-92.052006</v>
      </c>
      <c r="G1119" s="0" t="n">
        <v>0.0269871775529999</v>
      </c>
      <c r="H1119" s="0" t="n">
        <v>1739.51</v>
      </c>
      <c r="I1119" s="0" t="n">
        <v>1.75125999999999</v>
      </c>
      <c r="J1119" s="0" t="n">
        <v>86.2856999999999</v>
      </c>
      <c r="K1119" s="0" t="n">
        <v>175</v>
      </c>
      <c r="L1119" s="0" t="s">
        <v>20</v>
      </c>
      <c r="M1119" s="0" t="n">
        <f aca="false">35.3*G1119</f>
        <v>0.952647367620896</v>
      </c>
      <c r="N1119" s="0" t="n">
        <f aca="false">M1119*1000/365</f>
        <v>2.60999278800246</v>
      </c>
      <c r="O1119" s="0" t="n">
        <f aca="false">Table1[[#This Row],[Detection frequency 2021]]/100*365</f>
        <v>314.942805</v>
      </c>
      <c r="P1119" s="0" t="n">
        <f aca="false">Table1[[#This Row],[Flared days/year]]/12</f>
        <v>26.24523375</v>
      </c>
      <c r="Q1119" s="2" t="n">
        <f aca="false">Table1[[#This Row],['#days per month]]-P1175</f>
        <v>0.789221249999972</v>
      </c>
      <c r="R1119" s="2"/>
    </row>
    <row r="1120" customFormat="false" ht="15.75" hidden="true" customHeight="false" outlineLevel="0" collapsed="false">
      <c r="A1120" s="0" t="s">
        <v>606</v>
      </c>
      <c r="B1120" s="0" t="s">
        <v>607</v>
      </c>
      <c r="C1120" s="0" t="s">
        <v>1253</v>
      </c>
      <c r="D1120" s="0" t="n">
        <v>4873</v>
      </c>
      <c r="E1120" s="0" t="n">
        <v>-25.330227</v>
      </c>
      <c r="F1120" s="0" t="n">
        <v>-42.692759</v>
      </c>
      <c r="G1120" s="0" t="n">
        <v>0.0269858860209999</v>
      </c>
      <c r="H1120" s="0" t="n">
        <v>1682.54</v>
      </c>
      <c r="I1120" s="0" t="n">
        <v>1.17683999999999</v>
      </c>
      <c r="J1120" s="0" t="n">
        <v>89.9440999999999</v>
      </c>
      <c r="K1120" s="0" t="n">
        <v>179</v>
      </c>
      <c r="L1120" s="0" t="s">
        <v>20</v>
      </c>
      <c r="M1120" s="0" t="n">
        <f aca="false">35.3*G1120</f>
        <v>0.952601776541296</v>
      </c>
      <c r="N1120" s="0" t="n">
        <f aca="false">M1120*1000/365</f>
        <v>2.60986788093506</v>
      </c>
      <c r="O1120" s="0" t="n">
        <f aca="false">Table1[[#This Row],[Detection frequency 2021]]/100*365</f>
        <v>328.295965</v>
      </c>
      <c r="P1120" s="0" t="n">
        <f aca="false">Table1[[#This Row],[Flared days/year]]/12</f>
        <v>27.3579970833333</v>
      </c>
      <c r="Q1120" s="2" t="n">
        <f aca="false">Table1[[#This Row],['#days per month]]-P1176</f>
        <v>-0.916636666666701</v>
      </c>
      <c r="R1120" s="2"/>
    </row>
    <row r="1121" customFormat="false" ht="15.75" hidden="true" customHeight="false" outlineLevel="0" collapsed="false">
      <c r="A1121" s="0" t="s">
        <v>24</v>
      </c>
      <c r="B1121" s="0" t="s">
        <v>25</v>
      </c>
      <c r="C1121" s="0" t="s">
        <v>1254</v>
      </c>
      <c r="D1121" s="0" t="n">
        <v>6879</v>
      </c>
      <c r="E1121" s="0" t="n">
        <v>53.539565</v>
      </c>
      <c r="F1121" s="0" t="n">
        <v>52.7751089999999</v>
      </c>
      <c r="G1121" s="0" t="n">
        <v>0.026949664419</v>
      </c>
      <c r="H1121" s="0" t="n">
        <v>1946.31</v>
      </c>
      <c r="I1121" s="0" t="n">
        <v>1.48777999999999</v>
      </c>
      <c r="J1121" s="0" t="n">
        <v>91.25</v>
      </c>
      <c r="K1121" s="0" t="n">
        <v>240</v>
      </c>
      <c r="L1121" s="0" t="s">
        <v>20</v>
      </c>
      <c r="M1121" s="0" t="n">
        <f aca="false">35.3*G1121</f>
        <v>0.9513231539907</v>
      </c>
      <c r="N1121" s="0" t="n">
        <f aca="false">M1121*1000/365</f>
        <v>2.60636480545397</v>
      </c>
      <c r="O1121" s="0" t="n">
        <f aca="false">Table1[[#This Row],[Detection frequency 2021]]/100*365</f>
        <v>333.0625</v>
      </c>
      <c r="P1121" s="0" t="n">
        <f aca="false">Table1[[#This Row],[Flared days/year]]/12</f>
        <v>27.7552083333333</v>
      </c>
      <c r="Q1121" s="2" t="n">
        <f aca="false">Table1[[#This Row],['#days per month]]-P1177</f>
        <v>2.98034666666667</v>
      </c>
      <c r="R1121" s="2"/>
    </row>
    <row r="1122" customFormat="false" ht="15.75" hidden="true" customHeight="false" outlineLevel="0" collapsed="false">
      <c r="A1122" s="0" t="s">
        <v>24</v>
      </c>
      <c r="B1122" s="0" t="s">
        <v>25</v>
      </c>
      <c r="C1122" s="0" t="s">
        <v>1255</v>
      </c>
      <c r="D1122" s="0" t="n">
        <v>9292</v>
      </c>
      <c r="E1122" s="0" t="n">
        <v>65.081262</v>
      </c>
      <c r="F1122" s="0" t="n">
        <v>78.287855</v>
      </c>
      <c r="G1122" s="0" t="n">
        <v>0.026941269461</v>
      </c>
      <c r="H1122" s="0" t="n">
        <v>1725.5</v>
      </c>
      <c r="I1122" s="0" t="n">
        <v>1.85450999999999</v>
      </c>
      <c r="J1122" s="0" t="n">
        <v>74.0741</v>
      </c>
      <c r="K1122" s="0" t="n">
        <v>135</v>
      </c>
      <c r="L1122" s="0" t="s">
        <v>20</v>
      </c>
      <c r="M1122" s="0" t="n">
        <f aca="false">35.3*G1122</f>
        <v>0.9510268119733</v>
      </c>
      <c r="N1122" s="0" t="n">
        <f aca="false">M1122*1000/365</f>
        <v>2.60555290951589</v>
      </c>
      <c r="O1122" s="0" t="n">
        <f aca="false">Table1[[#This Row],[Detection frequency 2021]]/100*365</f>
        <v>270.370465</v>
      </c>
      <c r="P1122" s="0" t="n">
        <f aca="false">Table1[[#This Row],[Flared days/year]]/12</f>
        <v>22.5308720833333</v>
      </c>
      <c r="Q1122" s="2" t="n">
        <f aca="false">Table1[[#This Row],['#days per month]]-P1178</f>
        <v>-3.37235666666666</v>
      </c>
      <c r="R1122" s="2"/>
    </row>
    <row r="1123" customFormat="false" ht="15.75" hidden="true" customHeight="false" outlineLevel="0" collapsed="false">
      <c r="A1123" s="0" t="s">
        <v>221</v>
      </c>
      <c r="B1123" s="0" t="s">
        <v>222</v>
      </c>
      <c r="C1123" s="0" t="s">
        <v>1256</v>
      </c>
      <c r="D1123" s="0" t="n">
        <v>10013</v>
      </c>
      <c r="E1123" s="0" t="n">
        <v>25.300757</v>
      </c>
      <c r="F1123" s="0" t="n">
        <v>71.754528</v>
      </c>
      <c r="G1123" s="0" t="n">
        <v>0.026852946284</v>
      </c>
      <c r="H1123" s="0" t="n">
        <v>1878.54</v>
      </c>
      <c r="I1123" s="0" t="n">
        <v>1.61764</v>
      </c>
      <c r="J1123" s="0" t="n">
        <v>77.4285999999999</v>
      </c>
      <c r="K1123" s="0" t="n">
        <v>350</v>
      </c>
      <c r="L1123" s="0" t="s">
        <v>20</v>
      </c>
      <c r="M1123" s="0" t="n">
        <f aca="false">35.3*G1123</f>
        <v>0.9479090038252</v>
      </c>
      <c r="N1123" s="0" t="n">
        <f aca="false">M1123*1000/365</f>
        <v>2.59701096938411</v>
      </c>
      <c r="O1123" s="0" t="n">
        <f aca="false">Table1[[#This Row],[Detection frequency 2021]]/100*365</f>
        <v>282.61439</v>
      </c>
      <c r="P1123" s="0" t="n">
        <f aca="false">Table1[[#This Row],[Flared days/year]]/12</f>
        <v>23.5511991666666</v>
      </c>
      <c r="Q1123" s="2" t="n">
        <f aca="false">Table1[[#This Row],['#days per month]]-P1179</f>
        <v>10.4815225</v>
      </c>
      <c r="R1123" s="2"/>
    </row>
    <row r="1124" customFormat="false" ht="15.75" hidden="true" customHeight="false" outlineLevel="0" collapsed="false">
      <c r="A1124" s="0" t="s">
        <v>726</v>
      </c>
      <c r="B1124" s="0" t="s">
        <v>727</v>
      </c>
      <c r="C1124" s="0" t="s">
        <v>1257</v>
      </c>
      <c r="D1124" s="0" t="n">
        <v>5053</v>
      </c>
      <c r="E1124" s="0" t="n">
        <v>58.289104</v>
      </c>
      <c r="F1124" s="0" t="n">
        <v>0.199136999999999</v>
      </c>
      <c r="G1124" s="0" t="n">
        <v>0.026852623401</v>
      </c>
      <c r="H1124" s="0" t="n">
        <v>1748.43</v>
      </c>
      <c r="I1124" s="0" t="n">
        <v>2.03715999999999</v>
      </c>
      <c r="J1124" s="0" t="n">
        <v>53.8461999999999</v>
      </c>
      <c r="K1124" s="0" t="n">
        <v>117</v>
      </c>
      <c r="L1124" s="0" t="s">
        <v>20</v>
      </c>
      <c r="M1124" s="0" t="n">
        <f aca="false">35.3*G1124</f>
        <v>0.9478976060553</v>
      </c>
      <c r="N1124" s="0" t="n">
        <f aca="false">M1124*1000/365</f>
        <v>2.59697974261726</v>
      </c>
      <c r="O1124" s="0" t="n">
        <f aca="false">Table1[[#This Row],[Detection frequency 2021]]/100*365</f>
        <v>196.53863</v>
      </c>
      <c r="P1124" s="0" t="n">
        <f aca="false">Table1[[#This Row],[Flared days/year]]/12</f>
        <v>16.3782191666666</v>
      </c>
      <c r="Q1124" s="2" t="n">
        <f aca="false">Table1[[#This Row],['#days per month]]-P1180</f>
        <v>-6.43428083333336</v>
      </c>
      <c r="R1124" s="2"/>
    </row>
    <row r="1125" customFormat="false" ht="15.75" hidden="true" customHeight="false" outlineLevel="0" collapsed="false">
      <c r="A1125" s="0" t="s">
        <v>24</v>
      </c>
      <c r="B1125" s="0" t="s">
        <v>25</v>
      </c>
      <c r="C1125" s="0" t="s">
        <v>1258</v>
      </c>
      <c r="D1125" s="0" t="n">
        <v>9368</v>
      </c>
      <c r="E1125" s="0" t="n">
        <v>68.514227</v>
      </c>
      <c r="F1125" s="0" t="n">
        <v>79.929229</v>
      </c>
      <c r="G1125" s="0" t="n">
        <v>0.026841351849</v>
      </c>
      <c r="H1125" s="0" t="n">
        <v>1926.04</v>
      </c>
      <c r="I1125" s="0" t="n">
        <v>1.6015</v>
      </c>
      <c r="J1125" s="0" t="n">
        <v>75</v>
      </c>
      <c r="K1125" s="0" t="n">
        <v>112</v>
      </c>
      <c r="L1125" s="0" t="s">
        <v>20</v>
      </c>
      <c r="M1125" s="0" t="n">
        <f aca="false">35.3*G1125</f>
        <v>0.9474997202697</v>
      </c>
      <c r="N1125" s="0" t="n">
        <f aca="false">M1125*1000/365</f>
        <v>2.59588964457452</v>
      </c>
      <c r="O1125" s="0" t="n">
        <f aca="false">Table1[[#This Row],[Detection frequency 2021]]/100*365</f>
        <v>273.75</v>
      </c>
      <c r="P1125" s="0" t="n">
        <f aca="false">Table1[[#This Row],[Flared days/year]]/12</f>
        <v>22.8125</v>
      </c>
      <c r="Q1125" s="2" t="n">
        <f aca="false">Table1[[#This Row],['#days per month]]-P1181</f>
        <v>0.384040833333334</v>
      </c>
      <c r="R1125" s="2"/>
    </row>
    <row r="1126" customFormat="false" ht="15.75" hidden="true" customHeight="false" outlineLevel="0" collapsed="false">
      <c r="A1126" s="0" t="s">
        <v>543</v>
      </c>
      <c r="B1126" s="0" t="s">
        <v>544</v>
      </c>
      <c r="C1126" s="0" t="s">
        <v>1259</v>
      </c>
      <c r="D1126" s="0" t="n">
        <v>12105</v>
      </c>
      <c r="E1126" s="0" t="n">
        <v>-20.81972</v>
      </c>
      <c r="F1126" s="0" t="n">
        <v>115.384374</v>
      </c>
      <c r="G1126" s="0" t="n">
        <v>0.026825266405</v>
      </c>
      <c r="H1126" s="0" t="n">
        <v>1773.58</v>
      </c>
      <c r="I1126" s="0" t="n">
        <v>1.10581</v>
      </c>
      <c r="J1126" s="0" t="n">
        <v>85.2761</v>
      </c>
      <c r="K1126" s="0" t="n">
        <v>326</v>
      </c>
      <c r="L1126" s="0" t="s">
        <v>20</v>
      </c>
      <c r="M1126" s="0" t="n">
        <f aca="false">35.3*G1126</f>
        <v>0.9469319040965</v>
      </c>
      <c r="N1126" s="0" t="n">
        <f aca="false">M1126*1000/365</f>
        <v>2.59433398382603</v>
      </c>
      <c r="O1126" s="0" t="n">
        <f aca="false">Table1[[#This Row],[Detection frequency 2021]]/100*365</f>
        <v>311.257765</v>
      </c>
      <c r="P1126" s="0" t="n">
        <f aca="false">Table1[[#This Row],[Flared days/year]]/12</f>
        <v>25.9381470833333</v>
      </c>
      <c r="Q1126" s="2" t="n">
        <f aca="false">Table1[[#This Row],['#days per month]]-P1182</f>
        <v>-1.33197625</v>
      </c>
      <c r="R1126" s="2"/>
    </row>
    <row r="1127" customFormat="false" ht="15.75" hidden="true" customHeight="false" outlineLevel="0" collapsed="false">
      <c r="A1127" s="0" t="s">
        <v>645</v>
      </c>
      <c r="B1127" s="0" t="s">
        <v>646</v>
      </c>
      <c r="C1127" s="0" t="s">
        <v>1260</v>
      </c>
      <c r="D1127" s="0" t="n">
        <v>2290</v>
      </c>
      <c r="E1127" s="0" t="n">
        <v>32.387691</v>
      </c>
      <c r="F1127" s="0" t="n">
        <v>-102.216088</v>
      </c>
      <c r="G1127" s="0" t="n">
        <v>0.0267992596469999</v>
      </c>
      <c r="H1127" s="0" t="n">
        <v>1950.62</v>
      </c>
      <c r="I1127" s="0" t="n">
        <v>1.86602</v>
      </c>
      <c r="J1127" s="0" t="n">
        <v>58.6206999999999</v>
      </c>
      <c r="K1127" s="0" t="n">
        <v>348</v>
      </c>
      <c r="L1127" s="0" t="s">
        <v>20</v>
      </c>
      <c r="M1127" s="0" t="n">
        <f aca="false">35.3*G1127</f>
        <v>0.946013865539096</v>
      </c>
      <c r="N1127" s="0" t="n">
        <f aca="false">M1127*1000/365</f>
        <v>2.59181880969615</v>
      </c>
      <c r="O1127" s="0" t="n">
        <f aca="false">Table1[[#This Row],[Detection frequency 2021]]/100*365</f>
        <v>213.965555</v>
      </c>
      <c r="P1127" s="0" t="n">
        <f aca="false">Table1[[#This Row],[Flared days/year]]/12</f>
        <v>17.8304629166666</v>
      </c>
      <c r="Q1127" s="2" t="n">
        <f aca="false">Table1[[#This Row],['#days per month]]-P1183</f>
        <v>-2.6021154166667</v>
      </c>
      <c r="R1127" s="2"/>
    </row>
    <row r="1128" customFormat="false" ht="15.75" hidden="true" customHeight="false" outlineLevel="0" collapsed="false">
      <c r="A1128" s="0" t="s">
        <v>35</v>
      </c>
      <c r="B1128" s="0" t="s">
        <v>36</v>
      </c>
      <c r="C1128" s="0" t="s">
        <v>1261</v>
      </c>
      <c r="D1128" s="0" t="n">
        <v>3784</v>
      </c>
      <c r="E1128" s="0" t="n">
        <v>17.828927</v>
      </c>
      <c r="F1128" s="0" t="n">
        <v>-93.243863</v>
      </c>
      <c r="G1128" s="0" t="n">
        <v>0.0267680280549999</v>
      </c>
      <c r="H1128" s="0" t="n">
        <v>1891.67</v>
      </c>
      <c r="I1128" s="0" t="n">
        <v>1.24489</v>
      </c>
      <c r="J1128" s="0" t="n">
        <v>37.6344</v>
      </c>
      <c r="K1128" s="0" t="n">
        <v>186</v>
      </c>
      <c r="L1128" s="0" t="s">
        <v>20</v>
      </c>
      <c r="M1128" s="0" t="n">
        <f aca="false">35.3*G1128</f>
        <v>0.944911390341496</v>
      </c>
      <c r="N1128" s="0" t="n">
        <f aca="false">M1128*1000/365</f>
        <v>2.58879832970273</v>
      </c>
      <c r="O1128" s="0" t="n">
        <f aca="false">Table1[[#This Row],[Detection frequency 2021]]/100*365</f>
        <v>137.36556</v>
      </c>
      <c r="P1128" s="0" t="n">
        <f aca="false">Table1[[#This Row],[Flared days/year]]/12</f>
        <v>11.44713</v>
      </c>
      <c r="Q1128" s="2" t="n">
        <f aca="false">Table1[[#This Row],['#days per month]]-P1184</f>
        <v>-9.72001083333333</v>
      </c>
      <c r="R1128" s="2"/>
    </row>
    <row r="1129" customFormat="false" ht="15.75" hidden="true" customHeight="false" outlineLevel="0" collapsed="false">
      <c r="A1129" s="0" t="s">
        <v>197</v>
      </c>
      <c r="B1129" s="0" t="s">
        <v>198</v>
      </c>
      <c r="C1129" s="0" t="s">
        <v>1262</v>
      </c>
      <c r="D1129" s="0" t="n">
        <v>11715</v>
      </c>
      <c r="E1129" s="0" t="n">
        <v>5.371665</v>
      </c>
      <c r="F1129" s="0" t="n">
        <v>104.896919</v>
      </c>
      <c r="G1129" s="0" t="n">
        <v>0.02667453875</v>
      </c>
      <c r="H1129" s="0" t="n">
        <v>1666.5</v>
      </c>
      <c r="I1129" s="0" t="n">
        <v>2.48786</v>
      </c>
      <c r="J1129" s="0" t="n">
        <v>73.4177</v>
      </c>
      <c r="K1129" s="0" t="n">
        <v>79</v>
      </c>
      <c r="L1129" s="0" t="s">
        <v>20</v>
      </c>
      <c r="M1129" s="0" t="n">
        <f aca="false">35.3*G1129</f>
        <v>0.941611217875</v>
      </c>
      <c r="N1129" s="0" t="n">
        <f aca="false">M1129*1000/365</f>
        <v>2.57975676130137</v>
      </c>
      <c r="O1129" s="0" t="n">
        <f aca="false">Table1[[#This Row],[Detection frequency 2021]]/100*365</f>
        <v>267.974605</v>
      </c>
      <c r="P1129" s="0" t="n">
        <f aca="false">Table1[[#This Row],[Flared days/year]]/12</f>
        <v>22.3312170833333</v>
      </c>
      <c r="Q1129" s="2" t="n">
        <f aca="false">Table1[[#This Row],['#days per month]]-P1185</f>
        <v>-5.0284833333333</v>
      </c>
      <c r="R1129" s="2"/>
    </row>
    <row r="1130" customFormat="false" ht="15.75" hidden="true" customHeight="false" outlineLevel="0" collapsed="false">
      <c r="A1130" s="0" t="s">
        <v>28</v>
      </c>
      <c r="B1130" s="0" t="s">
        <v>29</v>
      </c>
      <c r="C1130" s="0" t="s">
        <v>1263</v>
      </c>
      <c r="D1130" s="0" t="n">
        <v>8056</v>
      </c>
      <c r="E1130" s="0" t="n">
        <v>30.519051</v>
      </c>
      <c r="F1130" s="0" t="n">
        <v>50.513151</v>
      </c>
      <c r="G1130" s="0" t="n">
        <v>0.026634354493</v>
      </c>
      <c r="H1130" s="0" t="n">
        <v>1846.98</v>
      </c>
      <c r="I1130" s="0" t="n">
        <v>2.2465</v>
      </c>
      <c r="J1130" s="0" t="n">
        <v>76.1039</v>
      </c>
      <c r="K1130" s="0" t="n">
        <v>385</v>
      </c>
      <c r="L1130" s="0" t="s">
        <v>20</v>
      </c>
      <c r="M1130" s="0" t="n">
        <f aca="false">35.3*G1130</f>
        <v>0.9401927136029</v>
      </c>
      <c r="N1130" s="0" t="n">
        <f aca="false">M1130*1000/365</f>
        <v>2.57587044822712</v>
      </c>
      <c r="O1130" s="0" t="n">
        <f aca="false">Table1[[#This Row],[Detection frequency 2021]]/100*365</f>
        <v>277.779235</v>
      </c>
      <c r="P1130" s="0" t="n">
        <f aca="false">Table1[[#This Row],[Flared days/year]]/12</f>
        <v>23.1482695833333</v>
      </c>
      <c r="Q1130" s="2" t="n">
        <f aca="false">Table1[[#This Row],['#days per month]]-P1186</f>
        <v>-6.76977666666667</v>
      </c>
      <c r="R1130" s="2"/>
    </row>
    <row r="1131" customFormat="false" ht="15.75" hidden="true" customHeight="false" outlineLevel="0" collapsed="false">
      <c r="A1131" s="0" t="s">
        <v>201</v>
      </c>
      <c r="B1131" s="0" t="s">
        <v>202</v>
      </c>
      <c r="C1131" s="0" t="s">
        <v>1264</v>
      </c>
      <c r="D1131" s="0" t="n">
        <v>5883</v>
      </c>
      <c r="E1131" s="0" t="n">
        <v>29.6163919999999</v>
      </c>
      <c r="F1131" s="0" t="n">
        <v>28.628407</v>
      </c>
      <c r="G1131" s="0" t="n">
        <v>0.026633532609</v>
      </c>
      <c r="H1131" s="0" t="n">
        <v>1886.78</v>
      </c>
      <c r="I1131" s="0" t="n">
        <v>3.04879</v>
      </c>
      <c r="J1131" s="0" t="n">
        <v>76.5808</v>
      </c>
      <c r="K1131" s="0" t="n">
        <v>427</v>
      </c>
      <c r="L1131" s="0" t="s">
        <v>20</v>
      </c>
      <c r="M1131" s="0" t="n">
        <f aca="false">35.3*G1131</f>
        <v>0.9401637010977</v>
      </c>
      <c r="N1131" s="0" t="n">
        <f aca="false">M1131*1000/365</f>
        <v>2.57579096191151</v>
      </c>
      <c r="O1131" s="0" t="n">
        <f aca="false">Table1[[#This Row],[Detection frequency 2021]]/100*365</f>
        <v>279.51992</v>
      </c>
      <c r="P1131" s="0" t="n">
        <f aca="false">Table1[[#This Row],[Flared days/year]]/12</f>
        <v>23.2933266666667</v>
      </c>
      <c r="Q1131" s="2" t="n">
        <f aca="false">Table1[[#This Row],['#days per month]]-P1187</f>
        <v>-2.54608791666667</v>
      </c>
      <c r="R1131" s="2"/>
    </row>
    <row r="1132" customFormat="false" ht="15.75" hidden="true" customHeight="false" outlineLevel="0" collapsed="false">
      <c r="A1132" s="0" t="s">
        <v>986</v>
      </c>
      <c r="B1132" s="0" t="s">
        <v>987</v>
      </c>
      <c r="C1132" s="0" t="s">
        <v>1265</v>
      </c>
      <c r="D1132" s="0" t="n">
        <v>5660</v>
      </c>
      <c r="E1132" s="0" t="n">
        <v>31.40475</v>
      </c>
      <c r="F1132" s="0" t="n">
        <v>9.85375399999999</v>
      </c>
      <c r="G1132" s="0" t="n">
        <v>0.026610901446</v>
      </c>
      <c r="H1132" s="0" t="n">
        <v>1749.98</v>
      </c>
      <c r="I1132" s="0" t="n">
        <v>1.42071</v>
      </c>
      <c r="J1132" s="0" t="n">
        <v>87.9581</v>
      </c>
      <c r="K1132" s="0" t="n">
        <v>382</v>
      </c>
      <c r="L1132" s="0" t="s">
        <v>20</v>
      </c>
      <c r="M1132" s="0" t="n">
        <f aca="false">35.3*G1132</f>
        <v>0.9393648210438</v>
      </c>
      <c r="N1132" s="0" t="n">
        <f aca="false">M1132*1000/365</f>
        <v>2.57360224943507</v>
      </c>
      <c r="O1132" s="0" t="n">
        <f aca="false">Table1[[#This Row],[Detection frequency 2021]]/100*365</f>
        <v>321.047065</v>
      </c>
      <c r="P1132" s="0" t="n">
        <f aca="false">Table1[[#This Row],[Flared days/year]]/12</f>
        <v>26.7539220833333</v>
      </c>
      <c r="Q1132" s="2" t="n">
        <f aca="false">Table1[[#This Row],['#days per month]]-P1188</f>
        <v>3.19511875000001</v>
      </c>
      <c r="R1132" s="2"/>
    </row>
    <row r="1133" customFormat="false" ht="15.75" hidden="true" customHeight="false" outlineLevel="0" collapsed="false">
      <c r="A1133" s="0" t="s">
        <v>606</v>
      </c>
      <c r="B1133" s="0" t="s">
        <v>607</v>
      </c>
      <c r="C1133" s="0" t="s">
        <v>1266</v>
      </c>
      <c r="D1133" s="0" t="n">
        <v>4906</v>
      </c>
      <c r="E1133" s="0" t="n">
        <v>-22.551202</v>
      </c>
      <c r="F1133" s="0" t="n">
        <v>-40.2604969999999</v>
      </c>
      <c r="G1133" s="0" t="n">
        <v>0.026608964148</v>
      </c>
      <c r="H1133" s="0" t="n">
        <v>1795.72</v>
      </c>
      <c r="I1133" s="0" t="n">
        <v>1.47678</v>
      </c>
      <c r="J1133" s="0" t="n">
        <v>97.4747</v>
      </c>
      <c r="K1133" s="0" t="n">
        <v>198</v>
      </c>
      <c r="L1133" s="0" t="s">
        <v>20</v>
      </c>
      <c r="M1133" s="0" t="n">
        <f aca="false">35.3*G1133</f>
        <v>0.9392964344244</v>
      </c>
      <c r="N1133" s="0" t="n">
        <f aca="false">M1133*1000/365</f>
        <v>2.57341488883397</v>
      </c>
      <c r="O1133" s="0" t="n">
        <f aca="false">Table1[[#This Row],[Detection frequency 2021]]/100*365</f>
        <v>355.782655</v>
      </c>
      <c r="P1133" s="0" t="n">
        <f aca="false">Table1[[#This Row],[Flared days/year]]/12</f>
        <v>29.6485545833333</v>
      </c>
      <c r="Q1133" s="2" t="n">
        <f aca="false">Table1[[#This Row],['#days per month]]-P1189</f>
        <v>1.8728454166667</v>
      </c>
      <c r="R1133" s="2"/>
    </row>
    <row r="1134" customFormat="false" ht="15.75" hidden="true" customHeight="false" outlineLevel="0" collapsed="false">
      <c r="A1134" s="0" t="s">
        <v>563</v>
      </c>
      <c r="B1134" s="0" t="s">
        <v>564</v>
      </c>
      <c r="C1134" s="0" t="s">
        <v>1267</v>
      </c>
      <c r="D1134" s="0" t="n">
        <v>4475</v>
      </c>
      <c r="E1134" s="0" t="n">
        <v>-0.373687</v>
      </c>
      <c r="F1134" s="0" t="n">
        <v>-76.8781839999999</v>
      </c>
      <c r="G1134" s="0" t="n">
        <v>0.026596723947</v>
      </c>
      <c r="H1134" s="0" t="n">
        <v>1884.6</v>
      </c>
      <c r="I1134" s="0" t="n">
        <v>2.47977</v>
      </c>
      <c r="J1134" s="0" t="n">
        <v>89.4737</v>
      </c>
      <c r="K1134" s="0" t="n">
        <v>38</v>
      </c>
      <c r="L1134" s="0" t="s">
        <v>20</v>
      </c>
      <c r="M1134" s="0" t="n">
        <f aca="false">35.3*G1134</f>
        <v>0.9388643553291</v>
      </c>
      <c r="N1134" s="0" t="n">
        <f aca="false">M1134*1000/365</f>
        <v>2.57223111049068</v>
      </c>
      <c r="O1134" s="0" t="n">
        <f aca="false">Table1[[#This Row],[Detection frequency 2021]]/100*365</f>
        <v>326.579005</v>
      </c>
      <c r="P1134" s="0" t="n">
        <f aca="false">Table1[[#This Row],[Flared days/year]]/12</f>
        <v>27.2149170833333</v>
      </c>
      <c r="Q1134" s="2" t="n">
        <f aca="false">Table1[[#This Row],['#days per month]]-P1190</f>
        <v>-1.76097291666667</v>
      </c>
      <c r="R1134" s="2"/>
    </row>
    <row r="1135" customFormat="false" ht="15.75" hidden="true" customHeight="false" outlineLevel="0" collapsed="false">
      <c r="A1135" s="0" t="s">
        <v>24</v>
      </c>
      <c r="B1135" s="0" t="s">
        <v>25</v>
      </c>
      <c r="C1135" s="0" t="s">
        <v>1268</v>
      </c>
      <c r="D1135" s="0" t="n">
        <v>10485</v>
      </c>
      <c r="E1135" s="0" t="n">
        <v>59.606528</v>
      </c>
      <c r="F1135" s="0" t="n">
        <v>108.228336</v>
      </c>
      <c r="G1135" s="0" t="n">
        <v>0.026530004578</v>
      </c>
      <c r="H1135" s="0" t="n">
        <v>1636.5</v>
      </c>
      <c r="I1135" s="0" t="n">
        <v>0.958495999999999</v>
      </c>
      <c r="J1135" s="0" t="n">
        <v>36.8601</v>
      </c>
      <c r="K1135" s="0" t="n">
        <v>293</v>
      </c>
      <c r="L1135" s="0" t="s">
        <v>20</v>
      </c>
      <c r="M1135" s="0" t="n">
        <f aca="false">35.3*G1135</f>
        <v>0.9365091616034</v>
      </c>
      <c r="N1135" s="0" t="n">
        <f aca="false">M1135*1000/365</f>
        <v>2.56577852494082</v>
      </c>
      <c r="O1135" s="0" t="n">
        <f aca="false">Table1[[#This Row],[Detection frequency 2021]]/100*365</f>
        <v>134.539365</v>
      </c>
      <c r="P1135" s="0" t="n">
        <f aca="false">Table1[[#This Row],[Flared days/year]]/12</f>
        <v>11.21161375</v>
      </c>
      <c r="Q1135" s="2" t="n">
        <f aca="false">Table1[[#This Row],['#days per month]]-P1191</f>
        <v>-15.0573145833333</v>
      </c>
      <c r="R1135" s="2"/>
    </row>
    <row r="1136" customFormat="false" ht="15.75" hidden="true" customHeight="false" outlineLevel="0" collapsed="false">
      <c r="A1136" s="0" t="s">
        <v>143</v>
      </c>
      <c r="B1136" s="0" t="s">
        <v>144</v>
      </c>
      <c r="C1136" s="0" t="s">
        <v>1269</v>
      </c>
      <c r="D1136" s="0" t="n">
        <v>6283</v>
      </c>
      <c r="E1136" s="0" t="n">
        <v>-5.252952</v>
      </c>
      <c r="F1136" s="0" t="n">
        <v>11.848897</v>
      </c>
      <c r="G1136" s="0" t="n">
        <v>0.0265102793619999</v>
      </c>
      <c r="H1136" s="0" t="n">
        <v>1776.19</v>
      </c>
      <c r="I1136" s="0" t="n">
        <v>1.6015</v>
      </c>
      <c r="J1136" s="0" t="n">
        <v>70</v>
      </c>
      <c r="K1136" s="0" t="n">
        <v>70</v>
      </c>
      <c r="L1136" s="0" t="s">
        <v>20</v>
      </c>
      <c r="M1136" s="0" t="n">
        <f aca="false">35.3*G1136</f>
        <v>0.935812861478596</v>
      </c>
      <c r="N1136" s="0" t="n">
        <f aca="false">M1136*1000/365</f>
        <v>2.56387085336602</v>
      </c>
      <c r="O1136" s="0" t="n">
        <f aca="false">Table1[[#This Row],[Detection frequency 2021]]/100*365</f>
        <v>255.5</v>
      </c>
      <c r="P1136" s="0" t="n">
        <f aca="false">Table1[[#This Row],[Flared days/year]]/12</f>
        <v>21.2916666666667</v>
      </c>
      <c r="Q1136" s="2" t="n">
        <f aca="false">Table1[[#This Row],['#days per month]]-P1192</f>
        <v>-1.3791525</v>
      </c>
      <c r="R1136" s="2"/>
    </row>
    <row r="1137" customFormat="false" ht="15.75" hidden="true" customHeight="false" outlineLevel="0" collapsed="false">
      <c r="A1137" s="0" t="s">
        <v>387</v>
      </c>
      <c r="B1137" s="0" t="s">
        <v>388</v>
      </c>
      <c r="C1137" s="0" t="s">
        <v>1270</v>
      </c>
      <c r="D1137" s="0" t="n">
        <v>7297</v>
      </c>
      <c r="E1137" s="0" t="n">
        <v>37.0122719999999</v>
      </c>
      <c r="F1137" s="0" t="n">
        <v>41.584911</v>
      </c>
      <c r="G1137" s="0" t="n">
        <v>0.0264757602339999</v>
      </c>
      <c r="H1137" s="0" t="n">
        <v>1809.9</v>
      </c>
      <c r="I1137" s="0" t="n">
        <v>1.57934</v>
      </c>
      <c r="J1137" s="0" t="n">
        <v>60.8579</v>
      </c>
      <c r="K1137" s="0" t="n">
        <v>373</v>
      </c>
      <c r="L1137" s="0" t="s">
        <v>20</v>
      </c>
      <c r="M1137" s="0" t="n">
        <f aca="false">35.3*G1137</f>
        <v>0.934594336260196</v>
      </c>
      <c r="N1137" s="0" t="n">
        <f aca="false">M1137*1000/365</f>
        <v>2.56053242811013</v>
      </c>
      <c r="O1137" s="0" t="n">
        <f aca="false">Table1[[#This Row],[Detection frequency 2021]]/100*365</f>
        <v>222.131335</v>
      </c>
      <c r="P1137" s="0" t="n">
        <f aca="false">Table1[[#This Row],[Flared days/year]]/12</f>
        <v>18.5109445833333</v>
      </c>
      <c r="Q1137" s="2" t="n">
        <f aca="false">Table1[[#This Row],['#days per month]]-P1193</f>
        <v>-6.58280541666667</v>
      </c>
      <c r="R1137" s="2"/>
    </row>
    <row r="1138" customFormat="false" ht="15.75" hidden="true" customHeight="false" outlineLevel="0" collapsed="false">
      <c r="A1138" s="0" t="s">
        <v>563</v>
      </c>
      <c r="B1138" s="0" t="s">
        <v>564</v>
      </c>
      <c r="C1138" s="0" t="s">
        <v>1271</v>
      </c>
      <c r="D1138" s="0" t="n">
        <v>4496</v>
      </c>
      <c r="E1138" s="0" t="n">
        <v>-0.394088999999999</v>
      </c>
      <c r="F1138" s="0" t="n">
        <v>-76.847306</v>
      </c>
      <c r="G1138" s="0" t="n">
        <v>0.026453540013</v>
      </c>
      <c r="H1138" s="0" t="n">
        <v>1919.56</v>
      </c>
      <c r="I1138" s="0" t="n">
        <v>1.78178</v>
      </c>
      <c r="J1138" s="0" t="n">
        <v>78.7234</v>
      </c>
      <c r="K1138" s="0" t="n">
        <v>47</v>
      </c>
      <c r="L1138" s="0" t="s">
        <v>20</v>
      </c>
      <c r="M1138" s="0" t="n">
        <f aca="false">35.3*G1138</f>
        <v>0.9338099624589</v>
      </c>
      <c r="N1138" s="0" t="n">
        <f aca="false">M1138*1000/365</f>
        <v>2.55838345879151</v>
      </c>
      <c r="O1138" s="0" t="n">
        <f aca="false">Table1[[#This Row],[Detection frequency 2021]]/100*365</f>
        <v>287.34041</v>
      </c>
      <c r="P1138" s="0" t="n">
        <f aca="false">Table1[[#This Row],[Flared days/year]]/12</f>
        <v>23.9450341666667</v>
      </c>
      <c r="Q1138" s="2" t="n">
        <f aca="false">Table1[[#This Row],['#days per month]]-P1194</f>
        <v>-0.62226416666666</v>
      </c>
      <c r="R1138" s="2"/>
    </row>
    <row r="1139" customFormat="false" ht="15.75" hidden="true" customHeight="false" outlineLevel="0" collapsed="false">
      <c r="A1139" s="0" t="s">
        <v>788</v>
      </c>
      <c r="B1139" s="0" t="s">
        <v>789</v>
      </c>
      <c r="C1139" s="0" t="s">
        <v>1272</v>
      </c>
      <c r="D1139" s="0" t="n">
        <v>12071</v>
      </c>
      <c r="E1139" s="0" t="n">
        <v>-0.964344</v>
      </c>
      <c r="F1139" s="0" t="n">
        <v>117.148008</v>
      </c>
      <c r="G1139" s="0" t="n">
        <v>0.026429294435</v>
      </c>
      <c r="H1139" s="0" t="n">
        <v>1775.45</v>
      </c>
      <c r="I1139" s="0" t="n">
        <v>2.48629</v>
      </c>
      <c r="J1139" s="0" t="n">
        <v>91.1764999999999</v>
      </c>
      <c r="K1139" s="0" t="n">
        <v>34</v>
      </c>
      <c r="L1139" s="0" t="s">
        <v>20</v>
      </c>
      <c r="M1139" s="0" t="n">
        <f aca="false">35.3*G1139</f>
        <v>0.9329540935555</v>
      </c>
      <c r="N1139" s="0" t="n">
        <f aca="false">M1139*1000/365</f>
        <v>2.55603861248082</v>
      </c>
      <c r="O1139" s="0" t="n">
        <f aca="false">Table1[[#This Row],[Detection frequency 2021]]/100*365</f>
        <v>332.794225</v>
      </c>
      <c r="P1139" s="0" t="n">
        <f aca="false">Table1[[#This Row],[Flared days/year]]/12</f>
        <v>27.7328520833333</v>
      </c>
      <c r="Q1139" s="2" t="n">
        <f aca="false">Table1[[#This Row],['#days per month]]-P1195</f>
        <v>2.83960874999997</v>
      </c>
      <c r="R1139" s="2"/>
    </row>
    <row r="1140" customFormat="false" ht="15.75" hidden="true" customHeight="false" outlineLevel="0" collapsed="false">
      <c r="A1140" s="0" t="s">
        <v>51</v>
      </c>
      <c r="B1140" s="0" t="s">
        <v>52</v>
      </c>
      <c r="C1140" s="0" t="s">
        <v>1273</v>
      </c>
      <c r="D1140" s="0" t="n">
        <v>5631</v>
      </c>
      <c r="E1140" s="0" t="n">
        <v>31.6483539999999</v>
      </c>
      <c r="F1140" s="0" t="n">
        <v>9.171805</v>
      </c>
      <c r="G1140" s="0" t="n">
        <v>0.0273941568979999</v>
      </c>
      <c r="H1140" s="0" t="n">
        <v>1761.65</v>
      </c>
      <c r="I1140" s="0" t="n">
        <v>1.06925</v>
      </c>
      <c r="J1140" s="0" t="n">
        <v>52.3316</v>
      </c>
      <c r="K1140" s="0" t="n">
        <v>386</v>
      </c>
      <c r="L1140" s="0" t="s">
        <v>20</v>
      </c>
      <c r="M1140" s="0" t="n">
        <f aca="false">35.3*G1140</f>
        <v>0.967013738499396</v>
      </c>
      <c r="N1140" s="0" t="n">
        <f aca="false">M1140*1000/365</f>
        <v>2.64935270821752</v>
      </c>
      <c r="O1140" s="0" t="n">
        <f aca="false">Table1[[#This Row],[Detection frequency 2021]]/100*365</f>
        <v>191.01034</v>
      </c>
      <c r="P1140" s="0" t="n">
        <f aca="false">Table1[[#This Row],[Flared days/year]]/12</f>
        <v>15.9175283333333</v>
      </c>
      <c r="Q1140" s="2" t="n">
        <f aca="false">Table1[[#This Row],['#days per month]]-P1196</f>
        <v>7.3483625</v>
      </c>
      <c r="R1140" s="2"/>
    </row>
    <row r="1141" customFormat="false" ht="15.75" hidden="true" customHeight="false" outlineLevel="0" collapsed="false">
      <c r="A1141" s="0" t="s">
        <v>161</v>
      </c>
      <c r="B1141" s="0" t="s">
        <v>162</v>
      </c>
      <c r="C1141" s="0" t="s">
        <v>1274</v>
      </c>
      <c r="D1141" s="0" t="n">
        <v>11574</v>
      </c>
      <c r="E1141" s="0" t="n">
        <v>38.7262489999999</v>
      </c>
      <c r="F1141" s="0" t="n">
        <v>118.841834</v>
      </c>
      <c r="G1141" s="0" t="n">
        <v>0.026372643145</v>
      </c>
      <c r="H1141" s="0" t="n">
        <v>1788.65</v>
      </c>
      <c r="I1141" s="0" t="n">
        <v>2.09855</v>
      </c>
      <c r="J1141" s="0" t="n">
        <v>81.6239</v>
      </c>
      <c r="K1141" s="0" t="n">
        <v>234</v>
      </c>
      <c r="L1141" s="0" t="s">
        <v>20</v>
      </c>
      <c r="M1141" s="0" t="n">
        <f aca="false">35.3*G1141</f>
        <v>0.9309543030185</v>
      </c>
      <c r="N1141" s="0" t="n">
        <f aca="false">M1141*1000/365</f>
        <v>2.55055973429726</v>
      </c>
      <c r="O1141" s="0" t="n">
        <f aca="false">Table1[[#This Row],[Detection frequency 2021]]/100*365</f>
        <v>297.927235</v>
      </c>
      <c r="P1141" s="0" t="n">
        <f aca="false">Table1[[#This Row],[Flared days/year]]/12</f>
        <v>24.8272695833333</v>
      </c>
      <c r="Q1141" s="2" t="n">
        <f aca="false">Table1[[#This Row],['#days per month]]-P1197</f>
        <v>4.54948166666667</v>
      </c>
      <c r="R1141" s="2"/>
    </row>
    <row r="1142" customFormat="false" ht="15.75" hidden="true" customHeight="false" outlineLevel="0" collapsed="false">
      <c r="A1142" s="0" t="s">
        <v>24</v>
      </c>
      <c r="B1142" s="0" t="s">
        <v>25</v>
      </c>
      <c r="C1142" s="0" t="s">
        <v>1275</v>
      </c>
      <c r="D1142" s="0" t="n">
        <v>10528</v>
      </c>
      <c r="E1142" s="0" t="n">
        <v>60.902002</v>
      </c>
      <c r="F1142" s="0" t="n">
        <v>112.141031</v>
      </c>
      <c r="G1142" s="0" t="n">
        <v>0.026265504695</v>
      </c>
      <c r="H1142" s="0" t="n">
        <v>1655.63</v>
      </c>
      <c r="I1142" s="0" t="n">
        <v>0.825132</v>
      </c>
      <c r="J1142" s="0" t="n">
        <v>27.758</v>
      </c>
      <c r="K1142" s="0" t="n">
        <v>281</v>
      </c>
      <c r="L1142" s="0" t="s">
        <v>20</v>
      </c>
      <c r="M1142" s="0" t="n">
        <f aca="false">35.3*G1142</f>
        <v>0.9271723157335</v>
      </c>
      <c r="N1142" s="0" t="n">
        <f aca="false">M1142*1000/365</f>
        <v>2.54019812529726</v>
      </c>
      <c r="O1142" s="0" t="n">
        <f aca="false">Table1[[#This Row],[Detection frequency 2021]]/100*365</f>
        <v>101.3167</v>
      </c>
      <c r="P1142" s="0" t="n">
        <f aca="false">Table1[[#This Row],[Flared days/year]]/12</f>
        <v>8.44305833333333</v>
      </c>
      <c r="Q1142" s="2" t="n">
        <f aca="false">Table1[[#This Row],['#days per month]]-P1198</f>
        <v>-15.890275</v>
      </c>
      <c r="R1142" s="2"/>
    </row>
    <row r="1143" customFormat="false" ht="15.75" hidden="true" customHeight="false" outlineLevel="0" collapsed="false">
      <c r="A1143" s="0" t="s">
        <v>143</v>
      </c>
      <c r="B1143" s="0" t="s">
        <v>144</v>
      </c>
      <c r="C1143" s="0" t="s">
        <v>1276</v>
      </c>
      <c r="D1143" s="0" t="n">
        <v>6330</v>
      </c>
      <c r="E1143" s="0" t="n">
        <v>-7.204857</v>
      </c>
      <c r="F1143" s="0" t="n">
        <v>12.388287</v>
      </c>
      <c r="G1143" s="0" t="n">
        <v>0.026253587377</v>
      </c>
      <c r="H1143" s="0" t="n">
        <v>1689.77</v>
      </c>
      <c r="I1143" s="0" t="n">
        <v>2.66668</v>
      </c>
      <c r="J1143" s="0" t="n">
        <v>33.3333</v>
      </c>
      <c r="K1143" s="0" t="n">
        <v>87</v>
      </c>
      <c r="L1143" s="0" t="s">
        <v>20</v>
      </c>
      <c r="M1143" s="0" t="n">
        <f aca="false">35.3*G1143</f>
        <v>0.9267516344081</v>
      </c>
      <c r="N1143" s="0" t="n">
        <f aca="false">M1143*1000/365</f>
        <v>2.53904557372082</v>
      </c>
      <c r="O1143" s="0" t="n">
        <f aca="false">Table1[[#This Row],[Detection frequency 2021]]/100*365</f>
        <v>121.666545</v>
      </c>
      <c r="P1143" s="0" t="n">
        <f aca="false">Table1[[#This Row],[Flared days/year]]/12</f>
        <v>10.13887875</v>
      </c>
      <c r="Q1143" s="2" t="n">
        <f aca="false">Table1[[#This Row],['#days per month]]-P1199</f>
        <v>-5.89900833333333</v>
      </c>
      <c r="R1143" s="2"/>
    </row>
    <row r="1144" customFormat="false" ht="15.75" hidden="true" customHeight="false" outlineLevel="0" collapsed="false">
      <c r="A1144" s="0" t="s">
        <v>201</v>
      </c>
      <c r="B1144" s="0" t="s">
        <v>202</v>
      </c>
      <c r="C1144" s="0" t="s">
        <v>1277</v>
      </c>
      <c r="D1144" s="0" t="n">
        <v>5833</v>
      </c>
      <c r="E1144" s="0" t="n">
        <v>30.618593</v>
      </c>
      <c r="F1144" s="0" t="n">
        <v>26.706203</v>
      </c>
      <c r="G1144" s="0" t="n">
        <v>0.026205741987</v>
      </c>
      <c r="H1144" s="0" t="n">
        <v>1796.87</v>
      </c>
      <c r="I1144" s="0" t="n">
        <v>1.20612</v>
      </c>
      <c r="J1144" s="0" t="n">
        <v>96.934</v>
      </c>
      <c r="K1144" s="0" t="n">
        <v>424</v>
      </c>
      <c r="L1144" s="0" t="s">
        <v>20</v>
      </c>
      <c r="M1144" s="0" t="n">
        <f aca="false">35.3*G1144</f>
        <v>0.9250626921411</v>
      </c>
      <c r="N1144" s="0" t="n">
        <f aca="false">M1144*1000/365</f>
        <v>2.53441833463315</v>
      </c>
      <c r="O1144" s="0" t="n">
        <f aca="false">Table1[[#This Row],[Detection frequency 2021]]/100*365</f>
        <v>353.8091</v>
      </c>
      <c r="P1144" s="0" t="n">
        <f aca="false">Table1[[#This Row],[Flared days/year]]/12</f>
        <v>29.4840916666667</v>
      </c>
      <c r="Q1144" s="2" t="n">
        <f aca="false">Table1[[#This Row],['#days per month]]-P1200</f>
        <v>21.5352129166667</v>
      </c>
      <c r="R1144" s="2"/>
    </row>
    <row r="1145" customFormat="false" ht="15.75" hidden="true" customHeight="false" outlineLevel="0" collapsed="false">
      <c r="A1145" s="0" t="s">
        <v>345</v>
      </c>
      <c r="B1145" s="0" t="s">
        <v>346</v>
      </c>
      <c r="C1145" s="0" t="s">
        <v>1278</v>
      </c>
      <c r="D1145" s="0" t="n">
        <v>4764</v>
      </c>
      <c r="E1145" s="0" t="n">
        <v>-52.604878</v>
      </c>
      <c r="F1145" s="0" t="n">
        <v>-68.124285</v>
      </c>
      <c r="G1145" s="0" t="n">
        <v>0.026105912434</v>
      </c>
      <c r="H1145" s="0" t="n">
        <v>1809.83</v>
      </c>
      <c r="I1145" s="0" t="n">
        <v>1.4418</v>
      </c>
      <c r="J1145" s="0" t="n">
        <v>79.3991</v>
      </c>
      <c r="K1145" s="0" t="n">
        <v>233</v>
      </c>
      <c r="L1145" s="0" t="s">
        <v>20</v>
      </c>
      <c r="M1145" s="0" t="n">
        <f aca="false">35.3*G1145</f>
        <v>0.9215387089202</v>
      </c>
      <c r="N1145" s="0" t="n">
        <f aca="false">M1145*1000/365</f>
        <v>2.52476358608274</v>
      </c>
      <c r="O1145" s="0" t="n">
        <f aca="false">Table1[[#This Row],[Detection frequency 2021]]/100*365</f>
        <v>289.806715</v>
      </c>
      <c r="P1145" s="0" t="n">
        <f aca="false">Table1[[#This Row],[Flared days/year]]/12</f>
        <v>24.1505595833333</v>
      </c>
      <c r="Q1145" s="2" t="n">
        <f aca="false">Table1[[#This Row],['#days per month]]-P1201</f>
        <v>0.251758749999997</v>
      </c>
      <c r="R1145" s="2"/>
    </row>
    <row r="1146" customFormat="false" ht="15.75" hidden="true" customHeight="false" outlineLevel="0" collapsed="false">
      <c r="A1146" s="0" t="s">
        <v>126</v>
      </c>
      <c r="B1146" s="0" t="s">
        <v>127</v>
      </c>
      <c r="C1146" s="0" t="s">
        <v>1279</v>
      </c>
      <c r="D1146" s="0" t="n">
        <v>5969</v>
      </c>
      <c r="E1146" s="0" t="n">
        <v>6.042018</v>
      </c>
      <c r="F1146" s="0" t="n">
        <v>6.276128</v>
      </c>
      <c r="G1146" s="0" t="n">
        <v>0.026099161244</v>
      </c>
      <c r="H1146" s="0" t="n">
        <v>1713.23</v>
      </c>
      <c r="I1146" s="0" t="n">
        <v>1.69215</v>
      </c>
      <c r="J1146" s="0" t="n">
        <v>80.2632</v>
      </c>
      <c r="K1146" s="0" t="n">
        <v>76</v>
      </c>
      <c r="L1146" s="0" t="s">
        <v>20</v>
      </c>
      <c r="M1146" s="0" t="n">
        <f aca="false">35.3*G1146</f>
        <v>0.9213003919132</v>
      </c>
      <c r="N1146" s="0" t="n">
        <f aca="false">M1146*1000/365</f>
        <v>2.52411066277589</v>
      </c>
      <c r="O1146" s="0" t="n">
        <f aca="false">Table1[[#This Row],[Detection frequency 2021]]/100*365</f>
        <v>292.96068</v>
      </c>
      <c r="P1146" s="0" t="n">
        <f aca="false">Table1[[#This Row],[Flared days/year]]/12</f>
        <v>24.41339</v>
      </c>
      <c r="Q1146" s="2" t="n">
        <f aca="false">Table1[[#This Row],['#days per month]]-P1202</f>
        <v>-5.06404041666666</v>
      </c>
      <c r="R1146" s="2"/>
    </row>
    <row r="1147" customFormat="false" ht="15.75" hidden="true" customHeight="false" outlineLevel="0" collapsed="false">
      <c r="A1147" s="0" t="s">
        <v>39</v>
      </c>
      <c r="B1147" s="0" t="s">
        <v>40</v>
      </c>
      <c r="C1147" s="0" t="s">
        <v>1280</v>
      </c>
      <c r="D1147" s="0" t="n">
        <v>5751</v>
      </c>
      <c r="E1147" s="0" t="n">
        <v>28.5155909999999</v>
      </c>
      <c r="F1147" s="0" t="n">
        <v>19.8691079999999</v>
      </c>
      <c r="G1147" s="0" t="n">
        <v>0.025955331544</v>
      </c>
      <c r="H1147" s="0" t="n">
        <v>1702.17</v>
      </c>
      <c r="I1147" s="0" t="n">
        <v>1.59245</v>
      </c>
      <c r="J1147" s="0" t="n">
        <v>67.2457</v>
      </c>
      <c r="K1147" s="0" t="n">
        <v>403</v>
      </c>
      <c r="L1147" s="0" t="s">
        <v>20</v>
      </c>
      <c r="M1147" s="0" t="n">
        <f aca="false">35.3*G1147</f>
        <v>0.9162232035032</v>
      </c>
      <c r="N1147" s="0" t="n">
        <f aca="false">M1147*1000/365</f>
        <v>2.51020055754301</v>
      </c>
      <c r="O1147" s="0" t="n">
        <f aca="false">Table1[[#This Row],[Detection frequency 2021]]/100*365</f>
        <v>245.446805</v>
      </c>
      <c r="P1147" s="0" t="n">
        <f aca="false">Table1[[#This Row],[Flared days/year]]/12</f>
        <v>20.4539004166667</v>
      </c>
      <c r="Q1147" s="2" t="n">
        <f aca="false">Table1[[#This Row],['#days per month]]-P1203</f>
        <v>-0.95672583333333</v>
      </c>
      <c r="R1147" s="2"/>
    </row>
    <row r="1148" customFormat="false" ht="15.75" hidden="true" customHeight="false" outlineLevel="0" collapsed="false">
      <c r="A1148" s="0" t="s">
        <v>726</v>
      </c>
      <c r="B1148" s="0" t="s">
        <v>727</v>
      </c>
      <c r="C1148" s="0" t="s">
        <v>1281</v>
      </c>
      <c r="D1148" s="0" t="n">
        <v>5083</v>
      </c>
      <c r="E1148" s="0" t="n">
        <v>59.3598219999999</v>
      </c>
      <c r="F1148" s="0" t="n">
        <v>1.570023</v>
      </c>
      <c r="G1148" s="0" t="n">
        <v>0.025877546094</v>
      </c>
      <c r="H1148" s="0" t="n">
        <v>1808.33</v>
      </c>
      <c r="I1148" s="0" t="n">
        <v>1.54243</v>
      </c>
      <c r="J1148" s="0" t="n">
        <v>65.3061</v>
      </c>
      <c r="K1148" s="0" t="n">
        <v>98</v>
      </c>
      <c r="L1148" s="0" t="s">
        <v>20</v>
      </c>
      <c r="M1148" s="0" t="n">
        <f aca="false">35.3*G1148</f>
        <v>0.9134773771182</v>
      </c>
      <c r="N1148" s="0" t="n">
        <f aca="false">M1148*1000/365</f>
        <v>2.50267774552932</v>
      </c>
      <c r="O1148" s="0" t="n">
        <f aca="false">Table1[[#This Row],[Detection frequency 2021]]/100*365</f>
        <v>238.367265</v>
      </c>
      <c r="P1148" s="0" t="n">
        <f aca="false">Table1[[#This Row],[Flared days/year]]/12</f>
        <v>19.86393875</v>
      </c>
      <c r="Q1148" s="2" t="n">
        <f aca="false">Table1[[#This Row],['#days per month]]-P1204</f>
        <v>-0.629564166666668</v>
      </c>
      <c r="R1148" s="2"/>
    </row>
    <row r="1149" customFormat="false" ht="15.75" hidden="true" customHeight="false" outlineLevel="0" collapsed="false">
      <c r="A1149" s="0" t="s">
        <v>78</v>
      </c>
      <c r="B1149" s="0" t="s">
        <v>79</v>
      </c>
      <c r="C1149" s="0" t="s">
        <v>1282</v>
      </c>
      <c r="D1149" s="0" t="n">
        <v>8515</v>
      </c>
      <c r="E1149" s="0" t="n">
        <v>21.167737</v>
      </c>
      <c r="F1149" s="0" t="n">
        <v>55.8373579999999</v>
      </c>
      <c r="G1149" s="0" t="n">
        <v>0.015032493184</v>
      </c>
      <c r="H1149" s="0" t="n">
        <v>1774.2</v>
      </c>
      <c r="I1149" s="0" t="n">
        <v>2.25358</v>
      </c>
      <c r="J1149" s="0" t="n">
        <v>83.7535</v>
      </c>
      <c r="K1149" s="0" t="n">
        <v>357</v>
      </c>
      <c r="L1149" s="0" t="s">
        <v>20</v>
      </c>
      <c r="M1149" s="0" t="n">
        <f aca="false">35.3*G1149</f>
        <v>0.5306470093952</v>
      </c>
      <c r="N1149" s="0" t="n">
        <f aca="false">M1149*1000/365</f>
        <v>1.45382742300055</v>
      </c>
      <c r="O1149" s="0" t="n">
        <f aca="false">Table1[[#This Row],[Detection frequency 2021]]/100*365</f>
        <v>305.700275</v>
      </c>
      <c r="P1149" s="0" t="n">
        <f aca="false">Table1[[#This Row],[Flared days/year]]/12</f>
        <v>25.4750229166667</v>
      </c>
      <c r="Q1149" s="2" t="n">
        <f aca="false">Table1[[#This Row],['#days per month]]-P1205</f>
        <v>6.50381333333334</v>
      </c>
      <c r="R1149" s="2"/>
    </row>
    <row r="1150" customFormat="false" ht="15.75" hidden="true" customHeight="false" outlineLevel="0" collapsed="false">
      <c r="A1150" s="0" t="s">
        <v>1160</v>
      </c>
      <c r="B1150" s="0" t="s">
        <v>1161</v>
      </c>
      <c r="C1150" s="0" t="s">
        <v>1283</v>
      </c>
      <c r="D1150" s="0" t="n">
        <v>10010</v>
      </c>
      <c r="E1150" s="0" t="n">
        <v>33.241561</v>
      </c>
      <c r="F1150" s="0" t="n">
        <v>71.519605</v>
      </c>
      <c r="G1150" s="0" t="n">
        <v>0.025811355079</v>
      </c>
      <c r="H1150" s="0" t="n">
        <v>1773.5</v>
      </c>
      <c r="I1150" s="0" t="n">
        <v>2.05087</v>
      </c>
      <c r="J1150" s="0" t="n">
        <v>60.1695</v>
      </c>
      <c r="K1150" s="0" t="n">
        <v>354</v>
      </c>
      <c r="L1150" s="0" t="s">
        <v>20</v>
      </c>
      <c r="M1150" s="0" t="n">
        <f aca="false">35.3*G1150</f>
        <v>0.9111408342887</v>
      </c>
      <c r="N1150" s="0" t="n">
        <f aca="false">M1150*1000/365</f>
        <v>2.49627625832521</v>
      </c>
      <c r="O1150" s="0" t="n">
        <f aca="false">Table1[[#This Row],[Detection frequency 2021]]/100*365</f>
        <v>219.618675</v>
      </c>
      <c r="P1150" s="0" t="n">
        <f aca="false">Table1[[#This Row],[Flared days/year]]/12</f>
        <v>18.30155625</v>
      </c>
      <c r="Q1150" s="2" t="n">
        <f aca="false">Table1[[#This Row],['#days per month]]-P1206</f>
        <v>-3.81218166666666</v>
      </c>
      <c r="R1150" s="2"/>
    </row>
    <row r="1151" customFormat="false" ht="15.75" hidden="true" customHeight="false" outlineLevel="0" collapsed="false">
      <c r="A1151" s="0" t="s">
        <v>28</v>
      </c>
      <c r="B1151" s="0" t="s">
        <v>29</v>
      </c>
      <c r="C1151" s="0" t="s">
        <v>1284</v>
      </c>
      <c r="D1151" s="0" t="n">
        <v>8305</v>
      </c>
      <c r="E1151" s="0" t="n">
        <v>25.985121</v>
      </c>
      <c r="F1151" s="0" t="n">
        <v>53.161239</v>
      </c>
      <c r="G1151" s="0" t="n">
        <v>0.025775779243</v>
      </c>
      <c r="H1151" s="0" t="n">
        <v>1611.73</v>
      </c>
      <c r="I1151" s="0" t="n">
        <v>1.21781</v>
      </c>
      <c r="J1151" s="0" t="n">
        <v>89.5604</v>
      </c>
      <c r="K1151" s="0" t="n">
        <v>364</v>
      </c>
      <c r="L1151" s="0" t="s">
        <v>20</v>
      </c>
      <c r="M1151" s="0" t="n">
        <f aca="false">35.3*G1151</f>
        <v>0.9098850072779</v>
      </c>
      <c r="N1151" s="0" t="n">
        <f aca="false">M1151*1000/365</f>
        <v>2.49283563637781</v>
      </c>
      <c r="O1151" s="0" t="n">
        <f aca="false">Table1[[#This Row],[Detection frequency 2021]]/100*365</f>
        <v>326.89546</v>
      </c>
      <c r="P1151" s="0" t="n">
        <f aca="false">Table1[[#This Row],[Flared days/year]]/12</f>
        <v>27.2412883333333</v>
      </c>
      <c r="Q1151" s="2" t="n">
        <f aca="false">Table1[[#This Row],['#days per month]]-P1207</f>
        <v>-1.2691658333333</v>
      </c>
      <c r="R1151" s="2"/>
    </row>
    <row r="1152" customFormat="false" ht="15.75" hidden="true" customHeight="false" outlineLevel="0" collapsed="false">
      <c r="A1152" s="0" t="s">
        <v>78</v>
      </c>
      <c r="B1152" s="0" t="s">
        <v>79</v>
      </c>
      <c r="C1152" s="0" t="s">
        <v>1285</v>
      </c>
      <c r="D1152" s="0" t="n">
        <v>8548</v>
      </c>
      <c r="E1152" s="0" t="n">
        <v>21.663183</v>
      </c>
      <c r="F1152" s="0" t="n">
        <v>56.412546</v>
      </c>
      <c r="G1152" s="0" t="n">
        <v>0.0843810691</v>
      </c>
      <c r="H1152" s="0" t="n">
        <v>1860.24</v>
      </c>
      <c r="I1152" s="0" t="n">
        <v>2.94441</v>
      </c>
      <c r="J1152" s="0" t="n">
        <v>83.3795</v>
      </c>
      <c r="K1152" s="0" t="n">
        <v>361</v>
      </c>
      <c r="L1152" s="0" t="s">
        <v>20</v>
      </c>
      <c r="M1152" s="0" t="n">
        <f aca="false">35.3*G1152</f>
        <v>2.97865173923</v>
      </c>
      <c r="N1152" s="0" t="n">
        <f aca="false">M1152*1000/365</f>
        <v>8.16068969652055</v>
      </c>
      <c r="O1152" s="0" t="n">
        <f aca="false">Table1[[#This Row],[Detection frequency 2021]]/100*365</f>
        <v>304.335175</v>
      </c>
      <c r="P1152" s="0" t="n">
        <f aca="false">Table1[[#This Row],[Flared days/year]]/12</f>
        <v>25.3612645833333</v>
      </c>
      <c r="Q1152" s="2" t="n">
        <f aca="false">Table1[[#This Row],['#days per month]]-P1208</f>
        <v>-1.1888658333333</v>
      </c>
      <c r="R1152" s="2"/>
    </row>
    <row r="1153" customFormat="false" ht="15.75" hidden="true" customHeight="false" outlineLevel="0" collapsed="false">
      <c r="A1153" s="0" t="s">
        <v>197</v>
      </c>
      <c r="B1153" s="0" t="s">
        <v>198</v>
      </c>
      <c r="C1153" s="0" t="s">
        <v>1286</v>
      </c>
      <c r="D1153" s="0" t="n">
        <v>12020</v>
      </c>
      <c r="E1153" s="0" t="n">
        <v>3.763211</v>
      </c>
      <c r="F1153" s="0" t="n">
        <v>112.064635</v>
      </c>
      <c r="G1153" s="0" t="n">
        <v>0.0257062713389999</v>
      </c>
      <c r="H1153" s="0" t="n">
        <v>1671.65</v>
      </c>
      <c r="I1153" s="0" t="n">
        <v>2.94447</v>
      </c>
      <c r="J1153" s="0" t="n">
        <v>66.6667</v>
      </c>
      <c r="K1153" s="0" t="n">
        <v>24</v>
      </c>
      <c r="L1153" s="0" t="s">
        <v>20</v>
      </c>
      <c r="M1153" s="0" t="n">
        <f aca="false">35.3*G1153</f>
        <v>0.907431378266696</v>
      </c>
      <c r="N1153" s="0" t="n">
        <f aca="false">M1153*1000/365</f>
        <v>2.48611336511424</v>
      </c>
      <c r="O1153" s="0" t="n">
        <f aca="false">Table1[[#This Row],[Detection frequency 2021]]/100*365</f>
        <v>243.333455</v>
      </c>
      <c r="P1153" s="0" t="n">
        <f aca="false">Table1[[#This Row],[Flared days/year]]/12</f>
        <v>20.2777879166667</v>
      </c>
      <c r="Q1153" s="2" t="n">
        <f aca="false">Table1[[#This Row],['#days per month]]-P1209</f>
        <v>-4.36457875</v>
      </c>
      <c r="R1153" s="2"/>
    </row>
    <row r="1154" customFormat="false" ht="15.75" hidden="true" customHeight="false" outlineLevel="0" collapsed="false">
      <c r="A1154" s="0" t="s">
        <v>24</v>
      </c>
      <c r="B1154" s="0" t="s">
        <v>25</v>
      </c>
      <c r="C1154" s="0" t="s">
        <v>1287</v>
      </c>
      <c r="D1154" s="0" t="n">
        <v>10384</v>
      </c>
      <c r="E1154" s="0" t="n">
        <v>57.8285689999999</v>
      </c>
      <c r="F1154" s="0" t="n">
        <v>105.808235</v>
      </c>
      <c r="G1154" s="0" t="n">
        <v>0.02567683028</v>
      </c>
      <c r="H1154" s="0" t="n">
        <v>1563.02</v>
      </c>
      <c r="I1154" s="0" t="n">
        <v>1.6015</v>
      </c>
      <c r="J1154" s="0" t="n">
        <v>17.4242</v>
      </c>
      <c r="K1154" s="0" t="n">
        <v>264</v>
      </c>
      <c r="L1154" s="0" t="s">
        <v>20</v>
      </c>
      <c r="M1154" s="0" t="n">
        <f aca="false">35.3*G1154</f>
        <v>0.906392108884</v>
      </c>
      <c r="N1154" s="0" t="n">
        <f aca="false">M1154*1000/365</f>
        <v>2.48326605173699</v>
      </c>
      <c r="O1154" s="0" t="n">
        <f aca="false">Table1[[#This Row],[Detection frequency 2021]]/100*365</f>
        <v>63.59833</v>
      </c>
      <c r="P1154" s="0" t="n">
        <f aca="false">Table1[[#This Row],[Flared days/year]]/12</f>
        <v>5.29986083333333</v>
      </c>
      <c r="Q1154" s="2" t="n">
        <f aca="false">Table1[[#This Row],['#days per month]]-P1210</f>
        <v>-14.75403</v>
      </c>
      <c r="R1154" s="2"/>
    </row>
    <row r="1155" customFormat="false" ht="15.75" hidden="true" customHeight="false" outlineLevel="0" collapsed="false">
      <c r="A1155" s="0" t="s">
        <v>245</v>
      </c>
      <c r="B1155" s="0" t="s">
        <v>246</v>
      </c>
      <c r="C1155" s="0" t="s">
        <v>1288</v>
      </c>
      <c r="D1155" s="0" t="n">
        <v>6186</v>
      </c>
      <c r="E1155" s="0" t="n">
        <v>-1.449126</v>
      </c>
      <c r="F1155" s="0" t="n">
        <v>8.95116</v>
      </c>
      <c r="G1155" s="0" t="n">
        <v>0.025672045741</v>
      </c>
      <c r="H1155" s="0" t="n">
        <v>1800.39</v>
      </c>
      <c r="I1155" s="0" t="n">
        <v>1.59349</v>
      </c>
      <c r="J1155" s="0" t="n">
        <v>84.375</v>
      </c>
      <c r="K1155" s="0" t="n">
        <v>32</v>
      </c>
      <c r="L1155" s="0" t="s">
        <v>20</v>
      </c>
      <c r="M1155" s="0" t="n">
        <f aca="false">35.3*G1155</f>
        <v>0.9062232146573</v>
      </c>
      <c r="N1155" s="0" t="n">
        <f aca="false">M1155*1000/365</f>
        <v>2.48280332782822</v>
      </c>
      <c r="O1155" s="0" t="n">
        <f aca="false">Table1[[#This Row],[Detection frequency 2021]]/100*365</f>
        <v>307.96875</v>
      </c>
      <c r="P1155" s="0" t="n">
        <f aca="false">Table1[[#This Row],[Flared days/year]]/12</f>
        <v>25.6640625</v>
      </c>
      <c r="Q1155" s="2" t="n">
        <f aca="false">Table1[[#This Row],['#days per month]]-P1211</f>
        <v>6.08680083333333</v>
      </c>
      <c r="R1155" s="2"/>
    </row>
    <row r="1156" customFormat="false" ht="15.75" hidden="true" customHeight="false" outlineLevel="0" collapsed="false">
      <c r="A1156" s="0" t="s">
        <v>563</v>
      </c>
      <c r="B1156" s="0" t="s">
        <v>564</v>
      </c>
      <c r="C1156" s="0" t="s">
        <v>1289</v>
      </c>
      <c r="D1156" s="0" t="n">
        <v>4519</v>
      </c>
      <c r="E1156" s="0" t="n">
        <v>-0.276007</v>
      </c>
      <c r="F1156" s="0" t="n">
        <v>-76.660646</v>
      </c>
      <c r="G1156" s="0" t="n">
        <v>0.025644718098</v>
      </c>
      <c r="H1156" s="0" t="n">
        <v>1929.35</v>
      </c>
      <c r="I1156" s="0" t="n">
        <v>2.70134</v>
      </c>
      <c r="J1156" s="0" t="n">
        <v>61.1110999999999</v>
      </c>
      <c r="K1156" s="0" t="n">
        <v>36</v>
      </c>
      <c r="L1156" s="0" t="s">
        <v>20</v>
      </c>
      <c r="M1156" s="0" t="n">
        <f aca="false">35.3*G1156</f>
        <v>0.9052585488594</v>
      </c>
      <c r="N1156" s="0" t="n">
        <f aca="false">M1156*1000/365</f>
        <v>2.48016040783397</v>
      </c>
      <c r="O1156" s="0" t="n">
        <f aca="false">Table1[[#This Row],[Detection frequency 2021]]/100*365</f>
        <v>223.055515</v>
      </c>
      <c r="P1156" s="0" t="n">
        <f aca="false">Table1[[#This Row],[Flared days/year]]/12</f>
        <v>18.5879595833333</v>
      </c>
      <c r="Q1156" s="2" t="n">
        <f aca="false">Table1[[#This Row],['#days per month]]-P1212</f>
        <v>-4.4418066666667</v>
      </c>
      <c r="R1156" s="2"/>
    </row>
    <row r="1157" customFormat="false" ht="15.75" hidden="true" customHeight="false" outlineLevel="0" collapsed="false">
      <c r="A1157" s="0" t="s">
        <v>1290</v>
      </c>
      <c r="B1157" s="0" t="s">
        <v>1291</v>
      </c>
      <c r="C1157" s="0" t="s">
        <v>1292</v>
      </c>
      <c r="D1157" s="0" t="n">
        <v>12422</v>
      </c>
      <c r="E1157" s="0" t="n">
        <v>-11.065771</v>
      </c>
      <c r="F1157" s="0" t="n">
        <v>126.613433</v>
      </c>
      <c r="G1157" s="0" t="n">
        <v>0.025612429798</v>
      </c>
      <c r="H1157" s="0" t="n">
        <v>1840.75</v>
      </c>
      <c r="I1157" s="0" t="n">
        <v>0.793896</v>
      </c>
      <c r="J1157" s="0" t="n">
        <v>96.4071999999999</v>
      </c>
      <c r="K1157" s="0" t="n">
        <v>167</v>
      </c>
      <c r="L1157" s="0" t="s">
        <v>20</v>
      </c>
      <c r="M1157" s="0" t="n">
        <f aca="false">35.3*G1157</f>
        <v>0.9041187718694</v>
      </c>
      <c r="N1157" s="0" t="n">
        <f aca="false">M1157*1000/365</f>
        <v>2.47703773114904</v>
      </c>
      <c r="O1157" s="0" t="n">
        <f aca="false">Table1[[#This Row],[Detection frequency 2021]]/100*365</f>
        <v>351.88628</v>
      </c>
      <c r="P1157" s="0" t="n">
        <f aca="false">Table1[[#This Row],[Flared days/year]]/12</f>
        <v>29.3238566666666</v>
      </c>
      <c r="Q1157" s="2" t="n">
        <f aca="false">Table1[[#This Row],['#days per month]]-P1213</f>
        <v>1.94885666666664</v>
      </c>
      <c r="R1157" s="2"/>
    </row>
    <row r="1158" customFormat="false" ht="15.75" hidden="true" customHeight="false" outlineLevel="0" collapsed="false">
      <c r="A1158" s="0" t="s">
        <v>78</v>
      </c>
      <c r="B1158" s="0" t="s">
        <v>79</v>
      </c>
      <c r="C1158" s="0" t="s">
        <v>1293</v>
      </c>
      <c r="D1158" s="0" t="n">
        <v>8606</v>
      </c>
      <c r="E1158" s="0" t="n">
        <v>21.401021</v>
      </c>
      <c r="F1158" s="0" t="n">
        <v>57.8750469999999</v>
      </c>
      <c r="G1158" s="0" t="n">
        <v>0.023839185715</v>
      </c>
      <c r="H1158" s="0" t="n">
        <v>1896.25</v>
      </c>
      <c r="I1158" s="0" t="n">
        <v>1.79308</v>
      </c>
      <c r="J1158" s="0" t="n">
        <v>82.199</v>
      </c>
      <c r="K1158" s="0" t="n">
        <v>382</v>
      </c>
      <c r="L1158" s="0" t="s">
        <v>20</v>
      </c>
      <c r="M1158" s="0" t="n">
        <f aca="false">35.3*G1158</f>
        <v>0.8415232557395</v>
      </c>
      <c r="N1158" s="0" t="n">
        <f aca="false">M1158*1000/365</f>
        <v>2.30554316640959</v>
      </c>
      <c r="O1158" s="0" t="n">
        <f aca="false">Table1[[#This Row],[Detection frequency 2021]]/100*365</f>
        <v>300.02635</v>
      </c>
      <c r="P1158" s="0" t="n">
        <f aca="false">Table1[[#This Row],[Flared days/year]]/12</f>
        <v>25.0021958333333</v>
      </c>
      <c r="Q1158" s="2" t="n">
        <f aca="false">Table1[[#This Row],['#days per month]]-P1214</f>
        <v>20.1869029166667</v>
      </c>
      <c r="R1158" s="2"/>
    </row>
    <row r="1159" customFormat="false" ht="15.75" hidden="true" customHeight="false" outlineLevel="0" collapsed="false">
      <c r="A1159" s="0" t="s">
        <v>28</v>
      </c>
      <c r="B1159" s="0" t="s">
        <v>29</v>
      </c>
      <c r="C1159" s="0" t="s">
        <v>1294</v>
      </c>
      <c r="D1159" s="0" t="n">
        <v>8189</v>
      </c>
      <c r="E1159" s="0" t="n">
        <v>26.728233</v>
      </c>
      <c r="F1159" s="0" t="n">
        <v>52.027231</v>
      </c>
      <c r="G1159" s="0" t="n">
        <v>0.025573360955</v>
      </c>
      <c r="H1159" s="0" t="n">
        <v>1651.83</v>
      </c>
      <c r="I1159" s="0" t="n">
        <v>1.13584</v>
      </c>
      <c r="J1159" s="0" t="n">
        <v>92.437</v>
      </c>
      <c r="K1159" s="0" t="n">
        <v>357</v>
      </c>
      <c r="L1159" s="0" t="s">
        <v>20</v>
      </c>
      <c r="M1159" s="0" t="n">
        <f aca="false">35.3*G1159</f>
        <v>0.9027396417115</v>
      </c>
      <c r="N1159" s="0" t="n">
        <f aca="false">M1159*1000/365</f>
        <v>2.47325929236027</v>
      </c>
      <c r="O1159" s="0" t="n">
        <f aca="false">Table1[[#This Row],[Detection frequency 2021]]/100*365</f>
        <v>337.39505</v>
      </c>
      <c r="P1159" s="0" t="n">
        <f aca="false">Table1[[#This Row],[Flared days/year]]/12</f>
        <v>28.1162541666667</v>
      </c>
      <c r="Q1159" s="2" t="n">
        <f aca="false">Table1[[#This Row],['#days per month]]-P1215</f>
        <v>0.00605291666669672</v>
      </c>
      <c r="R1159" s="2"/>
    </row>
    <row r="1160" customFormat="false" ht="15.75" hidden="true" customHeight="false" outlineLevel="0" collapsed="false">
      <c r="A1160" s="0" t="s">
        <v>21</v>
      </c>
      <c r="B1160" s="0" t="s">
        <v>22</v>
      </c>
      <c r="C1160" s="0" t="s">
        <v>1295</v>
      </c>
      <c r="D1160" s="0" t="n">
        <v>7592</v>
      </c>
      <c r="E1160" s="0" t="n">
        <v>30.476545</v>
      </c>
      <c r="F1160" s="0" t="n">
        <v>47.741487</v>
      </c>
      <c r="G1160" s="0" t="n">
        <v>0.0296576841399999</v>
      </c>
      <c r="H1160" s="0" t="n">
        <v>1694.44</v>
      </c>
      <c r="I1160" s="0" t="n">
        <v>0.433081</v>
      </c>
      <c r="J1160" s="0" t="n">
        <v>82.1622</v>
      </c>
      <c r="K1160" s="0" t="n">
        <v>370</v>
      </c>
      <c r="L1160" s="0" t="s">
        <v>20</v>
      </c>
      <c r="M1160" s="0" t="n">
        <f aca="false">35.3*G1160</f>
        <v>1.046916250142</v>
      </c>
      <c r="N1160" s="0" t="n">
        <f aca="false">M1160*1000/365</f>
        <v>2.86826369901917</v>
      </c>
      <c r="O1160" s="0" t="n">
        <f aca="false">Table1[[#This Row],[Detection frequency 2021]]/100*365</f>
        <v>299.89203</v>
      </c>
      <c r="P1160" s="0" t="n">
        <f aca="false">Table1[[#This Row],[Flared days/year]]/12</f>
        <v>24.9910025</v>
      </c>
      <c r="Q1160" s="2" t="n">
        <f aca="false">Table1[[#This Row],['#days per month]]-P1216</f>
        <v>-3.21044875</v>
      </c>
      <c r="R1160" s="2"/>
    </row>
    <row r="1161" customFormat="false" ht="15.75" hidden="true" customHeight="false" outlineLevel="0" collapsed="false">
      <c r="A1161" s="0" t="s">
        <v>197</v>
      </c>
      <c r="B1161" s="0" t="s">
        <v>198</v>
      </c>
      <c r="C1161" s="0" t="s">
        <v>1296</v>
      </c>
      <c r="D1161" s="0" t="n">
        <v>12036</v>
      </c>
      <c r="E1161" s="0" t="n">
        <v>3.35018399999999</v>
      </c>
      <c r="F1161" s="0" t="n">
        <v>112.681981</v>
      </c>
      <c r="G1161" s="0" t="n">
        <v>0.025505672937</v>
      </c>
      <c r="H1161" s="0" t="n">
        <v>1730.87</v>
      </c>
      <c r="I1161" s="0" t="n">
        <v>2.69888</v>
      </c>
      <c r="J1161" s="0" t="n">
        <v>78.5714</v>
      </c>
      <c r="K1161" s="0" t="n">
        <v>14</v>
      </c>
      <c r="L1161" s="0" t="s">
        <v>20</v>
      </c>
      <c r="M1161" s="0" t="n">
        <f aca="false">35.3*G1161</f>
        <v>0.9003502546761</v>
      </c>
      <c r="N1161" s="0" t="n">
        <f aca="false">M1161*1000/365</f>
        <v>2.46671302650986</v>
      </c>
      <c r="O1161" s="0" t="n">
        <f aca="false">Table1[[#This Row],[Detection frequency 2021]]/100*365</f>
        <v>286.78561</v>
      </c>
      <c r="P1161" s="0" t="n">
        <f aca="false">Table1[[#This Row],[Flared days/year]]/12</f>
        <v>23.8988008333333</v>
      </c>
      <c r="Q1161" s="2" t="n">
        <f aca="false">Table1[[#This Row],['#days per month]]-P1217</f>
        <v>-0.786088333333328</v>
      </c>
      <c r="R1161" s="2"/>
    </row>
    <row r="1162" customFormat="false" ht="15.75" hidden="true" customHeight="false" outlineLevel="0" collapsed="false">
      <c r="A1162" s="0" t="s">
        <v>24</v>
      </c>
      <c r="B1162" s="0" t="s">
        <v>25</v>
      </c>
      <c r="C1162" s="0" t="s">
        <v>1297</v>
      </c>
      <c r="D1162" s="0" t="n">
        <v>10440</v>
      </c>
      <c r="E1162" s="0" t="n">
        <v>57.9737609999999</v>
      </c>
      <c r="F1162" s="0" t="n">
        <v>106.859524</v>
      </c>
      <c r="G1162" s="0" t="n">
        <v>0.025484098482</v>
      </c>
      <c r="H1162" s="0" t="n">
        <v>1687.43</v>
      </c>
      <c r="I1162" s="0" t="n">
        <v>0.755818999999999</v>
      </c>
      <c r="J1162" s="0" t="n">
        <v>25.9109</v>
      </c>
      <c r="K1162" s="0" t="n">
        <v>247</v>
      </c>
      <c r="L1162" s="0" t="s">
        <v>20</v>
      </c>
      <c r="M1162" s="0" t="n">
        <f aca="false">35.3*G1162</f>
        <v>0.8995886764146</v>
      </c>
      <c r="N1162" s="0" t="n">
        <f aca="false">M1162*1000/365</f>
        <v>2.46462651072493</v>
      </c>
      <c r="O1162" s="0" t="n">
        <f aca="false">Table1[[#This Row],[Detection frequency 2021]]/100*365</f>
        <v>94.574785</v>
      </c>
      <c r="P1162" s="0" t="n">
        <f aca="false">Table1[[#This Row],[Flared days/year]]/12</f>
        <v>7.88123208333333</v>
      </c>
      <c r="Q1162" s="2" t="n">
        <f aca="false">Table1[[#This Row],['#days per month]]-P1218</f>
        <v>-13.0957741666667</v>
      </c>
      <c r="R1162" s="2"/>
    </row>
    <row r="1163" customFormat="false" ht="15.75" hidden="true" customHeight="false" outlineLevel="0" collapsed="false">
      <c r="A1163" s="0" t="s">
        <v>24</v>
      </c>
      <c r="B1163" s="0" t="s">
        <v>25</v>
      </c>
      <c r="C1163" s="0" t="s">
        <v>1298</v>
      </c>
      <c r="D1163" s="0" t="n">
        <v>9335</v>
      </c>
      <c r="E1163" s="0" t="n">
        <v>57.903904</v>
      </c>
      <c r="F1163" s="0" t="n">
        <v>79.30346</v>
      </c>
      <c r="G1163" s="0" t="n">
        <v>0.0254681010969999</v>
      </c>
      <c r="H1163" s="0" t="n">
        <v>1775.68</v>
      </c>
      <c r="I1163" s="0" t="n">
        <v>2.19214</v>
      </c>
      <c r="J1163" s="0" t="n">
        <v>89.0052</v>
      </c>
      <c r="K1163" s="0" t="n">
        <v>191</v>
      </c>
      <c r="L1163" s="0" t="s">
        <v>20</v>
      </c>
      <c r="M1163" s="0" t="n">
        <f aca="false">35.3*G1163</f>
        <v>0.899023968724096</v>
      </c>
      <c r="N1163" s="0" t="n">
        <f aca="false">M1163*1000/365</f>
        <v>2.46307936636739</v>
      </c>
      <c r="O1163" s="0" t="n">
        <f aca="false">Table1[[#This Row],[Detection frequency 2021]]/100*365</f>
        <v>324.86898</v>
      </c>
      <c r="P1163" s="0" t="n">
        <f aca="false">Table1[[#This Row],[Flared days/year]]/12</f>
        <v>27.072415</v>
      </c>
      <c r="Q1163" s="2" t="n">
        <f aca="false">Table1[[#This Row],['#days per month]]-P1219</f>
        <v>1.33523083333334</v>
      </c>
      <c r="R1163" s="2"/>
    </row>
    <row r="1164" customFormat="false" ht="15.75" hidden="true" customHeight="false" outlineLevel="0" collapsed="false">
      <c r="A1164" s="0" t="s">
        <v>24</v>
      </c>
      <c r="B1164" s="0" t="s">
        <v>25</v>
      </c>
      <c r="C1164" s="0" t="s">
        <v>1299</v>
      </c>
      <c r="D1164" s="0" t="n">
        <v>9475</v>
      </c>
      <c r="E1164" s="0" t="n">
        <v>67.317819</v>
      </c>
      <c r="F1164" s="0" t="n">
        <v>83.132541</v>
      </c>
      <c r="G1164" s="0" t="n">
        <v>0.025458825549</v>
      </c>
      <c r="H1164" s="0" t="n">
        <v>1702.6</v>
      </c>
      <c r="I1164" s="0" t="n">
        <v>1.28827</v>
      </c>
      <c r="J1164" s="0" t="n">
        <v>70.922</v>
      </c>
      <c r="K1164" s="0" t="n">
        <v>141</v>
      </c>
      <c r="L1164" s="0" t="s">
        <v>20</v>
      </c>
      <c r="M1164" s="0" t="n">
        <f aca="false">35.3*G1164</f>
        <v>0.8986965418797</v>
      </c>
      <c r="N1164" s="0" t="n">
        <f aca="false">M1164*1000/365</f>
        <v>2.46218230651973</v>
      </c>
      <c r="O1164" s="0" t="n">
        <f aca="false">Table1[[#This Row],[Detection frequency 2021]]/100*365</f>
        <v>258.8653</v>
      </c>
      <c r="P1164" s="0" t="n">
        <f aca="false">Table1[[#This Row],[Flared days/year]]/12</f>
        <v>21.5721083333333</v>
      </c>
      <c r="Q1164" s="2" t="n">
        <f aca="false">Table1[[#This Row],['#days per month]]-P1220</f>
        <v>-0.906538333333334</v>
      </c>
      <c r="R1164" s="2"/>
    </row>
    <row r="1165" customFormat="false" ht="15.75" hidden="true" customHeight="false" outlineLevel="0" collapsed="false">
      <c r="A1165" s="0" t="s">
        <v>39</v>
      </c>
      <c r="B1165" s="0" t="s">
        <v>40</v>
      </c>
      <c r="C1165" s="0" t="s">
        <v>1300</v>
      </c>
      <c r="D1165" s="0" t="n">
        <v>5777</v>
      </c>
      <c r="E1165" s="0" t="n">
        <v>28.160065</v>
      </c>
      <c r="F1165" s="0" t="n">
        <v>21.2251209999999</v>
      </c>
      <c r="G1165" s="0" t="n">
        <v>0.02543848392</v>
      </c>
      <c r="H1165" s="0" t="n">
        <v>1765.16</v>
      </c>
      <c r="I1165" s="0" t="n">
        <v>2.98758</v>
      </c>
      <c r="J1165" s="0" t="n">
        <v>62.8362</v>
      </c>
      <c r="K1165" s="0" t="n">
        <v>409</v>
      </c>
      <c r="L1165" s="0" t="s">
        <v>20</v>
      </c>
      <c r="M1165" s="0" t="n">
        <f aca="false">35.3*G1165</f>
        <v>0.897978482376</v>
      </c>
      <c r="N1165" s="0" t="n">
        <f aca="false">M1165*1000/365</f>
        <v>2.46021502020822</v>
      </c>
      <c r="O1165" s="0" t="n">
        <f aca="false">Table1[[#This Row],[Detection frequency 2021]]/100*365</f>
        <v>229.35213</v>
      </c>
      <c r="P1165" s="0" t="n">
        <f aca="false">Table1[[#This Row],[Flared days/year]]/12</f>
        <v>19.1126775</v>
      </c>
      <c r="Q1165" s="2" t="n">
        <f aca="false">Table1[[#This Row],['#days per month]]-P1221</f>
        <v>1.08797375</v>
      </c>
      <c r="R1165" s="2"/>
    </row>
    <row r="1166" customFormat="false" ht="15.75" hidden="true" customHeight="false" outlineLevel="0" collapsed="false">
      <c r="A1166" s="0" t="s">
        <v>143</v>
      </c>
      <c r="B1166" s="0" t="s">
        <v>144</v>
      </c>
      <c r="C1166" s="0" t="s">
        <v>1301</v>
      </c>
      <c r="D1166" s="0" t="n">
        <v>6262</v>
      </c>
      <c r="E1166" s="0" t="n">
        <v>-7.46133699999999</v>
      </c>
      <c r="F1166" s="0" t="n">
        <v>11.568263</v>
      </c>
      <c r="G1166" s="0" t="n">
        <v>0.025421253709</v>
      </c>
      <c r="H1166" s="0" t="n">
        <v>1532.79</v>
      </c>
      <c r="I1166" s="0" t="n">
        <v>2.82524</v>
      </c>
      <c r="J1166" s="0" t="n">
        <v>16.0377</v>
      </c>
      <c r="K1166" s="0" t="n">
        <v>106</v>
      </c>
      <c r="L1166" s="0" t="s">
        <v>20</v>
      </c>
      <c r="M1166" s="0" t="n">
        <f aca="false">35.3*G1166</f>
        <v>0.8973702559277</v>
      </c>
      <c r="N1166" s="0" t="n">
        <f aca="false">M1166*1000/365</f>
        <v>2.45854864637726</v>
      </c>
      <c r="O1166" s="0" t="n">
        <f aca="false">Table1[[#This Row],[Detection frequency 2021]]/100*365</f>
        <v>58.537605</v>
      </c>
      <c r="P1166" s="0" t="n">
        <f aca="false">Table1[[#This Row],[Flared days/year]]/12</f>
        <v>4.87813375</v>
      </c>
      <c r="Q1166" s="2" t="n">
        <f aca="false">Table1[[#This Row],['#days per month]]-P1222</f>
        <v>-13.4372925</v>
      </c>
      <c r="R1166" s="2"/>
    </row>
    <row r="1167" customFormat="false" ht="15.75" hidden="false" customHeight="false" outlineLevel="0" collapsed="false">
      <c r="A1167" s="0" t="s">
        <v>521</v>
      </c>
      <c r="B1167" s="0" t="s">
        <v>522</v>
      </c>
      <c r="C1167" s="0" t="s">
        <v>1302</v>
      </c>
      <c r="D1167" s="0" t="n">
        <v>7638</v>
      </c>
      <c r="E1167" s="0" t="n">
        <v>28.537646</v>
      </c>
      <c r="F1167" s="0" t="n">
        <v>47.959027</v>
      </c>
      <c r="G1167" s="0" t="n">
        <v>0.017325755015</v>
      </c>
      <c r="H1167" s="0" t="n">
        <v>1765.05</v>
      </c>
      <c r="I1167" s="0" t="n">
        <v>1.78738</v>
      </c>
      <c r="J1167" s="0" t="n">
        <v>86.5482</v>
      </c>
      <c r="K1167" s="0" t="n">
        <v>394</v>
      </c>
      <c r="L1167" s="0" t="s">
        <v>20</v>
      </c>
      <c r="M1167" s="0" t="n">
        <f aca="false">35.3*G1167</f>
        <v>0.6115991520295</v>
      </c>
      <c r="N1167" s="0" t="n">
        <f aca="false">M1167*1000/365</f>
        <v>1.67561411514931</v>
      </c>
      <c r="O1167" s="0" t="n">
        <f aca="false">Table1[[#This Row],[Detection frequency 2021]]/100*365</f>
        <v>315.90093</v>
      </c>
      <c r="P1167" s="2" t="n">
        <f aca="false">Table1[[#This Row],[Flared days/year]]/12</f>
        <v>26.3250775</v>
      </c>
      <c r="Q1167" s="2"/>
      <c r="R1167" s="2"/>
    </row>
    <row r="1168" customFormat="false" ht="15.75" hidden="true" customHeight="false" outlineLevel="0" collapsed="false">
      <c r="A1168" s="0" t="s">
        <v>645</v>
      </c>
      <c r="B1168" s="0" t="s">
        <v>646</v>
      </c>
      <c r="C1168" s="0" t="s">
        <v>1303</v>
      </c>
      <c r="D1168" s="0" t="n">
        <v>643</v>
      </c>
      <c r="E1168" s="0" t="n">
        <v>47.702582</v>
      </c>
      <c r="F1168" s="0" t="n">
        <v>-103.171258999999</v>
      </c>
      <c r="G1168" s="0" t="n">
        <v>0.025383505751</v>
      </c>
      <c r="H1168" s="0" t="n">
        <v>1899.14</v>
      </c>
      <c r="I1168" s="0" t="n">
        <v>2.35214</v>
      </c>
      <c r="J1168" s="0" t="n">
        <v>68.0851</v>
      </c>
      <c r="K1168" s="0" t="n">
        <v>329</v>
      </c>
      <c r="L1168" s="0" t="s">
        <v>20</v>
      </c>
      <c r="M1168" s="0" t="n">
        <f aca="false">35.3*G1168</f>
        <v>0.8960377530103</v>
      </c>
      <c r="N1168" s="0" t="n">
        <f aca="false">M1168*1000/365</f>
        <v>2.45489795345288</v>
      </c>
      <c r="O1168" s="0" t="n">
        <f aca="false">Table1[[#This Row],[Detection frequency 2021]]/100*365</f>
        <v>248.510615</v>
      </c>
      <c r="P1168" s="0" t="n">
        <f aca="false">Table1[[#This Row],[Flared days/year]]/12</f>
        <v>20.7092179166667</v>
      </c>
      <c r="Q1168" s="2" t="n">
        <f aca="false">Table1[[#This Row],['#days per month]]-P1224</f>
        <v>-5.66872375</v>
      </c>
      <c r="R1168" s="2"/>
    </row>
    <row r="1169" customFormat="false" ht="15.75" hidden="true" customHeight="false" outlineLevel="0" collapsed="false">
      <c r="A1169" s="0" t="s">
        <v>126</v>
      </c>
      <c r="B1169" s="0" t="s">
        <v>127</v>
      </c>
      <c r="C1169" s="0" t="s">
        <v>1304</v>
      </c>
      <c r="D1169" s="0" t="n">
        <v>6005</v>
      </c>
      <c r="E1169" s="0" t="n">
        <v>5.192836</v>
      </c>
      <c r="F1169" s="0" t="n">
        <v>6.76200399999999</v>
      </c>
      <c r="G1169" s="0" t="n">
        <v>0.0253796605079999</v>
      </c>
      <c r="H1169" s="0" t="n">
        <v>1706.03</v>
      </c>
      <c r="I1169" s="0" t="n">
        <v>1.20701</v>
      </c>
      <c r="J1169" s="0" t="n">
        <v>60.4651</v>
      </c>
      <c r="K1169" s="0" t="n">
        <v>86</v>
      </c>
      <c r="L1169" s="0" t="s">
        <v>20</v>
      </c>
      <c r="M1169" s="0" t="n">
        <f aca="false">35.3*G1169</f>
        <v>0.895902015932396</v>
      </c>
      <c r="N1169" s="0" t="n">
        <f aca="false">M1169*1000/365</f>
        <v>2.45452607104766</v>
      </c>
      <c r="O1169" s="0" t="n">
        <f aca="false">Table1[[#This Row],[Detection frequency 2021]]/100*365</f>
        <v>220.697615</v>
      </c>
      <c r="P1169" s="0" t="n">
        <f aca="false">Table1[[#This Row],[Flared days/year]]/12</f>
        <v>18.3914679166667</v>
      </c>
      <c r="Q1169" s="2" t="n">
        <f aca="false">Table1[[#This Row],['#days per month]]-P1225</f>
        <v>-3.70986</v>
      </c>
      <c r="R1169" s="2"/>
    </row>
    <row r="1170" customFormat="false" ht="15.75" hidden="true" customHeight="false" outlineLevel="0" collapsed="false">
      <c r="A1170" s="0" t="s">
        <v>21</v>
      </c>
      <c r="B1170" s="0" t="s">
        <v>22</v>
      </c>
      <c r="C1170" s="0" t="s">
        <v>1305</v>
      </c>
      <c r="D1170" s="0" t="n">
        <v>7331</v>
      </c>
      <c r="E1170" s="0" t="n">
        <v>36.721234</v>
      </c>
      <c r="F1170" s="0" t="n">
        <v>42.598641</v>
      </c>
      <c r="G1170" s="0" t="n">
        <v>0.021727736366</v>
      </c>
      <c r="H1170" s="0" t="n">
        <v>1827.97</v>
      </c>
      <c r="I1170" s="0" t="n">
        <v>1.54301</v>
      </c>
      <c r="J1170" s="0" t="n">
        <v>81.7231999999999</v>
      </c>
      <c r="K1170" s="0" t="n">
        <v>383</v>
      </c>
      <c r="L1170" s="0" t="s">
        <v>20</v>
      </c>
      <c r="M1170" s="0" t="n">
        <f aca="false">35.3*G1170</f>
        <v>0.7669890937198</v>
      </c>
      <c r="N1170" s="0" t="n">
        <f aca="false">M1170*1000/365</f>
        <v>2.10133998279397</v>
      </c>
      <c r="O1170" s="0" t="n">
        <f aca="false">Table1[[#This Row],[Detection frequency 2021]]/100*365</f>
        <v>298.28968</v>
      </c>
      <c r="P1170" s="0" t="n">
        <f aca="false">Table1[[#This Row],[Flared days/year]]/12</f>
        <v>24.8574733333333</v>
      </c>
      <c r="Q1170" s="2" t="n">
        <f aca="false">Table1[[#This Row],['#days per month]]-P1226</f>
        <v>6.23021541666667</v>
      </c>
      <c r="R1170" s="2"/>
    </row>
    <row r="1171" customFormat="false" ht="15.75" hidden="true" customHeight="false" outlineLevel="0" collapsed="false">
      <c r="A1171" s="0" t="s">
        <v>35</v>
      </c>
      <c r="B1171" s="0" t="s">
        <v>36</v>
      </c>
      <c r="C1171" s="0" t="s">
        <v>1306</v>
      </c>
      <c r="D1171" s="0" t="n">
        <v>3814</v>
      </c>
      <c r="E1171" s="0" t="n">
        <v>18.041431</v>
      </c>
      <c r="F1171" s="0" t="n">
        <v>-93.065764</v>
      </c>
      <c r="G1171" s="0" t="n">
        <v>0.025327764404</v>
      </c>
      <c r="H1171" s="0" t="n">
        <v>1774.53</v>
      </c>
      <c r="I1171" s="0" t="n">
        <v>4.56249</v>
      </c>
      <c r="J1171" s="0" t="n">
        <v>38.6139</v>
      </c>
      <c r="K1171" s="0" t="n">
        <v>202</v>
      </c>
      <c r="L1171" s="0" t="s">
        <v>20</v>
      </c>
      <c r="M1171" s="0" t="n">
        <f aca="false">35.3*G1171</f>
        <v>0.8940700834612</v>
      </c>
      <c r="N1171" s="0" t="n">
        <f aca="false">M1171*1000/365</f>
        <v>2.44950707797589</v>
      </c>
      <c r="O1171" s="0" t="n">
        <f aca="false">Table1[[#This Row],[Detection frequency 2021]]/100*365</f>
        <v>140.940735</v>
      </c>
      <c r="P1171" s="0" t="n">
        <f aca="false">Table1[[#This Row],[Flared days/year]]/12</f>
        <v>11.74506125</v>
      </c>
      <c r="Q1171" s="2" t="n">
        <f aca="false">Table1[[#This Row],['#days per month]]-P1227</f>
        <v>-15.855235</v>
      </c>
      <c r="R1171" s="2"/>
    </row>
    <row r="1172" customFormat="false" ht="15.75" hidden="true" customHeight="false" outlineLevel="0" collapsed="false">
      <c r="A1172" s="0" t="s">
        <v>606</v>
      </c>
      <c r="B1172" s="0" t="s">
        <v>607</v>
      </c>
      <c r="C1172" s="0" t="s">
        <v>1307</v>
      </c>
      <c r="D1172" s="0" t="n">
        <v>4868</v>
      </c>
      <c r="E1172" s="0" t="n">
        <v>-25.603587</v>
      </c>
      <c r="F1172" s="0" t="n">
        <v>-42.8211159999999</v>
      </c>
      <c r="G1172" s="0" t="n">
        <v>0.025303401414</v>
      </c>
      <c r="H1172" s="0" t="n">
        <v>1684.48</v>
      </c>
      <c r="I1172" s="0" t="n">
        <v>1.69120999999999</v>
      </c>
      <c r="J1172" s="0" t="n">
        <v>70.8791</v>
      </c>
      <c r="K1172" s="0" t="n">
        <v>182</v>
      </c>
      <c r="L1172" s="0" t="s">
        <v>20</v>
      </c>
      <c r="M1172" s="0" t="n">
        <f aca="false">35.3*G1172</f>
        <v>0.8932100699142</v>
      </c>
      <c r="N1172" s="0" t="n">
        <f aca="false">M1172*1000/365</f>
        <v>2.44715087647726</v>
      </c>
      <c r="O1172" s="0" t="n">
        <f aca="false">Table1[[#This Row],[Detection frequency 2021]]/100*365</f>
        <v>258.708715</v>
      </c>
      <c r="P1172" s="0" t="n">
        <f aca="false">Table1[[#This Row],[Flared days/year]]/12</f>
        <v>21.5590595833333</v>
      </c>
      <c r="Q1172" s="2" t="n">
        <f aca="false">Table1[[#This Row],['#days per month]]-P1228</f>
        <v>21.10844275</v>
      </c>
      <c r="R1172" s="2"/>
    </row>
    <row r="1173" customFormat="false" ht="15.75" hidden="true" customHeight="false" outlineLevel="0" collapsed="false">
      <c r="A1173" s="0" t="s">
        <v>39</v>
      </c>
      <c r="B1173" s="0" t="s">
        <v>40</v>
      </c>
      <c r="C1173" s="0" t="s">
        <v>1308</v>
      </c>
      <c r="D1173" s="0" t="n">
        <v>5800</v>
      </c>
      <c r="E1173" s="0" t="n">
        <v>27.944951</v>
      </c>
      <c r="F1173" s="0" t="n">
        <v>22.383748</v>
      </c>
      <c r="G1173" s="0" t="n">
        <v>0.025291014448</v>
      </c>
      <c r="H1173" s="0" t="n">
        <v>1648.09</v>
      </c>
      <c r="I1173" s="0" t="n">
        <v>1.17333</v>
      </c>
      <c r="J1173" s="0" t="n">
        <v>95.8429999999999</v>
      </c>
      <c r="K1173" s="0" t="n">
        <v>433</v>
      </c>
      <c r="L1173" s="0" t="s">
        <v>20</v>
      </c>
      <c r="M1173" s="0" t="n">
        <f aca="false">35.3*G1173</f>
        <v>0.8927728100144</v>
      </c>
      <c r="N1173" s="0" t="n">
        <f aca="false">M1173*1000/365</f>
        <v>2.44595290414904</v>
      </c>
      <c r="O1173" s="0" t="n">
        <f aca="false">Table1[[#This Row],[Detection frequency 2021]]/100*365</f>
        <v>349.82695</v>
      </c>
      <c r="P1173" s="0" t="n">
        <f aca="false">Table1[[#This Row],[Flared days/year]]/12</f>
        <v>29.1522458333333</v>
      </c>
      <c r="Q1173" s="2" t="n">
        <f aca="false">Table1[[#This Row],['#days per month]]-P1229</f>
        <v>2.45675416666663</v>
      </c>
      <c r="R1173" s="2"/>
    </row>
    <row r="1174" customFormat="false" ht="15.75" hidden="true" customHeight="false" outlineLevel="0" collapsed="false">
      <c r="A1174" s="0" t="s">
        <v>51</v>
      </c>
      <c r="B1174" s="0" t="s">
        <v>52</v>
      </c>
      <c r="C1174" s="0" t="s">
        <v>1309</v>
      </c>
      <c r="D1174" s="0" t="n">
        <v>5546</v>
      </c>
      <c r="E1174" s="0" t="n">
        <v>29.669704</v>
      </c>
      <c r="F1174" s="0" t="n">
        <v>6.72479299999999</v>
      </c>
      <c r="G1174" s="0" t="n">
        <v>0.026399589199</v>
      </c>
      <c r="H1174" s="0" t="n">
        <v>1756.49</v>
      </c>
      <c r="I1174" s="0" t="n">
        <v>4.98914</v>
      </c>
      <c r="J1174" s="0" t="n">
        <v>89.3781999999999</v>
      </c>
      <c r="K1174" s="0" t="n">
        <v>386</v>
      </c>
      <c r="L1174" s="0" t="s">
        <v>20</v>
      </c>
      <c r="M1174" s="0" t="n">
        <f aca="false">35.3*G1174</f>
        <v>0.9319054987247</v>
      </c>
      <c r="N1174" s="0" t="n">
        <f aca="false">M1174*1000/365</f>
        <v>2.55316574993068</v>
      </c>
      <c r="O1174" s="0" t="n">
        <f aca="false">Table1[[#This Row],[Detection frequency 2021]]/100*365</f>
        <v>326.23043</v>
      </c>
      <c r="P1174" s="0" t="n">
        <f aca="false">Table1[[#This Row],[Flared days/year]]/12</f>
        <v>27.1858691666666</v>
      </c>
      <c r="Q1174" s="2" t="n">
        <f aca="false">Table1[[#This Row],['#days per month]]-P1230</f>
        <v>-2.7604341666667</v>
      </c>
      <c r="R1174" s="2"/>
    </row>
    <row r="1175" customFormat="false" ht="15.75" hidden="true" customHeight="false" outlineLevel="0" collapsed="false">
      <c r="A1175" s="0" t="s">
        <v>24</v>
      </c>
      <c r="B1175" s="0" t="s">
        <v>25</v>
      </c>
      <c r="C1175" s="0" t="s">
        <v>1310</v>
      </c>
      <c r="D1175" s="0" t="n">
        <v>6705</v>
      </c>
      <c r="E1175" s="0" t="n">
        <v>43.19491</v>
      </c>
      <c r="F1175" s="0" t="n">
        <v>46.289204</v>
      </c>
      <c r="G1175" s="0" t="n">
        <v>0.025241407878</v>
      </c>
      <c r="H1175" s="0" t="n">
        <v>1859.72</v>
      </c>
      <c r="I1175" s="0" t="n">
        <v>1.6558</v>
      </c>
      <c r="J1175" s="0" t="n">
        <v>83.691</v>
      </c>
      <c r="K1175" s="0" t="n">
        <v>233</v>
      </c>
      <c r="L1175" s="0" t="s">
        <v>20</v>
      </c>
      <c r="M1175" s="0" t="n">
        <f aca="false">35.3*G1175</f>
        <v>0.8910216980934</v>
      </c>
      <c r="N1175" s="0" t="n">
        <f aca="false">M1175*1000/365</f>
        <v>2.44115533724219</v>
      </c>
      <c r="O1175" s="0" t="n">
        <f aca="false">Table1[[#This Row],[Detection frequency 2021]]/100*365</f>
        <v>305.47215</v>
      </c>
      <c r="P1175" s="0" t="n">
        <f aca="false">Table1[[#This Row],[Flared days/year]]/12</f>
        <v>25.4560125</v>
      </c>
      <c r="Q1175" s="2" t="n">
        <f aca="false">Table1[[#This Row],['#days per month]]-P1231</f>
        <v>11.4115729166667</v>
      </c>
      <c r="R1175" s="2"/>
    </row>
    <row r="1176" customFormat="false" ht="15.75" hidden="true" customHeight="false" outlineLevel="0" collapsed="false">
      <c r="A1176" s="0" t="s">
        <v>440</v>
      </c>
      <c r="B1176" s="0" t="s">
        <v>441</v>
      </c>
      <c r="C1176" s="0" t="s">
        <v>1311</v>
      </c>
      <c r="D1176" s="0" t="n">
        <v>11782</v>
      </c>
      <c r="E1176" s="0" t="n">
        <v>8.043626</v>
      </c>
      <c r="F1176" s="0" t="n">
        <v>108.928419999999</v>
      </c>
      <c r="G1176" s="0" t="n">
        <v>0.025206066866</v>
      </c>
      <c r="H1176" s="0" t="n">
        <v>1554.29</v>
      </c>
      <c r="I1176" s="0" t="n">
        <v>1.77117</v>
      </c>
      <c r="J1176" s="0" t="n">
        <v>92.9577</v>
      </c>
      <c r="K1176" s="0" t="n">
        <v>71</v>
      </c>
      <c r="L1176" s="0" t="s">
        <v>20</v>
      </c>
      <c r="M1176" s="0" t="n">
        <f aca="false">35.3*G1176</f>
        <v>0.8897741603698</v>
      </c>
      <c r="N1176" s="0" t="n">
        <f aca="false">M1176*1000/365</f>
        <v>2.43773742567068</v>
      </c>
      <c r="O1176" s="0" t="n">
        <f aca="false">Table1[[#This Row],[Detection frequency 2021]]/100*365</f>
        <v>339.295605</v>
      </c>
      <c r="P1176" s="0" t="n">
        <f aca="false">Table1[[#This Row],[Flared days/year]]/12</f>
        <v>28.27463375</v>
      </c>
      <c r="Q1176" s="2" t="n">
        <f aca="false">Table1[[#This Row],['#days per month]]-P1232</f>
        <v>7.23642916666667</v>
      </c>
      <c r="R1176" s="2"/>
    </row>
    <row r="1177" customFormat="false" ht="15.75" hidden="true" customHeight="false" outlineLevel="0" collapsed="false">
      <c r="A1177" s="0" t="s">
        <v>78</v>
      </c>
      <c r="B1177" s="0" t="s">
        <v>79</v>
      </c>
      <c r="C1177" s="0" t="s">
        <v>1312</v>
      </c>
      <c r="D1177" s="0" t="n">
        <v>8554</v>
      </c>
      <c r="E1177" s="0" t="n">
        <v>19.259956</v>
      </c>
      <c r="F1177" s="0" t="n">
        <v>56.4658</v>
      </c>
      <c r="G1177" s="0" t="n">
        <v>0.017230445824</v>
      </c>
      <c r="H1177" s="0" t="n">
        <v>1852.7</v>
      </c>
      <c r="I1177" s="0" t="n">
        <v>1.73299</v>
      </c>
      <c r="J1177" s="0" t="n">
        <v>81.4516</v>
      </c>
      <c r="K1177" s="0" t="n">
        <v>372</v>
      </c>
      <c r="L1177" s="0" t="s">
        <v>20</v>
      </c>
      <c r="M1177" s="0" t="n">
        <f aca="false">35.3*G1177</f>
        <v>0.6082347375872</v>
      </c>
      <c r="N1177" s="0" t="n">
        <f aca="false">M1177*1000/365</f>
        <v>1.66639654133479</v>
      </c>
      <c r="O1177" s="0" t="n">
        <f aca="false">Table1[[#This Row],[Detection frequency 2021]]/100*365</f>
        <v>297.29834</v>
      </c>
      <c r="P1177" s="0" t="n">
        <f aca="false">Table1[[#This Row],[Flared days/year]]/12</f>
        <v>24.7748616666667</v>
      </c>
      <c r="Q1177" s="2" t="n">
        <f aca="false">Table1[[#This Row],['#days per month]]-P1233</f>
        <v>2.73643541666667</v>
      </c>
      <c r="R1177" s="2"/>
    </row>
    <row r="1178" customFormat="false" ht="15.75" hidden="true" customHeight="false" outlineLevel="0" collapsed="false">
      <c r="A1178" s="0" t="s">
        <v>606</v>
      </c>
      <c r="B1178" s="0" t="s">
        <v>607</v>
      </c>
      <c r="C1178" s="0" t="s">
        <v>1313</v>
      </c>
      <c r="D1178" s="0" t="n">
        <v>4918</v>
      </c>
      <c r="E1178" s="0" t="n">
        <v>-21.215752</v>
      </c>
      <c r="F1178" s="0" t="n">
        <v>-39.997518</v>
      </c>
      <c r="G1178" s="0" t="n">
        <v>0.025136001255</v>
      </c>
      <c r="H1178" s="0" t="n">
        <v>1804.26</v>
      </c>
      <c r="I1178" s="0" t="n">
        <v>1.72445</v>
      </c>
      <c r="J1178" s="0" t="n">
        <v>85.1613</v>
      </c>
      <c r="K1178" s="0" t="n">
        <v>155</v>
      </c>
      <c r="L1178" s="0" t="s">
        <v>20</v>
      </c>
      <c r="M1178" s="0" t="n">
        <f aca="false">35.3*G1178</f>
        <v>0.8873008443015</v>
      </c>
      <c r="N1178" s="0" t="n">
        <f aca="false">M1178*1000/365</f>
        <v>2.43096121726438</v>
      </c>
      <c r="O1178" s="0" t="n">
        <f aca="false">Table1[[#This Row],[Detection frequency 2021]]/100*365</f>
        <v>310.838745</v>
      </c>
      <c r="P1178" s="0" t="n">
        <f aca="false">Table1[[#This Row],[Flared days/year]]/12</f>
        <v>25.90322875</v>
      </c>
      <c r="Q1178" s="2" t="n">
        <f aca="false">Table1[[#This Row],['#days per month]]-P1234</f>
        <v>1.62212083333333</v>
      </c>
      <c r="R1178" s="2"/>
    </row>
    <row r="1179" customFormat="false" ht="15.75" hidden="true" customHeight="false" outlineLevel="0" collapsed="false">
      <c r="A1179" s="0" t="s">
        <v>726</v>
      </c>
      <c r="B1179" s="0" t="s">
        <v>727</v>
      </c>
      <c r="C1179" s="0" t="s">
        <v>1314</v>
      </c>
      <c r="D1179" s="0" t="n">
        <v>5057</v>
      </c>
      <c r="E1179" s="0" t="n">
        <v>58.352224</v>
      </c>
      <c r="F1179" s="0" t="n">
        <v>0.863232</v>
      </c>
      <c r="G1179" s="0" t="n">
        <v>0.025134357487</v>
      </c>
      <c r="H1179" s="0" t="n">
        <v>1735.45</v>
      </c>
      <c r="I1179" s="0" t="n">
        <v>1.61589</v>
      </c>
      <c r="J1179" s="0" t="n">
        <v>42.9688</v>
      </c>
      <c r="K1179" s="0" t="n">
        <v>128</v>
      </c>
      <c r="L1179" s="0" t="s">
        <v>20</v>
      </c>
      <c r="M1179" s="0" t="n">
        <f aca="false">35.3*G1179</f>
        <v>0.8872428192911</v>
      </c>
      <c r="N1179" s="0" t="n">
        <f aca="false">M1179*1000/365</f>
        <v>2.43080224463315</v>
      </c>
      <c r="O1179" s="0" t="n">
        <f aca="false">Table1[[#This Row],[Detection frequency 2021]]/100*365</f>
        <v>156.83612</v>
      </c>
      <c r="P1179" s="0" t="n">
        <f aca="false">Table1[[#This Row],[Flared days/year]]/12</f>
        <v>13.0696766666667</v>
      </c>
      <c r="Q1179" s="2" t="n">
        <f aca="false">Table1[[#This Row],['#days per month]]-P1235</f>
        <v>-1.98347083333331</v>
      </c>
      <c r="R1179" s="2"/>
    </row>
    <row r="1180" customFormat="false" ht="15.75" hidden="true" customHeight="false" outlineLevel="0" collapsed="false">
      <c r="A1180" s="0" t="s">
        <v>24</v>
      </c>
      <c r="B1180" s="0" t="s">
        <v>25</v>
      </c>
      <c r="C1180" s="0" t="s">
        <v>1315</v>
      </c>
      <c r="D1180" s="0" t="n">
        <v>6443</v>
      </c>
      <c r="E1180" s="0" t="n">
        <v>65.160588</v>
      </c>
      <c r="F1180" s="0" t="n">
        <v>56.5071589999999</v>
      </c>
      <c r="G1180" s="0" t="n">
        <v>0.025094818996</v>
      </c>
      <c r="H1180" s="0" t="n">
        <v>1817.57</v>
      </c>
      <c r="I1180" s="0" t="n">
        <v>1.80932999999999</v>
      </c>
      <c r="J1180" s="0" t="n">
        <v>75</v>
      </c>
      <c r="K1180" s="0" t="n">
        <v>156</v>
      </c>
      <c r="L1180" s="0" t="s">
        <v>20</v>
      </c>
      <c r="M1180" s="0" t="n">
        <f aca="false">35.3*G1180</f>
        <v>0.8858471105588</v>
      </c>
      <c r="N1180" s="0" t="n">
        <f aca="false">M1180*1000/365</f>
        <v>2.4269783850926</v>
      </c>
      <c r="O1180" s="0" t="n">
        <f aca="false">Table1[[#This Row],[Detection frequency 2021]]/100*365</f>
        <v>273.75</v>
      </c>
      <c r="P1180" s="0" t="n">
        <f aca="false">Table1[[#This Row],[Flared days/year]]/12</f>
        <v>22.8125</v>
      </c>
      <c r="Q1180" s="2" t="n">
        <f aca="false">Table1[[#This Row],['#days per month]]-P1236</f>
        <v>0.0257629166666646</v>
      </c>
      <c r="R1180" s="2"/>
    </row>
    <row r="1181" customFormat="false" ht="15.75" hidden="true" customHeight="false" outlineLevel="0" collapsed="false">
      <c r="A1181" s="0" t="s">
        <v>645</v>
      </c>
      <c r="B1181" s="0" t="s">
        <v>646</v>
      </c>
      <c r="C1181" s="0" t="s">
        <v>1316</v>
      </c>
      <c r="D1181" s="0" t="n">
        <v>797</v>
      </c>
      <c r="E1181" s="0" t="n">
        <v>48.100819</v>
      </c>
      <c r="F1181" s="0" t="n">
        <v>-102.873202</v>
      </c>
      <c r="G1181" s="0" t="n">
        <v>0.025073860954</v>
      </c>
      <c r="H1181" s="0" t="n">
        <v>1940.28</v>
      </c>
      <c r="I1181" s="0" t="n">
        <v>1.7353</v>
      </c>
      <c r="J1181" s="0" t="n">
        <v>73.7374</v>
      </c>
      <c r="K1181" s="0" t="n">
        <v>297</v>
      </c>
      <c r="L1181" s="0" t="s">
        <v>20</v>
      </c>
      <c r="M1181" s="0" t="n">
        <f aca="false">35.3*G1181</f>
        <v>0.8851072916762</v>
      </c>
      <c r="N1181" s="0" t="n">
        <f aca="false">M1181*1000/365</f>
        <v>2.42495148404438</v>
      </c>
      <c r="O1181" s="0" t="n">
        <f aca="false">Table1[[#This Row],[Detection frequency 2021]]/100*365</f>
        <v>269.14151</v>
      </c>
      <c r="P1181" s="0" t="n">
        <f aca="false">Table1[[#This Row],[Flared days/year]]/12</f>
        <v>22.4284591666667</v>
      </c>
      <c r="Q1181" s="2" t="n">
        <f aca="false">Table1[[#This Row],['#days per month]]-P1237</f>
        <v>-6.136745</v>
      </c>
      <c r="R1181" s="2"/>
    </row>
    <row r="1182" customFormat="false" ht="15.75" hidden="true" customHeight="false" outlineLevel="0" collapsed="false">
      <c r="A1182" s="0" t="s">
        <v>28</v>
      </c>
      <c r="B1182" s="0" t="s">
        <v>29</v>
      </c>
      <c r="C1182" s="0" t="s">
        <v>1317</v>
      </c>
      <c r="D1182" s="0" t="n">
        <v>9859</v>
      </c>
      <c r="E1182" s="0" t="n">
        <v>36.463871</v>
      </c>
      <c r="F1182" s="0" t="n">
        <v>60.850365</v>
      </c>
      <c r="G1182" s="0" t="n">
        <v>0.025051435262</v>
      </c>
      <c r="H1182" s="0" t="n">
        <v>1732.94</v>
      </c>
      <c r="I1182" s="0" t="n">
        <v>1.28146</v>
      </c>
      <c r="J1182" s="0" t="n">
        <v>89.6552</v>
      </c>
      <c r="K1182" s="0" t="n">
        <v>377</v>
      </c>
      <c r="L1182" s="0" t="s">
        <v>20</v>
      </c>
      <c r="M1182" s="0" t="n">
        <f aca="false">35.3*G1182</f>
        <v>0.8843156647486</v>
      </c>
      <c r="N1182" s="0" t="n">
        <f aca="false">M1182*1000/365</f>
        <v>2.42278264314685</v>
      </c>
      <c r="O1182" s="0" t="n">
        <f aca="false">Table1[[#This Row],[Detection frequency 2021]]/100*365</f>
        <v>327.24148</v>
      </c>
      <c r="P1182" s="0" t="n">
        <f aca="false">Table1[[#This Row],[Flared days/year]]/12</f>
        <v>27.2701233333333</v>
      </c>
      <c r="Q1182" s="2" t="n">
        <f aca="false">Table1[[#This Row],['#days per month]]-P1238</f>
        <v>4.24756583333333</v>
      </c>
      <c r="R1182" s="2"/>
    </row>
    <row r="1183" customFormat="false" ht="15.75" hidden="true" customHeight="false" outlineLevel="0" collapsed="false">
      <c r="A1183" s="0" t="s">
        <v>24</v>
      </c>
      <c r="B1183" s="0" t="s">
        <v>25</v>
      </c>
      <c r="C1183" s="0" t="s">
        <v>1318</v>
      </c>
      <c r="D1183" s="0" t="n">
        <v>9159</v>
      </c>
      <c r="E1183" s="0" t="n">
        <v>67.7859939999999</v>
      </c>
      <c r="F1183" s="0" t="n">
        <v>77.009968</v>
      </c>
      <c r="G1183" s="0" t="n">
        <v>0.025049468611</v>
      </c>
      <c r="H1183" s="0" t="n">
        <v>1414.62</v>
      </c>
      <c r="I1183" s="0" t="n">
        <v>1.48765</v>
      </c>
      <c r="J1183" s="0" t="n">
        <v>67.1756</v>
      </c>
      <c r="K1183" s="0" t="n">
        <v>131</v>
      </c>
      <c r="L1183" s="0" t="s">
        <v>218</v>
      </c>
      <c r="M1183" s="0" t="n">
        <f aca="false">35.3*G1183</f>
        <v>0.8842462419683</v>
      </c>
      <c r="N1183" s="0" t="n">
        <f aca="false">M1183*1000/365</f>
        <v>2.42259244374877</v>
      </c>
      <c r="O1183" s="0" t="n">
        <f aca="false">Table1[[#This Row],[Detection frequency 2021]]/100*365</f>
        <v>245.19094</v>
      </c>
      <c r="P1183" s="0" t="n">
        <f aca="false">Table1[[#This Row],[Flared days/year]]/12</f>
        <v>20.4325783333333</v>
      </c>
      <c r="Q1183" s="2" t="n">
        <f aca="false">Table1[[#This Row],['#days per month]]-P1239</f>
        <v>-8.58562125</v>
      </c>
      <c r="R1183" s="2"/>
    </row>
    <row r="1184" customFormat="false" ht="15.75" hidden="true" customHeight="false" outlineLevel="0" collapsed="false">
      <c r="A1184" s="0" t="s">
        <v>24</v>
      </c>
      <c r="B1184" s="0" t="s">
        <v>25</v>
      </c>
      <c r="C1184" s="0" t="s">
        <v>1319</v>
      </c>
      <c r="D1184" s="0" t="n">
        <v>8802</v>
      </c>
      <c r="E1184" s="0" t="n">
        <v>60.877964</v>
      </c>
      <c r="F1184" s="0" t="n">
        <v>71.817933</v>
      </c>
      <c r="G1184" s="0" t="n">
        <v>0.025017914136</v>
      </c>
      <c r="H1184" s="0" t="n">
        <v>1731.04</v>
      </c>
      <c r="I1184" s="0" t="n">
        <v>3.39241999999999</v>
      </c>
      <c r="J1184" s="0" t="n">
        <v>69.5906</v>
      </c>
      <c r="K1184" s="0" t="n">
        <v>171</v>
      </c>
      <c r="L1184" s="0" t="s">
        <v>20</v>
      </c>
      <c r="M1184" s="0" t="n">
        <f aca="false">35.3*G1184</f>
        <v>0.8831323690008</v>
      </c>
      <c r="N1184" s="0" t="n">
        <f aca="false">M1184*1000/365</f>
        <v>2.41954073698849</v>
      </c>
      <c r="O1184" s="0" t="n">
        <f aca="false">Table1[[#This Row],[Detection frequency 2021]]/100*365</f>
        <v>254.00569</v>
      </c>
      <c r="P1184" s="0" t="n">
        <f aca="false">Table1[[#This Row],[Flared days/year]]/12</f>
        <v>21.1671408333333</v>
      </c>
      <c r="Q1184" s="2" t="n">
        <f aca="false">Table1[[#This Row],['#days per month]]-P1240</f>
        <v>-7.19433249999997</v>
      </c>
      <c r="R1184" s="2"/>
    </row>
    <row r="1185" customFormat="false" ht="15.75" hidden="true" customHeight="false" outlineLevel="0" collapsed="false">
      <c r="A1185" s="0" t="s">
        <v>24</v>
      </c>
      <c r="B1185" s="0" t="s">
        <v>25</v>
      </c>
      <c r="C1185" s="0" t="s">
        <v>1320</v>
      </c>
      <c r="D1185" s="0" t="n">
        <v>10334</v>
      </c>
      <c r="E1185" s="0" t="n">
        <v>60.771716</v>
      </c>
      <c r="F1185" s="0" t="n">
        <v>97.126814</v>
      </c>
      <c r="G1185" s="0" t="n">
        <v>0.025008022175</v>
      </c>
      <c r="H1185" s="0" t="n">
        <v>1466.74</v>
      </c>
      <c r="I1185" s="0" t="n">
        <v>0.897509</v>
      </c>
      <c r="J1185" s="0" t="n">
        <v>89.9496999999999</v>
      </c>
      <c r="K1185" s="0" t="n">
        <v>199</v>
      </c>
      <c r="L1185" s="0" t="s">
        <v>20</v>
      </c>
      <c r="M1185" s="0" t="n">
        <f aca="false">35.3*G1185</f>
        <v>0.8827831827775</v>
      </c>
      <c r="N1185" s="0" t="n">
        <f aca="false">M1185*1000/365</f>
        <v>2.41858406240411</v>
      </c>
      <c r="O1185" s="0" t="n">
        <f aca="false">Table1[[#This Row],[Detection frequency 2021]]/100*365</f>
        <v>328.316405</v>
      </c>
      <c r="P1185" s="0" t="n">
        <f aca="false">Table1[[#This Row],[Flared days/year]]/12</f>
        <v>27.3597004166666</v>
      </c>
      <c r="Q1185" s="2" t="n">
        <f aca="false">Table1[[#This Row],['#days per month]]-P1241</f>
        <v>8.55845916666663</v>
      </c>
      <c r="R1185" s="2"/>
    </row>
    <row r="1186" customFormat="false" ht="15.75" hidden="true" customHeight="false" outlineLevel="0" collapsed="false">
      <c r="A1186" s="0" t="s">
        <v>83</v>
      </c>
      <c r="B1186" s="0" t="s">
        <v>84</v>
      </c>
      <c r="C1186" s="0" t="s">
        <v>1321</v>
      </c>
      <c r="D1186" s="0" t="n">
        <v>6249</v>
      </c>
      <c r="E1186" s="0" t="n">
        <v>-4.723856</v>
      </c>
      <c r="F1186" s="0" t="n">
        <v>11.361452</v>
      </c>
      <c r="G1186" s="0" t="n">
        <v>0.024980224884</v>
      </c>
      <c r="H1186" s="0" t="n">
        <v>1776.68</v>
      </c>
      <c r="I1186" s="0" t="n">
        <v>1.44461</v>
      </c>
      <c r="J1186" s="0" t="n">
        <v>98.3607</v>
      </c>
      <c r="K1186" s="0" t="n">
        <v>61</v>
      </c>
      <c r="L1186" s="0" t="s">
        <v>20</v>
      </c>
      <c r="M1186" s="0" t="n">
        <f aca="false">35.3*G1186</f>
        <v>0.8818019384052</v>
      </c>
      <c r="N1186" s="0" t="n">
        <f aca="false">M1186*1000/365</f>
        <v>2.41589572165808</v>
      </c>
      <c r="O1186" s="0" t="n">
        <f aca="false">Table1[[#This Row],[Detection frequency 2021]]/100*365</f>
        <v>359.016555</v>
      </c>
      <c r="P1186" s="0" t="n">
        <f aca="false">Table1[[#This Row],[Flared days/year]]/12</f>
        <v>29.91804625</v>
      </c>
      <c r="Q1186" s="2" t="n">
        <f aca="false">Table1[[#This Row],['#days per month]]-P1242</f>
        <v>5.27275958333334</v>
      </c>
      <c r="R1186" s="2"/>
    </row>
    <row r="1187" customFormat="false" ht="15.75" hidden="true" customHeight="false" outlineLevel="0" collapsed="false">
      <c r="A1187" s="0" t="s">
        <v>221</v>
      </c>
      <c r="B1187" s="0" t="s">
        <v>222</v>
      </c>
      <c r="C1187" s="0" t="s">
        <v>1322</v>
      </c>
      <c r="D1187" s="0" t="n">
        <v>10221</v>
      </c>
      <c r="E1187" s="0" t="n">
        <v>15.962817</v>
      </c>
      <c r="F1187" s="0" t="n">
        <v>80.938799</v>
      </c>
      <c r="G1187" s="0" t="n">
        <v>0.024968953332</v>
      </c>
      <c r="H1187" s="0" t="n">
        <v>1881.73</v>
      </c>
      <c r="I1187" s="0" t="n">
        <v>1.94022</v>
      </c>
      <c r="J1187" s="0" t="n">
        <v>84.9515</v>
      </c>
      <c r="K1187" s="0" t="n">
        <v>206</v>
      </c>
      <c r="L1187" s="0" t="s">
        <v>20</v>
      </c>
      <c r="M1187" s="0" t="n">
        <f aca="false">35.3*G1187</f>
        <v>0.8814040526196</v>
      </c>
      <c r="N1187" s="0" t="n">
        <f aca="false">M1187*1000/365</f>
        <v>2.41480562361534</v>
      </c>
      <c r="O1187" s="0" t="n">
        <f aca="false">Table1[[#This Row],[Detection frequency 2021]]/100*365</f>
        <v>310.072975</v>
      </c>
      <c r="P1187" s="0" t="n">
        <f aca="false">Table1[[#This Row],[Flared days/year]]/12</f>
        <v>25.8394145833333</v>
      </c>
      <c r="Q1187" s="2" t="n">
        <f aca="false">Table1[[#This Row],['#days per month]]-P1243</f>
        <v>2.51996000000003</v>
      </c>
      <c r="R1187" s="2"/>
    </row>
    <row r="1188" customFormat="false" ht="15.75" hidden="true" customHeight="false" outlineLevel="0" collapsed="false">
      <c r="A1188" s="0" t="s">
        <v>28</v>
      </c>
      <c r="B1188" s="0" t="s">
        <v>29</v>
      </c>
      <c r="C1188" s="0" t="s">
        <v>1323</v>
      </c>
      <c r="D1188" s="0" t="n">
        <v>8126</v>
      </c>
      <c r="E1188" s="0" t="n">
        <v>30.193293</v>
      </c>
      <c r="F1188" s="0" t="n">
        <v>50.924965</v>
      </c>
      <c r="G1188" s="0" t="n">
        <v>0.0249427998089999</v>
      </c>
      <c r="H1188" s="0" t="n">
        <v>1877.75</v>
      </c>
      <c r="I1188" s="0" t="n">
        <v>1.27088</v>
      </c>
      <c r="J1188" s="0" t="n">
        <v>77.4536</v>
      </c>
      <c r="K1188" s="0" t="n">
        <v>377</v>
      </c>
      <c r="L1188" s="0" t="s">
        <v>20</v>
      </c>
      <c r="M1188" s="0" t="n">
        <f aca="false">35.3*G1188</f>
        <v>0.880480833257696</v>
      </c>
      <c r="N1188" s="0" t="n">
        <f aca="false">M1188*1000/365</f>
        <v>2.41227625550054</v>
      </c>
      <c r="O1188" s="0" t="n">
        <f aca="false">Table1[[#This Row],[Detection frequency 2021]]/100*365</f>
        <v>282.70564</v>
      </c>
      <c r="P1188" s="0" t="n">
        <f aca="false">Table1[[#This Row],[Flared days/year]]/12</f>
        <v>23.5588033333333</v>
      </c>
      <c r="Q1188" s="2" t="n">
        <f aca="false">Table1[[#This Row],['#days per month]]-P1244</f>
        <v>-2.39674208333333</v>
      </c>
      <c r="R1188" s="2"/>
    </row>
    <row r="1189" customFormat="false" ht="15.75" hidden="true" customHeight="false" outlineLevel="0" collapsed="false">
      <c r="A1189" s="0" t="s">
        <v>986</v>
      </c>
      <c r="B1189" s="0" t="s">
        <v>987</v>
      </c>
      <c r="C1189" s="0" t="s">
        <v>1324</v>
      </c>
      <c r="D1189" s="0" t="n">
        <v>5695</v>
      </c>
      <c r="E1189" s="0" t="n">
        <v>34.295658</v>
      </c>
      <c r="F1189" s="0" t="n">
        <v>11.404541</v>
      </c>
      <c r="G1189" s="0" t="n">
        <v>0.024932907848</v>
      </c>
      <c r="H1189" s="0" t="n">
        <v>1698.59</v>
      </c>
      <c r="I1189" s="0" t="n">
        <v>1.84484</v>
      </c>
      <c r="J1189" s="0" t="n">
        <v>91.3173999999999</v>
      </c>
      <c r="K1189" s="0" t="n">
        <v>334</v>
      </c>
      <c r="L1189" s="0" t="s">
        <v>20</v>
      </c>
      <c r="M1189" s="0" t="n">
        <f aca="false">35.3*G1189</f>
        <v>0.8801316470344</v>
      </c>
      <c r="N1189" s="0" t="n">
        <f aca="false">M1189*1000/365</f>
        <v>2.41131958091616</v>
      </c>
      <c r="O1189" s="0" t="n">
        <f aca="false">Table1[[#This Row],[Detection frequency 2021]]/100*365</f>
        <v>333.30851</v>
      </c>
      <c r="P1189" s="0" t="n">
        <f aca="false">Table1[[#This Row],[Flared days/year]]/12</f>
        <v>27.7757091666666</v>
      </c>
      <c r="Q1189" s="2" t="n">
        <f aca="false">Table1[[#This Row],['#days per month]]-P1245</f>
        <v>2.61978749999997</v>
      </c>
      <c r="R1189" s="2"/>
    </row>
    <row r="1190" customFormat="false" ht="15.75" hidden="true" customHeight="false" outlineLevel="0" collapsed="false">
      <c r="A1190" s="0" t="s">
        <v>387</v>
      </c>
      <c r="B1190" s="0" t="s">
        <v>388</v>
      </c>
      <c r="C1190" s="0" t="s">
        <v>1325</v>
      </c>
      <c r="D1190" s="0" t="n">
        <v>7316</v>
      </c>
      <c r="E1190" s="0" t="n">
        <v>37.054629</v>
      </c>
      <c r="F1190" s="0" t="n">
        <v>42.133927</v>
      </c>
      <c r="G1190" s="0" t="n">
        <v>0.024930060607</v>
      </c>
      <c r="H1190" s="0" t="n">
        <v>1770.84</v>
      </c>
      <c r="I1190" s="0" t="n">
        <v>1.52362999999999</v>
      </c>
      <c r="J1190" s="0" t="n">
        <v>95.2632</v>
      </c>
      <c r="K1190" s="0" t="n">
        <v>380</v>
      </c>
      <c r="L1190" s="0" t="s">
        <v>20</v>
      </c>
      <c r="M1190" s="0" t="n">
        <f aca="false">35.3*G1190</f>
        <v>0.8800311394271</v>
      </c>
      <c r="N1190" s="0" t="n">
        <f aca="false">M1190*1000/365</f>
        <v>2.41104421760849</v>
      </c>
      <c r="O1190" s="0" t="n">
        <f aca="false">Table1[[#This Row],[Detection frequency 2021]]/100*365</f>
        <v>347.71068</v>
      </c>
      <c r="P1190" s="0" t="n">
        <f aca="false">Table1[[#This Row],[Flared days/year]]/12</f>
        <v>28.97589</v>
      </c>
      <c r="Q1190" s="2" t="n">
        <f aca="false">Table1[[#This Row],['#days per month]]-P1246</f>
        <v>3.87006458333333</v>
      </c>
      <c r="R1190" s="2"/>
    </row>
    <row r="1191" customFormat="false" ht="15.75" hidden="true" customHeight="false" outlineLevel="0" collapsed="false">
      <c r="A1191" s="0" t="s">
        <v>197</v>
      </c>
      <c r="B1191" s="0" t="s">
        <v>198</v>
      </c>
      <c r="C1191" s="0" t="s">
        <v>1326</v>
      </c>
      <c r="D1191" s="0" t="n">
        <v>11829</v>
      </c>
      <c r="E1191" s="0" t="n">
        <v>6.781344</v>
      </c>
      <c r="F1191" s="0" t="n">
        <v>116.22938</v>
      </c>
      <c r="G1191" s="0" t="n">
        <v>0.024918407466</v>
      </c>
      <c r="H1191" s="0" t="n">
        <v>1720.17</v>
      </c>
      <c r="I1191" s="0" t="n">
        <v>1.71775</v>
      </c>
      <c r="J1191" s="0" t="n">
        <v>86.3636</v>
      </c>
      <c r="K1191" s="0" t="n">
        <v>44</v>
      </c>
      <c r="L1191" s="0" t="s">
        <v>20</v>
      </c>
      <c r="M1191" s="0" t="n">
        <f aca="false">35.3*G1191</f>
        <v>0.8796197835498</v>
      </c>
      <c r="N1191" s="0" t="n">
        <f aca="false">M1191*1000/365</f>
        <v>2.40991721520493</v>
      </c>
      <c r="O1191" s="0" t="n">
        <f aca="false">Table1[[#This Row],[Detection frequency 2021]]/100*365</f>
        <v>315.22714</v>
      </c>
      <c r="P1191" s="0" t="n">
        <f aca="false">Table1[[#This Row],[Flared days/year]]/12</f>
        <v>26.2689283333333</v>
      </c>
      <c r="Q1191" s="2" t="n">
        <f aca="false">Table1[[#This Row],['#days per month]]-P1247</f>
        <v>2.85384375</v>
      </c>
      <c r="R1191" s="2"/>
    </row>
    <row r="1192" customFormat="false" ht="15.75" hidden="true" customHeight="false" outlineLevel="0" collapsed="false">
      <c r="A1192" s="0" t="s">
        <v>24</v>
      </c>
      <c r="B1192" s="0" t="s">
        <v>25</v>
      </c>
      <c r="C1192" s="0" t="s">
        <v>1327</v>
      </c>
      <c r="D1192" s="0" t="n">
        <v>6474</v>
      </c>
      <c r="E1192" s="0" t="n">
        <v>65.007566</v>
      </c>
      <c r="F1192" s="0" t="n">
        <v>56.9231189999999</v>
      </c>
      <c r="G1192" s="0" t="n">
        <v>0.024891843001</v>
      </c>
      <c r="H1192" s="0" t="n">
        <v>1770.38</v>
      </c>
      <c r="I1192" s="0" t="n">
        <v>2.16907</v>
      </c>
      <c r="J1192" s="0" t="n">
        <v>74.5342</v>
      </c>
      <c r="K1192" s="0" t="n">
        <v>161</v>
      </c>
      <c r="L1192" s="0" t="s">
        <v>20</v>
      </c>
      <c r="M1192" s="0" t="n">
        <f aca="false">35.3*G1192</f>
        <v>0.8786820579353</v>
      </c>
      <c r="N1192" s="0" t="n">
        <f aca="false">M1192*1000/365</f>
        <v>2.40734810393233</v>
      </c>
      <c r="O1192" s="0" t="n">
        <f aca="false">Table1[[#This Row],[Detection frequency 2021]]/100*365</f>
        <v>272.04983</v>
      </c>
      <c r="P1192" s="0" t="n">
        <f aca="false">Table1[[#This Row],[Flared days/year]]/12</f>
        <v>22.6708191666667</v>
      </c>
      <c r="Q1192" s="2" t="n">
        <f aca="false">Table1[[#This Row],['#days per month]]-P1248</f>
        <v>13.118465</v>
      </c>
      <c r="R1192" s="2"/>
    </row>
    <row r="1193" customFormat="false" ht="15.75" hidden="false" customHeight="false" outlineLevel="0" collapsed="false">
      <c r="A1193" s="0" t="s">
        <v>521</v>
      </c>
      <c r="B1193" s="0" t="s">
        <v>522</v>
      </c>
      <c r="C1193" s="0" t="s">
        <v>1328</v>
      </c>
      <c r="D1193" s="0" t="n">
        <v>7626</v>
      </c>
      <c r="E1193" s="0" t="n">
        <v>28.631908</v>
      </c>
      <c r="F1193" s="0" t="n">
        <v>47.905489</v>
      </c>
      <c r="G1193" s="0" t="n">
        <v>0.0196987983</v>
      </c>
      <c r="H1193" s="0" t="n">
        <v>1792.51</v>
      </c>
      <c r="I1193" s="0" t="n">
        <v>1.49997999999999</v>
      </c>
      <c r="J1193" s="0" t="n">
        <v>82.5</v>
      </c>
      <c r="K1193" s="0" t="n">
        <v>400</v>
      </c>
      <c r="L1193" s="0" t="s">
        <v>20</v>
      </c>
      <c r="M1193" s="0" t="n">
        <f aca="false">35.3*G1193</f>
        <v>0.69536757999</v>
      </c>
      <c r="N1193" s="0" t="n">
        <f aca="false">M1193*1000/365</f>
        <v>1.90511665750685</v>
      </c>
      <c r="O1193" s="0" t="n">
        <f aca="false">Table1[[#This Row],[Detection frequency 2021]]/100*365</f>
        <v>301.125</v>
      </c>
      <c r="P1193" s="2" t="n">
        <f aca="false">Table1[[#This Row],[Flared days/year]]/12</f>
        <v>25.09375</v>
      </c>
      <c r="Q1193" s="2"/>
      <c r="R1193" s="2"/>
    </row>
    <row r="1194" customFormat="false" ht="15.75" hidden="true" customHeight="false" outlineLevel="0" collapsed="false">
      <c r="A1194" s="0" t="s">
        <v>788</v>
      </c>
      <c r="B1194" s="0" t="s">
        <v>789</v>
      </c>
      <c r="C1194" s="0" t="s">
        <v>1329</v>
      </c>
      <c r="D1194" s="0" t="n">
        <v>11867</v>
      </c>
      <c r="E1194" s="0" t="n">
        <v>-1.168595</v>
      </c>
      <c r="F1194" s="0" t="n">
        <v>103.339112</v>
      </c>
      <c r="G1194" s="0" t="n">
        <v>0.024864133769</v>
      </c>
      <c r="H1194" s="0" t="n">
        <v>1656.73</v>
      </c>
      <c r="I1194" s="0" t="n">
        <v>1.56903</v>
      </c>
      <c r="J1194" s="0" t="n">
        <v>80.7692</v>
      </c>
      <c r="K1194" s="0" t="n">
        <v>26</v>
      </c>
      <c r="L1194" s="0" t="s">
        <v>20</v>
      </c>
      <c r="M1194" s="0" t="n">
        <f aca="false">35.3*G1194</f>
        <v>0.8777039220457</v>
      </c>
      <c r="N1194" s="0" t="n">
        <f aca="false">M1194*1000/365</f>
        <v>2.40466827957726</v>
      </c>
      <c r="O1194" s="0" t="n">
        <f aca="false">Table1[[#This Row],[Detection frequency 2021]]/100*365</f>
        <v>294.80758</v>
      </c>
      <c r="P1194" s="0" t="n">
        <f aca="false">Table1[[#This Row],[Flared days/year]]/12</f>
        <v>24.5672983333333</v>
      </c>
      <c r="Q1194" s="2" t="n">
        <f aca="false">Table1[[#This Row],['#days per month]]-P1250</f>
        <v>7.76251583333336</v>
      </c>
      <c r="R1194" s="2"/>
    </row>
    <row r="1195" customFormat="false" ht="15.75" hidden="false" customHeight="false" outlineLevel="0" collapsed="false">
      <c r="A1195" s="0" t="s">
        <v>240</v>
      </c>
      <c r="B1195" s="0" t="s">
        <v>241</v>
      </c>
      <c r="C1195" s="0" t="s">
        <v>1330</v>
      </c>
      <c r="D1195" s="0" t="n">
        <v>7808</v>
      </c>
      <c r="E1195" s="0" t="n">
        <v>24.890323</v>
      </c>
      <c r="F1195" s="0" t="n">
        <v>49.210145</v>
      </c>
      <c r="G1195" s="0" t="n">
        <v>0.019895023105</v>
      </c>
      <c r="H1195" s="0" t="n">
        <v>1773.08</v>
      </c>
      <c r="I1195" s="0" t="n">
        <v>1.60206</v>
      </c>
      <c r="J1195" s="0" t="n">
        <v>81.8408</v>
      </c>
      <c r="K1195" s="0" t="n">
        <v>402</v>
      </c>
      <c r="L1195" s="0" t="s">
        <v>20</v>
      </c>
      <c r="M1195" s="0" t="n">
        <f aca="false">35.3*G1195</f>
        <v>0.7022943156065</v>
      </c>
      <c r="N1195" s="0" t="n">
        <f aca="false">M1195*1000/365</f>
        <v>1.92409401536027</v>
      </c>
      <c r="O1195" s="0" t="n">
        <f aca="false">Table1[[#This Row],[Detection frequency 2021]]/100*365</f>
        <v>298.71892</v>
      </c>
      <c r="P1195" s="2" t="n">
        <f aca="false">Table1[[#This Row],[Flared days/year]]/12</f>
        <v>24.8932433333333</v>
      </c>
      <c r="Q1195" s="2"/>
      <c r="R1195" s="2"/>
    </row>
    <row r="1196" customFormat="false" ht="15.75" hidden="true" customHeight="false" outlineLevel="0" collapsed="false">
      <c r="A1196" s="0" t="s">
        <v>51</v>
      </c>
      <c r="B1196" s="0" t="s">
        <v>52</v>
      </c>
      <c r="C1196" s="0" t="s">
        <v>1331</v>
      </c>
      <c r="D1196" s="0" t="n">
        <v>5650</v>
      </c>
      <c r="E1196" s="0" t="n">
        <v>29.109033</v>
      </c>
      <c r="F1196" s="0" t="n">
        <v>9.666875</v>
      </c>
      <c r="G1196" s="0" t="n">
        <v>0.025287257264</v>
      </c>
      <c r="H1196" s="0" t="n">
        <v>1722.41</v>
      </c>
      <c r="I1196" s="0" t="n">
        <v>2.62246</v>
      </c>
      <c r="J1196" s="0" t="n">
        <v>28.1726</v>
      </c>
      <c r="K1196" s="0" t="n">
        <v>394</v>
      </c>
      <c r="L1196" s="0" t="s">
        <v>20</v>
      </c>
      <c r="M1196" s="0" t="n">
        <f aca="false">35.3*G1196</f>
        <v>0.8926401814192</v>
      </c>
      <c r="N1196" s="0" t="n">
        <f aca="false">M1196*1000/365</f>
        <v>2.44558953813479</v>
      </c>
      <c r="O1196" s="0" t="n">
        <f aca="false">Table1[[#This Row],[Detection frequency 2021]]/100*365</f>
        <v>102.82999</v>
      </c>
      <c r="P1196" s="0" t="n">
        <f aca="false">Table1[[#This Row],[Flared days/year]]/12</f>
        <v>8.56916583333333</v>
      </c>
      <c r="Q1196" s="2" t="n">
        <f aca="false">Table1[[#This Row],['#days per month]]-P1252</f>
        <v>-7.32494166666664</v>
      </c>
      <c r="R1196" s="2"/>
    </row>
    <row r="1197" customFormat="false" ht="15.75" hidden="true" customHeight="false" outlineLevel="0" collapsed="false">
      <c r="A1197" s="0" t="s">
        <v>197</v>
      </c>
      <c r="B1197" s="0" t="s">
        <v>198</v>
      </c>
      <c r="C1197" s="0" t="s">
        <v>1332</v>
      </c>
      <c r="D1197" s="0" t="n">
        <v>11805</v>
      </c>
      <c r="E1197" s="0" t="n">
        <v>5.43851</v>
      </c>
      <c r="F1197" s="0" t="n">
        <v>114.699463999999</v>
      </c>
      <c r="G1197" s="0" t="n">
        <v>0.024786201554</v>
      </c>
      <c r="H1197" s="0" t="n">
        <v>1714.36</v>
      </c>
      <c r="I1197" s="0" t="n">
        <v>1.63366</v>
      </c>
      <c r="J1197" s="0" t="n">
        <v>66.6667</v>
      </c>
      <c r="K1197" s="0" t="n">
        <v>15</v>
      </c>
      <c r="L1197" s="0" t="s">
        <v>20</v>
      </c>
      <c r="M1197" s="0" t="n">
        <f aca="false">35.3*G1197</f>
        <v>0.8749529148562</v>
      </c>
      <c r="N1197" s="0" t="n">
        <f aca="false">M1197*1000/365</f>
        <v>2.39713127357863</v>
      </c>
      <c r="O1197" s="0" t="n">
        <f aca="false">Table1[[#This Row],[Detection frequency 2021]]/100*365</f>
        <v>243.333455</v>
      </c>
      <c r="P1197" s="0" t="n">
        <f aca="false">Table1[[#This Row],[Flared days/year]]/12</f>
        <v>20.2777879166667</v>
      </c>
      <c r="Q1197" s="2" t="n">
        <f aca="false">Table1[[#This Row],['#days per month]]-P1253</f>
        <v>1.4641975</v>
      </c>
      <c r="R1197" s="2"/>
    </row>
    <row r="1198" customFormat="false" ht="15.75" hidden="true" customHeight="false" outlineLevel="0" collapsed="false">
      <c r="A1198" s="0" t="s">
        <v>28</v>
      </c>
      <c r="B1198" s="0" t="s">
        <v>29</v>
      </c>
      <c r="C1198" s="0" t="s">
        <v>1333</v>
      </c>
      <c r="D1198" s="0" t="n">
        <v>8052</v>
      </c>
      <c r="E1198" s="0" t="n">
        <v>30.5502359999999</v>
      </c>
      <c r="F1198" s="0" t="n">
        <v>50.488457</v>
      </c>
      <c r="G1198" s="0" t="n">
        <v>0.0247731688219999</v>
      </c>
      <c r="H1198" s="0" t="n">
        <v>1847.14</v>
      </c>
      <c r="I1198" s="0" t="n">
        <v>1.42764</v>
      </c>
      <c r="J1198" s="0" t="n">
        <v>80</v>
      </c>
      <c r="K1198" s="0" t="n">
        <v>390</v>
      </c>
      <c r="L1198" s="0" t="s">
        <v>20</v>
      </c>
      <c r="M1198" s="0" t="n">
        <f aca="false">35.3*G1198</f>
        <v>0.874492859416596</v>
      </c>
      <c r="N1198" s="0" t="n">
        <f aca="false">M1198*1000/365</f>
        <v>2.3958708477167</v>
      </c>
      <c r="O1198" s="0" t="n">
        <f aca="false">Table1[[#This Row],[Detection frequency 2021]]/100*365</f>
        <v>292</v>
      </c>
      <c r="P1198" s="0" t="n">
        <f aca="false">Table1[[#This Row],[Flared days/year]]/12</f>
        <v>24.3333333333333</v>
      </c>
      <c r="Q1198" s="2" t="n">
        <f aca="false">Table1[[#This Row],['#days per month]]-P1254</f>
        <v>-3.38507083333331</v>
      </c>
      <c r="R1198" s="2"/>
    </row>
    <row r="1199" customFormat="false" ht="15.75" hidden="true" customHeight="false" outlineLevel="0" collapsed="false">
      <c r="A1199" s="0" t="s">
        <v>732</v>
      </c>
      <c r="B1199" s="0" t="s">
        <v>733</v>
      </c>
      <c r="C1199" s="0" t="s">
        <v>1334</v>
      </c>
      <c r="D1199" s="0" t="n">
        <v>4561</v>
      </c>
      <c r="E1199" s="0" t="n">
        <v>4.996434</v>
      </c>
      <c r="F1199" s="0" t="n">
        <v>-72.6992609999999</v>
      </c>
      <c r="G1199" s="0" t="n">
        <v>0.024748482949</v>
      </c>
      <c r="H1199" s="0" t="n">
        <v>1871.82</v>
      </c>
      <c r="I1199" s="0" t="n">
        <v>1.20377</v>
      </c>
      <c r="J1199" s="0" t="n">
        <v>52.7273</v>
      </c>
      <c r="K1199" s="0" t="n">
        <v>55</v>
      </c>
      <c r="L1199" s="0" t="s">
        <v>20</v>
      </c>
      <c r="M1199" s="0" t="n">
        <f aca="false">35.3*G1199</f>
        <v>0.8736214480997</v>
      </c>
      <c r="N1199" s="0" t="n">
        <f aca="false">M1199*1000/365</f>
        <v>2.39348341945123</v>
      </c>
      <c r="O1199" s="0" t="n">
        <f aca="false">Table1[[#This Row],[Detection frequency 2021]]/100*365</f>
        <v>192.454645</v>
      </c>
      <c r="P1199" s="0" t="n">
        <f aca="false">Table1[[#This Row],[Flared days/year]]/12</f>
        <v>16.0378870833333</v>
      </c>
      <c r="Q1199" s="2" t="n">
        <f aca="false">Table1[[#This Row],['#days per month]]-P1255</f>
        <v>-4.61539458333331</v>
      </c>
      <c r="R1199" s="2"/>
    </row>
    <row r="1200" customFormat="false" ht="15.75" hidden="true" customHeight="false" outlineLevel="0" collapsed="false">
      <c r="A1200" s="0" t="s">
        <v>345</v>
      </c>
      <c r="B1200" s="0" t="s">
        <v>346</v>
      </c>
      <c r="C1200" s="0" t="s">
        <v>1335</v>
      </c>
      <c r="D1200" s="0" t="n">
        <v>4672</v>
      </c>
      <c r="E1200" s="0" t="n">
        <v>-38.331204</v>
      </c>
      <c r="F1200" s="0" t="n">
        <v>-68.738986</v>
      </c>
      <c r="G1200" s="0" t="n">
        <v>0.024729667676</v>
      </c>
      <c r="H1200" s="0" t="n">
        <v>1789.32</v>
      </c>
      <c r="I1200" s="0" t="n">
        <v>3.99056999999999</v>
      </c>
      <c r="J1200" s="0" t="n">
        <v>26.1333</v>
      </c>
      <c r="K1200" s="0" t="n">
        <v>375</v>
      </c>
      <c r="L1200" s="0" t="s">
        <v>20</v>
      </c>
      <c r="M1200" s="0" t="n">
        <f aca="false">35.3*G1200</f>
        <v>0.8729572689628</v>
      </c>
      <c r="N1200" s="0" t="n">
        <f aca="false">M1200*1000/365</f>
        <v>2.39166375058301</v>
      </c>
      <c r="O1200" s="0" t="n">
        <f aca="false">Table1[[#This Row],[Detection frequency 2021]]/100*365</f>
        <v>95.386545</v>
      </c>
      <c r="P1200" s="0" t="n">
        <f aca="false">Table1[[#This Row],[Flared days/year]]/12</f>
        <v>7.94887875</v>
      </c>
      <c r="Q1200" s="2" t="n">
        <f aca="false">Table1[[#This Row],['#days per month]]-P1256</f>
        <v>-18.0985554166667</v>
      </c>
      <c r="R1200" s="2"/>
    </row>
    <row r="1201" customFormat="false" ht="15.75" hidden="true" customHeight="false" outlineLevel="0" collapsed="false">
      <c r="A1201" s="0" t="s">
        <v>24</v>
      </c>
      <c r="B1201" s="0" t="s">
        <v>25</v>
      </c>
      <c r="C1201" s="0" t="s">
        <v>1336</v>
      </c>
      <c r="D1201" s="0" t="n">
        <v>9015</v>
      </c>
      <c r="E1201" s="0" t="n">
        <v>58.070616</v>
      </c>
      <c r="F1201" s="0" t="n">
        <v>75.617143</v>
      </c>
      <c r="G1201" s="0" t="n">
        <v>0.024722094602</v>
      </c>
      <c r="H1201" s="0" t="n">
        <v>1795.86</v>
      </c>
      <c r="I1201" s="0" t="n">
        <v>1.57247999999999</v>
      </c>
      <c r="J1201" s="0" t="n">
        <v>78.5714</v>
      </c>
      <c r="K1201" s="0" t="n">
        <v>266</v>
      </c>
      <c r="L1201" s="0" t="s">
        <v>20</v>
      </c>
      <c r="M1201" s="0" t="n">
        <f aca="false">35.3*G1201</f>
        <v>0.8726899394506</v>
      </c>
      <c r="N1201" s="0" t="n">
        <f aca="false">M1201*1000/365</f>
        <v>2.39093134096055</v>
      </c>
      <c r="O1201" s="0" t="n">
        <f aca="false">Table1[[#This Row],[Detection frequency 2021]]/100*365</f>
        <v>286.78561</v>
      </c>
      <c r="P1201" s="0" t="n">
        <f aca="false">Table1[[#This Row],[Flared days/year]]/12</f>
        <v>23.8988008333333</v>
      </c>
      <c r="Q1201" s="2" t="n">
        <f aca="false">Table1[[#This Row],['#days per month]]-P1257</f>
        <v>23.4536802916667</v>
      </c>
      <c r="R1201" s="2"/>
    </row>
    <row r="1202" customFormat="false" ht="15.75" hidden="true" customHeight="false" outlineLevel="0" collapsed="false">
      <c r="A1202" s="0" t="s">
        <v>201</v>
      </c>
      <c r="B1202" s="0" t="s">
        <v>202</v>
      </c>
      <c r="C1202" s="0" t="s">
        <v>1337</v>
      </c>
      <c r="D1202" s="0" t="n">
        <v>7221</v>
      </c>
      <c r="E1202" s="0" t="n">
        <v>27.8929659999999</v>
      </c>
      <c r="F1202" s="0" t="n">
        <v>33.553209</v>
      </c>
      <c r="G1202" s="0" t="n">
        <v>0.024656872236</v>
      </c>
      <c r="H1202" s="0" t="n">
        <v>1770.05</v>
      </c>
      <c r="I1202" s="0" t="n">
        <v>0.987995</v>
      </c>
      <c r="J1202" s="0" t="n">
        <v>96.9121</v>
      </c>
      <c r="K1202" s="0" t="n">
        <v>421</v>
      </c>
      <c r="L1202" s="0" t="s">
        <v>20</v>
      </c>
      <c r="M1202" s="0" t="n">
        <f aca="false">35.3*G1202</f>
        <v>0.8703875899308</v>
      </c>
      <c r="N1202" s="0" t="n">
        <f aca="false">M1202*1000/365</f>
        <v>2.38462353405699</v>
      </c>
      <c r="O1202" s="0" t="n">
        <f aca="false">Table1[[#This Row],[Detection frequency 2021]]/100*365</f>
        <v>353.729165</v>
      </c>
      <c r="P1202" s="0" t="n">
        <f aca="false">Table1[[#This Row],[Flared days/year]]/12</f>
        <v>29.4774304166667</v>
      </c>
      <c r="Q1202" s="2" t="n">
        <f aca="false">Table1[[#This Row],['#days per month]]-P1258</f>
        <v>14.2690970833333</v>
      </c>
      <c r="R1202" s="2"/>
    </row>
    <row r="1203" customFormat="false" ht="15.75" hidden="true" customHeight="false" outlineLevel="0" collapsed="false">
      <c r="A1203" s="0" t="s">
        <v>35</v>
      </c>
      <c r="B1203" s="0" t="s">
        <v>36</v>
      </c>
      <c r="C1203" s="0" t="s">
        <v>1338</v>
      </c>
      <c r="D1203" s="0" t="n">
        <v>3772</v>
      </c>
      <c r="E1203" s="0" t="n">
        <v>17.656527</v>
      </c>
      <c r="F1203" s="0" t="n">
        <v>-93.36067</v>
      </c>
      <c r="G1203" s="0" t="n">
        <v>0.024643369856</v>
      </c>
      <c r="H1203" s="0" t="n">
        <v>1615.54</v>
      </c>
      <c r="I1203" s="0" t="n">
        <v>3.36196</v>
      </c>
      <c r="J1203" s="0" t="n">
        <v>70.3911</v>
      </c>
      <c r="K1203" s="0" t="n">
        <v>179</v>
      </c>
      <c r="L1203" s="0" t="s">
        <v>20</v>
      </c>
      <c r="M1203" s="0" t="n">
        <f aca="false">35.3*G1203</f>
        <v>0.8699109559168</v>
      </c>
      <c r="N1203" s="0" t="n">
        <f aca="false">M1203*1000/365</f>
        <v>2.38331768744329</v>
      </c>
      <c r="O1203" s="0" t="n">
        <f aca="false">Table1[[#This Row],[Detection frequency 2021]]/100*365</f>
        <v>256.927515</v>
      </c>
      <c r="P1203" s="0" t="n">
        <f aca="false">Table1[[#This Row],[Flared days/year]]/12</f>
        <v>21.41062625</v>
      </c>
      <c r="Q1203" s="2" t="n">
        <f aca="false">Table1[[#This Row],['#days per month]]-P1259</f>
        <v>2.13245166666666</v>
      </c>
      <c r="R1203" s="2"/>
    </row>
    <row r="1204" customFormat="false" ht="15.75" hidden="true" customHeight="false" outlineLevel="0" collapsed="false">
      <c r="A1204" s="0" t="s">
        <v>201</v>
      </c>
      <c r="B1204" s="0" t="s">
        <v>202</v>
      </c>
      <c r="C1204" s="0" t="s">
        <v>1339</v>
      </c>
      <c r="D1204" s="0" t="n">
        <v>5860</v>
      </c>
      <c r="E1204" s="0" t="n">
        <v>30.933975</v>
      </c>
      <c r="F1204" s="0" t="n">
        <v>27.555487</v>
      </c>
      <c r="G1204" s="0" t="n">
        <v>0.0245872175669999</v>
      </c>
      <c r="H1204" s="0" t="n">
        <v>1864.33</v>
      </c>
      <c r="I1204" s="0" t="n">
        <v>4.68408</v>
      </c>
      <c r="J1204" s="0" t="n">
        <v>67.3759</v>
      </c>
      <c r="K1204" s="0" t="n">
        <v>423</v>
      </c>
      <c r="L1204" s="0" t="s">
        <v>20</v>
      </c>
      <c r="M1204" s="0" t="n">
        <f aca="false">35.3*G1204</f>
        <v>0.867928780115096</v>
      </c>
      <c r="N1204" s="0" t="n">
        <f aca="false">M1204*1000/365</f>
        <v>2.37788706880848</v>
      </c>
      <c r="O1204" s="0" t="n">
        <f aca="false">Table1[[#This Row],[Detection frequency 2021]]/100*365</f>
        <v>245.922035</v>
      </c>
      <c r="P1204" s="0" t="n">
        <f aca="false">Table1[[#This Row],[Flared days/year]]/12</f>
        <v>20.4935029166667</v>
      </c>
      <c r="Q1204" s="2" t="n">
        <f aca="false">Table1[[#This Row],['#days per month]]-P1260</f>
        <v>-3.40529791666667</v>
      </c>
      <c r="R1204" s="2"/>
    </row>
    <row r="1205" customFormat="false" ht="15.75" hidden="true" customHeight="false" outlineLevel="0" collapsed="false">
      <c r="A1205" s="0" t="s">
        <v>24</v>
      </c>
      <c r="B1205" s="0" t="s">
        <v>25</v>
      </c>
      <c r="C1205" s="0" t="s">
        <v>1340</v>
      </c>
      <c r="D1205" s="0" t="n">
        <v>8672</v>
      </c>
      <c r="E1205" s="0" t="n">
        <v>61.797425</v>
      </c>
      <c r="F1205" s="0" t="n">
        <v>66.555768</v>
      </c>
      <c r="G1205" s="0" t="n">
        <v>0.024560271513</v>
      </c>
      <c r="H1205" s="0" t="n">
        <v>1747.55</v>
      </c>
      <c r="I1205" s="0" t="n">
        <v>1.72417</v>
      </c>
      <c r="J1205" s="0" t="n">
        <v>62.3711</v>
      </c>
      <c r="K1205" s="0" t="n">
        <v>194</v>
      </c>
      <c r="L1205" s="0" t="s">
        <v>20</v>
      </c>
      <c r="M1205" s="0" t="n">
        <f aca="false">35.3*G1205</f>
        <v>0.8669775844089</v>
      </c>
      <c r="N1205" s="0" t="n">
        <f aca="false">M1205*1000/365</f>
        <v>2.37528105317507</v>
      </c>
      <c r="O1205" s="0" t="n">
        <f aca="false">Table1[[#This Row],[Detection frequency 2021]]/100*365</f>
        <v>227.654515</v>
      </c>
      <c r="P1205" s="0" t="n">
        <f aca="false">Table1[[#This Row],[Flared days/year]]/12</f>
        <v>18.9712095833333</v>
      </c>
      <c r="Q1205" s="2" t="n">
        <f aca="false">Table1[[#This Row],['#days per month]]-P1261</f>
        <v>-9.58322708333334</v>
      </c>
      <c r="R1205" s="2"/>
    </row>
    <row r="1206" customFormat="false" ht="15.75" hidden="true" customHeight="false" outlineLevel="0" collapsed="false">
      <c r="A1206" s="0" t="s">
        <v>345</v>
      </c>
      <c r="B1206" s="0" t="s">
        <v>346</v>
      </c>
      <c r="C1206" s="0" t="s">
        <v>1341</v>
      </c>
      <c r="D1206" s="0" t="n">
        <v>4675</v>
      </c>
      <c r="E1206" s="0" t="n">
        <v>-38.41045</v>
      </c>
      <c r="F1206" s="0" t="n">
        <v>-68.716281</v>
      </c>
      <c r="G1206" s="0" t="n">
        <v>0.02454644625</v>
      </c>
      <c r="H1206" s="0" t="n">
        <v>1737.66</v>
      </c>
      <c r="I1206" s="0" t="n">
        <v>1.19187999999999</v>
      </c>
      <c r="J1206" s="0" t="n">
        <v>72.7027</v>
      </c>
      <c r="K1206" s="0" t="n">
        <v>370</v>
      </c>
      <c r="L1206" s="0" t="s">
        <v>20</v>
      </c>
      <c r="M1206" s="0" t="n">
        <f aca="false">35.3*G1206</f>
        <v>0.866489552625</v>
      </c>
      <c r="N1206" s="0" t="n">
        <f aca="false">M1206*1000/365</f>
        <v>2.37394397979452</v>
      </c>
      <c r="O1206" s="0" t="n">
        <f aca="false">Table1[[#This Row],[Detection frequency 2021]]/100*365</f>
        <v>265.364855</v>
      </c>
      <c r="P1206" s="0" t="n">
        <f aca="false">Table1[[#This Row],[Flared days/year]]/12</f>
        <v>22.1137379166667</v>
      </c>
      <c r="Q1206" s="2" t="n">
        <f aca="false">Table1[[#This Row],['#days per month]]-P1262</f>
        <v>7.80001958333333</v>
      </c>
      <c r="R1206" s="2"/>
    </row>
    <row r="1207" customFormat="false" ht="15.75" hidden="true" customHeight="false" outlineLevel="0" collapsed="false">
      <c r="A1207" s="0" t="s">
        <v>28</v>
      </c>
      <c r="B1207" s="0" t="s">
        <v>29</v>
      </c>
      <c r="C1207" s="0" t="s">
        <v>1342</v>
      </c>
      <c r="D1207" s="0" t="n">
        <v>8021</v>
      </c>
      <c r="E1207" s="0" t="n">
        <v>29.828234</v>
      </c>
      <c r="F1207" s="0" t="n">
        <v>50.27093</v>
      </c>
      <c r="G1207" s="0" t="n">
        <v>0.024540605003</v>
      </c>
      <c r="H1207" s="0" t="n">
        <v>1797.65</v>
      </c>
      <c r="I1207" s="0" t="n">
        <v>1.7625</v>
      </c>
      <c r="J1207" s="0" t="n">
        <v>93.7329999999999</v>
      </c>
      <c r="K1207" s="0" t="n">
        <v>367</v>
      </c>
      <c r="L1207" s="0" t="s">
        <v>20</v>
      </c>
      <c r="M1207" s="0" t="n">
        <f aca="false">35.3*G1207</f>
        <v>0.8662833566059</v>
      </c>
      <c r="N1207" s="0" t="n">
        <f aca="false">M1207*1000/365</f>
        <v>2.37337905919425</v>
      </c>
      <c r="O1207" s="0" t="n">
        <f aca="false">Table1[[#This Row],[Detection frequency 2021]]/100*365</f>
        <v>342.12545</v>
      </c>
      <c r="P1207" s="0" t="n">
        <f aca="false">Table1[[#This Row],[Flared days/year]]/12</f>
        <v>28.5104541666666</v>
      </c>
      <c r="Q1207" s="2" t="n">
        <f aca="false">Table1[[#This Row],['#days per month]]-P1263</f>
        <v>1.17952791666664</v>
      </c>
      <c r="R1207" s="2"/>
    </row>
    <row r="1208" customFormat="false" ht="15.75" hidden="true" customHeight="false" outlineLevel="0" collapsed="false">
      <c r="A1208" s="0" t="s">
        <v>598</v>
      </c>
      <c r="B1208" s="0" t="s">
        <v>599</v>
      </c>
      <c r="C1208" s="0" t="s">
        <v>1343</v>
      </c>
      <c r="D1208" s="0" t="n">
        <v>78</v>
      </c>
      <c r="E1208" s="0" t="n">
        <v>56.1433599999999</v>
      </c>
      <c r="F1208" s="0" t="n">
        <v>-120.665887</v>
      </c>
      <c r="G1208" s="0" t="n">
        <v>0.0244989237429999</v>
      </c>
      <c r="H1208" s="0" t="n">
        <v>1781.23</v>
      </c>
      <c r="I1208" s="0" t="n">
        <v>2.63961</v>
      </c>
      <c r="J1208" s="0" t="n">
        <v>87.2880999999999</v>
      </c>
      <c r="K1208" s="0" t="n">
        <v>236</v>
      </c>
      <c r="L1208" s="0" t="s">
        <v>20</v>
      </c>
      <c r="M1208" s="0" t="n">
        <f aca="false">35.3*G1208</f>
        <v>0.864812008127896</v>
      </c>
      <c r="N1208" s="0" t="n">
        <f aca="false">M1208*1000/365</f>
        <v>2.36934796747369</v>
      </c>
      <c r="O1208" s="0" t="n">
        <f aca="false">Table1[[#This Row],[Detection frequency 2021]]/100*365</f>
        <v>318.601565</v>
      </c>
      <c r="P1208" s="0" t="n">
        <f aca="false">Table1[[#This Row],[Flared days/year]]/12</f>
        <v>26.5501304166666</v>
      </c>
      <c r="Q1208" s="2" t="n">
        <f aca="false">Table1[[#This Row],['#days per month]]-P1264</f>
        <v>-0.339967083333363</v>
      </c>
      <c r="R1208" s="2"/>
    </row>
    <row r="1209" customFormat="false" ht="15.75" hidden="true" customHeight="false" outlineLevel="0" collapsed="false">
      <c r="A1209" s="0" t="s">
        <v>21</v>
      </c>
      <c r="B1209" s="0" t="s">
        <v>22</v>
      </c>
      <c r="C1209" s="0" t="s">
        <v>1344</v>
      </c>
      <c r="D1209" s="0" t="n">
        <v>7490</v>
      </c>
      <c r="E1209" s="0" t="n">
        <v>31.0218989999999</v>
      </c>
      <c r="F1209" s="0" t="n">
        <v>47.326861</v>
      </c>
      <c r="G1209" s="0" t="n">
        <v>0.020075749526</v>
      </c>
      <c r="H1209" s="0" t="n">
        <v>1488.98</v>
      </c>
      <c r="I1209" s="0" t="n">
        <v>1.6015</v>
      </c>
      <c r="J1209" s="0" t="n">
        <v>81.016</v>
      </c>
      <c r="K1209" s="0" t="n">
        <v>374</v>
      </c>
      <c r="L1209" s="0" t="s">
        <v>20</v>
      </c>
      <c r="M1209" s="0" t="n">
        <f aca="false">35.3*G1209</f>
        <v>0.7086739582678</v>
      </c>
      <c r="N1209" s="0" t="n">
        <f aca="false">M1209*1000/365</f>
        <v>1.94157248840493</v>
      </c>
      <c r="O1209" s="0" t="n">
        <f aca="false">Table1[[#This Row],[Detection frequency 2021]]/100*365</f>
        <v>295.7084</v>
      </c>
      <c r="P1209" s="0" t="n">
        <f aca="false">Table1[[#This Row],[Flared days/year]]/12</f>
        <v>24.6423666666667</v>
      </c>
      <c r="Q1209" s="2" t="n">
        <f aca="false">Table1[[#This Row],['#days per month]]-P1265</f>
        <v>0.0420662500000013</v>
      </c>
      <c r="R1209" s="2"/>
    </row>
    <row r="1210" customFormat="false" ht="15.75" hidden="true" customHeight="false" outlineLevel="0" collapsed="false">
      <c r="A1210" s="0" t="s">
        <v>645</v>
      </c>
      <c r="B1210" s="0" t="s">
        <v>646</v>
      </c>
      <c r="C1210" s="0" t="s">
        <v>1345</v>
      </c>
      <c r="D1210" s="0" t="n">
        <v>823</v>
      </c>
      <c r="E1210" s="0" t="n">
        <v>48.06574</v>
      </c>
      <c r="F1210" s="0" t="n">
        <v>-102.835777</v>
      </c>
      <c r="G1210" s="0" t="n">
        <v>0.02445075547</v>
      </c>
      <c r="H1210" s="0" t="n">
        <v>1892.64</v>
      </c>
      <c r="I1210" s="0" t="n">
        <v>1.67608</v>
      </c>
      <c r="J1210" s="0" t="n">
        <v>65.9306</v>
      </c>
      <c r="K1210" s="0" t="n">
        <v>317</v>
      </c>
      <c r="L1210" s="0" t="s">
        <v>20</v>
      </c>
      <c r="M1210" s="0" t="n">
        <f aca="false">35.3*G1210</f>
        <v>0.863111668091</v>
      </c>
      <c r="N1210" s="0" t="n">
        <f aca="false">M1210*1000/365</f>
        <v>2.36468950161918</v>
      </c>
      <c r="O1210" s="0" t="n">
        <f aca="false">Table1[[#This Row],[Detection frequency 2021]]/100*365</f>
        <v>240.64669</v>
      </c>
      <c r="P1210" s="0" t="n">
        <f aca="false">Table1[[#This Row],[Flared days/year]]/12</f>
        <v>20.0538908333333</v>
      </c>
      <c r="Q1210" s="2" t="n">
        <f aca="false">Table1[[#This Row],['#days per month]]-P1266</f>
        <v>-6.12752875000001</v>
      </c>
      <c r="R1210" s="2"/>
    </row>
    <row r="1211" customFormat="false" ht="15.75" hidden="true" customHeight="false" outlineLevel="0" collapsed="false">
      <c r="A1211" s="0" t="s">
        <v>645</v>
      </c>
      <c r="B1211" s="0" t="s">
        <v>646</v>
      </c>
      <c r="C1211" s="0" t="s">
        <v>1346</v>
      </c>
      <c r="D1211" s="0" t="n">
        <v>822</v>
      </c>
      <c r="E1211" s="0" t="n">
        <v>48.109632</v>
      </c>
      <c r="F1211" s="0" t="n">
        <v>-102.832174</v>
      </c>
      <c r="G1211" s="0" t="n">
        <v>0.024431206372</v>
      </c>
      <c r="H1211" s="0" t="n">
        <v>1917.41</v>
      </c>
      <c r="I1211" s="0" t="n">
        <v>0.907066</v>
      </c>
      <c r="J1211" s="0" t="n">
        <v>64.3636</v>
      </c>
      <c r="K1211" s="0" t="n">
        <v>275</v>
      </c>
      <c r="L1211" s="0" t="s">
        <v>20</v>
      </c>
      <c r="M1211" s="0" t="n">
        <f aca="false">35.3*G1211</f>
        <v>0.8624215849316</v>
      </c>
      <c r="N1211" s="0" t="n">
        <f aca="false">M1211*1000/365</f>
        <v>2.3627988628263</v>
      </c>
      <c r="O1211" s="0" t="n">
        <f aca="false">Table1[[#This Row],[Detection frequency 2021]]/100*365</f>
        <v>234.92714</v>
      </c>
      <c r="P1211" s="0" t="n">
        <f aca="false">Table1[[#This Row],[Flared days/year]]/12</f>
        <v>19.5772616666667</v>
      </c>
      <c r="Q1211" s="2" t="n">
        <f aca="false">Table1[[#This Row],['#days per month]]-P1267</f>
        <v>-8.61108</v>
      </c>
      <c r="R1211" s="2"/>
    </row>
    <row r="1212" customFormat="false" ht="15.75" hidden="true" customHeight="false" outlineLevel="0" collapsed="false">
      <c r="A1212" s="0" t="s">
        <v>126</v>
      </c>
      <c r="B1212" s="0" t="s">
        <v>127</v>
      </c>
      <c r="C1212" s="0" t="s">
        <v>1347</v>
      </c>
      <c r="D1212" s="0" t="n">
        <v>6105</v>
      </c>
      <c r="E1212" s="0" t="n">
        <v>4.979973</v>
      </c>
      <c r="F1212" s="0" t="n">
        <v>7.181008</v>
      </c>
      <c r="G1212" s="0" t="n">
        <v>0.024427419835</v>
      </c>
      <c r="H1212" s="0" t="n">
        <v>1725.49</v>
      </c>
      <c r="I1212" s="0" t="n">
        <v>1.67093</v>
      </c>
      <c r="J1212" s="0" t="n">
        <v>75.7143</v>
      </c>
      <c r="K1212" s="0" t="n">
        <v>70</v>
      </c>
      <c r="L1212" s="0" t="s">
        <v>20</v>
      </c>
      <c r="M1212" s="0" t="n">
        <f aca="false">35.3*G1212</f>
        <v>0.8622879201755</v>
      </c>
      <c r="N1212" s="0" t="n">
        <f aca="false">M1212*1000/365</f>
        <v>2.36243265801507</v>
      </c>
      <c r="O1212" s="0" t="n">
        <f aca="false">Table1[[#This Row],[Detection frequency 2021]]/100*365</f>
        <v>276.357195</v>
      </c>
      <c r="P1212" s="0" t="n">
        <f aca="false">Table1[[#This Row],[Flared days/year]]/12</f>
        <v>23.02976625</v>
      </c>
      <c r="Q1212" s="2" t="n">
        <f aca="false">Table1[[#This Row],['#days per month]]-P1268</f>
        <v>0.527637916666667</v>
      </c>
      <c r="R1212" s="2"/>
    </row>
    <row r="1213" customFormat="false" ht="15.75" hidden="true" customHeight="false" outlineLevel="0" collapsed="false">
      <c r="A1213" s="0" t="s">
        <v>440</v>
      </c>
      <c r="B1213" s="0" t="s">
        <v>441</v>
      </c>
      <c r="C1213" s="0" t="s">
        <v>1348</v>
      </c>
      <c r="D1213" s="0" t="n">
        <v>11704</v>
      </c>
      <c r="E1213" s="0" t="n">
        <v>7.16165</v>
      </c>
      <c r="F1213" s="0" t="n">
        <v>104.055637</v>
      </c>
      <c r="G1213" s="0" t="n">
        <v>0.024413623925</v>
      </c>
      <c r="H1213" s="0" t="n">
        <v>1809.93</v>
      </c>
      <c r="I1213" s="0" t="n">
        <v>0.950745999999999</v>
      </c>
      <c r="J1213" s="0" t="n">
        <v>90</v>
      </c>
      <c r="K1213" s="0" t="n">
        <v>80</v>
      </c>
      <c r="L1213" s="0" t="s">
        <v>20</v>
      </c>
      <c r="M1213" s="0" t="n">
        <f aca="false">35.3*G1213</f>
        <v>0.8618009245525</v>
      </c>
      <c r="N1213" s="0" t="n">
        <f aca="false">M1213*1000/365</f>
        <v>2.36109842343151</v>
      </c>
      <c r="O1213" s="0" t="n">
        <f aca="false">Table1[[#This Row],[Detection frequency 2021]]/100*365</f>
        <v>328.5</v>
      </c>
      <c r="P1213" s="0" t="n">
        <f aca="false">Table1[[#This Row],[Flared days/year]]/12</f>
        <v>27.375</v>
      </c>
      <c r="Q1213" s="2" t="n">
        <f aca="false">Table1[[#This Row],['#days per month]]-P1269</f>
        <v>7.97540208333333</v>
      </c>
      <c r="R1213" s="2"/>
    </row>
    <row r="1214" customFormat="false" ht="15.75" hidden="true" customHeight="false" outlineLevel="0" collapsed="false">
      <c r="A1214" s="0" t="s">
        <v>51</v>
      </c>
      <c r="B1214" s="0" t="s">
        <v>52</v>
      </c>
      <c r="C1214" s="0" t="s">
        <v>1349</v>
      </c>
      <c r="D1214" s="0" t="n">
        <v>5555</v>
      </c>
      <c r="E1214" s="0" t="n">
        <v>28.601378</v>
      </c>
      <c r="F1214" s="0" t="n">
        <v>7.259888</v>
      </c>
      <c r="G1214" s="0" t="n">
        <v>0.0248086272459999</v>
      </c>
      <c r="H1214" s="0" t="n">
        <v>1804.62</v>
      </c>
      <c r="I1214" s="0" t="n">
        <v>1.33772999999999</v>
      </c>
      <c r="J1214" s="0" t="n">
        <v>15.8310999999999</v>
      </c>
      <c r="K1214" s="0" t="n">
        <v>379</v>
      </c>
      <c r="L1214" s="0" t="s">
        <v>20</v>
      </c>
      <c r="M1214" s="0" t="n">
        <f aca="false">35.3*G1214</f>
        <v>0.875744541783796</v>
      </c>
      <c r="N1214" s="0" t="n">
        <f aca="false">M1214*1000/365</f>
        <v>2.39930011447615</v>
      </c>
      <c r="O1214" s="0" t="n">
        <f aca="false">Table1[[#This Row],[Detection frequency 2021]]/100*365</f>
        <v>57.7835149999996</v>
      </c>
      <c r="P1214" s="0" t="n">
        <f aca="false">Table1[[#This Row],[Flared days/year]]/12</f>
        <v>4.81529291666664</v>
      </c>
      <c r="Q1214" s="2" t="n">
        <f aca="false">Table1[[#This Row],['#days per month]]-P1270</f>
        <v>-20.3517916666667</v>
      </c>
      <c r="R1214" s="2"/>
    </row>
    <row r="1215" customFormat="false" ht="15.75" hidden="true" customHeight="false" outlineLevel="0" collapsed="false">
      <c r="A1215" s="0" t="s">
        <v>100</v>
      </c>
      <c r="B1215" s="0" t="s">
        <v>101</v>
      </c>
      <c r="C1215" s="0" t="s">
        <v>1350</v>
      </c>
      <c r="D1215" s="0" t="n">
        <v>7131</v>
      </c>
      <c r="E1215" s="0" t="n">
        <v>40.2522729999999</v>
      </c>
      <c r="F1215" s="0" t="n">
        <v>58.439674</v>
      </c>
      <c r="G1215" s="0" t="n">
        <v>0.024386971401</v>
      </c>
      <c r="H1215" s="0" t="n">
        <v>1234.14</v>
      </c>
      <c r="I1215" s="0" t="n">
        <v>0.754294999999999</v>
      </c>
      <c r="J1215" s="0" t="n">
        <v>92.4170999999999</v>
      </c>
      <c r="K1215" s="0" t="n">
        <v>422</v>
      </c>
      <c r="L1215" s="0" t="s">
        <v>20</v>
      </c>
      <c r="M1215" s="0" t="n">
        <f aca="false">35.3*G1215</f>
        <v>0.8608600904553</v>
      </c>
      <c r="N1215" s="0" t="n">
        <f aca="false">M1215*1000/365</f>
        <v>2.35852079576795</v>
      </c>
      <c r="O1215" s="0" t="n">
        <f aca="false">Table1[[#This Row],[Detection frequency 2021]]/100*365</f>
        <v>337.322415</v>
      </c>
      <c r="P1215" s="0" t="n">
        <f aca="false">Table1[[#This Row],[Flared days/year]]/12</f>
        <v>28.11020125</v>
      </c>
      <c r="Q1215" s="2" t="n">
        <f aca="false">Table1[[#This Row],['#days per month]]-P1271</f>
        <v>2.73068666666664</v>
      </c>
      <c r="R1215" s="2"/>
    </row>
    <row r="1216" customFormat="false" ht="15.75" hidden="true" customHeight="false" outlineLevel="0" collapsed="false">
      <c r="A1216" s="0" t="s">
        <v>715</v>
      </c>
      <c r="B1216" s="0" t="s">
        <v>716</v>
      </c>
      <c r="C1216" s="0" t="s">
        <v>1351</v>
      </c>
      <c r="D1216" s="0" t="n">
        <v>9923</v>
      </c>
      <c r="E1216" s="0" t="n">
        <v>38.454584</v>
      </c>
      <c r="F1216" s="0" t="n">
        <v>65.804968</v>
      </c>
      <c r="G1216" s="0" t="n">
        <v>0.02433158229</v>
      </c>
      <c r="H1216" s="0" t="n">
        <v>1637.55</v>
      </c>
      <c r="I1216" s="0" t="n">
        <v>1.32969</v>
      </c>
      <c r="J1216" s="0" t="n">
        <v>92.7171</v>
      </c>
      <c r="K1216" s="0" t="n">
        <v>357</v>
      </c>
      <c r="L1216" s="0" t="s">
        <v>20</v>
      </c>
      <c r="M1216" s="0" t="n">
        <f aca="false">35.3*G1216</f>
        <v>0.858904854837</v>
      </c>
      <c r="N1216" s="0" t="n">
        <f aca="false">M1216*1000/365</f>
        <v>2.35316398585479</v>
      </c>
      <c r="O1216" s="0" t="n">
        <f aca="false">Table1[[#This Row],[Detection frequency 2021]]/100*365</f>
        <v>338.417415</v>
      </c>
      <c r="P1216" s="0" t="n">
        <f aca="false">Table1[[#This Row],[Flared days/year]]/12</f>
        <v>28.20145125</v>
      </c>
      <c r="Q1216" s="2" t="n">
        <f aca="false">Table1[[#This Row],['#days per month]]-P1272</f>
        <v>3.58201875</v>
      </c>
      <c r="R1216" s="2"/>
    </row>
    <row r="1217" customFormat="false" ht="15.75" hidden="false" customHeight="false" outlineLevel="0" collapsed="false">
      <c r="A1217" s="0" t="s">
        <v>240</v>
      </c>
      <c r="B1217" s="0" t="s">
        <v>241</v>
      </c>
      <c r="C1217" s="0" t="s">
        <v>1352</v>
      </c>
      <c r="D1217" s="0" t="n">
        <v>7871</v>
      </c>
      <c r="E1217" s="0" t="n">
        <v>25.438651</v>
      </c>
      <c r="F1217" s="0" t="n">
        <v>49.36173</v>
      </c>
      <c r="G1217" s="0" t="n">
        <v>0.020814153594</v>
      </c>
      <c r="H1217" s="0" t="n">
        <v>1814.29</v>
      </c>
      <c r="I1217" s="0" t="n">
        <v>1.46965</v>
      </c>
      <c r="J1217" s="0" t="n">
        <v>81.1558</v>
      </c>
      <c r="K1217" s="0" t="n">
        <v>398</v>
      </c>
      <c r="L1217" s="0" t="s">
        <v>20</v>
      </c>
      <c r="M1217" s="0" t="n">
        <f aca="false">35.3*G1217</f>
        <v>0.7347396218682</v>
      </c>
      <c r="N1217" s="0" t="n">
        <f aca="false">M1217*1000/365</f>
        <v>2.01298526539233</v>
      </c>
      <c r="O1217" s="0" t="n">
        <f aca="false">Table1[[#This Row],[Detection frequency 2021]]/100*365</f>
        <v>296.21867</v>
      </c>
      <c r="P1217" s="2" t="n">
        <f aca="false">Table1[[#This Row],[Flared days/year]]/12</f>
        <v>24.6848891666667</v>
      </c>
      <c r="Q1217" s="2"/>
      <c r="R1217" s="2"/>
    </row>
    <row r="1218" customFormat="false" ht="15.75" hidden="true" customHeight="false" outlineLevel="0" collapsed="false">
      <c r="A1218" s="0" t="s">
        <v>645</v>
      </c>
      <c r="B1218" s="0" t="s">
        <v>646</v>
      </c>
      <c r="C1218" s="0" t="s">
        <v>1353</v>
      </c>
      <c r="D1218" s="0" t="n">
        <v>927</v>
      </c>
      <c r="E1218" s="0" t="n">
        <v>48.024301</v>
      </c>
      <c r="F1218" s="0" t="n">
        <v>-102.694994</v>
      </c>
      <c r="G1218" s="0" t="n">
        <v>0.024312062545</v>
      </c>
      <c r="H1218" s="0" t="n">
        <v>1962.67</v>
      </c>
      <c r="I1218" s="0" t="n">
        <v>2.48218</v>
      </c>
      <c r="J1218" s="0" t="n">
        <v>68.9655</v>
      </c>
      <c r="K1218" s="0" t="n">
        <v>290</v>
      </c>
      <c r="L1218" s="0" t="s">
        <v>20</v>
      </c>
      <c r="M1218" s="0" t="n">
        <f aca="false">35.3*G1218</f>
        <v>0.8582158078385</v>
      </c>
      <c r="N1218" s="0" t="n">
        <f aca="false">M1218*1000/365</f>
        <v>2.3512761858589</v>
      </c>
      <c r="O1218" s="0" t="n">
        <f aca="false">Table1[[#This Row],[Detection frequency 2021]]/100*365</f>
        <v>251.724075</v>
      </c>
      <c r="P1218" s="0" t="n">
        <f aca="false">Table1[[#This Row],[Flared days/year]]/12</f>
        <v>20.97700625</v>
      </c>
      <c r="Q1218" s="2" t="n">
        <f aca="false">Table1[[#This Row],['#days per month]]-P1274</f>
        <v>-6.86196958333333</v>
      </c>
      <c r="R1218" s="2"/>
    </row>
    <row r="1219" customFormat="false" ht="15.75" hidden="true" customHeight="false" outlineLevel="0" collapsed="false">
      <c r="A1219" s="0" t="s">
        <v>563</v>
      </c>
      <c r="B1219" s="0" t="s">
        <v>564</v>
      </c>
      <c r="C1219" s="0" t="s">
        <v>1354</v>
      </c>
      <c r="D1219" s="0" t="n">
        <v>4466</v>
      </c>
      <c r="E1219" s="0" t="n">
        <v>-0.4152</v>
      </c>
      <c r="F1219" s="0" t="n">
        <v>-76.890829</v>
      </c>
      <c r="G1219" s="0" t="n">
        <v>0.024244227762</v>
      </c>
      <c r="H1219" s="0" t="n">
        <v>1883.6</v>
      </c>
      <c r="I1219" s="0" t="n">
        <v>1.26322999999999</v>
      </c>
      <c r="J1219" s="0" t="n">
        <v>84.6154</v>
      </c>
      <c r="K1219" s="0" t="n">
        <v>39</v>
      </c>
      <c r="L1219" s="0" t="s">
        <v>20</v>
      </c>
      <c r="M1219" s="0" t="n">
        <f aca="false">35.3*G1219</f>
        <v>0.8558212399986</v>
      </c>
      <c r="N1219" s="0" t="n">
        <f aca="false">M1219*1000/365</f>
        <v>2.34471572602356</v>
      </c>
      <c r="O1219" s="0" t="n">
        <f aca="false">Table1[[#This Row],[Detection frequency 2021]]/100*365</f>
        <v>308.84621</v>
      </c>
      <c r="P1219" s="0" t="n">
        <f aca="false">Table1[[#This Row],[Flared days/year]]/12</f>
        <v>25.7371841666667</v>
      </c>
      <c r="Q1219" s="2" t="n">
        <f aca="false">Table1[[#This Row],['#days per month]]-P1275</f>
        <v>7.2319275</v>
      </c>
      <c r="R1219" s="2"/>
    </row>
    <row r="1220" customFormat="false" ht="15.75" hidden="true" customHeight="false" outlineLevel="0" collapsed="false">
      <c r="A1220" s="0" t="s">
        <v>72</v>
      </c>
      <c r="B1220" s="0" t="s">
        <v>73</v>
      </c>
      <c r="C1220" s="0" t="s">
        <v>1355</v>
      </c>
      <c r="D1220" s="0" t="n">
        <v>9538</v>
      </c>
      <c r="E1220" s="0" t="n">
        <v>45.768736</v>
      </c>
      <c r="F1220" s="0" t="n">
        <v>65.638888</v>
      </c>
      <c r="G1220" s="0" t="n">
        <v>0.024228201024</v>
      </c>
      <c r="H1220" s="0" t="n">
        <v>1765.23</v>
      </c>
      <c r="I1220" s="0" t="n">
        <v>1.36689</v>
      </c>
      <c r="J1220" s="0" t="n">
        <v>73.9024</v>
      </c>
      <c r="K1220" s="0" t="n">
        <v>410</v>
      </c>
      <c r="L1220" s="0" t="s">
        <v>20</v>
      </c>
      <c r="M1220" s="0" t="n">
        <f aca="false">35.3*G1220</f>
        <v>0.8552554961472</v>
      </c>
      <c r="N1220" s="0" t="n">
        <f aca="false">M1220*1000/365</f>
        <v>2.34316574286904</v>
      </c>
      <c r="O1220" s="0" t="n">
        <f aca="false">Table1[[#This Row],[Detection frequency 2021]]/100*365</f>
        <v>269.74376</v>
      </c>
      <c r="P1220" s="0" t="n">
        <f aca="false">Table1[[#This Row],[Flared days/year]]/12</f>
        <v>22.4786466666667</v>
      </c>
      <c r="Q1220" s="2" t="n">
        <f aca="false">Table1[[#This Row],['#days per month]]-P1276</f>
        <v>-1.68414041666667</v>
      </c>
      <c r="R1220" s="2"/>
    </row>
    <row r="1221" customFormat="false" ht="15.75" hidden="true" customHeight="false" outlineLevel="0" collapsed="false">
      <c r="A1221" s="0" t="s">
        <v>197</v>
      </c>
      <c r="B1221" s="0" t="s">
        <v>198</v>
      </c>
      <c r="C1221" s="0" t="s">
        <v>1356</v>
      </c>
      <c r="D1221" s="0" t="n">
        <v>11812</v>
      </c>
      <c r="E1221" s="0" t="n">
        <v>5.563592</v>
      </c>
      <c r="F1221" s="0" t="n">
        <v>114.985768999999</v>
      </c>
      <c r="G1221" s="0" t="n">
        <v>0.024216254353</v>
      </c>
      <c r="H1221" s="0" t="n">
        <v>1779.56</v>
      </c>
      <c r="I1221" s="0" t="n">
        <v>2.65154</v>
      </c>
      <c r="J1221" s="0" t="n">
        <v>59.2593</v>
      </c>
      <c r="K1221" s="0" t="n">
        <v>27</v>
      </c>
      <c r="L1221" s="0" t="s">
        <v>20</v>
      </c>
      <c r="M1221" s="0" t="n">
        <f aca="false">35.3*G1221</f>
        <v>0.8548337786609</v>
      </c>
      <c r="N1221" s="0" t="n">
        <f aca="false">M1221*1000/365</f>
        <v>2.34201035249562</v>
      </c>
      <c r="O1221" s="0" t="n">
        <f aca="false">Table1[[#This Row],[Detection frequency 2021]]/100*365</f>
        <v>216.296445</v>
      </c>
      <c r="P1221" s="0" t="n">
        <f aca="false">Table1[[#This Row],[Flared days/year]]/12</f>
        <v>18.02470375</v>
      </c>
      <c r="Q1221" s="2" t="n">
        <f aca="false">Table1[[#This Row],['#days per month]]-P1277</f>
        <v>-9.39312291666667</v>
      </c>
      <c r="R1221" s="2"/>
    </row>
    <row r="1222" customFormat="false" ht="15.75" hidden="true" customHeight="false" outlineLevel="0" collapsed="false">
      <c r="A1222" s="0" t="s">
        <v>24</v>
      </c>
      <c r="B1222" s="0" t="s">
        <v>25</v>
      </c>
      <c r="C1222" s="0" t="s">
        <v>1357</v>
      </c>
      <c r="D1222" s="0" t="n">
        <v>8826</v>
      </c>
      <c r="E1222" s="0" t="n">
        <v>60.6083839999999</v>
      </c>
      <c r="F1222" s="0" t="n">
        <v>72.383166</v>
      </c>
      <c r="G1222" s="0" t="n">
        <v>0.024210706636</v>
      </c>
      <c r="H1222" s="0" t="n">
        <v>1920.95</v>
      </c>
      <c r="I1222" s="0" t="n">
        <v>1.6015</v>
      </c>
      <c r="J1222" s="0" t="n">
        <v>60.2151</v>
      </c>
      <c r="K1222" s="0" t="n">
        <v>186</v>
      </c>
      <c r="L1222" s="0" t="s">
        <v>20</v>
      </c>
      <c r="M1222" s="0" t="n">
        <f aca="false">35.3*G1222</f>
        <v>0.8546379442508</v>
      </c>
      <c r="N1222" s="0" t="n">
        <f aca="false">M1222*1000/365</f>
        <v>2.34147381986521</v>
      </c>
      <c r="O1222" s="0" t="n">
        <f aca="false">Table1[[#This Row],[Detection frequency 2021]]/100*365</f>
        <v>219.785115</v>
      </c>
      <c r="P1222" s="0" t="n">
        <f aca="false">Table1[[#This Row],[Flared days/year]]/12</f>
        <v>18.31542625</v>
      </c>
      <c r="Q1222" s="2" t="n">
        <f aca="false">Table1[[#This Row],['#days per month]]-P1278</f>
        <v>-1.96236166666667</v>
      </c>
      <c r="R1222" s="2"/>
    </row>
    <row r="1223" customFormat="false" ht="15.75" hidden="true" customHeight="false" outlineLevel="0" collapsed="false">
      <c r="A1223" s="0" t="s">
        <v>645</v>
      </c>
      <c r="B1223" s="0" t="s">
        <v>646</v>
      </c>
      <c r="C1223" s="0" t="s">
        <v>1358</v>
      </c>
      <c r="D1223" s="0" t="n">
        <v>1074</v>
      </c>
      <c r="E1223" s="0" t="n">
        <v>47.7827909999999</v>
      </c>
      <c r="F1223" s="0" t="n">
        <v>-102.455264</v>
      </c>
      <c r="G1223" s="0" t="n">
        <v>0.0241998460259999</v>
      </c>
      <c r="H1223" s="0" t="n">
        <v>1895.72</v>
      </c>
      <c r="I1223" s="0" t="n">
        <v>1.47985</v>
      </c>
      <c r="J1223" s="0" t="n">
        <v>69.5035</v>
      </c>
      <c r="K1223" s="0" t="n">
        <v>282</v>
      </c>
      <c r="L1223" s="0" t="s">
        <v>20</v>
      </c>
      <c r="M1223" s="0" t="n">
        <f aca="false">35.3*G1223</f>
        <v>0.854254564717797</v>
      </c>
      <c r="N1223" s="0" t="n">
        <f aca="false">M1223*1000/365</f>
        <v>2.34042346498026</v>
      </c>
      <c r="O1223" s="0" t="n">
        <f aca="false">Table1[[#This Row],[Detection frequency 2021]]/100*365</f>
        <v>253.687775</v>
      </c>
      <c r="P1223" s="0" t="n">
        <f aca="false">Table1[[#This Row],[Flared days/year]]/12</f>
        <v>21.1406479166667</v>
      </c>
      <c r="Q1223" s="2" t="n">
        <f aca="false">Table1[[#This Row],['#days per month]]-P1279</f>
        <v>14.0796316666667</v>
      </c>
      <c r="R1223" s="2"/>
    </row>
    <row r="1224" customFormat="false" ht="15.75" hidden="true" customHeight="false" outlineLevel="0" collapsed="false">
      <c r="A1224" s="0" t="s">
        <v>24</v>
      </c>
      <c r="B1224" s="0" t="s">
        <v>25</v>
      </c>
      <c r="C1224" s="0" t="s">
        <v>1359</v>
      </c>
      <c r="D1224" s="0" t="n">
        <v>9128</v>
      </c>
      <c r="E1224" s="0" t="n">
        <v>58.892196</v>
      </c>
      <c r="F1224" s="0" t="n">
        <v>76.835738</v>
      </c>
      <c r="G1224" s="0" t="n">
        <v>0.0241515896939999</v>
      </c>
      <c r="H1224" s="0" t="n">
        <v>1763.96</v>
      </c>
      <c r="I1224" s="0" t="n">
        <v>1.74397999999999</v>
      </c>
      <c r="J1224" s="0" t="n">
        <v>86.722</v>
      </c>
      <c r="K1224" s="0" t="n">
        <v>241</v>
      </c>
      <c r="L1224" s="0" t="s">
        <v>20</v>
      </c>
      <c r="M1224" s="0" t="n">
        <f aca="false">35.3*G1224</f>
        <v>0.852551116198196</v>
      </c>
      <c r="N1224" s="0" t="n">
        <f aca="false">M1224*1000/365</f>
        <v>2.33575648273478</v>
      </c>
      <c r="O1224" s="0" t="n">
        <f aca="false">Table1[[#This Row],[Detection frequency 2021]]/100*365</f>
        <v>316.5353</v>
      </c>
      <c r="P1224" s="0" t="n">
        <f aca="false">Table1[[#This Row],[Flared days/year]]/12</f>
        <v>26.3779416666667</v>
      </c>
      <c r="Q1224" s="2" t="n">
        <f aca="false">Table1[[#This Row],['#days per month]]-P1280</f>
        <v>23.6827938333333</v>
      </c>
      <c r="R1224" s="2"/>
    </row>
    <row r="1225" customFormat="false" ht="15.75" hidden="true" customHeight="false" outlineLevel="0" collapsed="false">
      <c r="A1225" s="0" t="s">
        <v>201</v>
      </c>
      <c r="B1225" s="0" t="s">
        <v>202</v>
      </c>
      <c r="C1225" s="0" t="s">
        <v>1360</v>
      </c>
      <c r="D1225" s="0" t="n">
        <v>5829</v>
      </c>
      <c r="E1225" s="0" t="n">
        <v>30.824534</v>
      </c>
      <c r="F1225" s="0" t="n">
        <v>26.470052</v>
      </c>
      <c r="G1225" s="0" t="n">
        <v>0.0241094387859999</v>
      </c>
      <c r="H1225" s="0" t="n">
        <v>1729.69</v>
      </c>
      <c r="I1225" s="0" t="n">
        <v>1.16249</v>
      </c>
      <c r="J1225" s="0" t="n">
        <v>72.6619</v>
      </c>
      <c r="K1225" s="0" t="n">
        <v>417</v>
      </c>
      <c r="L1225" s="0" t="s">
        <v>20</v>
      </c>
      <c r="M1225" s="0" t="n">
        <f aca="false">35.3*G1225</f>
        <v>0.851063189145796</v>
      </c>
      <c r="N1225" s="0" t="n">
        <f aca="false">M1225*1000/365</f>
        <v>2.33167997026246</v>
      </c>
      <c r="O1225" s="0" t="n">
        <f aca="false">Table1[[#This Row],[Detection frequency 2021]]/100*365</f>
        <v>265.215935</v>
      </c>
      <c r="P1225" s="0" t="n">
        <f aca="false">Table1[[#This Row],[Flared days/year]]/12</f>
        <v>22.1013279166667</v>
      </c>
      <c r="Q1225" s="2" t="n">
        <f aca="false">Table1[[#This Row],['#days per month]]-P1281</f>
        <v>-3.63585625</v>
      </c>
      <c r="R1225" s="2"/>
    </row>
    <row r="1226" customFormat="false" ht="15.75" hidden="true" customHeight="false" outlineLevel="0" collapsed="false">
      <c r="A1226" s="0" t="s">
        <v>24</v>
      </c>
      <c r="B1226" s="0" t="s">
        <v>25</v>
      </c>
      <c r="C1226" s="0" t="s">
        <v>1361</v>
      </c>
      <c r="D1226" s="0" t="n">
        <v>8777</v>
      </c>
      <c r="E1226" s="0" t="n">
        <v>66.173112</v>
      </c>
      <c r="F1226" s="0" t="n">
        <v>71.060259</v>
      </c>
      <c r="G1226" s="0" t="n">
        <v>0.024099018471</v>
      </c>
      <c r="H1226" s="0" t="n">
        <v>1503.96</v>
      </c>
      <c r="I1226" s="0" t="n">
        <v>0.510764</v>
      </c>
      <c r="J1226" s="0" t="n">
        <v>61.2402999999999</v>
      </c>
      <c r="K1226" s="0" t="n">
        <v>129</v>
      </c>
      <c r="L1226" s="0" t="s">
        <v>20</v>
      </c>
      <c r="M1226" s="0" t="n">
        <f aca="false">35.3*G1226</f>
        <v>0.8506953520263</v>
      </c>
      <c r="N1226" s="0" t="n">
        <f aca="false">M1226*1000/365</f>
        <v>2.33067219733233</v>
      </c>
      <c r="O1226" s="0" t="n">
        <f aca="false">Table1[[#This Row],[Detection frequency 2021]]/100*365</f>
        <v>223.527095</v>
      </c>
      <c r="P1226" s="0" t="n">
        <f aca="false">Table1[[#This Row],[Flared days/year]]/12</f>
        <v>18.6272579166666</v>
      </c>
      <c r="Q1226" s="2" t="n">
        <f aca="false">Table1[[#This Row],['#days per month]]-P1282</f>
        <v>-5.51703583333337</v>
      </c>
      <c r="R1226" s="2"/>
    </row>
    <row r="1227" customFormat="false" ht="15.75" hidden="true" customHeight="false" outlineLevel="0" collapsed="false">
      <c r="A1227" s="0" t="s">
        <v>788</v>
      </c>
      <c r="B1227" s="0" t="s">
        <v>789</v>
      </c>
      <c r="C1227" s="0" t="s">
        <v>1362</v>
      </c>
      <c r="D1227" s="0" t="n">
        <v>11832</v>
      </c>
      <c r="E1227" s="0" t="n">
        <v>4.93795899999999</v>
      </c>
      <c r="F1227" s="0" t="n">
        <v>97.610038</v>
      </c>
      <c r="G1227" s="0" t="n">
        <v>0.0240830504389999</v>
      </c>
      <c r="H1227" s="0" t="n">
        <v>1804.18</v>
      </c>
      <c r="I1227" s="0" t="n">
        <v>3.20139</v>
      </c>
      <c r="J1227" s="0" t="n">
        <v>90.7406999999999</v>
      </c>
      <c r="K1227" s="0" t="n">
        <v>54</v>
      </c>
      <c r="L1227" s="0" t="s">
        <v>20</v>
      </c>
      <c r="M1227" s="0" t="n">
        <f aca="false">35.3*G1227</f>
        <v>0.850131680496697</v>
      </c>
      <c r="N1227" s="0" t="n">
        <f aca="false">M1227*1000/365</f>
        <v>2.32912789177177</v>
      </c>
      <c r="O1227" s="0" t="n">
        <f aca="false">Table1[[#This Row],[Detection frequency 2021]]/100*365</f>
        <v>331.203555</v>
      </c>
      <c r="P1227" s="0" t="n">
        <f aca="false">Table1[[#This Row],[Flared days/year]]/12</f>
        <v>27.60029625</v>
      </c>
      <c r="Q1227" s="2" t="n">
        <f aca="false">Table1[[#This Row],['#days per month]]-P1283</f>
        <v>4.30243749999997</v>
      </c>
      <c r="R1227" s="2"/>
    </row>
    <row r="1228" customFormat="false" ht="15.75" hidden="true" customHeight="false" outlineLevel="0" collapsed="false">
      <c r="A1228" s="0" t="s">
        <v>598</v>
      </c>
      <c r="B1228" s="0" t="s">
        <v>599</v>
      </c>
      <c r="C1228" s="0" t="s">
        <v>1363</v>
      </c>
      <c r="D1228" s="0" t="n">
        <v>197</v>
      </c>
      <c r="E1228" s="0" t="n">
        <v>54.266812</v>
      </c>
      <c r="F1228" s="0" t="n">
        <v>-118.400737999999</v>
      </c>
      <c r="G1228" s="0" t="n">
        <v>0.00022272351928</v>
      </c>
      <c r="H1228" s="0" t="n">
        <v>1793.07</v>
      </c>
      <c r="I1228" s="0" t="n">
        <v>1.6015</v>
      </c>
      <c r="J1228" s="0" t="n">
        <v>1.48148</v>
      </c>
      <c r="K1228" s="0" t="n">
        <v>270</v>
      </c>
      <c r="L1228" s="0" t="s">
        <v>20</v>
      </c>
      <c r="M1228" s="0" t="n">
        <f aca="false">35.3*G1228</f>
        <v>0.007862140230584</v>
      </c>
      <c r="N1228" s="0" t="n">
        <f aca="false">M1228*1000/365</f>
        <v>0.0215401102207781</v>
      </c>
      <c r="O1228" s="0" t="n">
        <f aca="false">Table1[[#This Row],[Detection frequency 2021]]/100*365</f>
        <v>5.407402</v>
      </c>
      <c r="P1228" s="0" t="n">
        <f aca="false">Table1[[#This Row],[Flared days/year]]/12</f>
        <v>0.450616833333333</v>
      </c>
      <c r="Q1228" s="2" t="n">
        <f aca="false">Table1[[#This Row],['#days per month]]-P1284</f>
        <v>-19.6067415</v>
      </c>
      <c r="R1228" s="2"/>
    </row>
    <row r="1229" customFormat="false" ht="15.75" hidden="true" customHeight="false" outlineLevel="0" collapsed="false">
      <c r="A1229" s="0" t="s">
        <v>24</v>
      </c>
      <c r="B1229" s="0" t="s">
        <v>25</v>
      </c>
      <c r="C1229" s="0" t="s">
        <v>1364</v>
      </c>
      <c r="D1229" s="0" t="n">
        <v>9094</v>
      </c>
      <c r="E1229" s="0" t="n">
        <v>59.2746209999999</v>
      </c>
      <c r="F1229" s="0" t="n">
        <v>76.554526</v>
      </c>
      <c r="G1229" s="0" t="n">
        <v>0.0240769156619999</v>
      </c>
      <c r="H1229" s="0" t="n">
        <v>1739.81</v>
      </c>
      <c r="I1229" s="0" t="n">
        <v>1.7701</v>
      </c>
      <c r="J1229" s="0" t="n">
        <v>87.766</v>
      </c>
      <c r="K1229" s="0" t="n">
        <v>188</v>
      </c>
      <c r="L1229" s="0" t="s">
        <v>20</v>
      </c>
      <c r="M1229" s="0" t="n">
        <f aca="false">35.3*G1229</f>
        <v>0.849915122868596</v>
      </c>
      <c r="N1229" s="0" t="n">
        <f aca="false">M1229*1000/365</f>
        <v>2.32853458320163</v>
      </c>
      <c r="O1229" s="0" t="n">
        <f aca="false">Table1[[#This Row],[Detection frequency 2021]]/100*365</f>
        <v>320.3459</v>
      </c>
      <c r="P1229" s="0" t="n">
        <f aca="false">Table1[[#This Row],[Flared days/year]]/12</f>
        <v>26.6954916666667</v>
      </c>
      <c r="Q1229" s="2" t="n">
        <f aca="false">Table1[[#This Row],['#days per month]]-P1285</f>
        <v>16.6802566666667</v>
      </c>
      <c r="R1229" s="2"/>
    </row>
    <row r="1230" customFormat="false" ht="15.75" hidden="true" customHeight="false" outlineLevel="0" collapsed="false">
      <c r="A1230" s="0" t="s">
        <v>51</v>
      </c>
      <c r="B1230" s="0" t="s">
        <v>52</v>
      </c>
      <c r="C1230" s="0" t="s">
        <v>1365</v>
      </c>
      <c r="D1230" s="0" t="n">
        <v>5649</v>
      </c>
      <c r="E1230" s="0" t="n">
        <v>27.526577</v>
      </c>
      <c r="F1230" s="0" t="n">
        <v>9.62435099999999</v>
      </c>
      <c r="G1230" s="0" t="n">
        <v>0.02439263653</v>
      </c>
      <c r="H1230" s="0" t="n">
        <v>1744.57</v>
      </c>
      <c r="I1230" s="0" t="n">
        <v>0.824625</v>
      </c>
      <c r="J1230" s="0" t="n">
        <v>98.4536</v>
      </c>
      <c r="K1230" s="0" t="n">
        <v>388</v>
      </c>
      <c r="L1230" s="0" t="s">
        <v>20</v>
      </c>
      <c r="M1230" s="0" t="n">
        <f aca="false">35.3*G1230</f>
        <v>0.861060069509</v>
      </c>
      <c r="N1230" s="0" t="n">
        <f aca="false">M1230*1000/365</f>
        <v>2.3590686835863</v>
      </c>
      <c r="O1230" s="0" t="n">
        <f aca="false">Table1[[#This Row],[Detection frequency 2021]]/100*365</f>
        <v>359.35564</v>
      </c>
      <c r="P1230" s="0" t="n">
        <f aca="false">Table1[[#This Row],[Flared days/year]]/12</f>
        <v>29.9463033333333</v>
      </c>
      <c r="Q1230" s="2" t="n">
        <f aca="false">Table1[[#This Row],['#days per month]]-P1286</f>
        <v>13.2435079166667</v>
      </c>
      <c r="R1230" s="2"/>
    </row>
    <row r="1231" customFormat="false" ht="15.75" hidden="true" customHeight="false" outlineLevel="0" collapsed="false">
      <c r="A1231" s="0" t="s">
        <v>28</v>
      </c>
      <c r="B1231" s="0" t="s">
        <v>29</v>
      </c>
      <c r="C1231" s="0" t="s">
        <v>1366</v>
      </c>
      <c r="D1231" s="0" t="n">
        <v>8029</v>
      </c>
      <c r="E1231" s="0" t="n">
        <v>30.662078</v>
      </c>
      <c r="F1231" s="0" t="n">
        <v>50.329915</v>
      </c>
      <c r="G1231" s="0" t="n">
        <v>0.024067581408</v>
      </c>
      <c r="H1231" s="0" t="n">
        <v>1857.61</v>
      </c>
      <c r="I1231" s="0" t="n">
        <v>1.22288</v>
      </c>
      <c r="J1231" s="0" t="n">
        <v>46.1735</v>
      </c>
      <c r="K1231" s="0" t="n">
        <v>392</v>
      </c>
      <c r="L1231" s="0" t="s">
        <v>20</v>
      </c>
      <c r="M1231" s="0" t="n">
        <f aca="false">35.3*G1231</f>
        <v>0.8495856237024</v>
      </c>
      <c r="N1231" s="0" t="n">
        <f aca="false">M1231*1000/365</f>
        <v>2.32763184576</v>
      </c>
      <c r="O1231" s="0" t="n">
        <f aca="false">Table1[[#This Row],[Detection frequency 2021]]/100*365</f>
        <v>168.533275</v>
      </c>
      <c r="P1231" s="0" t="n">
        <f aca="false">Table1[[#This Row],[Flared days/year]]/12</f>
        <v>14.0444395833333</v>
      </c>
      <c r="Q1231" s="2" t="n">
        <f aca="false">Table1[[#This Row],['#days per month]]-P1287</f>
        <v>-11.9992229166666</v>
      </c>
      <c r="R1231" s="2"/>
    </row>
    <row r="1232" customFormat="false" ht="15.75" hidden="true" customHeight="false" outlineLevel="0" collapsed="false">
      <c r="A1232" s="0" t="s">
        <v>17</v>
      </c>
      <c r="B1232" s="0" t="s">
        <v>18</v>
      </c>
      <c r="C1232" s="0" t="s">
        <v>1367</v>
      </c>
      <c r="D1232" s="0" t="n">
        <v>4352</v>
      </c>
      <c r="E1232" s="0" t="n">
        <v>9.66630099999999</v>
      </c>
      <c r="F1232" s="0" t="n">
        <v>-63.578962</v>
      </c>
      <c r="G1232" s="0" t="n">
        <v>0.02404186818</v>
      </c>
      <c r="H1232" s="0" t="n">
        <v>2000.58</v>
      </c>
      <c r="I1232" s="0" t="n">
        <v>1.6015</v>
      </c>
      <c r="J1232" s="0" t="n">
        <v>69.1667</v>
      </c>
      <c r="K1232" s="0" t="n">
        <v>120</v>
      </c>
      <c r="L1232" s="0" t="s">
        <v>20</v>
      </c>
      <c r="M1232" s="0" t="n">
        <f aca="false">35.3*G1232</f>
        <v>0.848677946754</v>
      </c>
      <c r="N1232" s="0" t="n">
        <f aca="false">M1232*1000/365</f>
        <v>2.3251450596</v>
      </c>
      <c r="O1232" s="0" t="n">
        <f aca="false">Table1[[#This Row],[Detection frequency 2021]]/100*365</f>
        <v>252.458455</v>
      </c>
      <c r="P1232" s="0" t="n">
        <f aca="false">Table1[[#This Row],[Flared days/year]]/12</f>
        <v>21.0382045833333</v>
      </c>
      <c r="Q1232" s="2" t="n">
        <f aca="false">Table1[[#This Row],['#days per month]]-P1288</f>
        <v>-2.72481625</v>
      </c>
      <c r="R1232" s="2"/>
    </row>
    <row r="1233" customFormat="false" ht="15.75" hidden="true" customHeight="false" outlineLevel="0" collapsed="false">
      <c r="A1233" s="0" t="s">
        <v>24</v>
      </c>
      <c r="B1233" s="0" t="s">
        <v>25</v>
      </c>
      <c r="C1233" s="0" t="s">
        <v>1368</v>
      </c>
      <c r="D1233" s="0" t="n">
        <v>8854</v>
      </c>
      <c r="E1233" s="0" t="n">
        <v>60.779438</v>
      </c>
      <c r="F1233" s="0" t="n">
        <v>72.7022339999999</v>
      </c>
      <c r="G1233" s="0" t="n">
        <v>0.0240208807849999</v>
      </c>
      <c r="H1233" s="0" t="n">
        <v>1725.27</v>
      </c>
      <c r="I1233" s="0" t="n">
        <v>1.58877999999999</v>
      </c>
      <c r="J1233" s="0" t="n">
        <v>72.4551</v>
      </c>
      <c r="K1233" s="0" t="n">
        <v>167</v>
      </c>
      <c r="L1233" s="0" t="s">
        <v>20</v>
      </c>
      <c r="M1233" s="0" t="n">
        <f aca="false">35.3*G1233</f>
        <v>0.847937091710496</v>
      </c>
      <c r="N1233" s="0" t="n">
        <f aca="false">M1233*1000/365</f>
        <v>2.32311531975478</v>
      </c>
      <c r="O1233" s="0" t="n">
        <f aca="false">Table1[[#This Row],[Detection frequency 2021]]/100*365</f>
        <v>264.461115</v>
      </c>
      <c r="P1233" s="0" t="n">
        <f aca="false">Table1[[#This Row],[Flared days/year]]/12</f>
        <v>22.03842625</v>
      </c>
      <c r="Q1233" s="2" t="n">
        <f aca="false">Table1[[#This Row],['#days per month]]-P1289</f>
        <v>2.41900708333333</v>
      </c>
      <c r="R1233" s="2"/>
    </row>
    <row r="1234" customFormat="false" ht="15.75" hidden="true" customHeight="false" outlineLevel="0" collapsed="false">
      <c r="A1234" s="0" t="s">
        <v>161</v>
      </c>
      <c r="B1234" s="0" t="s">
        <v>162</v>
      </c>
      <c r="C1234" s="0" t="s">
        <v>1369</v>
      </c>
      <c r="D1234" s="0" t="n">
        <v>11624</v>
      </c>
      <c r="E1234" s="0" t="n">
        <v>38.213332</v>
      </c>
      <c r="F1234" s="0" t="n">
        <v>119.554757</v>
      </c>
      <c r="G1234" s="0" t="n">
        <v>0.024002124218</v>
      </c>
      <c r="H1234" s="0" t="n">
        <v>1707.27</v>
      </c>
      <c r="I1234" s="0" t="n">
        <v>1.82189</v>
      </c>
      <c r="J1234" s="0" t="n">
        <v>79.8283</v>
      </c>
      <c r="K1234" s="0" t="n">
        <v>233</v>
      </c>
      <c r="L1234" s="0" t="s">
        <v>20</v>
      </c>
      <c r="M1234" s="0" t="n">
        <f aca="false">35.3*G1234</f>
        <v>0.8472749848954</v>
      </c>
      <c r="N1234" s="0" t="n">
        <f aca="false">M1234*1000/365</f>
        <v>2.32130132848055</v>
      </c>
      <c r="O1234" s="0" t="n">
        <f aca="false">Table1[[#This Row],[Detection frequency 2021]]/100*365</f>
        <v>291.373295</v>
      </c>
      <c r="P1234" s="0" t="n">
        <f aca="false">Table1[[#This Row],[Flared days/year]]/12</f>
        <v>24.2811079166667</v>
      </c>
      <c r="Q1234" s="2" t="n">
        <f aca="false">Table1[[#This Row],['#days per month]]-P1290</f>
        <v>0.77732833333333</v>
      </c>
      <c r="R1234" s="2"/>
    </row>
    <row r="1235" customFormat="false" ht="15.75" hidden="true" customHeight="false" outlineLevel="0" collapsed="false">
      <c r="A1235" s="0" t="s">
        <v>24</v>
      </c>
      <c r="B1235" s="0" t="s">
        <v>25</v>
      </c>
      <c r="C1235" s="0" t="s">
        <v>1370</v>
      </c>
      <c r="D1235" s="0" t="n">
        <v>6415</v>
      </c>
      <c r="E1235" s="0" t="n">
        <v>67.243124</v>
      </c>
      <c r="F1235" s="0" t="n">
        <v>54.646505</v>
      </c>
      <c r="G1235" s="0" t="n">
        <v>0.023984013417</v>
      </c>
      <c r="H1235" s="0" t="n">
        <v>1847.76</v>
      </c>
      <c r="I1235" s="0" t="n">
        <v>2.5181</v>
      </c>
      <c r="J1235" s="0" t="n">
        <v>49.4897999999999</v>
      </c>
      <c r="K1235" s="0" t="n">
        <v>196</v>
      </c>
      <c r="L1235" s="0" t="s">
        <v>20</v>
      </c>
      <c r="M1235" s="0" t="n">
        <f aca="false">35.3*G1235</f>
        <v>0.8466356736201</v>
      </c>
      <c r="N1235" s="0" t="n">
        <f aca="false">M1235*1000/365</f>
        <v>2.31954979074</v>
      </c>
      <c r="O1235" s="0" t="n">
        <f aca="false">Table1[[#This Row],[Detection frequency 2021]]/100*365</f>
        <v>180.63777</v>
      </c>
      <c r="P1235" s="0" t="n">
        <f aca="false">Table1[[#This Row],[Flared days/year]]/12</f>
        <v>15.0531475</v>
      </c>
      <c r="Q1235" s="2" t="n">
        <f aca="false">Table1[[#This Row],['#days per month]]-P1291</f>
        <v>-10.2940645833334</v>
      </c>
      <c r="R1235" s="2"/>
    </row>
    <row r="1236" customFormat="false" ht="15.75" hidden="true" customHeight="false" outlineLevel="0" collapsed="false">
      <c r="A1236" s="0" t="s">
        <v>543</v>
      </c>
      <c r="B1236" s="0" t="s">
        <v>544</v>
      </c>
      <c r="C1236" s="0" t="s">
        <v>1371</v>
      </c>
      <c r="D1236" s="0" t="n">
        <v>12494</v>
      </c>
      <c r="E1236" s="0" t="n">
        <v>-38.228358</v>
      </c>
      <c r="F1236" s="0" t="n">
        <v>147.170865</v>
      </c>
      <c r="G1236" s="0" t="n">
        <v>0.023958681778</v>
      </c>
      <c r="H1236" s="0" t="n">
        <v>1738.14</v>
      </c>
      <c r="I1236" s="0" t="n">
        <v>2.60332</v>
      </c>
      <c r="J1236" s="0" t="n">
        <v>74.9153</v>
      </c>
      <c r="K1236" s="0" t="n">
        <v>295</v>
      </c>
      <c r="L1236" s="0" t="s">
        <v>20</v>
      </c>
      <c r="M1236" s="0" t="n">
        <f aca="false">35.3*G1236</f>
        <v>0.8457414667634</v>
      </c>
      <c r="N1236" s="0" t="n">
        <f aca="false">M1236*1000/365</f>
        <v>2.31709990894082</v>
      </c>
      <c r="O1236" s="0" t="n">
        <f aca="false">Table1[[#This Row],[Detection frequency 2021]]/100*365</f>
        <v>273.440845</v>
      </c>
      <c r="P1236" s="0" t="n">
        <f aca="false">Table1[[#This Row],[Flared days/year]]/12</f>
        <v>22.7867370833333</v>
      </c>
      <c r="Q1236" s="2" t="n">
        <f aca="false">Table1[[#This Row],['#days per month]]-P1292</f>
        <v>-6.3519125</v>
      </c>
      <c r="R1236" s="2"/>
    </row>
    <row r="1237" customFormat="false" ht="15.75" hidden="true" customHeight="false" outlineLevel="0" collapsed="false">
      <c r="A1237" s="0" t="s">
        <v>345</v>
      </c>
      <c r="B1237" s="0" t="s">
        <v>346</v>
      </c>
      <c r="C1237" s="0" t="s">
        <v>1372</v>
      </c>
      <c r="D1237" s="0" t="n">
        <v>4662</v>
      </c>
      <c r="E1237" s="0" t="n">
        <v>-38.167503</v>
      </c>
      <c r="F1237" s="0" t="n">
        <v>-68.83586</v>
      </c>
      <c r="G1237" s="0" t="n">
        <v>0.023949171406</v>
      </c>
      <c r="H1237" s="0" t="n">
        <v>1705.89</v>
      </c>
      <c r="I1237" s="0" t="n">
        <v>1.49878</v>
      </c>
      <c r="J1237" s="0" t="n">
        <v>93.913</v>
      </c>
      <c r="K1237" s="0" t="n">
        <v>345</v>
      </c>
      <c r="L1237" s="0" t="s">
        <v>20</v>
      </c>
      <c r="M1237" s="0" t="n">
        <f aca="false">35.3*G1237</f>
        <v>0.8454057506318</v>
      </c>
      <c r="N1237" s="0" t="n">
        <f aca="false">M1237*1000/365</f>
        <v>2.31618013871726</v>
      </c>
      <c r="O1237" s="0" t="n">
        <f aca="false">Table1[[#This Row],[Detection frequency 2021]]/100*365</f>
        <v>342.78245</v>
      </c>
      <c r="P1237" s="0" t="n">
        <f aca="false">Table1[[#This Row],[Flared days/year]]/12</f>
        <v>28.5652041666667</v>
      </c>
      <c r="Q1237" s="2" t="n">
        <f aca="false">Table1[[#This Row],['#days per month]]-P1293</f>
        <v>5.47785916666667</v>
      </c>
      <c r="R1237" s="2"/>
    </row>
    <row r="1238" customFormat="false" ht="15.75" hidden="true" customHeight="false" outlineLevel="0" collapsed="false">
      <c r="A1238" s="0" t="s">
        <v>1373</v>
      </c>
      <c r="B1238" s="0" t="s">
        <v>1374</v>
      </c>
      <c r="C1238" s="0" t="s">
        <v>1375</v>
      </c>
      <c r="D1238" s="0" t="n">
        <v>5379</v>
      </c>
      <c r="E1238" s="0" t="n">
        <v>55.400141</v>
      </c>
      <c r="F1238" s="0" t="n">
        <v>18.721618</v>
      </c>
      <c r="G1238" s="0" t="n">
        <v>0.02392034676</v>
      </c>
      <c r="H1238" s="0" t="n">
        <v>1906.29</v>
      </c>
      <c r="I1238" s="0" t="n">
        <v>1.67196</v>
      </c>
      <c r="J1238" s="0" t="n">
        <v>75.6906</v>
      </c>
      <c r="K1238" s="0" t="n">
        <v>181</v>
      </c>
      <c r="L1238" s="0" t="s">
        <v>20</v>
      </c>
      <c r="M1238" s="0" t="n">
        <f aca="false">35.3*G1238</f>
        <v>0.844388240628</v>
      </c>
      <c r="N1238" s="0" t="n">
        <f aca="false">M1238*1000/365</f>
        <v>2.31339244007671</v>
      </c>
      <c r="O1238" s="0" t="n">
        <f aca="false">Table1[[#This Row],[Detection frequency 2021]]/100*365</f>
        <v>276.27069</v>
      </c>
      <c r="P1238" s="0" t="n">
        <f aca="false">Table1[[#This Row],[Flared days/year]]/12</f>
        <v>23.0225575</v>
      </c>
      <c r="Q1238" s="2" t="n">
        <f aca="false">Table1[[#This Row],['#days per month]]-P1294</f>
        <v>5.22981125</v>
      </c>
      <c r="R1238" s="2"/>
    </row>
    <row r="1239" customFormat="false" ht="15.75" hidden="true" customHeight="false" outlineLevel="0" collapsed="false">
      <c r="A1239" s="0" t="s">
        <v>440</v>
      </c>
      <c r="B1239" s="0" t="s">
        <v>441</v>
      </c>
      <c r="C1239" s="0" t="s">
        <v>1376</v>
      </c>
      <c r="D1239" s="0" t="n">
        <v>11743</v>
      </c>
      <c r="E1239" s="0" t="n">
        <v>9.537382</v>
      </c>
      <c r="F1239" s="0" t="n">
        <v>107.935153</v>
      </c>
      <c r="G1239" s="0" t="n">
        <v>0.023893400706</v>
      </c>
      <c r="H1239" s="0" t="n">
        <v>1820.47</v>
      </c>
      <c r="I1239" s="0" t="n">
        <v>1.4071</v>
      </c>
      <c r="J1239" s="0" t="n">
        <v>95.4023</v>
      </c>
      <c r="K1239" s="0" t="n">
        <v>87</v>
      </c>
      <c r="L1239" s="0" t="s">
        <v>20</v>
      </c>
      <c r="M1239" s="0" t="n">
        <f aca="false">35.3*G1239</f>
        <v>0.8434370449218</v>
      </c>
      <c r="N1239" s="0" t="n">
        <f aca="false">M1239*1000/365</f>
        <v>2.31078642444329</v>
      </c>
      <c r="O1239" s="0" t="n">
        <f aca="false">Table1[[#This Row],[Detection frequency 2021]]/100*365</f>
        <v>348.218395</v>
      </c>
      <c r="P1239" s="0" t="n">
        <f aca="false">Table1[[#This Row],[Flared days/year]]/12</f>
        <v>29.0181995833333</v>
      </c>
      <c r="Q1239" s="2" t="n">
        <f aca="false">Table1[[#This Row],['#days per month]]-P1295</f>
        <v>8.88951416666669</v>
      </c>
      <c r="R1239" s="2"/>
    </row>
    <row r="1240" customFormat="false" ht="15.75" hidden="true" customHeight="false" outlineLevel="0" collapsed="false">
      <c r="A1240" s="0" t="s">
        <v>482</v>
      </c>
      <c r="B1240" s="0" t="s">
        <v>483</v>
      </c>
      <c r="C1240" s="0" t="s">
        <v>1377</v>
      </c>
      <c r="D1240" s="0" t="n">
        <v>6017</v>
      </c>
      <c r="E1240" s="0" t="n">
        <v>9.03976799999999</v>
      </c>
      <c r="F1240" s="0" t="n">
        <v>16.372517</v>
      </c>
      <c r="G1240" s="0" t="n">
        <v>0.023865280532</v>
      </c>
      <c r="H1240" s="0" t="n">
        <v>1803.17</v>
      </c>
      <c r="I1240" s="0" t="n">
        <v>1.30999</v>
      </c>
      <c r="J1240" s="0" t="n">
        <v>93.2431999999999</v>
      </c>
      <c r="K1240" s="0" t="n">
        <v>148</v>
      </c>
      <c r="L1240" s="0" t="s">
        <v>20</v>
      </c>
      <c r="M1240" s="0" t="n">
        <f aca="false">35.3*G1240</f>
        <v>0.8424444027796</v>
      </c>
      <c r="N1240" s="0" t="n">
        <f aca="false">M1240*1000/365</f>
        <v>2.30806685693041</v>
      </c>
      <c r="O1240" s="0" t="n">
        <f aca="false">Table1[[#This Row],[Detection frequency 2021]]/100*365</f>
        <v>340.33768</v>
      </c>
      <c r="P1240" s="0" t="n">
        <f aca="false">Table1[[#This Row],[Flared days/year]]/12</f>
        <v>28.3614733333333</v>
      </c>
      <c r="Q1240" s="2" t="n">
        <f aca="false">Table1[[#This Row],['#days per month]]-P1296</f>
        <v>11.93321875</v>
      </c>
      <c r="R1240" s="2"/>
    </row>
    <row r="1241" customFormat="false" ht="15.75" hidden="true" customHeight="false" outlineLevel="0" collapsed="false">
      <c r="A1241" s="0" t="s">
        <v>161</v>
      </c>
      <c r="B1241" s="0" t="s">
        <v>162</v>
      </c>
      <c r="C1241" s="0" t="s">
        <v>1378</v>
      </c>
      <c r="D1241" s="0" t="n">
        <v>9632</v>
      </c>
      <c r="E1241" s="0" t="n">
        <v>40.714344</v>
      </c>
      <c r="F1241" s="0" t="n">
        <v>82.740073</v>
      </c>
      <c r="G1241" s="0" t="n">
        <v>0.023842942899</v>
      </c>
      <c r="H1241" s="0" t="n">
        <v>1827.29</v>
      </c>
      <c r="I1241" s="0" t="n">
        <v>1.56021</v>
      </c>
      <c r="J1241" s="0" t="n">
        <v>61.8123</v>
      </c>
      <c r="K1241" s="0" t="n">
        <v>309</v>
      </c>
      <c r="L1241" s="0" t="s">
        <v>20</v>
      </c>
      <c r="M1241" s="0" t="n">
        <f aca="false">35.3*G1241</f>
        <v>0.8416558843347</v>
      </c>
      <c r="N1241" s="0" t="n">
        <f aca="false">M1241*1000/365</f>
        <v>2.30590653242383</v>
      </c>
      <c r="O1241" s="0" t="n">
        <f aca="false">Table1[[#This Row],[Detection frequency 2021]]/100*365</f>
        <v>225.614895</v>
      </c>
      <c r="P1241" s="0" t="n">
        <f aca="false">Table1[[#This Row],[Flared days/year]]/12</f>
        <v>18.80124125</v>
      </c>
      <c r="Q1241" s="2" t="n">
        <f aca="false">Table1[[#This Row],['#days per month]]-P1297</f>
        <v>-3.12068916666667</v>
      </c>
      <c r="R1241" s="2"/>
    </row>
    <row r="1242" customFormat="false" ht="15.75" hidden="false" customHeight="false" outlineLevel="0" collapsed="false">
      <c r="A1242" s="0" t="s">
        <v>240</v>
      </c>
      <c r="B1242" s="0" t="s">
        <v>241</v>
      </c>
      <c r="C1242" s="0" t="s">
        <v>1379</v>
      </c>
      <c r="D1242" s="0" t="n">
        <v>7475</v>
      </c>
      <c r="E1242" s="0" t="n">
        <v>23.049679</v>
      </c>
      <c r="F1242" s="0" t="n">
        <v>47.236348</v>
      </c>
      <c r="G1242" s="0" t="n">
        <v>0.027072917666</v>
      </c>
      <c r="H1242" s="0" t="n">
        <v>1810</v>
      </c>
      <c r="I1242" s="0" t="n">
        <v>1.62046</v>
      </c>
      <c r="J1242" s="0" t="n">
        <v>81.0256</v>
      </c>
      <c r="K1242" s="0" t="n">
        <v>390</v>
      </c>
      <c r="L1242" s="0" t="s">
        <v>20</v>
      </c>
      <c r="M1242" s="0" t="n">
        <f aca="false">35.3*G1242</f>
        <v>0.9556739936098</v>
      </c>
      <c r="N1242" s="0" t="n">
        <f aca="false">M1242*1000/365</f>
        <v>2.61828491399945</v>
      </c>
      <c r="O1242" s="0" t="n">
        <f aca="false">Table1[[#This Row],[Detection frequency 2021]]/100*365</f>
        <v>295.74344</v>
      </c>
      <c r="P1242" s="2" t="n">
        <f aca="false">Table1[[#This Row],[Flared days/year]]/12</f>
        <v>24.6452866666667</v>
      </c>
      <c r="Q1242" s="2"/>
      <c r="R1242" s="2"/>
    </row>
    <row r="1243" customFormat="false" ht="15.75" hidden="true" customHeight="false" outlineLevel="0" collapsed="false">
      <c r="A1243" s="0" t="s">
        <v>788</v>
      </c>
      <c r="B1243" s="0" t="s">
        <v>789</v>
      </c>
      <c r="C1243" s="0" t="s">
        <v>1380</v>
      </c>
      <c r="D1243" s="0" t="n">
        <v>11848</v>
      </c>
      <c r="E1243" s="0" t="n">
        <v>0.777016</v>
      </c>
      <c r="F1243" s="0" t="n">
        <v>101.429218999999</v>
      </c>
      <c r="G1243" s="0" t="n">
        <v>0.023838510596</v>
      </c>
      <c r="H1243" s="0" t="n">
        <v>1720.55</v>
      </c>
      <c r="I1243" s="0" t="n">
        <v>1.69017</v>
      </c>
      <c r="J1243" s="0" t="n">
        <v>76.6666999999999</v>
      </c>
      <c r="K1243" s="0" t="n">
        <v>30</v>
      </c>
      <c r="L1243" s="0" t="s">
        <v>20</v>
      </c>
      <c r="M1243" s="0" t="n">
        <f aca="false">35.3*G1243</f>
        <v>0.8414994240388</v>
      </c>
      <c r="N1243" s="0" t="n">
        <f aca="false">M1243*1000/365</f>
        <v>2.3054778740789</v>
      </c>
      <c r="O1243" s="0" t="n">
        <f aca="false">Table1[[#This Row],[Detection frequency 2021]]/100*365</f>
        <v>279.833455</v>
      </c>
      <c r="P1243" s="0" t="n">
        <f aca="false">Table1[[#This Row],[Flared days/year]]/12</f>
        <v>23.3194545833333</v>
      </c>
      <c r="Q1243" s="2" t="n">
        <f aca="false">Table1[[#This Row],['#days per month]]-P1299</f>
        <v>8.92586208333331</v>
      </c>
    </row>
    <row r="1244" customFormat="false" ht="15.75" hidden="true" customHeight="false" outlineLevel="0" collapsed="false">
      <c r="A1244" s="0" t="s">
        <v>161</v>
      </c>
      <c r="B1244" s="0" t="s">
        <v>162</v>
      </c>
      <c r="C1244" s="0" t="s">
        <v>1381</v>
      </c>
      <c r="D1244" s="0" t="n">
        <v>11800</v>
      </c>
      <c r="E1244" s="0" t="n">
        <v>20.516923</v>
      </c>
      <c r="F1244" s="0" t="n">
        <v>113.86478</v>
      </c>
      <c r="G1244" s="0" t="n">
        <v>0.023812591897</v>
      </c>
      <c r="H1244" s="0" t="n">
        <v>1798.81</v>
      </c>
      <c r="I1244" s="0" t="n">
        <v>1.84637</v>
      </c>
      <c r="J1244" s="0" t="n">
        <v>85.3333</v>
      </c>
      <c r="K1244" s="0" t="n">
        <v>150</v>
      </c>
      <c r="L1244" s="0" t="s">
        <v>20</v>
      </c>
      <c r="M1244" s="0" t="n">
        <f aca="false">35.3*G1244</f>
        <v>0.8405844939641</v>
      </c>
      <c r="N1244" s="0" t="n">
        <f aca="false">M1244*1000/365</f>
        <v>2.30297121634</v>
      </c>
      <c r="O1244" s="0" t="n">
        <f aca="false">Table1[[#This Row],[Detection frequency 2021]]/100*365</f>
        <v>311.466545</v>
      </c>
      <c r="P1244" s="0" t="n">
        <f aca="false">Table1[[#This Row],[Flared days/year]]/12</f>
        <v>25.9555454166667</v>
      </c>
      <c r="Q1244" s="2" t="n">
        <f aca="false">Table1[[#This Row],['#days per month]]-P1300</f>
        <v>4.52098125000003</v>
      </c>
    </row>
    <row r="1245" customFormat="false" ht="15.75" hidden="true" customHeight="false" outlineLevel="0" collapsed="false">
      <c r="A1245" s="0" t="s">
        <v>645</v>
      </c>
      <c r="B1245" s="0" t="s">
        <v>646</v>
      </c>
      <c r="C1245" s="0" t="s">
        <v>1382</v>
      </c>
      <c r="D1245" s="0" t="n">
        <v>724</v>
      </c>
      <c r="E1245" s="0" t="n">
        <v>47.731035</v>
      </c>
      <c r="F1245" s="0" t="n">
        <v>-102.957495</v>
      </c>
      <c r="G1245" s="0" t="n">
        <v>0.023750862538</v>
      </c>
      <c r="H1245" s="0" t="n">
        <v>1895</v>
      </c>
      <c r="I1245" s="0" t="n">
        <v>1.61207</v>
      </c>
      <c r="J1245" s="0" t="n">
        <v>82.7044</v>
      </c>
      <c r="K1245" s="0" t="n">
        <v>318</v>
      </c>
      <c r="L1245" s="0" t="s">
        <v>20</v>
      </c>
      <c r="M1245" s="0" t="n">
        <f aca="false">35.3*G1245</f>
        <v>0.8384054475914</v>
      </c>
      <c r="N1245" s="0" t="n">
        <f aca="false">M1245*1000/365</f>
        <v>2.29700122627781</v>
      </c>
      <c r="O1245" s="0" t="n">
        <f aca="false">Table1[[#This Row],[Detection frequency 2021]]/100*365</f>
        <v>301.87106</v>
      </c>
      <c r="P1245" s="0" t="n">
        <f aca="false">Table1[[#This Row],[Flared days/year]]/12</f>
        <v>25.1559216666667</v>
      </c>
      <c r="Q1245" s="2" t="n">
        <f aca="false">Table1[[#This Row],['#days per month]]-P1301</f>
        <v>-1.51715291666666</v>
      </c>
    </row>
    <row r="1246" customFormat="false" ht="15.75" hidden="true" customHeight="false" outlineLevel="0" collapsed="false">
      <c r="A1246" s="0" t="s">
        <v>645</v>
      </c>
      <c r="B1246" s="0" t="s">
        <v>646</v>
      </c>
      <c r="C1246" s="0" t="s">
        <v>1383</v>
      </c>
      <c r="D1246" s="0" t="n">
        <v>18</v>
      </c>
      <c r="E1246" s="0" t="n">
        <v>70.25307</v>
      </c>
      <c r="F1246" s="0" t="n">
        <v>-148.436368</v>
      </c>
      <c r="G1246" s="0" t="n">
        <v>0.023728994553</v>
      </c>
      <c r="H1246" s="0" t="n">
        <v>1858.71</v>
      </c>
      <c r="I1246" s="0" t="n">
        <v>1.6015</v>
      </c>
      <c r="J1246" s="0" t="n">
        <v>82.5397</v>
      </c>
      <c r="K1246" s="0" t="n">
        <v>252</v>
      </c>
      <c r="L1246" s="0" t="s">
        <v>20</v>
      </c>
      <c r="M1246" s="0" t="n">
        <f aca="false">35.3*G1246</f>
        <v>0.8376335077209</v>
      </c>
      <c r="N1246" s="0" t="n">
        <f aca="false">M1246*1000/365</f>
        <v>2.29488632252301</v>
      </c>
      <c r="O1246" s="0" t="n">
        <f aca="false">Table1[[#This Row],[Detection frequency 2021]]/100*365</f>
        <v>301.269905</v>
      </c>
      <c r="P1246" s="0" t="n">
        <f aca="false">Table1[[#This Row],[Flared days/year]]/12</f>
        <v>25.1058254166667</v>
      </c>
      <c r="Q1246" s="2" t="n">
        <f aca="false">Table1[[#This Row],['#days per month]]-P1302</f>
        <v>5.20012458333333</v>
      </c>
    </row>
    <row r="1247" customFormat="false" ht="15.75" hidden="true" customHeight="false" outlineLevel="0" collapsed="false">
      <c r="A1247" s="0" t="s">
        <v>645</v>
      </c>
      <c r="B1247" s="0" t="s">
        <v>646</v>
      </c>
      <c r="C1247" s="0" t="s">
        <v>1384</v>
      </c>
      <c r="D1247" s="0" t="n">
        <v>788</v>
      </c>
      <c r="E1247" s="0" t="n">
        <v>48.112246</v>
      </c>
      <c r="F1247" s="0" t="n">
        <v>-102.886146</v>
      </c>
      <c r="G1247" s="0" t="n">
        <v>0.0237227717169999</v>
      </c>
      <c r="H1247" s="0" t="n">
        <v>1928.74</v>
      </c>
      <c r="I1247" s="0" t="n">
        <v>2.01514</v>
      </c>
      <c r="J1247" s="0" t="n">
        <v>76.9811</v>
      </c>
      <c r="K1247" s="0" t="n">
        <v>265</v>
      </c>
      <c r="L1247" s="0" t="s">
        <v>20</v>
      </c>
      <c r="M1247" s="0" t="n">
        <f aca="false">35.3*G1247</f>
        <v>0.837413841610097</v>
      </c>
      <c r="N1247" s="0" t="n">
        <f aca="false">M1247*1000/365</f>
        <v>2.29428449756191</v>
      </c>
      <c r="O1247" s="0" t="n">
        <f aca="false">Table1[[#This Row],[Detection frequency 2021]]/100*365</f>
        <v>280.981015</v>
      </c>
      <c r="P1247" s="0" t="n">
        <f aca="false">Table1[[#This Row],[Flared days/year]]/12</f>
        <v>23.4150845833333</v>
      </c>
      <c r="Q1247" s="2" t="n">
        <f aca="false">Table1[[#This Row],['#days per month]]-P1303</f>
        <v>-2.37295624999999</v>
      </c>
    </row>
    <row r="1248" customFormat="false" ht="15.75" hidden="true" customHeight="false" outlineLevel="0" collapsed="false">
      <c r="A1248" s="0" t="s">
        <v>161</v>
      </c>
      <c r="B1248" s="0" t="s">
        <v>162</v>
      </c>
      <c r="C1248" s="0" t="s">
        <v>1385</v>
      </c>
      <c r="D1248" s="0" t="n">
        <v>11600</v>
      </c>
      <c r="E1248" s="0" t="n">
        <v>38.373407</v>
      </c>
      <c r="F1248" s="0" t="n">
        <v>119.096024</v>
      </c>
      <c r="G1248" s="0" t="n">
        <v>0.023707684275</v>
      </c>
      <c r="H1248" s="0" t="n">
        <v>1773.12</v>
      </c>
      <c r="I1248" s="0" t="n">
        <v>1.71523</v>
      </c>
      <c r="J1248" s="0" t="n">
        <v>31.405</v>
      </c>
      <c r="K1248" s="0" t="n">
        <v>242</v>
      </c>
      <c r="L1248" s="0" t="s">
        <v>20</v>
      </c>
      <c r="M1248" s="0" t="n">
        <f aca="false">35.3*G1248</f>
        <v>0.8368812549075</v>
      </c>
      <c r="N1248" s="0" t="n">
        <f aca="false">M1248*1000/365</f>
        <v>2.29282535591096</v>
      </c>
      <c r="O1248" s="0" t="n">
        <f aca="false">Table1[[#This Row],[Detection frequency 2021]]/100*365</f>
        <v>114.62825</v>
      </c>
      <c r="P1248" s="0" t="n">
        <f aca="false">Table1[[#This Row],[Flared days/year]]/12</f>
        <v>9.55235416666667</v>
      </c>
      <c r="Q1248" s="2" t="n">
        <f aca="false">Table1[[#This Row],['#days per month]]-P1304</f>
        <v>-18.1606054166667</v>
      </c>
    </row>
    <row r="1249" customFormat="false" ht="15.75" hidden="true" customHeight="false" outlineLevel="0" collapsed="false">
      <c r="A1249" s="0" t="s">
        <v>563</v>
      </c>
      <c r="B1249" s="0" t="s">
        <v>564</v>
      </c>
      <c r="C1249" s="0" t="s">
        <v>1386</v>
      </c>
      <c r="D1249" s="0" t="n">
        <v>4469</v>
      </c>
      <c r="E1249" s="0" t="n">
        <v>-0.706954</v>
      </c>
      <c r="F1249" s="0" t="n">
        <v>-76.886293</v>
      </c>
      <c r="G1249" s="0" t="n">
        <v>0.023700023142</v>
      </c>
      <c r="H1249" s="0" t="n">
        <v>1935.75</v>
      </c>
      <c r="I1249" s="0" t="n">
        <v>1.34407</v>
      </c>
      <c r="J1249" s="0" t="n">
        <v>78.7879</v>
      </c>
      <c r="K1249" s="0" t="n">
        <v>33</v>
      </c>
      <c r="L1249" s="0" t="s">
        <v>20</v>
      </c>
      <c r="M1249" s="0" t="n">
        <f aca="false">35.3*G1249</f>
        <v>0.8366108169126</v>
      </c>
      <c r="N1249" s="0" t="n">
        <f aca="false">M1249*1000/365</f>
        <v>2.29208442989753</v>
      </c>
      <c r="O1249" s="0" t="n">
        <f aca="false">Table1[[#This Row],[Detection frequency 2021]]/100*365</f>
        <v>287.575835</v>
      </c>
      <c r="P1249" s="0" t="n">
        <f aca="false">Table1[[#This Row],[Flared days/year]]/12</f>
        <v>23.9646529166667</v>
      </c>
      <c r="Q1249" s="2" t="n">
        <f aca="false">Table1[[#This Row],['#days per month]]-P1305</f>
        <v>1.08931208333334</v>
      </c>
    </row>
    <row r="1250" customFormat="false" ht="15.75" hidden="true" customHeight="false" outlineLevel="0" collapsed="false">
      <c r="A1250" s="0" t="s">
        <v>1387</v>
      </c>
      <c r="B1250" s="0" t="s">
        <v>1388</v>
      </c>
      <c r="C1250" s="0" t="s">
        <v>1389</v>
      </c>
      <c r="D1250" s="0" t="n">
        <v>4440</v>
      </c>
      <c r="E1250" s="0" t="n">
        <v>-4.512589</v>
      </c>
      <c r="F1250" s="0" t="n">
        <v>-81.231021</v>
      </c>
      <c r="G1250" s="0" t="n">
        <v>0.0236987903159999</v>
      </c>
      <c r="H1250" s="0" t="n">
        <v>1843</v>
      </c>
      <c r="I1250" s="0" t="n">
        <v>1.6015</v>
      </c>
      <c r="J1250" s="0" t="n">
        <v>55.2485999999999</v>
      </c>
      <c r="K1250" s="0" t="n">
        <v>181</v>
      </c>
      <c r="L1250" s="0" t="s">
        <v>20</v>
      </c>
      <c r="M1250" s="0" t="n">
        <f aca="false">35.3*G1250</f>
        <v>0.836567298154797</v>
      </c>
      <c r="N1250" s="0" t="n">
        <f aca="false">M1250*1000/365</f>
        <v>2.2919652004241</v>
      </c>
      <c r="O1250" s="0" t="n">
        <f aca="false">Table1[[#This Row],[Detection frequency 2021]]/100*365</f>
        <v>201.65739</v>
      </c>
      <c r="P1250" s="0" t="n">
        <f aca="false">Table1[[#This Row],[Flared days/year]]/12</f>
        <v>16.8047825</v>
      </c>
      <c r="Q1250" s="2" t="n">
        <f aca="false">Table1[[#This Row],['#days per month]]-P1306</f>
        <v>6.9815070833333</v>
      </c>
    </row>
    <row r="1251" customFormat="false" ht="15.75" hidden="true" customHeight="false" outlineLevel="0" collapsed="false">
      <c r="A1251" s="0" t="s">
        <v>612</v>
      </c>
      <c r="B1251" s="0" t="s">
        <v>613</v>
      </c>
      <c r="C1251" s="0" t="s">
        <v>1390</v>
      </c>
      <c r="D1251" s="0" t="n">
        <v>11698</v>
      </c>
      <c r="E1251" s="0" t="n">
        <v>7.592025</v>
      </c>
      <c r="F1251" s="0" t="n">
        <v>102.987376</v>
      </c>
      <c r="G1251" s="0" t="n">
        <v>0.023692332656</v>
      </c>
      <c r="H1251" s="0" t="n">
        <v>1522.79</v>
      </c>
      <c r="I1251" s="0" t="n">
        <v>2.27458</v>
      </c>
      <c r="J1251" s="0" t="n">
        <v>88.0596999999999</v>
      </c>
      <c r="K1251" s="0" t="n">
        <v>67</v>
      </c>
      <c r="L1251" s="0" t="s">
        <v>20</v>
      </c>
      <c r="M1251" s="0" t="n">
        <f aca="false">35.3*G1251</f>
        <v>0.8363393427568</v>
      </c>
      <c r="N1251" s="0" t="n">
        <f aca="false">M1251*1000/365</f>
        <v>2.29134066508712</v>
      </c>
      <c r="O1251" s="0" t="n">
        <f aca="false">Table1[[#This Row],[Detection frequency 2021]]/100*365</f>
        <v>321.417905</v>
      </c>
      <c r="P1251" s="0" t="n">
        <f aca="false">Table1[[#This Row],[Flared days/year]]/12</f>
        <v>26.7848254166666</v>
      </c>
      <c r="Q1251" s="2" t="n">
        <f aca="false">Table1[[#This Row],['#days per month]]-P1307</f>
        <v>3.12741124999997</v>
      </c>
    </row>
    <row r="1252" customFormat="false" ht="15.75" hidden="true" customHeight="false" outlineLevel="0" collapsed="false">
      <c r="A1252" s="0" t="s">
        <v>28</v>
      </c>
      <c r="B1252" s="0" t="s">
        <v>29</v>
      </c>
      <c r="C1252" s="0" t="s">
        <v>1391</v>
      </c>
      <c r="D1252" s="0" t="n">
        <v>8122</v>
      </c>
      <c r="E1252" s="0" t="n">
        <v>30.249164</v>
      </c>
      <c r="F1252" s="0" t="n">
        <v>50.853619</v>
      </c>
      <c r="G1252" s="0" t="n">
        <v>0.023677245214</v>
      </c>
      <c r="H1252" s="0" t="n">
        <v>1809.69</v>
      </c>
      <c r="I1252" s="0" t="n">
        <v>1.49302999999999</v>
      </c>
      <c r="J1252" s="0" t="n">
        <v>52.2545999999999</v>
      </c>
      <c r="K1252" s="0" t="n">
        <v>377</v>
      </c>
      <c r="L1252" s="0" t="s">
        <v>20</v>
      </c>
      <c r="M1252" s="0" t="n">
        <f aca="false">35.3*G1252</f>
        <v>0.8358067560542</v>
      </c>
      <c r="N1252" s="0" t="n">
        <f aca="false">M1252*1000/365</f>
        <v>2.28988152343616</v>
      </c>
      <c r="O1252" s="0" t="n">
        <f aca="false">Table1[[#This Row],[Detection frequency 2021]]/100*365</f>
        <v>190.72929</v>
      </c>
      <c r="P1252" s="0" t="n">
        <f aca="false">Table1[[#This Row],[Flared days/year]]/12</f>
        <v>15.8941075</v>
      </c>
      <c r="Q1252" s="2" t="n">
        <f aca="false">Table1[[#This Row],['#days per month]]-P1308</f>
        <v>-1.14902</v>
      </c>
    </row>
    <row r="1253" customFormat="false" ht="15.75" hidden="true" customHeight="false" outlineLevel="0" collapsed="false">
      <c r="A1253" s="0" t="s">
        <v>72</v>
      </c>
      <c r="B1253" s="0" t="s">
        <v>73</v>
      </c>
      <c r="C1253" s="0" t="s">
        <v>1392</v>
      </c>
      <c r="D1253" s="0" t="n">
        <v>6907</v>
      </c>
      <c r="E1253" s="0" t="n">
        <v>45.865781</v>
      </c>
      <c r="F1253" s="0" t="n">
        <v>53.235777</v>
      </c>
      <c r="G1253" s="0" t="n">
        <v>0.023658107058</v>
      </c>
      <c r="H1253" s="0" t="n">
        <v>1868.64</v>
      </c>
      <c r="I1253" s="0" t="n">
        <v>1.59274</v>
      </c>
      <c r="J1253" s="0" t="n">
        <v>61.8529</v>
      </c>
      <c r="K1253" s="0" t="n">
        <v>367</v>
      </c>
      <c r="L1253" s="0" t="s">
        <v>20</v>
      </c>
      <c r="M1253" s="0" t="n">
        <f aca="false">35.3*G1253</f>
        <v>0.8351311791474</v>
      </c>
      <c r="N1253" s="0" t="n">
        <f aca="false">M1253*1000/365</f>
        <v>2.2880306278011</v>
      </c>
      <c r="O1253" s="0" t="n">
        <f aca="false">Table1[[#This Row],[Detection frequency 2021]]/100*365</f>
        <v>225.763085</v>
      </c>
      <c r="P1253" s="0" t="n">
        <f aca="false">Table1[[#This Row],[Flared days/year]]/12</f>
        <v>18.8135904166667</v>
      </c>
      <c r="Q1253" s="2" t="n">
        <f aca="false">Table1[[#This Row],['#days per month]]-P1309</f>
        <v>-9.36866791666667</v>
      </c>
    </row>
    <row r="1254" customFormat="false" ht="15.75" hidden="true" customHeight="false" outlineLevel="0" collapsed="false">
      <c r="A1254" s="0" t="s">
        <v>1026</v>
      </c>
      <c r="B1254" s="0" t="s">
        <v>1027</v>
      </c>
      <c r="C1254" s="0" t="s">
        <v>1393</v>
      </c>
      <c r="D1254" s="0" t="n">
        <v>6798</v>
      </c>
      <c r="E1254" s="0" t="n">
        <v>40.083673</v>
      </c>
      <c r="F1254" s="0" t="n">
        <v>51.237551</v>
      </c>
      <c r="G1254" s="0" t="n">
        <v>0.023654848875</v>
      </c>
      <c r="H1254" s="0" t="n">
        <v>1784.11</v>
      </c>
      <c r="I1254" s="0" t="n">
        <v>1.15005</v>
      </c>
      <c r="J1254" s="0" t="n">
        <v>91.1289999999999</v>
      </c>
      <c r="K1254" s="0" t="n">
        <v>248</v>
      </c>
      <c r="L1254" s="0" t="s">
        <v>20</v>
      </c>
      <c r="M1254" s="0" t="n">
        <f aca="false">35.3*G1254</f>
        <v>0.8350161652875</v>
      </c>
      <c r="N1254" s="0" t="n">
        <f aca="false">M1254*1000/365</f>
        <v>2.28771552133562</v>
      </c>
      <c r="O1254" s="0" t="n">
        <f aca="false">Table1[[#This Row],[Detection frequency 2021]]/100*365</f>
        <v>332.62085</v>
      </c>
      <c r="P1254" s="0" t="n">
        <f aca="false">Table1[[#This Row],[Flared days/year]]/12</f>
        <v>27.7184041666666</v>
      </c>
      <c r="Q1254" s="2" t="n">
        <f aca="false">Table1[[#This Row],['#days per month]]-P1310</f>
        <v>7.09693833333331</v>
      </c>
    </row>
    <row r="1255" customFormat="false" ht="15.75" hidden="true" customHeight="false" outlineLevel="0" collapsed="false">
      <c r="A1255" s="0" t="s">
        <v>645</v>
      </c>
      <c r="B1255" s="0" t="s">
        <v>646</v>
      </c>
      <c r="C1255" s="0" t="s">
        <v>1394</v>
      </c>
      <c r="D1255" s="0" t="n">
        <v>932</v>
      </c>
      <c r="E1255" s="0" t="n">
        <v>47.753871</v>
      </c>
      <c r="F1255" s="0" t="n">
        <v>-102.687157</v>
      </c>
      <c r="G1255" s="0" t="n">
        <v>0.023648655392</v>
      </c>
      <c r="H1255" s="0" t="n">
        <v>1920.8</v>
      </c>
      <c r="I1255" s="0" t="n">
        <v>1.6282</v>
      </c>
      <c r="J1255" s="0" t="n">
        <v>67.9011999999999</v>
      </c>
      <c r="K1255" s="0" t="n">
        <v>324</v>
      </c>
      <c r="L1255" s="0" t="s">
        <v>20</v>
      </c>
      <c r="M1255" s="0" t="n">
        <f aca="false">35.3*G1255</f>
        <v>0.8347975353376</v>
      </c>
      <c r="N1255" s="0" t="n">
        <f aca="false">M1255*1000/365</f>
        <v>2.28711653517151</v>
      </c>
      <c r="O1255" s="0" t="n">
        <f aca="false">Table1[[#This Row],[Detection frequency 2021]]/100*365</f>
        <v>247.83938</v>
      </c>
      <c r="P1255" s="0" t="n">
        <f aca="false">Table1[[#This Row],[Flared days/year]]/12</f>
        <v>20.6532816666666</v>
      </c>
      <c r="Q1255" s="2" t="n">
        <f aca="false">Table1[[#This Row],['#days per month]]-P1311</f>
        <v>-2.89511916666669</v>
      </c>
    </row>
    <row r="1256" customFormat="false" ht="15.75" hidden="true" customHeight="false" outlineLevel="0" collapsed="false">
      <c r="A1256" s="0" t="s">
        <v>24</v>
      </c>
      <c r="B1256" s="0" t="s">
        <v>25</v>
      </c>
      <c r="C1256" s="0" t="s">
        <v>1395</v>
      </c>
      <c r="D1256" s="0" t="n">
        <v>8861</v>
      </c>
      <c r="E1256" s="0" t="n">
        <v>59.040504</v>
      </c>
      <c r="F1256" s="0" t="n">
        <v>72.833055</v>
      </c>
      <c r="G1256" s="0" t="n">
        <v>0.023581965376</v>
      </c>
      <c r="H1256" s="0" t="n">
        <v>1831.36</v>
      </c>
      <c r="I1256" s="0" t="n">
        <v>1.55677999999999</v>
      </c>
      <c r="J1256" s="0" t="n">
        <v>85.6354</v>
      </c>
      <c r="K1256" s="0" t="n">
        <v>181</v>
      </c>
      <c r="L1256" s="0" t="s">
        <v>20</v>
      </c>
      <c r="M1256" s="0" t="n">
        <f aca="false">35.3*G1256</f>
        <v>0.8324433777728</v>
      </c>
      <c r="N1256" s="0" t="n">
        <f aca="false">M1256*1000/365</f>
        <v>2.28066678841863</v>
      </c>
      <c r="O1256" s="0" t="n">
        <f aca="false">Table1[[#This Row],[Detection frequency 2021]]/100*365</f>
        <v>312.56921</v>
      </c>
      <c r="P1256" s="0" t="n">
        <f aca="false">Table1[[#This Row],[Flared days/year]]/12</f>
        <v>26.0474341666667</v>
      </c>
      <c r="Q1256" s="2" t="n">
        <f aca="false">Table1[[#This Row],['#days per month]]-P1312</f>
        <v>1.51538875</v>
      </c>
    </row>
    <row r="1257" customFormat="false" ht="15.75" hidden="true" customHeight="false" outlineLevel="0" collapsed="false">
      <c r="A1257" s="0" t="s">
        <v>582</v>
      </c>
      <c r="B1257" s="0" t="s">
        <v>583</v>
      </c>
      <c r="C1257" s="0" t="s">
        <v>1396</v>
      </c>
      <c r="D1257" s="0" t="n">
        <v>8323</v>
      </c>
      <c r="E1257" s="0" t="n">
        <v>23.876084</v>
      </c>
      <c r="F1257" s="0" t="n">
        <v>53.616282</v>
      </c>
      <c r="G1257" s="0" t="n">
        <v>0.00022518975834</v>
      </c>
      <c r="H1257" s="0" t="n">
        <v>1883.2</v>
      </c>
      <c r="I1257" s="0" t="n">
        <v>1.6015</v>
      </c>
      <c r="J1257" s="0" t="n">
        <v>1.46341</v>
      </c>
      <c r="K1257" s="0" t="n">
        <v>410</v>
      </c>
      <c r="L1257" s="0" t="s">
        <v>20</v>
      </c>
      <c r="M1257" s="0" t="n">
        <f aca="false">35.3*G1257</f>
        <v>0.007949198469402</v>
      </c>
      <c r="N1257" s="0" t="n">
        <f aca="false">M1257*1000/365</f>
        <v>0.0217786259435671</v>
      </c>
      <c r="O1257" s="0" t="n">
        <f aca="false">Table1[[#This Row],[Detection frequency 2021]]/100*365</f>
        <v>5.3414465</v>
      </c>
      <c r="P1257" s="0" t="n">
        <f aca="false">Table1[[#This Row],[Flared days/year]]/12</f>
        <v>0.445120541666667</v>
      </c>
      <c r="Q1257" s="2" t="n">
        <f aca="false">Table1[[#This Row],['#days per month]]-P1313</f>
        <v>-28.778726125</v>
      </c>
    </row>
    <row r="1258" customFormat="false" ht="15.75" hidden="true" customHeight="false" outlineLevel="0" collapsed="false">
      <c r="A1258" s="0" t="s">
        <v>245</v>
      </c>
      <c r="B1258" s="0" t="s">
        <v>246</v>
      </c>
      <c r="C1258" s="0" t="s">
        <v>1397</v>
      </c>
      <c r="D1258" s="0" t="n">
        <v>6202</v>
      </c>
      <c r="E1258" s="0" t="n">
        <v>-1.806986</v>
      </c>
      <c r="F1258" s="0" t="n">
        <v>9.796965</v>
      </c>
      <c r="G1258" s="0" t="n">
        <v>0.023546154716</v>
      </c>
      <c r="H1258" s="0" t="n">
        <v>1690.42</v>
      </c>
      <c r="I1258" s="0" t="n">
        <v>4.52656</v>
      </c>
      <c r="J1258" s="0" t="n">
        <v>50</v>
      </c>
      <c r="K1258" s="0" t="n">
        <v>66</v>
      </c>
      <c r="L1258" s="0" t="s">
        <v>20</v>
      </c>
      <c r="M1258" s="0" t="n">
        <f aca="false">35.3*G1258</f>
        <v>0.8311792614748</v>
      </c>
      <c r="N1258" s="0" t="n">
        <f aca="false">M1258*1000/365</f>
        <v>2.27720345609534</v>
      </c>
      <c r="O1258" s="0" t="n">
        <f aca="false">Table1[[#This Row],[Detection frequency 2021]]/100*365</f>
        <v>182.5</v>
      </c>
      <c r="P1258" s="0" t="n">
        <f aca="false">Table1[[#This Row],[Flared days/year]]/12</f>
        <v>15.2083333333333</v>
      </c>
      <c r="Q1258" s="2" t="n">
        <f aca="false">Table1[[#This Row],['#days per month]]-P1314</f>
        <v>-4.82216708333333</v>
      </c>
    </row>
    <row r="1259" customFormat="false" ht="15.75" hidden="true" customHeight="false" outlineLevel="0" collapsed="false">
      <c r="A1259" s="0" t="s">
        <v>366</v>
      </c>
      <c r="B1259" s="0" t="s">
        <v>367</v>
      </c>
      <c r="C1259" s="0" t="s">
        <v>1398</v>
      </c>
      <c r="D1259" s="0" t="n">
        <v>6315</v>
      </c>
      <c r="E1259" s="0" t="n">
        <v>-5.943392</v>
      </c>
      <c r="F1259" s="0" t="n">
        <v>12.262242</v>
      </c>
      <c r="G1259" s="0" t="n">
        <v>0.02350412122</v>
      </c>
      <c r="H1259" s="0" t="n">
        <v>1823.72</v>
      </c>
      <c r="I1259" s="0" t="n">
        <v>1.6015</v>
      </c>
      <c r="J1259" s="0" t="n">
        <v>63.3803</v>
      </c>
      <c r="K1259" s="0" t="n">
        <v>71</v>
      </c>
      <c r="L1259" s="0" t="s">
        <v>20</v>
      </c>
      <c r="M1259" s="0" t="n">
        <f aca="false">35.3*G1259</f>
        <v>0.829695479066</v>
      </c>
      <c r="N1259" s="0" t="n">
        <f aca="false">M1259*1000/365</f>
        <v>2.27313829881096</v>
      </c>
      <c r="O1259" s="0" t="n">
        <f aca="false">Table1[[#This Row],[Detection frequency 2021]]/100*365</f>
        <v>231.338095</v>
      </c>
      <c r="P1259" s="0" t="n">
        <f aca="false">Table1[[#This Row],[Flared days/year]]/12</f>
        <v>19.2781745833333</v>
      </c>
      <c r="Q1259" s="2" t="n">
        <f aca="false">Table1[[#This Row],['#days per month]]-P1315</f>
        <v>-1.39335708333333</v>
      </c>
    </row>
    <row r="1260" customFormat="false" ht="15.75" hidden="true" customHeight="false" outlineLevel="0" collapsed="false">
      <c r="A1260" s="0" t="s">
        <v>245</v>
      </c>
      <c r="B1260" s="0" t="s">
        <v>246</v>
      </c>
      <c r="C1260" s="0" t="s">
        <v>1399</v>
      </c>
      <c r="D1260" s="0" t="n">
        <v>6178</v>
      </c>
      <c r="E1260" s="0" t="n">
        <v>-0.75286</v>
      </c>
      <c r="F1260" s="0" t="n">
        <v>8.755173</v>
      </c>
      <c r="G1260" s="0" t="n">
        <v>0.023498925739</v>
      </c>
      <c r="H1260" s="0" t="n">
        <v>1687.11</v>
      </c>
      <c r="I1260" s="0" t="n">
        <v>1.86157</v>
      </c>
      <c r="J1260" s="0" t="n">
        <v>78.5714</v>
      </c>
      <c r="K1260" s="0" t="n">
        <v>28</v>
      </c>
      <c r="L1260" s="0" t="s">
        <v>20</v>
      </c>
      <c r="M1260" s="0" t="n">
        <f aca="false">35.3*G1260</f>
        <v>0.8295120785867</v>
      </c>
      <c r="N1260" s="0" t="n">
        <f aca="false">M1260*1000/365</f>
        <v>2.27263583174438</v>
      </c>
      <c r="O1260" s="0" t="n">
        <f aca="false">Table1[[#This Row],[Detection frequency 2021]]/100*365</f>
        <v>286.78561</v>
      </c>
      <c r="P1260" s="0" t="n">
        <f aca="false">Table1[[#This Row],[Flared days/year]]/12</f>
        <v>23.8988008333333</v>
      </c>
      <c r="Q1260" s="2" t="n">
        <f aca="false">Table1[[#This Row],['#days per month]]-P1316</f>
        <v>-4.05557583333333</v>
      </c>
    </row>
    <row r="1261" customFormat="false" ht="15.75" hidden="true" customHeight="false" outlineLevel="0" collapsed="false">
      <c r="A1261" s="0" t="s">
        <v>143</v>
      </c>
      <c r="B1261" s="0" t="s">
        <v>144</v>
      </c>
      <c r="C1261" s="0" t="s">
        <v>1400</v>
      </c>
      <c r="D1261" s="0" t="n">
        <v>6268</v>
      </c>
      <c r="E1261" s="0" t="n">
        <v>-5.4175</v>
      </c>
      <c r="F1261" s="0" t="n">
        <v>11.665616</v>
      </c>
      <c r="G1261" s="0" t="n">
        <v>0.023494082494</v>
      </c>
      <c r="H1261" s="0" t="n">
        <v>1790.63</v>
      </c>
      <c r="I1261" s="0" t="n">
        <v>1.70850999999999</v>
      </c>
      <c r="J1261" s="0" t="n">
        <v>93.8776</v>
      </c>
      <c r="K1261" s="0" t="n">
        <v>98</v>
      </c>
      <c r="L1261" s="0" t="s">
        <v>20</v>
      </c>
      <c r="M1261" s="0" t="n">
        <f aca="false">35.3*G1261</f>
        <v>0.8293411120382</v>
      </c>
      <c r="N1261" s="0" t="n">
        <f aca="false">M1261*1000/365</f>
        <v>2.27216743024164</v>
      </c>
      <c r="O1261" s="0" t="n">
        <f aca="false">Table1[[#This Row],[Detection frequency 2021]]/100*365</f>
        <v>342.65324</v>
      </c>
      <c r="P1261" s="0" t="n">
        <f aca="false">Table1[[#This Row],[Flared days/year]]/12</f>
        <v>28.5544366666667</v>
      </c>
      <c r="Q1261" s="2" t="n">
        <f aca="false">Table1[[#This Row],['#days per month]]-P1317</f>
        <v>10.91468625</v>
      </c>
    </row>
    <row r="1262" customFormat="false" ht="15.75" hidden="true" customHeight="false" outlineLevel="0" collapsed="false">
      <c r="A1262" s="0" t="s">
        <v>83</v>
      </c>
      <c r="B1262" s="0" t="s">
        <v>84</v>
      </c>
      <c r="C1262" s="0" t="s">
        <v>1401</v>
      </c>
      <c r="D1262" s="0" t="n">
        <v>6246</v>
      </c>
      <c r="E1262" s="0" t="n">
        <v>-4.620076</v>
      </c>
      <c r="F1262" s="0" t="n">
        <v>11.355315</v>
      </c>
      <c r="G1262" s="0" t="n">
        <v>0.023471363272</v>
      </c>
      <c r="H1262" s="0" t="n">
        <v>1793.69</v>
      </c>
      <c r="I1262" s="0" t="n">
        <v>1.6015</v>
      </c>
      <c r="J1262" s="0" t="n">
        <v>47.0588</v>
      </c>
      <c r="K1262" s="0" t="n">
        <v>68</v>
      </c>
      <c r="L1262" s="0" t="s">
        <v>20</v>
      </c>
      <c r="M1262" s="0" t="n">
        <f aca="false">35.3*G1262</f>
        <v>0.8285391235016</v>
      </c>
      <c r="N1262" s="0" t="n">
        <f aca="false">M1262*1000/365</f>
        <v>2.26997020137425</v>
      </c>
      <c r="O1262" s="0" t="n">
        <f aca="false">Table1[[#This Row],[Detection frequency 2021]]/100*365</f>
        <v>171.76462</v>
      </c>
      <c r="P1262" s="0" t="n">
        <f aca="false">Table1[[#This Row],[Flared days/year]]/12</f>
        <v>14.3137183333333</v>
      </c>
      <c r="Q1262" s="2" t="n">
        <f aca="false">Table1[[#This Row],['#days per month]]-P1318</f>
        <v>-12.8146633333333</v>
      </c>
    </row>
    <row r="1263" customFormat="false" ht="15.75" hidden="true" customHeight="false" outlineLevel="0" collapsed="false">
      <c r="A1263" s="0" t="s">
        <v>24</v>
      </c>
      <c r="B1263" s="0" t="s">
        <v>25</v>
      </c>
      <c r="C1263" s="0" t="s">
        <v>1402</v>
      </c>
      <c r="D1263" s="0" t="n">
        <v>6875</v>
      </c>
      <c r="E1263" s="0" t="n">
        <v>51.583449</v>
      </c>
      <c r="F1263" s="0" t="n">
        <v>52.73093</v>
      </c>
      <c r="G1263" s="0" t="n">
        <v>0.023467224499</v>
      </c>
      <c r="H1263" s="0" t="n">
        <v>1792.09</v>
      </c>
      <c r="I1263" s="0" t="n">
        <v>1.23702</v>
      </c>
      <c r="J1263" s="0" t="n">
        <v>89.8551</v>
      </c>
      <c r="K1263" s="0" t="n">
        <v>276</v>
      </c>
      <c r="L1263" s="0" t="s">
        <v>20</v>
      </c>
      <c r="M1263" s="0" t="n">
        <f aca="false">35.3*G1263</f>
        <v>0.8283930248147</v>
      </c>
      <c r="N1263" s="0" t="n">
        <f aca="false">M1263*1000/365</f>
        <v>2.26956993099918</v>
      </c>
      <c r="O1263" s="0" t="n">
        <f aca="false">Table1[[#This Row],[Detection frequency 2021]]/100*365</f>
        <v>327.971115</v>
      </c>
      <c r="P1263" s="0" t="n">
        <f aca="false">Table1[[#This Row],[Flared days/year]]/12</f>
        <v>27.33092625</v>
      </c>
      <c r="Q1263" s="2" t="n">
        <f aca="false">Table1[[#This Row],['#days per month]]-P1319</f>
        <v>5.17022499999999</v>
      </c>
    </row>
    <row r="1264" customFormat="false" ht="15.75" hidden="true" customHeight="false" outlineLevel="0" collapsed="false">
      <c r="A1264" s="0" t="s">
        <v>126</v>
      </c>
      <c r="B1264" s="0" t="s">
        <v>127</v>
      </c>
      <c r="C1264" s="0" t="s">
        <v>1403</v>
      </c>
      <c r="D1264" s="0" t="n">
        <v>6067</v>
      </c>
      <c r="E1264" s="0" t="n">
        <v>4.96675</v>
      </c>
      <c r="F1264" s="0" t="n">
        <v>6.642349</v>
      </c>
      <c r="G1264" s="0" t="n">
        <v>0.02342721636</v>
      </c>
      <c r="H1264" s="0" t="n">
        <v>1166.75</v>
      </c>
      <c r="I1264" s="0" t="n">
        <v>1.95075</v>
      </c>
      <c r="J1264" s="0" t="n">
        <v>88.4058</v>
      </c>
      <c r="K1264" s="0" t="n">
        <v>69</v>
      </c>
      <c r="L1264" s="0" t="s">
        <v>20</v>
      </c>
      <c r="M1264" s="0" t="n">
        <f aca="false">35.3*G1264</f>
        <v>0.826980737508</v>
      </c>
      <c r="N1264" s="0" t="n">
        <f aca="false">M1264*1000/365</f>
        <v>2.26570065070685</v>
      </c>
      <c r="O1264" s="0" t="n">
        <f aca="false">Table1[[#This Row],[Detection frequency 2021]]/100*365</f>
        <v>322.68117</v>
      </c>
      <c r="P1264" s="0" t="n">
        <f aca="false">Table1[[#This Row],[Flared days/year]]/12</f>
        <v>26.8900975</v>
      </c>
      <c r="Q1264" s="2" t="n">
        <f aca="false">Table1[[#This Row],['#days per month]]-P1320</f>
        <v>9.85676416666666</v>
      </c>
    </row>
    <row r="1265" customFormat="false" ht="15.75" hidden="true" customHeight="false" outlineLevel="0" collapsed="false">
      <c r="A1265" s="0" t="s">
        <v>645</v>
      </c>
      <c r="B1265" s="0" t="s">
        <v>646</v>
      </c>
      <c r="C1265" s="0" t="s">
        <v>1404</v>
      </c>
      <c r="D1265" s="0" t="n">
        <v>592</v>
      </c>
      <c r="E1265" s="0" t="n">
        <v>47.733877</v>
      </c>
      <c r="F1265" s="0" t="n">
        <v>-103.325277</v>
      </c>
      <c r="G1265" s="0" t="n">
        <v>0.02341371398</v>
      </c>
      <c r="H1265" s="0" t="n">
        <v>1863.8</v>
      </c>
      <c r="I1265" s="0" t="n">
        <v>1.35267999999999</v>
      </c>
      <c r="J1265" s="0" t="n">
        <v>80.8777</v>
      </c>
      <c r="K1265" s="0" t="n">
        <v>319</v>
      </c>
      <c r="L1265" s="0" t="s">
        <v>20</v>
      </c>
      <c r="M1265" s="0" t="n">
        <f aca="false">35.3*G1265</f>
        <v>0.826504103494</v>
      </c>
      <c r="N1265" s="0" t="n">
        <f aca="false">M1265*1000/365</f>
        <v>2.26439480409315</v>
      </c>
      <c r="O1265" s="0" t="n">
        <f aca="false">Table1[[#This Row],[Detection frequency 2021]]/100*365</f>
        <v>295.203605</v>
      </c>
      <c r="P1265" s="0" t="n">
        <f aca="false">Table1[[#This Row],[Flared days/year]]/12</f>
        <v>24.6003004166667</v>
      </c>
      <c r="Q1265" s="2" t="n">
        <f aca="false">Table1[[#This Row],['#days per month]]-P1321</f>
        <v>-2.75860916666663</v>
      </c>
    </row>
    <row r="1266" customFormat="false" ht="15.75" hidden="true" customHeight="false" outlineLevel="0" collapsed="false">
      <c r="A1266" s="0" t="s">
        <v>24</v>
      </c>
      <c r="B1266" s="0" t="s">
        <v>25</v>
      </c>
      <c r="C1266" s="0" t="s">
        <v>1405</v>
      </c>
      <c r="D1266" s="0" t="n">
        <v>9102</v>
      </c>
      <c r="E1266" s="0" t="n">
        <v>61.098105</v>
      </c>
      <c r="F1266" s="0" t="n">
        <v>76.660482</v>
      </c>
      <c r="G1266" s="0" t="n">
        <v>0.023389996756</v>
      </c>
      <c r="H1266" s="0" t="n">
        <v>1902.78</v>
      </c>
      <c r="I1266" s="0" t="n">
        <v>1</v>
      </c>
      <c r="J1266" s="0" t="n">
        <v>86.0759</v>
      </c>
      <c r="K1266" s="0" t="n">
        <v>158</v>
      </c>
      <c r="L1266" s="0" t="s">
        <v>20</v>
      </c>
      <c r="M1266" s="0" t="n">
        <f aca="false">35.3*G1266</f>
        <v>0.8256668854868</v>
      </c>
      <c r="N1266" s="0" t="n">
        <f aca="false">M1266*1000/365</f>
        <v>2.26210105612822</v>
      </c>
      <c r="O1266" s="0" t="n">
        <f aca="false">Table1[[#This Row],[Detection frequency 2021]]/100*365</f>
        <v>314.177035</v>
      </c>
      <c r="P1266" s="0" t="n">
        <f aca="false">Table1[[#This Row],[Flared days/year]]/12</f>
        <v>26.1814195833333</v>
      </c>
      <c r="Q1266" s="2" t="n">
        <f aca="false">Table1[[#This Row],['#days per month]]-P1322</f>
        <v>-1.11209416666663</v>
      </c>
    </row>
    <row r="1267" customFormat="false" ht="15.75" hidden="true" customHeight="false" outlineLevel="0" collapsed="false">
      <c r="A1267" s="0" t="s">
        <v>161</v>
      </c>
      <c r="B1267" s="0" t="s">
        <v>162</v>
      </c>
      <c r="C1267" s="0" t="s">
        <v>1406</v>
      </c>
      <c r="D1267" s="0" t="n">
        <v>9668</v>
      </c>
      <c r="E1267" s="0" t="n">
        <v>40.872545</v>
      </c>
      <c r="F1267" s="0" t="n">
        <v>83.027754</v>
      </c>
      <c r="G1267" s="0" t="n">
        <v>0.023340771775</v>
      </c>
      <c r="H1267" s="0" t="n">
        <v>1684.65</v>
      </c>
      <c r="I1267" s="0" t="n">
        <v>0.614026</v>
      </c>
      <c r="J1267" s="0" t="n">
        <v>92.674</v>
      </c>
      <c r="K1267" s="0" t="n">
        <v>273</v>
      </c>
      <c r="L1267" s="0" t="s">
        <v>20</v>
      </c>
      <c r="M1267" s="0" t="n">
        <f aca="false">35.3*G1267</f>
        <v>0.8239292436575</v>
      </c>
      <c r="N1267" s="0" t="n">
        <f aca="false">M1267*1000/365</f>
        <v>2.25734039358219</v>
      </c>
      <c r="O1267" s="0" t="n">
        <f aca="false">Table1[[#This Row],[Detection frequency 2021]]/100*365</f>
        <v>338.2601</v>
      </c>
      <c r="P1267" s="0" t="n">
        <f aca="false">Table1[[#This Row],[Flared days/year]]/12</f>
        <v>28.1883416666667</v>
      </c>
      <c r="Q1267" s="2" t="n">
        <f aca="false">Table1[[#This Row],['#days per month]]-P1323</f>
        <v>4.3549975</v>
      </c>
    </row>
    <row r="1268" customFormat="false" ht="15.75" hidden="true" customHeight="false" outlineLevel="0" collapsed="false">
      <c r="A1268" s="0" t="s">
        <v>606</v>
      </c>
      <c r="B1268" s="0" t="s">
        <v>607</v>
      </c>
      <c r="C1268" s="0" t="s">
        <v>1407</v>
      </c>
      <c r="D1268" s="0" t="n">
        <v>4922</v>
      </c>
      <c r="E1268" s="0" t="n">
        <v>-22.422963</v>
      </c>
      <c r="F1268" s="0" t="n">
        <v>-39.95743</v>
      </c>
      <c r="G1268" s="0" t="n">
        <v>0.023316350079</v>
      </c>
      <c r="H1268" s="0" t="n">
        <v>1743.22</v>
      </c>
      <c r="I1268" s="0" t="n">
        <v>1.45866</v>
      </c>
      <c r="J1268" s="0" t="n">
        <v>73.9796</v>
      </c>
      <c r="K1268" s="0" t="n">
        <v>196</v>
      </c>
      <c r="L1268" s="0" t="s">
        <v>20</v>
      </c>
      <c r="M1268" s="0" t="n">
        <f aca="false">35.3*G1268</f>
        <v>0.8230671577887</v>
      </c>
      <c r="N1268" s="0" t="n">
        <f aca="false">M1268*1000/365</f>
        <v>2.25497851448959</v>
      </c>
      <c r="O1268" s="0" t="n">
        <f aca="false">Table1[[#This Row],[Detection frequency 2021]]/100*365</f>
        <v>270.02554</v>
      </c>
      <c r="P1268" s="0" t="n">
        <f aca="false">Table1[[#This Row],[Flared days/year]]/12</f>
        <v>22.5021283333333</v>
      </c>
      <c r="Q1268" s="2" t="n">
        <f aca="false">Table1[[#This Row],['#days per month]]-P1324</f>
        <v>-4.112455</v>
      </c>
    </row>
    <row r="1269" customFormat="false" ht="15.75" hidden="true" customHeight="false" outlineLevel="0" collapsed="false">
      <c r="A1269" s="0" t="s">
        <v>24</v>
      </c>
      <c r="B1269" s="0" t="s">
        <v>25</v>
      </c>
      <c r="C1269" s="0" t="s">
        <v>1408</v>
      </c>
      <c r="D1269" s="0" t="n">
        <v>9242</v>
      </c>
      <c r="E1269" s="0" t="n">
        <v>65.308723</v>
      </c>
      <c r="F1269" s="0" t="n">
        <v>77.417108</v>
      </c>
      <c r="G1269" s="0" t="n">
        <v>0.023272555403</v>
      </c>
      <c r="H1269" s="0" t="n">
        <v>1831.29</v>
      </c>
      <c r="I1269" s="0" t="n">
        <v>2.62883</v>
      </c>
      <c r="J1269" s="0" t="n">
        <v>63.7795</v>
      </c>
      <c r="K1269" s="0" t="n">
        <v>127</v>
      </c>
      <c r="L1269" s="0" t="s">
        <v>218</v>
      </c>
      <c r="M1269" s="0" t="n">
        <f aca="false">35.3*G1269</f>
        <v>0.8215212057259</v>
      </c>
      <c r="N1269" s="0" t="n">
        <f aca="false">M1269*1000/365</f>
        <v>2.25074302938603</v>
      </c>
      <c r="O1269" s="0" t="n">
        <f aca="false">Table1[[#This Row],[Detection frequency 2021]]/100*365</f>
        <v>232.795175</v>
      </c>
      <c r="P1269" s="0" t="n">
        <f aca="false">Table1[[#This Row],[Flared days/year]]/12</f>
        <v>19.3995979166667</v>
      </c>
      <c r="Q1269" s="2" t="n">
        <f aca="false">Table1[[#This Row],['#days per month]]-P1325</f>
        <v>-2.32660125</v>
      </c>
    </row>
    <row r="1270" customFormat="false" ht="15.75" hidden="true" customHeight="false" outlineLevel="0" collapsed="false">
      <c r="A1270" s="0" t="s">
        <v>51</v>
      </c>
      <c r="B1270" s="0" t="s">
        <v>52</v>
      </c>
      <c r="C1270" s="0" t="s">
        <v>1409</v>
      </c>
      <c r="D1270" s="0" t="n">
        <v>5656</v>
      </c>
      <c r="E1270" s="0" t="n">
        <v>28.620468</v>
      </c>
      <c r="F1270" s="0" t="n">
        <v>9.787524</v>
      </c>
      <c r="G1270" s="0" t="n">
        <v>0.024072131123</v>
      </c>
      <c r="H1270" s="0" t="n">
        <v>1789.81</v>
      </c>
      <c r="I1270" s="0" t="n">
        <v>1.46245</v>
      </c>
      <c r="J1270" s="0" t="n">
        <v>82.7411</v>
      </c>
      <c r="K1270" s="0" t="n">
        <v>394</v>
      </c>
      <c r="L1270" s="0" t="s">
        <v>20</v>
      </c>
      <c r="M1270" s="0" t="n">
        <f aca="false">35.3*G1270</f>
        <v>0.8497462286419</v>
      </c>
      <c r="N1270" s="0" t="n">
        <f aca="false">M1270*1000/365</f>
        <v>2.32807185929288</v>
      </c>
      <c r="O1270" s="0" t="n">
        <f aca="false">Table1[[#This Row],[Detection frequency 2021]]/100*365</f>
        <v>302.005015</v>
      </c>
      <c r="P1270" s="0" t="n">
        <f aca="false">Table1[[#This Row],[Flared days/year]]/12</f>
        <v>25.1670845833333</v>
      </c>
      <c r="Q1270" s="2" t="n">
        <f aca="false">Table1[[#This Row],['#days per month]]-P1326</f>
        <v>11.3413408333334</v>
      </c>
    </row>
    <row r="1271" customFormat="false" ht="15.75" hidden="true" customHeight="false" outlineLevel="0" collapsed="false">
      <c r="A1271" s="0" t="s">
        <v>482</v>
      </c>
      <c r="B1271" s="0" t="s">
        <v>483</v>
      </c>
      <c r="C1271" s="0" t="s">
        <v>1410</v>
      </c>
      <c r="D1271" s="0" t="n">
        <v>6021</v>
      </c>
      <c r="E1271" s="0" t="n">
        <v>10.2533009999999</v>
      </c>
      <c r="F1271" s="0" t="n">
        <v>16.9536619999999</v>
      </c>
      <c r="G1271" s="0" t="n">
        <v>0.023249161062</v>
      </c>
      <c r="H1271" s="0" t="n">
        <v>1813.9</v>
      </c>
      <c r="I1271" s="0" t="n">
        <v>1.27484</v>
      </c>
      <c r="J1271" s="0" t="n">
        <v>83.4395</v>
      </c>
      <c r="K1271" s="0" t="n">
        <v>157</v>
      </c>
      <c r="L1271" s="0" t="s">
        <v>20</v>
      </c>
      <c r="M1271" s="0" t="n">
        <f aca="false">35.3*G1271</f>
        <v>0.8206953854886</v>
      </c>
      <c r="N1271" s="0" t="n">
        <f aca="false">M1271*1000/365</f>
        <v>2.24848050818794</v>
      </c>
      <c r="O1271" s="0" t="n">
        <f aca="false">Table1[[#This Row],[Detection frequency 2021]]/100*365</f>
        <v>304.554175</v>
      </c>
      <c r="P1271" s="0" t="n">
        <f aca="false">Table1[[#This Row],[Flared days/year]]/12</f>
        <v>25.3795145833333</v>
      </c>
      <c r="Q1271" s="2" t="n">
        <f aca="false">Table1[[#This Row],['#days per month]]-P1327</f>
        <v>2.92532291666667</v>
      </c>
    </row>
    <row r="1272" customFormat="false" ht="15.75" hidden="false" customHeight="false" outlineLevel="0" collapsed="false">
      <c r="A1272" s="0" t="s">
        <v>240</v>
      </c>
      <c r="B1272" s="0" t="s">
        <v>241</v>
      </c>
      <c r="C1272" s="0" t="s">
        <v>1411</v>
      </c>
      <c r="D1272" s="0" t="n">
        <v>7801</v>
      </c>
      <c r="E1272" s="0" t="n">
        <v>24.7915</v>
      </c>
      <c r="F1272" s="0" t="n">
        <v>49.182623</v>
      </c>
      <c r="G1272" s="0" t="n">
        <v>0.03037624558</v>
      </c>
      <c r="H1272" s="0" t="n">
        <v>1700.49</v>
      </c>
      <c r="I1272" s="0" t="n">
        <v>3.02514</v>
      </c>
      <c r="J1272" s="0" t="n">
        <v>80.9406</v>
      </c>
      <c r="K1272" s="0" t="n">
        <v>404</v>
      </c>
      <c r="L1272" s="0" t="s">
        <v>20</v>
      </c>
      <c r="M1272" s="0" t="n">
        <f aca="false">35.3*G1272</f>
        <v>1.072281468974</v>
      </c>
      <c r="N1272" s="0" t="n">
        <f aca="false">M1272*1000/365</f>
        <v>2.93775744924383</v>
      </c>
      <c r="O1272" s="0" t="n">
        <f aca="false">Table1[[#This Row],[Detection frequency 2021]]/100*365</f>
        <v>295.43319</v>
      </c>
      <c r="P1272" s="2" t="n">
        <f aca="false">Table1[[#This Row],[Flared days/year]]/12</f>
        <v>24.6194325</v>
      </c>
      <c r="Q1272" s="2"/>
    </row>
    <row r="1273" customFormat="false" ht="15.75" hidden="true" customHeight="false" outlineLevel="0" collapsed="false">
      <c r="A1273" s="0" t="s">
        <v>345</v>
      </c>
      <c r="B1273" s="0" t="s">
        <v>346</v>
      </c>
      <c r="C1273" s="0" t="s">
        <v>1412</v>
      </c>
      <c r="D1273" s="0" t="n">
        <v>4673</v>
      </c>
      <c r="E1273" s="0" t="n">
        <v>-38.200311</v>
      </c>
      <c r="F1273" s="0" t="n">
        <v>-68.726629</v>
      </c>
      <c r="G1273" s="0" t="n">
        <v>0.023243789463</v>
      </c>
      <c r="H1273" s="0" t="n">
        <v>1790.28</v>
      </c>
      <c r="I1273" s="0" t="n">
        <v>2.2487</v>
      </c>
      <c r="J1273" s="0" t="n">
        <v>29.1667</v>
      </c>
      <c r="K1273" s="0" t="n">
        <v>360</v>
      </c>
      <c r="L1273" s="0" t="s">
        <v>20</v>
      </c>
      <c r="M1273" s="0" t="n">
        <f aca="false">35.3*G1273</f>
        <v>0.8205057680439</v>
      </c>
      <c r="N1273" s="0" t="n">
        <f aca="false">M1273*1000/365</f>
        <v>2.24796100833945</v>
      </c>
      <c r="O1273" s="0" t="n">
        <f aca="false">Table1[[#This Row],[Detection frequency 2021]]/100*365</f>
        <v>106.458455</v>
      </c>
      <c r="P1273" s="0" t="n">
        <f aca="false">Table1[[#This Row],[Flared days/year]]/12</f>
        <v>8.87153791666667</v>
      </c>
      <c r="Q1273" s="2" t="n">
        <f aca="false">Table1[[#This Row],['#days per month]]-P1329</f>
        <v>-16.3897470833333</v>
      </c>
    </row>
    <row r="1274" customFormat="false" ht="15.75" hidden="true" customHeight="false" outlineLevel="0" collapsed="false">
      <c r="A1274" s="0" t="s">
        <v>1160</v>
      </c>
      <c r="B1274" s="0" t="s">
        <v>1161</v>
      </c>
      <c r="C1274" s="0" t="s">
        <v>1413</v>
      </c>
      <c r="D1274" s="0" t="n">
        <v>9968</v>
      </c>
      <c r="E1274" s="0" t="n">
        <v>25.384131</v>
      </c>
      <c r="F1274" s="0" t="n">
        <v>68.581939</v>
      </c>
      <c r="G1274" s="0" t="n">
        <v>0.023209182276</v>
      </c>
      <c r="H1274" s="0" t="n">
        <v>1776.95</v>
      </c>
      <c r="I1274" s="0" t="n">
        <v>1.46033</v>
      </c>
      <c r="J1274" s="0" t="n">
        <v>91.5254</v>
      </c>
      <c r="K1274" s="0" t="n">
        <v>354</v>
      </c>
      <c r="L1274" s="0" t="s">
        <v>20</v>
      </c>
      <c r="M1274" s="0" t="n">
        <f aca="false">35.3*G1274</f>
        <v>0.8192841343428</v>
      </c>
      <c r="N1274" s="0" t="n">
        <f aca="false">M1274*1000/365</f>
        <v>2.2446140666926</v>
      </c>
      <c r="O1274" s="0" t="n">
        <f aca="false">Table1[[#This Row],[Detection frequency 2021]]/100*365</f>
        <v>334.06771</v>
      </c>
      <c r="P1274" s="0" t="n">
        <f aca="false">Table1[[#This Row],[Flared days/year]]/12</f>
        <v>27.8389758333333</v>
      </c>
      <c r="Q1274" s="2" t="n">
        <f aca="false">Table1[[#This Row],['#days per month]]-P1330</f>
        <v>0.0672512499999982</v>
      </c>
    </row>
    <row r="1275" customFormat="false" ht="15.75" hidden="true" customHeight="false" outlineLevel="0" collapsed="false">
      <c r="A1275" s="0" t="s">
        <v>24</v>
      </c>
      <c r="B1275" s="0" t="s">
        <v>25</v>
      </c>
      <c r="C1275" s="0" t="s">
        <v>1414</v>
      </c>
      <c r="D1275" s="0" t="n">
        <v>6442</v>
      </c>
      <c r="E1275" s="0" t="n">
        <v>65.32554</v>
      </c>
      <c r="F1275" s="0" t="n">
        <v>56.424818</v>
      </c>
      <c r="G1275" s="0" t="n">
        <v>0.023202724616</v>
      </c>
      <c r="H1275" s="0" t="n">
        <v>1902.25</v>
      </c>
      <c r="I1275" s="0" t="n">
        <v>2.01743</v>
      </c>
      <c r="J1275" s="0" t="n">
        <v>60.8392</v>
      </c>
      <c r="K1275" s="0" t="n">
        <v>143</v>
      </c>
      <c r="L1275" s="0" t="s">
        <v>20</v>
      </c>
      <c r="M1275" s="0" t="n">
        <f aca="false">35.3*G1275</f>
        <v>0.8190561789448</v>
      </c>
      <c r="N1275" s="0" t="n">
        <f aca="false">M1275*1000/365</f>
        <v>2.24398953135562</v>
      </c>
      <c r="O1275" s="0" t="n">
        <f aca="false">Table1[[#This Row],[Detection frequency 2021]]/100*365</f>
        <v>222.06308</v>
      </c>
      <c r="P1275" s="0" t="n">
        <f aca="false">Table1[[#This Row],[Flared days/year]]/12</f>
        <v>18.5052566666667</v>
      </c>
      <c r="Q1275" s="2" t="n">
        <f aca="false">Table1[[#This Row],['#days per month]]-P1331</f>
        <v>-5.82807666666667</v>
      </c>
    </row>
    <row r="1276" customFormat="false" ht="15.75" hidden="true" customHeight="false" outlineLevel="0" collapsed="false">
      <c r="A1276" s="0" t="s">
        <v>221</v>
      </c>
      <c r="B1276" s="0" t="s">
        <v>222</v>
      </c>
      <c r="C1276" s="0" t="s">
        <v>1415</v>
      </c>
      <c r="D1276" s="0" t="n">
        <v>10732</v>
      </c>
      <c r="E1276" s="0" t="n">
        <v>26.063905</v>
      </c>
      <c r="F1276" s="0" t="n">
        <v>93.9296459999999</v>
      </c>
      <c r="G1276" s="0" t="n">
        <v>0.023198145548</v>
      </c>
      <c r="H1276" s="0" t="n">
        <v>1896.31</v>
      </c>
      <c r="I1276" s="0" t="n">
        <v>1.84821</v>
      </c>
      <c r="J1276" s="0" t="n">
        <v>79.4393</v>
      </c>
      <c r="K1276" s="0" t="n">
        <v>214</v>
      </c>
      <c r="L1276" s="0" t="s">
        <v>20</v>
      </c>
      <c r="M1276" s="0" t="n">
        <f aca="false">35.3*G1276</f>
        <v>0.8188945378444</v>
      </c>
      <c r="N1276" s="0" t="n">
        <f aca="false">M1276*1000/365</f>
        <v>2.24354667902575</v>
      </c>
      <c r="O1276" s="0" t="n">
        <f aca="false">Table1[[#This Row],[Detection frequency 2021]]/100*365</f>
        <v>289.953445</v>
      </c>
      <c r="P1276" s="0" t="n">
        <f aca="false">Table1[[#This Row],[Flared days/year]]/12</f>
        <v>24.1627870833333</v>
      </c>
      <c r="Q1276" s="2" t="n">
        <f aca="false">Table1[[#This Row],['#days per month]]-P1332</f>
        <v>3.98248458333333</v>
      </c>
    </row>
    <row r="1277" customFormat="false" ht="15.75" hidden="true" customHeight="false" outlineLevel="0" collapsed="false">
      <c r="A1277" s="0" t="s">
        <v>197</v>
      </c>
      <c r="B1277" s="0" t="s">
        <v>198</v>
      </c>
      <c r="C1277" s="0" t="s">
        <v>1416</v>
      </c>
      <c r="D1277" s="0" t="n">
        <v>11708</v>
      </c>
      <c r="E1277" s="0" t="n">
        <v>5.282873</v>
      </c>
      <c r="F1277" s="0" t="n">
        <v>104.383218</v>
      </c>
      <c r="G1277" s="0" t="n">
        <v>0.02319297942</v>
      </c>
      <c r="H1277" s="0" t="n">
        <v>1706.81</v>
      </c>
      <c r="I1277" s="0" t="n">
        <v>1.45497</v>
      </c>
      <c r="J1277" s="0" t="n">
        <v>90.1408</v>
      </c>
      <c r="K1277" s="0" t="n">
        <v>71</v>
      </c>
      <c r="L1277" s="0" t="s">
        <v>20</v>
      </c>
      <c r="M1277" s="0" t="n">
        <f aca="false">35.3*G1277</f>
        <v>0.818712173526</v>
      </c>
      <c r="N1277" s="0" t="n">
        <f aca="false">M1277*1000/365</f>
        <v>2.24304705075616</v>
      </c>
      <c r="O1277" s="0" t="n">
        <f aca="false">Table1[[#This Row],[Detection frequency 2021]]/100*365</f>
        <v>329.01392</v>
      </c>
      <c r="P1277" s="0" t="n">
        <f aca="false">Table1[[#This Row],[Flared days/year]]/12</f>
        <v>27.4178266666667</v>
      </c>
      <c r="Q1277" s="2" t="n">
        <f aca="false">Table1[[#This Row],['#days per month]]-P1333</f>
        <v>1.88954416666667</v>
      </c>
    </row>
    <row r="1278" customFormat="false" ht="15.75" hidden="true" customHeight="false" outlineLevel="0" collapsed="false">
      <c r="A1278" s="0" t="s">
        <v>126</v>
      </c>
      <c r="B1278" s="0" t="s">
        <v>127</v>
      </c>
      <c r="C1278" s="0" t="s">
        <v>1417</v>
      </c>
      <c r="D1278" s="0" t="n">
        <v>6090</v>
      </c>
      <c r="E1278" s="0" t="n">
        <v>4.930158</v>
      </c>
      <c r="F1278" s="0" t="n">
        <v>7.016283</v>
      </c>
      <c r="G1278" s="0" t="n">
        <v>0.0231692034899999</v>
      </c>
      <c r="H1278" s="0" t="n">
        <v>1787.54</v>
      </c>
      <c r="I1278" s="0" t="n">
        <v>2.71612</v>
      </c>
      <c r="J1278" s="0" t="n">
        <v>66.6667</v>
      </c>
      <c r="K1278" s="0" t="n">
        <v>69</v>
      </c>
      <c r="L1278" s="0" t="s">
        <v>20</v>
      </c>
      <c r="M1278" s="0" t="n">
        <f aca="false">35.3*G1278</f>
        <v>0.817872883196996</v>
      </c>
      <c r="N1278" s="0" t="n">
        <f aca="false">M1278*1000/365</f>
        <v>2.24074762519725</v>
      </c>
      <c r="O1278" s="0" t="n">
        <f aca="false">Table1[[#This Row],[Detection frequency 2021]]/100*365</f>
        <v>243.333455</v>
      </c>
      <c r="P1278" s="0" t="n">
        <f aca="false">Table1[[#This Row],[Flared days/year]]/12</f>
        <v>20.2777879166667</v>
      </c>
      <c r="Q1278" s="2" t="n">
        <f aca="false">Table1[[#This Row],['#days per month]]-P1334</f>
        <v>-6.31805875</v>
      </c>
    </row>
    <row r="1279" customFormat="false" ht="15.75" hidden="true" customHeight="false" outlineLevel="0" collapsed="false">
      <c r="A1279" s="0" t="s">
        <v>28</v>
      </c>
      <c r="B1279" s="0" t="s">
        <v>29</v>
      </c>
      <c r="C1279" s="0" t="s">
        <v>1418</v>
      </c>
      <c r="D1279" s="0" t="n">
        <v>7708</v>
      </c>
      <c r="E1279" s="0" t="n">
        <v>31.216682</v>
      </c>
      <c r="F1279" s="0" t="n">
        <v>48.496939</v>
      </c>
      <c r="G1279" s="0" t="n">
        <v>0.023124322753</v>
      </c>
      <c r="H1279" s="0" t="n">
        <v>1747.57</v>
      </c>
      <c r="I1279" s="0" t="n">
        <v>2.3613</v>
      </c>
      <c r="J1279" s="0" t="n">
        <v>23.2142999999999</v>
      </c>
      <c r="K1279" s="0" t="n">
        <v>392</v>
      </c>
      <c r="L1279" s="0" t="s">
        <v>20</v>
      </c>
      <c r="M1279" s="0" t="n">
        <f aca="false">35.3*G1279</f>
        <v>0.8162885931809</v>
      </c>
      <c r="N1279" s="0" t="n">
        <f aca="false">M1279*1000/365</f>
        <v>2.23640710460521</v>
      </c>
      <c r="O1279" s="0" t="n">
        <f aca="false">Table1[[#This Row],[Detection frequency 2021]]/100*365</f>
        <v>84.7321949999996</v>
      </c>
      <c r="P1279" s="0" t="n">
        <f aca="false">Table1[[#This Row],[Flared days/year]]/12</f>
        <v>7.06101624999997</v>
      </c>
      <c r="Q1279" s="2" t="n">
        <f aca="false">Table1[[#This Row],['#days per month]]-P1335</f>
        <v>-20.4783858333334</v>
      </c>
    </row>
    <row r="1280" customFormat="false" ht="15.75" hidden="true" customHeight="false" outlineLevel="0" collapsed="false">
      <c r="A1280" s="0" t="s">
        <v>543</v>
      </c>
      <c r="B1280" s="0" t="s">
        <v>544</v>
      </c>
      <c r="C1280" s="0" t="s">
        <v>1419</v>
      </c>
      <c r="D1280" s="0" t="n">
        <v>12439</v>
      </c>
      <c r="E1280" s="0" t="n">
        <v>-13.964653</v>
      </c>
      <c r="F1280" s="0" t="n">
        <v>123.315011</v>
      </c>
      <c r="G1280" s="0" t="n">
        <v>0.023119773038</v>
      </c>
      <c r="H1280" s="0" t="n">
        <v>1800.33</v>
      </c>
      <c r="I1280" s="0" t="n">
        <v>2.01039</v>
      </c>
      <c r="J1280" s="0" t="n">
        <v>8.86076</v>
      </c>
      <c r="K1280" s="0" t="n">
        <v>237</v>
      </c>
      <c r="L1280" s="0" t="s">
        <v>20</v>
      </c>
      <c r="M1280" s="0" t="n">
        <f aca="false">35.3*G1280</f>
        <v>0.8161279882414</v>
      </c>
      <c r="N1280" s="0" t="n">
        <f aca="false">M1280*1000/365</f>
        <v>2.23596709107233</v>
      </c>
      <c r="O1280" s="0" t="n">
        <f aca="false">Table1[[#This Row],[Detection frequency 2021]]/100*365</f>
        <v>32.341774</v>
      </c>
      <c r="P1280" s="0" t="n">
        <f aca="false">Table1[[#This Row],[Flared days/year]]/12</f>
        <v>2.69514783333333</v>
      </c>
      <c r="Q1280" s="2" t="n">
        <f aca="false">Table1[[#This Row],['#days per month]]-P1336</f>
        <v>-18.2163105</v>
      </c>
    </row>
    <row r="1281" customFormat="false" ht="15.75" hidden="true" customHeight="false" outlineLevel="0" collapsed="false">
      <c r="A1281" s="0" t="s">
        <v>161</v>
      </c>
      <c r="B1281" s="0" t="s">
        <v>162</v>
      </c>
      <c r="C1281" s="0" t="s">
        <v>1420</v>
      </c>
      <c r="D1281" s="0" t="n">
        <v>11604</v>
      </c>
      <c r="E1281" s="0" t="n">
        <v>39.110687</v>
      </c>
      <c r="F1281" s="0" t="n">
        <v>119.204277</v>
      </c>
      <c r="G1281" s="0" t="n">
        <v>0.023104010477</v>
      </c>
      <c r="H1281" s="0" t="n">
        <v>1841.03</v>
      </c>
      <c r="I1281" s="0" t="n">
        <v>1.73844</v>
      </c>
      <c r="J1281" s="0" t="n">
        <v>84.6154</v>
      </c>
      <c r="K1281" s="0" t="n">
        <v>247</v>
      </c>
      <c r="L1281" s="0" t="s">
        <v>20</v>
      </c>
      <c r="M1281" s="0" t="n">
        <f aca="false">35.3*G1281</f>
        <v>0.8155715698381</v>
      </c>
      <c r="N1281" s="0" t="n">
        <f aca="false">M1281*1000/365</f>
        <v>2.23444265709068</v>
      </c>
      <c r="O1281" s="0" t="n">
        <f aca="false">Table1[[#This Row],[Detection frequency 2021]]/100*365</f>
        <v>308.84621</v>
      </c>
      <c r="P1281" s="0" t="n">
        <f aca="false">Table1[[#This Row],[Flared days/year]]/12</f>
        <v>25.7371841666667</v>
      </c>
      <c r="Q1281" s="2" t="n">
        <f aca="false">Table1[[#This Row],['#days per month]]-P1337</f>
        <v>-2.8544825</v>
      </c>
    </row>
    <row r="1282" customFormat="false" ht="15.75" hidden="true" customHeight="false" outlineLevel="0" collapsed="false">
      <c r="A1282" s="0" t="s">
        <v>78</v>
      </c>
      <c r="B1282" s="0" t="s">
        <v>79</v>
      </c>
      <c r="C1282" s="0" t="s">
        <v>1421</v>
      </c>
      <c r="D1282" s="0" t="n">
        <v>8525</v>
      </c>
      <c r="E1282" s="0" t="n">
        <v>22.15766</v>
      </c>
      <c r="F1282" s="0" t="n">
        <v>56.026548</v>
      </c>
      <c r="G1282" s="0" t="n">
        <v>0.08194330245</v>
      </c>
      <c r="H1282" s="0" t="n">
        <v>1743.08</v>
      </c>
      <c r="I1282" s="0" t="n">
        <v>1.4432</v>
      </c>
      <c r="J1282" s="0" t="n">
        <v>79.3785</v>
      </c>
      <c r="K1282" s="0" t="n">
        <v>354</v>
      </c>
      <c r="L1282" s="0" t="s">
        <v>20</v>
      </c>
      <c r="M1282" s="0" t="n">
        <f aca="false">35.3*G1282</f>
        <v>2.892598576485</v>
      </c>
      <c r="N1282" s="0" t="n">
        <f aca="false">M1282*1000/365</f>
        <v>7.92492760680822</v>
      </c>
      <c r="O1282" s="0" t="n">
        <f aca="false">Table1[[#This Row],[Detection frequency 2021]]/100*365</f>
        <v>289.731525</v>
      </c>
      <c r="P1282" s="0" t="n">
        <f aca="false">Table1[[#This Row],[Flared days/year]]/12</f>
        <v>24.14429375</v>
      </c>
      <c r="Q1282" s="2" t="n">
        <f aca="false">Table1[[#This Row],['#days per month]]-P1338</f>
        <v>0.45774041666667</v>
      </c>
    </row>
    <row r="1283" customFormat="false" ht="15.75" hidden="true" customHeight="false" outlineLevel="0" collapsed="false">
      <c r="A1283" s="0" t="s">
        <v>35</v>
      </c>
      <c r="B1283" s="0" t="s">
        <v>36</v>
      </c>
      <c r="C1283" s="0" t="s">
        <v>1422</v>
      </c>
      <c r="D1283" s="0" t="n">
        <v>3753</v>
      </c>
      <c r="E1283" s="0" t="n">
        <v>18.0321709999999</v>
      </c>
      <c r="F1283" s="0" t="n">
        <v>-93.923766</v>
      </c>
      <c r="G1283" s="0" t="n">
        <v>0.023050998959</v>
      </c>
      <c r="H1283" s="0" t="n">
        <v>1786.11</v>
      </c>
      <c r="I1283" s="0" t="n">
        <v>2.54664</v>
      </c>
      <c r="J1283" s="0" t="n">
        <v>76.5957</v>
      </c>
      <c r="K1283" s="0" t="n">
        <v>188</v>
      </c>
      <c r="L1283" s="0" t="s">
        <v>20</v>
      </c>
      <c r="M1283" s="0" t="n">
        <f aca="false">35.3*G1283</f>
        <v>0.8137002632527</v>
      </c>
      <c r="N1283" s="0" t="n">
        <f aca="false">M1283*1000/365</f>
        <v>2.22931578973342</v>
      </c>
      <c r="O1283" s="0" t="n">
        <f aca="false">Table1[[#This Row],[Detection frequency 2021]]/100*365</f>
        <v>279.574305</v>
      </c>
      <c r="P1283" s="0" t="n">
        <f aca="false">Table1[[#This Row],[Flared days/year]]/12</f>
        <v>23.29785875</v>
      </c>
      <c r="Q1283" s="2" t="n">
        <f aca="false">Table1[[#This Row],['#days per month]]-P1339</f>
        <v>-3.87435333333333</v>
      </c>
    </row>
    <row r="1284" customFormat="false" ht="15.75" hidden="true" customHeight="false" outlineLevel="0" collapsed="false">
      <c r="A1284" s="0" t="s">
        <v>24</v>
      </c>
      <c r="B1284" s="0" t="s">
        <v>25</v>
      </c>
      <c r="C1284" s="0" t="s">
        <v>1423</v>
      </c>
      <c r="D1284" s="0" t="n">
        <v>9466</v>
      </c>
      <c r="E1284" s="0" t="n">
        <v>69.621436</v>
      </c>
      <c r="F1284" s="0" t="n">
        <v>81.827248</v>
      </c>
      <c r="G1284" s="0" t="n">
        <v>0.0230279862069999</v>
      </c>
      <c r="H1284" s="0" t="n">
        <v>1745.02</v>
      </c>
      <c r="I1284" s="0" t="n">
        <v>1.6015</v>
      </c>
      <c r="J1284" s="0" t="n">
        <v>65.942</v>
      </c>
      <c r="K1284" s="0" t="n">
        <v>138</v>
      </c>
      <c r="L1284" s="0" t="s">
        <v>218</v>
      </c>
      <c r="M1284" s="0" t="n">
        <f aca="false">35.3*G1284</f>
        <v>0.812887913107097</v>
      </c>
      <c r="N1284" s="0" t="n">
        <f aca="false">M1284*1000/365</f>
        <v>2.22709017289615</v>
      </c>
      <c r="O1284" s="0" t="n">
        <f aca="false">Table1[[#This Row],[Detection frequency 2021]]/100*365</f>
        <v>240.6883</v>
      </c>
      <c r="P1284" s="0" t="n">
        <f aca="false">Table1[[#This Row],[Flared days/year]]/12</f>
        <v>20.0573583333333</v>
      </c>
      <c r="Q1284" s="2" t="n">
        <f aca="false">Table1[[#This Row],['#days per month]]-P1340</f>
        <v>-2.87978916666664</v>
      </c>
    </row>
    <row r="1285" customFormat="false" ht="15.75" hidden="true" customHeight="false" outlineLevel="0" collapsed="false">
      <c r="A1285" s="0" t="s">
        <v>161</v>
      </c>
      <c r="B1285" s="0" t="s">
        <v>162</v>
      </c>
      <c r="C1285" s="0" t="s">
        <v>1424</v>
      </c>
      <c r="D1285" s="0" t="n">
        <v>12130</v>
      </c>
      <c r="E1285" s="0" t="n">
        <v>40.243162</v>
      </c>
      <c r="F1285" s="0" t="n">
        <v>121.024856</v>
      </c>
      <c r="G1285" s="0" t="n">
        <v>0.023001392389</v>
      </c>
      <c r="H1285" s="0" t="n">
        <v>1739.94</v>
      </c>
      <c r="I1285" s="0" t="n">
        <v>1.82588</v>
      </c>
      <c r="J1285" s="0" t="n">
        <v>32.9268</v>
      </c>
      <c r="K1285" s="0" t="n">
        <v>246</v>
      </c>
      <c r="L1285" s="0" t="s">
        <v>20</v>
      </c>
      <c r="M1285" s="0" t="n">
        <f aca="false">35.3*G1285</f>
        <v>0.8119491513317</v>
      </c>
      <c r="N1285" s="0" t="n">
        <f aca="false">M1285*1000/365</f>
        <v>2.22451822282658</v>
      </c>
      <c r="O1285" s="0" t="n">
        <f aca="false">Table1[[#This Row],[Detection frequency 2021]]/100*365</f>
        <v>120.18282</v>
      </c>
      <c r="P1285" s="0" t="n">
        <f aca="false">Table1[[#This Row],[Flared days/year]]/12</f>
        <v>10.015235</v>
      </c>
      <c r="Q1285" s="2" t="n">
        <f aca="false">Table1[[#This Row],['#days per month]]-P1341</f>
        <v>-18.725595</v>
      </c>
    </row>
    <row r="1286" customFormat="false" ht="15.75" hidden="true" customHeight="false" outlineLevel="0" collapsed="false">
      <c r="A1286" s="0" t="s">
        <v>645</v>
      </c>
      <c r="B1286" s="0" t="s">
        <v>646</v>
      </c>
      <c r="C1286" s="0" t="s">
        <v>1425</v>
      </c>
      <c r="D1286" s="0" t="n">
        <v>779</v>
      </c>
      <c r="E1286" s="0" t="n">
        <v>47.70332</v>
      </c>
      <c r="F1286" s="0" t="n">
        <v>-102.888712</v>
      </c>
      <c r="G1286" s="0" t="n">
        <v>0.022986598477</v>
      </c>
      <c r="H1286" s="0" t="n">
        <v>1831.98</v>
      </c>
      <c r="I1286" s="0" t="n">
        <v>1.48753999999999</v>
      </c>
      <c r="J1286" s="0" t="n">
        <v>54.9133</v>
      </c>
      <c r="K1286" s="0" t="n">
        <v>346</v>
      </c>
      <c r="L1286" s="0" t="s">
        <v>20</v>
      </c>
      <c r="M1286" s="0" t="n">
        <f aca="false">35.3*G1286</f>
        <v>0.8114269262381</v>
      </c>
      <c r="N1286" s="0" t="n">
        <f aca="false">M1286*1000/365</f>
        <v>2.22308746914548</v>
      </c>
      <c r="O1286" s="0" t="n">
        <f aca="false">Table1[[#This Row],[Detection frequency 2021]]/100*365</f>
        <v>200.433545</v>
      </c>
      <c r="P1286" s="0" t="n">
        <f aca="false">Table1[[#This Row],[Flared days/year]]/12</f>
        <v>16.7027954166667</v>
      </c>
      <c r="Q1286" s="2" t="n">
        <f aca="false">Table1[[#This Row],['#days per month]]-P1342</f>
        <v>-13.03606625</v>
      </c>
    </row>
    <row r="1287" customFormat="false" ht="15.75" hidden="true" customHeight="false" outlineLevel="0" collapsed="false">
      <c r="A1287" s="0" t="s">
        <v>543</v>
      </c>
      <c r="B1287" s="0" t="s">
        <v>544</v>
      </c>
      <c r="C1287" s="0" t="s">
        <v>1426</v>
      </c>
      <c r="D1287" s="0" t="n">
        <v>12448</v>
      </c>
      <c r="E1287" s="0" t="n">
        <v>-19.449637</v>
      </c>
      <c r="F1287" s="0" t="n">
        <v>133.85366</v>
      </c>
      <c r="G1287" s="0" t="n">
        <v>0.022958038008</v>
      </c>
      <c r="H1287" s="0" t="n">
        <v>1759.85</v>
      </c>
      <c r="I1287" s="0" t="n">
        <v>1.63056</v>
      </c>
      <c r="J1287" s="0" t="n">
        <v>85.6229999999999</v>
      </c>
      <c r="K1287" s="0" t="n">
        <v>313</v>
      </c>
      <c r="L1287" s="0" t="s">
        <v>20</v>
      </c>
      <c r="M1287" s="0" t="n">
        <f aca="false">35.3*G1287</f>
        <v>0.8104187416824</v>
      </c>
      <c r="N1287" s="0" t="n">
        <f aca="false">M1287*1000/365</f>
        <v>2.22032531967781</v>
      </c>
      <c r="O1287" s="0" t="n">
        <f aca="false">Table1[[#This Row],[Detection frequency 2021]]/100*365</f>
        <v>312.52395</v>
      </c>
      <c r="P1287" s="0" t="n">
        <f aca="false">Table1[[#This Row],[Flared days/year]]/12</f>
        <v>26.0436625</v>
      </c>
      <c r="Q1287" s="2" t="n">
        <f aca="false">Table1[[#This Row],['#days per month]]-P1343</f>
        <v>0.645745833333308</v>
      </c>
    </row>
    <row r="1288" customFormat="false" ht="15.75" hidden="true" customHeight="false" outlineLevel="0" collapsed="false">
      <c r="A1288" s="0" t="s">
        <v>788</v>
      </c>
      <c r="B1288" s="0" t="s">
        <v>789</v>
      </c>
      <c r="C1288" s="0" t="s">
        <v>1427</v>
      </c>
      <c r="D1288" s="0" t="n">
        <v>11930</v>
      </c>
      <c r="E1288" s="0" t="n">
        <v>-3.31665599999999</v>
      </c>
      <c r="F1288" s="0" t="n">
        <v>104.12122</v>
      </c>
      <c r="G1288" s="0" t="n">
        <v>0.022956629064</v>
      </c>
      <c r="H1288" s="0" t="n">
        <v>1649.48</v>
      </c>
      <c r="I1288" s="0" t="n">
        <v>0.852493</v>
      </c>
      <c r="J1288" s="0" t="n">
        <v>78.125</v>
      </c>
      <c r="K1288" s="0" t="n">
        <v>32</v>
      </c>
      <c r="L1288" s="0" t="s">
        <v>20</v>
      </c>
      <c r="M1288" s="0" t="n">
        <f aca="false">35.3*G1288</f>
        <v>0.8103690059592</v>
      </c>
      <c r="N1288" s="0" t="n">
        <f aca="false">M1288*1000/365</f>
        <v>2.22018905742247</v>
      </c>
      <c r="O1288" s="0" t="n">
        <f aca="false">Table1[[#This Row],[Detection frequency 2021]]/100*365</f>
        <v>285.15625</v>
      </c>
      <c r="P1288" s="0" t="n">
        <f aca="false">Table1[[#This Row],[Flared days/year]]/12</f>
        <v>23.7630208333333</v>
      </c>
      <c r="Q1288" s="2" t="n">
        <f aca="false">Table1[[#This Row],['#days per month]]-P1344</f>
        <v>-0.426624166666638</v>
      </c>
    </row>
    <row r="1289" customFormat="false" ht="15.75" hidden="true" customHeight="false" outlineLevel="0" collapsed="false">
      <c r="A1289" s="0" t="s">
        <v>24</v>
      </c>
      <c r="B1289" s="0" t="s">
        <v>25</v>
      </c>
      <c r="C1289" s="0" t="s">
        <v>1428</v>
      </c>
      <c r="D1289" s="0" t="n">
        <v>9080</v>
      </c>
      <c r="E1289" s="0" t="n">
        <v>59.355092</v>
      </c>
      <c r="F1289" s="0" t="n">
        <v>76.3412</v>
      </c>
      <c r="G1289" s="0" t="n">
        <v>0.022955836533</v>
      </c>
      <c r="H1289" s="0" t="n">
        <v>1857.14</v>
      </c>
      <c r="I1289" s="0" t="n">
        <v>1.61661</v>
      </c>
      <c r="J1289" s="0" t="n">
        <v>64.5022</v>
      </c>
      <c r="K1289" s="0" t="n">
        <v>231</v>
      </c>
      <c r="L1289" s="0" t="s">
        <v>20</v>
      </c>
      <c r="M1289" s="0" t="n">
        <f aca="false">35.3*G1289</f>
        <v>0.8103410296149</v>
      </c>
      <c r="N1289" s="0" t="n">
        <f aca="false">M1289*1000/365</f>
        <v>2.22011240990384</v>
      </c>
      <c r="O1289" s="0" t="n">
        <f aca="false">Table1[[#This Row],[Detection frequency 2021]]/100*365</f>
        <v>235.43303</v>
      </c>
      <c r="P1289" s="0" t="n">
        <f aca="false">Table1[[#This Row],[Flared days/year]]/12</f>
        <v>19.6194191666667</v>
      </c>
      <c r="Q1289" s="2" t="n">
        <f aca="false">Table1[[#This Row],['#days per month]]-P1345</f>
        <v>-1.99241333333334</v>
      </c>
    </row>
    <row r="1290" customFormat="false" ht="15.75" hidden="true" customHeight="false" outlineLevel="0" collapsed="false">
      <c r="A1290" s="0" t="s">
        <v>563</v>
      </c>
      <c r="B1290" s="0" t="s">
        <v>564</v>
      </c>
      <c r="C1290" s="0" t="s">
        <v>1429</v>
      </c>
      <c r="D1290" s="0" t="n">
        <v>4487</v>
      </c>
      <c r="E1290" s="0" t="n">
        <v>-0.372269</v>
      </c>
      <c r="F1290" s="0" t="n">
        <v>-76.860662</v>
      </c>
      <c r="G1290" s="0" t="n">
        <v>0.022888735575</v>
      </c>
      <c r="H1290" s="0" t="n">
        <v>1971.2</v>
      </c>
      <c r="I1290" s="0" t="n">
        <v>3.64031</v>
      </c>
      <c r="J1290" s="0" t="n">
        <v>77.2727</v>
      </c>
      <c r="K1290" s="0" t="n">
        <v>44</v>
      </c>
      <c r="L1290" s="0" t="s">
        <v>20</v>
      </c>
      <c r="M1290" s="0" t="n">
        <f aca="false">35.3*G1290</f>
        <v>0.8079723657975</v>
      </c>
      <c r="N1290" s="0" t="n">
        <f aca="false">M1290*1000/365</f>
        <v>2.21362291999315</v>
      </c>
      <c r="O1290" s="0" t="n">
        <f aca="false">Table1[[#This Row],[Detection frequency 2021]]/100*365</f>
        <v>282.045355</v>
      </c>
      <c r="P1290" s="0" t="n">
        <f aca="false">Table1[[#This Row],[Flared days/year]]/12</f>
        <v>23.5037795833333</v>
      </c>
      <c r="Q1290" s="2" t="n">
        <f aca="false">Table1[[#This Row],['#days per month]]-P1346</f>
        <v>-1.53534208333333</v>
      </c>
    </row>
    <row r="1291" customFormat="false" ht="15.75" hidden="true" customHeight="false" outlineLevel="0" collapsed="false">
      <c r="A1291" s="0" t="s">
        <v>39</v>
      </c>
      <c r="B1291" s="0" t="s">
        <v>40</v>
      </c>
      <c r="C1291" s="0" t="s">
        <v>1430</v>
      </c>
      <c r="D1291" s="0" t="n">
        <v>5756</v>
      </c>
      <c r="E1291" s="0" t="n">
        <v>28.284909</v>
      </c>
      <c r="F1291" s="0" t="n">
        <v>19.923333</v>
      </c>
      <c r="G1291" s="0" t="n">
        <v>0.022861319873</v>
      </c>
      <c r="H1291" s="0" t="n">
        <v>1679.24</v>
      </c>
      <c r="I1291" s="0" t="n">
        <v>1.92927</v>
      </c>
      <c r="J1291" s="0" t="n">
        <v>83.3333</v>
      </c>
      <c r="K1291" s="0" t="n">
        <v>402</v>
      </c>
      <c r="L1291" s="0" t="s">
        <v>20</v>
      </c>
      <c r="M1291" s="0" t="n">
        <f aca="false">35.3*G1291</f>
        <v>0.8070045915169</v>
      </c>
      <c r="N1291" s="0" t="n">
        <f aca="false">M1291*1000/365</f>
        <v>2.21097148360794</v>
      </c>
      <c r="O1291" s="0" t="n">
        <f aca="false">Table1[[#This Row],[Detection frequency 2021]]/100*365</f>
        <v>304.166545</v>
      </c>
      <c r="P1291" s="0" t="n">
        <f aca="false">Table1[[#This Row],[Flared days/year]]/12</f>
        <v>25.3472120833333</v>
      </c>
      <c r="Q1291" s="2" t="n">
        <f aca="false">Table1[[#This Row],['#days per month]]-P1347</f>
        <v>3.27657458333333</v>
      </c>
    </row>
    <row r="1292" customFormat="false" ht="15.75" hidden="true" customHeight="false" outlineLevel="0" collapsed="false">
      <c r="A1292" s="0" t="s">
        <v>161</v>
      </c>
      <c r="B1292" s="0" t="s">
        <v>162</v>
      </c>
      <c r="C1292" s="0" t="s">
        <v>1431</v>
      </c>
      <c r="D1292" s="0" t="n">
        <v>11774</v>
      </c>
      <c r="E1292" s="0" t="n">
        <v>20.816729</v>
      </c>
      <c r="F1292" s="0" t="n">
        <v>108.715029</v>
      </c>
      <c r="G1292" s="0" t="n">
        <v>0.022846085666</v>
      </c>
      <c r="H1292" s="0" t="n">
        <v>1804.96</v>
      </c>
      <c r="I1292" s="0" t="n">
        <v>2.04406</v>
      </c>
      <c r="J1292" s="0" t="n">
        <v>95.7983</v>
      </c>
      <c r="K1292" s="0" t="n">
        <v>119</v>
      </c>
      <c r="L1292" s="0" t="s">
        <v>20</v>
      </c>
      <c r="M1292" s="0" t="n">
        <f aca="false">35.3*G1292</f>
        <v>0.8064668240098</v>
      </c>
      <c r="N1292" s="0" t="n">
        <f aca="false">M1292*1000/365</f>
        <v>2.20949814797205</v>
      </c>
      <c r="O1292" s="0" t="n">
        <f aca="false">Table1[[#This Row],[Detection frequency 2021]]/100*365</f>
        <v>349.663795</v>
      </c>
      <c r="P1292" s="0" t="n">
        <f aca="false">Table1[[#This Row],[Flared days/year]]/12</f>
        <v>29.1386495833333</v>
      </c>
      <c r="Q1292" s="2" t="n">
        <f aca="false">Table1[[#This Row],['#days per month]]-P1348</f>
        <v>6.46439333333333</v>
      </c>
    </row>
    <row r="1293" customFormat="false" ht="15.75" hidden="true" customHeight="false" outlineLevel="0" collapsed="false">
      <c r="A1293" s="0" t="s">
        <v>543</v>
      </c>
      <c r="B1293" s="0" t="s">
        <v>544</v>
      </c>
      <c r="C1293" s="0" t="s">
        <v>1432</v>
      </c>
      <c r="D1293" s="0" t="n">
        <v>12473</v>
      </c>
      <c r="E1293" s="0" t="n">
        <v>-22.975983</v>
      </c>
      <c r="F1293" s="0" t="n">
        <v>148.602228</v>
      </c>
      <c r="G1293" s="0" t="n">
        <v>0.02282078338</v>
      </c>
      <c r="H1293" s="0" t="n">
        <v>1857.06</v>
      </c>
      <c r="I1293" s="0" t="n">
        <v>1.49524</v>
      </c>
      <c r="J1293" s="0" t="n">
        <v>75.9036</v>
      </c>
      <c r="K1293" s="0" t="n">
        <v>332</v>
      </c>
      <c r="L1293" s="0" t="s">
        <v>20</v>
      </c>
      <c r="M1293" s="0" t="n">
        <f aca="false">35.3*G1293</f>
        <v>0.805573653314</v>
      </c>
      <c r="N1293" s="0" t="n">
        <f aca="false">M1293*1000/365</f>
        <v>2.20705110496986</v>
      </c>
      <c r="O1293" s="0" t="n">
        <f aca="false">Table1[[#This Row],[Detection frequency 2021]]/100*365</f>
        <v>277.04814</v>
      </c>
      <c r="P1293" s="0" t="n">
        <f aca="false">Table1[[#This Row],[Flared days/year]]/12</f>
        <v>23.087345</v>
      </c>
      <c r="Q1293" s="2" t="n">
        <f aca="false">Table1[[#This Row],['#days per month]]-P1349</f>
        <v>3.80080583333336</v>
      </c>
    </row>
    <row r="1294" customFormat="false" ht="15.75" hidden="true" customHeight="false" outlineLevel="0" collapsed="false">
      <c r="A1294" s="0" t="s">
        <v>645</v>
      </c>
      <c r="B1294" s="0" t="s">
        <v>646</v>
      </c>
      <c r="C1294" s="0" t="s">
        <v>1433</v>
      </c>
      <c r="D1294" s="0" t="n">
        <v>909</v>
      </c>
      <c r="E1294" s="0" t="n">
        <v>47.934867</v>
      </c>
      <c r="F1294" s="0" t="n">
        <v>-102.714598999999</v>
      </c>
      <c r="G1294" s="0" t="n">
        <v>0.022801733283</v>
      </c>
      <c r="H1294" s="0" t="n">
        <v>1926.21</v>
      </c>
      <c r="I1294" s="0" t="n">
        <v>2.27187</v>
      </c>
      <c r="J1294" s="0" t="n">
        <v>58.4967</v>
      </c>
      <c r="K1294" s="0" t="n">
        <v>306</v>
      </c>
      <c r="L1294" s="0" t="s">
        <v>20</v>
      </c>
      <c r="M1294" s="0" t="n">
        <f aca="false">35.3*G1294</f>
        <v>0.8049011848899</v>
      </c>
      <c r="N1294" s="0" t="n">
        <f aca="false">M1294*1000/365</f>
        <v>2.20520872572575</v>
      </c>
      <c r="O1294" s="0" t="n">
        <f aca="false">Table1[[#This Row],[Detection frequency 2021]]/100*365</f>
        <v>213.512955</v>
      </c>
      <c r="P1294" s="0" t="n">
        <f aca="false">Table1[[#This Row],[Flared days/year]]/12</f>
        <v>17.79274625</v>
      </c>
      <c r="Q1294" s="2" t="n">
        <f aca="false">Table1[[#This Row],['#days per month]]-P1350</f>
        <v>-8.86362958333333</v>
      </c>
    </row>
    <row r="1295" customFormat="false" ht="15.75" hidden="true" customHeight="false" outlineLevel="0" collapsed="false">
      <c r="A1295" s="0" t="s">
        <v>440</v>
      </c>
      <c r="B1295" s="0" t="s">
        <v>441</v>
      </c>
      <c r="C1295" s="0" t="s">
        <v>1434</v>
      </c>
      <c r="D1295" s="0" t="n">
        <v>11770</v>
      </c>
      <c r="E1295" s="0" t="n">
        <v>8.466002</v>
      </c>
      <c r="F1295" s="0" t="n">
        <v>108.642859</v>
      </c>
      <c r="G1295" s="0" t="n">
        <v>0.0228008526929999</v>
      </c>
      <c r="H1295" s="0" t="n">
        <v>1853.58</v>
      </c>
      <c r="I1295" s="0" t="n">
        <v>1.94734</v>
      </c>
      <c r="J1295" s="0" t="n">
        <v>66.1764999999999</v>
      </c>
      <c r="K1295" s="0" t="n">
        <v>68</v>
      </c>
      <c r="L1295" s="0" t="s">
        <v>20</v>
      </c>
      <c r="M1295" s="0" t="n">
        <f aca="false">35.3*G1295</f>
        <v>0.804870100062896</v>
      </c>
      <c r="N1295" s="0" t="n">
        <f aca="false">M1295*1000/365</f>
        <v>2.20512356181615</v>
      </c>
      <c r="O1295" s="0" t="n">
        <f aca="false">Table1[[#This Row],[Detection frequency 2021]]/100*365</f>
        <v>241.544225</v>
      </c>
      <c r="P1295" s="0" t="n">
        <f aca="false">Table1[[#This Row],[Flared days/year]]/12</f>
        <v>20.1286854166666</v>
      </c>
      <c r="Q1295" s="2" t="n">
        <f aca="false">Table1[[#This Row],['#days per month]]-P1351</f>
        <v>0.984070416666668</v>
      </c>
    </row>
    <row r="1296" customFormat="false" ht="15.75" hidden="true" customHeight="false" outlineLevel="0" collapsed="false">
      <c r="A1296" s="0" t="s">
        <v>28</v>
      </c>
      <c r="B1296" s="0" t="s">
        <v>29</v>
      </c>
      <c r="C1296" s="0" t="s">
        <v>1435</v>
      </c>
      <c r="D1296" s="0" t="n">
        <v>8040</v>
      </c>
      <c r="E1296" s="0" t="n">
        <v>30.168504</v>
      </c>
      <c r="F1296" s="0" t="n">
        <v>50.4092599999999</v>
      </c>
      <c r="G1296" s="0" t="n">
        <v>0.0227997079259999</v>
      </c>
      <c r="H1296" s="0" t="n">
        <v>1866.25</v>
      </c>
      <c r="I1296" s="0" t="n">
        <v>1.78623</v>
      </c>
      <c r="J1296" s="0" t="n">
        <v>54.0107</v>
      </c>
      <c r="K1296" s="0" t="n">
        <v>374</v>
      </c>
      <c r="L1296" s="0" t="s">
        <v>20</v>
      </c>
      <c r="M1296" s="0" t="n">
        <f aca="false">35.3*G1296</f>
        <v>0.804829689787796</v>
      </c>
      <c r="N1296" s="0" t="n">
        <f aca="false">M1296*1000/365</f>
        <v>2.20501284873369</v>
      </c>
      <c r="O1296" s="0" t="n">
        <f aca="false">Table1[[#This Row],[Detection frequency 2021]]/100*365</f>
        <v>197.139055</v>
      </c>
      <c r="P1296" s="0" t="n">
        <f aca="false">Table1[[#This Row],[Flared days/year]]/12</f>
        <v>16.4282545833333</v>
      </c>
      <c r="Q1296" s="2" t="n">
        <f aca="false">Table1[[#This Row],['#days per month]]-P1352</f>
        <v>-8.07407375</v>
      </c>
    </row>
    <row r="1297" customFormat="false" ht="15.75" hidden="true" customHeight="false" outlineLevel="0" collapsed="false">
      <c r="A1297" s="0" t="s">
        <v>645</v>
      </c>
      <c r="B1297" s="0" t="s">
        <v>646</v>
      </c>
      <c r="C1297" s="0" t="s">
        <v>1436</v>
      </c>
      <c r="D1297" s="0" t="n">
        <v>657</v>
      </c>
      <c r="E1297" s="0" t="n">
        <v>47.876089</v>
      </c>
      <c r="F1297" s="0" t="n">
        <v>-103.12087</v>
      </c>
      <c r="G1297" s="0" t="n">
        <v>0.022764572385</v>
      </c>
      <c r="H1297" s="0" t="n">
        <v>1921.25</v>
      </c>
      <c r="I1297" s="0" t="n">
        <v>1.80094</v>
      </c>
      <c r="J1297" s="0" t="n">
        <v>72.0721</v>
      </c>
      <c r="K1297" s="0" t="n">
        <v>333</v>
      </c>
      <c r="L1297" s="0" t="s">
        <v>20</v>
      </c>
      <c r="M1297" s="0" t="n">
        <f aca="false">35.3*G1297</f>
        <v>0.8035894051905</v>
      </c>
      <c r="N1297" s="0" t="n">
        <f aca="false">M1297*1000/365</f>
        <v>2.2016148087411</v>
      </c>
      <c r="O1297" s="0" t="n">
        <f aca="false">Table1[[#This Row],[Detection frequency 2021]]/100*365</f>
        <v>263.063165</v>
      </c>
      <c r="P1297" s="0" t="n">
        <f aca="false">Table1[[#This Row],[Flared days/year]]/12</f>
        <v>21.9219304166667</v>
      </c>
      <c r="Q1297" s="2" t="n">
        <f aca="false">Table1[[#This Row],['#days per month]]-P1353</f>
        <v>-4.299335</v>
      </c>
    </row>
    <row r="1298" customFormat="false" ht="15.75" hidden="true" customHeight="false" outlineLevel="0" collapsed="false">
      <c r="A1298" s="0" t="s">
        <v>78</v>
      </c>
      <c r="B1298" s="0" t="s">
        <v>79</v>
      </c>
      <c r="C1298" s="0" t="s">
        <v>1437</v>
      </c>
      <c r="D1298" s="0" t="n">
        <v>8607</v>
      </c>
      <c r="E1298" s="0" t="n">
        <v>19.916693</v>
      </c>
      <c r="F1298" s="0" t="n">
        <v>58.0851439999999</v>
      </c>
      <c r="G1298" s="0" t="n">
        <v>0.023569607763</v>
      </c>
      <c r="H1298" s="0" t="n">
        <v>1809.59</v>
      </c>
      <c r="I1298" s="0" t="n">
        <v>1.61268</v>
      </c>
      <c r="J1298" s="0" t="n">
        <v>78.7375</v>
      </c>
      <c r="K1298" s="0" t="n">
        <v>301</v>
      </c>
      <c r="L1298" s="0" t="s">
        <v>20</v>
      </c>
      <c r="M1298" s="0" t="n">
        <f aca="false">35.3*G1298</f>
        <v>0.8320071540339</v>
      </c>
      <c r="N1298" s="0" t="n">
        <f aca="false">M1298*1000/365</f>
        <v>2.2794716548874</v>
      </c>
      <c r="O1298" s="0" t="n">
        <f aca="false">Table1[[#This Row],[Detection frequency 2021]]/100*365</f>
        <v>287.391875</v>
      </c>
      <c r="P1298" s="0" t="n">
        <f aca="false">Table1[[#This Row],[Flared days/year]]/12</f>
        <v>23.9493229166667</v>
      </c>
      <c r="Q1298" s="2" t="n">
        <f aca="false">Table1[[#This Row],['#days per month]]-P1354</f>
        <v>5.36136333333336</v>
      </c>
    </row>
    <row r="1299" customFormat="false" ht="15.75" hidden="true" customHeight="false" outlineLevel="0" collapsed="false">
      <c r="A1299" s="0" t="s">
        <v>645</v>
      </c>
      <c r="B1299" s="0" t="s">
        <v>646</v>
      </c>
      <c r="C1299" s="0" t="s">
        <v>1438</v>
      </c>
      <c r="D1299" s="0" t="n">
        <v>2583</v>
      </c>
      <c r="E1299" s="0" t="n">
        <v>31.832238</v>
      </c>
      <c r="F1299" s="0" t="n">
        <v>-101.685437</v>
      </c>
      <c r="G1299" s="0" t="n">
        <v>0.0227507764749999</v>
      </c>
      <c r="H1299" s="0" t="n">
        <v>1834.31</v>
      </c>
      <c r="I1299" s="0" t="n">
        <v>1.6015</v>
      </c>
      <c r="J1299" s="0" t="n">
        <v>47.3214</v>
      </c>
      <c r="K1299" s="0" t="n">
        <v>336</v>
      </c>
      <c r="L1299" s="0" t="s">
        <v>20</v>
      </c>
      <c r="M1299" s="0" t="n">
        <f aca="false">35.3*G1299</f>
        <v>0.803102409567496</v>
      </c>
      <c r="N1299" s="0" t="n">
        <f aca="false">M1299*1000/365</f>
        <v>2.20028057415752</v>
      </c>
      <c r="O1299" s="0" t="n">
        <f aca="false">Table1[[#This Row],[Detection frequency 2021]]/100*365</f>
        <v>172.72311</v>
      </c>
      <c r="P1299" s="0" t="n">
        <f aca="false">Table1[[#This Row],[Flared days/year]]/12</f>
        <v>14.3935925</v>
      </c>
      <c r="Q1299" s="2" t="n">
        <f aca="false">Table1[[#This Row],['#days per month]]-P1355</f>
        <v>-7.66685541666667</v>
      </c>
    </row>
    <row r="1300" customFormat="false" ht="15.75" hidden="true" customHeight="false" outlineLevel="0" collapsed="false">
      <c r="A1300" s="0" t="s">
        <v>35</v>
      </c>
      <c r="B1300" s="0" t="s">
        <v>36</v>
      </c>
      <c r="C1300" s="0" t="s">
        <v>1439</v>
      </c>
      <c r="D1300" s="0" t="n">
        <v>3789</v>
      </c>
      <c r="E1300" s="0" t="n">
        <v>17.8957899999999</v>
      </c>
      <c r="F1300" s="0" t="n">
        <v>-93.167089</v>
      </c>
      <c r="G1300" s="0" t="n">
        <v>0.022747518292</v>
      </c>
      <c r="H1300" s="0" t="n">
        <v>1467.58</v>
      </c>
      <c r="I1300" s="0" t="n">
        <v>1.6015</v>
      </c>
      <c r="J1300" s="0" t="n">
        <v>70.4697999999999</v>
      </c>
      <c r="K1300" s="0" t="n">
        <v>149</v>
      </c>
      <c r="L1300" s="0" t="s">
        <v>20</v>
      </c>
      <c r="M1300" s="0" t="n">
        <f aca="false">35.3*G1300</f>
        <v>0.8029873957076</v>
      </c>
      <c r="N1300" s="0" t="n">
        <f aca="false">M1300*1000/365</f>
        <v>2.19996546769205</v>
      </c>
      <c r="O1300" s="0" t="n">
        <f aca="false">Table1[[#This Row],[Detection frequency 2021]]/100*365</f>
        <v>257.21477</v>
      </c>
      <c r="P1300" s="0" t="n">
        <f aca="false">Table1[[#This Row],[Flared days/year]]/12</f>
        <v>21.4345641666666</v>
      </c>
      <c r="Q1300" s="2" t="n">
        <f aca="false">Table1[[#This Row],['#days per month]]-P1356</f>
        <v>-4.17946291666667</v>
      </c>
    </row>
    <row r="1301" customFormat="false" ht="15.75" hidden="true" customHeight="false" outlineLevel="0" collapsed="false">
      <c r="A1301" s="0" t="s">
        <v>161</v>
      </c>
      <c r="B1301" s="0" t="s">
        <v>162</v>
      </c>
      <c r="C1301" s="0" t="s">
        <v>1440</v>
      </c>
      <c r="D1301" s="0" t="n">
        <v>9718</v>
      </c>
      <c r="E1301" s="0" t="n">
        <v>40.903762</v>
      </c>
      <c r="F1301" s="0" t="n">
        <v>83.55213</v>
      </c>
      <c r="G1301" s="0" t="n">
        <v>0.022742645694</v>
      </c>
      <c r="H1301" s="0" t="n">
        <v>1823.41</v>
      </c>
      <c r="I1301" s="0" t="n">
        <v>1.4719</v>
      </c>
      <c r="J1301" s="0" t="n">
        <v>87.6923</v>
      </c>
      <c r="K1301" s="0" t="n">
        <v>325</v>
      </c>
      <c r="L1301" s="0" t="s">
        <v>20</v>
      </c>
      <c r="M1301" s="0" t="n">
        <f aca="false">35.3*G1301</f>
        <v>0.8028153929982</v>
      </c>
      <c r="N1301" s="0" t="n">
        <f aca="false">M1301*1000/365</f>
        <v>2.19949422739233</v>
      </c>
      <c r="O1301" s="0" t="n">
        <f aca="false">Table1[[#This Row],[Detection frequency 2021]]/100*365</f>
        <v>320.076895</v>
      </c>
      <c r="P1301" s="0" t="n">
        <f aca="false">Table1[[#This Row],[Flared days/year]]/12</f>
        <v>26.6730745833333</v>
      </c>
      <c r="Q1301" s="2" t="n">
        <f aca="false">Table1[[#This Row],['#days per month]]-P1357</f>
        <v>2.59320333333333</v>
      </c>
    </row>
    <row r="1302" customFormat="false" ht="15.75" hidden="true" customHeight="false" outlineLevel="0" collapsed="false">
      <c r="A1302" s="0" t="s">
        <v>645</v>
      </c>
      <c r="B1302" s="0" t="s">
        <v>646</v>
      </c>
      <c r="C1302" s="0" t="s">
        <v>1441</v>
      </c>
      <c r="D1302" s="0" t="n">
        <v>2093</v>
      </c>
      <c r="E1302" s="0" t="n">
        <v>32.149615</v>
      </c>
      <c r="F1302" s="0" t="n">
        <v>-103.056454</v>
      </c>
      <c r="G1302" s="0" t="n">
        <v>0.022735043267</v>
      </c>
      <c r="H1302" s="0" t="n">
        <v>1788.59</v>
      </c>
      <c r="I1302" s="0" t="n">
        <v>1.72654</v>
      </c>
      <c r="J1302" s="0" t="n">
        <v>65.4434</v>
      </c>
      <c r="K1302" s="0" t="n">
        <v>327</v>
      </c>
      <c r="L1302" s="0" t="s">
        <v>20</v>
      </c>
      <c r="M1302" s="0" t="n">
        <f aca="false">35.3*G1302</f>
        <v>0.8025470273251</v>
      </c>
      <c r="N1302" s="0" t="n">
        <f aca="false">M1302*1000/365</f>
        <v>2.19875897897288</v>
      </c>
      <c r="O1302" s="0" t="n">
        <f aca="false">Table1[[#This Row],[Detection frequency 2021]]/100*365</f>
        <v>238.86841</v>
      </c>
      <c r="P1302" s="0" t="n">
        <f aca="false">Table1[[#This Row],[Flared days/year]]/12</f>
        <v>19.9057008333333</v>
      </c>
      <c r="Q1302" s="2" t="n">
        <f aca="false">Table1[[#This Row],['#days per month]]-P1358</f>
        <v>-1.60484416666667</v>
      </c>
    </row>
    <row r="1303" customFormat="false" ht="15.75" hidden="true" customHeight="false" outlineLevel="0" collapsed="false">
      <c r="A1303" s="0" t="s">
        <v>24</v>
      </c>
      <c r="B1303" s="0" t="s">
        <v>25</v>
      </c>
      <c r="C1303" s="0" t="s">
        <v>1442</v>
      </c>
      <c r="D1303" s="0" t="n">
        <v>8782</v>
      </c>
      <c r="E1303" s="0" t="n">
        <v>60.737143</v>
      </c>
      <c r="F1303" s="0" t="n">
        <v>71.218666</v>
      </c>
      <c r="G1303" s="0" t="n">
        <v>0.022724182657</v>
      </c>
      <c r="H1303" s="0" t="n">
        <v>1776.73</v>
      </c>
      <c r="I1303" s="0" t="n">
        <v>1.32402</v>
      </c>
      <c r="J1303" s="0" t="n">
        <v>84.7826</v>
      </c>
      <c r="K1303" s="0" t="n">
        <v>138</v>
      </c>
      <c r="L1303" s="0" t="s">
        <v>20</v>
      </c>
      <c r="M1303" s="0" t="n">
        <f aca="false">35.3*G1303</f>
        <v>0.8021636477921</v>
      </c>
      <c r="N1303" s="0" t="n">
        <f aca="false">M1303*1000/365</f>
        <v>2.19770862408794</v>
      </c>
      <c r="O1303" s="0" t="n">
        <f aca="false">Table1[[#This Row],[Detection frequency 2021]]/100*365</f>
        <v>309.45649</v>
      </c>
      <c r="P1303" s="0" t="n">
        <f aca="false">Table1[[#This Row],[Flared days/year]]/12</f>
        <v>25.7880408333333</v>
      </c>
      <c r="Q1303" s="2" t="n">
        <f aca="false">Table1[[#This Row],['#days per month]]-P1359</f>
        <v>11.3866920833333</v>
      </c>
    </row>
    <row r="1304" customFormat="false" ht="15.75" hidden="true" customHeight="false" outlineLevel="0" collapsed="false">
      <c r="A1304" s="0" t="s">
        <v>28</v>
      </c>
      <c r="B1304" s="0" t="s">
        <v>29</v>
      </c>
      <c r="C1304" s="0" t="s">
        <v>1443</v>
      </c>
      <c r="D1304" s="0" t="n">
        <v>8200</v>
      </c>
      <c r="E1304" s="0" t="n">
        <v>26.723005</v>
      </c>
      <c r="F1304" s="0" t="n">
        <v>52.103444</v>
      </c>
      <c r="G1304" s="0" t="n">
        <v>0.022723155302</v>
      </c>
      <c r="H1304" s="0" t="n">
        <v>1781.43</v>
      </c>
      <c r="I1304" s="0" t="n">
        <v>1.64475999999999</v>
      </c>
      <c r="J1304" s="0" t="n">
        <v>91.1111</v>
      </c>
      <c r="K1304" s="0" t="n">
        <v>360</v>
      </c>
      <c r="L1304" s="0" t="s">
        <v>20</v>
      </c>
      <c r="M1304" s="0" t="n">
        <f aca="false">35.3*G1304</f>
        <v>0.8021273821606</v>
      </c>
      <c r="N1304" s="0" t="n">
        <f aca="false">M1304*1000/365</f>
        <v>2.19760926619342</v>
      </c>
      <c r="O1304" s="0" t="n">
        <f aca="false">Table1[[#This Row],[Detection frequency 2021]]/100*365</f>
        <v>332.555515</v>
      </c>
      <c r="P1304" s="0" t="n">
        <f aca="false">Table1[[#This Row],[Flared days/year]]/12</f>
        <v>27.7129595833333</v>
      </c>
      <c r="Q1304" s="2" t="n">
        <f aca="false">Table1[[#This Row],['#days per month]]-P1360</f>
        <v>19.0340808333333</v>
      </c>
    </row>
    <row r="1305" customFormat="false" ht="15.75" hidden="true" customHeight="false" outlineLevel="0" collapsed="false">
      <c r="A1305" s="0" t="s">
        <v>24</v>
      </c>
      <c r="B1305" s="0" t="s">
        <v>25</v>
      </c>
      <c r="C1305" s="0" t="s">
        <v>1444</v>
      </c>
      <c r="D1305" s="0" t="n">
        <v>8684</v>
      </c>
      <c r="E1305" s="0" t="n">
        <v>62.15144</v>
      </c>
      <c r="F1305" s="0" t="n">
        <v>67.379775</v>
      </c>
      <c r="G1305" s="0" t="n">
        <v>0.022672022376</v>
      </c>
      <c r="H1305" s="0" t="n">
        <v>1791.25</v>
      </c>
      <c r="I1305" s="0" t="n">
        <v>3.73955</v>
      </c>
      <c r="J1305" s="0" t="n">
        <v>75.2066</v>
      </c>
      <c r="K1305" s="0" t="n">
        <v>242</v>
      </c>
      <c r="L1305" s="0" t="s">
        <v>20</v>
      </c>
      <c r="M1305" s="0" t="n">
        <f aca="false">35.3*G1305</f>
        <v>0.8003223898728</v>
      </c>
      <c r="N1305" s="0" t="n">
        <f aca="false">M1305*1000/365</f>
        <v>2.19266408184329</v>
      </c>
      <c r="O1305" s="0" t="n">
        <f aca="false">Table1[[#This Row],[Detection frequency 2021]]/100*365</f>
        <v>274.50409</v>
      </c>
      <c r="P1305" s="0" t="n">
        <f aca="false">Table1[[#This Row],[Flared days/year]]/12</f>
        <v>22.8753408333333</v>
      </c>
      <c r="Q1305" s="2" t="n">
        <f aca="false">Table1[[#This Row],['#days per month]]-P1361</f>
        <v>2.50581625</v>
      </c>
    </row>
    <row r="1306" customFormat="false" ht="15.75" hidden="true" customHeight="false" outlineLevel="0" collapsed="false">
      <c r="A1306" s="0" t="s">
        <v>1026</v>
      </c>
      <c r="B1306" s="0" t="s">
        <v>1027</v>
      </c>
      <c r="C1306" s="0" t="s">
        <v>1445</v>
      </c>
      <c r="D1306" s="0" t="n">
        <v>6799</v>
      </c>
      <c r="E1306" s="0" t="n">
        <v>40.0541409999999</v>
      </c>
      <c r="F1306" s="0" t="n">
        <v>51.306337</v>
      </c>
      <c r="G1306" s="0" t="n">
        <v>0.0225705197019999</v>
      </c>
      <c r="H1306" s="0" t="n">
        <v>1761.76</v>
      </c>
      <c r="I1306" s="0" t="n">
        <v>2.56633</v>
      </c>
      <c r="J1306" s="0" t="n">
        <v>32.2957</v>
      </c>
      <c r="K1306" s="0" t="n">
        <v>257</v>
      </c>
      <c r="L1306" s="0" t="s">
        <v>20</v>
      </c>
      <c r="M1306" s="0" t="n">
        <f aca="false">35.3*G1306</f>
        <v>0.796739345480596</v>
      </c>
      <c r="N1306" s="0" t="n">
        <f aca="false">M1306*1000/365</f>
        <v>2.18284752186465</v>
      </c>
      <c r="O1306" s="0" t="n">
        <f aca="false">Table1[[#This Row],[Detection frequency 2021]]/100*365</f>
        <v>117.879305</v>
      </c>
      <c r="P1306" s="0" t="n">
        <f aca="false">Table1[[#This Row],[Flared days/year]]/12</f>
        <v>9.82327541666666</v>
      </c>
      <c r="Q1306" s="2" t="n">
        <f aca="false">Table1[[#This Row],['#days per month]]-P1362</f>
        <v>-1.45117916666667</v>
      </c>
    </row>
    <row r="1307" customFormat="false" ht="15.75" hidden="true" customHeight="false" outlineLevel="0" collapsed="false">
      <c r="A1307" s="0" t="s">
        <v>788</v>
      </c>
      <c r="B1307" s="0" t="s">
        <v>789</v>
      </c>
      <c r="C1307" s="0" t="s">
        <v>1446</v>
      </c>
      <c r="D1307" s="0" t="n">
        <v>11962</v>
      </c>
      <c r="E1307" s="0" t="n">
        <v>4.956961</v>
      </c>
      <c r="F1307" s="0" t="n">
        <v>106.095854</v>
      </c>
      <c r="G1307" s="0" t="n">
        <v>0.022564062042</v>
      </c>
      <c r="H1307" s="0" t="n">
        <v>1794.32</v>
      </c>
      <c r="I1307" s="0" t="n">
        <v>2.67813</v>
      </c>
      <c r="J1307" s="0" t="n">
        <v>77.7778</v>
      </c>
      <c r="K1307" s="0" t="n">
        <v>72</v>
      </c>
      <c r="L1307" s="0" t="s">
        <v>20</v>
      </c>
      <c r="M1307" s="0" t="n">
        <f aca="false">35.3*G1307</f>
        <v>0.7965113900826</v>
      </c>
      <c r="N1307" s="0" t="n">
        <f aca="false">M1307*1000/365</f>
        <v>2.18222298652767</v>
      </c>
      <c r="O1307" s="0" t="n">
        <f aca="false">Table1[[#This Row],[Detection frequency 2021]]/100*365</f>
        <v>283.88897</v>
      </c>
      <c r="P1307" s="0" t="n">
        <f aca="false">Table1[[#This Row],[Flared days/year]]/12</f>
        <v>23.6574141666667</v>
      </c>
      <c r="Q1307" s="2" t="n">
        <f aca="false">Table1[[#This Row],['#days per month]]-P1363</f>
        <v>-1.89258583333333</v>
      </c>
    </row>
    <row r="1308" customFormat="false" ht="15.75" hidden="true" customHeight="false" outlineLevel="0" collapsed="false">
      <c r="A1308" s="0" t="s">
        <v>715</v>
      </c>
      <c r="B1308" s="0" t="s">
        <v>716</v>
      </c>
      <c r="C1308" s="0" t="s">
        <v>1447</v>
      </c>
      <c r="D1308" s="0" t="n">
        <v>9932</v>
      </c>
      <c r="E1308" s="0" t="n">
        <v>38.684174</v>
      </c>
      <c r="F1308" s="0" t="n">
        <v>65.987679</v>
      </c>
      <c r="G1308" s="0" t="n">
        <v>0.0225625650389999</v>
      </c>
      <c r="H1308" s="0" t="n">
        <v>1721.27</v>
      </c>
      <c r="I1308" s="0" t="n">
        <v>1.92262999999999</v>
      </c>
      <c r="J1308" s="0" t="n">
        <v>56.0321999999999</v>
      </c>
      <c r="K1308" s="0" t="n">
        <v>373</v>
      </c>
      <c r="L1308" s="0" t="s">
        <v>20</v>
      </c>
      <c r="M1308" s="0" t="n">
        <f aca="false">35.3*G1308</f>
        <v>0.796458545876696</v>
      </c>
      <c r="N1308" s="0" t="n">
        <f aca="false">M1308*1000/365</f>
        <v>2.18207820788136</v>
      </c>
      <c r="O1308" s="0" t="n">
        <f aca="false">Table1[[#This Row],[Detection frequency 2021]]/100*365</f>
        <v>204.51753</v>
      </c>
      <c r="P1308" s="0" t="n">
        <f aca="false">Table1[[#This Row],[Flared days/year]]/12</f>
        <v>17.0431275</v>
      </c>
      <c r="Q1308" s="2" t="n">
        <f aca="false">Table1[[#This Row],['#days per month]]-P1364</f>
        <v>-8.38113000000003</v>
      </c>
    </row>
    <row r="1309" customFormat="false" ht="15.75" hidden="true" customHeight="false" outlineLevel="0" collapsed="false">
      <c r="A1309" s="0" t="s">
        <v>201</v>
      </c>
      <c r="B1309" s="0" t="s">
        <v>202</v>
      </c>
      <c r="C1309" s="0" t="s">
        <v>1448</v>
      </c>
      <c r="D1309" s="0" t="n">
        <v>7210</v>
      </c>
      <c r="E1309" s="0" t="n">
        <v>28.121856</v>
      </c>
      <c r="F1309" s="0" t="n">
        <v>33.279576</v>
      </c>
      <c r="G1309" s="0" t="n">
        <v>0.022537644342</v>
      </c>
      <c r="H1309" s="0" t="n">
        <v>1823.9</v>
      </c>
      <c r="I1309" s="0" t="n">
        <v>2.17680999999999</v>
      </c>
      <c r="J1309" s="0" t="n">
        <v>92.654</v>
      </c>
      <c r="K1309" s="0" t="n">
        <v>422</v>
      </c>
      <c r="L1309" s="0" t="s">
        <v>20</v>
      </c>
      <c r="M1309" s="0" t="n">
        <f aca="false">35.3*G1309</f>
        <v>0.7955788452726</v>
      </c>
      <c r="N1309" s="0" t="n">
        <f aca="false">M1309*1000/365</f>
        <v>2.17966806924</v>
      </c>
      <c r="O1309" s="0" t="n">
        <f aca="false">Table1[[#This Row],[Detection frequency 2021]]/100*365</f>
        <v>338.1871</v>
      </c>
      <c r="P1309" s="0" t="n">
        <f aca="false">Table1[[#This Row],[Flared days/year]]/12</f>
        <v>28.1822583333333</v>
      </c>
      <c r="Q1309" s="2" t="n">
        <f aca="false">Table1[[#This Row],['#days per month]]-P1365</f>
        <v>14.308</v>
      </c>
    </row>
    <row r="1310" customFormat="false" ht="15.75" hidden="true" customHeight="false" outlineLevel="0" collapsed="false">
      <c r="A1310" s="0" t="s">
        <v>345</v>
      </c>
      <c r="B1310" s="0" t="s">
        <v>346</v>
      </c>
      <c r="C1310" s="0" t="s">
        <v>1449</v>
      </c>
      <c r="D1310" s="0" t="n">
        <v>4763</v>
      </c>
      <c r="E1310" s="0" t="n">
        <v>-52.604271</v>
      </c>
      <c r="F1310" s="0" t="n">
        <v>-68.133545</v>
      </c>
      <c r="G1310" s="0" t="n">
        <v>0.022525286729</v>
      </c>
      <c r="H1310" s="0" t="n">
        <v>1845.76</v>
      </c>
      <c r="I1310" s="0" t="n">
        <v>1.72102</v>
      </c>
      <c r="J1310" s="0" t="n">
        <v>67.7966</v>
      </c>
      <c r="K1310" s="0" t="n">
        <v>236</v>
      </c>
      <c r="L1310" s="0" t="s">
        <v>20</v>
      </c>
      <c r="M1310" s="0" t="n">
        <f aca="false">35.3*G1310</f>
        <v>0.7951426215337</v>
      </c>
      <c r="N1310" s="0" t="n">
        <f aca="false">M1310*1000/365</f>
        <v>2.17847293570877</v>
      </c>
      <c r="O1310" s="0" t="n">
        <f aca="false">Table1[[#This Row],[Detection frequency 2021]]/100*365</f>
        <v>247.45759</v>
      </c>
      <c r="P1310" s="0" t="n">
        <f aca="false">Table1[[#This Row],[Flared days/year]]/12</f>
        <v>20.6214658333333</v>
      </c>
      <c r="Q1310" s="2" t="n">
        <f aca="false">Table1[[#This Row],['#days per month]]-P1366</f>
        <v>-1.43505833333333</v>
      </c>
    </row>
    <row r="1311" customFormat="false" ht="15.75" hidden="true" customHeight="false" outlineLevel="0" collapsed="false">
      <c r="A1311" s="0" t="s">
        <v>563</v>
      </c>
      <c r="B1311" s="0" t="s">
        <v>564</v>
      </c>
      <c r="C1311" s="0" t="s">
        <v>1450</v>
      </c>
      <c r="D1311" s="0" t="n">
        <v>4463</v>
      </c>
      <c r="E1311" s="0" t="n">
        <v>-0.487158</v>
      </c>
      <c r="F1311" s="0" t="n">
        <v>-76.9031</v>
      </c>
      <c r="G1311" s="0" t="n">
        <v>0.022514191295</v>
      </c>
      <c r="H1311" s="0" t="n">
        <v>1877.38</v>
      </c>
      <c r="I1311" s="0" t="n">
        <v>1.67540999999999</v>
      </c>
      <c r="J1311" s="0" t="n">
        <v>77.4194</v>
      </c>
      <c r="K1311" s="0" t="n">
        <v>31</v>
      </c>
      <c r="L1311" s="0" t="s">
        <v>20</v>
      </c>
      <c r="M1311" s="0" t="n">
        <f aca="false">35.3*G1311</f>
        <v>0.7947509527135</v>
      </c>
      <c r="N1311" s="0" t="n">
        <f aca="false">M1311*1000/365</f>
        <v>2.17739987044795</v>
      </c>
      <c r="O1311" s="0" t="n">
        <f aca="false">Table1[[#This Row],[Detection frequency 2021]]/100*365</f>
        <v>282.58081</v>
      </c>
      <c r="P1311" s="0" t="n">
        <f aca="false">Table1[[#This Row],[Flared days/year]]/12</f>
        <v>23.5484008333333</v>
      </c>
      <c r="Q1311" s="2" t="n">
        <f aca="false">Table1[[#This Row],['#days per month]]-P1367</f>
        <v>1.91667583333333</v>
      </c>
    </row>
    <row r="1312" customFormat="false" ht="15.75" hidden="false" customHeight="false" outlineLevel="0" collapsed="false">
      <c r="A1312" s="0" t="s">
        <v>240</v>
      </c>
      <c r="B1312" s="0" t="s">
        <v>241</v>
      </c>
      <c r="C1312" s="0" t="s">
        <v>1451</v>
      </c>
      <c r="D1312" s="0" t="n">
        <v>7943</v>
      </c>
      <c r="E1312" s="0" t="n">
        <v>25.9375149999999</v>
      </c>
      <c r="F1312" s="0" t="n">
        <v>49.715159</v>
      </c>
      <c r="G1312" s="0" t="n">
        <v>0.0157896244659999</v>
      </c>
      <c r="H1312" s="0" t="n">
        <v>1793.16</v>
      </c>
      <c r="I1312" s="0" t="n">
        <v>1.66994</v>
      </c>
      <c r="J1312" s="0" t="n">
        <v>80.6533</v>
      </c>
      <c r="K1312" s="0" t="n">
        <v>398</v>
      </c>
      <c r="L1312" s="0" t="s">
        <v>20</v>
      </c>
      <c r="M1312" s="0" t="n">
        <f aca="false">35.3*G1312</f>
        <v>0.557373743649796</v>
      </c>
      <c r="N1312" s="0" t="n">
        <f aca="false">M1312*1000/365</f>
        <v>1.5270513524652</v>
      </c>
      <c r="O1312" s="0" t="n">
        <f aca="false">Table1[[#This Row],[Detection frequency 2021]]/100*365</f>
        <v>294.384545</v>
      </c>
      <c r="P1312" s="2" t="n">
        <f aca="false">Table1[[#This Row],[Flared days/year]]/12</f>
        <v>24.5320454166667</v>
      </c>
      <c r="Q1312" s="2"/>
    </row>
    <row r="1313" customFormat="false" ht="15.75" hidden="true" customHeight="false" outlineLevel="0" collapsed="false">
      <c r="A1313" s="0" t="s">
        <v>221</v>
      </c>
      <c r="B1313" s="0" t="s">
        <v>222</v>
      </c>
      <c r="C1313" s="0" t="s">
        <v>1452</v>
      </c>
      <c r="D1313" s="0" t="n">
        <v>10143</v>
      </c>
      <c r="E1313" s="0" t="n">
        <v>19.143086</v>
      </c>
      <c r="F1313" s="0" t="n">
        <v>72.11962</v>
      </c>
      <c r="G1313" s="0" t="n">
        <v>0.022463322546</v>
      </c>
      <c r="H1313" s="0" t="n">
        <v>1722.84</v>
      </c>
      <c r="I1313" s="0" t="n">
        <v>1.37452</v>
      </c>
      <c r="J1313" s="0" t="n">
        <v>96.0784</v>
      </c>
      <c r="K1313" s="0" t="n">
        <v>204</v>
      </c>
      <c r="L1313" s="0" t="s">
        <v>20</v>
      </c>
      <c r="M1313" s="0" t="n">
        <f aca="false">35.3*G1313</f>
        <v>0.7929552858738</v>
      </c>
      <c r="N1313" s="0" t="n">
        <f aca="false">M1313*1000/365</f>
        <v>2.17248023527068</v>
      </c>
      <c r="O1313" s="0" t="n">
        <f aca="false">Table1[[#This Row],[Detection frequency 2021]]/100*365</f>
        <v>350.68616</v>
      </c>
      <c r="P1313" s="0" t="n">
        <f aca="false">Table1[[#This Row],[Flared days/year]]/12</f>
        <v>29.2238466666667</v>
      </c>
      <c r="Q1313" s="2" t="n">
        <f aca="false">Table1[[#This Row],['#days per month]]-P1369</f>
        <v>5.59304708333334</v>
      </c>
    </row>
    <row r="1314" customFormat="false" ht="15.75" hidden="true" customHeight="false" outlineLevel="0" collapsed="false">
      <c r="A1314" s="0" t="s">
        <v>788</v>
      </c>
      <c r="B1314" s="0" t="s">
        <v>789</v>
      </c>
      <c r="C1314" s="0" t="s">
        <v>1453</v>
      </c>
      <c r="D1314" s="0" t="n">
        <v>11989</v>
      </c>
      <c r="E1314" s="0" t="n">
        <v>-6.288684</v>
      </c>
      <c r="F1314" s="0" t="n">
        <v>107.867102</v>
      </c>
      <c r="G1314" s="0" t="n">
        <v>0.022429860126</v>
      </c>
      <c r="H1314" s="0" t="n">
        <v>1743.01</v>
      </c>
      <c r="I1314" s="0" t="n">
        <v>2.31661</v>
      </c>
      <c r="J1314" s="0" t="n">
        <v>65.8537</v>
      </c>
      <c r="K1314" s="0" t="n">
        <v>82</v>
      </c>
      <c r="L1314" s="0" t="s">
        <v>20</v>
      </c>
      <c r="M1314" s="0" t="n">
        <f aca="false">35.3*G1314</f>
        <v>0.7917740624478</v>
      </c>
      <c r="N1314" s="0" t="n">
        <f aca="false">M1314*1000/365</f>
        <v>2.1692440067063</v>
      </c>
      <c r="O1314" s="0" t="n">
        <f aca="false">Table1[[#This Row],[Detection frequency 2021]]/100*365</f>
        <v>240.366005</v>
      </c>
      <c r="P1314" s="0" t="n">
        <f aca="false">Table1[[#This Row],[Flared days/year]]/12</f>
        <v>20.0305004166667</v>
      </c>
      <c r="Q1314" s="2" t="n">
        <f aca="false">Table1[[#This Row],['#days per month]]-P1370</f>
        <v>-3.16865625</v>
      </c>
    </row>
    <row r="1315" customFormat="false" ht="15.75" hidden="true" customHeight="false" outlineLevel="0" collapsed="false">
      <c r="A1315" s="0" t="s">
        <v>606</v>
      </c>
      <c r="B1315" s="0" t="s">
        <v>607</v>
      </c>
      <c r="C1315" s="0" t="s">
        <v>1454</v>
      </c>
      <c r="D1315" s="0" t="n">
        <v>4926</v>
      </c>
      <c r="E1315" s="0" t="n">
        <v>-22.0865489999999</v>
      </c>
      <c r="F1315" s="0" t="n">
        <v>-39.828694</v>
      </c>
      <c r="G1315" s="0" t="n">
        <v>0.0223987459459999</v>
      </c>
      <c r="H1315" s="0" t="n">
        <v>1749.92</v>
      </c>
      <c r="I1315" s="0" t="n">
        <v>1.48871</v>
      </c>
      <c r="J1315" s="0" t="n">
        <v>67.9612</v>
      </c>
      <c r="K1315" s="0" t="n">
        <v>206</v>
      </c>
      <c r="L1315" s="0" t="s">
        <v>20</v>
      </c>
      <c r="M1315" s="0" t="n">
        <f aca="false">35.3*G1315</f>
        <v>0.790675731893797</v>
      </c>
      <c r="N1315" s="0" t="n">
        <f aca="false">M1315*1000/365</f>
        <v>2.16623488190081</v>
      </c>
      <c r="O1315" s="0" t="n">
        <f aca="false">Table1[[#This Row],[Detection frequency 2021]]/100*365</f>
        <v>248.05838</v>
      </c>
      <c r="P1315" s="0" t="n">
        <f aca="false">Table1[[#This Row],[Flared days/year]]/12</f>
        <v>20.6715316666667</v>
      </c>
      <c r="Q1315" s="2" t="n">
        <f aca="false">Table1[[#This Row],['#days per month]]-P1371</f>
        <v>-1.86612333333333</v>
      </c>
    </row>
    <row r="1316" customFormat="false" ht="15.75" hidden="true" customHeight="false" outlineLevel="0" collapsed="false">
      <c r="A1316" s="0" t="s">
        <v>39</v>
      </c>
      <c r="B1316" s="0" t="s">
        <v>40</v>
      </c>
      <c r="C1316" s="0" t="s">
        <v>1455</v>
      </c>
      <c r="D1316" s="0" t="n">
        <v>5738</v>
      </c>
      <c r="E1316" s="0" t="n">
        <v>29.570767</v>
      </c>
      <c r="F1316" s="0" t="n">
        <v>19.623469</v>
      </c>
      <c r="G1316" s="0" t="n">
        <v>0.022385272919</v>
      </c>
      <c r="H1316" s="0" t="n">
        <v>1789.36</v>
      </c>
      <c r="I1316" s="0" t="n">
        <v>1</v>
      </c>
      <c r="J1316" s="0" t="n">
        <v>91.9048</v>
      </c>
      <c r="K1316" s="0" t="n">
        <v>420</v>
      </c>
      <c r="L1316" s="0" t="s">
        <v>20</v>
      </c>
      <c r="M1316" s="0" t="n">
        <f aca="false">35.3*G1316</f>
        <v>0.7902001340407</v>
      </c>
      <c r="N1316" s="0" t="n">
        <f aca="false">M1316*1000/365</f>
        <v>2.16493187408411</v>
      </c>
      <c r="O1316" s="0" t="n">
        <f aca="false">Table1[[#This Row],[Detection frequency 2021]]/100*365</f>
        <v>335.45252</v>
      </c>
      <c r="P1316" s="0" t="n">
        <f aca="false">Table1[[#This Row],[Flared days/year]]/12</f>
        <v>27.9543766666667</v>
      </c>
      <c r="Q1316" s="2" t="n">
        <f aca="false">Table1[[#This Row],['#days per month]]-P1372</f>
        <v>7.14295875</v>
      </c>
    </row>
    <row r="1317" customFormat="false" ht="15.75" hidden="true" customHeight="false" outlineLevel="0" collapsed="false">
      <c r="A1317" s="0" t="s">
        <v>645</v>
      </c>
      <c r="B1317" s="0" t="s">
        <v>646</v>
      </c>
      <c r="C1317" s="0" t="s">
        <v>1456</v>
      </c>
      <c r="D1317" s="0" t="n">
        <v>682</v>
      </c>
      <c r="E1317" s="0" t="n">
        <v>47.816942</v>
      </c>
      <c r="F1317" s="0" t="n">
        <v>-103.057152</v>
      </c>
      <c r="G1317" s="0" t="n">
        <v>0.022371858598</v>
      </c>
      <c r="H1317" s="0" t="n">
        <v>1934.25</v>
      </c>
      <c r="I1317" s="0" t="n">
        <v>1.5795</v>
      </c>
      <c r="J1317" s="0" t="n">
        <v>57.9937</v>
      </c>
      <c r="K1317" s="0" t="n">
        <v>319</v>
      </c>
      <c r="L1317" s="0" t="s">
        <v>20</v>
      </c>
      <c r="M1317" s="0" t="n">
        <f aca="false">35.3*G1317</f>
        <v>0.7897266085094</v>
      </c>
      <c r="N1317" s="0" t="n">
        <f aca="false">M1317*1000/365</f>
        <v>2.16363454386137</v>
      </c>
      <c r="O1317" s="0" t="n">
        <f aca="false">Table1[[#This Row],[Detection frequency 2021]]/100*365</f>
        <v>211.677005</v>
      </c>
      <c r="P1317" s="0" t="n">
        <f aca="false">Table1[[#This Row],[Flared days/year]]/12</f>
        <v>17.6397504166667</v>
      </c>
      <c r="Q1317" s="2" t="n">
        <f aca="false">Table1[[#This Row],['#days per month]]-P1373</f>
        <v>4.5320225</v>
      </c>
    </row>
    <row r="1318" customFormat="false" ht="15.75" hidden="true" customHeight="false" outlineLevel="0" collapsed="false">
      <c r="A1318" s="0" t="s">
        <v>126</v>
      </c>
      <c r="B1318" s="0" t="s">
        <v>127</v>
      </c>
      <c r="C1318" s="0" t="s">
        <v>1457</v>
      </c>
      <c r="D1318" s="0" t="n">
        <v>5913</v>
      </c>
      <c r="E1318" s="0" t="n">
        <v>5.60033399999999</v>
      </c>
      <c r="F1318" s="0" t="n">
        <v>5.109136</v>
      </c>
      <c r="G1318" s="0" t="n">
        <v>0.022371829245</v>
      </c>
      <c r="H1318" s="0" t="n">
        <v>1614.52</v>
      </c>
      <c r="I1318" s="0" t="n">
        <v>1.59687999999999</v>
      </c>
      <c r="J1318" s="0" t="n">
        <v>89.1892</v>
      </c>
      <c r="K1318" s="0" t="n">
        <v>37</v>
      </c>
      <c r="L1318" s="0" t="s">
        <v>20</v>
      </c>
      <c r="M1318" s="0" t="n">
        <f aca="false">35.3*G1318</f>
        <v>0.7897255723485</v>
      </c>
      <c r="N1318" s="0" t="n">
        <f aca="false">M1318*1000/365</f>
        <v>2.16363170506438</v>
      </c>
      <c r="O1318" s="0" t="n">
        <f aca="false">Table1[[#This Row],[Detection frequency 2021]]/100*365</f>
        <v>325.54058</v>
      </c>
      <c r="P1318" s="0" t="n">
        <f aca="false">Table1[[#This Row],[Flared days/year]]/12</f>
        <v>27.1283816666667</v>
      </c>
      <c r="Q1318" s="2" t="n">
        <f aca="false">Table1[[#This Row],['#days per month]]-P1374</f>
        <v>3.50780208333333</v>
      </c>
    </row>
    <row r="1319" customFormat="false" ht="15.75" hidden="true" customHeight="false" outlineLevel="0" collapsed="false">
      <c r="A1319" s="0" t="s">
        <v>24</v>
      </c>
      <c r="B1319" s="0" t="s">
        <v>25</v>
      </c>
      <c r="C1319" s="0" t="s">
        <v>1458</v>
      </c>
      <c r="D1319" s="0" t="n">
        <v>9265</v>
      </c>
      <c r="E1319" s="0" t="n">
        <v>66.189008</v>
      </c>
      <c r="F1319" s="0" t="n">
        <v>77.693015</v>
      </c>
      <c r="G1319" s="0" t="n">
        <v>0.022356859215</v>
      </c>
      <c r="H1319" s="0" t="n">
        <v>1793.23</v>
      </c>
      <c r="I1319" s="0" t="n">
        <v>1.23064</v>
      </c>
      <c r="J1319" s="0" t="n">
        <v>72.8571</v>
      </c>
      <c r="K1319" s="0" t="n">
        <v>140</v>
      </c>
      <c r="L1319" s="0" t="s">
        <v>218</v>
      </c>
      <c r="M1319" s="0" t="n">
        <f aca="false">35.3*G1319</f>
        <v>0.7891971302895</v>
      </c>
      <c r="N1319" s="0" t="n">
        <f aca="false">M1319*1000/365</f>
        <v>2.16218391860137</v>
      </c>
      <c r="O1319" s="0" t="n">
        <f aca="false">Table1[[#This Row],[Detection frequency 2021]]/100*365</f>
        <v>265.928415</v>
      </c>
      <c r="P1319" s="0" t="n">
        <f aca="false">Table1[[#This Row],[Flared days/year]]/12</f>
        <v>22.16070125</v>
      </c>
      <c r="Q1319" s="2" t="n">
        <f aca="false">Table1[[#This Row],['#days per month]]-P1375</f>
        <v>2.77007625000003</v>
      </c>
    </row>
    <row r="1320" customFormat="false" ht="15.75" hidden="true" customHeight="false" outlineLevel="0" collapsed="false">
      <c r="A1320" s="0" t="s">
        <v>245</v>
      </c>
      <c r="B1320" s="0" t="s">
        <v>246</v>
      </c>
      <c r="C1320" s="0" t="s">
        <v>1459</v>
      </c>
      <c r="D1320" s="0" t="n">
        <v>6212</v>
      </c>
      <c r="E1320" s="0" t="n">
        <v>-2.42355</v>
      </c>
      <c r="F1320" s="0" t="n">
        <v>9.869111</v>
      </c>
      <c r="G1320" s="0" t="n">
        <v>0.022323514207</v>
      </c>
      <c r="H1320" s="0" t="n">
        <v>1810.67</v>
      </c>
      <c r="I1320" s="0" t="n">
        <v>2.78589</v>
      </c>
      <c r="J1320" s="0" t="n">
        <v>56</v>
      </c>
      <c r="K1320" s="0" t="n">
        <v>50</v>
      </c>
      <c r="L1320" s="0" t="s">
        <v>20</v>
      </c>
      <c r="M1320" s="0" t="n">
        <f aca="false">35.3*G1320</f>
        <v>0.7880200515071</v>
      </c>
      <c r="N1320" s="0" t="n">
        <f aca="false">M1320*1000/365</f>
        <v>2.15895904522493</v>
      </c>
      <c r="O1320" s="0" t="n">
        <f aca="false">Table1[[#This Row],[Detection frequency 2021]]/100*365</f>
        <v>204.4</v>
      </c>
      <c r="P1320" s="0" t="n">
        <f aca="false">Table1[[#This Row],[Flared days/year]]/12</f>
        <v>17.0333333333333</v>
      </c>
      <c r="Q1320" s="2" t="n">
        <f aca="false">Table1[[#This Row],['#days per month]]-P1376</f>
        <v>-6.62408083333333</v>
      </c>
    </row>
    <row r="1321" customFormat="false" ht="15.75" hidden="true" customHeight="false" outlineLevel="0" collapsed="false">
      <c r="A1321" s="0" t="s">
        <v>51</v>
      </c>
      <c r="B1321" s="0" t="s">
        <v>52</v>
      </c>
      <c r="C1321" s="0" t="s">
        <v>1460</v>
      </c>
      <c r="D1321" s="0" t="n">
        <v>5536</v>
      </c>
      <c r="E1321" s="0" t="n">
        <v>30.474969</v>
      </c>
      <c r="F1321" s="0" t="n">
        <v>6.473634</v>
      </c>
      <c r="G1321" s="0" t="n">
        <v>0.023262399265</v>
      </c>
      <c r="H1321" s="0" t="n">
        <v>1788.4</v>
      </c>
      <c r="I1321" s="0" t="n">
        <v>1.70435</v>
      </c>
      <c r="J1321" s="0" t="n">
        <v>89.9470999999999</v>
      </c>
      <c r="K1321" s="0" t="n">
        <v>378</v>
      </c>
      <c r="L1321" s="0" t="s">
        <v>20</v>
      </c>
      <c r="M1321" s="0" t="n">
        <f aca="false">35.3*G1321</f>
        <v>0.8211626940545</v>
      </c>
      <c r="N1321" s="0" t="n">
        <f aca="false">M1321*1000/365</f>
        <v>2.24976080562877</v>
      </c>
      <c r="O1321" s="0" t="n">
        <f aca="false">Table1[[#This Row],[Detection frequency 2021]]/100*365</f>
        <v>328.306915</v>
      </c>
      <c r="P1321" s="0" t="n">
        <f aca="false">Table1[[#This Row],[Flared days/year]]/12</f>
        <v>27.3589095833333</v>
      </c>
      <c r="Q1321" s="2" t="n">
        <f aca="false">Table1[[#This Row],['#days per month]]-P1377</f>
        <v>-2.88295250000003</v>
      </c>
    </row>
    <row r="1322" customFormat="false" ht="15.75" hidden="true" customHeight="false" outlineLevel="0" collapsed="false">
      <c r="A1322" s="0" t="s">
        <v>24</v>
      </c>
      <c r="B1322" s="0" t="s">
        <v>25</v>
      </c>
      <c r="C1322" s="0" t="s">
        <v>1461</v>
      </c>
      <c r="D1322" s="0" t="n">
        <v>6721</v>
      </c>
      <c r="E1322" s="0" t="n">
        <v>45.001002</v>
      </c>
      <c r="F1322" s="0" t="n">
        <v>48.480958</v>
      </c>
      <c r="G1322" s="0" t="n">
        <v>0.0222837702449999</v>
      </c>
      <c r="H1322" s="0" t="n">
        <v>1810.69</v>
      </c>
      <c r="I1322" s="0" t="n">
        <v>2.17424</v>
      </c>
      <c r="J1322" s="0" t="n">
        <v>89.7320999999999</v>
      </c>
      <c r="K1322" s="0" t="n">
        <v>224</v>
      </c>
      <c r="L1322" s="0" t="s">
        <v>20</v>
      </c>
      <c r="M1322" s="0" t="n">
        <f aca="false">35.3*G1322</f>
        <v>0.786617089648496</v>
      </c>
      <c r="N1322" s="0" t="n">
        <f aca="false">M1322*1000/365</f>
        <v>2.15511531410547</v>
      </c>
      <c r="O1322" s="0" t="n">
        <f aca="false">Table1[[#This Row],[Detection frequency 2021]]/100*365</f>
        <v>327.522165</v>
      </c>
      <c r="P1322" s="0" t="n">
        <f aca="false">Table1[[#This Row],[Flared days/year]]/12</f>
        <v>27.29351375</v>
      </c>
      <c r="Q1322" s="2" t="n">
        <f aca="false">Table1[[#This Row],['#days per month]]-P1378</f>
        <v>7.66986666666664</v>
      </c>
    </row>
    <row r="1323" customFormat="false" ht="15.75" hidden="true" customHeight="false" outlineLevel="0" collapsed="false">
      <c r="A1323" s="0" t="s">
        <v>78</v>
      </c>
      <c r="B1323" s="0" t="s">
        <v>79</v>
      </c>
      <c r="C1323" s="0" t="s">
        <v>1462</v>
      </c>
      <c r="D1323" s="0" t="n">
        <v>8404</v>
      </c>
      <c r="E1323" s="0" t="n">
        <v>23.178299</v>
      </c>
      <c r="F1323" s="0" t="n">
        <v>55.497437</v>
      </c>
      <c r="G1323" s="0" t="n">
        <v>0.015705263944</v>
      </c>
      <c r="H1323" s="0" t="n">
        <v>1823.13</v>
      </c>
      <c r="I1323" s="0" t="n">
        <v>2.32083</v>
      </c>
      <c r="J1323" s="0" t="n">
        <v>78.3562</v>
      </c>
      <c r="K1323" s="0" t="n">
        <v>365</v>
      </c>
      <c r="L1323" s="0" t="s">
        <v>20</v>
      </c>
      <c r="M1323" s="0" t="n">
        <f aca="false">35.3*G1323</f>
        <v>0.5543958172232</v>
      </c>
      <c r="N1323" s="0" t="n">
        <f aca="false">M1323*1000/365</f>
        <v>1.51889264992658</v>
      </c>
      <c r="O1323" s="0" t="n">
        <f aca="false">Table1[[#This Row],[Detection frequency 2021]]/100*365</f>
        <v>286.00013</v>
      </c>
      <c r="P1323" s="0" t="n">
        <f aca="false">Table1[[#This Row],[Flared days/year]]/12</f>
        <v>23.8333441666667</v>
      </c>
      <c r="Q1323" s="2" t="n">
        <f aca="false">Table1[[#This Row],['#days per month]]-P1379</f>
        <v>-4.9824325</v>
      </c>
    </row>
    <row r="1324" customFormat="false" ht="15.75" hidden="true" customHeight="false" outlineLevel="0" collapsed="false">
      <c r="A1324" s="0" t="s">
        <v>28</v>
      </c>
      <c r="B1324" s="0" t="s">
        <v>29</v>
      </c>
      <c r="C1324" s="0" t="s">
        <v>1463</v>
      </c>
      <c r="D1324" s="0" t="n">
        <v>8226</v>
      </c>
      <c r="E1324" s="0" t="n">
        <v>26.636664</v>
      </c>
      <c r="F1324" s="0" t="n">
        <v>52.222756</v>
      </c>
      <c r="G1324" s="0" t="n">
        <v>0.022235690031</v>
      </c>
      <c r="H1324" s="0" t="n">
        <v>1710.56</v>
      </c>
      <c r="I1324" s="0" t="n">
        <v>1.4869</v>
      </c>
      <c r="J1324" s="0" t="n">
        <v>87.5</v>
      </c>
      <c r="K1324" s="0" t="n">
        <v>352</v>
      </c>
      <c r="L1324" s="0" t="s">
        <v>20</v>
      </c>
      <c r="M1324" s="0" t="n">
        <f aca="false">35.3*G1324</f>
        <v>0.7849198580943</v>
      </c>
      <c r="N1324" s="0" t="n">
        <f aca="false">M1324*1000/365</f>
        <v>2.15046536464192</v>
      </c>
      <c r="O1324" s="0" t="n">
        <f aca="false">Table1[[#This Row],[Detection frequency 2021]]/100*365</f>
        <v>319.375</v>
      </c>
      <c r="P1324" s="0" t="n">
        <f aca="false">Table1[[#This Row],[Flared days/year]]/12</f>
        <v>26.6145833333333</v>
      </c>
      <c r="Q1324" s="2" t="n">
        <f aca="false">Table1[[#This Row],['#days per month]]-P1380</f>
        <v>9.10194416666667</v>
      </c>
    </row>
    <row r="1325" customFormat="false" ht="15.75" hidden="true" customHeight="false" outlineLevel="0" collapsed="false">
      <c r="A1325" s="0" t="s">
        <v>788</v>
      </c>
      <c r="B1325" s="0" t="s">
        <v>789</v>
      </c>
      <c r="C1325" s="0" t="s">
        <v>1464</v>
      </c>
      <c r="D1325" s="0" t="n">
        <v>11945</v>
      </c>
      <c r="E1325" s="0" t="n">
        <v>-3.815613</v>
      </c>
      <c r="F1325" s="0" t="n">
        <v>104.339892</v>
      </c>
      <c r="G1325" s="0" t="n">
        <v>0.022223890125</v>
      </c>
      <c r="H1325" s="0" t="n">
        <v>1743.17</v>
      </c>
      <c r="I1325" s="0" t="n">
        <v>1.56922</v>
      </c>
      <c r="J1325" s="0" t="n">
        <v>71.4286</v>
      </c>
      <c r="K1325" s="0" t="n">
        <v>49</v>
      </c>
      <c r="L1325" s="0" t="s">
        <v>20</v>
      </c>
      <c r="M1325" s="0" t="n">
        <f aca="false">35.3*G1325</f>
        <v>0.7845033214125</v>
      </c>
      <c r="N1325" s="0" t="n">
        <f aca="false">M1325*1000/365</f>
        <v>2.14932416825342</v>
      </c>
      <c r="O1325" s="0" t="n">
        <f aca="false">Table1[[#This Row],[Detection frequency 2021]]/100*365</f>
        <v>260.71439</v>
      </c>
      <c r="P1325" s="0" t="n">
        <f aca="false">Table1[[#This Row],[Flared days/year]]/12</f>
        <v>21.7261991666667</v>
      </c>
      <c r="Q1325" s="2" t="n">
        <f aca="false">Table1[[#This Row],['#days per month]]-P1381</f>
        <v>-1.57165958333334</v>
      </c>
    </row>
    <row r="1326" customFormat="false" ht="15.75" hidden="true" customHeight="false" outlineLevel="0" collapsed="false">
      <c r="A1326" s="0" t="s">
        <v>24</v>
      </c>
      <c r="B1326" s="0" t="s">
        <v>25</v>
      </c>
      <c r="C1326" s="0" t="s">
        <v>1465</v>
      </c>
      <c r="D1326" s="0" t="n">
        <v>10540</v>
      </c>
      <c r="E1326" s="0" t="n">
        <v>61.3499689999999</v>
      </c>
      <c r="F1326" s="0" t="n">
        <v>112.779344</v>
      </c>
      <c r="G1326" s="0" t="n">
        <v>0.022216669287</v>
      </c>
      <c r="H1326" s="0" t="n">
        <v>1853.62</v>
      </c>
      <c r="I1326" s="0" t="n">
        <v>1.6015</v>
      </c>
      <c r="J1326" s="0" t="n">
        <v>45.4544999999999</v>
      </c>
      <c r="K1326" s="0" t="n">
        <v>143</v>
      </c>
      <c r="L1326" s="0" t="s">
        <v>20</v>
      </c>
      <c r="M1326" s="0" t="n">
        <f aca="false">35.3*G1326</f>
        <v>0.7842484258311</v>
      </c>
      <c r="N1326" s="0" t="n">
        <f aca="false">M1326*1000/365</f>
        <v>2.14862582419479</v>
      </c>
      <c r="O1326" s="0" t="n">
        <f aca="false">Table1[[#This Row],[Detection frequency 2021]]/100*365</f>
        <v>165.908925</v>
      </c>
      <c r="P1326" s="0" t="n">
        <f aca="false">Table1[[#This Row],[Flared days/year]]/12</f>
        <v>13.82574375</v>
      </c>
      <c r="Q1326" s="2" t="n">
        <f aca="false">Table1[[#This Row],['#days per month]]-P1382</f>
        <v>-10.1389091666667</v>
      </c>
    </row>
    <row r="1327" customFormat="false" ht="15.75" hidden="true" customHeight="false" outlineLevel="0" collapsed="false">
      <c r="A1327" s="0" t="s">
        <v>606</v>
      </c>
      <c r="B1327" s="0" t="s">
        <v>607</v>
      </c>
      <c r="C1327" s="0" t="s">
        <v>1466</v>
      </c>
      <c r="D1327" s="0" t="n">
        <v>4889</v>
      </c>
      <c r="E1327" s="0" t="n">
        <v>-23.135253</v>
      </c>
      <c r="F1327" s="0" t="n">
        <v>-41.073951</v>
      </c>
      <c r="G1327" s="0" t="n">
        <v>0.02220701215</v>
      </c>
      <c r="H1327" s="0" t="n">
        <v>1773.76</v>
      </c>
      <c r="I1327" s="0" t="n">
        <v>2.23774</v>
      </c>
      <c r="J1327" s="0" t="n">
        <v>73.822</v>
      </c>
      <c r="K1327" s="0" t="n">
        <v>191</v>
      </c>
      <c r="L1327" s="0" t="s">
        <v>20</v>
      </c>
      <c r="M1327" s="0" t="n">
        <f aca="false">35.3*G1327</f>
        <v>0.783907528895</v>
      </c>
      <c r="N1327" s="0" t="n">
        <f aca="false">M1327*1000/365</f>
        <v>2.1476918599863</v>
      </c>
      <c r="O1327" s="0" t="n">
        <f aca="false">Table1[[#This Row],[Detection frequency 2021]]/100*365</f>
        <v>269.4503</v>
      </c>
      <c r="P1327" s="0" t="n">
        <f aca="false">Table1[[#This Row],[Flared days/year]]/12</f>
        <v>22.4541916666667</v>
      </c>
      <c r="Q1327" s="2" t="n">
        <f aca="false">Table1[[#This Row],['#days per month]]-P1383</f>
        <v>-0.961805416666671</v>
      </c>
    </row>
    <row r="1328" customFormat="false" ht="15.75" hidden="true" customHeight="false" outlineLevel="0" collapsed="false">
      <c r="A1328" s="0" t="s">
        <v>896</v>
      </c>
      <c r="B1328" s="0" t="s">
        <v>897</v>
      </c>
      <c r="C1328" s="0" t="s">
        <v>1467</v>
      </c>
      <c r="D1328" s="0" t="n">
        <v>11810</v>
      </c>
      <c r="E1328" s="0" t="n">
        <v>20.248112</v>
      </c>
      <c r="F1328" s="0" t="n">
        <v>114.898794999999</v>
      </c>
      <c r="G1328" s="0" t="n">
        <v>0.0222038713789999</v>
      </c>
      <c r="H1328" s="0" t="n">
        <v>1616.38</v>
      </c>
      <c r="I1328" s="0" t="n">
        <v>2.13957</v>
      </c>
      <c r="J1328" s="0" t="n">
        <v>79.0323</v>
      </c>
      <c r="K1328" s="0" t="n">
        <v>124</v>
      </c>
      <c r="L1328" s="0" t="s">
        <v>20</v>
      </c>
      <c r="M1328" s="0" t="n">
        <f aca="false">35.3*G1328</f>
        <v>0.783796659678696</v>
      </c>
      <c r="N1328" s="0" t="n">
        <f aca="false">M1328*1000/365</f>
        <v>2.14738810870876</v>
      </c>
      <c r="O1328" s="0" t="n">
        <f aca="false">Table1[[#This Row],[Detection frequency 2021]]/100*365</f>
        <v>288.467895</v>
      </c>
      <c r="P1328" s="0" t="n">
        <f aca="false">Table1[[#This Row],[Flared days/year]]/12</f>
        <v>24.03899125</v>
      </c>
      <c r="Q1328" s="2" t="n">
        <f aca="false">Table1[[#This Row],['#days per month]]-P1384</f>
        <v>3.15591166666667</v>
      </c>
    </row>
    <row r="1329" customFormat="false" ht="15.75" hidden="true" customHeight="false" outlineLevel="0" collapsed="false">
      <c r="A1329" s="0" t="s">
        <v>645</v>
      </c>
      <c r="B1329" s="0" t="s">
        <v>646</v>
      </c>
      <c r="C1329" s="0" t="s">
        <v>1468</v>
      </c>
      <c r="D1329" s="0" t="n">
        <v>3643</v>
      </c>
      <c r="E1329" s="0" t="n">
        <v>27.301368</v>
      </c>
      <c r="F1329" s="0" t="n">
        <v>-90.134619</v>
      </c>
      <c r="G1329" s="0" t="n">
        <v>0.022198030132</v>
      </c>
      <c r="H1329" s="0" t="n">
        <v>1761.72</v>
      </c>
      <c r="I1329" s="0" t="n">
        <v>1.6015</v>
      </c>
      <c r="J1329" s="0" t="n">
        <v>83.0508</v>
      </c>
      <c r="K1329" s="0" t="n">
        <v>177</v>
      </c>
      <c r="L1329" s="0" t="s">
        <v>20</v>
      </c>
      <c r="M1329" s="0" t="n">
        <f aca="false">35.3*G1329</f>
        <v>0.7835904636596</v>
      </c>
      <c r="N1329" s="0" t="n">
        <f aca="false">M1329*1000/365</f>
        <v>2.14682318810849</v>
      </c>
      <c r="O1329" s="0" t="n">
        <f aca="false">Table1[[#This Row],[Detection frequency 2021]]/100*365</f>
        <v>303.13542</v>
      </c>
      <c r="P1329" s="0" t="n">
        <f aca="false">Table1[[#This Row],[Flared days/year]]/12</f>
        <v>25.261285</v>
      </c>
      <c r="Q1329" s="2" t="n">
        <f aca="false">Table1[[#This Row],['#days per month]]-P1385</f>
        <v>4.28771583333333</v>
      </c>
    </row>
    <row r="1330" customFormat="false" ht="15.75" hidden="true" customHeight="false" outlineLevel="0" collapsed="false">
      <c r="A1330" s="0" t="s">
        <v>440</v>
      </c>
      <c r="B1330" s="0" t="s">
        <v>441</v>
      </c>
      <c r="C1330" s="0" t="s">
        <v>1469</v>
      </c>
      <c r="D1330" s="0" t="n">
        <v>11772</v>
      </c>
      <c r="E1330" s="0" t="n">
        <v>8.488059</v>
      </c>
      <c r="F1330" s="0" t="n">
        <v>108.676994</v>
      </c>
      <c r="G1330" s="0" t="n">
        <v>0.022143462905</v>
      </c>
      <c r="H1330" s="0" t="n">
        <v>1735.22</v>
      </c>
      <c r="I1330" s="0" t="n">
        <v>1.9814</v>
      </c>
      <c r="J1330" s="0" t="n">
        <v>91.3043</v>
      </c>
      <c r="K1330" s="0" t="n">
        <v>69</v>
      </c>
      <c r="L1330" s="0" t="s">
        <v>20</v>
      </c>
      <c r="M1330" s="0" t="n">
        <f aca="false">35.3*G1330</f>
        <v>0.7816642405465</v>
      </c>
      <c r="N1330" s="0" t="n">
        <f aca="false">M1330*1000/365</f>
        <v>2.14154586451096</v>
      </c>
      <c r="O1330" s="0" t="n">
        <f aca="false">Table1[[#This Row],[Detection frequency 2021]]/100*365</f>
        <v>333.260695</v>
      </c>
      <c r="P1330" s="0" t="n">
        <f aca="false">Table1[[#This Row],[Flared days/year]]/12</f>
        <v>27.7717245833333</v>
      </c>
      <c r="Q1330" s="2" t="n">
        <f aca="false">Table1[[#This Row],['#days per month]]-P1386</f>
        <v>15.7981733333333</v>
      </c>
    </row>
    <row r="1331" customFormat="false" ht="15.75" hidden="true" customHeight="false" outlineLevel="0" collapsed="false">
      <c r="A1331" s="0" t="s">
        <v>126</v>
      </c>
      <c r="B1331" s="0" t="s">
        <v>127</v>
      </c>
      <c r="C1331" s="0" t="s">
        <v>1470</v>
      </c>
      <c r="D1331" s="0" t="n">
        <v>6122</v>
      </c>
      <c r="E1331" s="0" t="n">
        <v>3.953944</v>
      </c>
      <c r="F1331" s="0" t="n">
        <v>7.774942</v>
      </c>
      <c r="G1331" s="0" t="n">
        <v>0.022107094538</v>
      </c>
      <c r="H1331" s="0" t="n">
        <v>1787.24</v>
      </c>
      <c r="I1331" s="0" t="n">
        <v>1.40362</v>
      </c>
      <c r="J1331" s="0" t="n">
        <v>80</v>
      </c>
      <c r="K1331" s="0" t="n">
        <v>35</v>
      </c>
      <c r="L1331" s="0" t="s">
        <v>20</v>
      </c>
      <c r="M1331" s="0" t="n">
        <f aca="false">35.3*G1331</f>
        <v>0.7803804371914</v>
      </c>
      <c r="N1331" s="0" t="n">
        <f aca="false">M1331*1000/365</f>
        <v>2.13802859504493</v>
      </c>
      <c r="O1331" s="0" t="n">
        <f aca="false">Table1[[#This Row],[Detection frequency 2021]]/100*365</f>
        <v>292</v>
      </c>
      <c r="P1331" s="0" t="n">
        <f aca="false">Table1[[#This Row],[Flared days/year]]/12</f>
        <v>24.3333333333333</v>
      </c>
      <c r="Q1331" s="2" t="n">
        <f aca="false">Table1[[#This Row],['#days per month]]-P1387</f>
        <v>1.14439666666667</v>
      </c>
    </row>
    <row r="1332" customFormat="false" ht="15.75" hidden="true" customHeight="false" outlineLevel="0" collapsed="false">
      <c r="A1332" s="0" t="s">
        <v>201</v>
      </c>
      <c r="B1332" s="0" t="s">
        <v>202</v>
      </c>
      <c r="C1332" s="0" t="s">
        <v>1471</v>
      </c>
      <c r="D1332" s="0" t="n">
        <v>5838</v>
      </c>
      <c r="E1332" s="0" t="n">
        <v>30.694383</v>
      </c>
      <c r="F1332" s="0" t="n">
        <v>26.973076</v>
      </c>
      <c r="G1332" s="0" t="n">
        <v>0.022094971749</v>
      </c>
      <c r="H1332" s="0" t="n">
        <v>1786.43</v>
      </c>
      <c r="I1332" s="0" t="n">
        <v>1.6015</v>
      </c>
      <c r="J1332" s="0" t="n">
        <v>66.3462</v>
      </c>
      <c r="K1332" s="0" t="n">
        <v>416</v>
      </c>
      <c r="L1332" s="0" t="s">
        <v>20</v>
      </c>
      <c r="M1332" s="0" t="n">
        <f aca="false">35.3*G1332</f>
        <v>0.7799525027397</v>
      </c>
      <c r="N1332" s="0" t="n">
        <f aca="false">M1332*1000/365</f>
        <v>2.13685617188959</v>
      </c>
      <c r="O1332" s="0" t="n">
        <f aca="false">Table1[[#This Row],[Detection frequency 2021]]/100*365</f>
        <v>242.16363</v>
      </c>
      <c r="P1332" s="0" t="n">
        <f aca="false">Table1[[#This Row],[Flared days/year]]/12</f>
        <v>20.1803025</v>
      </c>
      <c r="Q1332" s="2" t="n">
        <f aca="false">Table1[[#This Row],['#days per month]]-P1388</f>
        <v>-8.41796458333333</v>
      </c>
    </row>
    <row r="1333" customFormat="false" ht="15.75" hidden="true" customHeight="false" outlineLevel="0" collapsed="false">
      <c r="A1333" s="0" t="s">
        <v>39</v>
      </c>
      <c r="B1333" s="0" t="s">
        <v>40</v>
      </c>
      <c r="C1333" s="0" t="s">
        <v>1472</v>
      </c>
      <c r="D1333" s="0" t="n">
        <v>5677</v>
      </c>
      <c r="E1333" s="0" t="n">
        <v>28.890679</v>
      </c>
      <c r="F1333" s="0" t="n">
        <v>9.967207</v>
      </c>
      <c r="G1333" s="0" t="n">
        <v>0.022088161853</v>
      </c>
      <c r="H1333" s="0" t="n">
        <v>1677.78</v>
      </c>
      <c r="I1333" s="0" t="n">
        <v>1.23179</v>
      </c>
      <c r="J1333" s="0" t="n">
        <v>83.9286</v>
      </c>
      <c r="K1333" s="0" t="n">
        <v>392</v>
      </c>
      <c r="L1333" s="0" t="s">
        <v>20</v>
      </c>
      <c r="M1333" s="0" t="n">
        <f aca="false">35.3*G1333</f>
        <v>0.7797121134109</v>
      </c>
      <c r="N1333" s="0" t="n">
        <f aca="false">M1333*1000/365</f>
        <v>2.13619757098877</v>
      </c>
      <c r="O1333" s="0" t="n">
        <f aca="false">Table1[[#This Row],[Detection frequency 2021]]/100*365</f>
        <v>306.33939</v>
      </c>
      <c r="P1333" s="0" t="n">
        <f aca="false">Table1[[#This Row],[Flared days/year]]/12</f>
        <v>25.5282825</v>
      </c>
      <c r="Q1333" s="2" t="n">
        <f aca="false">Table1[[#This Row],['#days per month]]-P1389</f>
        <v>2.45356041666667</v>
      </c>
    </row>
    <row r="1334" customFormat="false" ht="15.75" hidden="true" customHeight="false" outlineLevel="0" collapsed="false">
      <c r="A1334" s="0" t="s">
        <v>201</v>
      </c>
      <c r="B1334" s="0" t="s">
        <v>202</v>
      </c>
      <c r="C1334" s="0" t="s">
        <v>1473</v>
      </c>
      <c r="D1334" s="0" t="n">
        <v>7193</v>
      </c>
      <c r="E1334" s="0" t="n">
        <v>28.7294859999999</v>
      </c>
      <c r="F1334" s="0" t="n">
        <v>32.820837</v>
      </c>
      <c r="G1334" s="0" t="n">
        <v>0.022079355953</v>
      </c>
      <c r="H1334" s="0" t="n">
        <v>1854.52</v>
      </c>
      <c r="I1334" s="0" t="n">
        <v>1.35605</v>
      </c>
      <c r="J1334" s="0" t="n">
        <v>87.4384</v>
      </c>
      <c r="K1334" s="0" t="n">
        <v>406</v>
      </c>
      <c r="L1334" s="0" t="s">
        <v>20</v>
      </c>
      <c r="M1334" s="0" t="n">
        <f aca="false">35.3*G1334</f>
        <v>0.7794012651409</v>
      </c>
      <c r="N1334" s="0" t="n">
        <f aca="false">M1334*1000/365</f>
        <v>2.13534593189288</v>
      </c>
      <c r="O1334" s="0" t="n">
        <f aca="false">Table1[[#This Row],[Detection frequency 2021]]/100*365</f>
        <v>319.15016</v>
      </c>
      <c r="P1334" s="0" t="n">
        <f aca="false">Table1[[#This Row],[Flared days/year]]/12</f>
        <v>26.5958466666667</v>
      </c>
      <c r="Q1334" s="2" t="n">
        <f aca="false">Table1[[#This Row],['#days per month]]-P1390</f>
        <v>4.18356916666667</v>
      </c>
    </row>
    <row r="1335" customFormat="false" ht="15.75" hidden="true" customHeight="false" outlineLevel="0" collapsed="false">
      <c r="A1335" s="0" t="s">
        <v>51</v>
      </c>
      <c r="B1335" s="0" t="s">
        <v>52</v>
      </c>
      <c r="C1335" s="0" t="s">
        <v>1474</v>
      </c>
      <c r="D1335" s="0" t="n">
        <v>5446</v>
      </c>
      <c r="E1335" s="0" t="n">
        <v>27.782069</v>
      </c>
      <c r="F1335" s="0" t="n">
        <v>0.631418</v>
      </c>
      <c r="G1335" s="0" t="n">
        <v>0.022286940369</v>
      </c>
      <c r="H1335" s="0" t="n">
        <v>1845.12</v>
      </c>
      <c r="I1335" s="0" t="n">
        <v>1</v>
      </c>
      <c r="J1335" s="0" t="n">
        <v>90.5405</v>
      </c>
      <c r="K1335" s="0" t="n">
        <v>370</v>
      </c>
      <c r="L1335" s="0" t="s">
        <v>20</v>
      </c>
      <c r="M1335" s="0" t="n">
        <f aca="false">35.3*G1335</f>
        <v>0.7867289950257</v>
      </c>
      <c r="N1335" s="0" t="n">
        <f aca="false">M1335*1000/365</f>
        <v>2.15542190418</v>
      </c>
      <c r="O1335" s="0" t="n">
        <f aca="false">Table1[[#This Row],[Detection frequency 2021]]/100*365</f>
        <v>330.472825</v>
      </c>
      <c r="P1335" s="0" t="n">
        <f aca="false">Table1[[#This Row],[Flared days/year]]/12</f>
        <v>27.5394020833333</v>
      </c>
      <c r="Q1335" s="2" t="n">
        <f aca="false">Table1[[#This Row],['#days per month]]-P1391</f>
        <v>10.5305845833334</v>
      </c>
    </row>
    <row r="1336" customFormat="false" ht="15.75" hidden="true" customHeight="false" outlineLevel="0" collapsed="false">
      <c r="A1336" s="0" t="s">
        <v>788</v>
      </c>
      <c r="B1336" s="0" t="s">
        <v>789</v>
      </c>
      <c r="C1336" s="0" t="s">
        <v>1475</v>
      </c>
      <c r="D1336" s="0" t="n">
        <v>11916</v>
      </c>
      <c r="E1336" s="0" t="n">
        <v>-3.363517</v>
      </c>
      <c r="F1336" s="0" t="n">
        <v>104.010823</v>
      </c>
      <c r="G1336" s="0" t="n">
        <v>0.02205789891</v>
      </c>
      <c r="H1336" s="0" t="n">
        <v>1813.41</v>
      </c>
      <c r="I1336" s="0" t="n">
        <v>0.603973</v>
      </c>
      <c r="J1336" s="0" t="n">
        <v>68.75</v>
      </c>
      <c r="K1336" s="0" t="n">
        <v>32</v>
      </c>
      <c r="L1336" s="0" t="s">
        <v>20</v>
      </c>
      <c r="M1336" s="0" t="n">
        <f aca="false">35.3*G1336</f>
        <v>0.778643831523</v>
      </c>
      <c r="N1336" s="0" t="n">
        <f aca="false">M1336*1000/365</f>
        <v>2.13327077129589</v>
      </c>
      <c r="O1336" s="0" t="n">
        <f aca="false">Table1[[#This Row],[Detection frequency 2021]]/100*365</f>
        <v>250.9375</v>
      </c>
      <c r="P1336" s="0" t="n">
        <f aca="false">Table1[[#This Row],[Flared days/year]]/12</f>
        <v>20.9114583333333</v>
      </c>
      <c r="Q1336" s="2" t="n">
        <f aca="false">Table1[[#This Row],['#days per month]]-P1392</f>
        <v>-0.868365416666641</v>
      </c>
    </row>
    <row r="1337" customFormat="false" ht="15.75" hidden="true" customHeight="false" outlineLevel="0" collapsed="false">
      <c r="A1337" s="0" t="s">
        <v>788</v>
      </c>
      <c r="B1337" s="0" t="s">
        <v>789</v>
      </c>
      <c r="C1337" s="0" t="s">
        <v>1476</v>
      </c>
      <c r="D1337" s="0" t="n">
        <v>11991</v>
      </c>
      <c r="E1337" s="0" t="n">
        <v>-5.910305</v>
      </c>
      <c r="F1337" s="0" t="n">
        <v>107.92781</v>
      </c>
      <c r="G1337" s="0" t="n">
        <v>0.022051646721</v>
      </c>
      <c r="H1337" s="0" t="n">
        <v>1658.93</v>
      </c>
      <c r="I1337" s="0" t="n">
        <v>1.39368999999999</v>
      </c>
      <c r="J1337" s="0" t="n">
        <v>94</v>
      </c>
      <c r="K1337" s="0" t="n">
        <v>50</v>
      </c>
      <c r="L1337" s="0" t="s">
        <v>20</v>
      </c>
      <c r="M1337" s="0" t="n">
        <f aca="false">35.3*G1337</f>
        <v>0.7784231292513</v>
      </c>
      <c r="N1337" s="0" t="n">
        <f aca="false">M1337*1000/365</f>
        <v>2.13266610753781</v>
      </c>
      <c r="O1337" s="0" t="n">
        <f aca="false">Table1[[#This Row],[Detection frequency 2021]]/100*365</f>
        <v>343.1</v>
      </c>
      <c r="P1337" s="0" t="n">
        <f aca="false">Table1[[#This Row],[Flared days/year]]/12</f>
        <v>28.5916666666667</v>
      </c>
      <c r="Q1337" s="2" t="n">
        <f aca="false">Table1[[#This Row],['#days per month]]-P1393</f>
        <v>3.74426125</v>
      </c>
    </row>
    <row r="1338" customFormat="false" ht="15.75" hidden="true" customHeight="false" outlineLevel="0" collapsed="false">
      <c r="A1338" s="0" t="s">
        <v>21</v>
      </c>
      <c r="B1338" s="0" t="s">
        <v>22</v>
      </c>
      <c r="C1338" s="0" t="s">
        <v>1477</v>
      </c>
      <c r="D1338" s="0" t="n">
        <v>7562</v>
      </c>
      <c r="E1338" s="0" t="n">
        <v>30.524883</v>
      </c>
      <c r="F1338" s="0" t="n">
        <v>47.6289219999999</v>
      </c>
      <c r="G1338" s="0" t="n">
        <v>0.03284424582</v>
      </c>
      <c r="H1338" s="0" t="n">
        <v>1492.38</v>
      </c>
      <c r="I1338" s="0" t="n">
        <v>1.6015</v>
      </c>
      <c r="J1338" s="0" t="n">
        <v>77.8736</v>
      </c>
      <c r="K1338" s="0" t="n">
        <v>348</v>
      </c>
      <c r="L1338" s="0" t="s">
        <v>20</v>
      </c>
      <c r="M1338" s="0" t="n">
        <f aca="false">35.3*G1338</f>
        <v>1.159401877446</v>
      </c>
      <c r="N1338" s="0" t="n">
        <f aca="false">M1338*1000/365</f>
        <v>3.17644349985206</v>
      </c>
      <c r="O1338" s="0" t="n">
        <f aca="false">Table1[[#This Row],[Detection frequency 2021]]/100*365</f>
        <v>284.23864</v>
      </c>
      <c r="P1338" s="0" t="n">
        <f aca="false">Table1[[#This Row],[Flared days/year]]/12</f>
        <v>23.6865533333333</v>
      </c>
      <c r="Q1338" s="2" t="n">
        <f aca="false">Table1[[#This Row],['#days per month]]-P1394</f>
        <v>-1.15072333333334</v>
      </c>
    </row>
    <row r="1339" customFormat="false" ht="15.75" hidden="true" customHeight="false" outlineLevel="0" collapsed="false">
      <c r="A1339" s="0" t="s">
        <v>612</v>
      </c>
      <c r="B1339" s="0" t="s">
        <v>613</v>
      </c>
      <c r="C1339" s="0" t="s">
        <v>1478</v>
      </c>
      <c r="D1339" s="0" t="n">
        <v>11693</v>
      </c>
      <c r="E1339" s="0" t="n">
        <v>8.238823</v>
      </c>
      <c r="F1339" s="0" t="n">
        <v>101.790075</v>
      </c>
      <c r="G1339" s="0" t="n">
        <v>0.02202414296</v>
      </c>
      <c r="H1339" s="0" t="n">
        <v>1927.71</v>
      </c>
      <c r="I1339" s="0" t="n">
        <v>2.01328</v>
      </c>
      <c r="J1339" s="0" t="n">
        <v>89.3333</v>
      </c>
      <c r="K1339" s="0" t="n">
        <v>75</v>
      </c>
      <c r="L1339" s="0" t="s">
        <v>20</v>
      </c>
      <c r="M1339" s="0" t="n">
        <f aca="false">35.3*G1339</f>
        <v>0.777452246488</v>
      </c>
      <c r="N1339" s="0" t="n">
        <f aca="false">M1339*1000/365</f>
        <v>2.13000615476164</v>
      </c>
      <c r="O1339" s="0" t="n">
        <f aca="false">Table1[[#This Row],[Detection frequency 2021]]/100*365</f>
        <v>326.066545</v>
      </c>
      <c r="P1339" s="0" t="n">
        <f aca="false">Table1[[#This Row],[Flared days/year]]/12</f>
        <v>27.1722120833333</v>
      </c>
      <c r="Q1339" s="2" t="n">
        <f aca="false">Table1[[#This Row],['#days per month]]-P1395</f>
        <v>3.88445166666666</v>
      </c>
    </row>
    <row r="1340" customFormat="false" ht="15.75" hidden="true" customHeight="false" outlineLevel="0" collapsed="false">
      <c r="A1340" s="0" t="s">
        <v>24</v>
      </c>
      <c r="B1340" s="0" t="s">
        <v>25</v>
      </c>
      <c r="C1340" s="0" t="s">
        <v>1479</v>
      </c>
      <c r="D1340" s="0" t="n">
        <v>9117</v>
      </c>
      <c r="E1340" s="0" t="n">
        <v>62.877231</v>
      </c>
      <c r="F1340" s="0" t="n">
        <v>76.772334</v>
      </c>
      <c r="G1340" s="0" t="n">
        <v>0.022022557898</v>
      </c>
      <c r="H1340" s="0" t="n">
        <v>1747.23</v>
      </c>
      <c r="I1340" s="0" t="n">
        <v>1.72440999999999</v>
      </c>
      <c r="J1340" s="0" t="n">
        <v>75.4097999999999</v>
      </c>
      <c r="K1340" s="0" t="n">
        <v>122</v>
      </c>
      <c r="L1340" s="0" t="s">
        <v>20</v>
      </c>
      <c r="M1340" s="0" t="n">
        <f aca="false">35.3*G1340</f>
        <v>0.7773962937994</v>
      </c>
      <c r="N1340" s="0" t="n">
        <f aca="false">M1340*1000/365</f>
        <v>2.12985285972438</v>
      </c>
      <c r="O1340" s="0" t="n">
        <f aca="false">Table1[[#This Row],[Detection frequency 2021]]/100*365</f>
        <v>275.24577</v>
      </c>
      <c r="P1340" s="0" t="n">
        <f aca="false">Table1[[#This Row],[Flared days/year]]/12</f>
        <v>22.9371475</v>
      </c>
      <c r="Q1340" s="2" t="n">
        <f aca="false">Table1[[#This Row],['#days per month]]-P1396</f>
        <v>-0.595740833333363</v>
      </c>
    </row>
    <row r="1341" customFormat="false" ht="15.75" hidden="true" customHeight="false" outlineLevel="0" collapsed="false">
      <c r="A1341" s="0" t="s">
        <v>28</v>
      </c>
      <c r="B1341" s="0" t="s">
        <v>29</v>
      </c>
      <c r="C1341" s="0" t="s">
        <v>1480</v>
      </c>
      <c r="D1341" s="0" t="n">
        <v>7805</v>
      </c>
      <c r="E1341" s="0" t="n">
        <v>32.142424</v>
      </c>
      <c r="F1341" s="0" t="n">
        <v>49.196222</v>
      </c>
      <c r="G1341" s="0" t="n">
        <v>0.021994144194</v>
      </c>
      <c r="H1341" s="0" t="n">
        <v>1814.39</v>
      </c>
      <c r="I1341" s="0" t="n">
        <v>1.2717</v>
      </c>
      <c r="J1341" s="0" t="n">
        <v>94.4904</v>
      </c>
      <c r="K1341" s="0" t="n">
        <v>363</v>
      </c>
      <c r="L1341" s="0" t="s">
        <v>20</v>
      </c>
      <c r="M1341" s="0" t="n">
        <f aca="false">35.3*G1341</f>
        <v>0.7763932900482</v>
      </c>
      <c r="N1341" s="0" t="n">
        <f aca="false">M1341*1000/365</f>
        <v>2.12710490424164</v>
      </c>
      <c r="O1341" s="0" t="n">
        <f aca="false">Table1[[#This Row],[Detection frequency 2021]]/100*365</f>
        <v>344.88996</v>
      </c>
      <c r="P1341" s="0" t="n">
        <f aca="false">Table1[[#This Row],[Flared days/year]]/12</f>
        <v>28.74083</v>
      </c>
      <c r="Q1341" s="2" t="n">
        <f aca="false">Table1[[#This Row],['#days per month]]-P1397</f>
        <v>5.76119041666667</v>
      </c>
    </row>
    <row r="1342" customFormat="false" ht="15.75" hidden="true" customHeight="false" outlineLevel="0" collapsed="false">
      <c r="A1342" s="0" t="s">
        <v>28</v>
      </c>
      <c r="B1342" s="0" t="s">
        <v>29</v>
      </c>
      <c r="C1342" s="0" t="s">
        <v>1481</v>
      </c>
      <c r="D1342" s="0" t="n">
        <v>8257</v>
      </c>
      <c r="E1342" s="0" t="n">
        <v>26.309675</v>
      </c>
      <c r="F1342" s="0" t="n">
        <v>52.544704</v>
      </c>
      <c r="G1342" s="0" t="n">
        <v>0.021978322927</v>
      </c>
      <c r="H1342" s="0" t="n">
        <v>1801.7</v>
      </c>
      <c r="I1342" s="0" t="n">
        <v>1.57036</v>
      </c>
      <c r="J1342" s="0" t="n">
        <v>97.7716</v>
      </c>
      <c r="K1342" s="0" t="n">
        <v>359</v>
      </c>
      <c r="L1342" s="0" t="s">
        <v>20</v>
      </c>
      <c r="M1342" s="0" t="n">
        <f aca="false">35.3*G1342</f>
        <v>0.7758347993231</v>
      </c>
      <c r="N1342" s="0" t="n">
        <f aca="false">M1342*1000/365</f>
        <v>2.12557479266603</v>
      </c>
      <c r="O1342" s="0" t="n">
        <f aca="false">Table1[[#This Row],[Detection frequency 2021]]/100*365</f>
        <v>356.86634</v>
      </c>
      <c r="P1342" s="0" t="n">
        <f aca="false">Table1[[#This Row],[Flared days/year]]/12</f>
        <v>29.7388616666667</v>
      </c>
      <c r="Q1342" s="2" t="n">
        <f aca="false">Table1[[#This Row],['#days per month]]-P1398</f>
        <v>4.94006208333333</v>
      </c>
    </row>
    <row r="1343" customFormat="false" ht="15.75" hidden="true" customHeight="false" outlineLevel="0" collapsed="false">
      <c r="A1343" s="0" t="s">
        <v>221</v>
      </c>
      <c r="B1343" s="0" t="s">
        <v>222</v>
      </c>
      <c r="C1343" s="0" t="s">
        <v>1482</v>
      </c>
      <c r="D1343" s="0" t="n">
        <v>10141</v>
      </c>
      <c r="E1343" s="0" t="n">
        <v>18.921523</v>
      </c>
      <c r="F1343" s="0" t="n">
        <v>72.0415439999999</v>
      </c>
      <c r="G1343" s="0" t="n">
        <v>0.0219685190249999</v>
      </c>
      <c r="H1343" s="0" t="n">
        <v>1741.09</v>
      </c>
      <c r="I1343" s="0" t="n">
        <v>3.86361999999999</v>
      </c>
      <c r="J1343" s="0" t="n">
        <v>83.5</v>
      </c>
      <c r="K1343" s="0" t="n">
        <v>200</v>
      </c>
      <c r="L1343" s="0" t="s">
        <v>20</v>
      </c>
      <c r="M1343" s="0" t="n">
        <f aca="false">35.3*G1343</f>
        <v>0.775488721582496</v>
      </c>
      <c r="N1343" s="0" t="n">
        <f aca="false">M1343*1000/365</f>
        <v>2.12462663447259</v>
      </c>
      <c r="O1343" s="0" t="n">
        <f aca="false">Table1[[#This Row],[Detection frequency 2021]]/100*365</f>
        <v>304.775</v>
      </c>
      <c r="P1343" s="0" t="n">
        <f aca="false">Table1[[#This Row],[Flared days/year]]/12</f>
        <v>25.3979166666667</v>
      </c>
      <c r="Q1343" s="2" t="n">
        <f aca="false">Table1[[#This Row],['#days per month]]-P1399</f>
        <v>0.957334166666662</v>
      </c>
    </row>
    <row r="1344" customFormat="false" ht="15.75" hidden="true" customHeight="false" outlineLevel="0" collapsed="false">
      <c r="A1344" s="0" t="s">
        <v>24</v>
      </c>
      <c r="B1344" s="0" t="s">
        <v>25</v>
      </c>
      <c r="C1344" s="0" t="s">
        <v>1483</v>
      </c>
      <c r="D1344" s="0" t="n">
        <v>12262</v>
      </c>
      <c r="E1344" s="0" t="n">
        <v>52.933167</v>
      </c>
      <c r="F1344" s="0" t="n">
        <v>143.498620999999</v>
      </c>
      <c r="G1344" s="0" t="n">
        <v>0.021935702371</v>
      </c>
      <c r="H1344" s="0" t="n">
        <v>1707.5</v>
      </c>
      <c r="I1344" s="0" t="n">
        <v>1.6015</v>
      </c>
      <c r="J1344" s="0" t="n">
        <v>79.5275999999999</v>
      </c>
      <c r="K1344" s="0" t="n">
        <v>127</v>
      </c>
      <c r="L1344" s="0" t="s">
        <v>20</v>
      </c>
      <c r="M1344" s="0" t="n">
        <f aca="false">35.3*G1344</f>
        <v>0.7743302936963</v>
      </c>
      <c r="N1344" s="0" t="n">
        <f aca="false">M1344*1000/365</f>
        <v>2.12145285944192</v>
      </c>
      <c r="O1344" s="0" t="n">
        <f aca="false">Table1[[#This Row],[Detection frequency 2021]]/100*365</f>
        <v>290.27574</v>
      </c>
      <c r="P1344" s="0" t="n">
        <f aca="false">Table1[[#This Row],[Flared days/year]]/12</f>
        <v>24.189645</v>
      </c>
      <c r="Q1344" s="2" t="n">
        <f aca="false">Table1[[#This Row],['#days per month]]-P1400</f>
        <v>0.333427499999971</v>
      </c>
    </row>
    <row r="1345" customFormat="false" ht="15.75" hidden="true" customHeight="false" outlineLevel="0" collapsed="false">
      <c r="A1345" s="0" t="s">
        <v>126</v>
      </c>
      <c r="B1345" s="0" t="s">
        <v>127</v>
      </c>
      <c r="C1345" s="0" t="s">
        <v>1484</v>
      </c>
      <c r="D1345" s="0" t="n">
        <v>6071</v>
      </c>
      <c r="E1345" s="0" t="n">
        <v>4.559903</v>
      </c>
      <c r="F1345" s="0" t="n">
        <v>6.710285</v>
      </c>
      <c r="G1345" s="0" t="n">
        <v>0.021935056605</v>
      </c>
      <c r="H1345" s="0" t="n">
        <v>1681.79</v>
      </c>
      <c r="I1345" s="0" t="n">
        <v>1.63347</v>
      </c>
      <c r="J1345" s="0" t="n">
        <v>71.0526</v>
      </c>
      <c r="K1345" s="0" t="n">
        <v>38</v>
      </c>
      <c r="L1345" s="0" t="s">
        <v>20</v>
      </c>
      <c r="M1345" s="0" t="n">
        <f aca="false">35.3*G1345</f>
        <v>0.7743074981565</v>
      </c>
      <c r="N1345" s="0" t="n">
        <f aca="false">M1345*1000/365</f>
        <v>2.12139040590822</v>
      </c>
      <c r="O1345" s="0" t="n">
        <f aca="false">Table1[[#This Row],[Detection frequency 2021]]/100*365</f>
        <v>259.34199</v>
      </c>
      <c r="P1345" s="0" t="n">
        <f aca="false">Table1[[#This Row],[Flared days/year]]/12</f>
        <v>21.6118325</v>
      </c>
      <c r="Q1345" s="2" t="n">
        <f aca="false">Table1[[#This Row],['#days per month]]-P1401</f>
        <v>-5.10549833333333</v>
      </c>
    </row>
    <row r="1346" customFormat="false" ht="15.75" hidden="true" customHeight="false" outlineLevel="0" collapsed="false">
      <c r="A1346" s="0" t="s">
        <v>24</v>
      </c>
      <c r="B1346" s="0" t="s">
        <v>25</v>
      </c>
      <c r="C1346" s="0" t="s">
        <v>1485</v>
      </c>
      <c r="D1346" s="0" t="n">
        <v>8840</v>
      </c>
      <c r="E1346" s="0" t="n">
        <v>60.499798</v>
      </c>
      <c r="F1346" s="0" t="n">
        <v>72.539854</v>
      </c>
      <c r="G1346" s="0" t="n">
        <v>0.021865255171</v>
      </c>
      <c r="H1346" s="0" t="n">
        <v>1790.99</v>
      </c>
      <c r="I1346" s="0" t="n">
        <v>1.67695999999999</v>
      </c>
      <c r="J1346" s="0" t="n">
        <v>82.3204</v>
      </c>
      <c r="K1346" s="0" t="n">
        <v>181</v>
      </c>
      <c r="L1346" s="0" t="s">
        <v>20</v>
      </c>
      <c r="M1346" s="0" t="n">
        <f aca="false">35.3*G1346</f>
        <v>0.7718435075363</v>
      </c>
      <c r="N1346" s="0" t="n">
        <f aca="false">M1346*1000/365</f>
        <v>2.11463974667479</v>
      </c>
      <c r="O1346" s="0" t="n">
        <f aca="false">Table1[[#This Row],[Detection frequency 2021]]/100*365</f>
        <v>300.46946</v>
      </c>
      <c r="P1346" s="0" t="n">
        <f aca="false">Table1[[#This Row],[Flared days/year]]/12</f>
        <v>25.0391216666667</v>
      </c>
      <c r="Q1346" s="2" t="n">
        <f aca="false">Table1[[#This Row],['#days per month]]-P1402</f>
        <v>-2.92459291666663</v>
      </c>
    </row>
    <row r="1347" customFormat="false" ht="15.75" hidden="true" customHeight="false" outlineLevel="0" collapsed="false">
      <c r="A1347" s="0" t="s">
        <v>24</v>
      </c>
      <c r="B1347" s="0" t="s">
        <v>25</v>
      </c>
      <c r="C1347" s="0" t="s">
        <v>1486</v>
      </c>
      <c r="D1347" s="0" t="n">
        <v>8855</v>
      </c>
      <c r="E1347" s="0" t="n">
        <v>60.7785819999999</v>
      </c>
      <c r="F1347" s="0" t="n">
        <v>72.715038</v>
      </c>
      <c r="G1347" s="0" t="n">
        <v>0.021860441279</v>
      </c>
      <c r="H1347" s="0" t="n">
        <v>1687.32</v>
      </c>
      <c r="I1347" s="0" t="n">
        <v>1.83357</v>
      </c>
      <c r="J1347" s="0" t="n">
        <v>72.561</v>
      </c>
      <c r="K1347" s="0" t="n">
        <v>164</v>
      </c>
      <c r="L1347" s="0" t="s">
        <v>20</v>
      </c>
      <c r="M1347" s="0" t="n">
        <f aca="false">35.3*G1347</f>
        <v>0.7716735771487</v>
      </c>
      <c r="N1347" s="0" t="n">
        <f aca="false">M1347*1000/365</f>
        <v>2.11417418396904</v>
      </c>
      <c r="O1347" s="0" t="n">
        <f aca="false">Table1[[#This Row],[Detection frequency 2021]]/100*365</f>
        <v>264.84765</v>
      </c>
      <c r="P1347" s="0" t="n">
        <f aca="false">Table1[[#This Row],[Flared days/year]]/12</f>
        <v>22.0706375</v>
      </c>
      <c r="Q1347" s="2" t="n">
        <f aca="false">Table1[[#This Row],['#days per month]]-P1403</f>
        <v>-2.24268166666667</v>
      </c>
    </row>
    <row r="1348" customFormat="false" ht="15.75" hidden="true" customHeight="false" outlineLevel="0" collapsed="false">
      <c r="A1348" s="0" t="s">
        <v>201</v>
      </c>
      <c r="B1348" s="0" t="s">
        <v>202</v>
      </c>
      <c r="C1348" s="0" t="s">
        <v>1487</v>
      </c>
      <c r="D1348" s="0" t="n">
        <v>5886</v>
      </c>
      <c r="E1348" s="0" t="n">
        <v>29.562326</v>
      </c>
      <c r="F1348" s="0" t="n">
        <v>28.822834</v>
      </c>
      <c r="G1348" s="0" t="n">
        <v>0.021812772007</v>
      </c>
      <c r="H1348" s="0" t="n">
        <v>1672.14</v>
      </c>
      <c r="I1348" s="0" t="n">
        <v>0.570358</v>
      </c>
      <c r="J1348" s="0" t="n">
        <v>74.5455</v>
      </c>
      <c r="K1348" s="0" t="n">
        <v>440</v>
      </c>
      <c r="L1348" s="0" t="s">
        <v>20</v>
      </c>
      <c r="M1348" s="0" t="n">
        <f aca="false">35.3*G1348</f>
        <v>0.7699908518471</v>
      </c>
      <c r="N1348" s="0" t="n">
        <f aca="false">M1348*1000/365</f>
        <v>2.10956397766329</v>
      </c>
      <c r="O1348" s="0" t="n">
        <f aca="false">Table1[[#This Row],[Detection frequency 2021]]/100*365</f>
        <v>272.091075</v>
      </c>
      <c r="P1348" s="0" t="n">
        <f aca="false">Table1[[#This Row],[Flared days/year]]/12</f>
        <v>22.67425625</v>
      </c>
      <c r="Q1348" s="2" t="n">
        <f aca="false">Table1[[#This Row],['#days per month]]-P1404</f>
        <v>10.8877979166667</v>
      </c>
    </row>
    <row r="1349" customFormat="false" ht="15.75" hidden="true" customHeight="false" outlineLevel="0" collapsed="false">
      <c r="A1349" s="0" t="s">
        <v>345</v>
      </c>
      <c r="B1349" s="0" t="s">
        <v>346</v>
      </c>
      <c r="C1349" s="0" t="s">
        <v>1488</v>
      </c>
      <c r="D1349" s="0" t="n">
        <v>4679</v>
      </c>
      <c r="E1349" s="0" t="n">
        <v>-38.191096</v>
      </c>
      <c r="F1349" s="0" t="n">
        <v>-68.701452</v>
      </c>
      <c r="G1349" s="0" t="n">
        <v>0.021809396412</v>
      </c>
      <c r="H1349" s="0" t="n">
        <v>1837.99</v>
      </c>
      <c r="I1349" s="0" t="n">
        <v>1.50234</v>
      </c>
      <c r="J1349" s="0" t="n">
        <v>63.4077999999999</v>
      </c>
      <c r="K1349" s="0" t="n">
        <v>358</v>
      </c>
      <c r="L1349" s="0" t="s">
        <v>20</v>
      </c>
      <c r="M1349" s="0" t="n">
        <f aca="false">35.3*G1349</f>
        <v>0.7698716933436</v>
      </c>
      <c r="N1349" s="0" t="n">
        <f aca="false">M1349*1000/365</f>
        <v>2.10923751600986</v>
      </c>
      <c r="O1349" s="0" t="n">
        <f aca="false">Table1[[#This Row],[Detection frequency 2021]]/100*365</f>
        <v>231.43847</v>
      </c>
      <c r="P1349" s="0" t="n">
        <f aca="false">Table1[[#This Row],[Flared days/year]]/12</f>
        <v>19.2865391666666</v>
      </c>
      <c r="Q1349" s="2" t="n">
        <f aca="false">Table1[[#This Row],['#days per month]]-P1405</f>
        <v>-3.58813249999999</v>
      </c>
    </row>
    <row r="1350" customFormat="false" ht="15.75" hidden="true" customHeight="false" outlineLevel="0" collapsed="false">
      <c r="A1350" s="0" t="s">
        <v>345</v>
      </c>
      <c r="B1350" s="0" t="s">
        <v>346</v>
      </c>
      <c r="C1350" s="0" t="s">
        <v>1489</v>
      </c>
      <c r="D1350" s="0" t="n">
        <v>4607</v>
      </c>
      <c r="E1350" s="0" t="n">
        <v>-37.152845</v>
      </c>
      <c r="F1350" s="0" t="n">
        <v>-69.656766</v>
      </c>
      <c r="G1350" s="0" t="n">
        <v>0.021799357686</v>
      </c>
      <c r="H1350" s="0" t="n">
        <v>1808.92</v>
      </c>
      <c r="I1350" s="0" t="n">
        <v>1.46421</v>
      </c>
      <c r="J1350" s="0" t="n">
        <v>87.6374</v>
      </c>
      <c r="K1350" s="0" t="n">
        <v>364</v>
      </c>
      <c r="L1350" s="0" t="s">
        <v>20</v>
      </c>
      <c r="M1350" s="0" t="n">
        <f aca="false">35.3*G1350</f>
        <v>0.7695173263158</v>
      </c>
      <c r="N1350" s="0" t="n">
        <f aca="false">M1350*1000/365</f>
        <v>2.10826664744055</v>
      </c>
      <c r="O1350" s="0" t="n">
        <f aca="false">Table1[[#This Row],[Detection frequency 2021]]/100*365</f>
        <v>319.87651</v>
      </c>
      <c r="P1350" s="0" t="n">
        <f aca="false">Table1[[#This Row],[Flared days/year]]/12</f>
        <v>26.6563758333333</v>
      </c>
      <c r="Q1350" s="2" t="n">
        <f aca="false">Table1[[#This Row],['#days per month]]-P1406</f>
        <v>6.66219291666667</v>
      </c>
    </row>
    <row r="1351" customFormat="false" ht="15.75" hidden="true" customHeight="false" outlineLevel="0" collapsed="false">
      <c r="A1351" s="0" t="s">
        <v>35</v>
      </c>
      <c r="B1351" s="0" t="s">
        <v>36</v>
      </c>
      <c r="C1351" s="0" t="s">
        <v>1490</v>
      </c>
      <c r="D1351" s="0" t="n">
        <v>3820</v>
      </c>
      <c r="E1351" s="0" t="n">
        <v>18.552808</v>
      </c>
      <c r="F1351" s="0" t="n">
        <v>-92.869419</v>
      </c>
      <c r="G1351" s="0" t="n">
        <v>0.021761697787</v>
      </c>
      <c r="H1351" s="0" t="n">
        <v>1878.6</v>
      </c>
      <c r="I1351" s="0" t="n">
        <v>2.05688</v>
      </c>
      <c r="J1351" s="0" t="n">
        <v>62.9411999999999</v>
      </c>
      <c r="K1351" s="0" t="n">
        <v>170</v>
      </c>
      <c r="L1351" s="0" t="s">
        <v>20</v>
      </c>
      <c r="M1351" s="0" t="n">
        <f aca="false">35.3*G1351</f>
        <v>0.7681879318811</v>
      </c>
      <c r="N1351" s="0" t="n">
        <f aca="false">M1351*1000/365</f>
        <v>2.10462447090712</v>
      </c>
      <c r="O1351" s="0" t="n">
        <f aca="false">Table1[[#This Row],[Detection frequency 2021]]/100*365</f>
        <v>229.73538</v>
      </c>
      <c r="P1351" s="0" t="n">
        <f aca="false">Table1[[#This Row],[Flared days/year]]/12</f>
        <v>19.144615</v>
      </c>
      <c r="Q1351" s="2" t="n">
        <f aca="false">Table1[[#This Row],['#days per month]]-P1407</f>
        <v>-6.18027125000003</v>
      </c>
    </row>
    <row r="1352" customFormat="false" ht="15.75" hidden="false" customHeight="false" outlineLevel="0" collapsed="false">
      <c r="A1352" s="0" t="s">
        <v>240</v>
      </c>
      <c r="B1352" s="0" t="s">
        <v>241</v>
      </c>
      <c r="C1352" s="0" t="s">
        <v>1491</v>
      </c>
      <c r="D1352" s="0" t="n">
        <v>7858</v>
      </c>
      <c r="E1352" s="0" t="n">
        <v>25.235663</v>
      </c>
      <c r="F1352" s="0" t="n">
        <v>49.337569</v>
      </c>
      <c r="G1352" s="0" t="n">
        <v>0.018782603111</v>
      </c>
      <c r="H1352" s="0" t="n">
        <v>1760.67</v>
      </c>
      <c r="I1352" s="0" t="n">
        <v>1.37163</v>
      </c>
      <c r="J1352" s="0" t="n">
        <v>80.5556</v>
      </c>
      <c r="K1352" s="0" t="n">
        <v>396</v>
      </c>
      <c r="L1352" s="0" t="s">
        <v>20</v>
      </c>
      <c r="M1352" s="0" t="n">
        <f aca="false">35.3*G1352</f>
        <v>0.6630258898183</v>
      </c>
      <c r="N1352" s="0" t="n">
        <f aca="false">M1352*1000/365</f>
        <v>1.81650928717342</v>
      </c>
      <c r="O1352" s="0" t="n">
        <f aca="false">Table1[[#This Row],[Detection frequency 2021]]/100*365</f>
        <v>294.02794</v>
      </c>
      <c r="P1352" s="2" t="n">
        <f aca="false">Table1[[#This Row],[Flared days/year]]/12</f>
        <v>24.5023283333333</v>
      </c>
      <c r="Q1352" s="2"/>
    </row>
    <row r="1353" customFormat="false" ht="15.75" hidden="true" customHeight="false" outlineLevel="0" collapsed="false">
      <c r="A1353" s="0" t="s">
        <v>126</v>
      </c>
      <c r="B1353" s="0" t="s">
        <v>127</v>
      </c>
      <c r="C1353" s="0" t="s">
        <v>1492</v>
      </c>
      <c r="D1353" s="0" t="n">
        <v>5952</v>
      </c>
      <c r="E1353" s="0" t="n">
        <v>6.038248</v>
      </c>
      <c r="F1353" s="0" t="n">
        <v>5.717599</v>
      </c>
      <c r="G1353" s="0" t="n">
        <v>0.021694861006</v>
      </c>
      <c r="H1353" s="0" t="n">
        <v>1781.48</v>
      </c>
      <c r="I1353" s="0" t="n">
        <v>1.6015</v>
      </c>
      <c r="J1353" s="0" t="n">
        <v>86.2069</v>
      </c>
      <c r="K1353" s="0" t="n">
        <v>87</v>
      </c>
      <c r="L1353" s="0" t="s">
        <v>20</v>
      </c>
      <c r="M1353" s="0" t="n">
        <f aca="false">35.3*G1353</f>
        <v>0.7658285935118</v>
      </c>
      <c r="N1353" s="0" t="n">
        <f aca="false">M1353*1000/365</f>
        <v>2.09816053016931</v>
      </c>
      <c r="O1353" s="0" t="n">
        <f aca="false">Table1[[#This Row],[Detection frequency 2021]]/100*365</f>
        <v>314.655185</v>
      </c>
      <c r="P1353" s="0" t="n">
        <f aca="false">Table1[[#This Row],[Flared days/year]]/12</f>
        <v>26.2212654166667</v>
      </c>
      <c r="Q1353" s="2" t="n">
        <f aca="false">Table1[[#This Row],['#days per month]]-P1409</f>
        <v>-0.907116250000001</v>
      </c>
    </row>
    <row r="1354" customFormat="false" ht="15.75" hidden="true" customHeight="false" outlineLevel="0" collapsed="false">
      <c r="A1354" s="0" t="s">
        <v>126</v>
      </c>
      <c r="B1354" s="0" t="s">
        <v>127</v>
      </c>
      <c r="C1354" s="0" t="s">
        <v>1493</v>
      </c>
      <c r="D1354" s="0" t="n">
        <v>6084</v>
      </c>
      <c r="E1354" s="0" t="n">
        <v>4.554508</v>
      </c>
      <c r="F1354" s="0" t="n">
        <v>6.90063399999999</v>
      </c>
      <c r="G1354" s="0" t="n">
        <v>0.021673873611</v>
      </c>
      <c r="H1354" s="0" t="n">
        <v>1762.73</v>
      </c>
      <c r="I1354" s="0" t="n">
        <v>1.6015</v>
      </c>
      <c r="J1354" s="0" t="n">
        <v>61.1110999999999</v>
      </c>
      <c r="K1354" s="0" t="n">
        <v>54</v>
      </c>
      <c r="L1354" s="0" t="s">
        <v>20</v>
      </c>
      <c r="M1354" s="0" t="n">
        <f aca="false">35.3*G1354</f>
        <v>0.7650877384683</v>
      </c>
      <c r="N1354" s="0" t="n">
        <f aca="false">M1354*1000/365</f>
        <v>2.09613079032411</v>
      </c>
      <c r="O1354" s="0" t="n">
        <f aca="false">Table1[[#This Row],[Detection frequency 2021]]/100*365</f>
        <v>223.055515</v>
      </c>
      <c r="P1354" s="0" t="n">
        <f aca="false">Table1[[#This Row],[Flared days/year]]/12</f>
        <v>18.5879595833333</v>
      </c>
      <c r="Q1354" s="2" t="n">
        <f aca="false">Table1[[#This Row],['#days per month]]-P1410</f>
        <v>1.4666308333333</v>
      </c>
    </row>
    <row r="1355" customFormat="false" ht="15.75" hidden="true" customHeight="false" outlineLevel="0" collapsed="false">
      <c r="A1355" s="0" t="s">
        <v>72</v>
      </c>
      <c r="B1355" s="0" t="s">
        <v>73</v>
      </c>
      <c r="C1355" s="0" t="s">
        <v>1494</v>
      </c>
      <c r="D1355" s="0" t="n">
        <v>6913</v>
      </c>
      <c r="E1355" s="0" t="n">
        <v>45.895879</v>
      </c>
      <c r="F1355" s="0" t="n">
        <v>53.298362</v>
      </c>
      <c r="G1355" s="0" t="n">
        <v>0.021653326511</v>
      </c>
      <c r="H1355" s="0" t="n">
        <v>1812.35</v>
      </c>
      <c r="I1355" s="0" t="n">
        <v>1.54732</v>
      </c>
      <c r="J1355" s="0" t="n">
        <v>72.5275</v>
      </c>
      <c r="K1355" s="0" t="n">
        <v>364</v>
      </c>
      <c r="L1355" s="0" t="s">
        <v>20</v>
      </c>
      <c r="M1355" s="0" t="n">
        <f aca="false">35.3*G1355</f>
        <v>0.7643624258383</v>
      </c>
      <c r="N1355" s="0" t="n">
        <f aca="false">M1355*1000/365</f>
        <v>2.0941436324337</v>
      </c>
      <c r="O1355" s="0" t="n">
        <f aca="false">Table1[[#This Row],[Detection frequency 2021]]/100*365</f>
        <v>264.725375</v>
      </c>
      <c r="P1355" s="0" t="n">
        <f aca="false">Table1[[#This Row],[Flared days/year]]/12</f>
        <v>22.0604479166667</v>
      </c>
      <c r="Q1355" s="2" t="n">
        <f aca="false">Table1[[#This Row],['#days per month]]-P1411</f>
        <v>1.14400125</v>
      </c>
    </row>
    <row r="1356" customFormat="false" ht="15.75" hidden="true" customHeight="false" outlineLevel="0" collapsed="false">
      <c r="A1356" s="0" t="s">
        <v>788</v>
      </c>
      <c r="B1356" s="0" t="s">
        <v>789</v>
      </c>
      <c r="C1356" s="0" t="s">
        <v>1495</v>
      </c>
      <c r="D1356" s="0" t="n">
        <v>11872</v>
      </c>
      <c r="E1356" s="0" t="n">
        <v>-1.189575</v>
      </c>
      <c r="F1356" s="0" t="n">
        <v>103.371801</v>
      </c>
      <c r="G1356" s="0" t="n">
        <v>0.0216312237019999</v>
      </c>
      <c r="H1356" s="0" t="n">
        <v>1613.24</v>
      </c>
      <c r="I1356" s="0" t="n">
        <v>0.990014</v>
      </c>
      <c r="J1356" s="0" t="n">
        <v>84.2104999999999</v>
      </c>
      <c r="K1356" s="0" t="n">
        <v>38</v>
      </c>
      <c r="L1356" s="0" t="s">
        <v>20</v>
      </c>
      <c r="M1356" s="0" t="n">
        <f aca="false">35.3*G1356</f>
        <v>0.763582196680597</v>
      </c>
      <c r="N1356" s="0" t="n">
        <f aca="false">M1356*1000/365</f>
        <v>2.092006018303</v>
      </c>
      <c r="O1356" s="0" t="n">
        <f aca="false">Table1[[#This Row],[Detection frequency 2021]]/100*365</f>
        <v>307.368325</v>
      </c>
      <c r="P1356" s="0" t="n">
        <f aca="false">Table1[[#This Row],[Flared days/year]]/12</f>
        <v>25.6140270833333</v>
      </c>
      <c r="Q1356" s="2" t="n">
        <f aca="false">Table1[[#This Row],['#days per month]]-P1412</f>
        <v>1.5341558333333</v>
      </c>
    </row>
    <row r="1357" customFormat="false" ht="15.75" hidden="true" customHeight="false" outlineLevel="0" collapsed="false">
      <c r="A1357" s="0" t="s">
        <v>24</v>
      </c>
      <c r="B1357" s="0" t="s">
        <v>25</v>
      </c>
      <c r="C1357" s="0" t="s">
        <v>1496</v>
      </c>
      <c r="D1357" s="0" t="n">
        <v>6505</v>
      </c>
      <c r="E1357" s="0" t="n">
        <v>66.151223</v>
      </c>
      <c r="F1357" s="0" t="n">
        <v>57.613781</v>
      </c>
      <c r="G1357" s="0" t="n">
        <v>0.021622711332</v>
      </c>
      <c r="H1357" s="0" t="n">
        <v>1766.07</v>
      </c>
      <c r="I1357" s="0" t="n">
        <v>2.06865</v>
      </c>
      <c r="J1357" s="0" t="n">
        <v>79.1667</v>
      </c>
      <c r="K1357" s="0" t="n">
        <v>192</v>
      </c>
      <c r="L1357" s="0" t="s">
        <v>20</v>
      </c>
      <c r="M1357" s="0" t="n">
        <f aca="false">35.3*G1357</f>
        <v>0.7632817100196</v>
      </c>
      <c r="N1357" s="0" t="n">
        <f aca="false">M1357*1000/365</f>
        <v>2.09118276717699</v>
      </c>
      <c r="O1357" s="0" t="n">
        <f aca="false">Table1[[#This Row],[Detection frequency 2021]]/100*365</f>
        <v>288.958455</v>
      </c>
      <c r="P1357" s="0" t="n">
        <f aca="false">Table1[[#This Row],[Flared days/year]]/12</f>
        <v>24.07987125</v>
      </c>
      <c r="Q1357" s="2" t="n">
        <f aca="false">Table1[[#This Row],['#days per month]]-P1413</f>
        <v>-1.58419125</v>
      </c>
    </row>
    <row r="1358" customFormat="false" ht="15.75" hidden="true" customHeight="false" outlineLevel="0" collapsed="false">
      <c r="A1358" s="0" t="s">
        <v>39</v>
      </c>
      <c r="B1358" s="0" t="s">
        <v>40</v>
      </c>
      <c r="C1358" s="0" t="s">
        <v>1497</v>
      </c>
      <c r="D1358" s="0" t="n">
        <v>5789</v>
      </c>
      <c r="E1358" s="0" t="n">
        <v>29.230431</v>
      </c>
      <c r="F1358" s="0" t="n">
        <v>21.551619</v>
      </c>
      <c r="G1358" s="0" t="n">
        <v>0.021593299626</v>
      </c>
      <c r="H1358" s="0" t="n">
        <v>1757.54</v>
      </c>
      <c r="I1358" s="0" t="n">
        <v>1.76505999999999</v>
      </c>
      <c r="J1358" s="0" t="n">
        <v>70.7196</v>
      </c>
      <c r="K1358" s="0" t="n">
        <v>403</v>
      </c>
      <c r="L1358" s="0" t="s">
        <v>20</v>
      </c>
      <c r="M1358" s="0" t="n">
        <f aca="false">35.3*G1358</f>
        <v>0.7622434767978</v>
      </c>
      <c r="N1358" s="0" t="n">
        <f aca="false">M1358*1000/365</f>
        <v>2.08833829259671</v>
      </c>
      <c r="O1358" s="0" t="n">
        <f aca="false">Table1[[#This Row],[Detection frequency 2021]]/100*365</f>
        <v>258.12654</v>
      </c>
      <c r="P1358" s="0" t="n">
        <f aca="false">Table1[[#This Row],[Flared days/year]]/12</f>
        <v>21.510545</v>
      </c>
      <c r="Q1358" s="2" t="n">
        <f aca="false">Table1[[#This Row],['#days per month]]-P1414</f>
        <v>1.65025625000001</v>
      </c>
    </row>
    <row r="1359" customFormat="false" ht="15.75" hidden="true" customHeight="false" outlineLevel="0" collapsed="false">
      <c r="A1359" s="0" t="s">
        <v>24</v>
      </c>
      <c r="B1359" s="0" t="s">
        <v>25</v>
      </c>
      <c r="C1359" s="0" t="s">
        <v>1498</v>
      </c>
      <c r="D1359" s="0" t="n">
        <v>6833</v>
      </c>
      <c r="E1359" s="0" t="n">
        <v>52.6048829999999</v>
      </c>
      <c r="F1359" s="0" t="n">
        <v>51.883794</v>
      </c>
      <c r="G1359" s="0" t="n">
        <v>0.021566294866</v>
      </c>
      <c r="H1359" s="0" t="n">
        <v>1771.19</v>
      </c>
      <c r="I1359" s="0" t="n">
        <v>1.74006</v>
      </c>
      <c r="J1359" s="0" t="n">
        <v>47.3469</v>
      </c>
      <c r="K1359" s="0" t="n">
        <v>245</v>
      </c>
      <c r="L1359" s="0" t="s">
        <v>20</v>
      </c>
      <c r="M1359" s="0" t="n">
        <f aca="false">35.3*G1359</f>
        <v>0.7612902087698</v>
      </c>
      <c r="N1359" s="0" t="n">
        <f aca="false">M1359*1000/365</f>
        <v>2.08572659936931</v>
      </c>
      <c r="O1359" s="0" t="n">
        <f aca="false">Table1[[#This Row],[Detection frequency 2021]]/100*365</f>
        <v>172.816185</v>
      </c>
      <c r="P1359" s="0" t="n">
        <f aca="false">Table1[[#This Row],[Flared days/year]]/12</f>
        <v>14.40134875</v>
      </c>
      <c r="Q1359" s="2" t="n">
        <f aca="false">Table1[[#This Row],['#days per month]]-P1415</f>
        <v>3.41503125</v>
      </c>
    </row>
    <row r="1360" customFormat="false" ht="15.75" hidden="true" customHeight="false" outlineLevel="0" collapsed="false">
      <c r="A1360" s="0" t="s">
        <v>28</v>
      </c>
      <c r="B1360" s="0" t="s">
        <v>29</v>
      </c>
      <c r="C1360" s="0" t="s">
        <v>1499</v>
      </c>
      <c r="D1360" s="0" t="n">
        <v>7536</v>
      </c>
      <c r="E1360" s="0" t="n">
        <v>32.597254</v>
      </c>
      <c r="F1360" s="0" t="n">
        <v>47.54396</v>
      </c>
      <c r="G1360" s="0" t="n">
        <v>0.0215510606589999</v>
      </c>
      <c r="H1360" s="0" t="n">
        <v>1774.25</v>
      </c>
      <c r="I1360" s="0" t="n">
        <v>1.58456</v>
      </c>
      <c r="J1360" s="0" t="n">
        <v>28.5333</v>
      </c>
      <c r="K1360" s="0" t="n">
        <v>375</v>
      </c>
      <c r="L1360" s="0" t="s">
        <v>20</v>
      </c>
      <c r="M1360" s="0" t="n">
        <f aca="false">35.3*G1360</f>
        <v>0.760752441262696</v>
      </c>
      <c r="N1360" s="0" t="n">
        <f aca="false">M1360*1000/365</f>
        <v>2.08425326373341</v>
      </c>
      <c r="O1360" s="0" t="n">
        <f aca="false">Table1[[#This Row],[Detection frequency 2021]]/100*365</f>
        <v>104.146545</v>
      </c>
      <c r="P1360" s="0" t="n">
        <f aca="false">Table1[[#This Row],[Flared days/year]]/12</f>
        <v>8.67887875</v>
      </c>
      <c r="Q1360" s="2" t="n">
        <f aca="false">Table1[[#This Row],['#days per month]]-P1416</f>
        <v>-11.39612125</v>
      </c>
    </row>
    <row r="1361" customFormat="false" ht="15.75" hidden="true" customHeight="false" outlineLevel="0" collapsed="false">
      <c r="A1361" s="0" t="s">
        <v>24</v>
      </c>
      <c r="B1361" s="0" t="s">
        <v>25</v>
      </c>
      <c r="C1361" s="0" t="s">
        <v>1500</v>
      </c>
      <c r="D1361" s="0" t="n">
        <v>9298</v>
      </c>
      <c r="E1361" s="0" t="n">
        <v>58.777367</v>
      </c>
      <c r="F1361" s="0" t="n">
        <v>78.455415</v>
      </c>
      <c r="G1361" s="0" t="n">
        <v>0.02152895785</v>
      </c>
      <c r="H1361" s="0" t="n">
        <v>1744.21</v>
      </c>
      <c r="I1361" s="0" t="n">
        <v>2.12926</v>
      </c>
      <c r="J1361" s="0" t="n">
        <v>66.9683</v>
      </c>
      <c r="K1361" s="0" t="n">
        <v>221</v>
      </c>
      <c r="L1361" s="0" t="s">
        <v>218</v>
      </c>
      <c r="M1361" s="0" t="n">
        <f aca="false">35.3*G1361</f>
        <v>0.759972212105</v>
      </c>
      <c r="N1361" s="0" t="n">
        <f aca="false">M1361*1000/365</f>
        <v>2.08211564960274</v>
      </c>
      <c r="O1361" s="0" t="n">
        <f aca="false">Table1[[#This Row],[Detection frequency 2021]]/100*365</f>
        <v>244.434295</v>
      </c>
      <c r="P1361" s="0" t="n">
        <f aca="false">Table1[[#This Row],[Flared days/year]]/12</f>
        <v>20.3695245833333</v>
      </c>
      <c r="Q1361" s="2" t="n">
        <f aca="false">Table1[[#This Row],['#days per month]]-P1417</f>
        <v>6.72101875</v>
      </c>
    </row>
    <row r="1362" customFormat="false" ht="15.75" hidden="true" customHeight="false" outlineLevel="0" collapsed="false">
      <c r="A1362" s="0" t="s">
        <v>345</v>
      </c>
      <c r="B1362" s="0" t="s">
        <v>346</v>
      </c>
      <c r="C1362" s="0" t="s">
        <v>1501</v>
      </c>
      <c r="D1362" s="0" t="n">
        <v>4618</v>
      </c>
      <c r="E1362" s="0" t="n">
        <v>-37.417021</v>
      </c>
      <c r="F1362" s="0" t="n">
        <v>-69.357626</v>
      </c>
      <c r="G1362" s="0" t="n">
        <v>0.021511287344</v>
      </c>
      <c r="H1362" s="0" t="n">
        <v>1648.49</v>
      </c>
      <c r="I1362" s="0" t="n">
        <v>1.82985</v>
      </c>
      <c r="J1362" s="0" t="n">
        <v>37.0667</v>
      </c>
      <c r="K1362" s="0" t="n">
        <v>375</v>
      </c>
      <c r="L1362" s="0" t="s">
        <v>20</v>
      </c>
      <c r="M1362" s="0" t="n">
        <f aca="false">35.3*G1362</f>
        <v>0.7593484432432</v>
      </c>
      <c r="N1362" s="0" t="n">
        <f aca="false">M1362*1000/365</f>
        <v>2.08040669381699</v>
      </c>
      <c r="O1362" s="0" t="n">
        <f aca="false">Table1[[#This Row],[Detection frequency 2021]]/100*365</f>
        <v>135.293455</v>
      </c>
      <c r="P1362" s="0" t="n">
        <f aca="false">Table1[[#This Row],[Flared days/year]]/12</f>
        <v>11.2744545833333</v>
      </c>
      <c r="Q1362" s="2" t="n">
        <f aca="false">Table1[[#This Row],['#days per month]]-P1418</f>
        <v>-12.9328929166666</v>
      </c>
    </row>
    <row r="1363" customFormat="false" ht="15.75" hidden="true" customHeight="false" outlineLevel="0" collapsed="false">
      <c r="A1363" s="0" t="s">
        <v>303</v>
      </c>
      <c r="B1363" s="0" t="s">
        <v>304</v>
      </c>
      <c r="C1363" s="0" t="s">
        <v>1502</v>
      </c>
      <c r="D1363" s="0" t="n">
        <v>6157</v>
      </c>
      <c r="E1363" s="0" t="n">
        <v>4.333518</v>
      </c>
      <c r="F1363" s="0" t="n">
        <v>8.532507</v>
      </c>
      <c r="G1363" s="0" t="n">
        <v>0.021508205279</v>
      </c>
      <c r="H1363" s="0" t="n">
        <v>1761.32</v>
      </c>
      <c r="I1363" s="0" t="n">
        <v>1.83848</v>
      </c>
      <c r="J1363" s="0" t="n">
        <v>84</v>
      </c>
      <c r="K1363" s="0" t="n">
        <v>25</v>
      </c>
      <c r="L1363" s="0" t="s">
        <v>20</v>
      </c>
      <c r="M1363" s="0" t="n">
        <f aca="false">35.3*G1363</f>
        <v>0.7592396463487</v>
      </c>
      <c r="N1363" s="0" t="n">
        <f aca="false">M1363*1000/365</f>
        <v>2.08010862013342</v>
      </c>
      <c r="O1363" s="0" t="n">
        <f aca="false">Table1[[#This Row],[Detection frequency 2021]]/100*365</f>
        <v>306.6</v>
      </c>
      <c r="P1363" s="0" t="n">
        <f aca="false">Table1[[#This Row],[Flared days/year]]/12</f>
        <v>25.55</v>
      </c>
      <c r="Q1363" s="2" t="n">
        <f aca="false">Table1[[#This Row],['#days per month]]-P1419</f>
        <v>0.103386249999996</v>
      </c>
    </row>
    <row r="1364" customFormat="false" ht="15.75" hidden="true" customHeight="false" outlineLevel="0" collapsed="false">
      <c r="A1364" s="0" t="s">
        <v>161</v>
      </c>
      <c r="B1364" s="0" t="s">
        <v>162</v>
      </c>
      <c r="C1364" s="0" t="s">
        <v>1503</v>
      </c>
      <c r="D1364" s="0" t="n">
        <v>9709</v>
      </c>
      <c r="E1364" s="0" t="n">
        <v>40.857424</v>
      </c>
      <c r="F1364" s="0" t="n">
        <v>83.448084</v>
      </c>
      <c r="G1364" s="0" t="n">
        <v>0.021494468075</v>
      </c>
      <c r="H1364" s="0" t="n">
        <v>1723.69</v>
      </c>
      <c r="I1364" s="0" t="n">
        <v>1.11707</v>
      </c>
      <c r="J1364" s="0" t="n">
        <v>83.5866</v>
      </c>
      <c r="K1364" s="0" t="n">
        <v>329</v>
      </c>
      <c r="L1364" s="0" t="s">
        <v>20</v>
      </c>
      <c r="M1364" s="0" t="n">
        <f aca="false">35.3*G1364</f>
        <v>0.7587547230475</v>
      </c>
      <c r="N1364" s="0" t="n">
        <f aca="false">M1364*1000/365</f>
        <v>2.07878006314384</v>
      </c>
      <c r="O1364" s="0" t="n">
        <f aca="false">Table1[[#This Row],[Detection frequency 2021]]/100*365</f>
        <v>305.09109</v>
      </c>
      <c r="P1364" s="0" t="n">
        <f aca="false">Table1[[#This Row],[Flared days/year]]/12</f>
        <v>25.4242575</v>
      </c>
      <c r="Q1364" s="2" t="n">
        <f aca="false">Table1[[#This Row],['#days per month]]-P1420</f>
        <v>12.445405</v>
      </c>
    </row>
    <row r="1365" customFormat="false" ht="15.75" hidden="true" customHeight="false" outlineLevel="0" collapsed="false">
      <c r="A1365" s="0" t="s">
        <v>24</v>
      </c>
      <c r="B1365" s="0" t="s">
        <v>25</v>
      </c>
      <c r="C1365" s="0" t="s">
        <v>1504</v>
      </c>
      <c r="D1365" s="0" t="n">
        <v>9355</v>
      </c>
      <c r="E1365" s="0" t="n">
        <v>62.453182</v>
      </c>
      <c r="F1365" s="0" t="n">
        <v>79.6148329999999</v>
      </c>
      <c r="G1365" s="0" t="n">
        <v>0.0214913273039999</v>
      </c>
      <c r="H1365" s="0" t="n">
        <v>1713.47</v>
      </c>
      <c r="I1365" s="0" t="n">
        <v>1.91522</v>
      </c>
      <c r="J1365" s="0" t="n">
        <v>45.614</v>
      </c>
      <c r="K1365" s="0" t="n">
        <v>171</v>
      </c>
      <c r="L1365" s="0" t="s">
        <v>20</v>
      </c>
      <c r="M1365" s="0" t="n">
        <f aca="false">35.3*G1365</f>
        <v>0.758643853831196</v>
      </c>
      <c r="N1365" s="0" t="n">
        <f aca="false">M1365*1000/365</f>
        <v>2.07847631186629</v>
      </c>
      <c r="O1365" s="0" t="n">
        <f aca="false">Table1[[#This Row],[Detection frequency 2021]]/100*365</f>
        <v>166.4911</v>
      </c>
      <c r="P1365" s="0" t="n">
        <f aca="false">Table1[[#This Row],[Flared days/year]]/12</f>
        <v>13.8742583333333</v>
      </c>
      <c r="Q1365" s="2" t="n">
        <f aca="false">Table1[[#This Row],['#days per month]]-P1421</f>
        <v>1.93964041666667</v>
      </c>
    </row>
    <row r="1366" customFormat="false" ht="15.75" hidden="true" customHeight="false" outlineLevel="0" collapsed="false">
      <c r="A1366" s="0" t="s">
        <v>24</v>
      </c>
      <c r="B1366" s="0" t="s">
        <v>25</v>
      </c>
      <c r="C1366" s="0" t="s">
        <v>1505</v>
      </c>
      <c r="D1366" s="0" t="n">
        <v>6462</v>
      </c>
      <c r="E1366" s="0" t="n">
        <v>65.025388</v>
      </c>
      <c r="F1366" s="0" t="n">
        <v>56.727293</v>
      </c>
      <c r="G1366" s="0" t="n">
        <v>0.021472864267</v>
      </c>
      <c r="H1366" s="0" t="n">
        <v>1917.09</v>
      </c>
      <c r="I1366" s="0" t="n">
        <v>1.96563</v>
      </c>
      <c r="J1366" s="0" t="n">
        <v>72.5146</v>
      </c>
      <c r="K1366" s="0" t="n">
        <v>171</v>
      </c>
      <c r="L1366" s="0" t="s">
        <v>20</v>
      </c>
      <c r="M1366" s="0" t="n">
        <f aca="false">35.3*G1366</f>
        <v>0.7579921086251</v>
      </c>
      <c r="N1366" s="0" t="n">
        <f aca="false">M1366*1000/365</f>
        <v>2.07669070856192</v>
      </c>
      <c r="O1366" s="0" t="n">
        <f aca="false">Table1[[#This Row],[Detection frequency 2021]]/100*365</f>
        <v>264.67829</v>
      </c>
      <c r="P1366" s="0" t="n">
        <f aca="false">Table1[[#This Row],[Flared days/year]]/12</f>
        <v>22.0565241666667</v>
      </c>
      <c r="Q1366" s="2" t="n">
        <f aca="false">Table1[[#This Row],['#days per month]]-P1422</f>
        <v>-6.61297875</v>
      </c>
    </row>
    <row r="1367" customFormat="false" ht="15.75" hidden="true" customHeight="false" outlineLevel="0" collapsed="false">
      <c r="A1367" s="0" t="s">
        <v>645</v>
      </c>
      <c r="B1367" s="0" t="s">
        <v>646</v>
      </c>
      <c r="C1367" s="0" t="s">
        <v>1506</v>
      </c>
      <c r="D1367" s="0" t="n">
        <v>741</v>
      </c>
      <c r="E1367" s="0" t="n">
        <v>47.663853</v>
      </c>
      <c r="F1367" s="0" t="n">
        <v>-102.932011</v>
      </c>
      <c r="G1367" s="0" t="n">
        <v>0.021459009651</v>
      </c>
      <c r="H1367" s="0" t="n">
        <v>1949.71</v>
      </c>
      <c r="I1367" s="0" t="n">
        <v>2.45756</v>
      </c>
      <c r="J1367" s="0" t="n">
        <v>71.118</v>
      </c>
      <c r="K1367" s="0" t="n">
        <v>322</v>
      </c>
      <c r="L1367" s="0" t="s">
        <v>20</v>
      </c>
      <c r="M1367" s="0" t="n">
        <f aca="false">35.3*G1367</f>
        <v>0.7575030406803</v>
      </c>
      <c r="N1367" s="0" t="n">
        <f aca="false">M1367*1000/365</f>
        <v>2.07535079638438</v>
      </c>
      <c r="O1367" s="0" t="n">
        <f aca="false">Table1[[#This Row],[Detection frequency 2021]]/100*365</f>
        <v>259.5807</v>
      </c>
      <c r="P1367" s="0" t="n">
        <f aca="false">Table1[[#This Row],[Flared days/year]]/12</f>
        <v>21.631725</v>
      </c>
      <c r="Q1367" s="2" t="n">
        <f aca="false">Table1[[#This Row],['#days per month]]-P1423</f>
        <v>-5.71875916666667</v>
      </c>
    </row>
    <row r="1368" customFormat="false" ht="15.75" hidden="true" customHeight="false" outlineLevel="0" collapsed="false">
      <c r="A1368" s="0" t="s">
        <v>675</v>
      </c>
      <c r="B1368" s="0" t="s">
        <v>676</v>
      </c>
      <c r="C1368" s="0" t="s">
        <v>1507</v>
      </c>
      <c r="D1368" s="0" t="n">
        <v>6026</v>
      </c>
      <c r="E1368" s="0" t="n">
        <v>11.496432</v>
      </c>
      <c r="F1368" s="0" t="n">
        <v>28.2268489999999</v>
      </c>
      <c r="G1368" s="0" t="n">
        <v>0.021413835384</v>
      </c>
      <c r="H1368" s="0" t="n">
        <v>1819.35</v>
      </c>
      <c r="I1368" s="0" t="n">
        <v>1.61062</v>
      </c>
      <c r="J1368" s="0" t="n">
        <v>96.4824</v>
      </c>
      <c r="K1368" s="0" t="n">
        <v>199</v>
      </c>
      <c r="L1368" s="0" t="s">
        <v>20</v>
      </c>
      <c r="M1368" s="0" t="n">
        <f aca="false">35.3*G1368</f>
        <v>0.7559083890552</v>
      </c>
      <c r="N1368" s="0" t="n">
        <f aca="false">M1368*1000/365</f>
        <v>2.07098188782247</v>
      </c>
      <c r="O1368" s="0" t="n">
        <f aca="false">Table1[[#This Row],[Detection frequency 2021]]/100*365</f>
        <v>352.16076</v>
      </c>
      <c r="P1368" s="0" t="n">
        <f aca="false">Table1[[#This Row],[Flared days/year]]/12</f>
        <v>29.34673</v>
      </c>
      <c r="Q1368" s="2" t="n">
        <f aca="false">Table1[[#This Row],['#days per month]]-P1424</f>
        <v>5.75830083333333</v>
      </c>
    </row>
    <row r="1369" customFormat="false" ht="15.75" hidden="true" customHeight="false" outlineLevel="0" collapsed="false">
      <c r="A1369" s="0" t="s">
        <v>21</v>
      </c>
      <c r="B1369" s="0" t="s">
        <v>22</v>
      </c>
      <c r="C1369" s="0" t="s">
        <v>1508</v>
      </c>
      <c r="D1369" s="0" t="n">
        <v>7359</v>
      </c>
      <c r="E1369" s="0" t="n">
        <v>36.203405</v>
      </c>
      <c r="F1369" s="0" t="n">
        <v>43.719797</v>
      </c>
      <c r="G1369" s="0" t="n">
        <v>0.018066331205</v>
      </c>
      <c r="H1369" s="0" t="n">
        <v>1911.85</v>
      </c>
      <c r="I1369" s="0" t="n">
        <v>1.74692</v>
      </c>
      <c r="J1369" s="0" t="n">
        <v>77.6903</v>
      </c>
      <c r="K1369" s="0" t="n">
        <v>381</v>
      </c>
      <c r="L1369" s="0" t="s">
        <v>20</v>
      </c>
      <c r="M1369" s="0" t="n">
        <f aca="false">35.3*G1369</f>
        <v>0.6377414915365</v>
      </c>
      <c r="N1369" s="0" t="n">
        <f aca="false">M1369*1000/365</f>
        <v>1.7472369631137</v>
      </c>
      <c r="O1369" s="0" t="n">
        <f aca="false">Table1[[#This Row],[Detection frequency 2021]]/100*365</f>
        <v>283.569595</v>
      </c>
      <c r="P1369" s="0" t="n">
        <f aca="false">Table1[[#This Row],[Flared days/year]]/12</f>
        <v>23.6307995833333</v>
      </c>
      <c r="Q1369" s="2" t="n">
        <f aca="false">Table1[[#This Row],['#days per month]]-P1425</f>
        <v>-2.44063333333334</v>
      </c>
    </row>
    <row r="1370" customFormat="false" ht="15.75" hidden="true" customHeight="false" outlineLevel="0" collapsed="false">
      <c r="A1370" s="0" t="s">
        <v>126</v>
      </c>
      <c r="B1370" s="0" t="s">
        <v>127</v>
      </c>
      <c r="C1370" s="0" t="s">
        <v>1509</v>
      </c>
      <c r="D1370" s="0" t="n">
        <v>6069</v>
      </c>
      <c r="E1370" s="0" t="n">
        <v>4.549402</v>
      </c>
      <c r="F1370" s="0" t="n">
        <v>6.666138</v>
      </c>
      <c r="G1370" s="0" t="n">
        <v>0.021293429378</v>
      </c>
      <c r="H1370" s="0" t="n">
        <v>1745.76</v>
      </c>
      <c r="I1370" s="0" t="n">
        <v>2.5808</v>
      </c>
      <c r="J1370" s="0" t="n">
        <v>76.2712</v>
      </c>
      <c r="K1370" s="0" t="n">
        <v>59</v>
      </c>
      <c r="L1370" s="0" t="s">
        <v>20</v>
      </c>
      <c r="M1370" s="0" t="n">
        <f aca="false">35.3*G1370</f>
        <v>0.7516580570434</v>
      </c>
      <c r="N1370" s="0" t="n">
        <f aca="false">M1370*1000/365</f>
        <v>2.05933714258466</v>
      </c>
      <c r="O1370" s="0" t="n">
        <f aca="false">Table1[[#This Row],[Detection frequency 2021]]/100*365</f>
        <v>278.38988</v>
      </c>
      <c r="P1370" s="0" t="n">
        <f aca="false">Table1[[#This Row],[Flared days/year]]/12</f>
        <v>23.1991566666667</v>
      </c>
      <c r="Q1370" s="2" t="n">
        <f aca="false">Table1[[#This Row],['#days per month]]-P1426</f>
        <v>-5.96321791666664</v>
      </c>
    </row>
    <row r="1371" customFormat="false" ht="15.75" hidden="true" customHeight="false" outlineLevel="0" collapsed="false">
      <c r="A1371" s="0" t="s">
        <v>606</v>
      </c>
      <c r="B1371" s="0" t="s">
        <v>607</v>
      </c>
      <c r="C1371" s="0" t="s">
        <v>1510</v>
      </c>
      <c r="D1371" s="0" t="n">
        <v>4882</v>
      </c>
      <c r="E1371" s="0" t="n">
        <v>-24.789683</v>
      </c>
      <c r="F1371" s="0" t="n">
        <v>-42.509965</v>
      </c>
      <c r="G1371" s="0" t="n">
        <v>0.021289995077</v>
      </c>
      <c r="H1371" s="0" t="n">
        <v>1707.55</v>
      </c>
      <c r="I1371" s="0" t="n">
        <v>1.60713</v>
      </c>
      <c r="J1371" s="0" t="n">
        <v>74.0964</v>
      </c>
      <c r="K1371" s="0" t="n">
        <v>166</v>
      </c>
      <c r="L1371" s="0" t="s">
        <v>20</v>
      </c>
      <c r="M1371" s="0" t="n">
        <f aca="false">35.3*G1371</f>
        <v>0.7515368262181</v>
      </c>
      <c r="N1371" s="0" t="n">
        <f aca="false">M1371*1000/365</f>
        <v>2.05900500333726</v>
      </c>
      <c r="O1371" s="0" t="n">
        <f aca="false">Table1[[#This Row],[Detection frequency 2021]]/100*365</f>
        <v>270.45186</v>
      </c>
      <c r="P1371" s="0" t="n">
        <f aca="false">Table1[[#This Row],[Flared days/year]]/12</f>
        <v>22.537655</v>
      </c>
      <c r="Q1371" s="2" t="n">
        <f aca="false">Table1[[#This Row],['#days per month]]-P1427</f>
        <v>0.631358750000029</v>
      </c>
    </row>
    <row r="1372" customFormat="false" ht="15.75" hidden="true" customHeight="false" outlineLevel="0" collapsed="false">
      <c r="A1372" s="0" t="s">
        <v>83</v>
      </c>
      <c r="B1372" s="0" t="s">
        <v>84</v>
      </c>
      <c r="C1372" s="0" t="s">
        <v>1511</v>
      </c>
      <c r="D1372" s="0" t="n">
        <v>6304</v>
      </c>
      <c r="E1372" s="0" t="n">
        <v>-4.536267</v>
      </c>
      <c r="F1372" s="0" t="n">
        <v>12.101499</v>
      </c>
      <c r="G1372" s="0" t="n">
        <v>0.0212895547819999</v>
      </c>
      <c r="H1372" s="0" t="n">
        <v>1705.67</v>
      </c>
      <c r="I1372" s="0" t="n">
        <v>1.76322</v>
      </c>
      <c r="J1372" s="0" t="n">
        <v>68.4211</v>
      </c>
      <c r="K1372" s="0" t="n">
        <v>57</v>
      </c>
      <c r="L1372" s="0" t="s">
        <v>20</v>
      </c>
      <c r="M1372" s="0" t="n">
        <f aca="false">35.3*G1372</f>
        <v>0.751521283804596</v>
      </c>
      <c r="N1372" s="0" t="n">
        <f aca="false">M1372*1000/365</f>
        <v>2.05896242138246</v>
      </c>
      <c r="O1372" s="0" t="n">
        <f aca="false">Table1[[#This Row],[Detection frequency 2021]]/100*365</f>
        <v>249.737015</v>
      </c>
      <c r="P1372" s="0" t="n">
        <f aca="false">Table1[[#This Row],[Flared days/year]]/12</f>
        <v>20.8114179166667</v>
      </c>
      <c r="Q1372" s="2" t="n">
        <f aca="false">Table1[[#This Row],['#days per month]]-P1428</f>
        <v>-6.73574041666667</v>
      </c>
    </row>
    <row r="1373" customFormat="false" ht="15.75" hidden="true" customHeight="false" outlineLevel="0" collapsed="false">
      <c r="A1373" s="0" t="s">
        <v>35</v>
      </c>
      <c r="B1373" s="0" t="s">
        <v>36</v>
      </c>
      <c r="C1373" s="0" t="s">
        <v>1512</v>
      </c>
      <c r="D1373" s="0" t="n">
        <v>3819</v>
      </c>
      <c r="E1373" s="0" t="n">
        <v>18.384466</v>
      </c>
      <c r="F1373" s="0" t="n">
        <v>-92.874705</v>
      </c>
      <c r="G1373" s="0" t="n">
        <v>0.021286120481</v>
      </c>
      <c r="H1373" s="0" t="n">
        <v>1869.06</v>
      </c>
      <c r="I1373" s="0" t="n">
        <v>1.17801</v>
      </c>
      <c r="J1373" s="0" t="n">
        <v>43.0939</v>
      </c>
      <c r="K1373" s="0" t="n">
        <v>181</v>
      </c>
      <c r="L1373" s="0" t="s">
        <v>20</v>
      </c>
      <c r="M1373" s="0" t="n">
        <f aca="false">35.3*G1373</f>
        <v>0.7514000529793</v>
      </c>
      <c r="N1373" s="0" t="n">
        <f aca="false">M1373*1000/365</f>
        <v>2.05863028213507</v>
      </c>
      <c r="O1373" s="0" t="n">
        <f aca="false">Table1[[#This Row],[Detection frequency 2021]]/100*365</f>
        <v>157.292735</v>
      </c>
      <c r="P1373" s="0" t="n">
        <f aca="false">Table1[[#This Row],[Flared days/year]]/12</f>
        <v>13.1077279166667</v>
      </c>
      <c r="Q1373" s="2" t="n">
        <f aca="false">Table1[[#This Row],['#days per month]]-P1429</f>
        <v>1.70147791666667</v>
      </c>
    </row>
    <row r="1374" customFormat="false" ht="15.75" hidden="true" customHeight="false" outlineLevel="0" collapsed="false">
      <c r="A1374" s="0" t="s">
        <v>582</v>
      </c>
      <c r="B1374" s="0" t="s">
        <v>583</v>
      </c>
      <c r="C1374" s="0" t="s">
        <v>1513</v>
      </c>
      <c r="D1374" s="0" t="n">
        <v>8300</v>
      </c>
      <c r="E1374" s="0" t="n">
        <v>24.8772859999999</v>
      </c>
      <c r="F1374" s="0" t="n">
        <v>53.073489</v>
      </c>
      <c r="G1374" s="0" t="n">
        <v>0.01626919378</v>
      </c>
      <c r="H1374" s="0" t="n">
        <v>1732.03</v>
      </c>
      <c r="I1374" s="0" t="n">
        <v>1.36886</v>
      </c>
      <c r="J1374" s="0" t="n">
        <v>77.6567</v>
      </c>
      <c r="K1374" s="0" t="n">
        <v>367</v>
      </c>
      <c r="L1374" s="0" t="s">
        <v>20</v>
      </c>
      <c r="M1374" s="0" t="n">
        <f aca="false">35.3*G1374</f>
        <v>0.574302540434</v>
      </c>
      <c r="N1374" s="0" t="n">
        <f aca="false">M1374*1000/365</f>
        <v>1.5734316176274</v>
      </c>
      <c r="O1374" s="0" t="n">
        <f aca="false">Table1[[#This Row],[Detection frequency 2021]]/100*365</f>
        <v>283.446955</v>
      </c>
      <c r="P1374" s="0" t="n">
        <f aca="false">Table1[[#This Row],[Flared days/year]]/12</f>
        <v>23.6205795833333</v>
      </c>
      <c r="Q1374" s="2" t="n">
        <f aca="false">Table1[[#This Row],['#days per month]]-P1430</f>
        <v>-0.794969999999971</v>
      </c>
    </row>
    <row r="1375" customFormat="false" ht="15.75" hidden="true" customHeight="false" outlineLevel="0" collapsed="false">
      <c r="A1375" s="0" t="s">
        <v>645</v>
      </c>
      <c r="B1375" s="0" t="s">
        <v>646</v>
      </c>
      <c r="C1375" s="0" t="s">
        <v>1514</v>
      </c>
      <c r="D1375" s="0" t="n">
        <v>601</v>
      </c>
      <c r="E1375" s="0" t="n">
        <v>47.731244</v>
      </c>
      <c r="F1375" s="0" t="n">
        <v>-103.283744</v>
      </c>
      <c r="G1375" s="0" t="n">
        <v>0.021234224377</v>
      </c>
      <c r="H1375" s="0" t="n">
        <v>1881.16</v>
      </c>
      <c r="I1375" s="0" t="n">
        <v>1.51901</v>
      </c>
      <c r="J1375" s="0" t="n">
        <v>63.7499999999999</v>
      </c>
      <c r="K1375" s="0" t="n">
        <v>320</v>
      </c>
      <c r="L1375" s="0" t="s">
        <v>20</v>
      </c>
      <c r="M1375" s="0" t="n">
        <f aca="false">35.3*G1375</f>
        <v>0.7495681205081</v>
      </c>
      <c r="N1375" s="0" t="n">
        <f aca="false">M1375*1000/365</f>
        <v>2.05361128906329</v>
      </c>
      <c r="O1375" s="0" t="n">
        <f aca="false">Table1[[#This Row],[Detection frequency 2021]]/100*365</f>
        <v>232.6875</v>
      </c>
      <c r="P1375" s="0" t="n">
        <f aca="false">Table1[[#This Row],[Flared days/year]]/12</f>
        <v>19.390625</v>
      </c>
      <c r="Q1375" s="2" t="n">
        <f aca="false">Table1[[#This Row],['#days per month]]-P1431</f>
        <v>-6.43939083333336</v>
      </c>
    </row>
    <row r="1376" customFormat="false" ht="15.75" hidden="true" customHeight="false" outlineLevel="0" collapsed="false">
      <c r="A1376" s="0" t="s">
        <v>245</v>
      </c>
      <c r="B1376" s="0" t="s">
        <v>246</v>
      </c>
      <c r="C1376" s="0" t="s">
        <v>1515</v>
      </c>
      <c r="D1376" s="0" t="n">
        <v>6169</v>
      </c>
      <c r="E1376" s="0" t="n">
        <v>-1.441224</v>
      </c>
      <c r="F1376" s="0" t="n">
        <v>8.673578</v>
      </c>
      <c r="G1376" s="0" t="n">
        <v>0.0212251543</v>
      </c>
      <c r="H1376" s="0" t="n">
        <v>1753.14</v>
      </c>
      <c r="I1376" s="0" t="n">
        <v>2.5042</v>
      </c>
      <c r="J1376" s="0" t="n">
        <v>77.7778</v>
      </c>
      <c r="K1376" s="0" t="n">
        <v>36</v>
      </c>
      <c r="L1376" s="0" t="s">
        <v>20</v>
      </c>
      <c r="M1376" s="0" t="n">
        <f aca="false">35.3*G1376</f>
        <v>0.74924794679</v>
      </c>
      <c r="N1376" s="0" t="n">
        <f aca="false">M1376*1000/365</f>
        <v>2.05273410079452</v>
      </c>
      <c r="O1376" s="0" t="n">
        <f aca="false">Table1[[#This Row],[Detection frequency 2021]]/100*365</f>
        <v>283.88897</v>
      </c>
      <c r="P1376" s="0" t="n">
        <f aca="false">Table1[[#This Row],[Flared days/year]]/12</f>
        <v>23.6574141666667</v>
      </c>
      <c r="Q1376" s="2" t="n">
        <f aca="false">Table1[[#This Row],['#days per month]]-P1432</f>
        <v>2.93606</v>
      </c>
    </row>
    <row r="1377" customFormat="false" ht="15.75" hidden="true" customHeight="false" outlineLevel="0" collapsed="false">
      <c r="A1377" s="0" t="s">
        <v>35</v>
      </c>
      <c r="B1377" s="0" t="s">
        <v>36</v>
      </c>
      <c r="C1377" s="0" t="s">
        <v>1516</v>
      </c>
      <c r="D1377" s="0" t="n">
        <v>3847</v>
      </c>
      <c r="E1377" s="0" t="n">
        <v>19.564841</v>
      </c>
      <c r="F1377" s="0" t="n">
        <v>-92.186392</v>
      </c>
      <c r="G1377" s="0" t="n">
        <v>0.021220399114</v>
      </c>
      <c r="H1377" s="0" t="n">
        <v>1303.67</v>
      </c>
      <c r="I1377" s="0" t="n">
        <v>0.908337999999999</v>
      </c>
      <c r="J1377" s="0" t="n">
        <v>99.4253</v>
      </c>
      <c r="K1377" s="0" t="n">
        <v>174</v>
      </c>
      <c r="L1377" s="0" t="s">
        <v>20</v>
      </c>
      <c r="M1377" s="0" t="n">
        <f aca="false">35.3*G1377</f>
        <v>0.7490800887242</v>
      </c>
      <c r="N1377" s="0" t="n">
        <f aca="false">M1377*1000/365</f>
        <v>2.05227421568274</v>
      </c>
      <c r="O1377" s="0" t="n">
        <f aca="false">Table1[[#This Row],[Detection frequency 2021]]/100*365</f>
        <v>362.902345</v>
      </c>
      <c r="P1377" s="0" t="n">
        <f aca="false">Table1[[#This Row],[Flared days/year]]/12</f>
        <v>30.2418620833333</v>
      </c>
      <c r="Q1377" s="2" t="n">
        <f aca="false">Table1[[#This Row],['#days per month]]-P1433</f>
        <v>20.2665033333333</v>
      </c>
    </row>
    <row r="1378" customFormat="false" ht="15.75" hidden="true" customHeight="false" outlineLevel="0" collapsed="false">
      <c r="A1378" s="0" t="s">
        <v>143</v>
      </c>
      <c r="B1378" s="0" t="s">
        <v>144</v>
      </c>
      <c r="C1378" s="0" t="s">
        <v>1517</v>
      </c>
      <c r="D1378" s="0" t="n">
        <v>6259</v>
      </c>
      <c r="E1378" s="0" t="n">
        <v>-5.489553</v>
      </c>
      <c r="F1378" s="0" t="n">
        <v>11.514582</v>
      </c>
      <c r="G1378" s="0" t="n">
        <v>0.021209127562</v>
      </c>
      <c r="H1378" s="0" t="n">
        <v>1730.39</v>
      </c>
      <c r="I1378" s="0" t="n">
        <v>2.39083</v>
      </c>
      <c r="J1378" s="0" t="n">
        <v>64.5161</v>
      </c>
      <c r="K1378" s="0" t="n">
        <v>93</v>
      </c>
      <c r="L1378" s="0" t="s">
        <v>20</v>
      </c>
      <c r="M1378" s="0" t="n">
        <f aca="false">35.3*G1378</f>
        <v>0.7486822029386</v>
      </c>
      <c r="N1378" s="0" t="n">
        <f aca="false">M1378*1000/365</f>
        <v>2.05118411764</v>
      </c>
      <c r="O1378" s="0" t="n">
        <f aca="false">Table1[[#This Row],[Detection frequency 2021]]/100*365</f>
        <v>235.483765</v>
      </c>
      <c r="P1378" s="0" t="n">
        <f aca="false">Table1[[#This Row],[Flared days/year]]/12</f>
        <v>19.6236470833333</v>
      </c>
      <c r="Q1378" s="2" t="n">
        <f aca="false">Table1[[#This Row],['#days per month]]-P1434</f>
        <v>0.840442916666667</v>
      </c>
    </row>
    <row r="1379" customFormat="false" ht="15.75" hidden="true" customHeight="false" outlineLevel="0" collapsed="false">
      <c r="A1379" s="0" t="s">
        <v>303</v>
      </c>
      <c r="B1379" s="0" t="s">
        <v>304</v>
      </c>
      <c r="C1379" s="0" t="s">
        <v>1518</v>
      </c>
      <c r="D1379" s="0" t="n">
        <v>6149</v>
      </c>
      <c r="E1379" s="0" t="n">
        <v>4.307206</v>
      </c>
      <c r="F1379" s="0" t="n">
        <v>8.424385</v>
      </c>
      <c r="G1379" s="0" t="n">
        <v>0.021209068856</v>
      </c>
      <c r="H1379" s="0" t="n">
        <v>1897.69</v>
      </c>
      <c r="I1379" s="0" t="n">
        <v>1.6015</v>
      </c>
      <c r="J1379" s="0" t="n">
        <v>94.7368</v>
      </c>
      <c r="K1379" s="0" t="n">
        <v>19</v>
      </c>
      <c r="L1379" s="0" t="s">
        <v>20</v>
      </c>
      <c r="M1379" s="0" t="n">
        <f aca="false">35.3*G1379</f>
        <v>0.7486801306168</v>
      </c>
      <c r="N1379" s="0" t="n">
        <f aca="false">M1379*1000/365</f>
        <v>2.05117844004603</v>
      </c>
      <c r="O1379" s="0" t="n">
        <f aca="false">Table1[[#This Row],[Detection frequency 2021]]/100*365</f>
        <v>345.78932</v>
      </c>
      <c r="P1379" s="0" t="n">
        <f aca="false">Table1[[#This Row],[Flared days/year]]/12</f>
        <v>28.8157766666667</v>
      </c>
      <c r="Q1379" s="2" t="n">
        <f aca="false">Table1[[#This Row],['#days per month]]-P1435</f>
        <v>15.5572429166667</v>
      </c>
    </row>
    <row r="1380" customFormat="false" ht="15.75" hidden="true" customHeight="false" outlineLevel="0" collapsed="false">
      <c r="A1380" s="0" t="s">
        <v>440</v>
      </c>
      <c r="B1380" s="0" t="s">
        <v>441</v>
      </c>
      <c r="C1380" s="0" t="s">
        <v>1519</v>
      </c>
      <c r="D1380" s="0" t="n">
        <v>11754</v>
      </c>
      <c r="E1380" s="0" t="n">
        <v>9.99780099999999</v>
      </c>
      <c r="F1380" s="0" t="n">
        <v>108.267542999999</v>
      </c>
      <c r="G1380" s="0" t="n">
        <v>0.0211646871199999</v>
      </c>
      <c r="H1380" s="0" t="n">
        <v>1793.42</v>
      </c>
      <c r="I1380" s="0" t="n">
        <v>1.6015</v>
      </c>
      <c r="J1380" s="0" t="n">
        <v>57.5758</v>
      </c>
      <c r="K1380" s="0" t="n">
        <v>99</v>
      </c>
      <c r="L1380" s="0" t="s">
        <v>20</v>
      </c>
      <c r="M1380" s="0" t="n">
        <f aca="false">35.3*G1380</f>
        <v>0.747113455335996</v>
      </c>
      <c r="N1380" s="0" t="n">
        <f aca="false">M1380*1000/365</f>
        <v>2.04688617900273</v>
      </c>
      <c r="O1380" s="0" t="n">
        <f aca="false">Table1[[#This Row],[Detection frequency 2021]]/100*365</f>
        <v>210.15167</v>
      </c>
      <c r="P1380" s="0" t="n">
        <f aca="false">Table1[[#This Row],[Flared days/year]]/12</f>
        <v>17.5126391666667</v>
      </c>
      <c r="Q1380" s="2" t="n">
        <f aca="false">Table1[[#This Row],['#days per month]]-P1436</f>
        <v>17.084235625</v>
      </c>
    </row>
    <row r="1381" customFormat="false" ht="15.75" hidden="true" customHeight="false" outlineLevel="0" collapsed="false">
      <c r="A1381" s="0" t="s">
        <v>126</v>
      </c>
      <c r="B1381" s="0" t="s">
        <v>127</v>
      </c>
      <c r="C1381" s="0" t="s">
        <v>1520</v>
      </c>
      <c r="D1381" s="0" t="n">
        <v>6119</v>
      </c>
      <c r="E1381" s="0" t="n">
        <v>4.03490599999999</v>
      </c>
      <c r="F1381" s="0" t="n">
        <v>7.686364</v>
      </c>
      <c r="G1381" s="0" t="n">
        <v>0.021136684358</v>
      </c>
      <c r="H1381" s="0" t="n">
        <v>1773.53</v>
      </c>
      <c r="I1381" s="0" t="n">
        <v>1.38117</v>
      </c>
      <c r="J1381" s="0" t="n">
        <v>76.5957</v>
      </c>
      <c r="K1381" s="0" t="n">
        <v>47</v>
      </c>
      <c r="L1381" s="0" t="s">
        <v>20</v>
      </c>
      <c r="M1381" s="0" t="n">
        <f aca="false">35.3*G1381</f>
        <v>0.7461249578374</v>
      </c>
      <c r="N1381" s="0" t="n">
        <f aca="false">M1381*1000/365</f>
        <v>2.04417796667781</v>
      </c>
      <c r="O1381" s="0" t="n">
        <f aca="false">Table1[[#This Row],[Detection frequency 2021]]/100*365</f>
        <v>279.574305</v>
      </c>
      <c r="P1381" s="0" t="n">
        <f aca="false">Table1[[#This Row],[Flared days/year]]/12</f>
        <v>23.29785875</v>
      </c>
      <c r="Q1381" s="2" t="n">
        <f aca="false">Table1[[#This Row],['#days per month]]-P1437</f>
        <v>2.84526625</v>
      </c>
    </row>
    <row r="1382" customFormat="false" ht="15.75" hidden="true" customHeight="false" outlineLevel="0" collapsed="false">
      <c r="A1382" s="0" t="s">
        <v>788</v>
      </c>
      <c r="B1382" s="0" t="s">
        <v>789</v>
      </c>
      <c r="C1382" s="0" t="s">
        <v>1521</v>
      </c>
      <c r="D1382" s="0" t="n">
        <v>11839</v>
      </c>
      <c r="E1382" s="0" t="n">
        <v>0.681982</v>
      </c>
      <c r="F1382" s="0" t="n">
        <v>101.118392</v>
      </c>
      <c r="G1382" s="0" t="n">
        <v>0.021121303386</v>
      </c>
      <c r="H1382" s="0" t="n">
        <v>1824.47</v>
      </c>
      <c r="I1382" s="0" t="n">
        <v>1.28655</v>
      </c>
      <c r="J1382" s="0" t="n">
        <v>78.7879</v>
      </c>
      <c r="K1382" s="0" t="n">
        <v>33</v>
      </c>
      <c r="L1382" s="0" t="s">
        <v>20</v>
      </c>
      <c r="M1382" s="0" t="n">
        <f aca="false">35.3*G1382</f>
        <v>0.7455820095258</v>
      </c>
      <c r="N1382" s="0" t="n">
        <f aca="false">M1382*1000/365</f>
        <v>2.04269043705699</v>
      </c>
      <c r="O1382" s="0" t="n">
        <f aca="false">Table1[[#This Row],[Detection frequency 2021]]/100*365</f>
        <v>287.575835</v>
      </c>
      <c r="P1382" s="0" t="n">
        <f aca="false">Table1[[#This Row],[Flared days/year]]/12</f>
        <v>23.9646529166667</v>
      </c>
      <c r="Q1382" s="2" t="n">
        <f aca="false">Table1[[#This Row],['#days per month]]-P1438</f>
        <v>9.42588166666667</v>
      </c>
    </row>
    <row r="1383" customFormat="false" ht="15.75" hidden="true" customHeight="false" outlineLevel="0" collapsed="false">
      <c r="A1383" s="0" t="s">
        <v>21</v>
      </c>
      <c r="B1383" s="0" t="s">
        <v>22</v>
      </c>
      <c r="C1383" s="0" t="s">
        <v>1522</v>
      </c>
      <c r="D1383" s="0" t="n">
        <v>7362</v>
      </c>
      <c r="E1383" s="0" t="n">
        <v>36.311652</v>
      </c>
      <c r="F1383" s="0" t="n">
        <v>43.755489</v>
      </c>
      <c r="G1383" s="0" t="n">
        <v>0.02880908891</v>
      </c>
      <c r="H1383" s="0" t="n">
        <v>1846.63</v>
      </c>
      <c r="I1383" s="0" t="n">
        <v>2.35418</v>
      </c>
      <c r="J1383" s="0" t="n">
        <v>76.9841</v>
      </c>
      <c r="K1383" s="0" t="n">
        <v>378</v>
      </c>
      <c r="L1383" s="0" t="s">
        <v>20</v>
      </c>
      <c r="M1383" s="0" t="n">
        <f aca="false">35.3*G1383</f>
        <v>1.016960838523</v>
      </c>
      <c r="N1383" s="0" t="n">
        <f aca="false">M1383*1000/365</f>
        <v>2.7861940781452</v>
      </c>
      <c r="O1383" s="0" t="n">
        <f aca="false">Table1[[#This Row],[Detection frequency 2021]]/100*365</f>
        <v>280.991965</v>
      </c>
      <c r="P1383" s="0" t="n">
        <f aca="false">Table1[[#This Row],[Flared days/year]]/12</f>
        <v>23.4159970833333</v>
      </c>
      <c r="Q1383" s="2" t="n">
        <f aca="false">Table1[[#This Row],['#days per month]]-P1439</f>
        <v>15.05141375</v>
      </c>
    </row>
    <row r="1384" customFormat="false" ht="15.75" hidden="true" customHeight="false" outlineLevel="0" collapsed="false">
      <c r="A1384" s="0" t="s">
        <v>24</v>
      </c>
      <c r="B1384" s="0" t="s">
        <v>25</v>
      </c>
      <c r="C1384" s="0" t="s">
        <v>1523</v>
      </c>
      <c r="D1384" s="0" t="n">
        <v>9275</v>
      </c>
      <c r="E1384" s="0" t="n">
        <v>64.349598</v>
      </c>
      <c r="F1384" s="0" t="n">
        <v>77.827975</v>
      </c>
      <c r="G1384" s="0" t="n">
        <v>0.021098173222</v>
      </c>
      <c r="H1384" s="0" t="n">
        <v>1714.56</v>
      </c>
      <c r="I1384" s="0" t="n">
        <v>1.6008</v>
      </c>
      <c r="J1384" s="0" t="n">
        <v>68.6567</v>
      </c>
      <c r="K1384" s="0" t="n">
        <v>134</v>
      </c>
      <c r="L1384" s="0" t="s">
        <v>20</v>
      </c>
      <c r="M1384" s="0" t="n">
        <f aca="false">35.3*G1384</f>
        <v>0.7447655147366</v>
      </c>
      <c r="N1384" s="0" t="n">
        <f aca="false">M1384*1000/365</f>
        <v>2.04045346503178</v>
      </c>
      <c r="O1384" s="0" t="n">
        <f aca="false">Table1[[#This Row],[Detection frequency 2021]]/100*365</f>
        <v>250.596955</v>
      </c>
      <c r="P1384" s="0" t="n">
        <f aca="false">Table1[[#This Row],[Flared days/year]]/12</f>
        <v>20.8830795833333</v>
      </c>
      <c r="Q1384" s="2" t="n">
        <f aca="false">Table1[[#This Row],['#days per month]]-P1440</f>
        <v>4.07829708333337</v>
      </c>
    </row>
    <row r="1385" customFormat="false" ht="15.75" hidden="true" customHeight="false" outlineLevel="0" collapsed="false">
      <c r="A1385" s="0" t="s">
        <v>645</v>
      </c>
      <c r="B1385" s="0" t="s">
        <v>646</v>
      </c>
      <c r="C1385" s="0" t="s">
        <v>1524</v>
      </c>
      <c r="D1385" s="0" t="n">
        <v>722</v>
      </c>
      <c r="E1385" s="0" t="n">
        <v>48.080632</v>
      </c>
      <c r="F1385" s="0" t="n">
        <v>-102.955783</v>
      </c>
      <c r="G1385" s="0" t="n">
        <v>0.021095531452</v>
      </c>
      <c r="H1385" s="0" t="n">
        <v>1902.16</v>
      </c>
      <c r="I1385" s="0" t="n">
        <v>1.67773</v>
      </c>
      <c r="J1385" s="0" t="n">
        <v>68.9542</v>
      </c>
      <c r="K1385" s="0" t="n">
        <v>306</v>
      </c>
      <c r="L1385" s="0" t="s">
        <v>20</v>
      </c>
      <c r="M1385" s="0" t="n">
        <f aca="false">35.3*G1385</f>
        <v>0.7446722602556</v>
      </c>
      <c r="N1385" s="0" t="n">
        <f aca="false">M1385*1000/365</f>
        <v>2.04019797330301</v>
      </c>
      <c r="O1385" s="0" t="n">
        <f aca="false">Table1[[#This Row],[Detection frequency 2021]]/100*365</f>
        <v>251.68283</v>
      </c>
      <c r="P1385" s="0" t="n">
        <f aca="false">Table1[[#This Row],[Flared days/year]]/12</f>
        <v>20.9735691666667</v>
      </c>
      <c r="Q1385" s="2" t="n">
        <f aca="false">Table1[[#This Row],['#days per month]]-P1441</f>
        <v>-1.61126208333333</v>
      </c>
    </row>
    <row r="1386" customFormat="false" ht="15.75" hidden="true" customHeight="false" outlineLevel="0" collapsed="false">
      <c r="A1386" s="0" t="s">
        <v>645</v>
      </c>
      <c r="B1386" s="0" t="s">
        <v>646</v>
      </c>
      <c r="C1386" s="0" t="s">
        <v>1525</v>
      </c>
      <c r="D1386" s="0" t="n">
        <v>2004</v>
      </c>
      <c r="E1386" s="0" t="n">
        <v>32.133657</v>
      </c>
      <c r="F1386" s="0" t="n">
        <v>-103.298539</v>
      </c>
      <c r="G1386" s="0" t="n">
        <v>0.0210706107549999</v>
      </c>
      <c r="H1386" s="0" t="n">
        <v>1853.65</v>
      </c>
      <c r="I1386" s="0" t="n">
        <v>1.51214</v>
      </c>
      <c r="J1386" s="0" t="n">
        <v>39.3651</v>
      </c>
      <c r="K1386" s="0" t="n">
        <v>315</v>
      </c>
      <c r="L1386" s="0" t="s">
        <v>20</v>
      </c>
      <c r="M1386" s="0" t="n">
        <f aca="false">35.3*G1386</f>
        <v>0.743792559651496</v>
      </c>
      <c r="N1386" s="0" t="n">
        <f aca="false">M1386*1000/365</f>
        <v>2.03778783466163</v>
      </c>
      <c r="O1386" s="0" t="n">
        <f aca="false">Table1[[#This Row],[Detection frequency 2021]]/100*365</f>
        <v>143.682615</v>
      </c>
      <c r="P1386" s="0" t="n">
        <f aca="false">Table1[[#This Row],[Flared days/year]]/12</f>
        <v>11.97355125</v>
      </c>
      <c r="Q1386" s="2" t="n">
        <f aca="false">Table1[[#This Row],['#days per month]]-P1442</f>
        <v>-14.3327591666667</v>
      </c>
    </row>
    <row r="1387" customFormat="false" ht="15.75" hidden="true" customHeight="false" outlineLevel="0" collapsed="false">
      <c r="A1387" s="0" t="s">
        <v>468</v>
      </c>
      <c r="B1387" s="0" t="s">
        <v>469</v>
      </c>
      <c r="C1387" s="0" t="s">
        <v>1526</v>
      </c>
      <c r="D1387" s="0" t="n">
        <v>7608</v>
      </c>
      <c r="E1387" s="0" t="n">
        <v>29.857668</v>
      </c>
      <c r="F1387" s="0" t="n">
        <v>47.800404</v>
      </c>
      <c r="G1387" s="0" t="n">
        <v>0.024811034192</v>
      </c>
      <c r="H1387" s="0" t="n">
        <v>1698.44</v>
      </c>
      <c r="I1387" s="0" t="n">
        <v>3.64153</v>
      </c>
      <c r="J1387" s="0" t="n">
        <v>76.2376</v>
      </c>
      <c r="K1387" s="0" t="n">
        <v>404</v>
      </c>
      <c r="L1387" s="0" t="s">
        <v>20</v>
      </c>
      <c r="M1387" s="0" t="n">
        <f aca="false">35.3*G1387</f>
        <v>0.8758295069776</v>
      </c>
      <c r="N1387" s="0" t="n">
        <f aca="false">M1387*1000/365</f>
        <v>2.39953289582904</v>
      </c>
      <c r="O1387" s="0" t="n">
        <f aca="false">Table1[[#This Row],[Detection frequency 2021]]/100*365</f>
        <v>278.26724</v>
      </c>
      <c r="P1387" s="0" t="n">
        <f aca="false">Table1[[#This Row],[Flared days/year]]/12</f>
        <v>23.1889366666667</v>
      </c>
      <c r="Q1387" s="2" t="n">
        <f aca="false">Table1[[#This Row],['#days per month]]-P1443</f>
        <v>0.357487083333332</v>
      </c>
    </row>
    <row r="1388" customFormat="false" ht="15.75" hidden="true" customHeight="false" outlineLevel="0" collapsed="false">
      <c r="A1388" s="0" t="s">
        <v>28</v>
      </c>
      <c r="B1388" s="0" t="s">
        <v>29</v>
      </c>
      <c r="C1388" s="0" t="s">
        <v>1527</v>
      </c>
      <c r="D1388" s="0" t="n">
        <v>7762</v>
      </c>
      <c r="E1388" s="0" t="n">
        <v>30.426978</v>
      </c>
      <c r="F1388" s="0" t="n">
        <v>49.099211</v>
      </c>
      <c r="G1388" s="0" t="n">
        <v>0.0210020715</v>
      </c>
      <c r="H1388" s="0" t="n">
        <v>1703.23</v>
      </c>
      <c r="I1388" s="0" t="n">
        <v>1.26072</v>
      </c>
      <c r="J1388" s="0" t="n">
        <v>94.0217</v>
      </c>
      <c r="K1388" s="0" t="n">
        <v>368</v>
      </c>
      <c r="L1388" s="0" t="s">
        <v>20</v>
      </c>
      <c r="M1388" s="0" t="n">
        <f aca="false">35.3*G1388</f>
        <v>0.74137312395</v>
      </c>
      <c r="N1388" s="0" t="n">
        <f aca="false">M1388*1000/365</f>
        <v>2.03115924369863</v>
      </c>
      <c r="O1388" s="0" t="n">
        <f aca="false">Table1[[#This Row],[Detection frequency 2021]]/100*365</f>
        <v>343.179205</v>
      </c>
      <c r="P1388" s="0" t="n">
        <f aca="false">Table1[[#This Row],[Flared days/year]]/12</f>
        <v>28.5982670833333</v>
      </c>
      <c r="Q1388" s="2" t="n">
        <f aca="false">Table1[[#This Row],['#days per month]]-P1444</f>
        <v>3.37469875</v>
      </c>
    </row>
    <row r="1389" customFormat="false" ht="15.75" hidden="true" customHeight="false" outlineLevel="0" collapsed="false">
      <c r="A1389" s="0" t="s">
        <v>788</v>
      </c>
      <c r="B1389" s="0" t="s">
        <v>789</v>
      </c>
      <c r="C1389" s="0" t="s">
        <v>1528</v>
      </c>
      <c r="D1389" s="0" t="n">
        <v>11873</v>
      </c>
      <c r="E1389" s="0" t="n">
        <v>-3.261924</v>
      </c>
      <c r="F1389" s="0" t="n">
        <v>103.370786999999</v>
      </c>
      <c r="G1389" s="0" t="n">
        <v>0.020993383012</v>
      </c>
      <c r="H1389" s="0" t="n">
        <v>1845.32</v>
      </c>
      <c r="I1389" s="0" t="n">
        <v>1.93514</v>
      </c>
      <c r="J1389" s="0" t="n">
        <v>75.8621</v>
      </c>
      <c r="K1389" s="0" t="n">
        <v>29</v>
      </c>
      <c r="L1389" s="0" t="s">
        <v>20</v>
      </c>
      <c r="M1389" s="0" t="n">
        <f aca="false">35.3*G1389</f>
        <v>0.7410664203236</v>
      </c>
      <c r="N1389" s="0" t="n">
        <f aca="false">M1389*1000/365</f>
        <v>2.03031895979068</v>
      </c>
      <c r="O1389" s="0" t="n">
        <f aca="false">Table1[[#This Row],[Detection frequency 2021]]/100*365</f>
        <v>276.896665</v>
      </c>
      <c r="P1389" s="0" t="n">
        <f aca="false">Table1[[#This Row],[Flared days/year]]/12</f>
        <v>23.0747220833333</v>
      </c>
      <c r="Q1389" s="2" t="n">
        <f aca="false">Table1[[#This Row],['#days per month]]-P1445</f>
        <v>8.78253875</v>
      </c>
    </row>
    <row r="1390" customFormat="false" ht="15.75" hidden="true" customHeight="false" outlineLevel="0" collapsed="false">
      <c r="A1390" s="0" t="s">
        <v>245</v>
      </c>
      <c r="B1390" s="0" t="s">
        <v>246</v>
      </c>
      <c r="C1390" s="0" t="s">
        <v>1529</v>
      </c>
      <c r="D1390" s="0" t="n">
        <v>6197</v>
      </c>
      <c r="E1390" s="0" t="n">
        <v>-0.390148</v>
      </c>
      <c r="F1390" s="0" t="n">
        <v>9.344913</v>
      </c>
      <c r="G1390" s="0" t="n">
        <v>0.0209801448089999</v>
      </c>
      <c r="H1390" s="0" t="n">
        <v>1782.05</v>
      </c>
      <c r="I1390" s="0" t="n">
        <v>1.54579</v>
      </c>
      <c r="J1390" s="0" t="n">
        <v>73.6842</v>
      </c>
      <c r="K1390" s="0" t="n">
        <v>57</v>
      </c>
      <c r="L1390" s="0" t="s">
        <v>20</v>
      </c>
      <c r="M1390" s="0" t="n">
        <f aca="false">35.3*G1390</f>
        <v>0.740599111757696</v>
      </c>
      <c r="N1390" s="0" t="n">
        <f aca="false">M1390*1000/365</f>
        <v>2.02903866234985</v>
      </c>
      <c r="O1390" s="0" t="n">
        <f aca="false">Table1[[#This Row],[Detection frequency 2021]]/100*365</f>
        <v>268.94733</v>
      </c>
      <c r="P1390" s="0" t="n">
        <f aca="false">Table1[[#This Row],[Flared days/year]]/12</f>
        <v>22.4122775</v>
      </c>
      <c r="Q1390" s="2" t="n">
        <f aca="false">Table1[[#This Row],['#days per month]]-P1446</f>
        <v>5.5372629166667</v>
      </c>
    </row>
    <row r="1391" customFormat="false" ht="15.75" hidden="true" customHeight="false" outlineLevel="0" collapsed="false">
      <c r="A1391" s="0" t="s">
        <v>28</v>
      </c>
      <c r="B1391" s="0" t="s">
        <v>29</v>
      </c>
      <c r="C1391" s="0" t="s">
        <v>1530</v>
      </c>
      <c r="D1391" s="0" t="n">
        <v>8037</v>
      </c>
      <c r="E1391" s="0" t="n">
        <v>30.618531</v>
      </c>
      <c r="F1391" s="0" t="n">
        <v>50.388251</v>
      </c>
      <c r="G1391" s="0" t="n">
        <v>0.020937641665</v>
      </c>
      <c r="H1391" s="0" t="n">
        <v>1813.92</v>
      </c>
      <c r="I1391" s="0" t="n">
        <v>1.27426</v>
      </c>
      <c r="J1391" s="0" t="n">
        <v>55.9193999999999</v>
      </c>
      <c r="K1391" s="0" t="n">
        <v>397</v>
      </c>
      <c r="L1391" s="0" t="s">
        <v>20</v>
      </c>
      <c r="M1391" s="0" t="n">
        <f aca="false">35.3*G1391</f>
        <v>0.7390987507745</v>
      </c>
      <c r="N1391" s="0" t="n">
        <f aca="false">M1391*1000/365</f>
        <v>2.0249280843137</v>
      </c>
      <c r="O1391" s="0" t="n">
        <f aca="false">Table1[[#This Row],[Detection frequency 2021]]/100*365</f>
        <v>204.10581</v>
      </c>
      <c r="P1391" s="0" t="n">
        <f aca="false">Table1[[#This Row],[Flared days/year]]/12</f>
        <v>17.0088175</v>
      </c>
      <c r="Q1391" s="2" t="n">
        <f aca="false">Table1[[#This Row],['#days per month]]-P1447</f>
        <v>-4.53631125000003</v>
      </c>
    </row>
    <row r="1392" customFormat="false" ht="15.75" hidden="true" customHeight="false" outlineLevel="0" collapsed="false">
      <c r="A1392" s="0" t="s">
        <v>726</v>
      </c>
      <c r="B1392" s="0" t="s">
        <v>727</v>
      </c>
      <c r="C1392" s="0" t="s">
        <v>1531</v>
      </c>
      <c r="D1392" s="0" t="n">
        <v>5063</v>
      </c>
      <c r="E1392" s="0" t="n">
        <v>61.100665</v>
      </c>
      <c r="F1392" s="0" t="n">
        <v>1.072308</v>
      </c>
      <c r="G1392" s="0" t="n">
        <v>0.020933238715</v>
      </c>
      <c r="H1392" s="0" t="n">
        <v>1763.89</v>
      </c>
      <c r="I1392" s="0" t="n">
        <v>1.72597</v>
      </c>
      <c r="J1392" s="0" t="n">
        <v>71.6048999999999</v>
      </c>
      <c r="K1392" s="0" t="n">
        <v>81</v>
      </c>
      <c r="L1392" s="0" t="s">
        <v>20</v>
      </c>
      <c r="M1392" s="0" t="n">
        <f aca="false">35.3*G1392</f>
        <v>0.7389433266395</v>
      </c>
      <c r="N1392" s="0" t="n">
        <f aca="false">M1392*1000/365</f>
        <v>2.02450226476575</v>
      </c>
      <c r="O1392" s="0" t="n">
        <f aca="false">Table1[[#This Row],[Detection frequency 2021]]/100*365</f>
        <v>261.357885</v>
      </c>
      <c r="P1392" s="0" t="n">
        <f aca="false">Table1[[#This Row],[Flared days/year]]/12</f>
        <v>21.77982375</v>
      </c>
      <c r="Q1392" s="2" t="n">
        <f aca="false">Table1[[#This Row],['#days per month]]-P1448</f>
        <v>-1.01302708333336</v>
      </c>
    </row>
    <row r="1393" customFormat="false" ht="15.75" hidden="true" customHeight="false" outlineLevel="0" collapsed="false">
      <c r="A1393" s="0" t="s">
        <v>201</v>
      </c>
      <c r="B1393" s="0" t="s">
        <v>202</v>
      </c>
      <c r="C1393" s="0" t="s">
        <v>1532</v>
      </c>
      <c r="D1393" s="0" t="n">
        <v>7211</v>
      </c>
      <c r="E1393" s="0" t="n">
        <v>28.115605</v>
      </c>
      <c r="F1393" s="0" t="n">
        <v>33.287728</v>
      </c>
      <c r="G1393" s="0" t="n">
        <v>0.020872419299</v>
      </c>
      <c r="H1393" s="0" t="n">
        <v>1804.03</v>
      </c>
      <c r="I1393" s="0" t="n">
        <v>1.38147999999999</v>
      </c>
      <c r="J1393" s="0" t="n">
        <v>81.6901</v>
      </c>
      <c r="K1393" s="0" t="n">
        <v>426</v>
      </c>
      <c r="L1393" s="0" t="s">
        <v>20</v>
      </c>
      <c r="M1393" s="0" t="n">
        <f aca="false">35.3*G1393</f>
        <v>0.7367964012547</v>
      </c>
      <c r="N1393" s="0" t="n">
        <f aca="false">M1393*1000/365</f>
        <v>2.01862027741014</v>
      </c>
      <c r="O1393" s="0" t="n">
        <f aca="false">Table1[[#This Row],[Detection frequency 2021]]/100*365</f>
        <v>298.168865</v>
      </c>
      <c r="P1393" s="0" t="n">
        <f aca="false">Table1[[#This Row],[Flared days/year]]/12</f>
        <v>24.8474054166667</v>
      </c>
      <c r="Q1393" s="2" t="n">
        <f aca="false">Table1[[#This Row],['#days per month]]-P1449</f>
        <v>-2.65260708333333</v>
      </c>
    </row>
    <row r="1394" customFormat="false" ht="15.75" hidden="true" customHeight="false" outlineLevel="0" collapsed="false">
      <c r="A1394" s="0" t="s">
        <v>191</v>
      </c>
      <c r="B1394" s="0" t="s">
        <v>192</v>
      </c>
      <c r="C1394" s="0" t="s">
        <v>1533</v>
      </c>
      <c r="D1394" s="0" t="n">
        <v>8467</v>
      </c>
      <c r="E1394" s="0" t="n">
        <v>15.543279</v>
      </c>
      <c r="F1394" s="0" t="n">
        <v>45.955094</v>
      </c>
      <c r="G1394" s="0" t="n">
        <v>0.02084708766</v>
      </c>
      <c r="H1394" s="0" t="n">
        <v>1715.37</v>
      </c>
      <c r="I1394" s="0" t="n">
        <v>1.61017</v>
      </c>
      <c r="J1394" s="0" t="n">
        <v>81.6568</v>
      </c>
      <c r="K1394" s="0" t="n">
        <v>338</v>
      </c>
      <c r="L1394" s="0" t="s">
        <v>20</v>
      </c>
      <c r="M1394" s="0" t="n">
        <f aca="false">35.3*G1394</f>
        <v>0.735902194398</v>
      </c>
      <c r="N1394" s="0" t="n">
        <f aca="false">M1394*1000/365</f>
        <v>2.01617039561096</v>
      </c>
      <c r="O1394" s="0" t="n">
        <f aca="false">Table1[[#This Row],[Detection frequency 2021]]/100*365</f>
        <v>298.04732</v>
      </c>
      <c r="P1394" s="0" t="n">
        <f aca="false">Table1[[#This Row],[Flared days/year]]/12</f>
        <v>24.8372766666667</v>
      </c>
      <c r="Q1394" s="2" t="n">
        <f aca="false">Table1[[#This Row],['#days per month]]-P1450</f>
        <v>3.79718625</v>
      </c>
    </row>
    <row r="1395" customFormat="false" ht="15.75" hidden="true" customHeight="false" outlineLevel="0" collapsed="false">
      <c r="A1395" s="0" t="s">
        <v>726</v>
      </c>
      <c r="B1395" s="0" t="s">
        <v>727</v>
      </c>
      <c r="C1395" s="0" t="s">
        <v>1534</v>
      </c>
      <c r="D1395" s="0" t="n">
        <v>4958</v>
      </c>
      <c r="E1395" s="0" t="n">
        <v>60.691612</v>
      </c>
      <c r="F1395" s="0" t="n">
        <v>-2.542974</v>
      </c>
      <c r="G1395" s="0" t="n">
        <v>0.0208439175359999</v>
      </c>
      <c r="H1395" s="0" t="n">
        <v>1797.93</v>
      </c>
      <c r="I1395" s="0" t="n">
        <v>1.46072</v>
      </c>
      <c r="J1395" s="0" t="n">
        <v>76.5625</v>
      </c>
      <c r="K1395" s="0" t="n">
        <v>64</v>
      </c>
      <c r="L1395" s="0" t="s">
        <v>20</v>
      </c>
      <c r="M1395" s="0" t="n">
        <f aca="false">35.3*G1395</f>
        <v>0.735790289020796</v>
      </c>
      <c r="N1395" s="0" t="n">
        <f aca="false">M1395*1000/365</f>
        <v>2.01586380553643</v>
      </c>
      <c r="O1395" s="0" t="n">
        <f aca="false">Table1[[#This Row],[Detection frequency 2021]]/100*365</f>
        <v>279.453125</v>
      </c>
      <c r="P1395" s="0" t="n">
        <f aca="false">Table1[[#This Row],[Flared days/year]]/12</f>
        <v>23.2877604166667</v>
      </c>
      <c r="Q1395" s="2" t="n">
        <f aca="false">Table1[[#This Row],['#days per month]]-P1451</f>
        <v>4.8349725</v>
      </c>
    </row>
    <row r="1396" customFormat="false" ht="15.75" hidden="true" customHeight="false" outlineLevel="0" collapsed="false">
      <c r="A1396" s="0" t="s">
        <v>24</v>
      </c>
      <c r="B1396" s="0" t="s">
        <v>25</v>
      </c>
      <c r="C1396" s="0" t="s">
        <v>1535</v>
      </c>
      <c r="D1396" s="0" t="n">
        <v>9104</v>
      </c>
      <c r="E1396" s="0" t="n">
        <v>61.3684609999999</v>
      </c>
      <c r="F1396" s="0" t="n">
        <v>76.672308</v>
      </c>
      <c r="G1396" s="0" t="n">
        <v>0.020840277764</v>
      </c>
      <c r="H1396" s="0" t="n">
        <v>1774.04</v>
      </c>
      <c r="I1396" s="0" t="n">
        <v>2.25573</v>
      </c>
      <c r="J1396" s="0" t="n">
        <v>77.3684</v>
      </c>
      <c r="K1396" s="0" t="n">
        <v>190</v>
      </c>
      <c r="L1396" s="0" t="s">
        <v>20</v>
      </c>
      <c r="M1396" s="0" t="n">
        <f aca="false">35.3*G1396</f>
        <v>0.7356618050692</v>
      </c>
      <c r="N1396" s="0" t="n">
        <f aca="false">M1396*1000/365</f>
        <v>2.01551179471014</v>
      </c>
      <c r="O1396" s="0" t="n">
        <f aca="false">Table1[[#This Row],[Detection frequency 2021]]/100*365</f>
        <v>282.39466</v>
      </c>
      <c r="P1396" s="0" t="n">
        <f aca="false">Table1[[#This Row],[Flared days/year]]/12</f>
        <v>23.5328883333333</v>
      </c>
      <c r="Q1396" s="2" t="n">
        <f aca="false">Table1[[#This Row],['#days per month]]-P1452</f>
        <v>7.2927304166667</v>
      </c>
    </row>
    <row r="1397" customFormat="false" ht="15.75" hidden="true" customHeight="false" outlineLevel="0" collapsed="false">
      <c r="A1397" s="0" t="s">
        <v>78</v>
      </c>
      <c r="B1397" s="0" t="s">
        <v>79</v>
      </c>
      <c r="C1397" s="0" t="s">
        <v>1536</v>
      </c>
      <c r="D1397" s="0" t="n">
        <v>8512</v>
      </c>
      <c r="E1397" s="0" t="n">
        <v>19.582016</v>
      </c>
      <c r="F1397" s="0" t="n">
        <v>55.754631</v>
      </c>
      <c r="G1397" s="0" t="n">
        <v>0.014464512634</v>
      </c>
      <c r="H1397" s="0" t="n">
        <v>1795.23</v>
      </c>
      <c r="I1397" s="0" t="n">
        <v>1</v>
      </c>
      <c r="J1397" s="0" t="n">
        <v>75.5495</v>
      </c>
      <c r="K1397" s="0" t="n">
        <v>364</v>
      </c>
      <c r="L1397" s="0" t="s">
        <v>20</v>
      </c>
      <c r="M1397" s="0" t="n">
        <f aca="false">35.3*G1397</f>
        <v>0.5105972959802</v>
      </c>
      <c r="N1397" s="0" t="n">
        <f aca="false">M1397*1000/365</f>
        <v>1.39889670131562</v>
      </c>
      <c r="O1397" s="0" t="n">
        <f aca="false">Table1[[#This Row],[Detection frequency 2021]]/100*365</f>
        <v>275.755675</v>
      </c>
      <c r="P1397" s="0" t="n">
        <f aca="false">Table1[[#This Row],[Flared days/year]]/12</f>
        <v>22.9796395833333</v>
      </c>
      <c r="Q1397" s="2" t="n">
        <f aca="false">Table1[[#This Row],['#days per month]]-P1453</f>
        <v>3.06162</v>
      </c>
    </row>
    <row r="1398" customFormat="false" ht="15.75" hidden="true" customHeight="false" outlineLevel="0" collapsed="false">
      <c r="A1398" s="0" t="s">
        <v>51</v>
      </c>
      <c r="B1398" s="0" t="s">
        <v>52</v>
      </c>
      <c r="C1398" s="0" t="s">
        <v>1537</v>
      </c>
      <c r="D1398" s="0" t="n">
        <v>5582</v>
      </c>
      <c r="E1398" s="0" t="n">
        <v>31.178307</v>
      </c>
      <c r="F1398" s="0" t="n">
        <v>8.105067</v>
      </c>
      <c r="G1398" s="0" t="n">
        <v>0.022074835591</v>
      </c>
      <c r="H1398" s="0" t="n">
        <v>1648.75</v>
      </c>
      <c r="I1398" s="0" t="n">
        <v>1.25117</v>
      </c>
      <c r="J1398" s="0" t="n">
        <v>81.5303</v>
      </c>
      <c r="K1398" s="0" t="n">
        <v>379</v>
      </c>
      <c r="L1398" s="0" t="s">
        <v>20</v>
      </c>
      <c r="M1398" s="0" t="n">
        <f aca="false">35.3*G1398</f>
        <v>0.7792416963623</v>
      </c>
      <c r="N1398" s="0" t="n">
        <f aca="false">M1398*1000/365</f>
        <v>2.13490875715699</v>
      </c>
      <c r="O1398" s="0" t="n">
        <f aca="false">Table1[[#This Row],[Detection frequency 2021]]/100*365</f>
        <v>297.585595</v>
      </c>
      <c r="P1398" s="0" t="n">
        <f aca="false">Table1[[#This Row],[Flared days/year]]/12</f>
        <v>24.7987995833333</v>
      </c>
      <c r="Q1398" s="2" t="n">
        <f aca="false">Table1[[#This Row],['#days per month]]-P1454</f>
        <v>1.86165208333336</v>
      </c>
    </row>
    <row r="1399" customFormat="false" ht="15.75" hidden="false" customHeight="false" outlineLevel="0" collapsed="false">
      <c r="A1399" s="0" t="s">
        <v>521</v>
      </c>
      <c r="B1399" s="0" t="s">
        <v>522</v>
      </c>
      <c r="C1399" s="0" t="s">
        <v>1538</v>
      </c>
      <c r="D1399" s="0" t="n">
        <v>7575</v>
      </c>
      <c r="E1399" s="0" t="n">
        <v>28.810382</v>
      </c>
      <c r="F1399" s="0" t="n">
        <v>47.703176</v>
      </c>
      <c r="G1399" s="0" t="n">
        <v>0.019605074171</v>
      </c>
      <c r="H1399" s="0" t="n">
        <v>1902.64</v>
      </c>
      <c r="I1399" s="0" t="n">
        <v>1.72679</v>
      </c>
      <c r="J1399" s="0" t="n">
        <v>80.3526</v>
      </c>
      <c r="K1399" s="0" t="n">
        <v>397</v>
      </c>
      <c r="L1399" s="0" t="s">
        <v>20</v>
      </c>
      <c r="M1399" s="0" t="n">
        <f aca="false">35.3*G1399</f>
        <v>0.6920591182363</v>
      </c>
      <c r="N1399" s="0" t="n">
        <f aca="false">M1399*1000/365</f>
        <v>1.89605237872959</v>
      </c>
      <c r="O1399" s="0" t="n">
        <f aca="false">Table1[[#This Row],[Detection frequency 2021]]/100*365</f>
        <v>293.28699</v>
      </c>
      <c r="P1399" s="2" t="n">
        <f aca="false">Table1[[#This Row],[Flared days/year]]/12</f>
        <v>24.4405825</v>
      </c>
      <c r="Q1399" s="2"/>
    </row>
    <row r="1400" customFormat="false" ht="15.75" hidden="true" customHeight="false" outlineLevel="0" collapsed="false">
      <c r="A1400" s="0" t="s">
        <v>126</v>
      </c>
      <c r="B1400" s="0" t="s">
        <v>127</v>
      </c>
      <c r="C1400" s="0" t="s">
        <v>1539</v>
      </c>
      <c r="D1400" s="0" t="n">
        <v>6062</v>
      </c>
      <c r="E1400" s="0" t="n">
        <v>4.53986</v>
      </c>
      <c r="F1400" s="0" t="n">
        <v>6.50341999999999</v>
      </c>
      <c r="G1400" s="0" t="n">
        <v>0.02066979554</v>
      </c>
      <c r="H1400" s="0" t="n">
        <v>1722.04</v>
      </c>
      <c r="I1400" s="0" t="n">
        <v>3.25223</v>
      </c>
      <c r="J1400" s="0" t="n">
        <v>78.4314</v>
      </c>
      <c r="K1400" s="0" t="n">
        <v>51</v>
      </c>
      <c r="L1400" s="0" t="s">
        <v>20</v>
      </c>
      <c r="M1400" s="0" t="n">
        <f aca="false">35.3*G1400</f>
        <v>0.729643782562</v>
      </c>
      <c r="N1400" s="0" t="n">
        <f aca="false">M1400*1000/365</f>
        <v>1.9990240618137</v>
      </c>
      <c r="O1400" s="0" t="n">
        <f aca="false">Table1[[#This Row],[Detection frequency 2021]]/100*365</f>
        <v>286.27461</v>
      </c>
      <c r="P1400" s="0" t="n">
        <f aca="false">Table1[[#This Row],[Flared days/year]]/12</f>
        <v>23.8562175</v>
      </c>
      <c r="Q1400" s="2" t="n">
        <f aca="false">Table1[[#This Row],['#days per month]]-P1456</f>
        <v>-0.336864583333334</v>
      </c>
    </row>
    <row r="1401" customFormat="false" ht="15.75" hidden="true" customHeight="false" outlineLevel="0" collapsed="false">
      <c r="A1401" s="0" t="s">
        <v>788</v>
      </c>
      <c r="B1401" s="0" t="s">
        <v>789</v>
      </c>
      <c r="C1401" s="0" t="s">
        <v>1540</v>
      </c>
      <c r="D1401" s="0" t="n">
        <v>11960</v>
      </c>
      <c r="E1401" s="0" t="n">
        <v>4.903791</v>
      </c>
      <c r="F1401" s="0" t="n">
        <v>106.002578</v>
      </c>
      <c r="G1401" s="0" t="n">
        <v>0.020652741447</v>
      </c>
      <c r="H1401" s="0" t="n">
        <v>1748.19</v>
      </c>
      <c r="I1401" s="0" t="n">
        <v>2.03209</v>
      </c>
      <c r="J1401" s="0" t="n">
        <v>87.8378</v>
      </c>
      <c r="K1401" s="0" t="n">
        <v>74</v>
      </c>
      <c r="L1401" s="0" t="s">
        <v>20</v>
      </c>
      <c r="M1401" s="0" t="n">
        <f aca="false">35.3*G1401</f>
        <v>0.7290417730791</v>
      </c>
      <c r="N1401" s="0" t="n">
        <f aca="false">M1401*1000/365</f>
        <v>1.99737472076466</v>
      </c>
      <c r="O1401" s="0" t="n">
        <f aca="false">Table1[[#This Row],[Detection frequency 2021]]/100*365</f>
        <v>320.60797</v>
      </c>
      <c r="P1401" s="0" t="n">
        <f aca="false">Table1[[#This Row],[Flared days/year]]/12</f>
        <v>26.7173308333333</v>
      </c>
      <c r="Q1401" s="2" t="n">
        <f aca="false">Table1[[#This Row],['#days per month]]-P1457</f>
        <v>9.21132250000003</v>
      </c>
    </row>
    <row r="1402" customFormat="false" ht="15.75" hidden="true" customHeight="false" outlineLevel="0" collapsed="false">
      <c r="A1402" s="0" t="s">
        <v>24</v>
      </c>
      <c r="B1402" s="0" t="s">
        <v>25</v>
      </c>
      <c r="C1402" s="0" t="s">
        <v>1541</v>
      </c>
      <c r="D1402" s="0" t="n">
        <v>6832</v>
      </c>
      <c r="E1402" s="0" t="n">
        <v>53.6707599999999</v>
      </c>
      <c r="F1402" s="0" t="n">
        <v>51.890764</v>
      </c>
      <c r="G1402" s="0" t="n">
        <v>0.020641499248</v>
      </c>
      <c r="H1402" s="0" t="n">
        <v>1833.08</v>
      </c>
      <c r="I1402" s="0" t="n">
        <v>1.34928</v>
      </c>
      <c r="J1402" s="0" t="n">
        <v>91.9354999999999</v>
      </c>
      <c r="K1402" s="0" t="n">
        <v>248</v>
      </c>
      <c r="L1402" s="0" t="s">
        <v>20</v>
      </c>
      <c r="M1402" s="0" t="n">
        <f aca="false">35.3*G1402</f>
        <v>0.7286449234544</v>
      </c>
      <c r="N1402" s="0" t="n">
        <f aca="false">M1402*1000/365</f>
        <v>1.9962874615189</v>
      </c>
      <c r="O1402" s="0" t="n">
        <f aca="false">Table1[[#This Row],[Detection frequency 2021]]/100*365</f>
        <v>335.564575</v>
      </c>
      <c r="P1402" s="0" t="n">
        <f aca="false">Table1[[#This Row],[Flared days/year]]/12</f>
        <v>27.9637145833333</v>
      </c>
      <c r="Q1402" s="2" t="n">
        <f aca="false">Table1[[#This Row],['#days per month]]-P1458</f>
        <v>4.64426</v>
      </c>
    </row>
    <row r="1403" customFormat="false" ht="15.75" hidden="true" customHeight="false" outlineLevel="0" collapsed="false">
      <c r="A1403" s="0" t="s">
        <v>598</v>
      </c>
      <c r="B1403" s="0" t="s">
        <v>599</v>
      </c>
      <c r="C1403" s="0" t="s">
        <v>1542</v>
      </c>
      <c r="D1403" s="0" t="n">
        <v>1129</v>
      </c>
      <c r="E1403" s="0" t="n">
        <v>49.662192</v>
      </c>
      <c r="F1403" s="0" t="n">
        <v>-101.323255</v>
      </c>
      <c r="G1403" s="0" t="n">
        <v>0.020639092302</v>
      </c>
      <c r="H1403" s="0" t="n">
        <v>1957.37</v>
      </c>
      <c r="I1403" s="0" t="n">
        <v>1.72881</v>
      </c>
      <c r="J1403" s="0" t="n">
        <v>79.9342</v>
      </c>
      <c r="K1403" s="0" t="n">
        <v>304</v>
      </c>
      <c r="L1403" s="0" t="s">
        <v>20</v>
      </c>
      <c r="M1403" s="0" t="n">
        <f aca="false">35.3*G1403</f>
        <v>0.7285599582606</v>
      </c>
      <c r="N1403" s="0" t="n">
        <f aca="false">M1403*1000/365</f>
        <v>1.99605468016603</v>
      </c>
      <c r="O1403" s="0" t="n">
        <f aca="false">Table1[[#This Row],[Detection frequency 2021]]/100*365</f>
        <v>291.75983</v>
      </c>
      <c r="P1403" s="0" t="n">
        <f aca="false">Table1[[#This Row],[Flared days/year]]/12</f>
        <v>24.3133191666667</v>
      </c>
      <c r="Q1403" s="2" t="n">
        <f aca="false">Table1[[#This Row],['#days per month]]-P1459</f>
        <v>3.62998583333334</v>
      </c>
    </row>
    <row r="1404" customFormat="false" ht="15.75" hidden="true" customHeight="false" outlineLevel="0" collapsed="false">
      <c r="A1404" s="0" t="s">
        <v>126</v>
      </c>
      <c r="B1404" s="0" t="s">
        <v>127</v>
      </c>
      <c r="C1404" s="0" t="s">
        <v>1543</v>
      </c>
      <c r="D1404" s="0" t="n">
        <v>6096</v>
      </c>
      <c r="E1404" s="0" t="n">
        <v>4.982105</v>
      </c>
      <c r="F1404" s="0" t="n">
        <v>7.11776499999999</v>
      </c>
      <c r="G1404" s="0" t="n">
        <v>0.020596266275</v>
      </c>
      <c r="H1404" s="0" t="n">
        <v>1729.35</v>
      </c>
      <c r="I1404" s="0" t="n">
        <v>2.26370999999999</v>
      </c>
      <c r="J1404" s="0" t="n">
        <v>38.75</v>
      </c>
      <c r="K1404" s="0" t="n">
        <v>80</v>
      </c>
      <c r="L1404" s="0" t="s">
        <v>20</v>
      </c>
      <c r="M1404" s="0" t="n">
        <f aca="false">35.3*G1404</f>
        <v>0.7270481995075</v>
      </c>
      <c r="N1404" s="0" t="n">
        <f aca="false">M1404*1000/365</f>
        <v>1.99191287536301</v>
      </c>
      <c r="O1404" s="0" t="n">
        <f aca="false">Table1[[#This Row],[Detection frequency 2021]]/100*365</f>
        <v>141.4375</v>
      </c>
      <c r="P1404" s="0" t="n">
        <f aca="false">Table1[[#This Row],[Flared days/year]]/12</f>
        <v>11.7864583333333</v>
      </c>
      <c r="Q1404" s="2" t="n">
        <f aca="false">Table1[[#This Row],['#days per month]]-P1460</f>
        <v>-15.0060929166667</v>
      </c>
    </row>
    <row r="1405" customFormat="false" ht="15.75" hidden="true" customHeight="false" outlineLevel="0" collapsed="false">
      <c r="A1405" s="0" t="s">
        <v>21</v>
      </c>
      <c r="B1405" s="0" t="s">
        <v>22</v>
      </c>
      <c r="C1405" s="0" t="s">
        <v>1544</v>
      </c>
      <c r="D1405" s="0" t="n">
        <v>7387</v>
      </c>
      <c r="E1405" s="0" t="n">
        <v>35.677322</v>
      </c>
      <c r="F1405" s="0" t="n">
        <v>44.0673169999999</v>
      </c>
      <c r="G1405" s="0" t="n">
        <v>0.013286782215</v>
      </c>
      <c r="H1405" s="0" t="n">
        <v>1727.53</v>
      </c>
      <c r="I1405" s="0" t="n">
        <v>0.78156</v>
      </c>
      <c r="J1405" s="0" t="n">
        <v>75.2043999999999</v>
      </c>
      <c r="K1405" s="0" t="n">
        <v>367</v>
      </c>
      <c r="L1405" s="0" t="s">
        <v>20</v>
      </c>
      <c r="M1405" s="0" t="n">
        <f aca="false">35.3*G1405</f>
        <v>0.4690234121895</v>
      </c>
      <c r="N1405" s="0" t="n">
        <f aca="false">M1405*1000/365</f>
        <v>1.28499564983425</v>
      </c>
      <c r="O1405" s="0" t="n">
        <f aca="false">Table1[[#This Row],[Detection frequency 2021]]/100*365</f>
        <v>274.49606</v>
      </c>
      <c r="P1405" s="0" t="n">
        <f aca="false">Table1[[#This Row],[Flared days/year]]/12</f>
        <v>22.8746716666666</v>
      </c>
      <c r="Q1405" s="2" t="n">
        <f aca="false">Table1[[#This Row],['#days per month]]-P1461</f>
        <v>-2.2697829166667</v>
      </c>
    </row>
    <row r="1406" customFormat="false" ht="15.75" hidden="true" customHeight="false" outlineLevel="0" collapsed="false">
      <c r="A1406" s="0" t="s">
        <v>17</v>
      </c>
      <c r="B1406" s="0" t="s">
        <v>18</v>
      </c>
      <c r="C1406" s="0" t="s">
        <v>1545</v>
      </c>
      <c r="D1406" s="0" t="n">
        <v>4384</v>
      </c>
      <c r="E1406" s="0" t="n">
        <v>9.662161</v>
      </c>
      <c r="F1406" s="0" t="n">
        <v>-63.5083439999999</v>
      </c>
      <c r="G1406" s="0" t="n">
        <v>0.020588340965</v>
      </c>
      <c r="H1406" s="0" t="n">
        <v>1963.8</v>
      </c>
      <c r="I1406" s="0" t="n">
        <v>1.6015</v>
      </c>
      <c r="J1406" s="0" t="n">
        <v>65.7343</v>
      </c>
      <c r="K1406" s="0" t="n">
        <v>143</v>
      </c>
      <c r="L1406" s="0" t="s">
        <v>20</v>
      </c>
      <c r="M1406" s="0" t="n">
        <f aca="false">35.3*G1406</f>
        <v>0.7267684360645</v>
      </c>
      <c r="N1406" s="0" t="n">
        <f aca="false">M1406*1000/365</f>
        <v>1.99114640017671</v>
      </c>
      <c r="O1406" s="0" t="n">
        <f aca="false">Table1[[#This Row],[Detection frequency 2021]]/100*365</f>
        <v>239.930195</v>
      </c>
      <c r="P1406" s="0" t="n">
        <f aca="false">Table1[[#This Row],[Flared days/year]]/12</f>
        <v>19.9941829166667</v>
      </c>
      <c r="Q1406" s="2" t="n">
        <f aca="false">Table1[[#This Row],['#days per month]]-P1462</f>
        <v>-4.71935875</v>
      </c>
    </row>
    <row r="1407" customFormat="false" ht="15.75" hidden="true" customHeight="false" outlineLevel="0" collapsed="false">
      <c r="A1407" s="0" t="s">
        <v>24</v>
      </c>
      <c r="B1407" s="0" t="s">
        <v>25</v>
      </c>
      <c r="C1407" s="0" t="s">
        <v>1546</v>
      </c>
      <c r="D1407" s="0" t="n">
        <v>6710</v>
      </c>
      <c r="E1407" s="0" t="n">
        <v>51.465771</v>
      </c>
      <c r="F1407" s="0" t="n">
        <v>46.937094</v>
      </c>
      <c r="G1407" s="0" t="n">
        <v>0.020571492343</v>
      </c>
      <c r="H1407" s="0" t="n">
        <v>1627.45</v>
      </c>
      <c r="I1407" s="0" t="n">
        <v>0.480385</v>
      </c>
      <c r="J1407" s="0" t="n">
        <v>83.2599</v>
      </c>
      <c r="K1407" s="0" t="n">
        <v>227</v>
      </c>
      <c r="L1407" s="0" t="s">
        <v>20</v>
      </c>
      <c r="M1407" s="0" t="n">
        <f aca="false">35.3*G1407</f>
        <v>0.7261736797079</v>
      </c>
      <c r="N1407" s="0" t="n">
        <f aca="false">M1407*1000/365</f>
        <v>1.98951693070658</v>
      </c>
      <c r="O1407" s="0" t="n">
        <f aca="false">Table1[[#This Row],[Detection frequency 2021]]/100*365</f>
        <v>303.898635</v>
      </c>
      <c r="P1407" s="0" t="n">
        <f aca="false">Table1[[#This Row],[Flared days/year]]/12</f>
        <v>25.32488625</v>
      </c>
      <c r="Q1407" s="2" t="n">
        <f aca="false">Table1[[#This Row],['#days per month]]-P1463</f>
        <v>24.936918625</v>
      </c>
    </row>
    <row r="1408" customFormat="false" ht="15.75" hidden="true" customHeight="false" outlineLevel="0" collapsed="false">
      <c r="A1408" s="0" t="s">
        <v>35</v>
      </c>
      <c r="B1408" s="0" t="s">
        <v>36</v>
      </c>
      <c r="C1408" s="0" t="s">
        <v>1547</v>
      </c>
      <c r="D1408" s="0" t="n">
        <v>3711</v>
      </c>
      <c r="E1408" s="0" t="n">
        <v>18.803554</v>
      </c>
      <c r="F1408" s="0" t="n">
        <v>-96.279806</v>
      </c>
      <c r="G1408" s="0" t="n">
        <v>0.020564476976</v>
      </c>
      <c r="H1408" s="0" t="n">
        <v>1907.73</v>
      </c>
      <c r="I1408" s="0" t="n">
        <v>1.6159</v>
      </c>
      <c r="J1408" s="0" t="n">
        <v>37.3134</v>
      </c>
      <c r="K1408" s="0" t="n">
        <v>201</v>
      </c>
      <c r="L1408" s="0" t="s">
        <v>20</v>
      </c>
      <c r="M1408" s="0" t="n">
        <f aca="false">35.3*G1408</f>
        <v>0.7259260372528</v>
      </c>
      <c r="N1408" s="0" t="n">
        <f aca="false">M1408*1000/365</f>
        <v>1.98883845822685</v>
      </c>
      <c r="O1408" s="0" t="n">
        <f aca="false">Table1[[#This Row],[Detection frequency 2021]]/100*365</f>
        <v>136.19391</v>
      </c>
      <c r="P1408" s="0" t="n">
        <f aca="false">Table1[[#This Row],[Flared days/year]]/12</f>
        <v>11.3494925</v>
      </c>
      <c r="Q1408" s="2" t="n">
        <f aca="false">Table1[[#This Row],['#days per month]]-P1464</f>
        <v>-7.58734624999999</v>
      </c>
    </row>
    <row r="1409" customFormat="false" ht="15.75" hidden="true" customHeight="false" outlineLevel="0" collapsed="false">
      <c r="A1409" s="0" t="s">
        <v>28</v>
      </c>
      <c r="B1409" s="0" t="s">
        <v>29</v>
      </c>
      <c r="C1409" s="0" t="s">
        <v>1548</v>
      </c>
      <c r="D1409" s="0" t="n">
        <v>8219</v>
      </c>
      <c r="E1409" s="0" t="n">
        <v>27.735719</v>
      </c>
      <c r="F1409" s="0" t="n">
        <v>52.198469</v>
      </c>
      <c r="G1409" s="0" t="n">
        <v>0.020562275501</v>
      </c>
      <c r="H1409" s="0" t="n">
        <v>1960.52</v>
      </c>
      <c r="I1409" s="0" t="n">
        <v>1.40877</v>
      </c>
      <c r="J1409" s="0" t="n">
        <v>89.1892</v>
      </c>
      <c r="K1409" s="0" t="n">
        <v>370</v>
      </c>
      <c r="L1409" s="0" t="s">
        <v>20</v>
      </c>
      <c r="M1409" s="0" t="n">
        <f aca="false">35.3*G1409</f>
        <v>0.7258483251853</v>
      </c>
      <c r="N1409" s="0" t="n">
        <f aca="false">M1409*1000/365</f>
        <v>1.98862554845288</v>
      </c>
      <c r="O1409" s="0" t="n">
        <f aca="false">Table1[[#This Row],[Detection frequency 2021]]/100*365</f>
        <v>325.54058</v>
      </c>
      <c r="P1409" s="0" t="n">
        <f aca="false">Table1[[#This Row],[Flared days/year]]/12</f>
        <v>27.1283816666667</v>
      </c>
      <c r="Q1409" s="2" t="n">
        <f aca="false">Table1[[#This Row],['#days per month]]-P1465</f>
        <v>0.299330416666667</v>
      </c>
    </row>
    <row r="1410" customFormat="false" ht="15.75" hidden="true" customHeight="false" outlineLevel="0" collapsed="false">
      <c r="A1410" s="0" t="s">
        <v>645</v>
      </c>
      <c r="B1410" s="0" t="s">
        <v>646</v>
      </c>
      <c r="C1410" s="0" t="s">
        <v>1549</v>
      </c>
      <c r="D1410" s="0" t="n">
        <v>861</v>
      </c>
      <c r="E1410" s="0" t="n">
        <v>47.746285</v>
      </c>
      <c r="F1410" s="0" t="n">
        <v>-102.780283</v>
      </c>
      <c r="G1410" s="0" t="n">
        <v>0.020524586249</v>
      </c>
      <c r="H1410" s="0" t="n">
        <v>1909.92</v>
      </c>
      <c r="I1410" s="0" t="n">
        <v>1.34552</v>
      </c>
      <c r="J1410" s="0" t="n">
        <v>56.2893</v>
      </c>
      <c r="K1410" s="0" t="n">
        <v>318</v>
      </c>
      <c r="L1410" s="0" t="s">
        <v>20</v>
      </c>
      <c r="M1410" s="0" t="n">
        <f aca="false">35.3*G1410</f>
        <v>0.7245178945897</v>
      </c>
      <c r="N1410" s="0" t="n">
        <f aca="false">M1410*1000/365</f>
        <v>1.98498053312247</v>
      </c>
      <c r="O1410" s="0" t="n">
        <f aca="false">Table1[[#This Row],[Detection frequency 2021]]/100*365</f>
        <v>205.455945</v>
      </c>
      <c r="P1410" s="0" t="n">
        <f aca="false">Table1[[#This Row],[Flared days/year]]/12</f>
        <v>17.12132875</v>
      </c>
      <c r="Q1410" s="2" t="n">
        <f aca="false">Table1[[#This Row],['#days per month]]-P1466</f>
        <v>10.4482770833333</v>
      </c>
    </row>
    <row r="1411" customFormat="false" ht="15.75" hidden="true" customHeight="false" outlineLevel="0" collapsed="false">
      <c r="A1411" s="0" t="s">
        <v>28</v>
      </c>
      <c r="B1411" s="0" t="s">
        <v>29</v>
      </c>
      <c r="C1411" s="0" t="s">
        <v>1550</v>
      </c>
      <c r="D1411" s="0" t="n">
        <v>7442</v>
      </c>
      <c r="E1411" s="0" t="n">
        <v>33.715021</v>
      </c>
      <c r="F1411" s="0" t="n">
        <v>45.900073</v>
      </c>
      <c r="G1411" s="0" t="n">
        <v>0.0205118470469999</v>
      </c>
      <c r="H1411" s="0" t="n">
        <v>1798.68</v>
      </c>
      <c r="I1411" s="0" t="n">
        <v>3.01874</v>
      </c>
      <c r="J1411" s="0" t="n">
        <v>68.7664</v>
      </c>
      <c r="K1411" s="0" t="n">
        <v>381</v>
      </c>
      <c r="L1411" s="0" t="s">
        <v>20</v>
      </c>
      <c r="M1411" s="0" t="n">
        <f aca="false">35.3*G1411</f>
        <v>0.724068200759096</v>
      </c>
      <c r="N1411" s="0" t="n">
        <f aca="false">M1411*1000/365</f>
        <v>1.9837484952304</v>
      </c>
      <c r="O1411" s="0" t="n">
        <f aca="false">Table1[[#This Row],[Detection frequency 2021]]/100*365</f>
        <v>250.99736</v>
      </c>
      <c r="P1411" s="0" t="n">
        <f aca="false">Table1[[#This Row],[Flared days/year]]/12</f>
        <v>20.9164466666667</v>
      </c>
      <c r="Q1411" s="2" t="n">
        <f aca="false">Table1[[#This Row],['#days per month]]-P1467</f>
        <v>-1.3163725</v>
      </c>
    </row>
    <row r="1412" customFormat="false" ht="15.75" hidden="true" customHeight="false" outlineLevel="0" collapsed="false">
      <c r="A1412" s="0" t="s">
        <v>440</v>
      </c>
      <c r="B1412" s="0" t="s">
        <v>441</v>
      </c>
      <c r="C1412" s="0" t="s">
        <v>1551</v>
      </c>
      <c r="D1412" s="0" t="n">
        <v>11765</v>
      </c>
      <c r="E1412" s="0" t="n">
        <v>10.3854</v>
      </c>
      <c r="F1412" s="0" t="n">
        <v>108.507465</v>
      </c>
      <c r="G1412" s="0" t="n">
        <v>0.020487366645</v>
      </c>
      <c r="H1412" s="0" t="n">
        <v>1702.33</v>
      </c>
      <c r="I1412" s="0" t="n">
        <v>1.80995</v>
      </c>
      <c r="J1412" s="0" t="n">
        <v>79.1667</v>
      </c>
      <c r="K1412" s="0" t="n">
        <v>96</v>
      </c>
      <c r="L1412" s="0" t="s">
        <v>20</v>
      </c>
      <c r="M1412" s="0" t="n">
        <f aca="false">35.3*G1412</f>
        <v>0.7232040425685</v>
      </c>
      <c r="N1412" s="0" t="n">
        <f aca="false">M1412*1000/365</f>
        <v>1.98138093854384</v>
      </c>
      <c r="O1412" s="0" t="n">
        <f aca="false">Table1[[#This Row],[Detection frequency 2021]]/100*365</f>
        <v>288.958455</v>
      </c>
      <c r="P1412" s="0" t="n">
        <f aca="false">Table1[[#This Row],[Flared days/year]]/12</f>
        <v>24.07987125</v>
      </c>
      <c r="Q1412" s="2" t="n">
        <f aca="false">Table1[[#This Row],['#days per month]]-P1468</f>
        <v>3.31465625</v>
      </c>
    </row>
    <row r="1413" customFormat="false" ht="15.75" hidden="true" customHeight="false" outlineLevel="0" collapsed="false">
      <c r="A1413" s="0" t="s">
        <v>245</v>
      </c>
      <c r="B1413" s="0" t="s">
        <v>246</v>
      </c>
      <c r="C1413" s="0" t="s">
        <v>1552</v>
      </c>
      <c r="D1413" s="0" t="n">
        <v>6183</v>
      </c>
      <c r="E1413" s="0" t="n">
        <v>-1.116195</v>
      </c>
      <c r="F1413" s="0" t="n">
        <v>8.80433399999999</v>
      </c>
      <c r="G1413" s="0" t="n">
        <v>0.020483198519</v>
      </c>
      <c r="H1413" s="0" t="n">
        <v>1767.58</v>
      </c>
      <c r="I1413" s="0" t="n">
        <v>1.84564</v>
      </c>
      <c r="J1413" s="0" t="n">
        <v>84.375</v>
      </c>
      <c r="K1413" s="0" t="n">
        <v>32</v>
      </c>
      <c r="L1413" s="0" t="s">
        <v>20</v>
      </c>
      <c r="M1413" s="0" t="n">
        <f aca="false">35.3*G1413</f>
        <v>0.7230569077207</v>
      </c>
      <c r="N1413" s="0" t="n">
        <f aca="false">M1413*1000/365</f>
        <v>1.98097782937178</v>
      </c>
      <c r="O1413" s="0" t="n">
        <f aca="false">Table1[[#This Row],[Detection frequency 2021]]/100*365</f>
        <v>307.96875</v>
      </c>
      <c r="P1413" s="0" t="n">
        <f aca="false">Table1[[#This Row],[Flared days/year]]/12</f>
        <v>25.6640625</v>
      </c>
      <c r="Q1413" s="2" t="n">
        <f aca="false">Table1[[#This Row],['#days per month]]-P1469</f>
        <v>11.5129820833333</v>
      </c>
    </row>
    <row r="1414" customFormat="false" ht="15.75" hidden="true" customHeight="false" outlineLevel="0" collapsed="false">
      <c r="A1414" s="0" t="s">
        <v>17</v>
      </c>
      <c r="B1414" s="0" t="s">
        <v>18</v>
      </c>
      <c r="C1414" s="0" t="s">
        <v>1553</v>
      </c>
      <c r="D1414" s="0" t="n">
        <v>4410</v>
      </c>
      <c r="E1414" s="0" t="n">
        <v>8.68965</v>
      </c>
      <c r="F1414" s="0" t="n">
        <v>-63.230314</v>
      </c>
      <c r="G1414" s="0" t="n">
        <v>0.020467582723</v>
      </c>
      <c r="H1414" s="0" t="n">
        <v>1880.93</v>
      </c>
      <c r="I1414" s="0" t="n">
        <v>2.11786</v>
      </c>
      <c r="J1414" s="0" t="n">
        <v>65.2941</v>
      </c>
      <c r="K1414" s="0" t="n">
        <v>170</v>
      </c>
      <c r="L1414" s="0" t="s">
        <v>20</v>
      </c>
      <c r="M1414" s="0" t="n">
        <f aca="false">35.3*G1414</f>
        <v>0.7225056701219</v>
      </c>
      <c r="N1414" s="0" t="n">
        <f aca="false">M1414*1000/365</f>
        <v>1.97946758937507</v>
      </c>
      <c r="O1414" s="0" t="n">
        <f aca="false">Table1[[#This Row],[Detection frequency 2021]]/100*365</f>
        <v>238.323465</v>
      </c>
      <c r="P1414" s="0" t="n">
        <f aca="false">Table1[[#This Row],[Flared days/year]]/12</f>
        <v>19.86028875</v>
      </c>
      <c r="Q1414" s="2" t="n">
        <f aca="false">Table1[[#This Row],['#days per month]]-P1470</f>
        <v>-4.01101541666666</v>
      </c>
    </row>
    <row r="1415" customFormat="false" ht="15.75" hidden="true" customHeight="false" outlineLevel="0" collapsed="false">
      <c r="A1415" s="0" t="s">
        <v>645</v>
      </c>
      <c r="B1415" s="0" t="s">
        <v>646</v>
      </c>
      <c r="C1415" s="0" t="s">
        <v>1554</v>
      </c>
      <c r="D1415" s="0" t="n">
        <v>2797</v>
      </c>
      <c r="E1415" s="0" t="n">
        <v>32.047915</v>
      </c>
      <c r="F1415" s="0" t="n">
        <v>-100.684570999999</v>
      </c>
      <c r="G1415" s="0" t="n">
        <v>0.020453023635</v>
      </c>
      <c r="H1415" s="0" t="n">
        <v>1778.89</v>
      </c>
      <c r="I1415" s="0" t="n">
        <v>1.62634</v>
      </c>
      <c r="J1415" s="0" t="n">
        <v>36.1194</v>
      </c>
      <c r="K1415" s="0" t="n">
        <v>335</v>
      </c>
      <c r="L1415" s="0" t="s">
        <v>20</v>
      </c>
      <c r="M1415" s="0" t="n">
        <f aca="false">35.3*G1415</f>
        <v>0.7219917343155</v>
      </c>
      <c r="N1415" s="0" t="n">
        <f aca="false">M1415*1000/365</f>
        <v>1.97805954606986</v>
      </c>
      <c r="O1415" s="0" t="n">
        <f aca="false">Table1[[#This Row],[Detection frequency 2021]]/100*365</f>
        <v>131.83581</v>
      </c>
      <c r="P1415" s="0" t="n">
        <f aca="false">Table1[[#This Row],[Flared days/year]]/12</f>
        <v>10.9863175</v>
      </c>
      <c r="Q1415" s="2" t="n">
        <f aca="false">Table1[[#This Row],['#days per month]]-P1471</f>
        <v>-8.44655625</v>
      </c>
    </row>
    <row r="1416" customFormat="false" ht="15.75" hidden="true" customHeight="false" outlineLevel="0" collapsed="false">
      <c r="A1416" s="0" t="s">
        <v>24</v>
      </c>
      <c r="B1416" s="0" t="s">
        <v>25</v>
      </c>
      <c r="C1416" s="0" t="s">
        <v>1555</v>
      </c>
      <c r="D1416" s="0" t="n">
        <v>6492</v>
      </c>
      <c r="E1416" s="0" t="n">
        <v>66.213379</v>
      </c>
      <c r="F1416" s="0" t="n">
        <v>57.314595</v>
      </c>
      <c r="G1416" s="0" t="n">
        <v>0.020437730722</v>
      </c>
      <c r="H1416" s="0" t="n">
        <v>1786.49</v>
      </c>
      <c r="I1416" s="0" t="n">
        <v>1.94997</v>
      </c>
      <c r="J1416" s="0" t="n">
        <v>66</v>
      </c>
      <c r="K1416" s="0" t="n">
        <v>150</v>
      </c>
      <c r="L1416" s="0" t="s">
        <v>20</v>
      </c>
      <c r="M1416" s="0" t="n">
        <f aca="false">35.3*G1416</f>
        <v>0.7214518944866</v>
      </c>
      <c r="N1416" s="0" t="n">
        <f aca="false">M1416*1000/365</f>
        <v>1.97658053284</v>
      </c>
      <c r="O1416" s="0" t="n">
        <f aca="false">Table1[[#This Row],[Detection frequency 2021]]/100*365</f>
        <v>240.9</v>
      </c>
      <c r="P1416" s="0" t="n">
        <f aca="false">Table1[[#This Row],[Flared days/year]]/12</f>
        <v>20.075</v>
      </c>
      <c r="Q1416" s="2" t="n">
        <f aca="false">Table1[[#This Row],['#days per month]]-P1472</f>
        <v>-3.72604166666667</v>
      </c>
    </row>
    <row r="1417" customFormat="false" ht="15.75" hidden="true" customHeight="false" outlineLevel="0" collapsed="false">
      <c r="A1417" s="0" t="s">
        <v>126</v>
      </c>
      <c r="B1417" s="0" t="s">
        <v>127</v>
      </c>
      <c r="C1417" s="0" t="s">
        <v>1556</v>
      </c>
      <c r="D1417" s="0" t="n">
        <v>5962</v>
      </c>
      <c r="E1417" s="0" t="n">
        <v>5.521819</v>
      </c>
      <c r="F1417" s="0" t="n">
        <v>6.058705</v>
      </c>
      <c r="G1417" s="0" t="n">
        <v>0.020434766069</v>
      </c>
      <c r="H1417" s="0" t="n">
        <v>1741.58</v>
      </c>
      <c r="I1417" s="0" t="n">
        <v>2.90505999999999</v>
      </c>
      <c r="J1417" s="0" t="n">
        <v>44.8718</v>
      </c>
      <c r="K1417" s="0" t="n">
        <v>78</v>
      </c>
      <c r="L1417" s="0" t="s">
        <v>20</v>
      </c>
      <c r="M1417" s="0" t="n">
        <f aca="false">35.3*G1417</f>
        <v>0.7213472422357</v>
      </c>
      <c r="N1417" s="0" t="n">
        <f aca="false">M1417*1000/365</f>
        <v>1.97629381434438</v>
      </c>
      <c r="O1417" s="0" t="n">
        <f aca="false">Table1[[#This Row],[Detection frequency 2021]]/100*365</f>
        <v>163.78207</v>
      </c>
      <c r="P1417" s="0" t="n">
        <f aca="false">Table1[[#This Row],[Flared days/year]]/12</f>
        <v>13.6485058333333</v>
      </c>
      <c r="Q1417" s="2" t="n">
        <f aca="false">Table1[[#This Row],['#days per month]]-P1473</f>
        <v>-11.84032625</v>
      </c>
    </row>
    <row r="1418" customFormat="false" ht="15.75" hidden="true" customHeight="false" outlineLevel="0" collapsed="false">
      <c r="A1418" s="0" t="s">
        <v>72</v>
      </c>
      <c r="B1418" s="0" t="s">
        <v>73</v>
      </c>
      <c r="C1418" s="0" t="s">
        <v>1557</v>
      </c>
      <c r="D1418" s="0" t="n">
        <v>6927</v>
      </c>
      <c r="E1418" s="0" t="n">
        <v>46.178145</v>
      </c>
      <c r="F1418" s="0" t="n">
        <v>53.399912</v>
      </c>
      <c r="G1418" s="0" t="n">
        <v>0.020395286284</v>
      </c>
      <c r="H1418" s="0" t="n">
        <v>1770.92</v>
      </c>
      <c r="I1418" s="0" t="n">
        <v>1.35416</v>
      </c>
      <c r="J1418" s="0" t="n">
        <v>79.5857999999999</v>
      </c>
      <c r="K1418" s="0" t="n">
        <v>338</v>
      </c>
      <c r="L1418" s="0" t="s">
        <v>20</v>
      </c>
      <c r="M1418" s="0" t="n">
        <f aca="false">35.3*G1418</f>
        <v>0.7199536058252</v>
      </c>
      <c r="N1418" s="0" t="n">
        <f aca="false">M1418*1000/365</f>
        <v>1.97247563239781</v>
      </c>
      <c r="O1418" s="0" t="n">
        <f aca="false">Table1[[#This Row],[Detection frequency 2021]]/100*365</f>
        <v>290.48817</v>
      </c>
      <c r="P1418" s="0" t="n">
        <f aca="false">Table1[[#This Row],[Flared days/year]]/12</f>
        <v>24.2073475</v>
      </c>
      <c r="Q1418" s="2" t="n">
        <f aca="false">Table1[[#This Row],['#days per month]]-P1474</f>
        <v>9.21421208333331</v>
      </c>
    </row>
    <row r="1419" customFormat="false" ht="15.75" hidden="true" customHeight="false" outlineLevel="0" collapsed="false">
      <c r="A1419" s="0" t="s">
        <v>645</v>
      </c>
      <c r="B1419" s="0" t="s">
        <v>646</v>
      </c>
      <c r="C1419" s="0" t="s">
        <v>1558</v>
      </c>
      <c r="D1419" s="0" t="n">
        <v>999</v>
      </c>
      <c r="E1419" s="0" t="n">
        <v>47.708032</v>
      </c>
      <c r="F1419" s="0" t="n">
        <v>-102.599919</v>
      </c>
      <c r="G1419" s="0" t="n">
        <v>0.02038976792</v>
      </c>
      <c r="H1419" s="0" t="n">
        <v>1898.26</v>
      </c>
      <c r="I1419" s="0" t="n">
        <v>1.65175</v>
      </c>
      <c r="J1419" s="0" t="n">
        <v>83.6601</v>
      </c>
      <c r="K1419" s="0" t="n">
        <v>306</v>
      </c>
      <c r="L1419" s="0" t="s">
        <v>20</v>
      </c>
      <c r="M1419" s="0" t="n">
        <f aca="false">35.3*G1419</f>
        <v>0.719758807576</v>
      </c>
      <c r="N1419" s="0" t="n">
        <f aca="false">M1419*1000/365</f>
        <v>1.97194193856438</v>
      </c>
      <c r="O1419" s="0" t="n">
        <f aca="false">Table1[[#This Row],[Detection frequency 2021]]/100*365</f>
        <v>305.359365</v>
      </c>
      <c r="P1419" s="0" t="n">
        <f aca="false">Table1[[#This Row],[Flared days/year]]/12</f>
        <v>25.44661375</v>
      </c>
      <c r="Q1419" s="2" t="n">
        <f aca="false">Table1[[#This Row],['#days per month]]-P1475</f>
        <v>0.560244583333361</v>
      </c>
    </row>
    <row r="1420" customFormat="false" ht="15.75" hidden="true" customHeight="false" outlineLevel="0" collapsed="false">
      <c r="A1420" s="0" t="s">
        <v>28</v>
      </c>
      <c r="B1420" s="0" t="s">
        <v>29</v>
      </c>
      <c r="C1420" s="0" t="s">
        <v>1559</v>
      </c>
      <c r="D1420" s="0" t="n">
        <v>8034</v>
      </c>
      <c r="E1420" s="0" t="n">
        <v>30.184037</v>
      </c>
      <c r="F1420" s="0" t="n">
        <v>50.371559</v>
      </c>
      <c r="G1420" s="0" t="n">
        <v>0.020389151507</v>
      </c>
      <c r="H1420" s="0" t="n">
        <v>1836.09</v>
      </c>
      <c r="I1420" s="0" t="n">
        <v>1.1441</v>
      </c>
      <c r="J1420" s="0" t="n">
        <v>42.6702</v>
      </c>
      <c r="K1420" s="0" t="n">
        <v>382</v>
      </c>
      <c r="L1420" s="0" t="s">
        <v>20</v>
      </c>
      <c r="M1420" s="0" t="n">
        <f aca="false">35.3*G1420</f>
        <v>0.7197370481971</v>
      </c>
      <c r="N1420" s="0" t="n">
        <f aca="false">M1420*1000/365</f>
        <v>1.97188232382767</v>
      </c>
      <c r="O1420" s="0" t="n">
        <f aca="false">Table1[[#This Row],[Detection frequency 2021]]/100*365</f>
        <v>155.74623</v>
      </c>
      <c r="P1420" s="0" t="n">
        <f aca="false">Table1[[#This Row],[Flared days/year]]/12</f>
        <v>12.9788525</v>
      </c>
      <c r="Q1420" s="2" t="n">
        <f aca="false">Table1[[#This Row],['#days per month]]-P1476</f>
        <v>-13.7911295833333</v>
      </c>
    </row>
    <row r="1421" customFormat="false" ht="15.75" hidden="true" customHeight="false" outlineLevel="0" collapsed="false">
      <c r="A1421" s="0" t="s">
        <v>28</v>
      </c>
      <c r="B1421" s="0" t="s">
        <v>29</v>
      </c>
      <c r="C1421" s="0" t="s">
        <v>1560</v>
      </c>
      <c r="D1421" s="0" t="n">
        <v>8106</v>
      </c>
      <c r="E1421" s="0" t="n">
        <v>30.251724</v>
      </c>
      <c r="F1421" s="0" t="n">
        <v>50.7880849999999</v>
      </c>
      <c r="G1421" s="0" t="n">
        <v>0.020317207304</v>
      </c>
      <c r="H1421" s="0" t="n">
        <v>1771.97</v>
      </c>
      <c r="I1421" s="0" t="n">
        <v>2.17678</v>
      </c>
      <c r="J1421" s="0" t="n">
        <v>39.2371</v>
      </c>
      <c r="K1421" s="0" t="n">
        <v>367</v>
      </c>
      <c r="L1421" s="0" t="s">
        <v>20</v>
      </c>
      <c r="M1421" s="0" t="n">
        <f aca="false">35.3*G1421</f>
        <v>0.7171974178312</v>
      </c>
      <c r="N1421" s="0" t="n">
        <f aca="false">M1421*1000/365</f>
        <v>1.96492443241425</v>
      </c>
      <c r="O1421" s="0" t="n">
        <f aca="false">Table1[[#This Row],[Detection frequency 2021]]/100*365</f>
        <v>143.215415</v>
      </c>
      <c r="P1421" s="0" t="n">
        <f aca="false">Table1[[#This Row],[Flared days/year]]/12</f>
        <v>11.9346179166667</v>
      </c>
      <c r="Q1421" s="2" t="n">
        <f aca="false">Table1[[#This Row],['#days per month]]-P1477</f>
        <v>-5.66358333333334</v>
      </c>
    </row>
    <row r="1422" customFormat="false" ht="15.75" hidden="true" customHeight="false" outlineLevel="0" collapsed="false">
      <c r="A1422" s="0" t="s">
        <v>28</v>
      </c>
      <c r="B1422" s="0" t="s">
        <v>29</v>
      </c>
      <c r="C1422" s="0" t="s">
        <v>1561</v>
      </c>
      <c r="D1422" s="0" t="n">
        <v>7723</v>
      </c>
      <c r="E1422" s="0" t="n">
        <v>31.317048</v>
      </c>
      <c r="F1422" s="0" t="n">
        <v>48.7778489999999</v>
      </c>
      <c r="G1422" s="0" t="n">
        <v>0.020302706922</v>
      </c>
      <c r="H1422" s="0" t="n">
        <v>1725.22</v>
      </c>
      <c r="I1422" s="0" t="n">
        <v>1.57413</v>
      </c>
      <c r="J1422" s="0" t="n">
        <v>94.2559</v>
      </c>
      <c r="K1422" s="0" t="n">
        <v>383</v>
      </c>
      <c r="L1422" s="0" t="s">
        <v>20</v>
      </c>
      <c r="M1422" s="0" t="n">
        <f aca="false">35.3*G1422</f>
        <v>0.7166855543466</v>
      </c>
      <c r="N1422" s="0" t="n">
        <f aca="false">M1422*1000/365</f>
        <v>1.96352206670301</v>
      </c>
      <c r="O1422" s="0" t="n">
        <f aca="false">Table1[[#This Row],[Detection frequency 2021]]/100*365</f>
        <v>344.034035</v>
      </c>
      <c r="P1422" s="0" t="n">
        <f aca="false">Table1[[#This Row],[Flared days/year]]/12</f>
        <v>28.6695029166667</v>
      </c>
      <c r="Q1422" s="2" t="n">
        <f aca="false">Table1[[#This Row],['#days per month]]-P1478</f>
        <v>7.48183083333333</v>
      </c>
    </row>
    <row r="1423" customFormat="false" ht="15.75" hidden="true" customHeight="false" outlineLevel="0" collapsed="false">
      <c r="A1423" s="0" t="s">
        <v>24</v>
      </c>
      <c r="B1423" s="0" t="s">
        <v>25</v>
      </c>
      <c r="C1423" s="0" t="s">
        <v>1562</v>
      </c>
      <c r="D1423" s="0" t="n">
        <v>6919</v>
      </c>
      <c r="E1423" s="0" t="n">
        <v>53.362931</v>
      </c>
      <c r="F1423" s="0" t="n">
        <v>53.350993</v>
      </c>
      <c r="G1423" s="0" t="n">
        <v>0.020291464723</v>
      </c>
      <c r="H1423" s="0" t="n">
        <v>1767.31</v>
      </c>
      <c r="I1423" s="0" t="n">
        <v>1.4182</v>
      </c>
      <c r="J1423" s="0" t="n">
        <v>89.9194</v>
      </c>
      <c r="K1423" s="0" t="n">
        <v>248</v>
      </c>
      <c r="L1423" s="0" t="s">
        <v>20</v>
      </c>
      <c r="M1423" s="0" t="n">
        <f aca="false">35.3*G1423</f>
        <v>0.7162887047219</v>
      </c>
      <c r="N1423" s="0" t="n">
        <f aca="false">M1423*1000/365</f>
        <v>1.96243480745726</v>
      </c>
      <c r="O1423" s="0" t="n">
        <f aca="false">Table1[[#This Row],[Detection frequency 2021]]/100*365</f>
        <v>328.20581</v>
      </c>
      <c r="P1423" s="0" t="n">
        <f aca="false">Table1[[#This Row],[Flared days/year]]/12</f>
        <v>27.3504841666667</v>
      </c>
      <c r="Q1423" s="2" t="n">
        <f aca="false">Table1[[#This Row],['#days per month]]-P1479</f>
        <v>3.99483375</v>
      </c>
    </row>
    <row r="1424" customFormat="false" ht="15.75" hidden="true" customHeight="false" outlineLevel="0" collapsed="false">
      <c r="A1424" s="0" t="s">
        <v>126</v>
      </c>
      <c r="B1424" s="0" t="s">
        <v>127</v>
      </c>
      <c r="C1424" s="0" t="s">
        <v>1563</v>
      </c>
      <c r="D1424" s="0" t="n">
        <v>6129</v>
      </c>
      <c r="E1424" s="0" t="n">
        <v>4.605932</v>
      </c>
      <c r="F1424" s="0" t="n">
        <v>8.01605</v>
      </c>
      <c r="G1424" s="0" t="n">
        <v>0.020289233895</v>
      </c>
      <c r="H1424" s="0" t="n">
        <v>1805.69</v>
      </c>
      <c r="I1424" s="0" t="n">
        <v>1.6015</v>
      </c>
      <c r="J1424" s="0" t="n">
        <v>77.551</v>
      </c>
      <c r="K1424" s="0" t="n">
        <v>49</v>
      </c>
      <c r="L1424" s="0" t="s">
        <v>20</v>
      </c>
      <c r="M1424" s="0" t="n">
        <f aca="false">35.3*G1424</f>
        <v>0.7162099564935</v>
      </c>
      <c r="N1424" s="0" t="n">
        <f aca="false">M1424*1000/365</f>
        <v>1.9622190588863</v>
      </c>
      <c r="O1424" s="0" t="n">
        <f aca="false">Table1[[#This Row],[Detection frequency 2021]]/100*365</f>
        <v>283.06115</v>
      </c>
      <c r="P1424" s="0" t="n">
        <f aca="false">Table1[[#This Row],[Flared days/year]]/12</f>
        <v>23.5884291666667</v>
      </c>
      <c r="Q1424" s="2" t="n">
        <f aca="false">Table1[[#This Row],['#days per month]]-P1480</f>
        <v>12.5432858333333</v>
      </c>
    </row>
    <row r="1425" customFormat="false" ht="15.75" hidden="true" customHeight="false" outlineLevel="0" collapsed="false">
      <c r="A1425" s="0" t="s">
        <v>788</v>
      </c>
      <c r="B1425" s="0" t="s">
        <v>789</v>
      </c>
      <c r="C1425" s="0" t="s">
        <v>1564</v>
      </c>
      <c r="D1425" s="0" t="n">
        <v>11983</v>
      </c>
      <c r="E1425" s="0" t="n">
        <v>-6.280537</v>
      </c>
      <c r="F1425" s="0" t="n">
        <v>107.354552</v>
      </c>
      <c r="G1425" s="0" t="n">
        <v>0.020232377134</v>
      </c>
      <c r="H1425" s="0" t="n">
        <v>1894.09</v>
      </c>
      <c r="I1425" s="0" t="n">
        <v>1.9819</v>
      </c>
      <c r="J1425" s="0" t="n">
        <v>85.7143</v>
      </c>
      <c r="K1425" s="0" t="n">
        <v>84</v>
      </c>
      <c r="L1425" s="0" t="s">
        <v>20</v>
      </c>
      <c r="M1425" s="0" t="n">
        <f aca="false">35.3*G1425</f>
        <v>0.7142029128302</v>
      </c>
      <c r="N1425" s="0" t="n">
        <f aca="false">M1425*1000/365</f>
        <v>1.95672030912384</v>
      </c>
      <c r="O1425" s="0" t="n">
        <f aca="false">Table1[[#This Row],[Detection frequency 2021]]/100*365</f>
        <v>312.857195</v>
      </c>
      <c r="P1425" s="0" t="n">
        <f aca="false">Table1[[#This Row],[Flared days/year]]/12</f>
        <v>26.0714329166667</v>
      </c>
      <c r="Q1425" s="2" t="n">
        <f aca="false">Table1[[#This Row],['#days per month]]-P1481</f>
        <v>9.4047725</v>
      </c>
    </row>
    <row r="1426" customFormat="false" ht="15.75" hidden="true" customHeight="false" outlineLevel="0" collapsed="false">
      <c r="A1426" s="0" t="s">
        <v>221</v>
      </c>
      <c r="B1426" s="0" t="s">
        <v>222</v>
      </c>
      <c r="C1426" s="0" t="s">
        <v>1565</v>
      </c>
      <c r="D1426" s="0" t="n">
        <v>10142</v>
      </c>
      <c r="E1426" s="0" t="n">
        <v>19.214163</v>
      </c>
      <c r="F1426" s="0" t="n">
        <v>72.115355</v>
      </c>
      <c r="G1426" s="0" t="n">
        <v>0.020181038737</v>
      </c>
      <c r="H1426" s="0" t="n">
        <v>1638.7</v>
      </c>
      <c r="I1426" s="0" t="n">
        <v>0.725295</v>
      </c>
      <c r="J1426" s="0" t="n">
        <v>95.8762999999999</v>
      </c>
      <c r="K1426" s="0" t="n">
        <v>194</v>
      </c>
      <c r="L1426" s="0" t="s">
        <v>20</v>
      </c>
      <c r="M1426" s="0" t="n">
        <f aca="false">35.3*G1426</f>
        <v>0.7123906674161</v>
      </c>
      <c r="N1426" s="0" t="n">
        <f aca="false">M1426*1000/365</f>
        <v>1.95175525319479</v>
      </c>
      <c r="O1426" s="0" t="n">
        <f aca="false">Table1[[#This Row],[Detection frequency 2021]]/100*365</f>
        <v>349.948495</v>
      </c>
      <c r="P1426" s="0" t="n">
        <f aca="false">Table1[[#This Row],[Flared days/year]]/12</f>
        <v>29.1623745833333</v>
      </c>
      <c r="Q1426" s="2" t="n">
        <f aca="false">Table1[[#This Row],['#days per month]]-P1482</f>
        <v>6.04893208333333</v>
      </c>
    </row>
    <row r="1427" customFormat="false" ht="15.75" hidden="true" customHeight="false" outlineLevel="0" collapsed="false">
      <c r="A1427" s="0" t="s">
        <v>39</v>
      </c>
      <c r="B1427" s="0" t="s">
        <v>40</v>
      </c>
      <c r="C1427" s="0" t="s">
        <v>1566</v>
      </c>
      <c r="D1427" s="0" t="n">
        <v>5675</v>
      </c>
      <c r="E1427" s="0" t="n">
        <v>28.877245</v>
      </c>
      <c r="F1427" s="0" t="n">
        <v>9.951559</v>
      </c>
      <c r="G1427" s="0" t="n">
        <v>0.02017519749</v>
      </c>
      <c r="H1427" s="0" t="n">
        <v>1666.11</v>
      </c>
      <c r="I1427" s="0" t="n">
        <v>0.891283</v>
      </c>
      <c r="J1427" s="0" t="n">
        <v>72.0206999999999</v>
      </c>
      <c r="K1427" s="0" t="n">
        <v>386</v>
      </c>
      <c r="L1427" s="0" t="s">
        <v>20</v>
      </c>
      <c r="M1427" s="0" t="n">
        <f aca="false">35.3*G1427</f>
        <v>0.712184471397</v>
      </c>
      <c r="N1427" s="0" t="n">
        <f aca="false">M1427*1000/365</f>
        <v>1.95119033259452</v>
      </c>
      <c r="O1427" s="0" t="n">
        <f aca="false">Table1[[#This Row],[Detection frequency 2021]]/100*365</f>
        <v>262.875555</v>
      </c>
      <c r="P1427" s="0" t="n">
        <f aca="false">Table1[[#This Row],[Flared days/year]]/12</f>
        <v>21.90629625</v>
      </c>
      <c r="Q1427" s="2" t="n">
        <f aca="false">Table1[[#This Row],['#days per month]]-P1483</f>
        <v>-2.85700708333336</v>
      </c>
    </row>
    <row r="1428" customFormat="false" ht="15.75" hidden="true" customHeight="false" outlineLevel="0" collapsed="false">
      <c r="A1428" s="0" t="s">
        <v>221</v>
      </c>
      <c r="B1428" s="0" t="s">
        <v>222</v>
      </c>
      <c r="C1428" s="0" t="s">
        <v>1567</v>
      </c>
      <c r="D1428" s="0" t="n">
        <v>10766</v>
      </c>
      <c r="E1428" s="0" t="n">
        <v>27.301923</v>
      </c>
      <c r="F1428" s="0" t="n">
        <v>95.395655</v>
      </c>
      <c r="G1428" s="0" t="n">
        <v>0.0201685343589999</v>
      </c>
      <c r="H1428" s="0" t="n">
        <v>1806.6</v>
      </c>
      <c r="I1428" s="0" t="n">
        <v>1.24246</v>
      </c>
      <c r="J1428" s="0" t="n">
        <v>90.566</v>
      </c>
      <c r="K1428" s="0" t="n">
        <v>159</v>
      </c>
      <c r="L1428" s="0" t="s">
        <v>20</v>
      </c>
      <c r="M1428" s="0" t="n">
        <f aca="false">35.3*G1428</f>
        <v>0.711949262872696</v>
      </c>
      <c r="N1428" s="0" t="n">
        <f aca="false">M1428*1000/365</f>
        <v>1.95054592567862</v>
      </c>
      <c r="O1428" s="0" t="n">
        <f aca="false">Table1[[#This Row],[Detection frequency 2021]]/100*365</f>
        <v>330.5659</v>
      </c>
      <c r="P1428" s="0" t="n">
        <f aca="false">Table1[[#This Row],[Flared days/year]]/12</f>
        <v>27.5471583333333</v>
      </c>
      <c r="Q1428" s="2" t="n">
        <f aca="false">Table1[[#This Row],['#days per month]]-P1484</f>
        <v>2.64725375</v>
      </c>
    </row>
    <row r="1429" customFormat="false" ht="15.75" hidden="true" customHeight="false" outlineLevel="0" collapsed="false">
      <c r="A1429" s="0" t="s">
        <v>24</v>
      </c>
      <c r="B1429" s="0" t="s">
        <v>25</v>
      </c>
      <c r="C1429" s="0" t="s">
        <v>1568</v>
      </c>
      <c r="D1429" s="0" t="n">
        <v>9464</v>
      </c>
      <c r="E1429" s="0" t="n">
        <v>67.7086449999999</v>
      </c>
      <c r="F1429" s="0" t="n">
        <v>81.256356</v>
      </c>
      <c r="G1429" s="0" t="n">
        <v>0.020116814373</v>
      </c>
      <c r="H1429" s="0" t="n">
        <v>1596.45</v>
      </c>
      <c r="I1429" s="0" t="n">
        <v>1.6015</v>
      </c>
      <c r="J1429" s="0" t="n">
        <v>37.5</v>
      </c>
      <c r="K1429" s="0" t="n">
        <v>184</v>
      </c>
      <c r="L1429" s="0" t="s">
        <v>218</v>
      </c>
      <c r="M1429" s="0" t="n">
        <f aca="false">35.3*G1429</f>
        <v>0.7101235473669</v>
      </c>
      <c r="N1429" s="0" t="n">
        <f aca="false">M1429*1000/365</f>
        <v>1.94554396538877</v>
      </c>
      <c r="O1429" s="0" t="n">
        <f aca="false">Table1[[#This Row],[Detection frequency 2021]]/100*365</f>
        <v>136.875</v>
      </c>
      <c r="P1429" s="0" t="n">
        <f aca="false">Table1[[#This Row],[Flared days/year]]/12</f>
        <v>11.40625</v>
      </c>
      <c r="Q1429" s="2" t="n">
        <f aca="false">Table1[[#This Row],['#days per month]]-P1485</f>
        <v>-3.10015791666664</v>
      </c>
    </row>
    <row r="1430" customFormat="false" ht="15.75" hidden="false" customHeight="false" outlineLevel="0" collapsed="false">
      <c r="A1430" s="0" t="s">
        <v>240</v>
      </c>
      <c r="B1430" s="0" t="s">
        <v>241</v>
      </c>
      <c r="C1430" s="0" t="s">
        <v>1569</v>
      </c>
      <c r="D1430" s="0" t="n">
        <v>7845</v>
      </c>
      <c r="E1430" s="0" t="n">
        <v>27.101128</v>
      </c>
      <c r="F1430" s="0" t="n">
        <v>49.310981</v>
      </c>
      <c r="G1430" s="0" t="n">
        <v>0.03451413799</v>
      </c>
      <c r="H1430" s="0" t="n">
        <v>1691.9</v>
      </c>
      <c r="I1430" s="0" t="n">
        <v>1.52366</v>
      </c>
      <c r="J1430" s="0" t="n">
        <v>80.2702999999999</v>
      </c>
      <c r="K1430" s="0" t="n">
        <v>370</v>
      </c>
      <c r="L1430" s="0" t="s">
        <v>20</v>
      </c>
      <c r="M1430" s="0" t="n">
        <f aca="false">35.3*G1430</f>
        <v>1.218349071047</v>
      </c>
      <c r="N1430" s="0" t="n">
        <f aca="false">M1430*1000/365</f>
        <v>3.33794266040274</v>
      </c>
      <c r="O1430" s="0" t="n">
        <f aca="false">Table1[[#This Row],[Detection frequency 2021]]/100*365</f>
        <v>292.986595</v>
      </c>
      <c r="P1430" s="2" t="n">
        <f aca="false">Table1[[#This Row],[Flared days/year]]/12</f>
        <v>24.4155495833333</v>
      </c>
      <c r="Q1430" s="2"/>
    </row>
    <row r="1431" customFormat="false" ht="15.75" hidden="true" customHeight="false" outlineLevel="0" collapsed="false">
      <c r="A1431" s="0" t="s">
        <v>1176</v>
      </c>
      <c r="B1431" s="0" t="s">
        <v>1177</v>
      </c>
      <c r="C1431" s="0" t="s">
        <v>1570</v>
      </c>
      <c r="D1431" s="0" t="n">
        <v>4436</v>
      </c>
      <c r="E1431" s="0" t="n">
        <v>10.716811</v>
      </c>
      <c r="F1431" s="0" t="n">
        <v>-60.5845699999999</v>
      </c>
      <c r="G1431" s="0" t="n">
        <v>0.020066239154</v>
      </c>
      <c r="H1431" s="0" t="n">
        <v>1760.92</v>
      </c>
      <c r="I1431" s="0" t="n">
        <v>1.21616</v>
      </c>
      <c r="J1431" s="0" t="n">
        <v>84.9206</v>
      </c>
      <c r="K1431" s="0" t="n">
        <v>126</v>
      </c>
      <c r="L1431" s="0" t="s">
        <v>20</v>
      </c>
      <c r="M1431" s="0" t="n">
        <f aca="false">35.3*G1431</f>
        <v>0.7083382421362</v>
      </c>
      <c r="N1431" s="0" t="n">
        <f aca="false">M1431*1000/365</f>
        <v>1.94065271818137</v>
      </c>
      <c r="O1431" s="0" t="n">
        <f aca="false">Table1[[#This Row],[Detection frequency 2021]]/100*365</f>
        <v>309.96019</v>
      </c>
      <c r="P1431" s="0" t="n">
        <f aca="false">Table1[[#This Row],[Flared days/year]]/12</f>
        <v>25.8300158333333</v>
      </c>
      <c r="Q1431" s="2" t="n">
        <f aca="false">Table1[[#This Row],['#days per month]]-P1487</f>
        <v>11.0794533333333</v>
      </c>
    </row>
    <row r="1432" customFormat="false" ht="15.75" hidden="true" customHeight="false" outlineLevel="0" collapsed="false">
      <c r="A1432" s="0" t="s">
        <v>17</v>
      </c>
      <c r="B1432" s="0" t="s">
        <v>18</v>
      </c>
      <c r="C1432" s="0" t="s">
        <v>1571</v>
      </c>
      <c r="D1432" s="0" t="n">
        <v>4340</v>
      </c>
      <c r="E1432" s="0" t="n">
        <v>9.615213</v>
      </c>
      <c r="F1432" s="0" t="n">
        <v>-63.604735</v>
      </c>
      <c r="G1432" s="0" t="n">
        <v>0.020037150331</v>
      </c>
      <c r="H1432" s="0" t="n">
        <v>2088.83</v>
      </c>
      <c r="I1432" s="0" t="n">
        <v>3.89497</v>
      </c>
      <c r="J1432" s="0" t="n">
        <v>68.125</v>
      </c>
      <c r="K1432" s="0" t="n">
        <v>160</v>
      </c>
      <c r="L1432" s="0" t="s">
        <v>20</v>
      </c>
      <c r="M1432" s="0" t="n">
        <f aca="false">35.3*G1432</f>
        <v>0.7073114066843</v>
      </c>
      <c r="N1432" s="0" t="n">
        <f aca="false">M1432*1000/365</f>
        <v>1.93783947036795</v>
      </c>
      <c r="O1432" s="0" t="n">
        <f aca="false">Table1[[#This Row],[Detection frequency 2021]]/100*365</f>
        <v>248.65625</v>
      </c>
      <c r="P1432" s="0" t="n">
        <f aca="false">Table1[[#This Row],[Flared days/year]]/12</f>
        <v>20.7213541666667</v>
      </c>
      <c r="Q1432" s="2" t="n">
        <f aca="false">Table1[[#This Row],['#days per month]]-P1488</f>
        <v>-6.10340833333333</v>
      </c>
    </row>
    <row r="1433" customFormat="false" ht="15.75" hidden="true" customHeight="false" outlineLevel="0" collapsed="false">
      <c r="A1433" s="0" t="s">
        <v>28</v>
      </c>
      <c r="B1433" s="0" t="s">
        <v>29</v>
      </c>
      <c r="C1433" s="0" t="s">
        <v>1572</v>
      </c>
      <c r="D1433" s="0" t="n">
        <v>8105</v>
      </c>
      <c r="E1433" s="0" t="n">
        <v>30.251194</v>
      </c>
      <c r="F1433" s="0" t="n">
        <v>50.777606</v>
      </c>
      <c r="G1433" s="0" t="n">
        <v>0.020034068266</v>
      </c>
      <c r="H1433" s="0" t="n">
        <v>1671.83</v>
      </c>
      <c r="I1433" s="0" t="n">
        <v>1.66693</v>
      </c>
      <c r="J1433" s="0" t="n">
        <v>32.7957</v>
      </c>
      <c r="K1433" s="0" t="n">
        <v>372</v>
      </c>
      <c r="L1433" s="0" t="s">
        <v>20</v>
      </c>
      <c r="M1433" s="0" t="n">
        <f aca="false">35.3*G1433</f>
        <v>0.7072026097898</v>
      </c>
      <c r="N1433" s="0" t="n">
        <f aca="false">M1433*1000/365</f>
        <v>1.93754139668438</v>
      </c>
      <c r="O1433" s="0" t="n">
        <f aca="false">Table1[[#This Row],[Detection frequency 2021]]/100*365</f>
        <v>119.704305</v>
      </c>
      <c r="P1433" s="0" t="n">
        <f aca="false">Table1[[#This Row],[Flared days/year]]/12</f>
        <v>9.97535875</v>
      </c>
      <c r="Q1433" s="2" t="n">
        <f aca="false">Table1[[#This Row],['#days per month]]-P1489</f>
        <v>-9.18318708333331</v>
      </c>
    </row>
    <row r="1434" customFormat="false" ht="15.75" hidden="true" customHeight="false" outlineLevel="0" collapsed="false">
      <c r="A1434" s="0" t="s">
        <v>24</v>
      </c>
      <c r="B1434" s="0" t="s">
        <v>25</v>
      </c>
      <c r="C1434" s="0" t="s">
        <v>1573</v>
      </c>
      <c r="D1434" s="0" t="n">
        <v>6903</v>
      </c>
      <c r="E1434" s="0" t="n">
        <v>51.718436</v>
      </c>
      <c r="F1434" s="0" t="n">
        <v>53.178247</v>
      </c>
      <c r="G1434" s="0" t="n">
        <v>0.020007239624</v>
      </c>
      <c r="H1434" s="0" t="n">
        <v>1734.98</v>
      </c>
      <c r="I1434" s="0" t="n">
        <v>1.05663</v>
      </c>
      <c r="J1434" s="0" t="n">
        <v>61.753</v>
      </c>
      <c r="K1434" s="0" t="n">
        <v>251</v>
      </c>
      <c r="L1434" s="0" t="s">
        <v>20</v>
      </c>
      <c r="M1434" s="0" t="n">
        <f aca="false">35.3*G1434</f>
        <v>0.7062555587272</v>
      </c>
      <c r="N1434" s="0" t="n">
        <f aca="false">M1434*1000/365</f>
        <v>1.9349467362389</v>
      </c>
      <c r="O1434" s="0" t="n">
        <f aca="false">Table1[[#This Row],[Detection frequency 2021]]/100*365</f>
        <v>225.39845</v>
      </c>
      <c r="P1434" s="0" t="n">
        <f aca="false">Table1[[#This Row],[Flared days/year]]/12</f>
        <v>18.7832041666667</v>
      </c>
      <c r="Q1434" s="2" t="n">
        <f aca="false">Table1[[#This Row],['#days per month]]-P1490</f>
        <v>-1.49458375</v>
      </c>
    </row>
    <row r="1435" customFormat="false" ht="15.75" hidden="true" customHeight="false" outlineLevel="0" collapsed="false">
      <c r="A1435" s="0" t="s">
        <v>28</v>
      </c>
      <c r="B1435" s="0" t="s">
        <v>29</v>
      </c>
      <c r="C1435" s="0" t="s">
        <v>1574</v>
      </c>
      <c r="D1435" s="0" t="n">
        <v>7948</v>
      </c>
      <c r="E1435" s="0" t="n">
        <v>30.835067</v>
      </c>
      <c r="F1435" s="0" t="n">
        <v>49.76082</v>
      </c>
      <c r="G1435" s="0" t="n">
        <v>0.020005566503</v>
      </c>
      <c r="H1435" s="0" t="n">
        <v>1752.93</v>
      </c>
      <c r="I1435" s="0" t="n">
        <v>1.34314</v>
      </c>
      <c r="J1435" s="0" t="n">
        <v>43.5897</v>
      </c>
      <c r="K1435" s="0" t="n">
        <v>390</v>
      </c>
      <c r="L1435" s="0" t="s">
        <v>20</v>
      </c>
      <c r="M1435" s="0" t="n">
        <f aca="false">35.3*G1435</f>
        <v>0.7061964975559</v>
      </c>
      <c r="N1435" s="0" t="n">
        <f aca="false">M1435*1000/365</f>
        <v>1.93478492481069</v>
      </c>
      <c r="O1435" s="0" t="n">
        <f aca="false">Table1[[#This Row],[Detection frequency 2021]]/100*365</f>
        <v>159.102405</v>
      </c>
      <c r="P1435" s="0" t="n">
        <f aca="false">Table1[[#This Row],[Flared days/year]]/12</f>
        <v>13.25853375</v>
      </c>
      <c r="Q1435" s="2" t="n">
        <f aca="false">Table1[[#This Row],['#days per month]]-P1491</f>
        <v>-15.04758125</v>
      </c>
    </row>
    <row r="1436" customFormat="false" ht="15.75" hidden="true" customHeight="false" outlineLevel="0" collapsed="false">
      <c r="A1436" s="0" t="s">
        <v>24</v>
      </c>
      <c r="B1436" s="0" t="s">
        <v>25</v>
      </c>
      <c r="C1436" s="0" t="s">
        <v>1575</v>
      </c>
      <c r="D1436" s="0" t="n">
        <v>6845</v>
      </c>
      <c r="E1436" s="0" t="n">
        <v>54.8800819999999</v>
      </c>
      <c r="F1436" s="0" t="n">
        <v>52.0084219999999</v>
      </c>
      <c r="G1436" s="0" t="n">
        <v>0.00016035631959</v>
      </c>
      <c r="H1436" s="0" t="n">
        <v>1935.38</v>
      </c>
      <c r="I1436" s="0" t="n">
        <v>1.6015</v>
      </c>
      <c r="J1436" s="0" t="n">
        <v>1.40845</v>
      </c>
      <c r="K1436" s="0" t="n">
        <v>284</v>
      </c>
      <c r="L1436" s="0" t="s">
        <v>20</v>
      </c>
      <c r="M1436" s="0" t="n">
        <f aca="false">35.3*G1436</f>
        <v>0.005660578081527</v>
      </c>
      <c r="N1436" s="0" t="n">
        <f aca="false">M1436*1000/365</f>
        <v>0.015508433100074</v>
      </c>
      <c r="O1436" s="0" t="n">
        <f aca="false">Table1[[#This Row],[Detection frequency 2021]]/100*365</f>
        <v>5.1408425</v>
      </c>
      <c r="P1436" s="0" t="n">
        <f aca="false">Table1[[#This Row],[Flared days/year]]/12</f>
        <v>0.428403541666667</v>
      </c>
      <c r="Q1436" s="2" t="n">
        <f aca="false">Table1[[#This Row],['#days per month]]-P1492</f>
        <v>-24.457965625</v>
      </c>
    </row>
    <row r="1437" customFormat="false" ht="15.75" hidden="true" customHeight="false" outlineLevel="0" collapsed="false">
      <c r="A1437" s="0" t="s">
        <v>788</v>
      </c>
      <c r="B1437" s="0" t="s">
        <v>789</v>
      </c>
      <c r="C1437" s="0" t="s">
        <v>1576</v>
      </c>
      <c r="D1437" s="0" t="n">
        <v>11973</v>
      </c>
      <c r="E1437" s="0" t="n">
        <v>-5.372707</v>
      </c>
      <c r="F1437" s="0" t="n">
        <v>106.566959</v>
      </c>
      <c r="G1437" s="0" t="n">
        <v>0.019978796567</v>
      </c>
      <c r="H1437" s="0" t="n">
        <v>1745.49</v>
      </c>
      <c r="I1437" s="0" t="n">
        <v>1.51735</v>
      </c>
      <c r="J1437" s="0" t="n">
        <v>67.2414</v>
      </c>
      <c r="K1437" s="0" t="n">
        <v>58</v>
      </c>
      <c r="L1437" s="0" t="s">
        <v>20</v>
      </c>
      <c r="M1437" s="0" t="n">
        <f aca="false">35.3*G1437</f>
        <v>0.7052515188151</v>
      </c>
      <c r="N1437" s="0" t="n">
        <f aca="false">M1437*1000/365</f>
        <v>1.93219594195918</v>
      </c>
      <c r="O1437" s="0" t="n">
        <f aca="false">Table1[[#This Row],[Detection frequency 2021]]/100*365</f>
        <v>245.43111</v>
      </c>
      <c r="P1437" s="0" t="n">
        <f aca="false">Table1[[#This Row],[Flared days/year]]/12</f>
        <v>20.4525925</v>
      </c>
      <c r="Q1437" s="2" t="n">
        <f aca="false">Table1[[#This Row],['#days per month]]-P1493</f>
        <v>-1.54589666666667</v>
      </c>
    </row>
    <row r="1438" customFormat="false" ht="15.75" hidden="true" customHeight="false" outlineLevel="0" collapsed="false">
      <c r="A1438" s="0" t="s">
        <v>24</v>
      </c>
      <c r="B1438" s="0" t="s">
        <v>25</v>
      </c>
      <c r="C1438" s="0" t="s">
        <v>1577</v>
      </c>
      <c r="D1438" s="0" t="n">
        <v>9452</v>
      </c>
      <c r="E1438" s="0" t="n">
        <v>66.670952</v>
      </c>
      <c r="F1438" s="0" t="n">
        <v>80.560353</v>
      </c>
      <c r="G1438" s="0" t="n">
        <v>0.0199747165</v>
      </c>
      <c r="H1438" s="0" t="n">
        <v>1892.21</v>
      </c>
      <c r="I1438" s="0" t="n">
        <v>2.3748</v>
      </c>
      <c r="J1438" s="0" t="n">
        <v>47.7987</v>
      </c>
      <c r="K1438" s="0" t="n">
        <v>159</v>
      </c>
      <c r="L1438" s="0" t="s">
        <v>20</v>
      </c>
      <c r="M1438" s="0" t="n">
        <f aca="false">35.3*G1438</f>
        <v>0.70510749245</v>
      </c>
      <c r="N1438" s="0" t="n">
        <f aca="false">M1438*1000/365</f>
        <v>1.93180134917808</v>
      </c>
      <c r="O1438" s="0" t="n">
        <f aca="false">Table1[[#This Row],[Detection frequency 2021]]/100*365</f>
        <v>174.465255</v>
      </c>
      <c r="P1438" s="0" t="n">
        <f aca="false">Table1[[#This Row],[Flared days/year]]/12</f>
        <v>14.53877125</v>
      </c>
      <c r="Q1438" s="2" t="n">
        <f aca="false">Table1[[#This Row],['#days per month]]-P1494</f>
        <v>0.678017916666665</v>
      </c>
    </row>
    <row r="1439" customFormat="false" ht="15.75" hidden="true" customHeight="false" outlineLevel="0" collapsed="false">
      <c r="A1439" s="0" t="s">
        <v>24</v>
      </c>
      <c r="B1439" s="0" t="s">
        <v>25</v>
      </c>
      <c r="C1439" s="0" t="s">
        <v>1578</v>
      </c>
      <c r="D1439" s="0" t="n">
        <v>9100</v>
      </c>
      <c r="E1439" s="0" t="n">
        <v>64.959029</v>
      </c>
      <c r="F1439" s="0" t="n">
        <v>76.633246</v>
      </c>
      <c r="G1439" s="0" t="n">
        <v>0.019973131438</v>
      </c>
      <c r="H1439" s="0" t="n">
        <v>1696.72</v>
      </c>
      <c r="I1439" s="0" t="n">
        <v>0.732403999999999</v>
      </c>
      <c r="J1439" s="0" t="n">
        <v>27.5</v>
      </c>
      <c r="K1439" s="0" t="n">
        <v>160</v>
      </c>
      <c r="L1439" s="0" t="s">
        <v>20</v>
      </c>
      <c r="M1439" s="0" t="n">
        <f aca="false">35.3*G1439</f>
        <v>0.7050515397614</v>
      </c>
      <c r="N1439" s="0" t="n">
        <f aca="false">M1439*1000/365</f>
        <v>1.93164805414082</v>
      </c>
      <c r="O1439" s="0" t="n">
        <f aca="false">Table1[[#This Row],[Detection frequency 2021]]/100*365</f>
        <v>100.375</v>
      </c>
      <c r="P1439" s="0" t="n">
        <f aca="false">Table1[[#This Row],[Flared days/year]]/12</f>
        <v>8.36458333333333</v>
      </c>
      <c r="Q1439" s="2" t="n">
        <f aca="false">Table1[[#This Row],['#days per month]]-P1495</f>
        <v>-3.80208333333333</v>
      </c>
    </row>
    <row r="1440" customFormat="false" ht="15.75" hidden="true" customHeight="false" outlineLevel="0" collapsed="false">
      <c r="A1440" s="0" t="s">
        <v>35</v>
      </c>
      <c r="B1440" s="0" t="s">
        <v>36</v>
      </c>
      <c r="C1440" s="0" t="s">
        <v>1579</v>
      </c>
      <c r="D1440" s="0" t="n">
        <v>3779</v>
      </c>
      <c r="E1440" s="0" t="n">
        <v>17.595402</v>
      </c>
      <c r="F1440" s="0" t="n">
        <v>-93.295073</v>
      </c>
      <c r="G1440" s="0" t="n">
        <v>0.019938436192</v>
      </c>
      <c r="H1440" s="0" t="n">
        <v>1825.53</v>
      </c>
      <c r="I1440" s="0" t="n">
        <v>1.95098</v>
      </c>
      <c r="J1440" s="0" t="n">
        <v>55.2485999999999</v>
      </c>
      <c r="K1440" s="0" t="n">
        <v>181</v>
      </c>
      <c r="L1440" s="0" t="s">
        <v>20</v>
      </c>
      <c r="M1440" s="0" t="n">
        <f aca="false">35.3*G1440</f>
        <v>0.7038267975776</v>
      </c>
      <c r="N1440" s="0" t="n">
        <f aca="false">M1440*1000/365</f>
        <v>1.92829259610301</v>
      </c>
      <c r="O1440" s="0" t="n">
        <f aca="false">Table1[[#This Row],[Detection frequency 2021]]/100*365</f>
        <v>201.65739</v>
      </c>
      <c r="P1440" s="0" t="n">
        <f aca="false">Table1[[#This Row],[Flared days/year]]/12</f>
        <v>16.8047825</v>
      </c>
      <c r="Q1440" s="2" t="n">
        <f aca="false">Table1[[#This Row],['#days per month]]-P1496</f>
        <v>-1.88498166666667</v>
      </c>
    </row>
    <row r="1441" customFormat="false" ht="15.75" hidden="true" customHeight="false" outlineLevel="0" collapsed="false">
      <c r="A1441" s="0" t="s">
        <v>24</v>
      </c>
      <c r="B1441" s="0" t="s">
        <v>25</v>
      </c>
      <c r="C1441" s="0" t="s">
        <v>1580</v>
      </c>
      <c r="D1441" s="0" t="n">
        <v>9063</v>
      </c>
      <c r="E1441" s="0" t="n">
        <v>64.30057</v>
      </c>
      <c r="F1441" s="0" t="n">
        <v>76.1326469999999</v>
      </c>
      <c r="G1441" s="0" t="n">
        <v>0.019934590949</v>
      </c>
      <c r="H1441" s="0" t="n">
        <v>1832.78</v>
      </c>
      <c r="I1441" s="0" t="n">
        <v>2.54628</v>
      </c>
      <c r="J1441" s="0" t="n">
        <v>74.2515</v>
      </c>
      <c r="K1441" s="0" t="n">
        <v>167</v>
      </c>
      <c r="L1441" s="0" t="s">
        <v>20</v>
      </c>
      <c r="M1441" s="0" t="n">
        <f aca="false">35.3*G1441</f>
        <v>0.7036910604997</v>
      </c>
      <c r="N1441" s="0" t="n">
        <f aca="false">M1441*1000/365</f>
        <v>1.92792071369781</v>
      </c>
      <c r="O1441" s="0" t="n">
        <f aca="false">Table1[[#This Row],[Detection frequency 2021]]/100*365</f>
        <v>271.017975</v>
      </c>
      <c r="P1441" s="0" t="n">
        <f aca="false">Table1[[#This Row],[Flared days/year]]/12</f>
        <v>22.58483125</v>
      </c>
      <c r="Q1441" s="2" t="n">
        <f aca="false">Table1[[#This Row],['#days per month]]-P1497</f>
        <v>-6.21549375</v>
      </c>
    </row>
    <row r="1442" customFormat="false" ht="15.75" hidden="true" customHeight="false" outlineLevel="0" collapsed="false">
      <c r="A1442" s="0" t="s">
        <v>245</v>
      </c>
      <c r="B1442" s="0" t="s">
        <v>246</v>
      </c>
      <c r="C1442" s="0" t="s">
        <v>1581</v>
      </c>
      <c r="D1442" s="0" t="n">
        <v>6179</v>
      </c>
      <c r="E1442" s="0" t="n">
        <v>-1.209527</v>
      </c>
      <c r="F1442" s="0" t="n">
        <v>8.772021</v>
      </c>
      <c r="G1442" s="0" t="n">
        <v>0.019930833765</v>
      </c>
      <c r="H1442" s="0" t="n">
        <v>1861.49</v>
      </c>
      <c r="I1442" s="0" t="n">
        <v>1.34316</v>
      </c>
      <c r="J1442" s="0" t="n">
        <v>86.4865</v>
      </c>
      <c r="K1442" s="0" t="n">
        <v>37</v>
      </c>
      <c r="L1442" s="0" t="s">
        <v>20</v>
      </c>
      <c r="M1442" s="0" t="n">
        <f aca="false">35.3*G1442</f>
        <v>0.7035584319045</v>
      </c>
      <c r="N1442" s="0" t="n">
        <f aca="false">M1442*1000/365</f>
        <v>1.92755734768356</v>
      </c>
      <c r="O1442" s="0" t="n">
        <f aca="false">Table1[[#This Row],[Detection frequency 2021]]/100*365</f>
        <v>315.675725</v>
      </c>
      <c r="P1442" s="0" t="n">
        <f aca="false">Table1[[#This Row],[Flared days/year]]/12</f>
        <v>26.3063104166667</v>
      </c>
      <c r="Q1442" s="2" t="n">
        <f aca="false">Table1[[#This Row],['#days per month]]-P1498</f>
        <v>3.31578166666667</v>
      </c>
    </row>
    <row r="1443" customFormat="false" ht="15.75" hidden="true" customHeight="false" outlineLevel="0" collapsed="false">
      <c r="A1443" s="0" t="s">
        <v>468</v>
      </c>
      <c r="B1443" s="0" t="s">
        <v>469</v>
      </c>
      <c r="C1443" s="0" t="s">
        <v>1582</v>
      </c>
      <c r="D1443" s="0" t="n">
        <v>7599</v>
      </c>
      <c r="E1443" s="0" t="n">
        <v>29.823787</v>
      </c>
      <c r="F1443" s="0" t="n">
        <v>47.755094</v>
      </c>
      <c r="G1443" s="0" t="n">
        <v>0.018989394996</v>
      </c>
      <c r="H1443" s="0" t="n">
        <v>1770.23</v>
      </c>
      <c r="I1443" s="0" t="n">
        <v>1.43188999999999</v>
      </c>
      <c r="J1443" s="0" t="n">
        <v>75.0623</v>
      </c>
      <c r="K1443" s="0" t="n">
        <v>401</v>
      </c>
      <c r="L1443" s="0" t="s">
        <v>20</v>
      </c>
      <c r="M1443" s="0" t="n">
        <f aca="false">35.3*G1443</f>
        <v>0.6703256433588</v>
      </c>
      <c r="N1443" s="0" t="n">
        <f aca="false">M1443*1000/365</f>
        <v>1.83650861194192</v>
      </c>
      <c r="O1443" s="0" t="n">
        <f aca="false">Table1[[#This Row],[Detection frequency 2021]]/100*365</f>
        <v>273.977395</v>
      </c>
      <c r="P1443" s="0" t="n">
        <f aca="false">Table1[[#This Row],[Flared days/year]]/12</f>
        <v>22.8314495833333</v>
      </c>
      <c r="Q1443" s="2" t="n">
        <f aca="false">Table1[[#This Row],['#days per month]]-P1499</f>
        <v>0.419172083333333</v>
      </c>
    </row>
    <row r="1444" customFormat="false" ht="15.75" hidden="true" customHeight="false" outlineLevel="0" collapsed="false">
      <c r="A1444" s="0" t="s">
        <v>563</v>
      </c>
      <c r="B1444" s="0" t="s">
        <v>564</v>
      </c>
      <c r="C1444" s="0" t="s">
        <v>1583</v>
      </c>
      <c r="D1444" s="0" t="n">
        <v>4506</v>
      </c>
      <c r="E1444" s="0" t="n">
        <v>-0.327532</v>
      </c>
      <c r="F1444" s="0" t="n">
        <v>-76.806921</v>
      </c>
      <c r="G1444" s="0" t="n">
        <v>0.019880552076</v>
      </c>
      <c r="H1444" s="0" t="n">
        <v>1905.09</v>
      </c>
      <c r="I1444" s="0" t="n">
        <v>1.71528</v>
      </c>
      <c r="J1444" s="0" t="n">
        <v>82.9268</v>
      </c>
      <c r="K1444" s="0" t="n">
        <v>41</v>
      </c>
      <c r="L1444" s="0" t="s">
        <v>20</v>
      </c>
      <c r="M1444" s="0" t="n">
        <f aca="false">35.3*G1444</f>
        <v>0.7017834882828</v>
      </c>
      <c r="N1444" s="0" t="n">
        <f aca="false">M1444*1000/365</f>
        <v>1.92269448844603</v>
      </c>
      <c r="O1444" s="0" t="n">
        <f aca="false">Table1[[#This Row],[Detection frequency 2021]]/100*365</f>
        <v>302.68282</v>
      </c>
      <c r="P1444" s="0" t="n">
        <f aca="false">Table1[[#This Row],[Flared days/year]]/12</f>
        <v>25.2235683333333</v>
      </c>
      <c r="Q1444" s="2" t="n">
        <f aca="false">Table1[[#This Row],['#days per month]]-P1500</f>
        <v>0.983827083333363</v>
      </c>
    </row>
    <row r="1445" customFormat="false" ht="15.75" hidden="true" customHeight="false" outlineLevel="0" collapsed="false">
      <c r="A1445" s="0" t="s">
        <v>126</v>
      </c>
      <c r="B1445" s="0" t="s">
        <v>127</v>
      </c>
      <c r="C1445" s="0" t="s">
        <v>1584</v>
      </c>
      <c r="D1445" s="0" t="n">
        <v>5965</v>
      </c>
      <c r="E1445" s="0" t="n">
        <v>5.45916999999999</v>
      </c>
      <c r="F1445" s="0" t="n">
        <v>6.179936</v>
      </c>
      <c r="G1445" s="0" t="n">
        <v>0.019865493987</v>
      </c>
      <c r="H1445" s="0" t="n">
        <v>1707.63</v>
      </c>
      <c r="I1445" s="0" t="n">
        <v>2.83642</v>
      </c>
      <c r="J1445" s="0" t="n">
        <v>46.988</v>
      </c>
      <c r="K1445" s="0" t="n">
        <v>83</v>
      </c>
      <c r="L1445" s="0" t="s">
        <v>20</v>
      </c>
      <c r="M1445" s="0" t="n">
        <f aca="false">35.3*G1445</f>
        <v>0.7012519377411</v>
      </c>
      <c r="N1445" s="0" t="n">
        <f aca="false">M1445*1000/365</f>
        <v>1.92123818559205</v>
      </c>
      <c r="O1445" s="0" t="n">
        <f aca="false">Table1[[#This Row],[Detection frequency 2021]]/100*365</f>
        <v>171.5062</v>
      </c>
      <c r="P1445" s="0" t="n">
        <f aca="false">Table1[[#This Row],[Flared days/year]]/12</f>
        <v>14.2921833333333</v>
      </c>
      <c r="Q1445" s="2" t="n">
        <f aca="false">Table1[[#This Row],['#days per month]]-P1501</f>
        <v>0.901762916666668</v>
      </c>
    </row>
    <row r="1446" customFormat="false" ht="15.75" hidden="true" customHeight="false" outlineLevel="0" collapsed="false">
      <c r="A1446" s="0" t="s">
        <v>24</v>
      </c>
      <c r="B1446" s="0" t="s">
        <v>25</v>
      </c>
      <c r="C1446" s="0" t="s">
        <v>1585</v>
      </c>
      <c r="D1446" s="0" t="n">
        <v>6500</v>
      </c>
      <c r="E1446" s="0" t="n">
        <v>66.144462</v>
      </c>
      <c r="F1446" s="0" t="n">
        <v>57.38711</v>
      </c>
      <c r="G1446" s="0" t="n">
        <v>0.019860063682</v>
      </c>
      <c r="H1446" s="0" t="n">
        <v>1913.14</v>
      </c>
      <c r="I1446" s="0" t="n">
        <v>2.75411</v>
      </c>
      <c r="J1446" s="0" t="n">
        <v>55.4794999999999</v>
      </c>
      <c r="K1446" s="0" t="n">
        <v>146</v>
      </c>
      <c r="L1446" s="0" t="s">
        <v>20</v>
      </c>
      <c r="M1446" s="0" t="n">
        <f aca="false">35.3*G1446</f>
        <v>0.7010602479746</v>
      </c>
      <c r="N1446" s="0" t="n">
        <f aca="false">M1446*1000/365</f>
        <v>1.92071300814959</v>
      </c>
      <c r="O1446" s="0" t="n">
        <f aca="false">Table1[[#This Row],[Detection frequency 2021]]/100*365</f>
        <v>202.500175</v>
      </c>
      <c r="P1446" s="0" t="n">
        <f aca="false">Table1[[#This Row],[Flared days/year]]/12</f>
        <v>16.8750145833333</v>
      </c>
      <c r="Q1446" s="2" t="n">
        <f aca="false">Table1[[#This Row],['#days per month]]-P1502</f>
        <v>-9.42645958333333</v>
      </c>
    </row>
    <row r="1447" customFormat="false" ht="15.75" hidden="true" customHeight="false" outlineLevel="0" collapsed="false">
      <c r="A1447" s="0" t="s">
        <v>245</v>
      </c>
      <c r="B1447" s="0" t="s">
        <v>246</v>
      </c>
      <c r="C1447" s="0" t="s">
        <v>1586</v>
      </c>
      <c r="D1447" s="0" t="n">
        <v>6225</v>
      </c>
      <c r="E1447" s="0" t="n">
        <v>-3.755598</v>
      </c>
      <c r="F1447" s="0" t="n">
        <v>10.528419</v>
      </c>
      <c r="G1447" s="0" t="n">
        <v>0.019847999599</v>
      </c>
      <c r="H1447" s="0" t="n">
        <v>1834.94</v>
      </c>
      <c r="I1447" s="0" t="n">
        <v>2.2968</v>
      </c>
      <c r="J1447" s="0" t="n">
        <v>70.8333</v>
      </c>
      <c r="K1447" s="0" t="n">
        <v>48</v>
      </c>
      <c r="L1447" s="0" t="s">
        <v>20</v>
      </c>
      <c r="M1447" s="0" t="n">
        <f aca="false">35.3*G1447</f>
        <v>0.7006343858447</v>
      </c>
      <c r="N1447" s="0" t="n">
        <f aca="false">M1447*1000/365</f>
        <v>1.91954626258822</v>
      </c>
      <c r="O1447" s="0" t="n">
        <f aca="false">Table1[[#This Row],[Detection frequency 2021]]/100*365</f>
        <v>258.541545</v>
      </c>
      <c r="P1447" s="0" t="n">
        <f aca="false">Table1[[#This Row],[Flared days/year]]/12</f>
        <v>21.54512875</v>
      </c>
      <c r="Q1447" s="2" t="n">
        <f aca="false">Table1[[#This Row],['#days per month]]-P1503</f>
        <v>-0.449710416666669</v>
      </c>
    </row>
    <row r="1448" customFormat="false" ht="15.75" hidden="true" customHeight="false" outlineLevel="0" collapsed="false">
      <c r="A1448" s="0" t="s">
        <v>21</v>
      </c>
      <c r="B1448" s="0" t="s">
        <v>22</v>
      </c>
      <c r="C1448" s="0" t="s">
        <v>1587</v>
      </c>
      <c r="D1448" s="0" t="n">
        <v>7399</v>
      </c>
      <c r="E1448" s="0" t="n">
        <v>33.444159</v>
      </c>
      <c r="F1448" s="0" t="n">
        <v>44.261713</v>
      </c>
      <c r="G1448" s="0" t="n">
        <v>0.020594123506</v>
      </c>
      <c r="H1448" s="0" t="n">
        <v>1653.73</v>
      </c>
      <c r="I1448" s="0" t="n">
        <v>1.63378</v>
      </c>
      <c r="J1448" s="0" t="n">
        <v>74.9354</v>
      </c>
      <c r="K1448" s="0" t="n">
        <v>387</v>
      </c>
      <c r="L1448" s="0" t="s">
        <v>20</v>
      </c>
      <c r="M1448" s="0" t="n">
        <f aca="false">35.3*G1448</f>
        <v>0.7269725597618</v>
      </c>
      <c r="N1448" s="0" t="n">
        <f aca="false">M1448*1000/365</f>
        <v>1.99170564318301</v>
      </c>
      <c r="O1448" s="0" t="n">
        <f aca="false">Table1[[#This Row],[Detection frequency 2021]]/100*365</f>
        <v>273.51421</v>
      </c>
      <c r="P1448" s="0" t="n">
        <f aca="false">Table1[[#This Row],[Flared days/year]]/12</f>
        <v>22.7928508333333</v>
      </c>
      <c r="Q1448" s="2" t="n">
        <f aca="false">Table1[[#This Row],['#days per month]]-P1504</f>
        <v>0.541142916666669</v>
      </c>
    </row>
    <row r="1449" customFormat="false" ht="15.75" hidden="true" customHeight="false" outlineLevel="0" collapsed="false">
      <c r="A1449" s="0" t="s">
        <v>197</v>
      </c>
      <c r="B1449" s="0" t="s">
        <v>198</v>
      </c>
      <c r="C1449" s="0" t="s">
        <v>1588</v>
      </c>
      <c r="D1449" s="0" t="n">
        <v>11718</v>
      </c>
      <c r="E1449" s="0" t="n">
        <v>5.530892</v>
      </c>
      <c r="F1449" s="0" t="n">
        <v>104.988383</v>
      </c>
      <c r="G1449" s="0" t="n">
        <v>0.019844271768</v>
      </c>
      <c r="H1449" s="0" t="n">
        <v>1737.15</v>
      </c>
      <c r="I1449" s="0" t="n">
        <v>1.16093</v>
      </c>
      <c r="J1449" s="0" t="n">
        <v>90.411</v>
      </c>
      <c r="K1449" s="0" t="n">
        <v>73</v>
      </c>
      <c r="L1449" s="0" t="s">
        <v>20</v>
      </c>
      <c r="M1449" s="0" t="n">
        <f aca="false">35.3*G1449</f>
        <v>0.7005027934104</v>
      </c>
      <c r="N1449" s="0" t="n">
        <f aca="false">M1449*1000/365</f>
        <v>1.91918573537096</v>
      </c>
      <c r="O1449" s="0" t="n">
        <f aca="false">Table1[[#This Row],[Detection frequency 2021]]/100*365</f>
        <v>330.00015</v>
      </c>
      <c r="P1449" s="0" t="n">
        <f aca="false">Table1[[#This Row],[Flared days/year]]/12</f>
        <v>27.5000125</v>
      </c>
      <c r="Q1449" s="2" t="n">
        <f aca="false">Table1[[#This Row],['#days per month]]-P1505</f>
        <v>10.7944795833334</v>
      </c>
    </row>
    <row r="1450" customFormat="false" ht="15.75" hidden="true" customHeight="false" outlineLevel="0" collapsed="false">
      <c r="A1450" s="0" t="s">
        <v>28</v>
      </c>
      <c r="B1450" s="0" t="s">
        <v>29</v>
      </c>
      <c r="C1450" s="0" t="s">
        <v>1589</v>
      </c>
      <c r="D1450" s="0" t="n">
        <v>8311</v>
      </c>
      <c r="E1450" s="0" t="n">
        <v>29.115875</v>
      </c>
      <c r="F1450" s="0" t="n">
        <v>53.211606</v>
      </c>
      <c r="G1450" s="0" t="n">
        <v>0.019840925526</v>
      </c>
      <c r="H1450" s="0" t="n">
        <v>1824.97</v>
      </c>
      <c r="I1450" s="0" t="n">
        <v>1.34687999999999</v>
      </c>
      <c r="J1450" s="0" t="n">
        <v>69.1729</v>
      </c>
      <c r="K1450" s="0" t="n">
        <v>399</v>
      </c>
      <c r="L1450" s="0" t="s">
        <v>20</v>
      </c>
      <c r="M1450" s="0" t="n">
        <f aca="false">35.3*G1450</f>
        <v>0.7003846710678</v>
      </c>
      <c r="N1450" s="0" t="n">
        <f aca="false">M1450*1000/365</f>
        <v>1.91886211251452</v>
      </c>
      <c r="O1450" s="0" t="n">
        <f aca="false">Table1[[#This Row],[Detection frequency 2021]]/100*365</f>
        <v>252.481085</v>
      </c>
      <c r="P1450" s="0" t="n">
        <f aca="false">Table1[[#This Row],[Flared days/year]]/12</f>
        <v>21.0400904166667</v>
      </c>
      <c r="Q1450" s="2" t="n">
        <f aca="false">Table1[[#This Row],['#days per month]]-P1506</f>
        <v>-1.23181416666667</v>
      </c>
    </row>
    <row r="1451" customFormat="false" ht="15.75" hidden="true" customHeight="false" outlineLevel="0" collapsed="false">
      <c r="A1451" s="0" t="s">
        <v>645</v>
      </c>
      <c r="B1451" s="0" t="s">
        <v>646</v>
      </c>
      <c r="C1451" s="0" t="s">
        <v>1590</v>
      </c>
      <c r="D1451" s="0" t="n">
        <v>3215</v>
      </c>
      <c r="E1451" s="0" t="n">
        <v>28.993443</v>
      </c>
      <c r="F1451" s="0" t="n">
        <v>-97.84514</v>
      </c>
      <c r="G1451" s="0" t="n">
        <v>0.019811719291</v>
      </c>
      <c r="H1451" s="0" t="n">
        <v>1888.03</v>
      </c>
      <c r="I1451" s="0" t="n">
        <v>2.19705</v>
      </c>
      <c r="J1451" s="0" t="n">
        <v>60.6667</v>
      </c>
      <c r="K1451" s="0" t="n">
        <v>300</v>
      </c>
      <c r="L1451" s="0" t="s">
        <v>20</v>
      </c>
      <c r="M1451" s="0" t="n">
        <f aca="false">35.3*G1451</f>
        <v>0.6993536909723</v>
      </c>
      <c r="N1451" s="0" t="n">
        <f aca="false">M1451*1000/365</f>
        <v>1.91603750951315</v>
      </c>
      <c r="O1451" s="0" t="n">
        <f aca="false">Table1[[#This Row],[Detection frequency 2021]]/100*365</f>
        <v>221.433455</v>
      </c>
      <c r="P1451" s="0" t="n">
        <f aca="false">Table1[[#This Row],[Flared days/year]]/12</f>
        <v>18.4527879166667</v>
      </c>
      <c r="Q1451" s="2" t="n">
        <f aca="false">Table1[[#This Row],['#days per month]]-P1507</f>
        <v>-4.25833333333331</v>
      </c>
    </row>
    <row r="1452" customFormat="false" ht="15.75" hidden="true" customHeight="false" outlineLevel="0" collapsed="false">
      <c r="A1452" s="0" t="s">
        <v>645</v>
      </c>
      <c r="B1452" s="0" t="s">
        <v>646</v>
      </c>
      <c r="C1452" s="0" t="s">
        <v>1591</v>
      </c>
      <c r="D1452" s="0" t="n">
        <v>2753</v>
      </c>
      <c r="E1452" s="0" t="n">
        <v>32.4818219999999</v>
      </c>
      <c r="F1452" s="0" t="n">
        <v>-101.287483999999</v>
      </c>
      <c r="G1452" s="0" t="n">
        <v>0.019807492459</v>
      </c>
      <c r="H1452" s="0" t="n">
        <v>1895.29</v>
      </c>
      <c r="I1452" s="0" t="n">
        <v>1.47607</v>
      </c>
      <c r="J1452" s="0" t="n">
        <v>53.3922999999999</v>
      </c>
      <c r="K1452" s="0" t="n">
        <v>339</v>
      </c>
      <c r="L1452" s="0" t="s">
        <v>20</v>
      </c>
      <c r="M1452" s="0" t="n">
        <f aca="false">35.3*G1452</f>
        <v>0.6992044838027</v>
      </c>
      <c r="N1452" s="0" t="n">
        <f aca="false">M1452*1000/365</f>
        <v>1.91562872274712</v>
      </c>
      <c r="O1452" s="0" t="n">
        <f aca="false">Table1[[#This Row],[Detection frequency 2021]]/100*365</f>
        <v>194.881895</v>
      </c>
      <c r="P1452" s="0" t="n">
        <f aca="false">Table1[[#This Row],[Flared days/year]]/12</f>
        <v>16.2401579166666</v>
      </c>
      <c r="Q1452" s="2" t="n">
        <f aca="false">Table1[[#This Row],['#days per month]]-P1508</f>
        <v>-11.0615379166667</v>
      </c>
    </row>
    <row r="1453" customFormat="false" ht="15.75" hidden="true" customHeight="false" outlineLevel="0" collapsed="false">
      <c r="A1453" s="0" t="s">
        <v>645</v>
      </c>
      <c r="B1453" s="0" t="s">
        <v>646</v>
      </c>
      <c r="C1453" s="0" t="s">
        <v>1592</v>
      </c>
      <c r="D1453" s="0" t="n">
        <v>600</v>
      </c>
      <c r="E1453" s="0" t="n">
        <v>48.0237119999999</v>
      </c>
      <c r="F1453" s="0" t="n">
        <v>-103.293472999999</v>
      </c>
      <c r="G1453" s="0" t="n">
        <v>0.0197865637699999</v>
      </c>
      <c r="H1453" s="0" t="n">
        <v>1892.36</v>
      </c>
      <c r="I1453" s="0" t="n">
        <v>3.01757999999999</v>
      </c>
      <c r="J1453" s="0" t="n">
        <v>65.4839</v>
      </c>
      <c r="K1453" s="0" t="n">
        <v>310</v>
      </c>
      <c r="L1453" s="0" t="s">
        <v>20</v>
      </c>
      <c r="M1453" s="0" t="n">
        <f aca="false">35.3*G1453</f>
        <v>0.698465701080997</v>
      </c>
      <c r="N1453" s="0" t="n">
        <f aca="false">M1453*1000/365</f>
        <v>1.91360466049588</v>
      </c>
      <c r="O1453" s="0" t="n">
        <f aca="false">Table1[[#This Row],[Detection frequency 2021]]/100*365</f>
        <v>239.016235</v>
      </c>
      <c r="P1453" s="0" t="n">
        <f aca="false">Table1[[#This Row],[Flared days/year]]/12</f>
        <v>19.9180195833333</v>
      </c>
      <c r="Q1453" s="2" t="n">
        <f aca="false">Table1[[#This Row],['#days per month]]-P1509</f>
        <v>-3.73939458333333</v>
      </c>
    </row>
    <row r="1454" customFormat="false" ht="15.75" hidden="true" customHeight="false" outlineLevel="0" collapsed="false">
      <c r="A1454" s="0" t="s">
        <v>24</v>
      </c>
      <c r="B1454" s="0" t="s">
        <v>25</v>
      </c>
      <c r="C1454" s="0" t="s">
        <v>1593</v>
      </c>
      <c r="D1454" s="0" t="n">
        <v>8686</v>
      </c>
      <c r="E1454" s="0" t="n">
        <v>62.961024</v>
      </c>
      <c r="F1454" s="0" t="n">
        <v>67.492813</v>
      </c>
      <c r="G1454" s="0" t="n">
        <v>0.019782865292</v>
      </c>
      <c r="H1454" s="0" t="n">
        <v>1816.58</v>
      </c>
      <c r="I1454" s="0" t="n">
        <v>1.07761</v>
      </c>
      <c r="J1454" s="0" t="n">
        <v>75.4097999999999</v>
      </c>
      <c r="K1454" s="0" t="n">
        <v>183</v>
      </c>
      <c r="L1454" s="0" t="s">
        <v>20</v>
      </c>
      <c r="M1454" s="0" t="n">
        <f aca="false">35.3*G1454</f>
        <v>0.6983351448076</v>
      </c>
      <c r="N1454" s="0" t="n">
        <f aca="false">M1454*1000/365</f>
        <v>1.91324697207562</v>
      </c>
      <c r="O1454" s="0" t="n">
        <f aca="false">Table1[[#This Row],[Detection frequency 2021]]/100*365</f>
        <v>275.24577</v>
      </c>
      <c r="P1454" s="0" t="n">
        <f aca="false">Table1[[#This Row],[Flared days/year]]/12</f>
        <v>22.9371475</v>
      </c>
      <c r="Q1454" s="2" t="n">
        <f aca="false">Table1[[#This Row],['#days per month]]-P1510</f>
        <v>13.5710345833333</v>
      </c>
    </row>
    <row r="1455" customFormat="false" ht="15.75" hidden="true" customHeight="false" outlineLevel="0" collapsed="false">
      <c r="A1455" s="0" t="s">
        <v>21</v>
      </c>
      <c r="B1455" s="0" t="s">
        <v>22</v>
      </c>
      <c r="C1455" s="0" t="s">
        <v>1594</v>
      </c>
      <c r="D1455" s="0" t="n">
        <v>7371</v>
      </c>
      <c r="E1455" s="0" t="n">
        <v>34.894793</v>
      </c>
      <c r="F1455" s="0" t="n">
        <v>43.806284</v>
      </c>
      <c r="G1455" s="0" t="n">
        <v>0.10917231937</v>
      </c>
      <c r="H1455" s="0" t="n">
        <v>1592.99</v>
      </c>
      <c r="I1455" s="0" t="n">
        <v>1.02397</v>
      </c>
      <c r="J1455" s="0" t="n">
        <v>74.9333</v>
      </c>
      <c r="K1455" s="0" t="n">
        <v>375</v>
      </c>
      <c r="L1455" s="0" t="s">
        <v>20</v>
      </c>
      <c r="M1455" s="0" t="n">
        <f aca="false">35.3*G1455</f>
        <v>3.853782873761</v>
      </c>
      <c r="N1455" s="0" t="n">
        <f aca="false">M1455*1000/365</f>
        <v>10.5583092431808</v>
      </c>
      <c r="O1455" s="0" t="n">
        <f aca="false">Table1[[#This Row],[Detection frequency 2021]]/100*365</f>
        <v>273.506545</v>
      </c>
      <c r="P1455" s="0" t="n">
        <f aca="false">Table1[[#This Row],[Flared days/year]]/12</f>
        <v>22.7922120833333</v>
      </c>
      <c r="Q1455" s="2" t="n">
        <f aca="false">Table1[[#This Row],['#days per month]]-P1511</f>
        <v>1.42812333333333</v>
      </c>
    </row>
    <row r="1456" customFormat="false" ht="15.75" hidden="false" customHeight="false" outlineLevel="0" collapsed="false">
      <c r="A1456" s="0" t="s">
        <v>240</v>
      </c>
      <c r="B1456" s="0" t="s">
        <v>241</v>
      </c>
      <c r="C1456" s="0" t="s">
        <v>1595</v>
      </c>
      <c r="D1456" s="0" t="n">
        <v>7938</v>
      </c>
      <c r="E1456" s="0" t="n">
        <v>27.300121</v>
      </c>
      <c r="F1456" s="0" t="n">
        <v>49.6873609999999</v>
      </c>
      <c r="G1456" s="0" t="n">
        <v>0.025854503989</v>
      </c>
      <c r="H1456" s="0" t="n">
        <v>1730.15</v>
      </c>
      <c r="I1456" s="0" t="n">
        <v>2.2564</v>
      </c>
      <c r="J1456" s="0" t="n">
        <v>79.5389</v>
      </c>
      <c r="K1456" s="0" t="n">
        <v>347</v>
      </c>
      <c r="L1456" s="0" t="s">
        <v>20</v>
      </c>
      <c r="M1456" s="0" t="n">
        <f aca="false">35.3*G1456</f>
        <v>0.9126639908117</v>
      </c>
      <c r="N1456" s="0" t="n">
        <f aca="false">M1456*1000/365</f>
        <v>2.50044928989507</v>
      </c>
      <c r="O1456" s="0" t="n">
        <f aca="false">Table1[[#This Row],[Detection frequency 2021]]/100*365</f>
        <v>290.316985</v>
      </c>
      <c r="P1456" s="2" t="n">
        <f aca="false">Table1[[#This Row],[Flared days/year]]/12</f>
        <v>24.1930820833333</v>
      </c>
      <c r="Q1456" s="2"/>
    </row>
    <row r="1457" customFormat="false" ht="15.75" hidden="true" customHeight="false" outlineLevel="0" collapsed="false">
      <c r="A1457" s="0" t="s">
        <v>17</v>
      </c>
      <c r="B1457" s="0" t="s">
        <v>18</v>
      </c>
      <c r="C1457" s="0" t="s">
        <v>1596</v>
      </c>
      <c r="D1457" s="0" t="n">
        <v>4331</v>
      </c>
      <c r="E1457" s="0" t="n">
        <v>9.679474</v>
      </c>
      <c r="F1457" s="0" t="n">
        <v>-63.632588</v>
      </c>
      <c r="G1457" s="0" t="n">
        <v>0.019664425937</v>
      </c>
      <c r="H1457" s="0" t="n">
        <v>2037</v>
      </c>
      <c r="I1457" s="0" t="n">
        <v>2.46421</v>
      </c>
      <c r="J1457" s="0" t="n">
        <v>57.5539999999999</v>
      </c>
      <c r="K1457" s="0" t="n">
        <v>139</v>
      </c>
      <c r="L1457" s="0" t="s">
        <v>20</v>
      </c>
      <c r="M1457" s="0" t="n">
        <f aca="false">35.3*G1457</f>
        <v>0.6941542355761</v>
      </c>
      <c r="N1457" s="0" t="n">
        <f aca="false">M1457*1000/365</f>
        <v>1.90179242623589</v>
      </c>
      <c r="O1457" s="0" t="n">
        <f aca="false">Table1[[#This Row],[Detection frequency 2021]]/100*365</f>
        <v>210.0721</v>
      </c>
      <c r="P1457" s="0" t="n">
        <f aca="false">Table1[[#This Row],[Flared days/year]]/12</f>
        <v>17.5060083333333</v>
      </c>
      <c r="Q1457" s="2" t="n">
        <f aca="false">Table1[[#This Row],['#days per month]]-P1513</f>
        <v>-6.87097291666669</v>
      </c>
    </row>
    <row r="1458" customFormat="false" ht="15.75" hidden="true" customHeight="false" outlineLevel="0" collapsed="false">
      <c r="A1458" s="0" t="s">
        <v>221</v>
      </c>
      <c r="B1458" s="0" t="s">
        <v>222</v>
      </c>
      <c r="C1458" s="0" t="s">
        <v>1597</v>
      </c>
      <c r="D1458" s="0" t="n">
        <v>10749</v>
      </c>
      <c r="E1458" s="0" t="n">
        <v>27.376956</v>
      </c>
      <c r="F1458" s="0" t="n">
        <v>95.088265</v>
      </c>
      <c r="G1458" s="0" t="n">
        <v>0.019636393822</v>
      </c>
      <c r="H1458" s="0" t="n">
        <v>1857.59</v>
      </c>
      <c r="I1458" s="0" t="n">
        <v>1.41123</v>
      </c>
      <c r="J1458" s="0" t="n">
        <v>76.6666999999999</v>
      </c>
      <c r="K1458" s="0" t="n">
        <v>180</v>
      </c>
      <c r="L1458" s="0" t="s">
        <v>20</v>
      </c>
      <c r="M1458" s="0" t="n">
        <f aca="false">35.3*G1458</f>
        <v>0.6931647019166</v>
      </c>
      <c r="N1458" s="0" t="n">
        <f aca="false">M1458*1000/365</f>
        <v>1.89908137511397</v>
      </c>
      <c r="O1458" s="0" t="n">
        <f aca="false">Table1[[#This Row],[Detection frequency 2021]]/100*365</f>
        <v>279.833455</v>
      </c>
      <c r="P1458" s="0" t="n">
        <f aca="false">Table1[[#This Row],[Flared days/year]]/12</f>
        <v>23.3194545833333</v>
      </c>
      <c r="Q1458" s="2" t="n">
        <f aca="false">Table1[[#This Row],['#days per month]]-P1514</f>
        <v>5.63535666666664</v>
      </c>
    </row>
    <row r="1459" customFormat="false" ht="15.75" hidden="true" customHeight="false" outlineLevel="0" collapsed="false">
      <c r="A1459" s="0" t="s">
        <v>126</v>
      </c>
      <c r="B1459" s="0" t="s">
        <v>127</v>
      </c>
      <c r="C1459" s="0" t="s">
        <v>1598</v>
      </c>
      <c r="D1459" s="0" t="n">
        <v>5993</v>
      </c>
      <c r="E1459" s="0" t="n">
        <v>5.237622</v>
      </c>
      <c r="F1459" s="0" t="n">
        <v>6.626879</v>
      </c>
      <c r="G1459" s="0" t="n">
        <v>0.0196289675129999</v>
      </c>
      <c r="H1459" s="0" t="n">
        <v>1754.46</v>
      </c>
      <c r="I1459" s="0" t="n">
        <v>2.44784</v>
      </c>
      <c r="J1459" s="0" t="n">
        <v>68</v>
      </c>
      <c r="K1459" s="0" t="n">
        <v>75</v>
      </c>
      <c r="L1459" s="0" t="s">
        <v>20</v>
      </c>
      <c r="M1459" s="0" t="n">
        <f aca="false">35.3*G1459</f>
        <v>0.692902553208896</v>
      </c>
      <c r="N1459" s="0" t="n">
        <f aca="false">M1459*1000/365</f>
        <v>1.89836315947643</v>
      </c>
      <c r="O1459" s="0" t="n">
        <f aca="false">Table1[[#This Row],[Detection frequency 2021]]/100*365</f>
        <v>248.2</v>
      </c>
      <c r="P1459" s="0" t="n">
        <f aca="false">Table1[[#This Row],[Flared days/year]]/12</f>
        <v>20.6833333333333</v>
      </c>
      <c r="Q1459" s="2" t="n">
        <f aca="false">Table1[[#This Row],['#days per month]]-P1515</f>
        <v>-4.20303583333331</v>
      </c>
    </row>
    <row r="1460" customFormat="false" ht="15.75" hidden="true" customHeight="false" outlineLevel="0" collapsed="false">
      <c r="A1460" s="0" t="s">
        <v>161</v>
      </c>
      <c r="B1460" s="0" t="s">
        <v>162</v>
      </c>
      <c r="C1460" s="0" t="s">
        <v>1599</v>
      </c>
      <c r="D1460" s="0" t="n">
        <v>9604</v>
      </c>
      <c r="E1460" s="0" t="n">
        <v>41.825057</v>
      </c>
      <c r="F1460" s="0" t="n">
        <v>81.774698</v>
      </c>
      <c r="G1460" s="0" t="n">
        <v>0.019615905428</v>
      </c>
      <c r="H1460" s="0" t="n">
        <v>1235.88</v>
      </c>
      <c r="I1460" s="0" t="n">
        <v>1.70643</v>
      </c>
      <c r="J1460" s="0" t="n">
        <v>88.0851</v>
      </c>
      <c r="K1460" s="0" t="n">
        <v>235</v>
      </c>
      <c r="L1460" s="0" t="s">
        <v>20</v>
      </c>
      <c r="M1460" s="0" t="n">
        <f aca="false">35.3*G1460</f>
        <v>0.6924414616084</v>
      </c>
      <c r="N1460" s="0" t="n">
        <f aca="false">M1460*1000/365</f>
        <v>1.89709989481753</v>
      </c>
      <c r="O1460" s="0" t="n">
        <f aca="false">Table1[[#This Row],[Detection frequency 2021]]/100*365</f>
        <v>321.510615</v>
      </c>
      <c r="P1460" s="0" t="n">
        <f aca="false">Table1[[#This Row],[Flared days/year]]/12</f>
        <v>26.79255125</v>
      </c>
      <c r="Q1460" s="2" t="n">
        <f aca="false">Table1[[#This Row],['#days per month]]-P1516</f>
        <v>5.68371916666667</v>
      </c>
    </row>
    <row r="1461" customFormat="false" ht="15.75" hidden="true" customHeight="false" outlineLevel="0" collapsed="false">
      <c r="A1461" s="0" t="s">
        <v>543</v>
      </c>
      <c r="B1461" s="0" t="s">
        <v>544</v>
      </c>
      <c r="C1461" s="0" t="s">
        <v>1600</v>
      </c>
      <c r="D1461" s="0" t="n">
        <v>12463</v>
      </c>
      <c r="E1461" s="0" t="n">
        <v>-21.832204</v>
      </c>
      <c r="F1461" s="0" t="n">
        <v>148.022902</v>
      </c>
      <c r="G1461" s="0" t="n">
        <v>0.019608567178</v>
      </c>
      <c r="H1461" s="0" t="n">
        <v>1850.04</v>
      </c>
      <c r="I1461" s="0" t="n">
        <v>1.48226</v>
      </c>
      <c r="J1461" s="0" t="n">
        <v>82.6667</v>
      </c>
      <c r="K1461" s="0" t="n">
        <v>300</v>
      </c>
      <c r="L1461" s="0" t="s">
        <v>20</v>
      </c>
      <c r="M1461" s="0" t="n">
        <f aca="false">35.3*G1461</f>
        <v>0.6921824213834</v>
      </c>
      <c r="N1461" s="0" t="n">
        <f aca="false">M1461*1000/365</f>
        <v>1.89639019557096</v>
      </c>
      <c r="O1461" s="0" t="n">
        <f aca="false">Table1[[#This Row],[Detection frequency 2021]]/100*365</f>
        <v>301.733455</v>
      </c>
      <c r="P1461" s="0" t="n">
        <f aca="false">Table1[[#This Row],[Flared days/year]]/12</f>
        <v>25.1444545833333</v>
      </c>
      <c r="Q1461" s="2" t="n">
        <f aca="false">Table1[[#This Row],['#days per month]]-P1517</f>
        <v>-1.47012875</v>
      </c>
    </row>
    <row r="1462" customFormat="false" ht="15.75" hidden="true" customHeight="false" outlineLevel="0" collapsed="false">
      <c r="A1462" s="0" t="s">
        <v>563</v>
      </c>
      <c r="B1462" s="0" t="s">
        <v>564</v>
      </c>
      <c r="C1462" s="0" t="s">
        <v>1601</v>
      </c>
      <c r="D1462" s="0" t="n">
        <v>4488</v>
      </c>
      <c r="E1462" s="0" t="n">
        <v>-0.407456</v>
      </c>
      <c r="F1462" s="0" t="n">
        <v>-76.856588</v>
      </c>
      <c r="G1462" s="0" t="n">
        <v>0.019608038824</v>
      </c>
      <c r="H1462" s="0" t="n">
        <v>1943.44</v>
      </c>
      <c r="I1462" s="0" t="n">
        <v>1.82630999999999</v>
      </c>
      <c r="J1462" s="0" t="n">
        <v>81.25</v>
      </c>
      <c r="K1462" s="0" t="n">
        <v>48</v>
      </c>
      <c r="L1462" s="0" t="s">
        <v>20</v>
      </c>
      <c r="M1462" s="0" t="n">
        <f aca="false">35.3*G1462</f>
        <v>0.6921637704872</v>
      </c>
      <c r="N1462" s="0" t="n">
        <f aca="false">M1462*1000/365</f>
        <v>1.89633909722521</v>
      </c>
      <c r="O1462" s="0" t="n">
        <f aca="false">Table1[[#This Row],[Detection frequency 2021]]/100*365</f>
        <v>296.5625</v>
      </c>
      <c r="P1462" s="0" t="n">
        <f aca="false">Table1[[#This Row],[Flared days/year]]/12</f>
        <v>24.7135416666667</v>
      </c>
      <c r="Q1462" s="2" t="n">
        <f aca="false">Table1[[#This Row],['#days per month]]-P1518</f>
        <v>2.88718041666669</v>
      </c>
    </row>
    <row r="1463" customFormat="false" ht="15.75" hidden="true" customHeight="false" outlineLevel="0" collapsed="false">
      <c r="A1463" s="0" t="s">
        <v>582</v>
      </c>
      <c r="B1463" s="0" t="s">
        <v>583</v>
      </c>
      <c r="C1463" s="0" t="s">
        <v>1602</v>
      </c>
      <c r="D1463" s="0" t="n">
        <v>8352</v>
      </c>
      <c r="E1463" s="0" t="n">
        <v>24.496933</v>
      </c>
      <c r="F1463" s="0" t="n">
        <v>54.0163359999999</v>
      </c>
      <c r="G1463" s="0" t="n">
        <v>0.0003448155616</v>
      </c>
      <c r="H1463" s="0" t="n">
        <v>1839.67</v>
      </c>
      <c r="I1463" s="0" t="n">
        <v>1.6015</v>
      </c>
      <c r="J1463" s="0" t="n">
        <v>1.27551</v>
      </c>
      <c r="K1463" s="0" t="n">
        <v>392</v>
      </c>
      <c r="L1463" s="0" t="s">
        <v>20</v>
      </c>
      <c r="M1463" s="0" t="n">
        <f aca="false">35.3*G1463</f>
        <v>0.01217198932448</v>
      </c>
      <c r="N1463" s="0" t="n">
        <f aca="false">M1463*1000/365</f>
        <v>0.0333479159574795</v>
      </c>
      <c r="O1463" s="0" t="n">
        <f aca="false">Table1[[#This Row],[Detection frequency 2021]]/100*365</f>
        <v>4.6556115</v>
      </c>
      <c r="P1463" s="0" t="n">
        <f aca="false">Table1[[#This Row],[Flared days/year]]/12</f>
        <v>0.387967625</v>
      </c>
      <c r="Q1463" s="2" t="n">
        <f aca="false">Table1[[#This Row],['#days per month]]-P1519</f>
        <v>-16.6391607083333</v>
      </c>
    </row>
    <row r="1464" customFormat="false" ht="15.75" hidden="true" customHeight="false" outlineLevel="0" collapsed="false">
      <c r="A1464" s="0" t="s">
        <v>161</v>
      </c>
      <c r="B1464" s="0" t="s">
        <v>162</v>
      </c>
      <c r="C1464" s="0" t="s">
        <v>1603</v>
      </c>
      <c r="D1464" s="0" t="n">
        <v>9586</v>
      </c>
      <c r="E1464" s="0" t="n">
        <v>41.736799</v>
      </c>
      <c r="F1464" s="0" t="n">
        <v>81.141479</v>
      </c>
      <c r="G1464" s="0" t="n">
        <v>0.019597618509</v>
      </c>
      <c r="H1464" s="0" t="n">
        <v>1759</v>
      </c>
      <c r="I1464" s="0" t="n">
        <v>1</v>
      </c>
      <c r="J1464" s="0" t="n">
        <v>62.2581</v>
      </c>
      <c r="K1464" s="0" t="n">
        <v>310</v>
      </c>
      <c r="L1464" s="0" t="s">
        <v>20</v>
      </c>
      <c r="M1464" s="0" t="n">
        <f aca="false">35.3*G1464</f>
        <v>0.6917959333677</v>
      </c>
      <c r="N1464" s="0" t="n">
        <f aca="false">M1464*1000/365</f>
        <v>1.89533132429507</v>
      </c>
      <c r="O1464" s="0" t="n">
        <f aca="false">Table1[[#This Row],[Detection frequency 2021]]/100*365</f>
        <v>227.242065</v>
      </c>
      <c r="P1464" s="0" t="n">
        <f aca="false">Table1[[#This Row],[Flared days/year]]/12</f>
        <v>18.93683875</v>
      </c>
      <c r="Q1464" s="2" t="n">
        <f aca="false">Table1[[#This Row],['#days per month]]-P1520</f>
        <v>-9.78999958333334</v>
      </c>
    </row>
    <row r="1465" customFormat="false" ht="15.75" hidden="true" customHeight="false" outlineLevel="0" collapsed="false">
      <c r="A1465" s="0" t="s">
        <v>986</v>
      </c>
      <c r="B1465" s="0" t="s">
        <v>987</v>
      </c>
      <c r="C1465" s="0" t="s">
        <v>1604</v>
      </c>
      <c r="D1465" s="0" t="n">
        <v>5644</v>
      </c>
      <c r="E1465" s="0" t="n">
        <v>31.494013</v>
      </c>
      <c r="F1465" s="0" t="n">
        <v>9.493283</v>
      </c>
      <c r="G1465" s="0" t="n">
        <v>0.01959635633</v>
      </c>
      <c r="H1465" s="0" t="n">
        <v>1759.6</v>
      </c>
      <c r="I1465" s="0" t="n">
        <v>1.36243</v>
      </c>
      <c r="J1465" s="0" t="n">
        <v>88.2051</v>
      </c>
      <c r="K1465" s="0" t="n">
        <v>390</v>
      </c>
      <c r="L1465" s="0" t="s">
        <v>20</v>
      </c>
      <c r="M1465" s="0" t="n">
        <f aca="false">35.3*G1465</f>
        <v>0.691751378449</v>
      </c>
      <c r="N1465" s="0" t="n">
        <f aca="false">M1465*1000/365</f>
        <v>1.89520925602466</v>
      </c>
      <c r="O1465" s="0" t="n">
        <f aca="false">Table1[[#This Row],[Detection frequency 2021]]/100*365</f>
        <v>321.948615</v>
      </c>
      <c r="P1465" s="0" t="n">
        <f aca="false">Table1[[#This Row],[Flared days/year]]/12</f>
        <v>26.82905125</v>
      </c>
      <c r="Q1465" s="2" t="n">
        <f aca="false">Table1[[#This Row],['#days per month]]-P1521</f>
        <v>5.15562500000001</v>
      </c>
    </row>
    <row r="1466" customFormat="false" ht="15.75" hidden="true" customHeight="false" outlineLevel="0" collapsed="false">
      <c r="A1466" s="0" t="s">
        <v>28</v>
      </c>
      <c r="B1466" s="0" t="s">
        <v>29</v>
      </c>
      <c r="C1466" s="0" t="s">
        <v>1605</v>
      </c>
      <c r="D1466" s="0" t="n">
        <v>7950</v>
      </c>
      <c r="E1466" s="0" t="n">
        <v>30.792208</v>
      </c>
      <c r="F1466" s="0" t="n">
        <v>49.789308</v>
      </c>
      <c r="G1466" s="0" t="n">
        <v>0.0195659172689999</v>
      </c>
      <c r="H1466" s="0" t="n">
        <v>1728.93</v>
      </c>
      <c r="I1466" s="0" t="n">
        <v>1.40781</v>
      </c>
      <c r="J1466" s="0" t="n">
        <v>21.9388</v>
      </c>
      <c r="K1466" s="0" t="n">
        <v>392</v>
      </c>
      <c r="L1466" s="0" t="s">
        <v>20</v>
      </c>
      <c r="M1466" s="0" t="n">
        <f aca="false">35.3*G1466</f>
        <v>0.690676879595696</v>
      </c>
      <c r="N1466" s="0" t="n">
        <f aca="false">M1466*1000/365</f>
        <v>1.89226542354985</v>
      </c>
      <c r="O1466" s="0" t="n">
        <f aca="false">Table1[[#This Row],[Detection frequency 2021]]/100*365</f>
        <v>80.07662</v>
      </c>
      <c r="P1466" s="0" t="n">
        <f aca="false">Table1[[#This Row],[Flared days/year]]/12</f>
        <v>6.67305166666667</v>
      </c>
      <c r="Q1466" s="2" t="n">
        <f aca="false">Table1[[#This Row],['#days per month]]-P1522</f>
        <v>-10.0515220833333</v>
      </c>
    </row>
    <row r="1467" customFormat="false" ht="15.75" hidden="true" customHeight="false" outlineLevel="0" collapsed="false">
      <c r="A1467" s="0" t="s">
        <v>24</v>
      </c>
      <c r="B1467" s="0" t="s">
        <v>25</v>
      </c>
      <c r="C1467" s="0" t="s">
        <v>1606</v>
      </c>
      <c r="D1467" s="0" t="n">
        <v>8898</v>
      </c>
      <c r="E1467" s="0" t="n">
        <v>58.57911</v>
      </c>
      <c r="F1467" s="0" t="n">
        <v>73.673007</v>
      </c>
      <c r="G1467" s="0" t="n">
        <v>0.019565682445</v>
      </c>
      <c r="H1467" s="0" t="n">
        <v>1955.89</v>
      </c>
      <c r="I1467" s="0" t="n">
        <v>1.84838</v>
      </c>
      <c r="J1467" s="0" t="n">
        <v>73.0942</v>
      </c>
      <c r="K1467" s="0" t="n">
        <v>223</v>
      </c>
      <c r="L1467" s="0" t="s">
        <v>20</v>
      </c>
      <c r="M1467" s="0" t="n">
        <f aca="false">35.3*G1467</f>
        <v>0.6906685903085</v>
      </c>
      <c r="N1467" s="0" t="n">
        <f aca="false">M1467*1000/365</f>
        <v>1.89224271317397</v>
      </c>
      <c r="O1467" s="0" t="n">
        <f aca="false">Table1[[#This Row],[Detection frequency 2021]]/100*365</f>
        <v>266.79383</v>
      </c>
      <c r="P1467" s="0" t="n">
        <f aca="false">Table1[[#This Row],[Flared days/year]]/12</f>
        <v>22.2328191666667</v>
      </c>
      <c r="Q1467" s="2" t="n">
        <f aca="false">Table1[[#This Row],['#days per month]]-P1523</f>
        <v>14.2366729166667</v>
      </c>
    </row>
    <row r="1468" customFormat="false" ht="15.75" hidden="true" customHeight="false" outlineLevel="0" collapsed="false">
      <c r="A1468" s="0" t="s">
        <v>645</v>
      </c>
      <c r="B1468" s="0" t="s">
        <v>646</v>
      </c>
      <c r="C1468" s="0" t="s">
        <v>1607</v>
      </c>
      <c r="D1468" s="0" t="n">
        <v>2933</v>
      </c>
      <c r="E1468" s="0" t="n">
        <v>28.511353</v>
      </c>
      <c r="F1468" s="0" t="n">
        <v>-99.26521</v>
      </c>
      <c r="G1468" s="0" t="n">
        <v>0.01956054567</v>
      </c>
      <c r="H1468" s="0" t="n">
        <v>1865.49</v>
      </c>
      <c r="I1468" s="0" t="n">
        <v>2.95674</v>
      </c>
      <c r="J1468" s="0" t="n">
        <v>68.2692</v>
      </c>
      <c r="K1468" s="0" t="n">
        <v>312</v>
      </c>
      <c r="L1468" s="0" t="s">
        <v>20</v>
      </c>
      <c r="M1468" s="0" t="n">
        <f aca="false">35.3*G1468</f>
        <v>0.690487262151</v>
      </c>
      <c r="N1468" s="0" t="n">
        <f aca="false">M1468*1000/365</f>
        <v>1.89174592370137</v>
      </c>
      <c r="O1468" s="0" t="n">
        <f aca="false">Table1[[#This Row],[Detection frequency 2021]]/100*365</f>
        <v>249.18258</v>
      </c>
      <c r="P1468" s="0" t="n">
        <f aca="false">Table1[[#This Row],[Flared days/year]]/12</f>
        <v>20.765215</v>
      </c>
      <c r="Q1468" s="2" t="n">
        <f aca="false">Table1[[#This Row],['#days per month]]-P1524</f>
        <v>-1.02939125</v>
      </c>
    </row>
    <row r="1469" customFormat="false" ht="15.75" hidden="true" customHeight="false" outlineLevel="0" collapsed="false">
      <c r="A1469" s="0" t="s">
        <v>35</v>
      </c>
      <c r="B1469" s="0" t="s">
        <v>36</v>
      </c>
      <c r="C1469" s="0" t="s">
        <v>1608</v>
      </c>
      <c r="D1469" s="0" t="n">
        <v>3758</v>
      </c>
      <c r="E1469" s="0" t="n">
        <v>18.158106</v>
      </c>
      <c r="F1469" s="0" t="n">
        <v>-93.889417</v>
      </c>
      <c r="G1469" s="0" t="n">
        <v>0.019527846428</v>
      </c>
      <c r="H1469" s="0" t="n">
        <v>1753.04</v>
      </c>
      <c r="I1469" s="0" t="n">
        <v>1.24055</v>
      </c>
      <c r="J1469" s="0" t="n">
        <v>46.5241</v>
      </c>
      <c r="K1469" s="0" t="n">
        <v>187</v>
      </c>
      <c r="L1469" s="0" t="s">
        <v>20</v>
      </c>
      <c r="M1469" s="0" t="n">
        <f aca="false">35.3*G1469</f>
        <v>0.6893329789084</v>
      </c>
      <c r="N1469" s="0" t="n">
        <f aca="false">M1469*1000/365</f>
        <v>1.88858350385863</v>
      </c>
      <c r="O1469" s="0" t="n">
        <f aca="false">Table1[[#This Row],[Detection frequency 2021]]/100*365</f>
        <v>169.812965</v>
      </c>
      <c r="P1469" s="0" t="n">
        <f aca="false">Table1[[#This Row],[Flared days/year]]/12</f>
        <v>14.1510804166667</v>
      </c>
      <c r="Q1469" s="2" t="n">
        <f aca="false">Table1[[#This Row],['#days per month]]-P1525</f>
        <v>-9.18224416666667</v>
      </c>
    </row>
    <row r="1470" customFormat="false" ht="15.75" hidden="false" customHeight="false" outlineLevel="0" collapsed="false">
      <c r="A1470" s="0" t="s">
        <v>240</v>
      </c>
      <c r="B1470" s="0" t="s">
        <v>241</v>
      </c>
      <c r="C1470" s="0" t="s">
        <v>1609</v>
      </c>
      <c r="D1470" s="0" t="n">
        <v>7886</v>
      </c>
      <c r="E1470" s="0" t="n">
        <v>25.681079</v>
      </c>
      <c r="F1470" s="0" t="n">
        <v>49.4097219999999</v>
      </c>
      <c r="G1470" s="0" t="n">
        <v>0.02965357472</v>
      </c>
      <c r="H1470" s="0" t="n">
        <v>1668.74</v>
      </c>
      <c r="I1470" s="0" t="n">
        <v>1.03726</v>
      </c>
      <c r="J1470" s="0" t="n">
        <v>78.481</v>
      </c>
      <c r="K1470" s="0" t="n">
        <v>395</v>
      </c>
      <c r="L1470" s="0" t="s">
        <v>20</v>
      </c>
      <c r="M1470" s="0" t="n">
        <f aca="false">35.3*G1470</f>
        <v>1.046771187616</v>
      </c>
      <c r="N1470" s="0" t="n">
        <f aca="false">M1470*1000/365</f>
        <v>2.8678662674411</v>
      </c>
      <c r="O1470" s="0" t="n">
        <f aca="false">Table1[[#This Row],[Detection frequency 2021]]/100*365</f>
        <v>286.45565</v>
      </c>
      <c r="P1470" s="2" t="n">
        <f aca="false">Table1[[#This Row],[Flared days/year]]/12</f>
        <v>23.8713041666667</v>
      </c>
      <c r="Q1470" s="2"/>
    </row>
    <row r="1471" customFormat="false" ht="15.75" hidden="true" customHeight="false" outlineLevel="0" collapsed="false">
      <c r="A1471" s="0" t="s">
        <v>197</v>
      </c>
      <c r="B1471" s="0" t="s">
        <v>198</v>
      </c>
      <c r="C1471" s="0" t="s">
        <v>1610</v>
      </c>
      <c r="D1471" s="0" t="n">
        <v>12016</v>
      </c>
      <c r="E1471" s="0" t="n">
        <v>4.226504</v>
      </c>
      <c r="F1471" s="0" t="n">
        <v>111.908411</v>
      </c>
      <c r="G1471" s="0" t="n">
        <v>0.019515400756</v>
      </c>
      <c r="H1471" s="0" t="n">
        <v>1753.43</v>
      </c>
      <c r="I1471" s="0" t="n">
        <v>1.80938</v>
      </c>
      <c r="J1471" s="0" t="n">
        <v>63.8889</v>
      </c>
      <c r="K1471" s="0" t="n">
        <v>36</v>
      </c>
      <c r="L1471" s="0" t="s">
        <v>20</v>
      </c>
      <c r="M1471" s="0" t="n">
        <f aca="false">35.3*G1471</f>
        <v>0.6888936466868</v>
      </c>
      <c r="N1471" s="0" t="n">
        <f aca="false">M1471*1000/365</f>
        <v>1.88737985393644</v>
      </c>
      <c r="O1471" s="0" t="n">
        <f aca="false">Table1[[#This Row],[Detection frequency 2021]]/100*365</f>
        <v>233.194485</v>
      </c>
      <c r="P1471" s="0" t="n">
        <f aca="false">Table1[[#This Row],[Flared days/year]]/12</f>
        <v>19.43287375</v>
      </c>
      <c r="Q1471" s="2" t="n">
        <f aca="false">Table1[[#This Row],['#days per month]]-P1527</f>
        <v>-3.23691125</v>
      </c>
    </row>
    <row r="1472" customFormat="false" ht="15.75" hidden="false" customHeight="false" outlineLevel="0" collapsed="false">
      <c r="A1472" s="0" t="s">
        <v>521</v>
      </c>
      <c r="B1472" s="0" t="s">
        <v>522</v>
      </c>
      <c r="C1472" s="0" t="s">
        <v>1611</v>
      </c>
      <c r="D1472" s="0" t="n">
        <v>7618</v>
      </c>
      <c r="E1472" s="0" t="n">
        <v>28.660881</v>
      </c>
      <c r="F1472" s="0" t="n">
        <v>47.877545</v>
      </c>
      <c r="G1472" s="0" t="n">
        <v>0.013685337249</v>
      </c>
      <c r="H1472" s="0" t="n">
        <v>1811.19</v>
      </c>
      <c r="I1472" s="0" t="n">
        <v>1.52851</v>
      </c>
      <c r="J1472" s="0" t="n">
        <v>78.25</v>
      </c>
      <c r="K1472" s="0" t="n">
        <v>400</v>
      </c>
      <c r="L1472" s="0" t="s">
        <v>20</v>
      </c>
      <c r="M1472" s="0" t="n">
        <f aca="false">35.3*G1472</f>
        <v>0.4830924048897</v>
      </c>
      <c r="N1472" s="0" t="n">
        <f aca="false">M1472*1000/365</f>
        <v>1.32354083531425</v>
      </c>
      <c r="O1472" s="0" t="n">
        <f aca="false">Table1[[#This Row],[Detection frequency 2021]]/100*365</f>
        <v>285.6125</v>
      </c>
      <c r="P1472" s="2" t="n">
        <f aca="false">Table1[[#This Row],[Flared days/year]]/12</f>
        <v>23.8010416666667</v>
      </c>
      <c r="Q1472" s="2"/>
    </row>
    <row r="1473" customFormat="false" ht="15.75" hidden="true" customHeight="false" outlineLevel="0" collapsed="false">
      <c r="A1473" s="0" t="s">
        <v>35</v>
      </c>
      <c r="B1473" s="0" t="s">
        <v>36</v>
      </c>
      <c r="C1473" s="0" t="s">
        <v>1612</v>
      </c>
      <c r="D1473" s="0" t="n">
        <v>3843</v>
      </c>
      <c r="E1473" s="0" t="n">
        <v>19.263212</v>
      </c>
      <c r="F1473" s="0" t="n">
        <v>-92.2096689999999</v>
      </c>
      <c r="G1473" s="0" t="n">
        <v>0.019450559979</v>
      </c>
      <c r="H1473" s="0" t="n">
        <v>1794.46</v>
      </c>
      <c r="I1473" s="0" t="n">
        <v>1.73662</v>
      </c>
      <c r="J1473" s="0" t="n">
        <v>83.7989</v>
      </c>
      <c r="K1473" s="0" t="n">
        <v>179</v>
      </c>
      <c r="L1473" s="0" t="s">
        <v>20</v>
      </c>
      <c r="M1473" s="0" t="n">
        <f aca="false">35.3*G1473</f>
        <v>0.6866047672587</v>
      </c>
      <c r="N1473" s="0" t="n">
        <f aca="false">M1473*1000/365</f>
        <v>1.8811089513937</v>
      </c>
      <c r="O1473" s="0" t="n">
        <f aca="false">Table1[[#This Row],[Detection frequency 2021]]/100*365</f>
        <v>305.865985</v>
      </c>
      <c r="P1473" s="0" t="n">
        <f aca="false">Table1[[#This Row],[Flared days/year]]/12</f>
        <v>25.4888320833333</v>
      </c>
      <c r="Q1473" s="2" t="n">
        <f aca="false">Table1[[#This Row],['#days per month]]-P1529</f>
        <v>4.05375083333336</v>
      </c>
    </row>
    <row r="1474" customFormat="false" ht="15.75" hidden="true" customHeight="false" outlineLevel="0" collapsed="false">
      <c r="A1474" s="0" t="s">
        <v>100</v>
      </c>
      <c r="B1474" s="0" t="s">
        <v>101</v>
      </c>
      <c r="C1474" s="0" t="s">
        <v>1613</v>
      </c>
      <c r="D1474" s="0" t="n">
        <v>9878</v>
      </c>
      <c r="E1474" s="0" t="n">
        <v>39.409688</v>
      </c>
      <c r="F1474" s="0" t="n">
        <v>62.84728</v>
      </c>
      <c r="G1474" s="0" t="n">
        <v>0.019402714589</v>
      </c>
      <c r="H1474" s="0" t="n">
        <v>1800.36</v>
      </c>
      <c r="I1474" s="0" t="n">
        <v>1.5612</v>
      </c>
      <c r="J1474" s="0" t="n">
        <v>49.2925</v>
      </c>
      <c r="K1474" s="0" t="n">
        <v>424</v>
      </c>
      <c r="L1474" s="0" t="s">
        <v>20</v>
      </c>
      <c r="M1474" s="0" t="n">
        <f aca="false">35.3*G1474</f>
        <v>0.6849158249917</v>
      </c>
      <c r="N1474" s="0" t="n">
        <f aca="false">M1474*1000/365</f>
        <v>1.87648171230603</v>
      </c>
      <c r="O1474" s="0" t="n">
        <f aca="false">Table1[[#This Row],[Detection frequency 2021]]/100*365</f>
        <v>179.917625</v>
      </c>
      <c r="P1474" s="0" t="n">
        <f aca="false">Table1[[#This Row],[Flared days/year]]/12</f>
        <v>14.9931354166667</v>
      </c>
      <c r="Q1474" s="2" t="n">
        <f aca="false">Table1[[#This Row],['#days per month]]-P1530</f>
        <v>6.14952</v>
      </c>
    </row>
    <row r="1475" customFormat="false" ht="15.75" hidden="true" customHeight="false" outlineLevel="0" collapsed="false">
      <c r="A1475" s="0" t="s">
        <v>726</v>
      </c>
      <c r="B1475" s="0" t="s">
        <v>727</v>
      </c>
      <c r="C1475" s="0" t="s">
        <v>1614</v>
      </c>
      <c r="D1475" s="0" t="n">
        <v>5066</v>
      </c>
      <c r="E1475" s="0" t="n">
        <v>58.047527</v>
      </c>
      <c r="F1475" s="0" t="n">
        <v>1.138818</v>
      </c>
      <c r="G1475" s="0" t="n">
        <v>0.019380112779</v>
      </c>
      <c r="H1475" s="0" t="n">
        <v>1763.88</v>
      </c>
      <c r="I1475" s="0" t="n">
        <v>1.55096</v>
      </c>
      <c r="J1475" s="0" t="n">
        <v>81.8181999999999</v>
      </c>
      <c r="K1475" s="0" t="n">
        <v>110</v>
      </c>
      <c r="L1475" s="0" t="s">
        <v>20</v>
      </c>
      <c r="M1475" s="0" t="n">
        <f aca="false">35.3*G1475</f>
        <v>0.6841179810987</v>
      </c>
      <c r="N1475" s="0" t="n">
        <f aca="false">M1475*1000/365</f>
        <v>1.87429583862658</v>
      </c>
      <c r="O1475" s="0" t="n">
        <f aca="false">Table1[[#This Row],[Detection frequency 2021]]/100*365</f>
        <v>298.63643</v>
      </c>
      <c r="P1475" s="0" t="n">
        <f aca="false">Table1[[#This Row],[Flared days/year]]/12</f>
        <v>24.8863691666666</v>
      </c>
      <c r="Q1475" s="2" t="n">
        <f aca="false">Table1[[#This Row],['#days per month]]-P1531</f>
        <v>8.26156208333331</v>
      </c>
    </row>
    <row r="1476" customFormat="false" ht="15.75" hidden="true" customHeight="false" outlineLevel="0" collapsed="false">
      <c r="A1476" s="0" t="s">
        <v>28</v>
      </c>
      <c r="B1476" s="0" t="s">
        <v>29</v>
      </c>
      <c r="C1476" s="0" t="s">
        <v>1615</v>
      </c>
      <c r="D1476" s="0" t="n">
        <v>7904</v>
      </c>
      <c r="E1476" s="0" t="n">
        <v>29.069978</v>
      </c>
      <c r="F1476" s="0" t="n">
        <v>49.477015</v>
      </c>
      <c r="G1476" s="0" t="n">
        <v>0.019363410922</v>
      </c>
      <c r="H1476" s="0" t="n">
        <v>1690.52</v>
      </c>
      <c r="I1476" s="0" t="n">
        <v>1.99699</v>
      </c>
      <c r="J1476" s="0" t="n">
        <v>88.0109</v>
      </c>
      <c r="K1476" s="0" t="n">
        <v>367</v>
      </c>
      <c r="L1476" s="0" t="s">
        <v>20</v>
      </c>
      <c r="M1476" s="0" t="n">
        <f aca="false">35.3*G1476</f>
        <v>0.6835284055466</v>
      </c>
      <c r="N1476" s="0" t="n">
        <f aca="false">M1476*1000/365</f>
        <v>1.87268056314137</v>
      </c>
      <c r="O1476" s="0" t="n">
        <f aca="false">Table1[[#This Row],[Detection frequency 2021]]/100*365</f>
        <v>321.239785</v>
      </c>
      <c r="P1476" s="0" t="n">
        <f aca="false">Table1[[#This Row],[Flared days/year]]/12</f>
        <v>26.7699820833333</v>
      </c>
      <c r="Q1476" s="2" t="n">
        <f aca="false">Table1[[#This Row],['#days per month]]-P1532</f>
        <v>5.349805</v>
      </c>
    </row>
    <row r="1477" customFormat="false" ht="15.75" hidden="true" customHeight="false" outlineLevel="0" collapsed="false">
      <c r="A1477" s="0" t="s">
        <v>24</v>
      </c>
      <c r="B1477" s="0" t="s">
        <v>25</v>
      </c>
      <c r="C1477" s="0" t="s">
        <v>1616</v>
      </c>
      <c r="D1477" s="0" t="n">
        <v>9272</v>
      </c>
      <c r="E1477" s="0" t="n">
        <v>64.350135</v>
      </c>
      <c r="F1477" s="0" t="n">
        <v>77.814477</v>
      </c>
      <c r="G1477" s="0" t="n">
        <v>0.019330359444</v>
      </c>
      <c r="H1477" s="0" t="n">
        <v>1747.23</v>
      </c>
      <c r="I1477" s="0" t="n">
        <v>1.56019</v>
      </c>
      <c r="J1477" s="0" t="n">
        <v>57.8571</v>
      </c>
      <c r="K1477" s="0" t="n">
        <v>140</v>
      </c>
      <c r="L1477" s="0" t="s">
        <v>20</v>
      </c>
      <c r="M1477" s="0" t="n">
        <f aca="false">35.3*G1477</f>
        <v>0.6823616883732</v>
      </c>
      <c r="N1477" s="0" t="n">
        <f aca="false">M1477*1000/365</f>
        <v>1.86948407773479</v>
      </c>
      <c r="O1477" s="0" t="n">
        <f aca="false">Table1[[#This Row],[Detection frequency 2021]]/100*365</f>
        <v>211.178415</v>
      </c>
      <c r="P1477" s="0" t="n">
        <f aca="false">Table1[[#This Row],[Flared days/year]]/12</f>
        <v>17.59820125</v>
      </c>
      <c r="Q1477" s="2" t="n">
        <f aca="false">Table1[[#This Row],['#days per month]]-P1533</f>
        <v>-7.00714833333333</v>
      </c>
    </row>
    <row r="1478" customFormat="false" ht="15.75" hidden="true" customHeight="false" outlineLevel="0" collapsed="false">
      <c r="A1478" s="0" t="s">
        <v>24</v>
      </c>
      <c r="B1478" s="0" t="s">
        <v>25</v>
      </c>
      <c r="C1478" s="0" t="s">
        <v>1617</v>
      </c>
      <c r="D1478" s="0" t="n">
        <v>7064</v>
      </c>
      <c r="E1478" s="0" t="n">
        <v>54.785541</v>
      </c>
      <c r="F1478" s="0" t="n">
        <v>56.345152</v>
      </c>
      <c r="G1478" s="0" t="n">
        <v>0.019311309347</v>
      </c>
      <c r="H1478" s="0" t="n">
        <v>1882.55</v>
      </c>
      <c r="I1478" s="0" t="n">
        <v>1.91314</v>
      </c>
      <c r="J1478" s="0" t="n">
        <v>69.6581</v>
      </c>
      <c r="K1478" s="0" t="n">
        <v>234</v>
      </c>
      <c r="L1478" s="0" t="s">
        <v>20</v>
      </c>
      <c r="M1478" s="0" t="n">
        <f aca="false">35.3*G1478</f>
        <v>0.6816892199491</v>
      </c>
      <c r="N1478" s="0" t="n">
        <f aca="false">M1478*1000/365</f>
        <v>1.86764169849068</v>
      </c>
      <c r="O1478" s="0" t="n">
        <f aca="false">Table1[[#This Row],[Detection frequency 2021]]/100*365</f>
        <v>254.252065</v>
      </c>
      <c r="P1478" s="0" t="n">
        <f aca="false">Table1[[#This Row],[Flared days/year]]/12</f>
        <v>21.1876720833333</v>
      </c>
      <c r="Q1478" s="2" t="n">
        <f aca="false">Table1[[#This Row],['#days per month]]-P1534</f>
        <v>-1.74947541666663</v>
      </c>
    </row>
    <row r="1479" customFormat="false" ht="15.75" hidden="true" customHeight="false" outlineLevel="0" collapsed="false">
      <c r="A1479" s="0" t="s">
        <v>788</v>
      </c>
      <c r="B1479" s="0" t="s">
        <v>789</v>
      </c>
      <c r="C1479" s="0" t="s">
        <v>1618</v>
      </c>
      <c r="D1479" s="0" t="n">
        <v>11963</v>
      </c>
      <c r="E1479" s="0" t="n">
        <v>-5.208386</v>
      </c>
      <c r="F1479" s="0" t="n">
        <v>106.210367999999</v>
      </c>
      <c r="G1479" s="0" t="n">
        <v>0.019301446739</v>
      </c>
      <c r="H1479" s="0" t="n">
        <v>1724.65</v>
      </c>
      <c r="I1479" s="0" t="n">
        <v>1.51509</v>
      </c>
      <c r="J1479" s="0" t="n">
        <v>76.7857</v>
      </c>
      <c r="K1479" s="0" t="n">
        <v>56</v>
      </c>
      <c r="L1479" s="0" t="s">
        <v>20</v>
      </c>
      <c r="M1479" s="0" t="n">
        <f aca="false">35.3*G1479</f>
        <v>0.6813410698867</v>
      </c>
      <c r="N1479" s="0" t="n">
        <f aca="false">M1479*1000/365</f>
        <v>1.86668786270329</v>
      </c>
      <c r="O1479" s="0" t="n">
        <f aca="false">Table1[[#This Row],[Detection frequency 2021]]/100*365</f>
        <v>280.267805</v>
      </c>
      <c r="P1479" s="0" t="n">
        <f aca="false">Table1[[#This Row],[Flared days/year]]/12</f>
        <v>23.3556504166667</v>
      </c>
      <c r="Q1479" s="2" t="n">
        <f aca="false">Table1[[#This Row],['#days per month]]-P1535</f>
        <v>7.71631291666666</v>
      </c>
    </row>
    <row r="1480" customFormat="false" ht="15.75" hidden="true" customHeight="false" outlineLevel="0" collapsed="false">
      <c r="A1480" s="0" t="s">
        <v>345</v>
      </c>
      <c r="B1480" s="0" t="s">
        <v>346</v>
      </c>
      <c r="C1480" s="0" t="s">
        <v>1619</v>
      </c>
      <c r="D1480" s="0" t="n">
        <v>4644</v>
      </c>
      <c r="E1480" s="0" t="n">
        <v>-37.440249</v>
      </c>
      <c r="F1480" s="0" t="n">
        <v>-69.049663</v>
      </c>
      <c r="G1480" s="0" t="n">
        <v>0.0192993039699999</v>
      </c>
      <c r="H1480" s="0" t="n">
        <v>1657.31</v>
      </c>
      <c r="I1480" s="0" t="n">
        <v>1.24197</v>
      </c>
      <c r="J1480" s="0" t="n">
        <v>36.3128</v>
      </c>
      <c r="K1480" s="0" t="n">
        <v>358</v>
      </c>
      <c r="L1480" s="0" t="s">
        <v>20</v>
      </c>
      <c r="M1480" s="0" t="n">
        <f aca="false">35.3*G1480</f>
        <v>0.681265430140996</v>
      </c>
      <c r="N1480" s="0" t="n">
        <f aca="false">M1480*1000/365</f>
        <v>1.86648063052328</v>
      </c>
      <c r="O1480" s="0" t="n">
        <f aca="false">Table1[[#This Row],[Detection frequency 2021]]/100*365</f>
        <v>132.54172</v>
      </c>
      <c r="P1480" s="0" t="n">
        <f aca="false">Table1[[#This Row],[Flared days/year]]/12</f>
        <v>11.0451433333333</v>
      </c>
      <c r="Q1480" s="2" t="n">
        <f aca="false">Table1[[#This Row],['#days per month]]-P1536</f>
        <v>-11.8426379166667</v>
      </c>
    </row>
    <row r="1481" customFormat="false" ht="15.75" hidden="true" customHeight="false" outlineLevel="0" collapsed="false">
      <c r="A1481" s="0" t="s">
        <v>548</v>
      </c>
      <c r="B1481" s="0" t="s">
        <v>549</v>
      </c>
      <c r="C1481" s="0" t="s">
        <v>1620</v>
      </c>
      <c r="D1481" s="0" t="n">
        <v>11830</v>
      </c>
      <c r="E1481" s="0" t="n">
        <v>11.513317</v>
      </c>
      <c r="F1481" s="0" t="n">
        <v>119.12273</v>
      </c>
      <c r="G1481" s="0" t="n">
        <v>0.019291760249</v>
      </c>
      <c r="H1481" s="0" t="n">
        <v>1765.6</v>
      </c>
      <c r="I1481" s="0" t="n">
        <v>1.79155</v>
      </c>
      <c r="J1481" s="0" t="n">
        <v>54.7945</v>
      </c>
      <c r="K1481" s="0" t="n">
        <v>73</v>
      </c>
      <c r="L1481" s="0" t="s">
        <v>20</v>
      </c>
      <c r="M1481" s="0" t="n">
        <f aca="false">35.3*G1481</f>
        <v>0.6809991367897</v>
      </c>
      <c r="N1481" s="0" t="n">
        <f aca="false">M1481*1000/365</f>
        <v>1.86575105969781</v>
      </c>
      <c r="O1481" s="0" t="n">
        <f aca="false">Table1[[#This Row],[Detection frequency 2021]]/100*365</f>
        <v>199.999925</v>
      </c>
      <c r="P1481" s="0" t="n">
        <f aca="false">Table1[[#This Row],[Flared days/year]]/12</f>
        <v>16.6666604166667</v>
      </c>
      <c r="Q1481" s="2" t="n">
        <f aca="false">Table1[[#This Row],['#days per month]]-P1537</f>
        <v>-7.92716125</v>
      </c>
    </row>
    <row r="1482" customFormat="false" ht="15.75" hidden="true" customHeight="false" outlineLevel="0" collapsed="false">
      <c r="A1482" s="0" t="s">
        <v>51</v>
      </c>
      <c r="B1482" s="0" t="s">
        <v>52</v>
      </c>
      <c r="C1482" s="0" t="s">
        <v>1621</v>
      </c>
      <c r="D1482" s="0" t="n">
        <v>5558</v>
      </c>
      <c r="E1482" s="0" t="n">
        <v>28.6129289999999</v>
      </c>
      <c r="F1482" s="0" t="n">
        <v>7.501996</v>
      </c>
      <c r="G1482" s="0" t="n">
        <v>0.020801678569</v>
      </c>
      <c r="H1482" s="0" t="n">
        <v>1708.87</v>
      </c>
      <c r="I1482" s="0" t="n">
        <v>1.56558</v>
      </c>
      <c r="J1482" s="0" t="n">
        <v>75.9893999999999</v>
      </c>
      <c r="K1482" s="0" t="n">
        <v>379</v>
      </c>
      <c r="L1482" s="0" t="s">
        <v>20</v>
      </c>
      <c r="M1482" s="0" t="n">
        <f aca="false">35.3*G1482</f>
        <v>0.7342992534857</v>
      </c>
      <c r="N1482" s="0" t="n">
        <f aca="false">M1482*1000/365</f>
        <v>2.01177877667315</v>
      </c>
      <c r="O1482" s="0" t="n">
        <f aca="false">Table1[[#This Row],[Detection frequency 2021]]/100*365</f>
        <v>277.36131</v>
      </c>
      <c r="P1482" s="0" t="n">
        <f aca="false">Table1[[#This Row],[Flared days/year]]/12</f>
        <v>23.1134425</v>
      </c>
      <c r="Q1482" s="2" t="n">
        <f aca="false">Table1[[#This Row],['#days per month]]-P1538</f>
        <v>-0.891877500000028</v>
      </c>
    </row>
    <row r="1483" customFormat="false" ht="15.75" hidden="true" customHeight="false" outlineLevel="0" collapsed="false">
      <c r="A1483" s="0" t="s">
        <v>28</v>
      </c>
      <c r="B1483" s="0" t="s">
        <v>29</v>
      </c>
      <c r="C1483" s="0" t="s">
        <v>1622</v>
      </c>
      <c r="D1483" s="0" t="n">
        <v>7759</v>
      </c>
      <c r="E1483" s="0" t="n">
        <v>30.47519</v>
      </c>
      <c r="F1483" s="0" t="n">
        <v>49.093283</v>
      </c>
      <c r="G1483" s="0" t="n">
        <v>0.019110358709</v>
      </c>
      <c r="H1483" s="0" t="n">
        <v>1639.01</v>
      </c>
      <c r="I1483" s="0" t="n">
        <v>0.897845</v>
      </c>
      <c r="J1483" s="0" t="n">
        <v>81.4136</v>
      </c>
      <c r="K1483" s="0" t="n">
        <v>382</v>
      </c>
      <c r="L1483" s="0" t="s">
        <v>20</v>
      </c>
      <c r="M1483" s="0" t="n">
        <f aca="false">35.3*G1483</f>
        <v>0.6745956624277</v>
      </c>
      <c r="N1483" s="0" t="n">
        <f aca="false">M1483*1000/365</f>
        <v>1.84820729432247</v>
      </c>
      <c r="O1483" s="0" t="n">
        <f aca="false">Table1[[#This Row],[Detection frequency 2021]]/100*365</f>
        <v>297.15964</v>
      </c>
      <c r="P1483" s="0" t="n">
        <f aca="false">Table1[[#This Row],[Flared days/year]]/12</f>
        <v>24.7633033333333</v>
      </c>
      <c r="Q1483" s="2" t="n">
        <f aca="false">Table1[[#This Row],['#days per month]]-P1539</f>
        <v>1.84370625</v>
      </c>
    </row>
    <row r="1484" customFormat="false" ht="15.75" hidden="true" customHeight="false" outlineLevel="0" collapsed="false">
      <c r="A1484" s="0" t="s">
        <v>201</v>
      </c>
      <c r="B1484" s="0" t="s">
        <v>202</v>
      </c>
      <c r="C1484" s="0" t="s">
        <v>1623</v>
      </c>
      <c r="D1484" s="0" t="n">
        <v>5881</v>
      </c>
      <c r="E1484" s="0" t="n">
        <v>29.7881809999999</v>
      </c>
      <c r="F1484" s="0" t="n">
        <v>28.552436</v>
      </c>
      <c r="G1484" s="0" t="n">
        <v>0.01908267883</v>
      </c>
      <c r="H1484" s="0" t="n">
        <v>1768.31</v>
      </c>
      <c r="I1484" s="0" t="n">
        <v>1.60707999999999</v>
      </c>
      <c r="J1484" s="0" t="n">
        <v>81.8627</v>
      </c>
      <c r="K1484" s="0" t="n">
        <v>408</v>
      </c>
      <c r="L1484" s="0" t="s">
        <v>20</v>
      </c>
      <c r="M1484" s="0" t="n">
        <f aca="false">35.3*G1484</f>
        <v>0.673618562699</v>
      </c>
      <c r="N1484" s="0" t="n">
        <f aca="false">M1484*1000/365</f>
        <v>1.84553030876438</v>
      </c>
      <c r="O1484" s="0" t="n">
        <f aca="false">Table1[[#This Row],[Detection frequency 2021]]/100*365</f>
        <v>298.798855</v>
      </c>
      <c r="P1484" s="0" t="n">
        <f aca="false">Table1[[#This Row],[Flared days/year]]/12</f>
        <v>24.8999045833333</v>
      </c>
      <c r="Q1484" s="2" t="n">
        <f aca="false">Table1[[#This Row],['#days per month]]-P1540</f>
        <v>17.6061095833333</v>
      </c>
    </row>
    <row r="1485" customFormat="false" ht="15.75" hidden="true" customHeight="false" outlineLevel="0" collapsed="false">
      <c r="A1485" s="0" t="s">
        <v>35</v>
      </c>
      <c r="B1485" s="0" t="s">
        <v>36</v>
      </c>
      <c r="C1485" s="0" t="s">
        <v>1624</v>
      </c>
      <c r="D1485" s="0" t="n">
        <v>3777</v>
      </c>
      <c r="E1485" s="0" t="n">
        <v>18.386217</v>
      </c>
      <c r="F1485" s="0" t="n">
        <v>-93.309845</v>
      </c>
      <c r="G1485" s="0" t="n">
        <v>0.019047660701</v>
      </c>
      <c r="H1485" s="0" t="n">
        <v>1810.91</v>
      </c>
      <c r="I1485" s="0" t="n">
        <v>3.19382</v>
      </c>
      <c r="J1485" s="0" t="n">
        <v>47.6922999999999</v>
      </c>
      <c r="K1485" s="0" t="n">
        <v>195</v>
      </c>
      <c r="L1485" s="0" t="s">
        <v>20</v>
      </c>
      <c r="M1485" s="0" t="n">
        <f aca="false">35.3*G1485</f>
        <v>0.6723824227453</v>
      </c>
      <c r="N1485" s="0" t="n">
        <f aca="false">M1485*1000/365</f>
        <v>1.84214362395973</v>
      </c>
      <c r="O1485" s="0" t="n">
        <f aca="false">Table1[[#This Row],[Detection frequency 2021]]/100*365</f>
        <v>174.076895</v>
      </c>
      <c r="P1485" s="0" t="n">
        <f aca="false">Table1[[#This Row],[Flared days/year]]/12</f>
        <v>14.5064079166666</v>
      </c>
      <c r="Q1485" s="2" t="n">
        <f aca="false">Table1[[#This Row],['#days per month]]-P1541</f>
        <v>-10.5028445833333</v>
      </c>
    </row>
    <row r="1486" customFormat="false" ht="15.75" hidden="true" customHeight="false" outlineLevel="0" collapsed="false">
      <c r="A1486" s="0" t="s">
        <v>645</v>
      </c>
      <c r="B1486" s="0" t="s">
        <v>646</v>
      </c>
      <c r="C1486" s="0" t="s">
        <v>1625</v>
      </c>
      <c r="D1486" s="0" t="n">
        <v>1469</v>
      </c>
      <c r="E1486" s="0" t="n">
        <v>31.969368</v>
      </c>
      <c r="F1486" s="0" t="n">
        <v>-103.887058</v>
      </c>
      <c r="G1486" s="0" t="n">
        <v>0.019043756752</v>
      </c>
      <c r="H1486" s="0" t="n">
        <v>1913.26</v>
      </c>
      <c r="I1486" s="0" t="n">
        <v>2.28119</v>
      </c>
      <c r="J1486" s="0" t="n">
        <v>70.2381</v>
      </c>
      <c r="K1486" s="0" t="n">
        <v>336</v>
      </c>
      <c r="L1486" s="0" t="s">
        <v>20</v>
      </c>
      <c r="M1486" s="0" t="n">
        <f aca="false">35.3*G1486</f>
        <v>0.6722446133456</v>
      </c>
      <c r="N1486" s="0" t="n">
        <f aca="false">M1486*1000/365</f>
        <v>1.84176606396055</v>
      </c>
      <c r="O1486" s="0" t="n">
        <f aca="false">Table1[[#This Row],[Detection frequency 2021]]/100*365</f>
        <v>256.369065</v>
      </c>
      <c r="P1486" s="0" t="n">
        <f aca="false">Table1[[#This Row],[Flared days/year]]/12</f>
        <v>21.36408875</v>
      </c>
      <c r="Q1486" s="2" t="n">
        <f aca="false">Table1[[#This Row],['#days per month]]-P1542</f>
        <v>-2.06495708333333</v>
      </c>
    </row>
    <row r="1487" customFormat="false" ht="15.75" hidden="true" customHeight="false" outlineLevel="0" collapsed="false">
      <c r="A1487" s="0" t="s">
        <v>645</v>
      </c>
      <c r="B1487" s="0" t="s">
        <v>646</v>
      </c>
      <c r="C1487" s="0" t="s">
        <v>1626</v>
      </c>
      <c r="D1487" s="0" t="n">
        <v>3183</v>
      </c>
      <c r="E1487" s="0" t="n">
        <v>28.95893</v>
      </c>
      <c r="F1487" s="0" t="n">
        <v>-97.933176</v>
      </c>
      <c r="G1487" s="0" t="n">
        <v>0.019041907513</v>
      </c>
      <c r="H1487" s="0" t="n">
        <v>1902.42</v>
      </c>
      <c r="I1487" s="0" t="n">
        <v>1.2602</v>
      </c>
      <c r="J1487" s="0" t="n">
        <v>48.495</v>
      </c>
      <c r="K1487" s="0" t="n">
        <v>299</v>
      </c>
      <c r="L1487" s="0" t="s">
        <v>20</v>
      </c>
      <c r="M1487" s="0" t="n">
        <f aca="false">35.3*G1487</f>
        <v>0.6721793352089</v>
      </c>
      <c r="N1487" s="0" t="n">
        <f aca="false">M1487*1000/365</f>
        <v>1.84158721975041</v>
      </c>
      <c r="O1487" s="0" t="n">
        <f aca="false">Table1[[#This Row],[Detection frequency 2021]]/100*365</f>
        <v>177.00675</v>
      </c>
      <c r="P1487" s="0" t="n">
        <f aca="false">Table1[[#This Row],[Flared days/year]]/12</f>
        <v>14.7505625</v>
      </c>
      <c r="Q1487" s="2" t="n">
        <f aca="false">Table1[[#This Row],['#days per month]]-P1543</f>
        <v>-10.48143125</v>
      </c>
    </row>
    <row r="1488" customFormat="false" ht="15.75" hidden="true" customHeight="false" outlineLevel="0" collapsed="false">
      <c r="A1488" s="0" t="s">
        <v>39</v>
      </c>
      <c r="B1488" s="0" t="s">
        <v>40</v>
      </c>
      <c r="C1488" s="0" t="s">
        <v>1627</v>
      </c>
      <c r="D1488" s="0" t="n">
        <v>5759</v>
      </c>
      <c r="E1488" s="0" t="n">
        <v>29.510436</v>
      </c>
      <c r="F1488" s="0" t="n">
        <v>20.201031</v>
      </c>
      <c r="G1488" s="0" t="n">
        <v>0.01903571403</v>
      </c>
      <c r="H1488" s="0" t="n">
        <v>1768.54</v>
      </c>
      <c r="I1488" s="0" t="n">
        <v>2.41905</v>
      </c>
      <c r="J1488" s="0" t="n">
        <v>88.191</v>
      </c>
      <c r="K1488" s="0" t="n">
        <v>398</v>
      </c>
      <c r="L1488" s="0" t="s">
        <v>20</v>
      </c>
      <c r="M1488" s="0" t="n">
        <f aca="false">35.3*G1488</f>
        <v>0.671960705259</v>
      </c>
      <c r="N1488" s="0" t="n">
        <f aca="false">M1488*1000/365</f>
        <v>1.8409882335863</v>
      </c>
      <c r="O1488" s="0" t="n">
        <f aca="false">Table1[[#This Row],[Detection frequency 2021]]/100*365</f>
        <v>321.89715</v>
      </c>
      <c r="P1488" s="0" t="n">
        <f aca="false">Table1[[#This Row],[Flared days/year]]/12</f>
        <v>26.8247625</v>
      </c>
      <c r="Q1488" s="2" t="n">
        <f aca="false">Table1[[#This Row],['#days per month]]-P1544</f>
        <v>4.29389041666667</v>
      </c>
    </row>
    <row r="1489" customFormat="false" ht="15.75" hidden="true" customHeight="false" outlineLevel="0" collapsed="false">
      <c r="A1489" s="0" t="s">
        <v>24</v>
      </c>
      <c r="B1489" s="0" t="s">
        <v>25</v>
      </c>
      <c r="C1489" s="0" t="s">
        <v>1628</v>
      </c>
      <c r="D1489" s="0" t="n">
        <v>9192</v>
      </c>
      <c r="E1489" s="0" t="n">
        <v>60.752896</v>
      </c>
      <c r="F1489" s="0" t="n">
        <v>77.1750589999999</v>
      </c>
      <c r="G1489" s="0" t="n">
        <v>0.019032720024</v>
      </c>
      <c r="H1489" s="0" t="n">
        <v>1746.71</v>
      </c>
      <c r="I1489" s="0" t="n">
        <v>1.64565</v>
      </c>
      <c r="J1489" s="0" t="n">
        <v>62.9869999999999</v>
      </c>
      <c r="K1489" s="0" t="n">
        <v>154</v>
      </c>
      <c r="L1489" s="0" t="s">
        <v>20</v>
      </c>
      <c r="M1489" s="0" t="n">
        <f aca="false">35.3*G1489</f>
        <v>0.6718550168472</v>
      </c>
      <c r="N1489" s="0" t="n">
        <f aca="false">M1489*1000/365</f>
        <v>1.8406986762937</v>
      </c>
      <c r="O1489" s="0" t="n">
        <f aca="false">Table1[[#This Row],[Detection frequency 2021]]/100*365</f>
        <v>229.90255</v>
      </c>
      <c r="P1489" s="0" t="n">
        <f aca="false">Table1[[#This Row],[Flared days/year]]/12</f>
        <v>19.1585458333333</v>
      </c>
      <c r="Q1489" s="2" t="n">
        <f aca="false">Table1[[#This Row],['#days per month]]-P1545</f>
        <v>14.9116795833333</v>
      </c>
    </row>
    <row r="1490" customFormat="false" ht="15.75" hidden="true" customHeight="false" outlineLevel="0" collapsed="false">
      <c r="A1490" s="0" t="s">
        <v>197</v>
      </c>
      <c r="B1490" s="0" t="s">
        <v>198</v>
      </c>
      <c r="C1490" s="0" t="s">
        <v>1629</v>
      </c>
      <c r="D1490" s="0" t="n">
        <v>12055</v>
      </c>
      <c r="E1490" s="0" t="n">
        <v>4.70012</v>
      </c>
      <c r="F1490" s="0" t="n">
        <v>113.941282</v>
      </c>
      <c r="G1490" s="0" t="n">
        <v>0.019027436484</v>
      </c>
      <c r="H1490" s="0" t="n">
        <v>1716.12</v>
      </c>
      <c r="I1490" s="0" t="n">
        <v>3.27504</v>
      </c>
      <c r="J1490" s="0" t="n">
        <v>66.6667</v>
      </c>
      <c r="K1490" s="0" t="n">
        <v>15</v>
      </c>
      <c r="L1490" s="0" t="s">
        <v>20</v>
      </c>
      <c r="M1490" s="0" t="n">
        <f aca="false">35.3*G1490</f>
        <v>0.6716685078852</v>
      </c>
      <c r="N1490" s="0" t="n">
        <f aca="false">M1490*1000/365</f>
        <v>1.84018769283616</v>
      </c>
      <c r="O1490" s="0" t="n">
        <f aca="false">Table1[[#This Row],[Detection frequency 2021]]/100*365</f>
        <v>243.333455</v>
      </c>
      <c r="P1490" s="0" t="n">
        <f aca="false">Table1[[#This Row],[Flared days/year]]/12</f>
        <v>20.2777879166667</v>
      </c>
      <c r="Q1490" s="2" t="n">
        <f aca="false">Table1[[#This Row],['#days per month]]-P1546</f>
        <v>3.73975958333333</v>
      </c>
    </row>
    <row r="1491" customFormat="false" ht="15.75" hidden="true" customHeight="false" outlineLevel="0" collapsed="false">
      <c r="A1491" s="0" t="s">
        <v>161</v>
      </c>
      <c r="B1491" s="0" t="s">
        <v>162</v>
      </c>
      <c r="C1491" s="0" t="s">
        <v>1630</v>
      </c>
      <c r="D1491" s="0" t="n">
        <v>11603</v>
      </c>
      <c r="E1491" s="0" t="n">
        <v>39.099919</v>
      </c>
      <c r="F1491" s="0" t="n">
        <v>119.180819</v>
      </c>
      <c r="G1491" s="0" t="n">
        <v>0.019016282344</v>
      </c>
      <c r="H1491" s="0" t="n">
        <v>1808.55</v>
      </c>
      <c r="I1491" s="0" t="n">
        <v>1.9656</v>
      </c>
      <c r="J1491" s="0" t="n">
        <v>93.0612</v>
      </c>
      <c r="K1491" s="0" t="n">
        <v>245</v>
      </c>
      <c r="L1491" s="0" t="s">
        <v>20</v>
      </c>
      <c r="M1491" s="0" t="n">
        <f aca="false">35.3*G1491</f>
        <v>0.6712747667432</v>
      </c>
      <c r="N1491" s="0" t="n">
        <f aca="false">M1491*1000/365</f>
        <v>1.83910894998137</v>
      </c>
      <c r="O1491" s="0" t="n">
        <f aca="false">Table1[[#This Row],[Detection frequency 2021]]/100*365</f>
        <v>339.67338</v>
      </c>
      <c r="P1491" s="0" t="n">
        <f aca="false">Table1[[#This Row],[Flared days/year]]/12</f>
        <v>28.306115</v>
      </c>
      <c r="Q1491" s="2" t="n">
        <f aca="false">Table1[[#This Row],['#days per month]]-P1547</f>
        <v>4.66908</v>
      </c>
    </row>
    <row r="1492" customFormat="false" ht="15.75" hidden="true" customHeight="false" outlineLevel="0" collapsed="false">
      <c r="A1492" s="0" t="s">
        <v>221</v>
      </c>
      <c r="B1492" s="0" t="s">
        <v>222</v>
      </c>
      <c r="C1492" s="0" t="s">
        <v>1631</v>
      </c>
      <c r="D1492" s="0" t="n">
        <v>10752</v>
      </c>
      <c r="E1492" s="0" t="n">
        <v>27.26102</v>
      </c>
      <c r="F1492" s="0" t="n">
        <v>95.150323</v>
      </c>
      <c r="G1492" s="0" t="n">
        <v>0.018999286957</v>
      </c>
      <c r="H1492" s="0" t="n">
        <v>1804.85</v>
      </c>
      <c r="I1492" s="0" t="n">
        <v>2.26995</v>
      </c>
      <c r="J1492" s="0" t="n">
        <v>81.8181999999999</v>
      </c>
      <c r="K1492" s="0" t="n">
        <v>176</v>
      </c>
      <c r="L1492" s="0" t="s">
        <v>20</v>
      </c>
      <c r="M1492" s="0" t="n">
        <f aca="false">35.3*G1492</f>
        <v>0.6706748295821</v>
      </c>
      <c r="N1492" s="0" t="n">
        <f aca="false">M1492*1000/365</f>
        <v>1.8374652865263</v>
      </c>
      <c r="O1492" s="0" t="n">
        <f aca="false">Table1[[#This Row],[Detection frequency 2021]]/100*365</f>
        <v>298.63643</v>
      </c>
      <c r="P1492" s="0" t="n">
        <f aca="false">Table1[[#This Row],[Flared days/year]]/12</f>
        <v>24.8863691666666</v>
      </c>
      <c r="Q1492" s="2" t="n">
        <f aca="false">Table1[[#This Row],['#days per month]]-P1548</f>
        <v>2.74090666666664</v>
      </c>
    </row>
    <row r="1493" customFormat="false" ht="15.75" hidden="true" customHeight="false" outlineLevel="0" collapsed="false">
      <c r="A1493" s="0" t="s">
        <v>21</v>
      </c>
      <c r="B1493" s="0" t="s">
        <v>22</v>
      </c>
      <c r="C1493" s="0" t="s">
        <v>1632</v>
      </c>
      <c r="D1493" s="0" t="n">
        <v>7427</v>
      </c>
      <c r="E1493" s="0" t="n">
        <v>33.3925</v>
      </c>
      <c r="F1493" s="0" t="n">
        <v>44.842482</v>
      </c>
      <c r="G1493" s="0" t="n">
        <v>0.00775920137299999</v>
      </c>
      <c r="H1493" s="0" t="n">
        <v>1619.4</v>
      </c>
      <c r="I1493" s="0" t="n">
        <v>1.14935</v>
      </c>
      <c r="J1493" s="0" t="n">
        <v>72.3238</v>
      </c>
      <c r="K1493" s="0" t="n">
        <v>383</v>
      </c>
      <c r="L1493" s="0" t="s">
        <v>20</v>
      </c>
      <c r="M1493" s="0" t="n">
        <f aca="false">35.3*G1493</f>
        <v>0.2738998084669</v>
      </c>
      <c r="N1493" s="0" t="n">
        <f aca="false">M1493*1000/365</f>
        <v>0.750410434155889</v>
      </c>
      <c r="O1493" s="0" t="n">
        <f aca="false">Table1[[#This Row],[Detection frequency 2021]]/100*365</f>
        <v>263.98187</v>
      </c>
      <c r="P1493" s="0" t="n">
        <f aca="false">Table1[[#This Row],[Flared days/year]]/12</f>
        <v>21.9984891666667</v>
      </c>
      <c r="Q1493" s="2" t="n">
        <f aca="false">Table1[[#This Row],['#days per month]]-P1549</f>
        <v>0.453360416666669</v>
      </c>
    </row>
    <row r="1494" customFormat="false" ht="15.75" hidden="true" customHeight="false" outlineLevel="0" collapsed="false">
      <c r="A1494" s="0" t="s">
        <v>161</v>
      </c>
      <c r="B1494" s="0" t="s">
        <v>162</v>
      </c>
      <c r="C1494" s="0" t="s">
        <v>1633</v>
      </c>
      <c r="D1494" s="0" t="n">
        <v>9584</v>
      </c>
      <c r="E1494" s="0" t="n">
        <v>41.711923</v>
      </c>
      <c r="F1494" s="0" t="n">
        <v>81.058592</v>
      </c>
      <c r="G1494" s="0" t="n">
        <v>0.018980060742</v>
      </c>
      <c r="H1494" s="0" t="n">
        <v>1667.08</v>
      </c>
      <c r="I1494" s="0" t="n">
        <v>0.974401</v>
      </c>
      <c r="J1494" s="0" t="n">
        <v>45.5696</v>
      </c>
      <c r="K1494" s="0" t="n">
        <v>316</v>
      </c>
      <c r="L1494" s="0" t="s">
        <v>20</v>
      </c>
      <c r="M1494" s="0" t="n">
        <f aca="false">35.3*G1494</f>
        <v>0.6699961441926</v>
      </c>
      <c r="N1494" s="0" t="n">
        <f aca="false">M1494*1000/365</f>
        <v>1.83560587450027</v>
      </c>
      <c r="O1494" s="0" t="n">
        <f aca="false">Table1[[#This Row],[Detection frequency 2021]]/100*365</f>
        <v>166.32904</v>
      </c>
      <c r="P1494" s="0" t="n">
        <f aca="false">Table1[[#This Row],[Flared days/year]]/12</f>
        <v>13.8607533333333</v>
      </c>
      <c r="Q1494" s="2" t="n">
        <f aca="false">Table1[[#This Row],['#days per month]]-P1550</f>
        <v>-2.73737833333331</v>
      </c>
    </row>
    <row r="1495" customFormat="false" ht="15.75" hidden="true" customHeight="false" outlineLevel="0" collapsed="false">
      <c r="A1495" s="0" t="s">
        <v>35</v>
      </c>
      <c r="B1495" s="0" t="s">
        <v>36</v>
      </c>
      <c r="C1495" s="0" t="s">
        <v>1634</v>
      </c>
      <c r="D1495" s="0" t="n">
        <v>3743</v>
      </c>
      <c r="E1495" s="0" t="n">
        <v>17.9808989999999</v>
      </c>
      <c r="F1495" s="0" t="n">
        <v>-94.117769</v>
      </c>
      <c r="G1495" s="0" t="n">
        <v>0.018969053367</v>
      </c>
      <c r="H1495" s="0" t="n">
        <v>1742.7</v>
      </c>
      <c r="I1495" s="0" t="n">
        <v>2.62068</v>
      </c>
      <c r="J1495" s="0" t="n">
        <v>40</v>
      </c>
      <c r="K1495" s="0" t="n">
        <v>185</v>
      </c>
      <c r="L1495" s="0" t="s">
        <v>20</v>
      </c>
      <c r="M1495" s="0" t="n">
        <f aca="false">35.3*G1495</f>
        <v>0.6696075838551</v>
      </c>
      <c r="N1495" s="0" t="n">
        <f aca="false">M1495*1000/365</f>
        <v>1.83454132563041</v>
      </c>
      <c r="O1495" s="0" t="n">
        <f aca="false">Table1[[#This Row],[Detection frequency 2021]]/100*365</f>
        <v>146</v>
      </c>
      <c r="P1495" s="0" t="n">
        <f aca="false">Table1[[#This Row],[Flared days/year]]/12</f>
        <v>12.1666666666667</v>
      </c>
      <c r="Q1495" s="2" t="n">
        <f aca="false">Table1[[#This Row],['#days per month]]-P1551</f>
        <v>-14.4052116666666</v>
      </c>
    </row>
    <row r="1496" customFormat="false" ht="15.75" hidden="true" customHeight="false" outlineLevel="0" collapsed="false">
      <c r="A1496" s="0" t="s">
        <v>24</v>
      </c>
      <c r="B1496" s="0" t="s">
        <v>25</v>
      </c>
      <c r="C1496" s="0" t="s">
        <v>1635</v>
      </c>
      <c r="D1496" s="0" t="n">
        <v>9490</v>
      </c>
      <c r="E1496" s="0" t="n">
        <v>67.794851</v>
      </c>
      <c r="F1496" s="0" t="n">
        <v>83.533566</v>
      </c>
      <c r="G1496" s="0" t="n">
        <v>0.01894295855</v>
      </c>
      <c r="H1496" s="0" t="n">
        <v>1859.5</v>
      </c>
      <c r="I1496" s="0" t="n">
        <v>1.68829</v>
      </c>
      <c r="J1496" s="0" t="n">
        <v>61.4457999999999</v>
      </c>
      <c r="K1496" s="0" t="n">
        <v>166</v>
      </c>
      <c r="L1496" s="0" t="s">
        <v>20</v>
      </c>
      <c r="M1496" s="0" t="n">
        <f aca="false">35.3*G1496</f>
        <v>0.668686436815</v>
      </c>
      <c r="N1496" s="0" t="n">
        <f aca="false">M1496*1000/365</f>
        <v>1.83201763510959</v>
      </c>
      <c r="O1496" s="0" t="n">
        <f aca="false">Table1[[#This Row],[Detection frequency 2021]]/100*365</f>
        <v>224.27717</v>
      </c>
      <c r="P1496" s="0" t="n">
        <f aca="false">Table1[[#This Row],[Flared days/year]]/12</f>
        <v>18.6897641666666</v>
      </c>
      <c r="Q1496" s="2" t="n">
        <f aca="false">Table1[[#This Row],['#days per month]]-P1552</f>
        <v>-2.1933154166667</v>
      </c>
    </row>
    <row r="1497" customFormat="false" ht="15.75" hidden="true" customHeight="false" outlineLevel="0" collapsed="false">
      <c r="A1497" s="0" t="s">
        <v>201</v>
      </c>
      <c r="B1497" s="0" t="s">
        <v>202</v>
      </c>
      <c r="C1497" s="0" t="s">
        <v>1636</v>
      </c>
      <c r="D1497" s="0" t="n">
        <v>7195</v>
      </c>
      <c r="E1497" s="0" t="n">
        <v>28.542358</v>
      </c>
      <c r="F1497" s="0" t="n">
        <v>32.932994</v>
      </c>
      <c r="G1497" s="0" t="n">
        <v>0.018927019871</v>
      </c>
      <c r="H1497" s="0" t="n">
        <v>1690.64</v>
      </c>
      <c r="I1497" s="0" t="n">
        <v>1.3507</v>
      </c>
      <c r="J1497" s="0" t="n">
        <v>94.686</v>
      </c>
      <c r="K1497" s="0" t="n">
        <v>414</v>
      </c>
      <c r="L1497" s="0" t="s">
        <v>20</v>
      </c>
      <c r="M1497" s="0" t="n">
        <f aca="false">35.3*G1497</f>
        <v>0.6681238014463</v>
      </c>
      <c r="N1497" s="0" t="n">
        <f aca="false">M1497*1000/365</f>
        <v>1.83047616834603</v>
      </c>
      <c r="O1497" s="0" t="n">
        <f aca="false">Table1[[#This Row],[Detection frequency 2021]]/100*365</f>
        <v>345.6039</v>
      </c>
      <c r="P1497" s="0" t="n">
        <f aca="false">Table1[[#This Row],[Flared days/year]]/12</f>
        <v>28.800325</v>
      </c>
      <c r="Q1497" s="2" t="n">
        <f aca="false">Table1[[#This Row],['#days per month]]-P1553</f>
        <v>13.2577429166667</v>
      </c>
    </row>
    <row r="1498" customFormat="false" ht="15.75" hidden="true" customHeight="false" outlineLevel="0" collapsed="false">
      <c r="A1498" s="0" t="s">
        <v>598</v>
      </c>
      <c r="B1498" s="0" t="s">
        <v>599</v>
      </c>
      <c r="C1498" s="0" t="s">
        <v>1637</v>
      </c>
      <c r="D1498" s="0" t="n">
        <v>897</v>
      </c>
      <c r="E1498" s="0" t="n">
        <v>49.35299</v>
      </c>
      <c r="F1498" s="0" t="n">
        <v>-102.727255</v>
      </c>
      <c r="G1498" s="0" t="n">
        <v>0.018921472154</v>
      </c>
      <c r="H1498" s="0" t="n">
        <v>1870.84</v>
      </c>
      <c r="I1498" s="0" t="n">
        <v>1.46112999999999</v>
      </c>
      <c r="J1498" s="0" t="n">
        <v>75.5853</v>
      </c>
      <c r="K1498" s="0" t="n">
        <v>299</v>
      </c>
      <c r="L1498" s="0" t="s">
        <v>20</v>
      </c>
      <c r="M1498" s="0" t="n">
        <f aca="false">35.3*G1498</f>
        <v>0.6679279670362</v>
      </c>
      <c r="N1498" s="0" t="n">
        <f aca="false">M1498*1000/365</f>
        <v>1.82993963571562</v>
      </c>
      <c r="O1498" s="0" t="n">
        <f aca="false">Table1[[#This Row],[Detection frequency 2021]]/100*365</f>
        <v>275.886345</v>
      </c>
      <c r="P1498" s="0" t="n">
        <f aca="false">Table1[[#This Row],[Flared days/year]]/12</f>
        <v>22.99052875</v>
      </c>
      <c r="Q1498" s="2" t="n">
        <f aca="false">Table1[[#This Row],['#days per month]]-P1554</f>
        <v>-2.74665541666667</v>
      </c>
    </row>
    <row r="1499" customFormat="false" ht="15.75" hidden="true" customHeight="false" outlineLevel="0" collapsed="false">
      <c r="A1499" s="0" t="s">
        <v>24</v>
      </c>
      <c r="B1499" s="0" t="s">
        <v>25</v>
      </c>
      <c r="C1499" s="0" t="s">
        <v>1638</v>
      </c>
      <c r="D1499" s="0" t="n">
        <v>9030</v>
      </c>
      <c r="E1499" s="0" t="n">
        <v>60.83045</v>
      </c>
      <c r="F1499" s="0" t="n">
        <v>75.7433329999999</v>
      </c>
      <c r="G1499" s="0" t="n">
        <v>0.018906766301</v>
      </c>
      <c r="H1499" s="0" t="n">
        <v>1828.93</v>
      </c>
      <c r="I1499" s="0" t="n">
        <v>2.06740999999999</v>
      </c>
      <c r="J1499" s="0" t="n">
        <v>73.6842</v>
      </c>
      <c r="K1499" s="0" t="n">
        <v>190</v>
      </c>
      <c r="L1499" s="0" t="s">
        <v>20</v>
      </c>
      <c r="M1499" s="0" t="n">
        <f aca="false">35.3*G1499</f>
        <v>0.6674088504253</v>
      </c>
      <c r="N1499" s="0" t="n">
        <f aca="false">M1499*1000/365</f>
        <v>1.82851739842548</v>
      </c>
      <c r="O1499" s="0" t="n">
        <f aca="false">Table1[[#This Row],[Detection frequency 2021]]/100*365</f>
        <v>268.94733</v>
      </c>
      <c r="P1499" s="0" t="n">
        <f aca="false">Table1[[#This Row],[Flared days/year]]/12</f>
        <v>22.4122775</v>
      </c>
      <c r="Q1499" s="2" t="n">
        <f aca="false">Table1[[#This Row],['#days per month]]-P1555</f>
        <v>2.42776708333334</v>
      </c>
    </row>
    <row r="1500" customFormat="false" ht="15.75" hidden="true" customHeight="false" outlineLevel="0" collapsed="false">
      <c r="A1500" s="0" t="s">
        <v>645</v>
      </c>
      <c r="B1500" s="0" t="s">
        <v>646</v>
      </c>
      <c r="C1500" s="0" t="s">
        <v>1639</v>
      </c>
      <c r="D1500" s="0" t="n">
        <v>2078</v>
      </c>
      <c r="E1500" s="0" t="n">
        <v>31.5541539999999</v>
      </c>
      <c r="F1500" s="0" t="n">
        <v>-103.119881999999</v>
      </c>
      <c r="G1500" s="0" t="n">
        <v>0.018902422057</v>
      </c>
      <c r="H1500" s="0" t="n">
        <v>1858.01</v>
      </c>
      <c r="I1500" s="0" t="n">
        <v>1.35257</v>
      </c>
      <c r="J1500" s="0" t="n">
        <v>79.6922999999999</v>
      </c>
      <c r="K1500" s="0" t="n">
        <v>325</v>
      </c>
      <c r="L1500" s="0" t="s">
        <v>20</v>
      </c>
      <c r="M1500" s="0" t="n">
        <f aca="false">35.3*G1500</f>
        <v>0.6672554986121</v>
      </c>
      <c r="N1500" s="0" t="n">
        <f aca="false">M1500*1000/365</f>
        <v>1.82809725647151</v>
      </c>
      <c r="O1500" s="0" t="n">
        <f aca="false">Table1[[#This Row],[Detection frequency 2021]]/100*365</f>
        <v>290.876895</v>
      </c>
      <c r="P1500" s="0" t="n">
        <f aca="false">Table1[[#This Row],[Flared days/year]]/12</f>
        <v>24.23974125</v>
      </c>
      <c r="Q1500" s="2" t="n">
        <f aca="false">Table1[[#This Row],['#days per month]]-P1556</f>
        <v>2.32185624999997</v>
      </c>
    </row>
    <row r="1501" customFormat="false" ht="15.75" hidden="true" customHeight="false" outlineLevel="0" collapsed="false">
      <c r="A1501" s="0" t="s">
        <v>645</v>
      </c>
      <c r="B1501" s="0" t="s">
        <v>646</v>
      </c>
      <c r="C1501" s="0" t="s">
        <v>1640</v>
      </c>
      <c r="D1501" s="0" t="n">
        <v>2503</v>
      </c>
      <c r="E1501" s="0" t="n">
        <v>32.109834</v>
      </c>
      <c r="F1501" s="0" t="n">
        <v>-101.805787</v>
      </c>
      <c r="G1501" s="0" t="n">
        <v>0.018890152503</v>
      </c>
      <c r="H1501" s="0" t="n">
        <v>1859.86</v>
      </c>
      <c r="I1501" s="0" t="n">
        <v>1.70522</v>
      </c>
      <c r="J1501" s="0" t="n">
        <v>44.0233</v>
      </c>
      <c r="K1501" s="0" t="n">
        <v>343</v>
      </c>
      <c r="L1501" s="0" t="s">
        <v>20</v>
      </c>
      <c r="M1501" s="0" t="n">
        <f aca="false">35.3*G1501</f>
        <v>0.6668223833559</v>
      </c>
      <c r="N1501" s="0" t="n">
        <f aca="false">M1501*1000/365</f>
        <v>1.82691063933123</v>
      </c>
      <c r="O1501" s="0" t="n">
        <f aca="false">Table1[[#This Row],[Detection frequency 2021]]/100*365</f>
        <v>160.685045</v>
      </c>
      <c r="P1501" s="0" t="n">
        <f aca="false">Table1[[#This Row],[Flared days/year]]/12</f>
        <v>13.3904204166667</v>
      </c>
      <c r="Q1501" s="2" t="n">
        <f aca="false">Table1[[#This Row],['#days per month]]-P1557</f>
        <v>-9.47984083333333</v>
      </c>
    </row>
    <row r="1502" customFormat="false" ht="15.75" hidden="true" customHeight="false" outlineLevel="0" collapsed="false">
      <c r="A1502" s="0" t="s">
        <v>161</v>
      </c>
      <c r="B1502" s="0" t="s">
        <v>162</v>
      </c>
      <c r="C1502" s="0" t="s">
        <v>1641</v>
      </c>
      <c r="D1502" s="0" t="n">
        <v>11567</v>
      </c>
      <c r="E1502" s="0" t="n">
        <v>38.213303</v>
      </c>
      <c r="F1502" s="0" t="n">
        <v>118.777069</v>
      </c>
      <c r="G1502" s="0" t="n">
        <v>0.018869429285</v>
      </c>
      <c r="H1502" s="0" t="n">
        <v>1776.38</v>
      </c>
      <c r="I1502" s="0" t="n">
        <v>2.05167999999999</v>
      </c>
      <c r="J1502" s="0" t="n">
        <v>86.4705999999999</v>
      </c>
      <c r="K1502" s="0" t="n">
        <v>170</v>
      </c>
      <c r="L1502" s="0" t="s">
        <v>20</v>
      </c>
      <c r="M1502" s="0" t="n">
        <f aca="false">35.3*G1502</f>
        <v>0.6660908537605</v>
      </c>
      <c r="N1502" s="0" t="n">
        <f aca="false">M1502*1000/365</f>
        <v>1.8249064486589</v>
      </c>
      <c r="O1502" s="0" t="n">
        <f aca="false">Table1[[#This Row],[Detection frequency 2021]]/100*365</f>
        <v>315.61769</v>
      </c>
      <c r="P1502" s="0" t="n">
        <f aca="false">Table1[[#This Row],[Flared days/year]]/12</f>
        <v>26.3014741666666</v>
      </c>
      <c r="Q1502" s="2" t="n">
        <f aca="false">Table1[[#This Row],['#days per month]]-P1558</f>
        <v>7.7770245833333</v>
      </c>
    </row>
    <row r="1503" customFormat="false" ht="15.75" hidden="true" customHeight="false" outlineLevel="0" collapsed="false">
      <c r="A1503" s="0" t="s">
        <v>21</v>
      </c>
      <c r="B1503" s="0" t="s">
        <v>22</v>
      </c>
      <c r="C1503" s="0" t="s">
        <v>1642</v>
      </c>
      <c r="D1503" s="0" t="n">
        <v>7407</v>
      </c>
      <c r="E1503" s="0" t="n">
        <v>35.5111039999999</v>
      </c>
      <c r="F1503" s="0" t="n">
        <v>44.3755479999999</v>
      </c>
      <c r="G1503" s="0" t="n">
        <v>0.027342847854</v>
      </c>
      <c r="H1503" s="0" t="n">
        <v>1829.25</v>
      </c>
      <c r="I1503" s="0" t="n">
        <v>1.76195</v>
      </c>
      <c r="J1503" s="0" t="n">
        <v>72.3118</v>
      </c>
      <c r="K1503" s="0" t="n">
        <v>372</v>
      </c>
      <c r="L1503" s="0" t="s">
        <v>20</v>
      </c>
      <c r="M1503" s="0" t="n">
        <f aca="false">35.3*G1503</f>
        <v>0.9652025292462</v>
      </c>
      <c r="N1503" s="0" t="n">
        <f aca="false">M1503*1000/365</f>
        <v>2.64439049108548</v>
      </c>
      <c r="O1503" s="0" t="n">
        <f aca="false">Table1[[#This Row],[Detection frequency 2021]]/100*365</f>
        <v>263.93807</v>
      </c>
      <c r="P1503" s="0" t="n">
        <f aca="false">Table1[[#This Row],[Flared days/year]]/12</f>
        <v>21.9948391666667</v>
      </c>
      <c r="Q1503" s="2" t="n">
        <f aca="false">Table1[[#This Row],['#days per month]]-P1559</f>
        <v>2.76825125000003</v>
      </c>
    </row>
    <row r="1504" customFormat="false" ht="15.75" hidden="true" customHeight="false" outlineLevel="0" collapsed="false">
      <c r="A1504" s="0" t="s">
        <v>543</v>
      </c>
      <c r="B1504" s="0" t="s">
        <v>544</v>
      </c>
      <c r="C1504" s="0" t="s">
        <v>1643</v>
      </c>
      <c r="D1504" s="0" t="n">
        <v>12475</v>
      </c>
      <c r="E1504" s="0" t="n">
        <v>-22.996923</v>
      </c>
      <c r="F1504" s="0" t="n">
        <v>148.618375</v>
      </c>
      <c r="G1504" s="0" t="n">
        <v>0.018852668722</v>
      </c>
      <c r="H1504" s="0" t="n">
        <v>1832.39</v>
      </c>
      <c r="I1504" s="0" t="n">
        <v>1.516</v>
      </c>
      <c r="J1504" s="0" t="n">
        <v>73.1563</v>
      </c>
      <c r="K1504" s="0" t="n">
        <v>339</v>
      </c>
      <c r="L1504" s="0" t="s">
        <v>20</v>
      </c>
      <c r="M1504" s="0" t="n">
        <f aca="false">35.3*G1504</f>
        <v>0.6654992058866</v>
      </c>
      <c r="N1504" s="0" t="n">
        <f aca="false">M1504*1000/365</f>
        <v>1.82328549557973</v>
      </c>
      <c r="O1504" s="0" t="n">
        <f aca="false">Table1[[#This Row],[Detection frequency 2021]]/100*365</f>
        <v>267.020495</v>
      </c>
      <c r="P1504" s="0" t="n">
        <f aca="false">Table1[[#This Row],[Flared days/year]]/12</f>
        <v>22.2517079166667</v>
      </c>
      <c r="Q1504" s="2" t="n">
        <f aca="false">Table1[[#This Row],['#days per month]]-P1560</f>
        <v>-2.05105666666667</v>
      </c>
    </row>
    <row r="1505" customFormat="false" ht="15.75" hidden="true" customHeight="false" outlineLevel="0" collapsed="false">
      <c r="A1505" s="0" t="s">
        <v>24</v>
      </c>
      <c r="B1505" s="0" t="s">
        <v>25</v>
      </c>
      <c r="C1505" s="0" t="s">
        <v>1644</v>
      </c>
      <c r="D1505" s="0" t="n">
        <v>8874</v>
      </c>
      <c r="E1505" s="0" t="n">
        <v>60.93518</v>
      </c>
      <c r="F1505" s="0" t="n">
        <v>73.025922</v>
      </c>
      <c r="G1505" s="0" t="n">
        <v>0.01884022305</v>
      </c>
      <c r="H1505" s="0" t="n">
        <v>1814.71</v>
      </c>
      <c r="I1505" s="0" t="n">
        <v>2.29695</v>
      </c>
      <c r="J1505" s="0" t="n">
        <v>54.9222999999999</v>
      </c>
      <c r="K1505" s="0" t="n">
        <v>193</v>
      </c>
      <c r="L1505" s="0" t="s">
        <v>20</v>
      </c>
      <c r="M1505" s="0" t="n">
        <f aca="false">35.3*G1505</f>
        <v>0.665059873665</v>
      </c>
      <c r="N1505" s="0" t="n">
        <f aca="false">M1505*1000/365</f>
        <v>1.82208184565753</v>
      </c>
      <c r="O1505" s="0" t="n">
        <f aca="false">Table1[[#This Row],[Detection frequency 2021]]/100*365</f>
        <v>200.466395</v>
      </c>
      <c r="P1505" s="0" t="n">
        <f aca="false">Table1[[#This Row],[Flared days/year]]/12</f>
        <v>16.7055329166666</v>
      </c>
      <c r="Q1505" s="2" t="n">
        <f aca="false">Table1[[#This Row],['#days per month]]-P1561</f>
        <v>-10.0117979166667</v>
      </c>
    </row>
    <row r="1506" customFormat="false" ht="15.75" hidden="true" customHeight="false" outlineLevel="0" collapsed="false">
      <c r="A1506" s="0" t="s">
        <v>72</v>
      </c>
      <c r="B1506" s="0" t="s">
        <v>73</v>
      </c>
      <c r="C1506" s="0" t="s">
        <v>1645</v>
      </c>
      <c r="D1506" s="0" t="n">
        <v>9545</v>
      </c>
      <c r="E1506" s="0" t="n">
        <v>45.830251</v>
      </c>
      <c r="F1506" s="0" t="n">
        <v>66.138186</v>
      </c>
      <c r="G1506" s="0" t="n">
        <v>0.018818002829</v>
      </c>
      <c r="H1506" s="0" t="n">
        <v>1828.45</v>
      </c>
      <c r="I1506" s="0" t="n">
        <v>1.29608</v>
      </c>
      <c r="J1506" s="0" t="n">
        <v>73.2227</v>
      </c>
      <c r="K1506" s="0" t="n">
        <v>422</v>
      </c>
      <c r="L1506" s="0" t="s">
        <v>20</v>
      </c>
      <c r="M1506" s="0" t="n">
        <f aca="false">35.3*G1506</f>
        <v>0.6642754998637</v>
      </c>
      <c r="N1506" s="0" t="n">
        <f aca="false">M1506*1000/365</f>
        <v>1.8199328763389</v>
      </c>
      <c r="O1506" s="0" t="n">
        <f aca="false">Table1[[#This Row],[Detection frequency 2021]]/100*365</f>
        <v>267.262855</v>
      </c>
      <c r="P1506" s="0" t="n">
        <f aca="false">Table1[[#This Row],[Flared days/year]]/12</f>
        <v>22.2719045833333</v>
      </c>
      <c r="Q1506" s="2" t="n">
        <f aca="false">Table1[[#This Row],['#days per month]]-P1562</f>
        <v>4.4959179166667</v>
      </c>
    </row>
    <row r="1507" customFormat="false" ht="15.75" hidden="true" customHeight="false" outlineLevel="0" collapsed="false">
      <c r="A1507" s="0" t="s">
        <v>366</v>
      </c>
      <c r="B1507" s="0" t="s">
        <v>367</v>
      </c>
      <c r="C1507" s="0" t="s">
        <v>1646</v>
      </c>
      <c r="D1507" s="0" t="n">
        <v>6314</v>
      </c>
      <c r="E1507" s="0" t="n">
        <v>-5.810075</v>
      </c>
      <c r="F1507" s="0" t="n">
        <v>12.231097</v>
      </c>
      <c r="G1507" s="0" t="n">
        <v>0.018793610486</v>
      </c>
      <c r="H1507" s="0" t="n">
        <v>1826.95</v>
      </c>
      <c r="I1507" s="0" t="n">
        <v>2.13879</v>
      </c>
      <c r="J1507" s="0" t="n">
        <v>74.6666999999999</v>
      </c>
      <c r="K1507" s="0" t="n">
        <v>75</v>
      </c>
      <c r="L1507" s="0" t="s">
        <v>20</v>
      </c>
      <c r="M1507" s="0" t="n">
        <f aca="false">35.3*G1507</f>
        <v>0.6634144501558</v>
      </c>
      <c r="N1507" s="0" t="n">
        <f aca="false">M1507*1000/365</f>
        <v>1.81757383604329</v>
      </c>
      <c r="O1507" s="0" t="n">
        <f aca="false">Table1[[#This Row],[Detection frequency 2021]]/100*365</f>
        <v>272.533455</v>
      </c>
      <c r="P1507" s="0" t="n">
        <f aca="false">Table1[[#This Row],[Flared days/year]]/12</f>
        <v>22.71112125</v>
      </c>
      <c r="Q1507" s="2" t="n">
        <f aca="false">Table1[[#This Row],['#days per month]]-P1563</f>
        <v>16.7028866666666</v>
      </c>
    </row>
    <row r="1508" customFormat="false" ht="15.75" hidden="true" customHeight="false" outlineLevel="0" collapsed="false">
      <c r="A1508" s="0" t="s">
        <v>1111</v>
      </c>
      <c r="B1508" s="0" t="s">
        <v>1112</v>
      </c>
      <c r="C1508" s="0" t="s">
        <v>1647</v>
      </c>
      <c r="D1508" s="0" t="n">
        <v>6014</v>
      </c>
      <c r="E1508" s="0" t="n">
        <v>15.628483</v>
      </c>
      <c r="F1508" s="0" t="n">
        <v>12.92665</v>
      </c>
      <c r="G1508" s="0" t="n">
        <v>0.018783072759</v>
      </c>
      <c r="H1508" s="0" t="n">
        <v>1805.39</v>
      </c>
      <c r="I1508" s="0" t="n">
        <v>1.38763</v>
      </c>
      <c r="J1508" s="0" t="n">
        <v>89.759</v>
      </c>
      <c r="K1508" s="0" t="n">
        <v>332</v>
      </c>
      <c r="L1508" s="0" t="s">
        <v>20</v>
      </c>
      <c r="M1508" s="0" t="n">
        <f aca="false">35.3*G1508</f>
        <v>0.6630424683927</v>
      </c>
      <c r="N1508" s="0" t="n">
        <f aca="false">M1508*1000/365</f>
        <v>1.81655470792521</v>
      </c>
      <c r="O1508" s="0" t="n">
        <f aca="false">Table1[[#This Row],[Detection frequency 2021]]/100*365</f>
        <v>327.62035</v>
      </c>
      <c r="P1508" s="0" t="n">
        <f aca="false">Table1[[#This Row],[Flared days/year]]/12</f>
        <v>27.3016958333333</v>
      </c>
      <c r="Q1508" s="2" t="n">
        <f aca="false">Table1[[#This Row],['#days per month]]-P1564</f>
        <v>6.77044583333333</v>
      </c>
    </row>
    <row r="1509" customFormat="false" ht="15.75" hidden="false" customHeight="false" outlineLevel="0" collapsed="false">
      <c r="A1509" s="0" t="s">
        <v>240</v>
      </c>
      <c r="B1509" s="0" t="s">
        <v>241</v>
      </c>
      <c r="C1509" s="0" t="s">
        <v>1648</v>
      </c>
      <c r="D1509" s="0" t="n">
        <v>7253</v>
      </c>
      <c r="E1509" s="0" t="n">
        <v>23.979276</v>
      </c>
      <c r="F1509" s="0" t="n">
        <v>38.226812</v>
      </c>
      <c r="G1509" s="0" t="n">
        <v>0.018006509791</v>
      </c>
      <c r="H1509" s="0" t="n">
        <v>1703.77</v>
      </c>
      <c r="I1509" s="0" t="n">
        <v>0.933113</v>
      </c>
      <c r="J1509" s="0" t="n">
        <v>77.7778</v>
      </c>
      <c r="K1509" s="0" t="n">
        <v>342</v>
      </c>
      <c r="L1509" s="0" t="s">
        <v>20</v>
      </c>
      <c r="M1509" s="0" t="n">
        <f aca="false">35.3*G1509</f>
        <v>0.6356297956223</v>
      </c>
      <c r="N1509" s="0" t="n">
        <f aca="false">M1509*1000/365</f>
        <v>1.74145149485562</v>
      </c>
      <c r="O1509" s="0" t="n">
        <f aca="false">Table1[[#This Row],[Detection frequency 2021]]/100*365</f>
        <v>283.88897</v>
      </c>
      <c r="P1509" s="2" t="n">
        <f aca="false">Table1[[#This Row],[Flared days/year]]/12</f>
        <v>23.6574141666667</v>
      </c>
      <c r="Q1509" s="2"/>
    </row>
    <row r="1510" customFormat="false" ht="15.75" hidden="true" customHeight="false" outlineLevel="0" collapsed="false">
      <c r="A1510" s="0" t="s">
        <v>645</v>
      </c>
      <c r="B1510" s="0" t="s">
        <v>646</v>
      </c>
      <c r="C1510" s="0" t="s">
        <v>1649</v>
      </c>
      <c r="D1510" s="0" t="n">
        <v>1711</v>
      </c>
      <c r="E1510" s="0" t="n">
        <v>31.3600979999999</v>
      </c>
      <c r="F1510" s="0" t="n">
        <v>-103.624284</v>
      </c>
      <c r="G1510" s="0" t="n">
        <v>0.018769922615</v>
      </c>
      <c r="H1510" s="0" t="n">
        <v>1844.76</v>
      </c>
      <c r="I1510" s="0" t="n">
        <v>1.51962</v>
      </c>
      <c r="J1510" s="0" t="n">
        <v>30.7927</v>
      </c>
      <c r="K1510" s="0" t="n">
        <v>328</v>
      </c>
      <c r="L1510" s="0" t="s">
        <v>20</v>
      </c>
      <c r="M1510" s="0" t="n">
        <f aca="false">35.3*G1510</f>
        <v>0.6625782683095</v>
      </c>
      <c r="N1510" s="0" t="n">
        <f aca="false">M1510*1000/365</f>
        <v>1.81528292687534</v>
      </c>
      <c r="O1510" s="0" t="n">
        <f aca="false">Table1[[#This Row],[Detection frequency 2021]]/100*365</f>
        <v>112.393355</v>
      </c>
      <c r="P1510" s="0" t="n">
        <f aca="false">Table1[[#This Row],[Flared days/year]]/12</f>
        <v>9.36611291666667</v>
      </c>
      <c r="Q1510" s="2" t="n">
        <f aca="false">Table1[[#This Row],['#days per month]]-P1566</f>
        <v>8.97814529166667</v>
      </c>
    </row>
    <row r="1511" customFormat="false" ht="15.75" hidden="true" customHeight="false" outlineLevel="0" collapsed="false">
      <c r="A1511" s="0" t="s">
        <v>645</v>
      </c>
      <c r="B1511" s="0" t="s">
        <v>646</v>
      </c>
      <c r="C1511" s="0" t="s">
        <v>1650</v>
      </c>
      <c r="D1511" s="0" t="n">
        <v>2513</v>
      </c>
      <c r="E1511" s="0" t="n">
        <v>31.344483</v>
      </c>
      <c r="F1511" s="0" t="n">
        <v>-101.797782</v>
      </c>
      <c r="G1511" s="0" t="n">
        <v>0.018731088596</v>
      </c>
      <c r="H1511" s="0" t="n">
        <v>1753.15</v>
      </c>
      <c r="I1511" s="0" t="n">
        <v>1.6015</v>
      </c>
      <c r="J1511" s="0" t="n">
        <v>70.2381</v>
      </c>
      <c r="K1511" s="0" t="n">
        <v>336</v>
      </c>
      <c r="L1511" s="0" t="s">
        <v>20</v>
      </c>
      <c r="M1511" s="0" t="n">
        <f aca="false">35.3*G1511</f>
        <v>0.6612074274388</v>
      </c>
      <c r="N1511" s="0" t="n">
        <f aca="false">M1511*1000/365</f>
        <v>1.81152719846247</v>
      </c>
      <c r="O1511" s="0" t="n">
        <f aca="false">Table1[[#This Row],[Detection frequency 2021]]/100*365</f>
        <v>256.369065</v>
      </c>
      <c r="P1511" s="0" t="n">
        <f aca="false">Table1[[#This Row],[Flared days/year]]/12</f>
        <v>21.36408875</v>
      </c>
      <c r="Q1511" s="2" t="n">
        <f aca="false">Table1[[#This Row],['#days per month]]-P1567</f>
        <v>0.286616250000005</v>
      </c>
    </row>
    <row r="1512" customFormat="false" ht="15.75" hidden="true" customHeight="false" outlineLevel="0" collapsed="false">
      <c r="A1512" s="0" t="s">
        <v>563</v>
      </c>
      <c r="B1512" s="0" t="s">
        <v>564</v>
      </c>
      <c r="C1512" s="0" t="s">
        <v>1651</v>
      </c>
      <c r="D1512" s="0" t="n">
        <v>4486</v>
      </c>
      <c r="E1512" s="0" t="n">
        <v>-0.362336</v>
      </c>
      <c r="F1512" s="0" t="n">
        <v>-76.862779</v>
      </c>
      <c r="G1512" s="0" t="n">
        <v>0.018701412713</v>
      </c>
      <c r="H1512" s="0" t="n">
        <v>1939.26</v>
      </c>
      <c r="I1512" s="0" t="n">
        <v>1.48507</v>
      </c>
      <c r="J1512" s="0" t="n">
        <v>75</v>
      </c>
      <c r="K1512" s="0" t="n">
        <v>44</v>
      </c>
      <c r="L1512" s="0" t="s">
        <v>20</v>
      </c>
      <c r="M1512" s="0" t="n">
        <f aca="false">35.3*G1512</f>
        <v>0.6601598687689</v>
      </c>
      <c r="N1512" s="0" t="n">
        <f aca="false">M1512*1000/365</f>
        <v>1.80865717470932</v>
      </c>
      <c r="O1512" s="0" t="n">
        <f aca="false">Table1[[#This Row],[Detection frequency 2021]]/100*365</f>
        <v>273.75</v>
      </c>
      <c r="P1512" s="0" t="n">
        <f aca="false">Table1[[#This Row],[Flared days/year]]/12</f>
        <v>22.8125</v>
      </c>
      <c r="Q1512" s="2" t="n">
        <f aca="false">Table1[[#This Row],['#days per month]]-P1568</f>
        <v>-1.81052166666667</v>
      </c>
    </row>
    <row r="1513" customFormat="false" ht="15.75" hidden="true" customHeight="false" outlineLevel="0" collapsed="false">
      <c r="A1513" s="0" t="s">
        <v>100</v>
      </c>
      <c r="B1513" s="0" t="s">
        <v>101</v>
      </c>
      <c r="C1513" s="0" t="s">
        <v>1652</v>
      </c>
      <c r="D1513" s="0" t="n">
        <v>8340</v>
      </c>
      <c r="E1513" s="0" t="n">
        <v>39.514925</v>
      </c>
      <c r="F1513" s="0" t="n">
        <v>53.766186</v>
      </c>
      <c r="G1513" s="0" t="n">
        <v>0.01869668688</v>
      </c>
      <c r="H1513" s="0" t="n">
        <v>1765.29</v>
      </c>
      <c r="I1513" s="0" t="n">
        <v>1.33388</v>
      </c>
      <c r="J1513" s="0" t="n">
        <v>80.1435</v>
      </c>
      <c r="K1513" s="0" t="n">
        <v>418</v>
      </c>
      <c r="L1513" s="0" t="s">
        <v>20</v>
      </c>
      <c r="M1513" s="0" t="n">
        <f aca="false">35.3*G1513</f>
        <v>0.659993046864</v>
      </c>
      <c r="N1513" s="0" t="n">
        <f aca="false">M1513*1000/365</f>
        <v>1.80820012839452</v>
      </c>
      <c r="O1513" s="0" t="n">
        <f aca="false">Table1[[#This Row],[Detection frequency 2021]]/100*365</f>
        <v>292.523775</v>
      </c>
      <c r="P1513" s="0" t="n">
        <f aca="false">Table1[[#This Row],[Flared days/year]]/12</f>
        <v>24.37698125</v>
      </c>
      <c r="Q1513" s="2" t="n">
        <f aca="false">Table1[[#This Row],['#days per month]]-P1569</f>
        <v>-0.285186666666636</v>
      </c>
    </row>
    <row r="1514" customFormat="false" ht="15.75" hidden="true" customHeight="false" outlineLevel="0" collapsed="false">
      <c r="A1514" s="0" t="s">
        <v>726</v>
      </c>
      <c r="B1514" s="0" t="s">
        <v>727</v>
      </c>
      <c r="C1514" s="0" t="s">
        <v>1653</v>
      </c>
      <c r="D1514" s="0" t="n">
        <v>5078</v>
      </c>
      <c r="E1514" s="0" t="n">
        <v>60.855909</v>
      </c>
      <c r="F1514" s="0" t="n">
        <v>1.46913199999999</v>
      </c>
      <c r="G1514" s="0" t="n">
        <v>0.018685650152</v>
      </c>
      <c r="H1514" s="0" t="n">
        <v>1762.01</v>
      </c>
      <c r="I1514" s="0" t="n">
        <v>1.74932999999999</v>
      </c>
      <c r="J1514" s="0" t="n">
        <v>58.1395</v>
      </c>
      <c r="K1514" s="0" t="n">
        <v>86</v>
      </c>
      <c r="L1514" s="0" t="s">
        <v>20</v>
      </c>
      <c r="M1514" s="0" t="n">
        <f aca="false">35.3*G1514</f>
        <v>0.6596034503656</v>
      </c>
      <c r="N1514" s="0" t="n">
        <f aca="false">M1514*1000/365</f>
        <v>1.80713274072767</v>
      </c>
      <c r="O1514" s="0" t="n">
        <f aca="false">Table1[[#This Row],[Detection frequency 2021]]/100*365</f>
        <v>212.209175</v>
      </c>
      <c r="P1514" s="0" t="n">
        <f aca="false">Table1[[#This Row],[Flared days/year]]/12</f>
        <v>17.6840979166667</v>
      </c>
      <c r="Q1514" s="2" t="n">
        <f aca="false">Table1[[#This Row],['#days per month]]-P1570</f>
        <v>11.1751745833333</v>
      </c>
    </row>
    <row r="1515" customFormat="false" ht="15.75" hidden="true" customHeight="false" outlineLevel="0" collapsed="false">
      <c r="A1515" s="0" t="s">
        <v>126</v>
      </c>
      <c r="B1515" s="0" t="s">
        <v>127</v>
      </c>
      <c r="C1515" s="0" t="s">
        <v>1654</v>
      </c>
      <c r="D1515" s="0" t="n">
        <v>5910</v>
      </c>
      <c r="E1515" s="0" t="n">
        <v>5.573785</v>
      </c>
      <c r="F1515" s="0" t="n">
        <v>5.05922</v>
      </c>
      <c r="G1515" s="0" t="n">
        <v>0.018661111044</v>
      </c>
      <c r="H1515" s="0" t="n">
        <v>1726.02</v>
      </c>
      <c r="I1515" s="0" t="n">
        <v>1.38608</v>
      </c>
      <c r="J1515" s="0" t="n">
        <v>81.8181999999999</v>
      </c>
      <c r="K1515" s="0" t="n">
        <v>44</v>
      </c>
      <c r="L1515" s="0" t="s">
        <v>20</v>
      </c>
      <c r="M1515" s="0" t="n">
        <f aca="false">35.3*G1515</f>
        <v>0.6587372198532</v>
      </c>
      <c r="N1515" s="0" t="n">
        <f aca="false">M1515*1000/365</f>
        <v>1.80475950644712</v>
      </c>
      <c r="O1515" s="0" t="n">
        <f aca="false">Table1[[#This Row],[Detection frequency 2021]]/100*365</f>
        <v>298.63643</v>
      </c>
      <c r="P1515" s="0" t="n">
        <f aca="false">Table1[[#This Row],[Flared days/year]]/12</f>
        <v>24.8863691666666</v>
      </c>
      <c r="Q1515" s="2" t="n">
        <f aca="false">Table1[[#This Row],['#days per month]]-P1571</f>
        <v>-0.727657916666661</v>
      </c>
    </row>
    <row r="1516" customFormat="false" ht="15.75" hidden="true" customHeight="false" outlineLevel="0" collapsed="false">
      <c r="A1516" s="0" t="s">
        <v>345</v>
      </c>
      <c r="B1516" s="0" t="s">
        <v>346</v>
      </c>
      <c r="C1516" s="0" t="s">
        <v>1655</v>
      </c>
      <c r="D1516" s="0" t="n">
        <v>4703</v>
      </c>
      <c r="E1516" s="0" t="n">
        <v>-38.2213239999999</v>
      </c>
      <c r="F1516" s="0" t="n">
        <v>-68.520318</v>
      </c>
      <c r="G1516" s="0" t="n">
        <v>0.018645847484</v>
      </c>
      <c r="H1516" s="0" t="n">
        <v>1874.75</v>
      </c>
      <c r="I1516" s="0" t="n">
        <v>1.7779</v>
      </c>
      <c r="J1516" s="0" t="n">
        <v>69.3989</v>
      </c>
      <c r="K1516" s="0" t="n">
        <v>366</v>
      </c>
      <c r="L1516" s="0" t="s">
        <v>20</v>
      </c>
      <c r="M1516" s="0" t="n">
        <f aca="false">35.3*G1516</f>
        <v>0.6581984161852</v>
      </c>
      <c r="N1516" s="0" t="n">
        <f aca="false">M1516*1000/365</f>
        <v>1.80328333201425</v>
      </c>
      <c r="O1516" s="0" t="n">
        <f aca="false">Table1[[#This Row],[Detection frequency 2021]]/100*365</f>
        <v>253.305985</v>
      </c>
      <c r="P1516" s="0" t="n">
        <f aca="false">Table1[[#This Row],[Flared days/year]]/12</f>
        <v>21.1088320833333</v>
      </c>
      <c r="Q1516" s="2" t="n">
        <f aca="false">Table1[[#This Row],['#days per month]]-P1572</f>
        <v>8.34240958333333</v>
      </c>
    </row>
    <row r="1517" customFormat="false" ht="15.75" hidden="true" customHeight="false" outlineLevel="0" collapsed="false">
      <c r="A1517" s="0" t="s">
        <v>543</v>
      </c>
      <c r="B1517" s="0" t="s">
        <v>544</v>
      </c>
      <c r="C1517" s="0" t="s">
        <v>1656</v>
      </c>
      <c r="D1517" s="0" t="n">
        <v>12110</v>
      </c>
      <c r="E1517" s="0" t="n">
        <v>-19.651866</v>
      </c>
      <c r="F1517" s="0" t="n">
        <v>115.929944999999</v>
      </c>
      <c r="G1517" s="0" t="n">
        <v>0.018631141631</v>
      </c>
      <c r="H1517" s="0" t="n">
        <v>1676.37</v>
      </c>
      <c r="I1517" s="0" t="n">
        <v>1.16837</v>
      </c>
      <c r="J1517" s="0" t="n">
        <v>87.5</v>
      </c>
      <c r="K1517" s="0" t="n">
        <v>288</v>
      </c>
      <c r="L1517" s="0" t="s">
        <v>20</v>
      </c>
      <c r="M1517" s="0" t="n">
        <f aca="false">35.3*G1517</f>
        <v>0.6576792995743</v>
      </c>
      <c r="N1517" s="0" t="n">
        <f aca="false">M1517*1000/365</f>
        <v>1.80186109472411</v>
      </c>
      <c r="O1517" s="0" t="n">
        <f aca="false">Table1[[#This Row],[Detection frequency 2021]]/100*365</f>
        <v>319.375</v>
      </c>
      <c r="P1517" s="0" t="n">
        <f aca="false">Table1[[#This Row],[Flared days/year]]/12</f>
        <v>26.6145833333333</v>
      </c>
      <c r="Q1517" s="2" t="n">
        <f aca="false">Table1[[#This Row],['#days per month]]-P1573</f>
        <v>0.613230416666696</v>
      </c>
    </row>
    <row r="1518" customFormat="false" ht="15.75" hidden="true" customHeight="false" outlineLevel="0" collapsed="false">
      <c r="A1518" s="0" t="s">
        <v>21</v>
      </c>
      <c r="B1518" s="0" t="s">
        <v>22</v>
      </c>
      <c r="C1518" s="0" t="s">
        <v>1657</v>
      </c>
      <c r="D1518" s="0" t="n">
        <v>7546</v>
      </c>
      <c r="E1518" s="0" t="n">
        <v>30.529214</v>
      </c>
      <c r="F1518" s="0" t="n">
        <v>47.5879539999999</v>
      </c>
      <c r="G1518" s="0" t="n">
        <v>0.03444251667</v>
      </c>
      <c r="H1518" s="0" t="n">
        <v>1880.29</v>
      </c>
      <c r="I1518" s="0" t="n">
        <v>1.6015</v>
      </c>
      <c r="J1518" s="0" t="n">
        <v>71.7578999999999</v>
      </c>
      <c r="K1518" s="0" t="n">
        <v>347</v>
      </c>
      <c r="L1518" s="0" t="s">
        <v>20</v>
      </c>
      <c r="M1518" s="0" t="n">
        <f aca="false">35.3*G1518</f>
        <v>1.215820838451</v>
      </c>
      <c r="N1518" s="0" t="n">
        <f aca="false">M1518*1000/365</f>
        <v>3.33101599575616</v>
      </c>
      <c r="O1518" s="0" t="n">
        <f aca="false">Table1[[#This Row],[Detection frequency 2021]]/100*365</f>
        <v>261.916335</v>
      </c>
      <c r="P1518" s="0" t="n">
        <f aca="false">Table1[[#This Row],[Flared days/year]]/12</f>
        <v>21.82636125</v>
      </c>
      <c r="Q1518" s="2" t="n">
        <f aca="false">Table1[[#This Row],['#days per month]]-P1574</f>
        <v>-2.96608125000002</v>
      </c>
    </row>
    <row r="1519" customFormat="false" ht="15.75" hidden="true" customHeight="false" outlineLevel="0" collapsed="false">
      <c r="A1519" s="0" t="s">
        <v>39</v>
      </c>
      <c r="B1519" s="0" t="s">
        <v>40</v>
      </c>
      <c r="C1519" s="0" t="s">
        <v>1658</v>
      </c>
      <c r="D1519" s="0" t="n">
        <v>5680</v>
      </c>
      <c r="E1519" s="0" t="n">
        <v>28.892876</v>
      </c>
      <c r="F1519" s="0" t="n">
        <v>10.022748</v>
      </c>
      <c r="G1519" s="0" t="n">
        <v>0.01860187669</v>
      </c>
      <c r="H1519" s="0" t="n">
        <v>1847.35</v>
      </c>
      <c r="I1519" s="0" t="n">
        <v>3.27698</v>
      </c>
      <c r="J1519" s="0" t="n">
        <v>55.9796</v>
      </c>
      <c r="K1519" s="0" t="n">
        <v>393</v>
      </c>
      <c r="L1519" s="0" t="s">
        <v>20</v>
      </c>
      <c r="M1519" s="0" t="n">
        <f aca="false">35.3*G1519</f>
        <v>0.656646247157</v>
      </c>
      <c r="N1519" s="0" t="n">
        <f aca="false">M1519*1000/365</f>
        <v>1.79903081412877</v>
      </c>
      <c r="O1519" s="0" t="n">
        <f aca="false">Table1[[#This Row],[Detection frequency 2021]]/100*365</f>
        <v>204.32554</v>
      </c>
      <c r="P1519" s="0" t="n">
        <f aca="false">Table1[[#This Row],[Flared days/year]]/12</f>
        <v>17.0271283333333</v>
      </c>
      <c r="Q1519" s="2" t="n">
        <f aca="false">Table1[[#This Row],['#days per month]]-P1575</f>
        <v>-10.93658625</v>
      </c>
    </row>
    <row r="1520" customFormat="false" ht="15.75" hidden="true" customHeight="false" outlineLevel="0" collapsed="false">
      <c r="A1520" s="0" t="s">
        <v>161</v>
      </c>
      <c r="B1520" s="0" t="s">
        <v>162</v>
      </c>
      <c r="C1520" s="0" t="s">
        <v>1659</v>
      </c>
      <c r="D1520" s="0" t="n">
        <v>11615</v>
      </c>
      <c r="E1520" s="0" t="n">
        <v>39.15486</v>
      </c>
      <c r="F1520" s="0" t="n">
        <v>119.358005</v>
      </c>
      <c r="G1520" s="0" t="n">
        <v>0.018599146861</v>
      </c>
      <c r="H1520" s="0" t="n">
        <v>1826.51</v>
      </c>
      <c r="I1520" s="0" t="n">
        <v>1.676</v>
      </c>
      <c r="J1520" s="0" t="n">
        <v>94.4444</v>
      </c>
      <c r="K1520" s="0" t="n">
        <v>252</v>
      </c>
      <c r="L1520" s="0" t="s">
        <v>20</v>
      </c>
      <c r="M1520" s="0" t="n">
        <f aca="false">35.3*G1520</f>
        <v>0.6565498841933</v>
      </c>
      <c r="N1520" s="0" t="n">
        <f aca="false">M1520*1000/365</f>
        <v>1.79876680600904</v>
      </c>
      <c r="O1520" s="0" t="n">
        <f aca="false">Table1[[#This Row],[Detection frequency 2021]]/100*365</f>
        <v>344.72206</v>
      </c>
      <c r="P1520" s="0" t="n">
        <f aca="false">Table1[[#This Row],[Flared days/year]]/12</f>
        <v>28.7268383333333</v>
      </c>
      <c r="Q1520" s="2" t="n">
        <f aca="false">Table1[[#This Row],['#days per month]]-P1576</f>
        <v>17.2690625</v>
      </c>
    </row>
    <row r="1521" customFormat="false" ht="15.75" hidden="true" customHeight="false" outlineLevel="0" collapsed="false">
      <c r="A1521" s="0" t="s">
        <v>24</v>
      </c>
      <c r="B1521" s="0" t="s">
        <v>25</v>
      </c>
      <c r="C1521" s="0" t="s">
        <v>1660</v>
      </c>
      <c r="D1521" s="0" t="n">
        <v>7070</v>
      </c>
      <c r="E1521" s="0" t="n">
        <v>56.525325</v>
      </c>
      <c r="F1521" s="0" t="n">
        <v>56.6589089999999</v>
      </c>
      <c r="G1521" s="0" t="n">
        <v>0.018587053425</v>
      </c>
      <c r="H1521" s="0" t="n">
        <v>1890.7</v>
      </c>
      <c r="I1521" s="0" t="n">
        <v>1.89445999999999</v>
      </c>
      <c r="J1521" s="0" t="n">
        <v>71.2551</v>
      </c>
      <c r="K1521" s="0" t="n">
        <v>247</v>
      </c>
      <c r="L1521" s="0" t="s">
        <v>20</v>
      </c>
      <c r="M1521" s="0" t="n">
        <f aca="false">35.3*G1521</f>
        <v>0.6561229859025</v>
      </c>
      <c r="N1521" s="0" t="n">
        <f aca="false">M1521*1000/365</f>
        <v>1.79759722165068</v>
      </c>
      <c r="O1521" s="0" t="n">
        <f aca="false">Table1[[#This Row],[Detection frequency 2021]]/100*365</f>
        <v>260.081115</v>
      </c>
      <c r="P1521" s="0" t="n">
        <f aca="false">Table1[[#This Row],[Flared days/year]]/12</f>
        <v>21.67342625</v>
      </c>
      <c r="Q1521" s="2" t="n">
        <f aca="false">Table1[[#This Row],['#days per month]]-P1577</f>
        <v>-0.16418916666667</v>
      </c>
    </row>
    <row r="1522" customFormat="false" ht="15.75" hidden="true" customHeight="false" outlineLevel="0" collapsed="false">
      <c r="A1522" s="0" t="s">
        <v>645</v>
      </c>
      <c r="B1522" s="0" t="s">
        <v>646</v>
      </c>
      <c r="C1522" s="0" t="s">
        <v>1661</v>
      </c>
      <c r="D1522" s="0" t="n">
        <v>2786</v>
      </c>
      <c r="E1522" s="0" t="n">
        <v>32.587941</v>
      </c>
      <c r="F1522" s="0" t="n">
        <v>-100.758843</v>
      </c>
      <c r="G1522" s="0" t="n">
        <v>0.018583472359</v>
      </c>
      <c r="H1522" s="0" t="n">
        <v>1861.83</v>
      </c>
      <c r="I1522" s="0" t="n">
        <v>1.50439</v>
      </c>
      <c r="J1522" s="0" t="n">
        <v>54.9849</v>
      </c>
      <c r="K1522" s="0" t="n">
        <v>331</v>
      </c>
      <c r="L1522" s="0" t="s">
        <v>20</v>
      </c>
      <c r="M1522" s="0" t="n">
        <f aca="false">35.3*G1522</f>
        <v>0.6559965742727</v>
      </c>
      <c r="N1522" s="0" t="n">
        <f aca="false">M1522*1000/365</f>
        <v>1.79725088841836</v>
      </c>
      <c r="O1522" s="0" t="n">
        <f aca="false">Table1[[#This Row],[Detection frequency 2021]]/100*365</f>
        <v>200.694885</v>
      </c>
      <c r="P1522" s="0" t="n">
        <f aca="false">Table1[[#This Row],[Flared days/year]]/12</f>
        <v>16.72457375</v>
      </c>
      <c r="Q1522" s="2" t="n">
        <f aca="false">Table1[[#This Row],['#days per month]]-P1578</f>
        <v>-8.26055833333333</v>
      </c>
    </row>
    <row r="1523" customFormat="false" ht="15.75" hidden="true" customHeight="false" outlineLevel="0" collapsed="false">
      <c r="A1523" s="0" t="s">
        <v>17</v>
      </c>
      <c r="B1523" s="0" t="s">
        <v>18</v>
      </c>
      <c r="C1523" s="0" t="s">
        <v>1662</v>
      </c>
      <c r="D1523" s="0" t="n">
        <v>4274</v>
      </c>
      <c r="E1523" s="0" t="n">
        <v>9.66146</v>
      </c>
      <c r="F1523" s="0" t="n">
        <v>-64.262509</v>
      </c>
      <c r="G1523" s="0" t="n">
        <v>0.018579715175</v>
      </c>
      <c r="H1523" s="0" t="n">
        <v>1818.8</v>
      </c>
      <c r="I1523" s="0" t="n">
        <v>2.20933</v>
      </c>
      <c r="J1523" s="0" t="n">
        <v>26.2887</v>
      </c>
      <c r="K1523" s="0" t="n">
        <v>194</v>
      </c>
      <c r="L1523" s="0" t="s">
        <v>20</v>
      </c>
      <c r="M1523" s="0" t="n">
        <f aca="false">35.3*G1523</f>
        <v>0.6558639456775</v>
      </c>
      <c r="N1523" s="0" t="n">
        <f aca="false">M1523*1000/365</f>
        <v>1.79688752240411</v>
      </c>
      <c r="O1523" s="0" t="n">
        <f aca="false">Table1[[#This Row],[Detection frequency 2021]]/100*365</f>
        <v>95.953755</v>
      </c>
      <c r="P1523" s="0" t="n">
        <f aca="false">Table1[[#This Row],[Flared days/year]]/12</f>
        <v>7.99614625</v>
      </c>
      <c r="Q1523" s="2" t="n">
        <f aca="false">Table1[[#This Row],['#days per month]]-P1579</f>
        <v>-10.7035945833333</v>
      </c>
    </row>
    <row r="1524" customFormat="false" ht="15.75" hidden="true" customHeight="false" outlineLevel="0" collapsed="false">
      <c r="A1524" s="0" t="s">
        <v>582</v>
      </c>
      <c r="B1524" s="0" t="s">
        <v>583</v>
      </c>
      <c r="C1524" s="0" t="s">
        <v>1663</v>
      </c>
      <c r="D1524" s="0" t="n">
        <v>8325</v>
      </c>
      <c r="E1524" s="0" t="n">
        <v>24.828411</v>
      </c>
      <c r="F1524" s="0" t="n">
        <v>53.621793</v>
      </c>
      <c r="G1524" s="0" t="n">
        <v>0.014346895163</v>
      </c>
      <c r="H1524" s="0" t="n">
        <v>1717.08</v>
      </c>
      <c r="I1524" s="0" t="n">
        <v>1.67184</v>
      </c>
      <c r="J1524" s="0" t="n">
        <v>71.6535</v>
      </c>
      <c r="K1524" s="0" t="n">
        <v>381</v>
      </c>
      <c r="L1524" s="0" t="s">
        <v>20</v>
      </c>
      <c r="M1524" s="0" t="n">
        <f aca="false">35.3*G1524</f>
        <v>0.5064453992539</v>
      </c>
      <c r="N1524" s="0" t="n">
        <f aca="false">M1524*1000/365</f>
        <v>1.38752164179151</v>
      </c>
      <c r="O1524" s="0" t="n">
        <f aca="false">Table1[[#This Row],[Detection frequency 2021]]/100*365</f>
        <v>261.535275</v>
      </c>
      <c r="P1524" s="0" t="n">
        <f aca="false">Table1[[#This Row],[Flared days/year]]/12</f>
        <v>21.79460625</v>
      </c>
      <c r="Q1524" s="2" t="n">
        <f aca="false">Table1[[#This Row],['#days per month]]-P1580</f>
        <v>0.979173333333335</v>
      </c>
    </row>
    <row r="1525" customFormat="false" ht="15.75" hidden="true" customHeight="false" outlineLevel="0" collapsed="false">
      <c r="A1525" s="0" t="s">
        <v>24</v>
      </c>
      <c r="B1525" s="0" t="s">
        <v>25</v>
      </c>
      <c r="C1525" s="0" t="s">
        <v>1664</v>
      </c>
      <c r="D1525" s="0" t="n">
        <v>6973</v>
      </c>
      <c r="E1525" s="0" t="n">
        <v>56.110631</v>
      </c>
      <c r="F1525" s="0" t="n">
        <v>54.037681</v>
      </c>
      <c r="G1525" s="0" t="n">
        <v>0.018516958461</v>
      </c>
      <c r="H1525" s="0" t="n">
        <v>1865.37</v>
      </c>
      <c r="I1525" s="0" t="n">
        <v>1.48213</v>
      </c>
      <c r="J1525" s="0" t="n">
        <v>76.7123</v>
      </c>
      <c r="K1525" s="0" t="n">
        <v>219</v>
      </c>
      <c r="L1525" s="0" t="s">
        <v>20</v>
      </c>
      <c r="M1525" s="0" t="n">
        <f aca="false">35.3*G1525</f>
        <v>0.6536486336733</v>
      </c>
      <c r="N1525" s="0" t="n">
        <f aca="false">M1525*1000/365</f>
        <v>1.7908181744474</v>
      </c>
      <c r="O1525" s="0" t="n">
        <f aca="false">Table1[[#This Row],[Detection frequency 2021]]/100*365</f>
        <v>279.999895</v>
      </c>
      <c r="P1525" s="0" t="n">
        <f aca="false">Table1[[#This Row],[Flared days/year]]/12</f>
        <v>23.3333245833333</v>
      </c>
      <c r="Q1525" s="2" t="n">
        <f aca="false">Table1[[#This Row],['#days per month]]-P1581</f>
        <v>1.31086708333333</v>
      </c>
    </row>
    <row r="1526" customFormat="false" ht="15.75" hidden="true" customHeight="false" outlineLevel="0" collapsed="false">
      <c r="A1526" s="0" t="s">
        <v>645</v>
      </c>
      <c r="B1526" s="0" t="s">
        <v>646</v>
      </c>
      <c r="C1526" s="0" t="s">
        <v>1665</v>
      </c>
      <c r="D1526" s="0" t="n">
        <v>3095</v>
      </c>
      <c r="E1526" s="0" t="n">
        <v>28.664943</v>
      </c>
      <c r="F1526" s="0" t="n">
        <v>-98.282813</v>
      </c>
      <c r="G1526" s="0" t="n">
        <v>0.018514346044</v>
      </c>
      <c r="H1526" s="0" t="n">
        <v>1903.55</v>
      </c>
      <c r="I1526" s="0" t="n">
        <v>1.98537</v>
      </c>
      <c r="J1526" s="0" t="n">
        <v>70.3704</v>
      </c>
      <c r="K1526" s="0" t="n">
        <v>297</v>
      </c>
      <c r="L1526" s="0" t="s">
        <v>20</v>
      </c>
      <c r="M1526" s="0" t="n">
        <f aca="false">35.3*G1526</f>
        <v>0.6535564153532</v>
      </c>
      <c r="N1526" s="0" t="n">
        <f aca="false">M1526*1000/365</f>
        <v>1.79056552151562</v>
      </c>
      <c r="O1526" s="0" t="n">
        <f aca="false">Table1[[#This Row],[Detection frequency 2021]]/100*365</f>
        <v>256.85196</v>
      </c>
      <c r="P1526" s="0" t="n">
        <f aca="false">Table1[[#This Row],[Flared days/year]]/12</f>
        <v>21.40433</v>
      </c>
      <c r="Q1526" s="2" t="n">
        <f aca="false">Table1[[#This Row],['#days per month]]-P1582</f>
        <v>-4.39320083333334</v>
      </c>
    </row>
    <row r="1527" customFormat="false" ht="15.75" hidden="true" customHeight="false" outlineLevel="0" collapsed="false">
      <c r="A1527" s="0" t="s">
        <v>28</v>
      </c>
      <c r="B1527" s="0" t="s">
        <v>29</v>
      </c>
      <c r="C1527" s="0" t="s">
        <v>1666</v>
      </c>
      <c r="D1527" s="0" t="n">
        <v>7455</v>
      </c>
      <c r="E1527" s="0" t="n">
        <v>32.999275</v>
      </c>
      <c r="F1527" s="0" t="n">
        <v>46.212721</v>
      </c>
      <c r="G1527" s="0" t="n">
        <v>0.018490276584</v>
      </c>
      <c r="H1527" s="0" t="n">
        <v>1699.69</v>
      </c>
      <c r="I1527" s="0" t="n">
        <v>1.6015</v>
      </c>
      <c r="J1527" s="0" t="n">
        <v>74.5308</v>
      </c>
      <c r="K1527" s="0" t="n">
        <v>373</v>
      </c>
      <c r="L1527" s="0" t="s">
        <v>20</v>
      </c>
      <c r="M1527" s="0" t="n">
        <f aca="false">35.3*G1527</f>
        <v>0.6527067634152</v>
      </c>
      <c r="N1527" s="0" t="n">
        <f aca="false">M1527*1000/365</f>
        <v>1.78823770798685</v>
      </c>
      <c r="O1527" s="0" t="n">
        <f aca="false">Table1[[#This Row],[Detection frequency 2021]]/100*365</f>
        <v>272.03742</v>
      </c>
      <c r="P1527" s="0" t="n">
        <f aca="false">Table1[[#This Row],[Flared days/year]]/12</f>
        <v>22.669785</v>
      </c>
      <c r="Q1527" s="2" t="n">
        <f aca="false">Table1[[#This Row],['#days per month]]-P1583</f>
        <v>1.76848583333334</v>
      </c>
    </row>
    <row r="1528" customFormat="false" ht="15.75" hidden="true" customHeight="false" outlineLevel="0" collapsed="false">
      <c r="A1528" s="0" t="s">
        <v>21</v>
      </c>
      <c r="B1528" s="0" t="s">
        <v>22</v>
      </c>
      <c r="C1528" s="0" t="s">
        <v>1667</v>
      </c>
      <c r="D1528" s="0" t="n">
        <v>7369</v>
      </c>
      <c r="E1528" s="0" t="n">
        <v>36.130507</v>
      </c>
      <c r="F1528" s="0" t="n">
        <v>43.785954</v>
      </c>
      <c r="G1528" s="0" t="n">
        <v>0.018413753313</v>
      </c>
      <c r="H1528" s="0" t="n">
        <v>1903.27</v>
      </c>
      <c r="I1528" s="0" t="n">
        <v>1.44677</v>
      </c>
      <c r="J1528" s="0" t="n">
        <v>71.0183</v>
      </c>
      <c r="K1528" s="0" t="n">
        <v>383</v>
      </c>
      <c r="L1528" s="0" t="s">
        <v>20</v>
      </c>
      <c r="M1528" s="0" t="n">
        <f aca="false">35.3*G1528</f>
        <v>0.6500054919489</v>
      </c>
      <c r="N1528" s="0" t="n">
        <f aca="false">M1528*1000/365</f>
        <v>1.78083696424356</v>
      </c>
      <c r="O1528" s="0" t="n">
        <f aca="false">Table1[[#This Row],[Detection frequency 2021]]/100*365</f>
        <v>259.216795</v>
      </c>
      <c r="P1528" s="0" t="n">
        <f aca="false">Table1[[#This Row],[Flared days/year]]/12</f>
        <v>21.6013995833333</v>
      </c>
      <c r="Q1528" s="2" t="n">
        <f aca="false">Table1[[#This Row],['#days per month]]-P1584</f>
        <v>18.6985637083333</v>
      </c>
    </row>
    <row r="1529" customFormat="false" ht="15.75" hidden="true" customHeight="false" outlineLevel="0" collapsed="false">
      <c r="A1529" s="0" t="s">
        <v>264</v>
      </c>
      <c r="B1529" s="0" t="s">
        <v>265</v>
      </c>
      <c r="C1529" s="0" t="s">
        <v>1668</v>
      </c>
      <c r="D1529" s="0" t="n">
        <v>8108</v>
      </c>
      <c r="E1529" s="0" t="n">
        <v>25.448887</v>
      </c>
      <c r="F1529" s="0" t="n">
        <v>50.787304</v>
      </c>
      <c r="G1529" s="0" t="n">
        <v>0.013925327377</v>
      </c>
      <c r="H1529" s="0" t="n">
        <v>1900.5</v>
      </c>
      <c r="I1529" s="0" t="n">
        <v>1.6015</v>
      </c>
      <c r="J1529" s="0" t="n">
        <v>70.4714999999999</v>
      </c>
      <c r="K1529" s="0" t="n">
        <v>403</v>
      </c>
      <c r="L1529" s="0" t="s">
        <v>20</v>
      </c>
      <c r="M1529" s="0" t="n">
        <f aca="false">35.3*G1529</f>
        <v>0.4915640564081</v>
      </c>
      <c r="N1529" s="0" t="n">
        <f aca="false">M1529*1000/365</f>
        <v>1.34675083947425</v>
      </c>
      <c r="O1529" s="0" t="n">
        <f aca="false">Table1[[#This Row],[Detection frequency 2021]]/100*365</f>
        <v>257.220975</v>
      </c>
      <c r="P1529" s="0" t="n">
        <f aca="false">Table1[[#This Row],[Flared days/year]]/12</f>
        <v>21.43508125</v>
      </c>
      <c r="Q1529" s="2" t="n">
        <f aca="false">Table1[[#This Row],['#days per month]]-P1585</f>
        <v>-0.3264316666667</v>
      </c>
    </row>
    <row r="1530" customFormat="false" ht="15.75" hidden="true" customHeight="false" outlineLevel="0" collapsed="false">
      <c r="A1530" s="0" t="s">
        <v>24</v>
      </c>
      <c r="B1530" s="0" t="s">
        <v>25</v>
      </c>
      <c r="C1530" s="0" t="s">
        <v>1669</v>
      </c>
      <c r="D1530" s="0" t="n">
        <v>10436</v>
      </c>
      <c r="E1530" s="0" t="n">
        <v>58.029788</v>
      </c>
      <c r="F1530" s="0" t="n">
        <v>106.831718</v>
      </c>
      <c r="G1530" s="0" t="n">
        <v>0.018465561358</v>
      </c>
      <c r="H1530" s="0" t="n">
        <v>1558.47</v>
      </c>
      <c r="I1530" s="0" t="n">
        <v>0.169242</v>
      </c>
      <c r="J1530" s="0" t="n">
        <v>29.0749</v>
      </c>
      <c r="K1530" s="0" t="n">
        <v>227</v>
      </c>
      <c r="L1530" s="0" t="s">
        <v>20</v>
      </c>
      <c r="M1530" s="0" t="n">
        <f aca="false">35.3*G1530</f>
        <v>0.6518343159374</v>
      </c>
      <c r="N1530" s="0" t="n">
        <f aca="false">M1530*1000/365</f>
        <v>1.78584744092438</v>
      </c>
      <c r="O1530" s="0" t="n">
        <f aca="false">Table1[[#This Row],[Detection frequency 2021]]/100*365</f>
        <v>106.123385</v>
      </c>
      <c r="P1530" s="0" t="n">
        <f aca="false">Table1[[#This Row],[Flared days/year]]/12</f>
        <v>8.84361541666667</v>
      </c>
      <c r="Q1530" s="2" t="n">
        <f aca="false">Table1[[#This Row],['#days per month]]-P1586</f>
        <v>-15.9654954166667</v>
      </c>
    </row>
    <row r="1531" customFormat="false" ht="15.75" hidden="true" customHeight="false" outlineLevel="0" collapsed="false">
      <c r="A1531" s="0" t="s">
        <v>39</v>
      </c>
      <c r="B1531" s="0" t="s">
        <v>40</v>
      </c>
      <c r="C1531" s="0" t="s">
        <v>1670</v>
      </c>
      <c r="D1531" s="0" t="n">
        <v>5725</v>
      </c>
      <c r="E1531" s="0" t="n">
        <v>28.128857</v>
      </c>
      <c r="F1531" s="0" t="n">
        <v>18.790657</v>
      </c>
      <c r="G1531" s="0" t="n">
        <v>0.018462479293</v>
      </c>
      <c r="H1531" s="0" t="n">
        <v>1755.61</v>
      </c>
      <c r="I1531" s="0" t="n">
        <v>1.92305</v>
      </c>
      <c r="J1531" s="0" t="n">
        <v>54.6569</v>
      </c>
      <c r="K1531" s="0" t="n">
        <v>408</v>
      </c>
      <c r="L1531" s="0" t="s">
        <v>20</v>
      </c>
      <c r="M1531" s="0" t="n">
        <f aca="false">35.3*G1531</f>
        <v>0.6517255190429</v>
      </c>
      <c r="N1531" s="0" t="n">
        <f aca="false">M1531*1000/365</f>
        <v>1.78554936724082</v>
      </c>
      <c r="O1531" s="0" t="n">
        <f aca="false">Table1[[#This Row],[Detection frequency 2021]]/100*365</f>
        <v>199.497685</v>
      </c>
      <c r="P1531" s="0" t="n">
        <f aca="false">Table1[[#This Row],[Flared days/year]]/12</f>
        <v>16.6248070833333</v>
      </c>
      <c r="Q1531" s="2" t="n">
        <f aca="false">Table1[[#This Row],['#days per month]]-P1587</f>
        <v>-7.07865791666666</v>
      </c>
    </row>
    <row r="1532" customFormat="false" ht="15.75" hidden="true" customHeight="false" outlineLevel="0" collapsed="false">
      <c r="A1532" s="0" t="s">
        <v>78</v>
      </c>
      <c r="B1532" s="0" t="s">
        <v>79</v>
      </c>
      <c r="C1532" s="0" t="s">
        <v>1671</v>
      </c>
      <c r="D1532" s="0" t="n">
        <v>8405</v>
      </c>
      <c r="E1532" s="0" t="n">
        <v>22.871828</v>
      </c>
      <c r="F1532" s="0" t="n">
        <v>55.612806</v>
      </c>
      <c r="G1532" s="0" t="n">
        <v>0.018449652032</v>
      </c>
      <c r="H1532" s="0" t="n">
        <v>1783.38</v>
      </c>
      <c r="I1532" s="0" t="n">
        <v>1.27604</v>
      </c>
      <c r="J1532" s="0" t="n">
        <v>70.4225</v>
      </c>
      <c r="K1532" s="0" t="n">
        <v>355</v>
      </c>
      <c r="L1532" s="0" t="s">
        <v>20</v>
      </c>
      <c r="M1532" s="0" t="n">
        <f aca="false">35.3*G1532</f>
        <v>0.6512727167296</v>
      </c>
      <c r="N1532" s="0" t="n">
        <f aca="false">M1532*1000/365</f>
        <v>1.78430881295781</v>
      </c>
      <c r="O1532" s="0" t="n">
        <f aca="false">Table1[[#This Row],[Detection frequency 2021]]/100*365</f>
        <v>257.042125</v>
      </c>
      <c r="P1532" s="0" t="n">
        <f aca="false">Table1[[#This Row],[Flared days/year]]/12</f>
        <v>21.4201770833333</v>
      </c>
      <c r="Q1532" s="2" t="n">
        <f aca="false">Table1[[#This Row],['#days per month]]-P1588</f>
        <v>4.95402333333333</v>
      </c>
    </row>
    <row r="1533" customFormat="false" ht="15.75" hidden="true" customHeight="false" outlineLevel="0" collapsed="false">
      <c r="A1533" s="0" t="s">
        <v>24</v>
      </c>
      <c r="B1533" s="0" t="s">
        <v>25</v>
      </c>
      <c r="C1533" s="0" t="s">
        <v>1672</v>
      </c>
      <c r="D1533" s="0" t="n">
        <v>6756</v>
      </c>
      <c r="E1533" s="0" t="n">
        <v>52.45905</v>
      </c>
      <c r="F1533" s="0" t="n">
        <v>50.175903</v>
      </c>
      <c r="G1533" s="0" t="n">
        <v>0.01844953462</v>
      </c>
      <c r="H1533" s="0" t="n">
        <v>1794.34</v>
      </c>
      <c r="I1533" s="0" t="n">
        <v>1.71617999999999</v>
      </c>
      <c r="J1533" s="0" t="n">
        <v>80.8943</v>
      </c>
      <c r="K1533" s="0" t="n">
        <v>246</v>
      </c>
      <c r="L1533" s="0" t="s">
        <v>20</v>
      </c>
      <c r="M1533" s="0" t="n">
        <f aca="false">35.3*G1533</f>
        <v>0.651268572086</v>
      </c>
      <c r="N1533" s="0" t="n">
        <f aca="false">M1533*1000/365</f>
        <v>1.78429745776986</v>
      </c>
      <c r="O1533" s="0" t="n">
        <f aca="false">Table1[[#This Row],[Detection frequency 2021]]/100*365</f>
        <v>295.264195</v>
      </c>
      <c r="P1533" s="0" t="n">
        <f aca="false">Table1[[#This Row],[Flared days/year]]/12</f>
        <v>24.6053495833333</v>
      </c>
      <c r="Q1533" s="2" t="n">
        <f aca="false">Table1[[#This Row],['#days per month]]-P1589</f>
        <v>17.0589441666667</v>
      </c>
    </row>
    <row r="1534" customFormat="false" ht="15.75" hidden="false" customHeight="false" outlineLevel="0" collapsed="false">
      <c r="A1534" s="0" t="s">
        <v>240</v>
      </c>
      <c r="B1534" s="0" t="s">
        <v>241</v>
      </c>
      <c r="C1534" s="0" t="s">
        <v>1673</v>
      </c>
      <c r="D1534" s="0" t="n">
        <v>7428</v>
      </c>
      <c r="E1534" s="0" t="n">
        <v>24.69718</v>
      </c>
      <c r="F1534" s="0" t="n">
        <v>44.972737</v>
      </c>
      <c r="G1534" s="0" t="n">
        <v>0.014982534378</v>
      </c>
      <c r="H1534" s="0" t="n">
        <v>1725.87</v>
      </c>
      <c r="I1534" s="0" t="n">
        <v>2.18427999999999</v>
      </c>
      <c r="J1534" s="0" t="n">
        <v>75.4097999999999</v>
      </c>
      <c r="K1534" s="0" t="n">
        <v>366</v>
      </c>
      <c r="L1534" s="0" t="s">
        <v>20</v>
      </c>
      <c r="M1534" s="0" t="n">
        <f aca="false">35.3*G1534</f>
        <v>0.5288834635434</v>
      </c>
      <c r="N1534" s="0" t="n">
        <f aca="false">M1534*1000/365</f>
        <v>1.44899579052986</v>
      </c>
      <c r="O1534" s="0" t="n">
        <f aca="false">Table1[[#This Row],[Detection frequency 2021]]/100*365</f>
        <v>275.24577</v>
      </c>
      <c r="P1534" s="2" t="n">
        <f aca="false">Table1[[#This Row],[Flared days/year]]/12</f>
        <v>22.9371475</v>
      </c>
      <c r="Q1534" s="2"/>
    </row>
    <row r="1535" customFormat="false" ht="15.75" hidden="true" customHeight="false" outlineLevel="0" collapsed="false">
      <c r="A1535" s="0" t="s">
        <v>24</v>
      </c>
      <c r="B1535" s="0" t="s">
        <v>25</v>
      </c>
      <c r="C1535" s="0" t="s">
        <v>1674</v>
      </c>
      <c r="D1535" s="0" t="n">
        <v>5395</v>
      </c>
      <c r="E1535" s="0" t="n">
        <v>54.607713</v>
      </c>
      <c r="F1535" s="0" t="n">
        <v>20.2684779999999</v>
      </c>
      <c r="G1535" s="0" t="n">
        <v>0.018405857356</v>
      </c>
      <c r="H1535" s="0" t="n">
        <v>1934.25</v>
      </c>
      <c r="I1535" s="0" t="n">
        <v>1.96210999999999</v>
      </c>
      <c r="J1535" s="0" t="n">
        <v>51.417</v>
      </c>
      <c r="K1535" s="0" t="n">
        <v>247</v>
      </c>
      <c r="L1535" s="0" t="s">
        <v>20</v>
      </c>
      <c r="M1535" s="0" t="n">
        <f aca="false">35.3*G1535</f>
        <v>0.6497267646668</v>
      </c>
      <c r="N1535" s="0" t="n">
        <f aca="false">M1535*1000/365</f>
        <v>1.78007332785425</v>
      </c>
      <c r="O1535" s="0" t="n">
        <f aca="false">Table1[[#This Row],[Detection frequency 2021]]/100*365</f>
        <v>187.67205</v>
      </c>
      <c r="P1535" s="0" t="n">
        <f aca="false">Table1[[#This Row],[Flared days/year]]/12</f>
        <v>15.6393375</v>
      </c>
      <c r="Q1535" s="2" t="n">
        <f aca="false">Table1[[#This Row],['#days per month]]-P1591</f>
        <v>-9.64679791666667</v>
      </c>
    </row>
    <row r="1536" customFormat="false" ht="15.75" hidden="true" customHeight="false" outlineLevel="0" collapsed="false">
      <c r="A1536" s="0" t="s">
        <v>598</v>
      </c>
      <c r="B1536" s="0" t="s">
        <v>599</v>
      </c>
      <c r="C1536" s="0" t="s">
        <v>1675</v>
      </c>
      <c r="D1536" s="0" t="n">
        <v>817</v>
      </c>
      <c r="E1536" s="0" t="n">
        <v>49.479424</v>
      </c>
      <c r="F1536" s="0" t="n">
        <v>-102.854875</v>
      </c>
      <c r="G1536" s="0" t="n">
        <v>0.018401072817</v>
      </c>
      <c r="H1536" s="0" t="n">
        <v>1891.84</v>
      </c>
      <c r="I1536" s="0" t="n">
        <v>1.82588</v>
      </c>
      <c r="J1536" s="0" t="n">
        <v>75.2475</v>
      </c>
      <c r="K1536" s="0" t="n">
        <v>303</v>
      </c>
      <c r="L1536" s="0" t="s">
        <v>20</v>
      </c>
      <c r="M1536" s="0" t="n">
        <f aca="false">35.3*G1536</f>
        <v>0.6495578704401</v>
      </c>
      <c r="N1536" s="0" t="n">
        <f aca="false">M1536*1000/365</f>
        <v>1.77961060394548</v>
      </c>
      <c r="O1536" s="0" t="n">
        <f aca="false">Table1[[#This Row],[Detection frequency 2021]]/100*365</f>
        <v>274.653375</v>
      </c>
      <c r="P1536" s="0" t="n">
        <f aca="false">Table1[[#This Row],[Flared days/year]]/12</f>
        <v>22.88778125</v>
      </c>
      <c r="Q1536" s="2" t="n">
        <f aca="false">Table1[[#This Row],['#days per month]]-P1592</f>
        <v>2.02608458333333</v>
      </c>
    </row>
    <row r="1537" customFormat="false" ht="15.75" hidden="true" customHeight="false" outlineLevel="0" collapsed="false">
      <c r="A1537" s="0" t="s">
        <v>387</v>
      </c>
      <c r="B1537" s="0" t="s">
        <v>388</v>
      </c>
      <c r="C1537" s="0" t="s">
        <v>1676</v>
      </c>
      <c r="D1537" s="0" t="n">
        <v>7276</v>
      </c>
      <c r="E1537" s="0" t="n">
        <v>36.119746</v>
      </c>
      <c r="F1537" s="0" t="n">
        <v>40.819269</v>
      </c>
      <c r="G1537" s="0" t="n">
        <v>0.018399135519</v>
      </c>
      <c r="H1537" s="0" t="n">
        <v>1735.64</v>
      </c>
      <c r="I1537" s="0" t="n">
        <v>1.56854</v>
      </c>
      <c r="J1537" s="0" t="n">
        <v>80.8564</v>
      </c>
      <c r="K1537" s="0" t="n">
        <v>397</v>
      </c>
      <c r="L1537" s="0" t="s">
        <v>20</v>
      </c>
      <c r="M1537" s="0" t="n">
        <f aca="false">35.3*G1537</f>
        <v>0.6494894838207</v>
      </c>
      <c r="N1537" s="0" t="n">
        <f aca="false">M1537*1000/365</f>
        <v>1.77942324334438</v>
      </c>
      <c r="O1537" s="0" t="n">
        <f aca="false">Table1[[#This Row],[Detection frequency 2021]]/100*365</f>
        <v>295.12586</v>
      </c>
      <c r="P1537" s="0" t="n">
        <f aca="false">Table1[[#This Row],[Flared days/year]]/12</f>
        <v>24.5938216666667</v>
      </c>
      <c r="Q1537" s="2" t="n">
        <f aca="false">Table1[[#This Row],['#days per month]]-P1593</f>
        <v>-1.04161875</v>
      </c>
    </row>
    <row r="1538" customFormat="false" ht="15.75" hidden="true" customHeight="false" outlineLevel="0" collapsed="false">
      <c r="A1538" s="0" t="s">
        <v>24</v>
      </c>
      <c r="B1538" s="0" t="s">
        <v>25</v>
      </c>
      <c r="C1538" s="0" t="s">
        <v>1677</v>
      </c>
      <c r="D1538" s="0" t="n">
        <v>6904</v>
      </c>
      <c r="E1538" s="0" t="n">
        <v>57.4559699999999</v>
      </c>
      <c r="F1538" s="0" t="n">
        <v>53.185855</v>
      </c>
      <c r="G1538" s="0" t="n">
        <v>0.0183700466959999</v>
      </c>
      <c r="H1538" s="0" t="n">
        <v>1860.56</v>
      </c>
      <c r="I1538" s="0" t="n">
        <v>1.86253</v>
      </c>
      <c r="J1538" s="0" t="n">
        <v>78.9216</v>
      </c>
      <c r="K1538" s="0" t="n">
        <v>204</v>
      </c>
      <c r="L1538" s="0" t="s">
        <v>20</v>
      </c>
      <c r="M1538" s="0" t="n">
        <f aca="false">35.3*G1538</f>
        <v>0.648462648368796</v>
      </c>
      <c r="N1538" s="0" t="n">
        <f aca="false">M1538*1000/365</f>
        <v>1.77660999553095</v>
      </c>
      <c r="O1538" s="0" t="n">
        <f aca="false">Table1[[#This Row],[Detection frequency 2021]]/100*365</f>
        <v>288.06384</v>
      </c>
      <c r="P1538" s="0" t="n">
        <f aca="false">Table1[[#This Row],[Flared days/year]]/12</f>
        <v>24.00532</v>
      </c>
      <c r="Q1538" s="2" t="n">
        <f aca="false">Table1[[#This Row],['#days per month]]-P1594</f>
        <v>3.35751333333334</v>
      </c>
    </row>
    <row r="1539" customFormat="false" ht="15.75" hidden="true" customHeight="false" outlineLevel="0" collapsed="false">
      <c r="A1539" s="0" t="s">
        <v>612</v>
      </c>
      <c r="B1539" s="0" t="s">
        <v>613</v>
      </c>
      <c r="C1539" s="0" t="s">
        <v>1678</v>
      </c>
      <c r="D1539" s="0" t="n">
        <v>11667</v>
      </c>
      <c r="E1539" s="0" t="n">
        <v>16.853038</v>
      </c>
      <c r="F1539" s="0" t="n">
        <v>99.996077</v>
      </c>
      <c r="G1539" s="0" t="n">
        <v>0.01831803318</v>
      </c>
      <c r="H1539" s="0" t="n">
        <v>1732.3</v>
      </c>
      <c r="I1539" s="0" t="n">
        <v>2.55631</v>
      </c>
      <c r="J1539" s="0" t="n">
        <v>75.3521</v>
      </c>
      <c r="K1539" s="0" t="n">
        <v>142</v>
      </c>
      <c r="L1539" s="0" t="s">
        <v>20</v>
      </c>
      <c r="M1539" s="0" t="n">
        <f aca="false">35.3*G1539</f>
        <v>0.646626571254</v>
      </c>
      <c r="N1539" s="0" t="n">
        <f aca="false">M1539*1000/365</f>
        <v>1.77157964727123</v>
      </c>
      <c r="O1539" s="0" t="n">
        <f aca="false">Table1[[#This Row],[Detection frequency 2021]]/100*365</f>
        <v>275.035165</v>
      </c>
      <c r="P1539" s="0" t="n">
        <f aca="false">Table1[[#This Row],[Flared days/year]]/12</f>
        <v>22.9195970833333</v>
      </c>
      <c r="Q1539" s="2" t="n">
        <f aca="false">Table1[[#This Row],['#days per month]]-P1595</f>
        <v>-2.97733541666668</v>
      </c>
    </row>
    <row r="1540" customFormat="false" ht="15.75" hidden="true" customHeight="false" outlineLevel="0" collapsed="false">
      <c r="A1540" s="0" t="s">
        <v>51</v>
      </c>
      <c r="B1540" s="0" t="s">
        <v>52</v>
      </c>
      <c r="C1540" s="0" t="s">
        <v>1679</v>
      </c>
      <c r="D1540" s="0" t="n">
        <v>5671</v>
      </c>
      <c r="E1540" s="0" t="n">
        <v>27.742232</v>
      </c>
      <c r="F1540" s="0" t="n">
        <v>9.919027</v>
      </c>
      <c r="G1540" s="0" t="n">
        <v>0.019252251111</v>
      </c>
      <c r="H1540" s="0" t="n">
        <v>1662.44</v>
      </c>
      <c r="I1540" s="0" t="n">
        <v>1.04147</v>
      </c>
      <c r="J1540" s="0" t="n">
        <v>23.9796</v>
      </c>
      <c r="K1540" s="0" t="n">
        <v>392</v>
      </c>
      <c r="L1540" s="0" t="s">
        <v>20</v>
      </c>
      <c r="M1540" s="0" t="n">
        <f aca="false">35.3*G1540</f>
        <v>0.6796044642183</v>
      </c>
      <c r="N1540" s="0" t="n">
        <f aca="false">M1540*1000/365</f>
        <v>1.86193003895425</v>
      </c>
      <c r="O1540" s="0" t="n">
        <f aca="false">Table1[[#This Row],[Detection frequency 2021]]/100*365</f>
        <v>87.52554</v>
      </c>
      <c r="P1540" s="0" t="n">
        <f aca="false">Table1[[#This Row],[Flared days/year]]/12</f>
        <v>7.293795</v>
      </c>
      <c r="Q1540" s="2" t="n">
        <f aca="false">Table1[[#This Row],['#days per month]]-P1596</f>
        <v>-15.5607104166667</v>
      </c>
    </row>
    <row r="1541" customFormat="false" ht="15.75" hidden="true" customHeight="false" outlineLevel="0" collapsed="false">
      <c r="A1541" s="0" t="s">
        <v>221</v>
      </c>
      <c r="B1541" s="0" t="s">
        <v>222</v>
      </c>
      <c r="C1541" s="0" t="s">
        <v>1680</v>
      </c>
      <c r="D1541" s="0" t="n">
        <v>10738</v>
      </c>
      <c r="E1541" s="0" t="n">
        <v>26.785047</v>
      </c>
      <c r="F1541" s="0" t="n">
        <v>94.672724</v>
      </c>
      <c r="G1541" s="0" t="n">
        <v>0.018280842929</v>
      </c>
      <c r="H1541" s="0" t="n">
        <v>1765.43</v>
      </c>
      <c r="I1541" s="0" t="n">
        <v>1.64488</v>
      </c>
      <c r="J1541" s="0" t="n">
        <v>82.2221999999999</v>
      </c>
      <c r="K1541" s="0" t="n">
        <v>180</v>
      </c>
      <c r="L1541" s="0" t="s">
        <v>20</v>
      </c>
      <c r="M1541" s="0" t="n">
        <f aca="false">35.3*G1541</f>
        <v>0.6453137553937</v>
      </c>
      <c r="N1541" s="0" t="n">
        <f aca="false">M1541*1000/365</f>
        <v>1.76798289148959</v>
      </c>
      <c r="O1541" s="0" t="n">
        <f aca="false">Table1[[#This Row],[Detection frequency 2021]]/100*365</f>
        <v>300.11103</v>
      </c>
      <c r="P1541" s="0" t="n">
        <f aca="false">Table1[[#This Row],[Flared days/year]]/12</f>
        <v>25.0092525</v>
      </c>
      <c r="Q1541" s="2" t="n">
        <f aca="false">Table1[[#This Row],['#days per month]]-P1597</f>
        <v>7.3122883333333</v>
      </c>
    </row>
    <row r="1542" customFormat="false" ht="15.75" hidden="true" customHeight="false" outlineLevel="0" collapsed="false">
      <c r="A1542" s="0" t="s">
        <v>1681</v>
      </c>
      <c r="B1542" s="0" t="s">
        <v>1682</v>
      </c>
      <c r="C1542" s="0" t="s">
        <v>1683</v>
      </c>
      <c r="D1542" s="0" t="n">
        <v>10728</v>
      </c>
      <c r="E1542" s="0" t="n">
        <v>24.868074</v>
      </c>
      <c r="F1542" s="0" t="n">
        <v>92.023363</v>
      </c>
      <c r="G1542" s="0" t="n">
        <v>0.018278142453</v>
      </c>
      <c r="H1542" s="0" t="n">
        <v>1730</v>
      </c>
      <c r="I1542" s="0" t="n">
        <v>3.58281</v>
      </c>
      <c r="J1542" s="0" t="n">
        <v>77.027</v>
      </c>
      <c r="K1542" s="0" t="n">
        <v>222</v>
      </c>
      <c r="L1542" s="0" t="s">
        <v>20</v>
      </c>
      <c r="M1542" s="0" t="n">
        <f aca="false">35.3*G1542</f>
        <v>0.6452184285909</v>
      </c>
      <c r="N1542" s="0" t="n">
        <f aca="false">M1542*1000/365</f>
        <v>1.76772172216685</v>
      </c>
      <c r="O1542" s="0" t="n">
        <f aca="false">Table1[[#This Row],[Detection frequency 2021]]/100*365</f>
        <v>281.14855</v>
      </c>
      <c r="P1542" s="0" t="n">
        <f aca="false">Table1[[#This Row],[Flared days/year]]/12</f>
        <v>23.4290458333333</v>
      </c>
      <c r="Q1542" s="2" t="n">
        <f aca="false">Table1[[#This Row],['#days per month]]-P1598</f>
        <v>-2.3406233333333</v>
      </c>
    </row>
    <row r="1543" customFormat="false" ht="15.75" hidden="true" customHeight="false" outlineLevel="0" collapsed="false">
      <c r="A1543" s="0" t="s">
        <v>440</v>
      </c>
      <c r="B1543" s="0" t="s">
        <v>441</v>
      </c>
      <c r="C1543" s="0" t="s">
        <v>1684</v>
      </c>
      <c r="D1543" s="0" t="n">
        <v>11749</v>
      </c>
      <c r="E1543" s="0" t="n">
        <v>9.7697</v>
      </c>
      <c r="F1543" s="0" t="n">
        <v>107.98873</v>
      </c>
      <c r="G1543" s="0" t="n">
        <v>0.018249963573</v>
      </c>
      <c r="H1543" s="0" t="n">
        <v>1777.08</v>
      </c>
      <c r="I1543" s="0" t="n">
        <v>1.3537</v>
      </c>
      <c r="J1543" s="0" t="n">
        <v>82.9545</v>
      </c>
      <c r="K1543" s="0" t="n">
        <v>88</v>
      </c>
      <c r="L1543" s="0" t="s">
        <v>20</v>
      </c>
      <c r="M1543" s="0" t="n">
        <f aca="false">35.3*G1543</f>
        <v>0.6442237141269</v>
      </c>
      <c r="N1543" s="0" t="n">
        <f aca="false">M1543*1000/365</f>
        <v>1.76499647706</v>
      </c>
      <c r="O1543" s="0" t="n">
        <f aca="false">Table1[[#This Row],[Detection frequency 2021]]/100*365</f>
        <v>302.783925</v>
      </c>
      <c r="P1543" s="0" t="n">
        <f aca="false">Table1[[#This Row],[Flared days/year]]/12</f>
        <v>25.23199375</v>
      </c>
      <c r="Q1543" s="2" t="n">
        <f aca="false">Table1[[#This Row],['#days per month]]-P1599</f>
        <v>3.11077333333334</v>
      </c>
    </row>
    <row r="1544" customFormat="false" ht="15.75" hidden="true" customHeight="false" outlineLevel="0" collapsed="false">
      <c r="A1544" s="0" t="s">
        <v>303</v>
      </c>
      <c r="B1544" s="0" t="s">
        <v>304</v>
      </c>
      <c r="C1544" s="0" t="s">
        <v>1685</v>
      </c>
      <c r="D1544" s="0" t="n">
        <v>6156</v>
      </c>
      <c r="E1544" s="0" t="n">
        <v>4.30285599999999</v>
      </c>
      <c r="F1544" s="0" t="n">
        <v>8.500491</v>
      </c>
      <c r="G1544" s="0" t="n">
        <v>0.018248084981</v>
      </c>
      <c r="H1544" s="0" t="n">
        <v>1782.97</v>
      </c>
      <c r="I1544" s="0" t="n">
        <v>1.3</v>
      </c>
      <c r="J1544" s="0" t="n">
        <v>74.0741</v>
      </c>
      <c r="K1544" s="0" t="n">
        <v>27</v>
      </c>
      <c r="L1544" s="0" t="s">
        <v>20</v>
      </c>
      <c r="M1544" s="0" t="n">
        <f aca="false">35.3*G1544</f>
        <v>0.6441573998293</v>
      </c>
      <c r="N1544" s="0" t="n">
        <f aca="false">M1544*1000/365</f>
        <v>1.76481479405288</v>
      </c>
      <c r="O1544" s="0" t="n">
        <f aca="false">Table1[[#This Row],[Detection frequency 2021]]/100*365</f>
        <v>270.370465</v>
      </c>
      <c r="P1544" s="0" t="n">
        <f aca="false">Table1[[#This Row],[Flared days/year]]/12</f>
        <v>22.5308720833333</v>
      </c>
      <c r="Q1544" s="2" t="n">
        <f aca="false">Table1[[#This Row],['#days per month]]-P1600</f>
        <v>3.49460125</v>
      </c>
    </row>
    <row r="1545" customFormat="false" ht="15.75" hidden="true" customHeight="false" outlineLevel="0" collapsed="false">
      <c r="A1545" s="0" t="s">
        <v>24</v>
      </c>
      <c r="B1545" s="0" t="s">
        <v>25</v>
      </c>
      <c r="C1545" s="0" t="s">
        <v>1686</v>
      </c>
      <c r="D1545" s="0" t="n">
        <v>8787</v>
      </c>
      <c r="E1545" s="0" t="n">
        <v>59.19976</v>
      </c>
      <c r="F1545" s="0" t="n">
        <v>71.3685199999999</v>
      </c>
      <c r="G1545" s="0" t="n">
        <v>0.0182388387859999</v>
      </c>
      <c r="H1545" s="0" t="n">
        <v>1726.81</v>
      </c>
      <c r="I1545" s="0" t="n">
        <v>1.6015</v>
      </c>
      <c r="J1545" s="0" t="n">
        <v>13.9622999999999</v>
      </c>
      <c r="K1545" s="0" t="n">
        <v>265</v>
      </c>
      <c r="L1545" s="0" t="s">
        <v>20</v>
      </c>
      <c r="M1545" s="0" t="n">
        <f aca="false">35.3*G1545</f>
        <v>0.643831009145796</v>
      </c>
      <c r="N1545" s="0" t="n">
        <f aca="false">M1545*1000/365</f>
        <v>1.76392057300218</v>
      </c>
      <c r="O1545" s="0" t="n">
        <f aca="false">Table1[[#This Row],[Detection frequency 2021]]/100*365</f>
        <v>50.9623949999996</v>
      </c>
      <c r="P1545" s="0" t="n">
        <f aca="false">Table1[[#This Row],[Flared days/year]]/12</f>
        <v>4.24686624999997</v>
      </c>
      <c r="Q1545" s="2" t="n">
        <f aca="false">Table1[[#This Row],['#days per month]]-P1601</f>
        <v>-14.00313375</v>
      </c>
    </row>
    <row r="1546" customFormat="false" ht="15.75" hidden="true" customHeight="false" outlineLevel="0" collapsed="false">
      <c r="A1546" s="0" t="s">
        <v>345</v>
      </c>
      <c r="B1546" s="0" t="s">
        <v>346</v>
      </c>
      <c r="C1546" s="0" t="s">
        <v>1687</v>
      </c>
      <c r="D1546" s="0" t="n">
        <v>4637</v>
      </c>
      <c r="E1546" s="0" t="n">
        <v>-37.425024</v>
      </c>
      <c r="F1546" s="0" t="n">
        <v>-69.092917</v>
      </c>
      <c r="G1546" s="0" t="n">
        <v>0.018223017519</v>
      </c>
      <c r="H1546" s="0" t="n">
        <v>1864.83</v>
      </c>
      <c r="I1546" s="0" t="n">
        <v>1.86999</v>
      </c>
      <c r="J1546" s="0" t="n">
        <v>54.3716</v>
      </c>
      <c r="K1546" s="0" t="n">
        <v>366</v>
      </c>
      <c r="L1546" s="0" t="s">
        <v>20</v>
      </c>
      <c r="M1546" s="0" t="n">
        <f aca="false">35.3*G1546</f>
        <v>0.6432725184207</v>
      </c>
      <c r="N1546" s="0" t="n">
        <f aca="false">M1546*1000/365</f>
        <v>1.76239046142658</v>
      </c>
      <c r="O1546" s="0" t="n">
        <f aca="false">Table1[[#This Row],[Detection frequency 2021]]/100*365</f>
        <v>198.45634</v>
      </c>
      <c r="P1546" s="0" t="n">
        <f aca="false">Table1[[#This Row],[Flared days/year]]/12</f>
        <v>16.5380283333333</v>
      </c>
      <c r="Q1546" s="2" t="n">
        <f aca="false">Table1[[#This Row],['#days per month]]-P1602</f>
        <v>2.6139475</v>
      </c>
    </row>
    <row r="1547" customFormat="false" ht="15.75" hidden="true" customHeight="false" outlineLevel="0" collapsed="false">
      <c r="A1547" s="0" t="s">
        <v>221</v>
      </c>
      <c r="B1547" s="0" t="s">
        <v>222</v>
      </c>
      <c r="C1547" s="0" t="s">
        <v>1688</v>
      </c>
      <c r="D1547" s="0" t="n">
        <v>10770</v>
      </c>
      <c r="E1547" s="0" t="n">
        <v>27.393074</v>
      </c>
      <c r="F1547" s="0" t="n">
        <v>95.434972</v>
      </c>
      <c r="G1547" s="0" t="n">
        <v>0.018211276319</v>
      </c>
      <c r="H1547" s="0" t="n">
        <v>1780.77</v>
      </c>
      <c r="I1547" s="0" t="n">
        <v>2.18357</v>
      </c>
      <c r="J1547" s="0" t="n">
        <v>77.7108</v>
      </c>
      <c r="K1547" s="0" t="n">
        <v>166</v>
      </c>
      <c r="L1547" s="0" t="s">
        <v>20</v>
      </c>
      <c r="M1547" s="0" t="n">
        <f aca="false">35.3*G1547</f>
        <v>0.6428580540607</v>
      </c>
      <c r="N1547" s="0" t="n">
        <f aca="false">M1547*1000/365</f>
        <v>1.76125494263205</v>
      </c>
      <c r="O1547" s="0" t="n">
        <f aca="false">Table1[[#This Row],[Detection frequency 2021]]/100*365</f>
        <v>283.64442</v>
      </c>
      <c r="P1547" s="0" t="n">
        <f aca="false">Table1[[#This Row],[Flared days/year]]/12</f>
        <v>23.637035</v>
      </c>
      <c r="Q1547" s="2" t="n">
        <f aca="false">Table1[[#This Row],['#days per month]]-P1603</f>
        <v>-1.07650666666667</v>
      </c>
    </row>
    <row r="1548" customFormat="false" ht="15.75" hidden="true" customHeight="false" outlineLevel="0" collapsed="false">
      <c r="A1548" s="0" t="s">
        <v>24</v>
      </c>
      <c r="B1548" s="0" t="s">
        <v>25</v>
      </c>
      <c r="C1548" s="0" t="s">
        <v>1689</v>
      </c>
      <c r="D1548" s="0" t="n">
        <v>8674</v>
      </c>
      <c r="E1548" s="0" t="n">
        <v>61.190514</v>
      </c>
      <c r="F1548" s="0" t="n">
        <v>66.647201</v>
      </c>
      <c r="G1548" s="0" t="n">
        <v>0.018200826651</v>
      </c>
      <c r="H1548" s="0" t="n">
        <v>1814.49</v>
      </c>
      <c r="I1548" s="0" t="n">
        <v>1.95405</v>
      </c>
      <c r="J1548" s="0" t="n">
        <v>72.807</v>
      </c>
      <c r="K1548" s="0" t="n">
        <v>228</v>
      </c>
      <c r="L1548" s="0" t="s">
        <v>20</v>
      </c>
      <c r="M1548" s="0" t="n">
        <f aca="false">35.3*G1548</f>
        <v>0.6424891807803</v>
      </c>
      <c r="N1548" s="0" t="n">
        <f aca="false">M1548*1000/365</f>
        <v>1.76024433090493</v>
      </c>
      <c r="O1548" s="0" t="n">
        <f aca="false">Table1[[#This Row],[Detection frequency 2021]]/100*365</f>
        <v>265.74555</v>
      </c>
      <c r="P1548" s="0" t="n">
        <f aca="false">Table1[[#This Row],[Flared days/year]]/12</f>
        <v>22.1454625</v>
      </c>
      <c r="Q1548" s="2" t="n">
        <f aca="false">Table1[[#This Row],['#days per month]]-P1604</f>
        <v>-0.131521666666668</v>
      </c>
    </row>
    <row r="1549" customFormat="false" ht="15.75" hidden="true" customHeight="false" outlineLevel="0" collapsed="false">
      <c r="A1549" s="0" t="s">
        <v>24</v>
      </c>
      <c r="B1549" s="0" t="s">
        <v>25</v>
      </c>
      <c r="C1549" s="0" t="s">
        <v>1690</v>
      </c>
      <c r="D1549" s="0" t="n">
        <v>6448</v>
      </c>
      <c r="E1549" s="0" t="n">
        <v>67.458148</v>
      </c>
      <c r="F1549" s="0" t="n">
        <v>56.606425</v>
      </c>
      <c r="G1549" s="0" t="n">
        <v>0.018189496393</v>
      </c>
      <c r="H1549" s="0" t="n">
        <v>1869.42</v>
      </c>
      <c r="I1549" s="0" t="n">
        <v>1.6015</v>
      </c>
      <c r="J1549" s="0" t="n">
        <v>70.8333</v>
      </c>
      <c r="K1549" s="0" t="n">
        <v>192</v>
      </c>
      <c r="L1549" s="0" t="s">
        <v>20</v>
      </c>
      <c r="M1549" s="0" t="n">
        <f aca="false">35.3*G1549</f>
        <v>0.6420892226729</v>
      </c>
      <c r="N1549" s="0" t="n">
        <f aca="false">M1549*1000/365</f>
        <v>1.75914855526822</v>
      </c>
      <c r="O1549" s="0" t="n">
        <f aca="false">Table1[[#This Row],[Detection frequency 2021]]/100*365</f>
        <v>258.541545</v>
      </c>
      <c r="P1549" s="0" t="n">
        <f aca="false">Table1[[#This Row],[Flared days/year]]/12</f>
        <v>21.54512875</v>
      </c>
      <c r="Q1549" s="2" t="n">
        <f aca="false">Table1[[#This Row],['#days per month]]-P1605</f>
        <v>0.372756250000002</v>
      </c>
    </row>
    <row r="1550" customFormat="false" ht="15.75" hidden="true" customHeight="false" outlineLevel="0" collapsed="false">
      <c r="A1550" s="0" t="s">
        <v>51</v>
      </c>
      <c r="B1550" s="0" t="s">
        <v>52</v>
      </c>
      <c r="C1550" s="0" t="s">
        <v>1691</v>
      </c>
      <c r="D1550" s="0" t="n">
        <v>5663</v>
      </c>
      <c r="E1550" s="0" t="n">
        <v>27.668518</v>
      </c>
      <c r="F1550" s="0" t="n">
        <v>9.878656</v>
      </c>
      <c r="G1550" s="0" t="n">
        <v>0.018317592885</v>
      </c>
      <c r="H1550" s="0" t="n">
        <v>1690.51</v>
      </c>
      <c r="I1550" s="0" t="n">
        <v>0.995708</v>
      </c>
      <c r="J1550" s="0" t="n">
        <v>54.5691999999999</v>
      </c>
      <c r="K1550" s="0" t="n">
        <v>383</v>
      </c>
      <c r="L1550" s="0" t="s">
        <v>20</v>
      </c>
      <c r="M1550" s="0" t="n">
        <f aca="false">35.3*G1550</f>
        <v>0.6466110288405</v>
      </c>
      <c r="N1550" s="0" t="n">
        <f aca="false">M1550*1000/365</f>
        <v>1.77153706531644</v>
      </c>
      <c r="O1550" s="0" t="n">
        <f aca="false">Table1[[#This Row],[Detection frequency 2021]]/100*365</f>
        <v>199.17758</v>
      </c>
      <c r="P1550" s="0" t="n">
        <f aca="false">Table1[[#This Row],[Flared days/year]]/12</f>
        <v>16.5981316666666</v>
      </c>
      <c r="Q1550" s="2" t="n">
        <f aca="false">Table1[[#This Row],['#days per month]]-P1606</f>
        <v>2.2002808333333</v>
      </c>
    </row>
    <row r="1551" customFormat="false" ht="15.75" hidden="true" customHeight="false" outlineLevel="0" collapsed="false">
      <c r="A1551" s="0" t="s">
        <v>345</v>
      </c>
      <c r="B1551" s="0" t="s">
        <v>346</v>
      </c>
      <c r="C1551" s="0" t="s">
        <v>1692</v>
      </c>
      <c r="D1551" s="0" t="n">
        <v>4647</v>
      </c>
      <c r="E1551" s="0" t="n">
        <v>-38.2306869999999</v>
      </c>
      <c r="F1551" s="0" t="n">
        <v>-69.0239979999999</v>
      </c>
      <c r="G1551" s="0" t="n">
        <v>0.018154037969</v>
      </c>
      <c r="H1551" s="0" t="n">
        <v>1662.49</v>
      </c>
      <c r="I1551" s="0" t="n">
        <v>1.50011</v>
      </c>
      <c r="J1551" s="0" t="n">
        <v>87.3595999999999</v>
      </c>
      <c r="K1551" s="0" t="n">
        <v>356</v>
      </c>
      <c r="L1551" s="0" t="s">
        <v>20</v>
      </c>
      <c r="M1551" s="0" t="n">
        <f aca="false">35.3*G1551</f>
        <v>0.6408375403057</v>
      </c>
      <c r="N1551" s="0" t="n">
        <f aca="false">M1551*1000/365</f>
        <v>1.75571928850877</v>
      </c>
      <c r="O1551" s="0" t="n">
        <f aca="false">Table1[[#This Row],[Detection frequency 2021]]/100*365</f>
        <v>318.86254</v>
      </c>
      <c r="P1551" s="0" t="n">
        <f aca="false">Table1[[#This Row],[Flared days/year]]/12</f>
        <v>26.5718783333333</v>
      </c>
      <c r="Q1551" s="2" t="n">
        <f aca="false">Table1[[#This Row],['#days per month]]-P1607</f>
        <v>2.91446416666664</v>
      </c>
    </row>
    <row r="1552" customFormat="false" ht="15.75" hidden="true" customHeight="false" outlineLevel="0" collapsed="false">
      <c r="A1552" s="0" t="s">
        <v>788</v>
      </c>
      <c r="B1552" s="0" t="s">
        <v>789</v>
      </c>
      <c r="C1552" s="0" t="s">
        <v>1693</v>
      </c>
      <c r="D1552" s="0" t="n">
        <v>11953</v>
      </c>
      <c r="E1552" s="0" t="n">
        <v>4.144573</v>
      </c>
      <c r="F1552" s="0" t="n">
        <v>105.107569</v>
      </c>
      <c r="G1552" s="0" t="n">
        <v>0.0181516897289999</v>
      </c>
      <c r="H1552" s="0" t="n">
        <v>1699.01</v>
      </c>
      <c r="I1552" s="0" t="n">
        <v>0.950745999999999</v>
      </c>
      <c r="J1552" s="0" t="n">
        <v>68.6567</v>
      </c>
      <c r="K1552" s="0" t="n">
        <v>67</v>
      </c>
      <c r="L1552" s="0" t="s">
        <v>20</v>
      </c>
      <c r="M1552" s="0" t="n">
        <f aca="false">35.3*G1552</f>
        <v>0.640754647433697</v>
      </c>
      <c r="N1552" s="0" t="n">
        <f aca="false">M1552*1000/365</f>
        <v>1.75549218474985</v>
      </c>
      <c r="O1552" s="0" t="n">
        <f aca="false">Table1[[#This Row],[Detection frequency 2021]]/100*365</f>
        <v>250.596955</v>
      </c>
      <c r="P1552" s="0" t="n">
        <f aca="false">Table1[[#This Row],[Flared days/year]]/12</f>
        <v>20.8830795833333</v>
      </c>
      <c r="Q1552" s="2" t="n">
        <f aca="false">Table1[[#This Row],['#days per month]]-P1608</f>
        <v>-6.32809625</v>
      </c>
    </row>
    <row r="1553" customFormat="false" ht="15.75" hidden="true" customHeight="false" outlineLevel="0" collapsed="false">
      <c r="A1553" s="0" t="s">
        <v>715</v>
      </c>
      <c r="B1553" s="0" t="s">
        <v>716</v>
      </c>
      <c r="C1553" s="0" t="s">
        <v>1694</v>
      </c>
      <c r="D1553" s="0" t="n">
        <v>9940</v>
      </c>
      <c r="E1553" s="0" t="n">
        <v>38.352333</v>
      </c>
      <c r="F1553" s="0" t="n">
        <v>66.314342</v>
      </c>
      <c r="G1553" s="0" t="n">
        <v>0.018149077312</v>
      </c>
      <c r="H1553" s="0" t="n">
        <v>1631.74</v>
      </c>
      <c r="I1553" s="0" t="n">
        <v>1.78602</v>
      </c>
      <c r="J1553" s="0" t="n">
        <v>51.0989</v>
      </c>
      <c r="K1553" s="0" t="n">
        <v>364</v>
      </c>
      <c r="L1553" s="0" t="s">
        <v>20</v>
      </c>
      <c r="M1553" s="0" t="n">
        <f aca="false">35.3*G1553</f>
        <v>0.6406624291136</v>
      </c>
      <c r="N1553" s="0" t="n">
        <f aca="false">M1553*1000/365</f>
        <v>1.75523953181808</v>
      </c>
      <c r="O1553" s="0" t="n">
        <f aca="false">Table1[[#This Row],[Detection frequency 2021]]/100*365</f>
        <v>186.510985</v>
      </c>
      <c r="P1553" s="0" t="n">
        <f aca="false">Table1[[#This Row],[Flared days/year]]/12</f>
        <v>15.5425820833333</v>
      </c>
      <c r="Q1553" s="2" t="n">
        <f aca="false">Table1[[#This Row],['#days per month]]-P1609</f>
        <v>-6.88511666666667</v>
      </c>
    </row>
    <row r="1554" customFormat="false" ht="15.75" hidden="true" customHeight="false" outlineLevel="0" collapsed="false">
      <c r="A1554" s="0" t="s">
        <v>715</v>
      </c>
      <c r="B1554" s="0" t="s">
        <v>716</v>
      </c>
      <c r="C1554" s="0" t="s">
        <v>1695</v>
      </c>
      <c r="D1554" s="0" t="n">
        <v>9906</v>
      </c>
      <c r="E1554" s="0" t="n">
        <v>38.8211359999999</v>
      </c>
      <c r="F1554" s="0" t="n">
        <v>64.872829</v>
      </c>
      <c r="G1554" s="0" t="n">
        <v>0.0181482847809999</v>
      </c>
      <c r="H1554" s="0" t="n">
        <v>1745.48</v>
      </c>
      <c r="I1554" s="0" t="n">
        <v>2.07364</v>
      </c>
      <c r="J1554" s="0" t="n">
        <v>84.6154</v>
      </c>
      <c r="K1554" s="0" t="n">
        <v>390</v>
      </c>
      <c r="L1554" s="0" t="s">
        <v>20</v>
      </c>
      <c r="M1554" s="0" t="n">
        <f aca="false">35.3*G1554</f>
        <v>0.640634452769296</v>
      </c>
      <c r="N1554" s="0" t="n">
        <f aca="false">M1554*1000/365</f>
        <v>1.75516288429944</v>
      </c>
      <c r="O1554" s="0" t="n">
        <f aca="false">Table1[[#This Row],[Detection frequency 2021]]/100*365</f>
        <v>308.84621</v>
      </c>
      <c r="P1554" s="0" t="n">
        <f aca="false">Table1[[#This Row],[Flared days/year]]/12</f>
        <v>25.7371841666667</v>
      </c>
      <c r="Q1554" s="2" t="n">
        <f aca="false">Table1[[#This Row],['#days per month]]-P1610</f>
        <v>10.34994</v>
      </c>
    </row>
    <row r="1555" customFormat="false" ht="15.75" hidden="true" customHeight="false" outlineLevel="0" collapsed="false">
      <c r="A1555" s="0" t="s">
        <v>24</v>
      </c>
      <c r="B1555" s="0" t="s">
        <v>25</v>
      </c>
      <c r="C1555" s="0" t="s">
        <v>1696</v>
      </c>
      <c r="D1555" s="0" t="n">
        <v>7087</v>
      </c>
      <c r="E1555" s="0" t="n">
        <v>56.601499</v>
      </c>
      <c r="F1555" s="0" t="n">
        <v>57.05596</v>
      </c>
      <c r="G1555" s="0" t="n">
        <v>0.0181435883009999</v>
      </c>
      <c r="H1555" s="0" t="n">
        <v>1913.4</v>
      </c>
      <c r="I1555" s="0" t="n">
        <v>1.76049</v>
      </c>
      <c r="J1555" s="0" t="n">
        <v>65.7025</v>
      </c>
      <c r="K1555" s="0" t="n">
        <v>242</v>
      </c>
      <c r="L1555" s="0" t="s">
        <v>20</v>
      </c>
      <c r="M1555" s="0" t="n">
        <f aca="false">35.3*G1555</f>
        <v>0.640468667025296</v>
      </c>
      <c r="N1555" s="0" t="n">
        <f aca="false">M1555*1000/365</f>
        <v>1.75470867678163</v>
      </c>
      <c r="O1555" s="0" t="n">
        <f aca="false">Table1[[#This Row],[Detection frequency 2021]]/100*365</f>
        <v>239.814125</v>
      </c>
      <c r="P1555" s="0" t="n">
        <f aca="false">Table1[[#This Row],[Flared days/year]]/12</f>
        <v>19.9845104166667</v>
      </c>
      <c r="Q1555" s="2" t="n">
        <f aca="false">Table1[[#This Row],['#days per month]]-P1611</f>
        <v>-4.61919666666667</v>
      </c>
    </row>
    <row r="1556" customFormat="false" ht="15.75" hidden="true" customHeight="false" outlineLevel="0" collapsed="false">
      <c r="A1556" s="0" t="s">
        <v>24</v>
      </c>
      <c r="B1556" s="0" t="s">
        <v>25</v>
      </c>
      <c r="C1556" s="0" t="s">
        <v>1697</v>
      </c>
      <c r="D1556" s="0" t="n">
        <v>6753</v>
      </c>
      <c r="E1556" s="0" t="n">
        <v>51.966279</v>
      </c>
      <c r="F1556" s="0" t="n">
        <v>49.994319</v>
      </c>
      <c r="G1556" s="0" t="n">
        <v>0.018130438157</v>
      </c>
      <c r="H1556" s="0" t="n">
        <v>1812.39</v>
      </c>
      <c r="I1556" s="0" t="n">
        <v>1.85385</v>
      </c>
      <c r="J1556" s="0" t="n">
        <v>72.0588</v>
      </c>
      <c r="K1556" s="0" t="n">
        <v>272</v>
      </c>
      <c r="L1556" s="0" t="s">
        <v>20</v>
      </c>
      <c r="M1556" s="0" t="n">
        <f aca="false">35.3*G1556</f>
        <v>0.6400044669421</v>
      </c>
      <c r="N1556" s="0" t="n">
        <f aca="false">M1556*1000/365</f>
        <v>1.75343689573178</v>
      </c>
      <c r="O1556" s="0" t="n">
        <f aca="false">Table1[[#This Row],[Detection frequency 2021]]/100*365</f>
        <v>263.01462</v>
      </c>
      <c r="P1556" s="0" t="n">
        <f aca="false">Table1[[#This Row],[Flared days/year]]/12</f>
        <v>21.917885</v>
      </c>
      <c r="Q1556" s="2" t="n">
        <f aca="false">Table1[[#This Row],['#days per month]]-P1612</f>
        <v>-8.11857333333333</v>
      </c>
    </row>
    <row r="1557" customFormat="false" ht="15.75" hidden="false" customHeight="false" outlineLevel="0" collapsed="false">
      <c r="A1557" s="0" t="s">
        <v>240</v>
      </c>
      <c r="B1557" s="0" t="s">
        <v>241</v>
      </c>
      <c r="C1557" s="0" t="s">
        <v>1698</v>
      </c>
      <c r="D1557" s="0" t="n">
        <v>7824</v>
      </c>
      <c r="E1557" s="0" t="n">
        <v>25.423997</v>
      </c>
      <c r="F1557" s="0" t="n">
        <v>49.245077</v>
      </c>
      <c r="G1557" s="0" t="n">
        <v>0.018472899608</v>
      </c>
      <c r="H1557" s="0" t="n">
        <v>1700.65</v>
      </c>
      <c r="I1557" s="0" t="n">
        <v>2.04756</v>
      </c>
      <c r="J1557" s="0" t="n">
        <v>75.1899</v>
      </c>
      <c r="K1557" s="0" t="n">
        <v>395</v>
      </c>
      <c r="L1557" s="0" t="s">
        <v>20</v>
      </c>
      <c r="M1557" s="0" t="n">
        <f aca="false">35.3*G1557</f>
        <v>0.6520933561624</v>
      </c>
      <c r="N1557" s="0" t="n">
        <f aca="false">M1557*1000/365</f>
        <v>1.78655714017096</v>
      </c>
      <c r="O1557" s="0" t="n">
        <f aca="false">Table1[[#This Row],[Detection frequency 2021]]/100*365</f>
        <v>274.443135</v>
      </c>
      <c r="P1557" s="2" t="n">
        <f aca="false">Table1[[#This Row],[Flared days/year]]/12</f>
        <v>22.87026125</v>
      </c>
      <c r="Q1557" s="2"/>
    </row>
    <row r="1558" customFormat="false" ht="15.75" hidden="true" customHeight="false" outlineLevel="0" collapsed="false">
      <c r="A1558" s="0" t="s">
        <v>726</v>
      </c>
      <c r="B1558" s="0" t="s">
        <v>727</v>
      </c>
      <c r="C1558" s="0" t="s">
        <v>1699</v>
      </c>
      <c r="D1558" s="0" t="n">
        <v>5054</v>
      </c>
      <c r="E1558" s="0" t="n">
        <v>58.460405</v>
      </c>
      <c r="F1558" s="0" t="n">
        <v>0.24931</v>
      </c>
      <c r="G1558" s="0" t="n">
        <v>0.018063572023</v>
      </c>
      <c r="H1558" s="0" t="n">
        <v>1756.84</v>
      </c>
      <c r="I1558" s="0" t="n">
        <v>1.9247</v>
      </c>
      <c r="J1558" s="0" t="n">
        <v>60.9023</v>
      </c>
      <c r="K1558" s="0" t="n">
        <v>133</v>
      </c>
      <c r="L1558" s="0" t="s">
        <v>20</v>
      </c>
      <c r="M1558" s="0" t="n">
        <f aca="false">35.3*G1558</f>
        <v>0.6376440924119</v>
      </c>
      <c r="N1558" s="0" t="n">
        <f aca="false">M1558*1000/365</f>
        <v>1.74697011619699</v>
      </c>
      <c r="O1558" s="0" t="n">
        <f aca="false">Table1[[#This Row],[Detection frequency 2021]]/100*365</f>
        <v>222.293395</v>
      </c>
      <c r="P1558" s="0" t="n">
        <f aca="false">Table1[[#This Row],[Flared days/year]]/12</f>
        <v>18.5244495833333</v>
      </c>
      <c r="Q1558" s="2" t="n">
        <f aca="false">Table1[[#This Row],['#days per month]]-P1614</f>
        <v>-7.21273458333333</v>
      </c>
    </row>
    <row r="1559" customFormat="false" ht="15.75" hidden="true" customHeight="false" outlineLevel="0" collapsed="false">
      <c r="A1559" s="0" t="s">
        <v>645</v>
      </c>
      <c r="B1559" s="0" t="s">
        <v>646</v>
      </c>
      <c r="C1559" s="0" t="s">
        <v>1700</v>
      </c>
      <c r="D1559" s="0" t="n">
        <v>3184</v>
      </c>
      <c r="E1559" s="0" t="n">
        <v>28.869833</v>
      </c>
      <c r="F1559" s="0" t="n">
        <v>-97.931378</v>
      </c>
      <c r="G1559" s="0" t="n">
        <v>0.018062867551</v>
      </c>
      <c r="H1559" s="0" t="n">
        <v>1923.44</v>
      </c>
      <c r="I1559" s="0" t="n">
        <v>1.76909</v>
      </c>
      <c r="J1559" s="0" t="n">
        <v>63.2106999999999</v>
      </c>
      <c r="K1559" s="0" t="n">
        <v>299</v>
      </c>
      <c r="L1559" s="0" t="s">
        <v>20</v>
      </c>
      <c r="M1559" s="0" t="n">
        <f aca="false">35.3*G1559</f>
        <v>0.6376192245503</v>
      </c>
      <c r="N1559" s="0" t="n">
        <f aca="false">M1559*1000/365</f>
        <v>1.74690198506931</v>
      </c>
      <c r="O1559" s="0" t="n">
        <f aca="false">Table1[[#This Row],[Detection frequency 2021]]/100*365</f>
        <v>230.719055</v>
      </c>
      <c r="P1559" s="0" t="n">
        <f aca="false">Table1[[#This Row],[Flared days/year]]/12</f>
        <v>19.2265879166666</v>
      </c>
      <c r="Q1559" s="2" t="n">
        <f aca="false">Table1[[#This Row],['#days per month]]-P1615</f>
        <v>-2.03052541666669</v>
      </c>
    </row>
    <row r="1560" customFormat="false" ht="15.75" hidden="true" customHeight="false" outlineLevel="0" collapsed="false">
      <c r="A1560" s="0" t="s">
        <v>221</v>
      </c>
      <c r="B1560" s="0" t="s">
        <v>222</v>
      </c>
      <c r="C1560" s="0" t="s">
        <v>1701</v>
      </c>
      <c r="D1560" s="0" t="n">
        <v>10736</v>
      </c>
      <c r="E1560" s="0" t="n">
        <v>26.296513</v>
      </c>
      <c r="F1560" s="0" t="n">
        <v>94.0521969999999</v>
      </c>
      <c r="G1560" s="0" t="n">
        <v>0.018042555275</v>
      </c>
      <c r="H1560" s="0" t="n">
        <v>1930.29</v>
      </c>
      <c r="I1560" s="0" t="n">
        <v>2.33038</v>
      </c>
      <c r="J1560" s="0" t="n">
        <v>79.8995</v>
      </c>
      <c r="K1560" s="0" t="n">
        <v>199</v>
      </c>
      <c r="L1560" s="0" t="s">
        <v>20</v>
      </c>
      <c r="M1560" s="0" t="n">
        <f aca="false">35.3*G1560</f>
        <v>0.6369022012075</v>
      </c>
      <c r="N1560" s="0" t="n">
        <f aca="false">M1560*1000/365</f>
        <v>1.74493753755479</v>
      </c>
      <c r="O1560" s="0" t="n">
        <f aca="false">Table1[[#This Row],[Detection frequency 2021]]/100*365</f>
        <v>291.633175</v>
      </c>
      <c r="P1560" s="0" t="n">
        <f aca="false">Table1[[#This Row],[Flared days/year]]/12</f>
        <v>24.3027645833333</v>
      </c>
      <c r="Q1560" s="2" t="n">
        <f aca="false">Table1[[#This Row],['#days per month]]-P1616</f>
        <v>15.4629208333333</v>
      </c>
    </row>
    <row r="1561" customFormat="false" ht="15.75" hidden="true" customHeight="false" outlineLevel="0" collapsed="false">
      <c r="A1561" s="0" t="s">
        <v>387</v>
      </c>
      <c r="B1561" s="0" t="s">
        <v>388</v>
      </c>
      <c r="C1561" s="0" t="s">
        <v>1702</v>
      </c>
      <c r="D1561" s="0" t="n">
        <v>7301</v>
      </c>
      <c r="E1561" s="0" t="n">
        <v>36.952714</v>
      </c>
      <c r="F1561" s="0" t="n">
        <v>41.657691</v>
      </c>
      <c r="G1561" s="0" t="n">
        <v>0.018037653324</v>
      </c>
      <c r="H1561" s="0" t="n">
        <v>1792.91</v>
      </c>
      <c r="I1561" s="0" t="n">
        <v>1.27637999999999</v>
      </c>
      <c r="J1561" s="0" t="n">
        <v>87.8378</v>
      </c>
      <c r="K1561" s="0" t="n">
        <v>370</v>
      </c>
      <c r="L1561" s="0" t="s">
        <v>20</v>
      </c>
      <c r="M1561" s="0" t="n">
        <f aca="false">35.3*G1561</f>
        <v>0.6367291623372</v>
      </c>
      <c r="N1561" s="0" t="n">
        <f aca="false">M1561*1000/365</f>
        <v>1.74446345845808</v>
      </c>
      <c r="O1561" s="0" t="n">
        <f aca="false">Table1[[#This Row],[Detection frequency 2021]]/100*365</f>
        <v>320.60797</v>
      </c>
      <c r="P1561" s="0" t="n">
        <f aca="false">Table1[[#This Row],[Flared days/year]]/12</f>
        <v>26.7173308333333</v>
      </c>
      <c r="Q1561" s="2" t="n">
        <f aca="false">Table1[[#This Row],['#days per month]]-P1617</f>
        <v>3.26042333333336</v>
      </c>
    </row>
    <row r="1562" customFormat="false" ht="15.75" hidden="true" customHeight="false" outlineLevel="0" collapsed="false">
      <c r="A1562" s="0" t="s">
        <v>17</v>
      </c>
      <c r="B1562" s="0" t="s">
        <v>18</v>
      </c>
      <c r="C1562" s="0" t="s">
        <v>1703</v>
      </c>
      <c r="D1562" s="0" t="n">
        <v>4300</v>
      </c>
      <c r="E1562" s="0" t="n">
        <v>9.604544</v>
      </c>
      <c r="F1562" s="0" t="n">
        <v>-63.712736</v>
      </c>
      <c r="G1562" s="0" t="n">
        <v>0.018034248376</v>
      </c>
      <c r="H1562" s="0" t="n">
        <v>2040.4</v>
      </c>
      <c r="I1562" s="0" t="n">
        <v>3.78788</v>
      </c>
      <c r="J1562" s="0" t="n">
        <v>58.4415999999999</v>
      </c>
      <c r="K1562" s="0" t="n">
        <v>154</v>
      </c>
      <c r="L1562" s="0" t="s">
        <v>20</v>
      </c>
      <c r="M1562" s="0" t="n">
        <f aca="false">35.3*G1562</f>
        <v>0.6366089676728</v>
      </c>
      <c r="N1562" s="0" t="n">
        <f aca="false">M1562*1000/365</f>
        <v>1.74413415800767</v>
      </c>
      <c r="O1562" s="0" t="n">
        <f aca="false">Table1[[#This Row],[Detection frequency 2021]]/100*365</f>
        <v>213.31184</v>
      </c>
      <c r="P1562" s="0" t="n">
        <f aca="false">Table1[[#This Row],[Flared days/year]]/12</f>
        <v>17.7759866666666</v>
      </c>
      <c r="Q1562" s="2" t="n">
        <f aca="false">Table1[[#This Row],['#days per month]]-P1618</f>
        <v>-4.47824583333336</v>
      </c>
    </row>
    <row r="1563" customFormat="false" ht="15.75" hidden="true" customHeight="false" outlineLevel="0" collapsed="false">
      <c r="A1563" s="0" t="s">
        <v>17</v>
      </c>
      <c r="B1563" s="0" t="s">
        <v>18</v>
      </c>
      <c r="C1563" s="0" t="s">
        <v>1704</v>
      </c>
      <c r="D1563" s="0" t="n">
        <v>4287</v>
      </c>
      <c r="E1563" s="0" t="n">
        <v>8.939414</v>
      </c>
      <c r="F1563" s="0" t="n">
        <v>-63.815168</v>
      </c>
      <c r="G1563" s="0" t="n">
        <v>0.018030784722</v>
      </c>
      <c r="H1563" s="0" t="n">
        <v>1780.74</v>
      </c>
      <c r="I1563" s="0" t="n">
        <v>1.01045</v>
      </c>
      <c r="J1563" s="0" t="n">
        <v>19.7531</v>
      </c>
      <c r="K1563" s="0" t="n">
        <v>162</v>
      </c>
      <c r="L1563" s="0" t="s">
        <v>20</v>
      </c>
      <c r="M1563" s="0" t="n">
        <f aca="false">35.3*G1563</f>
        <v>0.6364867006866</v>
      </c>
      <c r="N1563" s="0" t="n">
        <f aca="false">M1563*1000/365</f>
        <v>1.74379917996329</v>
      </c>
      <c r="O1563" s="0" t="n">
        <f aca="false">Table1[[#This Row],[Detection frequency 2021]]/100*365</f>
        <v>72.098815</v>
      </c>
      <c r="P1563" s="0" t="n">
        <f aca="false">Table1[[#This Row],[Flared days/year]]/12</f>
        <v>6.00823458333333</v>
      </c>
      <c r="Q1563" s="2" t="n">
        <f aca="false">Table1[[#This Row],['#days per month]]-P1619</f>
        <v>4.79480425</v>
      </c>
    </row>
    <row r="1564" customFormat="false" ht="15.75" hidden="true" customHeight="false" outlineLevel="0" collapsed="false">
      <c r="A1564" s="0" t="s">
        <v>197</v>
      </c>
      <c r="B1564" s="0" t="s">
        <v>198</v>
      </c>
      <c r="C1564" s="0" t="s">
        <v>1705</v>
      </c>
      <c r="D1564" s="0" t="n">
        <v>11792</v>
      </c>
      <c r="E1564" s="0" t="n">
        <v>5.377778</v>
      </c>
      <c r="F1564" s="0" t="n">
        <v>111.867388999999</v>
      </c>
      <c r="G1564" s="0" t="n">
        <v>0.018029610602</v>
      </c>
      <c r="H1564" s="0" t="n">
        <v>1707.51</v>
      </c>
      <c r="I1564" s="0" t="n">
        <v>3.30239</v>
      </c>
      <c r="J1564" s="0" t="n">
        <v>67.5</v>
      </c>
      <c r="K1564" s="0" t="n">
        <v>40</v>
      </c>
      <c r="L1564" s="0" t="s">
        <v>20</v>
      </c>
      <c r="M1564" s="0" t="n">
        <f aca="false">35.3*G1564</f>
        <v>0.6364452542506</v>
      </c>
      <c r="N1564" s="0" t="n">
        <f aca="false">M1564*1000/365</f>
        <v>1.74368562808384</v>
      </c>
      <c r="O1564" s="0" t="n">
        <f aca="false">Table1[[#This Row],[Detection frequency 2021]]/100*365</f>
        <v>246.375</v>
      </c>
      <c r="P1564" s="0" t="n">
        <f aca="false">Table1[[#This Row],[Flared days/year]]/12</f>
        <v>20.53125</v>
      </c>
      <c r="Q1564" s="2" t="n">
        <f aca="false">Table1[[#This Row],['#days per month]]-P1620</f>
        <v>0.984800416666673</v>
      </c>
    </row>
    <row r="1565" customFormat="false" ht="15.75" hidden="true" customHeight="false" outlineLevel="0" collapsed="false">
      <c r="A1565" s="0" t="s">
        <v>201</v>
      </c>
      <c r="B1565" s="0" t="s">
        <v>202</v>
      </c>
      <c r="C1565" s="0" t="s">
        <v>1706</v>
      </c>
      <c r="D1565" s="0" t="n">
        <v>7230</v>
      </c>
      <c r="E1565" s="0" t="n">
        <v>28.028989</v>
      </c>
      <c r="F1565" s="0" t="n">
        <v>33.777281</v>
      </c>
      <c r="G1565" s="0" t="n">
        <v>0.018025119593</v>
      </c>
      <c r="H1565" s="0" t="n">
        <v>1695.88</v>
      </c>
      <c r="I1565" s="0" t="n">
        <v>1.24975</v>
      </c>
      <c r="J1565" s="0" t="n">
        <v>85.6097999999999</v>
      </c>
      <c r="K1565" s="0" t="n">
        <v>410</v>
      </c>
      <c r="L1565" s="0" t="s">
        <v>20</v>
      </c>
      <c r="M1565" s="0" t="n">
        <f aca="false">35.3*G1565</f>
        <v>0.6362867216329</v>
      </c>
      <c r="N1565" s="0" t="n">
        <f aca="false">M1565*1000/365</f>
        <v>1.74325129214493</v>
      </c>
      <c r="O1565" s="0" t="n">
        <f aca="false">Table1[[#This Row],[Detection frequency 2021]]/100*365</f>
        <v>312.47577</v>
      </c>
      <c r="P1565" s="0" t="n">
        <f aca="false">Table1[[#This Row],[Flared days/year]]/12</f>
        <v>26.0396475</v>
      </c>
      <c r="Q1565" s="2" t="n">
        <f aca="false">Table1[[#This Row],['#days per month]]-P1621</f>
        <v>9.07253125</v>
      </c>
    </row>
    <row r="1566" customFormat="false" ht="15.75" hidden="true" customHeight="false" outlineLevel="0" collapsed="false">
      <c r="A1566" s="0" t="s">
        <v>28</v>
      </c>
      <c r="B1566" s="0" t="s">
        <v>29</v>
      </c>
      <c r="C1566" s="0" t="s">
        <v>1707</v>
      </c>
      <c r="D1566" s="0" t="n">
        <v>7448</v>
      </c>
      <c r="E1566" s="0" t="n">
        <v>33.03265</v>
      </c>
      <c r="F1566" s="0" t="n">
        <v>46.137959</v>
      </c>
      <c r="G1566" s="0" t="n">
        <v>0.00026513743016</v>
      </c>
      <c r="H1566" s="0" t="n">
        <v>1535.69</v>
      </c>
      <c r="I1566" s="0" t="n">
        <v>1.6015</v>
      </c>
      <c r="J1566" s="0" t="n">
        <v>1.27551</v>
      </c>
      <c r="K1566" s="0" t="n">
        <v>392</v>
      </c>
      <c r="L1566" s="0" t="s">
        <v>20</v>
      </c>
      <c r="M1566" s="0" t="n">
        <f aca="false">35.3*G1566</f>
        <v>0.009359351284648</v>
      </c>
      <c r="N1566" s="0" t="n">
        <f aca="false">M1566*1000/365</f>
        <v>0.0256420583141041</v>
      </c>
      <c r="O1566" s="0" t="n">
        <f aca="false">Table1[[#This Row],[Detection frequency 2021]]/100*365</f>
        <v>4.6556115</v>
      </c>
      <c r="P1566" s="0" t="n">
        <f aca="false">Table1[[#This Row],[Flared days/year]]/12</f>
        <v>0.387967625</v>
      </c>
      <c r="Q1566" s="2" t="n">
        <f aca="false">Table1[[#This Row],['#days per month]]-P1622</f>
        <v>-20.0264519583333</v>
      </c>
    </row>
    <row r="1567" customFormat="false" ht="15.75" hidden="true" customHeight="false" outlineLevel="0" collapsed="false">
      <c r="A1567" s="0" t="s">
        <v>78</v>
      </c>
      <c r="B1567" s="0" t="s">
        <v>79</v>
      </c>
      <c r="C1567" s="0" t="s">
        <v>1708</v>
      </c>
      <c r="D1567" s="0" t="n">
        <v>8526</v>
      </c>
      <c r="E1567" s="0" t="n">
        <v>21.943817</v>
      </c>
      <c r="F1567" s="0" t="n">
        <v>56.034791</v>
      </c>
      <c r="G1567" s="0" t="n">
        <v>0.04539324038</v>
      </c>
      <c r="H1567" s="0" t="n">
        <v>1710.51</v>
      </c>
      <c r="I1567" s="0" t="n">
        <v>1.35392</v>
      </c>
      <c r="J1567" s="0" t="n">
        <v>69.2958</v>
      </c>
      <c r="K1567" s="0" t="n">
        <v>355</v>
      </c>
      <c r="L1567" s="0" t="s">
        <v>20</v>
      </c>
      <c r="M1567" s="0" t="n">
        <f aca="false">35.3*G1567</f>
        <v>1.602381385414</v>
      </c>
      <c r="N1567" s="0" t="n">
        <f aca="false">M1567*1000/365</f>
        <v>4.39008598743562</v>
      </c>
      <c r="O1567" s="0" t="n">
        <f aca="false">Table1[[#This Row],[Detection frequency 2021]]/100*365</f>
        <v>252.92967</v>
      </c>
      <c r="P1567" s="0" t="n">
        <f aca="false">Table1[[#This Row],[Flared days/year]]/12</f>
        <v>21.0774725</v>
      </c>
      <c r="Q1567" s="2" t="n">
        <f aca="false">Table1[[#This Row],['#days per month]]-P1623</f>
        <v>0.15710208333336</v>
      </c>
    </row>
    <row r="1568" customFormat="false" ht="15.75" hidden="true" customHeight="false" outlineLevel="0" collapsed="false">
      <c r="A1568" s="0" t="s">
        <v>35</v>
      </c>
      <c r="B1568" s="0" t="s">
        <v>36</v>
      </c>
      <c r="C1568" s="0" t="s">
        <v>1709</v>
      </c>
      <c r="D1568" s="0" t="n">
        <v>3767</v>
      </c>
      <c r="E1568" s="0" t="n">
        <v>18.006444</v>
      </c>
      <c r="F1568" s="0" t="n">
        <v>-93.450924</v>
      </c>
      <c r="G1568" s="0" t="n">
        <v>0.017908294653</v>
      </c>
      <c r="H1568" s="0" t="n">
        <v>1814.02</v>
      </c>
      <c r="I1568" s="0" t="n">
        <v>0.901509</v>
      </c>
      <c r="J1568" s="0" t="n">
        <v>80.9524</v>
      </c>
      <c r="K1568" s="0" t="n">
        <v>189</v>
      </c>
      <c r="L1568" s="0" t="s">
        <v>20</v>
      </c>
      <c r="M1568" s="0" t="n">
        <f aca="false">35.3*G1568</f>
        <v>0.6321628012509</v>
      </c>
      <c r="N1568" s="0" t="n">
        <f aca="false">M1568*1000/365</f>
        <v>1.73195288013945</v>
      </c>
      <c r="O1568" s="0" t="n">
        <f aca="false">Table1[[#This Row],[Detection frequency 2021]]/100*365</f>
        <v>295.47626</v>
      </c>
      <c r="P1568" s="0" t="n">
        <f aca="false">Table1[[#This Row],[Flared days/year]]/12</f>
        <v>24.6230216666667</v>
      </c>
      <c r="Q1568" s="2" t="n">
        <f aca="false">Table1[[#This Row],['#days per month]]-P1624</f>
        <v>3.15244416666667</v>
      </c>
    </row>
    <row r="1569" customFormat="false" ht="15.75" hidden="true" customHeight="false" outlineLevel="0" collapsed="false">
      <c r="A1569" s="0" t="s">
        <v>645</v>
      </c>
      <c r="B1569" s="0" t="s">
        <v>646</v>
      </c>
      <c r="C1569" s="0" t="s">
        <v>1710</v>
      </c>
      <c r="D1569" s="0" t="n">
        <v>13</v>
      </c>
      <c r="E1569" s="0" t="n">
        <v>70.3095939999999</v>
      </c>
      <c r="F1569" s="0" t="n">
        <v>-148.728578</v>
      </c>
      <c r="G1569" s="0" t="n">
        <v>0.017891152501</v>
      </c>
      <c r="H1569" s="0" t="n">
        <v>1889.44</v>
      </c>
      <c r="I1569" s="0" t="n">
        <v>1.6015</v>
      </c>
      <c r="J1569" s="0" t="n">
        <v>81.0810999999999</v>
      </c>
      <c r="K1569" s="0" t="n">
        <v>222</v>
      </c>
      <c r="L1569" s="0" t="s">
        <v>20</v>
      </c>
      <c r="M1569" s="0" t="n">
        <f aca="false">35.3*G1569</f>
        <v>0.6315576832853</v>
      </c>
      <c r="N1569" s="0" t="n">
        <f aca="false">M1569*1000/365</f>
        <v>1.73029502269945</v>
      </c>
      <c r="O1569" s="0" t="n">
        <f aca="false">Table1[[#This Row],[Detection frequency 2021]]/100*365</f>
        <v>295.946015</v>
      </c>
      <c r="P1569" s="0" t="n">
        <f aca="false">Table1[[#This Row],[Flared days/year]]/12</f>
        <v>24.6621679166666</v>
      </c>
      <c r="Q1569" s="2" t="n">
        <f aca="false">Table1[[#This Row],['#days per month]]-P1625</f>
        <v>1.30350624999997</v>
      </c>
    </row>
    <row r="1570" customFormat="false" ht="15.75" hidden="true" customHeight="false" outlineLevel="0" collapsed="false">
      <c r="A1570" s="0" t="s">
        <v>24</v>
      </c>
      <c r="B1570" s="0" t="s">
        <v>25</v>
      </c>
      <c r="C1570" s="0" t="s">
        <v>1711</v>
      </c>
      <c r="D1570" s="0" t="n">
        <v>9227</v>
      </c>
      <c r="E1570" s="0" t="n">
        <v>66.025899</v>
      </c>
      <c r="F1570" s="0" t="n">
        <v>77.304667</v>
      </c>
      <c r="G1570" s="0" t="n">
        <v>0.017883256544</v>
      </c>
      <c r="H1570" s="0" t="n">
        <v>1547.83</v>
      </c>
      <c r="I1570" s="0" t="n">
        <v>2.55408</v>
      </c>
      <c r="J1570" s="0" t="n">
        <v>21.3992</v>
      </c>
      <c r="K1570" s="0" t="n">
        <v>243</v>
      </c>
      <c r="L1570" s="0" t="s">
        <v>218</v>
      </c>
      <c r="M1570" s="0" t="n">
        <f aca="false">35.3*G1570</f>
        <v>0.6312789560032</v>
      </c>
      <c r="N1570" s="0" t="n">
        <f aca="false">M1570*1000/365</f>
        <v>1.72953138631014</v>
      </c>
      <c r="O1570" s="0" t="n">
        <f aca="false">Table1[[#This Row],[Detection frequency 2021]]/100*365</f>
        <v>78.10708</v>
      </c>
      <c r="P1570" s="0" t="n">
        <f aca="false">Table1[[#This Row],[Flared days/year]]/12</f>
        <v>6.50892333333333</v>
      </c>
      <c r="Q1570" s="2" t="n">
        <f aca="false">Table1[[#This Row],['#days per month]]-P1626</f>
        <v>-13.93670375</v>
      </c>
    </row>
    <row r="1571" customFormat="false" ht="15.75" hidden="true" customHeight="false" outlineLevel="0" collapsed="false">
      <c r="A1571" s="0" t="s">
        <v>563</v>
      </c>
      <c r="B1571" s="0" t="s">
        <v>564</v>
      </c>
      <c r="C1571" s="0" t="s">
        <v>1712</v>
      </c>
      <c r="D1571" s="0" t="n">
        <v>4493</v>
      </c>
      <c r="E1571" s="0" t="n">
        <v>-0.239782</v>
      </c>
      <c r="F1571" s="0" t="n">
        <v>-76.8459199999999</v>
      </c>
      <c r="G1571" s="0" t="n">
        <v>0.017871750168</v>
      </c>
      <c r="H1571" s="0" t="n">
        <v>1906.47</v>
      </c>
      <c r="I1571" s="0" t="n">
        <v>1.6015</v>
      </c>
      <c r="J1571" s="0" t="n">
        <v>84.2104999999999</v>
      </c>
      <c r="K1571" s="0" t="n">
        <v>38</v>
      </c>
      <c r="L1571" s="0" t="s">
        <v>20</v>
      </c>
      <c r="M1571" s="0" t="n">
        <f aca="false">35.3*G1571</f>
        <v>0.6308727809304</v>
      </c>
      <c r="N1571" s="0" t="n">
        <f aca="false">M1571*1000/365</f>
        <v>1.72841857789151</v>
      </c>
      <c r="O1571" s="0" t="n">
        <f aca="false">Table1[[#This Row],[Detection frequency 2021]]/100*365</f>
        <v>307.368325</v>
      </c>
      <c r="P1571" s="0" t="n">
        <f aca="false">Table1[[#This Row],[Flared days/year]]/12</f>
        <v>25.6140270833333</v>
      </c>
      <c r="Q1571" s="2" t="n">
        <f aca="false">Table1[[#This Row],['#days per month]]-P1627</f>
        <v>3.30848166666664</v>
      </c>
    </row>
    <row r="1572" customFormat="false" ht="15.75" hidden="true" customHeight="false" outlineLevel="0" collapsed="false">
      <c r="A1572" s="0" t="s">
        <v>345</v>
      </c>
      <c r="B1572" s="0" t="s">
        <v>346</v>
      </c>
      <c r="C1572" s="0" t="s">
        <v>1713</v>
      </c>
      <c r="D1572" s="0" t="n">
        <v>4685</v>
      </c>
      <c r="E1572" s="0" t="n">
        <v>-38.098674</v>
      </c>
      <c r="F1572" s="0" t="n">
        <v>-68.664925</v>
      </c>
      <c r="G1572" s="0" t="n">
        <v>0.017867992984</v>
      </c>
      <c r="H1572" s="0" t="n">
        <v>1812.29</v>
      </c>
      <c r="I1572" s="0" t="n">
        <v>1.5867</v>
      </c>
      <c r="J1572" s="0" t="n">
        <v>41.9718</v>
      </c>
      <c r="K1572" s="0" t="n">
        <v>355</v>
      </c>
      <c r="L1572" s="0" t="s">
        <v>20</v>
      </c>
      <c r="M1572" s="0" t="n">
        <f aca="false">35.3*G1572</f>
        <v>0.6307401523352</v>
      </c>
      <c r="N1572" s="0" t="n">
        <f aca="false">M1572*1000/365</f>
        <v>1.72805521187726</v>
      </c>
      <c r="O1572" s="0" t="n">
        <f aca="false">Table1[[#This Row],[Detection frequency 2021]]/100*365</f>
        <v>153.19707</v>
      </c>
      <c r="P1572" s="0" t="n">
        <f aca="false">Table1[[#This Row],[Flared days/year]]/12</f>
        <v>12.7664225</v>
      </c>
      <c r="Q1572" s="2" t="n">
        <f aca="false">Table1[[#This Row],['#days per month]]-P1628</f>
        <v>6.90488750000003</v>
      </c>
    </row>
    <row r="1573" customFormat="false" ht="15.75" hidden="true" customHeight="false" outlineLevel="0" collapsed="false">
      <c r="A1573" s="0" t="s">
        <v>28</v>
      </c>
      <c r="B1573" s="0" t="s">
        <v>29</v>
      </c>
      <c r="C1573" s="0" t="s">
        <v>1714</v>
      </c>
      <c r="D1573" s="0" t="n">
        <v>7877</v>
      </c>
      <c r="E1573" s="0" t="n">
        <v>31.9151229999999</v>
      </c>
      <c r="F1573" s="0" t="n">
        <v>49.38201</v>
      </c>
      <c r="G1573" s="0" t="n">
        <v>0.01785366872</v>
      </c>
      <c r="H1573" s="0" t="n">
        <v>1896.89</v>
      </c>
      <c r="I1573" s="0" t="n">
        <v>1.64385999999999</v>
      </c>
      <c r="J1573" s="0" t="n">
        <v>85.4838999999999</v>
      </c>
      <c r="K1573" s="0" t="n">
        <v>372</v>
      </c>
      <c r="L1573" s="0" t="s">
        <v>20</v>
      </c>
      <c r="M1573" s="0" t="n">
        <f aca="false">35.3*G1573</f>
        <v>0.630234505816</v>
      </c>
      <c r="N1573" s="0" t="n">
        <f aca="false">M1573*1000/365</f>
        <v>1.72666987894795</v>
      </c>
      <c r="O1573" s="0" t="n">
        <f aca="false">Table1[[#This Row],[Detection frequency 2021]]/100*365</f>
        <v>312.016235</v>
      </c>
      <c r="P1573" s="0" t="n">
        <f aca="false">Table1[[#This Row],[Flared days/year]]/12</f>
        <v>26.0013529166666</v>
      </c>
      <c r="Q1573" s="2" t="n">
        <f aca="false">Table1[[#This Row],['#days per month]]-P1629</f>
        <v>8.53519041666664</v>
      </c>
    </row>
    <row r="1574" customFormat="false" ht="15.75" hidden="true" customHeight="false" outlineLevel="0" collapsed="false">
      <c r="A1574" s="0" t="s">
        <v>24</v>
      </c>
      <c r="B1574" s="0" t="s">
        <v>25</v>
      </c>
      <c r="C1574" s="0" t="s">
        <v>1715</v>
      </c>
      <c r="D1574" s="0" t="n">
        <v>6749</v>
      </c>
      <c r="E1574" s="0" t="n">
        <v>51.845533</v>
      </c>
      <c r="F1574" s="0" t="n">
        <v>49.904288</v>
      </c>
      <c r="G1574" s="0" t="n">
        <v>0.017822818717</v>
      </c>
      <c r="H1574" s="0" t="n">
        <v>1748.99</v>
      </c>
      <c r="I1574" s="0" t="n">
        <v>0.791217</v>
      </c>
      <c r="J1574" s="0" t="n">
        <v>81.5094</v>
      </c>
      <c r="K1574" s="0" t="n">
        <v>265</v>
      </c>
      <c r="L1574" s="0" t="s">
        <v>20</v>
      </c>
      <c r="M1574" s="0" t="n">
        <f aca="false">35.3*G1574</f>
        <v>0.6291455007101</v>
      </c>
      <c r="N1574" s="0" t="n">
        <f aca="false">M1574*1000/365</f>
        <v>1.72368630331534</v>
      </c>
      <c r="O1574" s="0" t="n">
        <f aca="false">Table1[[#This Row],[Detection frequency 2021]]/100*365</f>
        <v>297.50931</v>
      </c>
      <c r="P1574" s="0" t="n">
        <f aca="false">Table1[[#This Row],[Flared days/year]]/12</f>
        <v>24.7924425</v>
      </c>
      <c r="Q1574" s="2" t="n">
        <f aca="false">Table1[[#This Row],['#days per month]]-P1630</f>
        <v>11.8279466666667</v>
      </c>
    </row>
    <row r="1575" customFormat="false" ht="15.75" hidden="true" customHeight="false" outlineLevel="0" collapsed="false">
      <c r="A1575" s="0" t="s">
        <v>788</v>
      </c>
      <c r="B1575" s="0" t="s">
        <v>789</v>
      </c>
      <c r="C1575" s="0" t="s">
        <v>1716</v>
      </c>
      <c r="D1575" s="0" t="n">
        <v>12083</v>
      </c>
      <c r="E1575" s="0" t="n">
        <v>-0.340723</v>
      </c>
      <c r="F1575" s="0" t="n">
        <v>117.423583</v>
      </c>
      <c r="G1575" s="0" t="n">
        <v>0.017822378422</v>
      </c>
      <c r="H1575" s="0" t="n">
        <v>1883.58</v>
      </c>
      <c r="I1575" s="0" t="n">
        <v>1.90252999999999</v>
      </c>
      <c r="J1575" s="0" t="n">
        <v>91.9354999999999</v>
      </c>
      <c r="K1575" s="0" t="n">
        <v>62</v>
      </c>
      <c r="L1575" s="0" t="s">
        <v>20</v>
      </c>
      <c r="M1575" s="0" t="n">
        <f aca="false">35.3*G1575</f>
        <v>0.6291299582966</v>
      </c>
      <c r="N1575" s="0" t="n">
        <f aca="false">M1575*1000/365</f>
        <v>1.72364372136055</v>
      </c>
      <c r="O1575" s="0" t="n">
        <f aca="false">Table1[[#This Row],[Detection frequency 2021]]/100*365</f>
        <v>335.564575</v>
      </c>
      <c r="P1575" s="0" t="n">
        <f aca="false">Table1[[#This Row],[Flared days/year]]/12</f>
        <v>27.9637145833333</v>
      </c>
      <c r="Q1575" s="2" t="n">
        <f aca="false">Table1[[#This Row],['#days per month]]-P1631</f>
        <v>15.1716508333333</v>
      </c>
    </row>
    <row r="1576" customFormat="false" ht="15.75" hidden="true" customHeight="false" outlineLevel="0" collapsed="false">
      <c r="A1576" s="0" t="s">
        <v>28</v>
      </c>
      <c r="B1576" s="0" t="s">
        <v>29</v>
      </c>
      <c r="C1576" s="0" t="s">
        <v>1717</v>
      </c>
      <c r="D1576" s="0" t="n">
        <v>8075</v>
      </c>
      <c r="E1576" s="0" t="n">
        <v>30.388618</v>
      </c>
      <c r="F1576" s="0" t="n">
        <v>50.569587</v>
      </c>
      <c r="G1576" s="0" t="n">
        <v>0.017813278992</v>
      </c>
      <c r="H1576" s="0" t="n">
        <v>1810.22</v>
      </c>
      <c r="I1576" s="0" t="n">
        <v>1.37491</v>
      </c>
      <c r="J1576" s="0" t="n">
        <v>37.6694</v>
      </c>
      <c r="K1576" s="0" t="n">
        <v>369</v>
      </c>
      <c r="L1576" s="0" t="s">
        <v>20</v>
      </c>
      <c r="M1576" s="0" t="n">
        <f aca="false">35.3*G1576</f>
        <v>0.6288087484176</v>
      </c>
      <c r="N1576" s="0" t="n">
        <f aca="false">M1576*1000/365</f>
        <v>1.72276369429479</v>
      </c>
      <c r="O1576" s="0" t="n">
        <f aca="false">Table1[[#This Row],[Detection frequency 2021]]/100*365</f>
        <v>137.49331</v>
      </c>
      <c r="P1576" s="0" t="n">
        <f aca="false">Table1[[#This Row],[Flared days/year]]/12</f>
        <v>11.4577758333333</v>
      </c>
      <c r="Q1576" s="2" t="n">
        <f aca="false">Table1[[#This Row],['#days per month]]-P1632</f>
        <v>-7.0388425</v>
      </c>
    </row>
    <row r="1577" customFormat="false" ht="15.75" hidden="true" customHeight="false" outlineLevel="0" collapsed="false">
      <c r="A1577" s="0" t="s">
        <v>440</v>
      </c>
      <c r="B1577" s="0" t="s">
        <v>441</v>
      </c>
      <c r="C1577" s="0" t="s">
        <v>1718</v>
      </c>
      <c r="D1577" s="0" t="n">
        <v>11773</v>
      </c>
      <c r="E1577" s="0" t="n">
        <v>8.369667</v>
      </c>
      <c r="F1577" s="0" t="n">
        <v>108.703607</v>
      </c>
      <c r="G1577" s="0" t="n">
        <v>0.017804238268</v>
      </c>
      <c r="H1577" s="0" t="n">
        <v>1750.4</v>
      </c>
      <c r="I1577" s="0" t="n">
        <v>1.6015</v>
      </c>
      <c r="J1577" s="0" t="n">
        <v>71.7949</v>
      </c>
      <c r="K1577" s="0" t="n">
        <v>78</v>
      </c>
      <c r="L1577" s="0" t="s">
        <v>20</v>
      </c>
      <c r="M1577" s="0" t="n">
        <f aca="false">35.3*G1577</f>
        <v>0.6284896108604</v>
      </c>
      <c r="N1577" s="0" t="n">
        <f aca="false">M1577*1000/365</f>
        <v>1.72188934482301</v>
      </c>
      <c r="O1577" s="0" t="n">
        <f aca="false">Table1[[#This Row],[Detection frequency 2021]]/100*365</f>
        <v>262.051385</v>
      </c>
      <c r="P1577" s="0" t="n">
        <f aca="false">Table1[[#This Row],[Flared days/year]]/12</f>
        <v>21.8376154166667</v>
      </c>
      <c r="Q1577" s="2" t="n">
        <f aca="false">Table1[[#This Row],['#days per month]]-P1633</f>
        <v>2.79629541666666</v>
      </c>
    </row>
    <row r="1578" customFormat="false" ht="15.75" hidden="true" customHeight="false" outlineLevel="0" collapsed="false">
      <c r="A1578" s="0" t="s">
        <v>161</v>
      </c>
      <c r="B1578" s="0" t="s">
        <v>162</v>
      </c>
      <c r="C1578" s="0" t="s">
        <v>1719</v>
      </c>
      <c r="D1578" s="0" t="n">
        <v>11607</v>
      </c>
      <c r="E1578" s="0" t="n">
        <v>38.25428</v>
      </c>
      <c r="F1578" s="0" t="n">
        <v>119.232391999999</v>
      </c>
      <c r="G1578" s="0" t="n">
        <v>0.017798338315</v>
      </c>
      <c r="H1578" s="0" t="n">
        <v>1838.87</v>
      </c>
      <c r="I1578" s="0" t="n">
        <v>2.16555999999999</v>
      </c>
      <c r="J1578" s="0" t="n">
        <v>82.1429</v>
      </c>
      <c r="K1578" s="0" t="n">
        <v>224</v>
      </c>
      <c r="L1578" s="0" t="s">
        <v>20</v>
      </c>
      <c r="M1578" s="0" t="n">
        <f aca="false">35.3*G1578</f>
        <v>0.6282813425195</v>
      </c>
      <c r="N1578" s="0" t="n">
        <f aca="false">M1578*1000/365</f>
        <v>1.72131874662877</v>
      </c>
      <c r="O1578" s="0" t="n">
        <f aca="false">Table1[[#This Row],[Detection frequency 2021]]/100*365</f>
        <v>299.821585</v>
      </c>
      <c r="P1578" s="0" t="n">
        <f aca="false">Table1[[#This Row],[Flared days/year]]/12</f>
        <v>24.9851320833333</v>
      </c>
      <c r="Q1578" s="2" t="n">
        <f aca="false">Table1[[#This Row],['#days per month]]-P1634</f>
        <v>2.50326125</v>
      </c>
    </row>
    <row r="1579" customFormat="false" ht="15.75" hidden="true" customHeight="false" outlineLevel="0" collapsed="false">
      <c r="A1579" s="0" t="s">
        <v>645</v>
      </c>
      <c r="B1579" s="0" t="s">
        <v>646</v>
      </c>
      <c r="C1579" s="0" t="s">
        <v>1720</v>
      </c>
      <c r="D1579" s="0" t="n">
        <v>1076</v>
      </c>
      <c r="E1579" s="0" t="n">
        <v>47.947674</v>
      </c>
      <c r="F1579" s="0" t="n">
        <v>-102.44561</v>
      </c>
      <c r="G1579" s="0" t="n">
        <v>0.017785158818</v>
      </c>
      <c r="H1579" s="0" t="n">
        <v>1984.98</v>
      </c>
      <c r="I1579" s="0" t="n">
        <v>1.53257999999999</v>
      </c>
      <c r="J1579" s="0" t="n">
        <v>61.4785999999999</v>
      </c>
      <c r="K1579" s="0" t="n">
        <v>257</v>
      </c>
      <c r="L1579" s="0" t="s">
        <v>20</v>
      </c>
      <c r="M1579" s="0" t="n">
        <f aca="false">35.3*G1579</f>
        <v>0.6278161062754</v>
      </c>
      <c r="N1579" s="0" t="n">
        <f aca="false">M1579*1000/365</f>
        <v>1.72004412678192</v>
      </c>
      <c r="O1579" s="0" t="n">
        <f aca="false">Table1[[#This Row],[Detection frequency 2021]]/100*365</f>
        <v>224.39689</v>
      </c>
      <c r="P1579" s="0" t="n">
        <f aca="false">Table1[[#This Row],[Flared days/year]]/12</f>
        <v>18.6997408333333</v>
      </c>
      <c r="Q1579" s="2" t="n">
        <f aca="false">Table1[[#This Row],['#days per month]]-P1635</f>
        <v>-6.5322529166667</v>
      </c>
    </row>
    <row r="1580" customFormat="false" ht="15.75" hidden="true" customHeight="false" outlineLevel="0" collapsed="false">
      <c r="A1580" s="0" t="s">
        <v>39</v>
      </c>
      <c r="B1580" s="0" t="s">
        <v>40</v>
      </c>
      <c r="C1580" s="0" t="s">
        <v>1721</v>
      </c>
      <c r="D1580" s="0" t="n">
        <v>5746</v>
      </c>
      <c r="E1580" s="0" t="n">
        <v>28.907938</v>
      </c>
      <c r="F1580" s="0" t="n">
        <v>19.800755</v>
      </c>
      <c r="G1580" s="0" t="n">
        <v>0.0177841314629999</v>
      </c>
      <c r="H1580" s="0" t="n">
        <v>1345.35</v>
      </c>
      <c r="I1580" s="0" t="n">
        <v>1.6015</v>
      </c>
      <c r="J1580" s="0" t="n">
        <v>68.4343</v>
      </c>
      <c r="K1580" s="0" t="n">
        <v>396</v>
      </c>
      <c r="L1580" s="0" t="s">
        <v>20</v>
      </c>
      <c r="M1580" s="0" t="n">
        <f aca="false">35.3*G1580</f>
        <v>0.627779840643896</v>
      </c>
      <c r="N1580" s="0" t="n">
        <f aca="false">M1580*1000/365</f>
        <v>1.71994476888739</v>
      </c>
      <c r="O1580" s="0" t="n">
        <f aca="false">Table1[[#This Row],[Detection frequency 2021]]/100*365</f>
        <v>249.785195</v>
      </c>
      <c r="P1580" s="0" t="n">
        <f aca="false">Table1[[#This Row],[Flared days/year]]/12</f>
        <v>20.8154329166667</v>
      </c>
      <c r="Q1580" s="2" t="n">
        <f aca="false">Table1[[#This Row],['#days per month]]-P1636</f>
        <v>13.1344641666667</v>
      </c>
    </row>
    <row r="1581" customFormat="false" ht="15.75" hidden="true" customHeight="false" outlineLevel="0" collapsed="false">
      <c r="A1581" s="0" t="s">
        <v>645</v>
      </c>
      <c r="B1581" s="0" t="s">
        <v>646</v>
      </c>
      <c r="C1581" s="0" t="s">
        <v>1722</v>
      </c>
      <c r="D1581" s="0" t="n">
        <v>979</v>
      </c>
      <c r="E1581" s="0" t="n">
        <v>47.736773</v>
      </c>
      <c r="F1581" s="0" t="n">
        <v>-102.623977</v>
      </c>
      <c r="G1581" s="0" t="n">
        <v>0.017782575754</v>
      </c>
      <c r="H1581" s="0" t="n">
        <v>1870.25</v>
      </c>
      <c r="I1581" s="0" t="n">
        <v>2.22491</v>
      </c>
      <c r="J1581" s="0" t="n">
        <v>72.4026</v>
      </c>
      <c r="K1581" s="0" t="n">
        <v>308</v>
      </c>
      <c r="L1581" s="0" t="s">
        <v>20</v>
      </c>
      <c r="M1581" s="0" t="n">
        <f aca="false">35.3*G1581</f>
        <v>0.6277249241162</v>
      </c>
      <c r="N1581" s="0" t="n">
        <f aca="false">M1581*1000/365</f>
        <v>1.71979431264712</v>
      </c>
      <c r="O1581" s="0" t="n">
        <f aca="false">Table1[[#This Row],[Detection frequency 2021]]/100*365</f>
        <v>264.26949</v>
      </c>
      <c r="P1581" s="0" t="n">
        <f aca="false">Table1[[#This Row],[Flared days/year]]/12</f>
        <v>22.0224575</v>
      </c>
      <c r="Q1581" s="2" t="n">
        <f aca="false">Table1[[#This Row],['#days per month]]-P1637</f>
        <v>-0.651798750000001</v>
      </c>
    </row>
    <row r="1582" customFormat="false" ht="15.75" hidden="true" customHeight="false" outlineLevel="0" collapsed="false">
      <c r="A1582" s="0" t="s">
        <v>191</v>
      </c>
      <c r="B1582" s="0" t="s">
        <v>192</v>
      </c>
      <c r="C1582" s="0" t="s">
        <v>1723</v>
      </c>
      <c r="D1582" s="0" t="n">
        <v>8470</v>
      </c>
      <c r="E1582" s="0" t="n">
        <v>15.5850579999999</v>
      </c>
      <c r="F1582" s="0" t="n">
        <v>46.165205</v>
      </c>
      <c r="G1582" s="0" t="n">
        <v>0.017780198161</v>
      </c>
      <c r="H1582" s="0" t="n">
        <v>1778.64</v>
      </c>
      <c r="I1582" s="0" t="n">
        <v>1.60206</v>
      </c>
      <c r="J1582" s="0" t="n">
        <v>84.8138</v>
      </c>
      <c r="K1582" s="0" t="n">
        <v>349</v>
      </c>
      <c r="L1582" s="0" t="s">
        <v>20</v>
      </c>
      <c r="M1582" s="0" t="n">
        <f aca="false">35.3*G1582</f>
        <v>0.6276409950833</v>
      </c>
      <c r="N1582" s="0" t="n">
        <f aca="false">M1582*1000/365</f>
        <v>1.71956437009123</v>
      </c>
      <c r="O1582" s="0" t="n">
        <f aca="false">Table1[[#This Row],[Detection frequency 2021]]/100*365</f>
        <v>309.57037</v>
      </c>
      <c r="P1582" s="0" t="n">
        <f aca="false">Table1[[#This Row],[Flared days/year]]/12</f>
        <v>25.7975308333333</v>
      </c>
      <c r="Q1582" s="2" t="n">
        <f aca="false">Table1[[#This Row],['#days per month]]-P1638</f>
        <v>21.84963</v>
      </c>
    </row>
    <row r="1583" customFormat="false" ht="15.75" hidden="true" customHeight="false" outlineLevel="0" collapsed="false">
      <c r="A1583" s="0" t="s">
        <v>21</v>
      </c>
      <c r="B1583" s="0" t="s">
        <v>22</v>
      </c>
      <c r="C1583" s="0" t="s">
        <v>1724</v>
      </c>
      <c r="D1583" s="0" t="n">
        <v>7333</v>
      </c>
      <c r="E1583" s="0" t="n">
        <v>36.458354</v>
      </c>
      <c r="F1583" s="0" t="n">
        <v>42.669424</v>
      </c>
      <c r="G1583" s="0" t="n">
        <v>0.015815190929</v>
      </c>
      <c r="H1583" s="0" t="n">
        <v>1766.16</v>
      </c>
      <c r="I1583" s="0" t="n">
        <v>1.27148</v>
      </c>
      <c r="J1583" s="0" t="n">
        <v>68.7166</v>
      </c>
      <c r="K1583" s="0" t="n">
        <v>374</v>
      </c>
      <c r="L1583" s="0" t="s">
        <v>20</v>
      </c>
      <c r="M1583" s="0" t="n">
        <f aca="false">35.3*G1583</f>
        <v>0.5582762397937</v>
      </c>
      <c r="N1583" s="0" t="n">
        <f aca="false">M1583*1000/365</f>
        <v>1.52952394464027</v>
      </c>
      <c r="O1583" s="0" t="n">
        <f aca="false">Table1[[#This Row],[Detection frequency 2021]]/100*365</f>
        <v>250.81559</v>
      </c>
      <c r="P1583" s="0" t="n">
        <f aca="false">Table1[[#This Row],[Flared days/year]]/12</f>
        <v>20.9012991666667</v>
      </c>
      <c r="Q1583" s="2" t="n">
        <f aca="false">Table1[[#This Row],['#days per month]]-P1639</f>
        <v>1.58260958333333</v>
      </c>
    </row>
    <row r="1584" customFormat="false" ht="15.75" hidden="true" customHeight="false" outlineLevel="0" collapsed="false">
      <c r="A1584" s="0" t="s">
        <v>24</v>
      </c>
      <c r="B1584" s="0" t="s">
        <v>25</v>
      </c>
      <c r="C1584" s="0" t="s">
        <v>1725</v>
      </c>
      <c r="D1584" s="0" t="n">
        <v>8754</v>
      </c>
      <c r="E1584" s="0" t="n">
        <v>61.4696079999999</v>
      </c>
      <c r="F1584" s="0" t="n">
        <v>70.402717</v>
      </c>
      <c r="G1584" s="0" t="n">
        <v>0.017756657055</v>
      </c>
      <c r="H1584" s="0" t="n">
        <v>1815.54</v>
      </c>
      <c r="I1584" s="0" t="n">
        <v>3.08996</v>
      </c>
      <c r="J1584" s="0" t="n">
        <v>9.54356999999999</v>
      </c>
      <c r="K1584" s="0" t="n">
        <v>241</v>
      </c>
      <c r="L1584" s="0" t="s">
        <v>20</v>
      </c>
      <c r="M1584" s="0" t="n">
        <f aca="false">35.3*G1584</f>
        <v>0.6268099940415</v>
      </c>
      <c r="N1584" s="0" t="n">
        <f aca="false">M1584*1000/365</f>
        <v>1.71728765490822</v>
      </c>
      <c r="O1584" s="0" t="n">
        <f aca="false">Table1[[#This Row],[Detection frequency 2021]]/100*365</f>
        <v>34.8340305</v>
      </c>
      <c r="P1584" s="0" t="n">
        <f aca="false">Table1[[#This Row],[Flared days/year]]/12</f>
        <v>2.902835875</v>
      </c>
      <c r="Q1584" s="2" t="n">
        <f aca="false">Table1[[#This Row],['#days per month]]-P1640</f>
        <v>-17.7186299583333</v>
      </c>
    </row>
    <row r="1585" customFormat="false" ht="15.75" hidden="true" customHeight="false" outlineLevel="0" collapsed="false">
      <c r="A1585" s="0" t="s">
        <v>24</v>
      </c>
      <c r="B1585" s="0" t="s">
        <v>25</v>
      </c>
      <c r="C1585" s="0" t="s">
        <v>1726</v>
      </c>
      <c r="D1585" s="0" t="n">
        <v>8848</v>
      </c>
      <c r="E1585" s="0" t="n">
        <v>63.255827</v>
      </c>
      <c r="F1585" s="0" t="n">
        <v>72.624229</v>
      </c>
      <c r="G1585" s="0" t="n">
        <v>0.017730004531</v>
      </c>
      <c r="H1585" s="0" t="n">
        <v>1821.04</v>
      </c>
      <c r="I1585" s="0" t="n">
        <v>1.93425999999999</v>
      </c>
      <c r="J1585" s="0" t="n">
        <v>71.5447</v>
      </c>
      <c r="K1585" s="0" t="n">
        <v>123</v>
      </c>
      <c r="L1585" s="0" t="s">
        <v>20</v>
      </c>
      <c r="M1585" s="0" t="n">
        <f aca="false">35.3*G1585</f>
        <v>0.6258691599443</v>
      </c>
      <c r="N1585" s="0" t="n">
        <f aca="false">M1585*1000/365</f>
        <v>1.71471002724466</v>
      </c>
      <c r="O1585" s="0" t="n">
        <f aca="false">Table1[[#This Row],[Detection frequency 2021]]/100*365</f>
        <v>261.138155</v>
      </c>
      <c r="P1585" s="0" t="n">
        <f aca="false">Table1[[#This Row],[Flared days/year]]/12</f>
        <v>21.7615129166667</v>
      </c>
      <c r="Q1585" s="2" t="n">
        <f aca="false">Table1[[#This Row],['#days per month]]-P1641</f>
        <v>-0.974945416666664</v>
      </c>
    </row>
    <row r="1586" customFormat="false" ht="15.75" hidden="true" customHeight="false" outlineLevel="0" collapsed="false">
      <c r="A1586" s="0" t="s">
        <v>28</v>
      </c>
      <c r="B1586" s="0" t="s">
        <v>29</v>
      </c>
      <c r="C1586" s="0" t="s">
        <v>1727</v>
      </c>
      <c r="D1586" s="0" t="n">
        <v>8131</v>
      </c>
      <c r="E1586" s="0" t="n">
        <v>34.51899</v>
      </c>
      <c r="F1586" s="0" t="n">
        <v>51.245625</v>
      </c>
      <c r="G1586" s="0" t="n">
        <v>0.017727362761</v>
      </c>
      <c r="H1586" s="0" t="n">
        <v>1746.57</v>
      </c>
      <c r="I1586" s="0" t="n">
        <v>1.57352</v>
      </c>
      <c r="J1586" s="0" t="n">
        <v>81.5642</v>
      </c>
      <c r="K1586" s="0" t="n">
        <v>358</v>
      </c>
      <c r="L1586" s="0" t="s">
        <v>20</v>
      </c>
      <c r="M1586" s="0" t="n">
        <f aca="false">35.3*G1586</f>
        <v>0.6257759054633</v>
      </c>
      <c r="N1586" s="0" t="n">
        <f aca="false">M1586*1000/365</f>
        <v>1.71445453551589</v>
      </c>
      <c r="O1586" s="0" t="n">
        <f aca="false">Table1[[#This Row],[Detection frequency 2021]]/100*365</f>
        <v>297.70933</v>
      </c>
      <c r="P1586" s="0" t="n">
        <f aca="false">Table1[[#This Row],[Flared days/year]]/12</f>
        <v>24.8091108333333</v>
      </c>
      <c r="Q1586" s="2" t="n">
        <f aca="false">Table1[[#This Row],['#days per month]]-P1642</f>
        <v>4.53132291666666</v>
      </c>
    </row>
    <row r="1587" customFormat="false" ht="15.75" hidden="true" customHeight="false" outlineLevel="0" collapsed="false">
      <c r="A1587" s="0" t="s">
        <v>1160</v>
      </c>
      <c r="B1587" s="0" t="s">
        <v>1161</v>
      </c>
      <c r="C1587" s="0" t="s">
        <v>1728</v>
      </c>
      <c r="D1587" s="0" t="n">
        <v>9975</v>
      </c>
      <c r="E1587" s="0" t="n">
        <v>25.794416</v>
      </c>
      <c r="F1587" s="0" t="n">
        <v>68.698435</v>
      </c>
      <c r="G1587" s="0" t="n">
        <v>0.017703733596</v>
      </c>
      <c r="H1587" s="0" t="n">
        <v>1712.4</v>
      </c>
      <c r="I1587" s="0" t="n">
        <v>1.29481</v>
      </c>
      <c r="J1587" s="0" t="n">
        <v>77.9292</v>
      </c>
      <c r="K1587" s="0" t="n">
        <v>367</v>
      </c>
      <c r="L1587" s="0" t="s">
        <v>20</v>
      </c>
      <c r="M1587" s="0" t="n">
        <f aca="false">35.3*G1587</f>
        <v>0.6249417959388</v>
      </c>
      <c r="N1587" s="0" t="n">
        <f aca="false">M1587*1000/365</f>
        <v>1.71216930394192</v>
      </c>
      <c r="O1587" s="0" t="n">
        <f aca="false">Table1[[#This Row],[Detection frequency 2021]]/100*365</f>
        <v>284.44158</v>
      </c>
      <c r="P1587" s="0" t="n">
        <f aca="false">Table1[[#This Row],[Flared days/year]]/12</f>
        <v>23.703465</v>
      </c>
      <c r="Q1587" s="2" t="n">
        <f aca="false">Table1[[#This Row],['#days per month]]-P1643</f>
        <v>2.46006958333333</v>
      </c>
    </row>
    <row r="1588" customFormat="false" ht="15.75" hidden="true" customHeight="false" outlineLevel="0" collapsed="false">
      <c r="A1588" s="0" t="s">
        <v>1729</v>
      </c>
      <c r="B1588" s="0" t="s">
        <v>1730</v>
      </c>
      <c r="C1588" s="0" t="s">
        <v>1731</v>
      </c>
      <c r="D1588" s="0" t="n">
        <v>4107</v>
      </c>
      <c r="E1588" s="0" t="n">
        <v>23.149539</v>
      </c>
      <c r="F1588" s="0" t="n">
        <v>-81.881143</v>
      </c>
      <c r="G1588" s="0" t="n">
        <v>0.017699418705</v>
      </c>
      <c r="H1588" s="0" t="n">
        <v>1887.5</v>
      </c>
      <c r="I1588" s="0" t="n">
        <v>1.74054</v>
      </c>
      <c r="J1588" s="0" t="n">
        <v>54.1353</v>
      </c>
      <c r="K1588" s="0" t="n">
        <v>266</v>
      </c>
      <c r="L1588" s="0" t="s">
        <v>20</v>
      </c>
      <c r="M1588" s="0" t="n">
        <f aca="false">35.3*G1588</f>
        <v>0.6247894802865</v>
      </c>
      <c r="N1588" s="0" t="n">
        <f aca="false">M1588*1000/365</f>
        <v>1.71175200078493</v>
      </c>
      <c r="O1588" s="0" t="n">
        <f aca="false">Table1[[#This Row],[Detection frequency 2021]]/100*365</f>
        <v>197.593845</v>
      </c>
      <c r="P1588" s="0" t="n">
        <f aca="false">Table1[[#This Row],[Flared days/year]]/12</f>
        <v>16.46615375</v>
      </c>
      <c r="Q1588" s="2" t="n">
        <f aca="false">Table1[[#This Row],['#days per month]]-P1644</f>
        <v>-6.62386791666667</v>
      </c>
    </row>
    <row r="1589" customFormat="false" ht="15.75" hidden="true" customHeight="false" outlineLevel="0" collapsed="false">
      <c r="A1589" s="0" t="s">
        <v>28</v>
      </c>
      <c r="B1589" s="0" t="s">
        <v>29</v>
      </c>
      <c r="C1589" s="0" t="s">
        <v>1732</v>
      </c>
      <c r="D1589" s="0" t="n">
        <v>7930</v>
      </c>
      <c r="E1589" s="0" t="n">
        <v>30.943467</v>
      </c>
      <c r="F1589" s="0" t="n">
        <v>49.6292969999999</v>
      </c>
      <c r="G1589" s="0" t="n">
        <v>0.017684243204</v>
      </c>
      <c r="H1589" s="0" t="n">
        <v>1746.99</v>
      </c>
      <c r="I1589" s="0" t="n">
        <v>1.28167</v>
      </c>
      <c r="J1589" s="0" t="n">
        <v>24.8101</v>
      </c>
      <c r="K1589" s="0" t="n">
        <v>395</v>
      </c>
      <c r="L1589" s="0" t="s">
        <v>20</v>
      </c>
      <c r="M1589" s="0" t="n">
        <f aca="false">35.3*G1589</f>
        <v>0.6242537851012</v>
      </c>
      <c r="N1589" s="0" t="n">
        <f aca="false">M1589*1000/365</f>
        <v>1.71028434274301</v>
      </c>
      <c r="O1589" s="0" t="n">
        <f aca="false">Table1[[#This Row],[Detection frequency 2021]]/100*365</f>
        <v>90.556865</v>
      </c>
      <c r="P1589" s="0" t="n">
        <f aca="false">Table1[[#This Row],[Flared days/year]]/12</f>
        <v>7.54640541666667</v>
      </c>
      <c r="Q1589" s="2" t="n">
        <f aca="false">Table1[[#This Row],['#days per month]]-P1645</f>
        <v>-6.19015666666667</v>
      </c>
    </row>
    <row r="1590" customFormat="false" ht="15.75" hidden="true" customHeight="false" outlineLevel="0" collapsed="false">
      <c r="A1590" s="0" t="s">
        <v>582</v>
      </c>
      <c r="B1590" s="0" t="s">
        <v>583</v>
      </c>
      <c r="C1590" s="0" t="s">
        <v>1733</v>
      </c>
      <c r="D1590" s="0" t="n">
        <v>8322</v>
      </c>
      <c r="E1590" s="0" t="n">
        <v>23.825391</v>
      </c>
      <c r="F1590" s="0" t="n">
        <v>53.609635</v>
      </c>
      <c r="G1590" s="0" t="n">
        <v>0.011600129482</v>
      </c>
      <c r="H1590" s="0" t="n">
        <v>1806.62</v>
      </c>
      <c r="I1590" s="0" t="n">
        <v>1.6015</v>
      </c>
      <c r="J1590" s="0" t="n">
        <v>68.642</v>
      </c>
      <c r="K1590" s="0" t="n">
        <v>405</v>
      </c>
      <c r="L1590" s="0" t="s">
        <v>20</v>
      </c>
      <c r="M1590" s="0" t="n">
        <f aca="false">35.3*G1590</f>
        <v>0.4094845707146</v>
      </c>
      <c r="N1590" s="0" t="n">
        <f aca="false">M1590*1000/365</f>
        <v>1.12187553620438</v>
      </c>
      <c r="O1590" s="0" t="n">
        <f aca="false">Table1[[#This Row],[Detection frequency 2021]]/100*365</f>
        <v>250.5433</v>
      </c>
      <c r="P1590" s="0" t="n">
        <f aca="false">Table1[[#This Row],[Flared days/year]]/12</f>
        <v>20.8786083333333</v>
      </c>
      <c r="Q1590" s="2" t="n">
        <f aca="false">Table1[[#This Row],['#days per month]]-P1646</f>
        <v>-0.670505000000006</v>
      </c>
    </row>
    <row r="1591" customFormat="false" ht="15.75" hidden="true" customHeight="false" outlineLevel="0" collapsed="false">
      <c r="A1591" s="0" t="s">
        <v>35</v>
      </c>
      <c r="B1591" s="0" t="s">
        <v>36</v>
      </c>
      <c r="C1591" s="0" t="s">
        <v>1734</v>
      </c>
      <c r="D1591" s="0" t="n">
        <v>3792</v>
      </c>
      <c r="E1591" s="0" t="n">
        <v>17.885747</v>
      </c>
      <c r="F1591" s="0" t="n">
        <v>-93.154868</v>
      </c>
      <c r="G1591" s="0" t="n">
        <v>0.017586380302</v>
      </c>
      <c r="H1591" s="0" t="n">
        <v>1735.21</v>
      </c>
      <c r="I1591" s="0" t="n">
        <v>1.6015</v>
      </c>
      <c r="J1591" s="0" t="n">
        <v>83.1325</v>
      </c>
      <c r="K1591" s="0" t="n">
        <v>166</v>
      </c>
      <c r="L1591" s="0" t="s">
        <v>20</v>
      </c>
      <c r="M1591" s="0" t="n">
        <f aca="false">35.3*G1591</f>
        <v>0.6207992246606</v>
      </c>
      <c r="N1591" s="0" t="n">
        <f aca="false">M1591*1000/365</f>
        <v>1.70081979359068</v>
      </c>
      <c r="O1591" s="0" t="n">
        <f aca="false">Table1[[#This Row],[Detection frequency 2021]]/100*365</f>
        <v>303.433625</v>
      </c>
      <c r="P1591" s="0" t="n">
        <f aca="false">Table1[[#This Row],[Flared days/year]]/12</f>
        <v>25.2861354166667</v>
      </c>
      <c r="Q1591" s="2" t="n">
        <f aca="false">Table1[[#This Row],['#days per month]]-P1647</f>
        <v>6.21896125</v>
      </c>
    </row>
    <row r="1592" customFormat="false" ht="15.75" hidden="true" customHeight="false" outlineLevel="0" collapsed="false">
      <c r="A1592" s="0" t="s">
        <v>21</v>
      </c>
      <c r="B1592" s="0" t="s">
        <v>22</v>
      </c>
      <c r="C1592" s="0" t="s">
        <v>1735</v>
      </c>
      <c r="D1592" s="0" t="n">
        <v>7406</v>
      </c>
      <c r="E1592" s="0" t="n">
        <v>33.488527</v>
      </c>
      <c r="F1592" s="0" t="n">
        <v>44.343827</v>
      </c>
      <c r="G1592" s="0" t="n">
        <v>0.13184281539</v>
      </c>
      <c r="H1592" s="0" t="n">
        <v>1713.72</v>
      </c>
      <c r="I1592" s="0" t="n">
        <v>1.41533</v>
      </c>
      <c r="J1592" s="0" t="n">
        <v>68.5864</v>
      </c>
      <c r="K1592" s="0" t="n">
        <v>382</v>
      </c>
      <c r="L1592" s="0" t="s">
        <v>20</v>
      </c>
      <c r="M1592" s="0" t="n">
        <f aca="false">35.3*G1592</f>
        <v>4.654051383267</v>
      </c>
      <c r="N1592" s="0" t="n">
        <f aca="false">M1592*1000/365</f>
        <v>12.7508257075808</v>
      </c>
      <c r="O1592" s="0" t="n">
        <f aca="false">Table1[[#This Row],[Detection frequency 2021]]/100*365</f>
        <v>250.34036</v>
      </c>
      <c r="P1592" s="0" t="n">
        <f aca="false">Table1[[#This Row],[Flared days/year]]/12</f>
        <v>20.8616966666667</v>
      </c>
      <c r="Q1592" s="2" t="n">
        <f aca="false">Table1[[#This Row],['#days per month]]-P1648</f>
        <v>1.21760958333334</v>
      </c>
    </row>
    <row r="1593" customFormat="false" ht="15.75" hidden="true" customHeight="false" outlineLevel="0" collapsed="false">
      <c r="A1593" s="0" t="s">
        <v>161</v>
      </c>
      <c r="B1593" s="0" t="s">
        <v>162</v>
      </c>
      <c r="C1593" s="0" t="s">
        <v>1736</v>
      </c>
      <c r="D1593" s="0" t="n">
        <v>9806</v>
      </c>
      <c r="E1593" s="0" t="n">
        <v>45.228237</v>
      </c>
      <c r="F1593" s="0" t="n">
        <v>86.6292199999999</v>
      </c>
      <c r="G1593" s="0" t="n">
        <v>0.01758039229</v>
      </c>
      <c r="H1593" s="0" t="n">
        <v>1887.06</v>
      </c>
      <c r="I1593" s="0" t="n">
        <v>1.81332999999999</v>
      </c>
      <c r="J1593" s="0" t="n">
        <v>84.2809</v>
      </c>
      <c r="K1593" s="0" t="n">
        <v>299</v>
      </c>
      <c r="L1593" s="0" t="s">
        <v>20</v>
      </c>
      <c r="M1593" s="0" t="n">
        <f aca="false">35.3*G1593</f>
        <v>0.620587847837</v>
      </c>
      <c r="N1593" s="0" t="n">
        <f aca="false">M1593*1000/365</f>
        <v>1.70024067900548</v>
      </c>
      <c r="O1593" s="0" t="n">
        <f aca="false">Table1[[#This Row],[Detection frequency 2021]]/100*365</f>
        <v>307.625285</v>
      </c>
      <c r="P1593" s="0" t="n">
        <f aca="false">Table1[[#This Row],[Flared days/year]]/12</f>
        <v>25.6354404166667</v>
      </c>
      <c r="Q1593" s="2" t="n">
        <f aca="false">Table1[[#This Row],['#days per month]]-P1649</f>
        <v>6.90954125</v>
      </c>
    </row>
    <row r="1594" customFormat="false" ht="15.75" hidden="true" customHeight="false" outlineLevel="0" collapsed="false">
      <c r="A1594" s="0" t="s">
        <v>1176</v>
      </c>
      <c r="B1594" s="0" t="s">
        <v>1177</v>
      </c>
      <c r="C1594" s="0" t="s">
        <v>1737</v>
      </c>
      <c r="D1594" s="0" t="n">
        <v>4433</v>
      </c>
      <c r="E1594" s="0" t="n">
        <v>10.140161</v>
      </c>
      <c r="F1594" s="0" t="n">
        <v>-60.993156</v>
      </c>
      <c r="G1594" s="0" t="n">
        <v>0.017577926638</v>
      </c>
      <c r="H1594" s="0" t="n">
        <v>1846.4</v>
      </c>
      <c r="I1594" s="0" t="n">
        <v>1.23967</v>
      </c>
      <c r="J1594" s="0" t="n">
        <v>67.8832</v>
      </c>
      <c r="K1594" s="0" t="n">
        <v>137</v>
      </c>
      <c r="L1594" s="0" t="s">
        <v>20</v>
      </c>
      <c r="M1594" s="0" t="n">
        <f aca="false">35.3*G1594</f>
        <v>0.6205008103214</v>
      </c>
      <c r="N1594" s="0" t="n">
        <f aca="false">M1594*1000/365</f>
        <v>1.70000222005863</v>
      </c>
      <c r="O1594" s="0" t="n">
        <f aca="false">Table1[[#This Row],[Detection frequency 2021]]/100*365</f>
        <v>247.77368</v>
      </c>
      <c r="P1594" s="0" t="n">
        <f aca="false">Table1[[#This Row],[Flared days/year]]/12</f>
        <v>20.6478066666667</v>
      </c>
      <c r="Q1594" s="2" t="n">
        <f aca="false">Table1[[#This Row],['#days per month]]-P1650</f>
        <v>2.5186825</v>
      </c>
    </row>
    <row r="1595" customFormat="false" ht="15.75" hidden="true" customHeight="false" outlineLevel="0" collapsed="false">
      <c r="A1595" s="0" t="s">
        <v>24</v>
      </c>
      <c r="B1595" s="0" t="s">
        <v>25</v>
      </c>
      <c r="C1595" s="0" t="s">
        <v>1738</v>
      </c>
      <c r="D1595" s="0" t="n">
        <v>6870</v>
      </c>
      <c r="E1595" s="0" t="n">
        <v>53.625496</v>
      </c>
      <c r="F1595" s="0" t="n">
        <v>52.552477</v>
      </c>
      <c r="G1595" s="0" t="n">
        <v>0.017572525686</v>
      </c>
      <c r="H1595" s="0" t="n">
        <v>1823.85</v>
      </c>
      <c r="I1595" s="0" t="n">
        <v>2.19521</v>
      </c>
      <c r="J1595" s="0" t="n">
        <v>85.1406</v>
      </c>
      <c r="K1595" s="0" t="n">
        <v>249</v>
      </c>
      <c r="L1595" s="0" t="s">
        <v>20</v>
      </c>
      <c r="M1595" s="0" t="n">
        <f aca="false">35.3*G1595</f>
        <v>0.6203101567158</v>
      </c>
      <c r="N1595" s="0" t="n">
        <f aca="false">M1595*1000/365</f>
        <v>1.69947988141315</v>
      </c>
      <c r="O1595" s="0" t="n">
        <f aca="false">Table1[[#This Row],[Detection frequency 2021]]/100*365</f>
        <v>310.76319</v>
      </c>
      <c r="P1595" s="0" t="n">
        <f aca="false">Table1[[#This Row],[Flared days/year]]/12</f>
        <v>25.8969325</v>
      </c>
      <c r="Q1595" s="2" t="n">
        <f aca="false">Table1[[#This Row],['#days per month]]-P1651</f>
        <v>2.83684083333334</v>
      </c>
    </row>
    <row r="1596" customFormat="false" ht="15.75" hidden="false" customHeight="false" outlineLevel="0" collapsed="false">
      <c r="A1596" s="0" t="s">
        <v>240</v>
      </c>
      <c r="B1596" s="0" t="s">
        <v>241</v>
      </c>
      <c r="C1596" s="0" t="s">
        <v>1739</v>
      </c>
      <c r="D1596" s="0" t="n">
        <v>7470</v>
      </c>
      <c r="E1596" s="0" t="n">
        <v>24.953554</v>
      </c>
      <c r="F1596" s="0" t="n">
        <v>47.064516</v>
      </c>
      <c r="G1596" s="0" t="n">
        <v>0.008270149044</v>
      </c>
      <c r="H1596" s="0" t="n">
        <v>1285.84</v>
      </c>
      <c r="I1596" s="0" t="n">
        <v>0.836954</v>
      </c>
      <c r="J1596" s="0" t="n">
        <v>75.1381</v>
      </c>
      <c r="K1596" s="0" t="n">
        <v>362</v>
      </c>
      <c r="L1596" s="0" t="s">
        <v>20</v>
      </c>
      <c r="M1596" s="0" t="n">
        <f aca="false">35.3*G1596</f>
        <v>0.2919362612532</v>
      </c>
      <c r="N1596" s="0" t="n">
        <f aca="false">M1596*1000/365</f>
        <v>0.799825373296438</v>
      </c>
      <c r="O1596" s="0" t="n">
        <f aca="false">Table1[[#This Row],[Detection frequency 2021]]/100*365</f>
        <v>274.254065</v>
      </c>
      <c r="P1596" s="2" t="n">
        <f aca="false">Table1[[#This Row],[Flared days/year]]/12</f>
        <v>22.8545054166667</v>
      </c>
      <c r="Q1596" s="2"/>
    </row>
    <row r="1597" customFormat="false" ht="15.75" hidden="true" customHeight="false" outlineLevel="0" collapsed="false">
      <c r="A1597" s="0" t="s">
        <v>35</v>
      </c>
      <c r="B1597" s="0" t="s">
        <v>36</v>
      </c>
      <c r="C1597" s="0" t="s">
        <v>1740</v>
      </c>
      <c r="D1597" s="0" t="n">
        <v>3755</v>
      </c>
      <c r="E1597" s="0" t="n">
        <v>17.893936</v>
      </c>
      <c r="F1597" s="0" t="n">
        <v>-93.910511</v>
      </c>
      <c r="G1597" s="0" t="n">
        <v>0.0175526243519999</v>
      </c>
      <c r="H1597" s="0" t="n">
        <v>1954.63</v>
      </c>
      <c r="I1597" s="0" t="n">
        <v>1.21935</v>
      </c>
      <c r="J1597" s="0" t="n">
        <v>58.1818</v>
      </c>
      <c r="K1597" s="0" t="n">
        <v>165</v>
      </c>
      <c r="L1597" s="0" t="s">
        <v>20</v>
      </c>
      <c r="M1597" s="0" t="n">
        <f aca="false">35.3*G1597</f>
        <v>0.619607639625596</v>
      </c>
      <c r="N1597" s="0" t="n">
        <f aca="false">M1597*1000/365</f>
        <v>1.69755517705643</v>
      </c>
      <c r="O1597" s="0" t="n">
        <f aca="false">Table1[[#This Row],[Detection frequency 2021]]/100*365</f>
        <v>212.36357</v>
      </c>
      <c r="P1597" s="0" t="n">
        <f aca="false">Table1[[#This Row],[Flared days/year]]/12</f>
        <v>17.6969641666667</v>
      </c>
      <c r="Q1597" s="2" t="n">
        <f aca="false">Table1[[#This Row],['#days per month]]-P1653</f>
        <v>2.39357875</v>
      </c>
    </row>
    <row r="1598" customFormat="false" ht="15.75" hidden="true" customHeight="false" outlineLevel="0" collapsed="false">
      <c r="A1598" s="0" t="s">
        <v>24</v>
      </c>
      <c r="B1598" s="0" t="s">
        <v>25</v>
      </c>
      <c r="C1598" s="0" t="s">
        <v>1741</v>
      </c>
      <c r="D1598" s="0" t="n">
        <v>8752</v>
      </c>
      <c r="E1598" s="0" t="n">
        <v>61.313962</v>
      </c>
      <c r="F1598" s="0" t="n">
        <v>70.293101</v>
      </c>
      <c r="G1598" s="0" t="n">
        <v>0.017506833672</v>
      </c>
      <c r="H1598" s="0" t="n">
        <v>1726.33</v>
      </c>
      <c r="I1598" s="0" t="n">
        <v>1.13896</v>
      </c>
      <c r="J1598" s="0" t="n">
        <v>84.7221999999999</v>
      </c>
      <c r="K1598" s="0" t="n">
        <v>144</v>
      </c>
      <c r="L1598" s="0" t="s">
        <v>20</v>
      </c>
      <c r="M1598" s="0" t="n">
        <f aca="false">35.3*G1598</f>
        <v>0.6179912286216</v>
      </c>
      <c r="N1598" s="0" t="n">
        <f aca="false">M1598*1000/365</f>
        <v>1.69312665375781</v>
      </c>
      <c r="O1598" s="0" t="n">
        <f aca="false">Table1[[#This Row],[Detection frequency 2021]]/100*365</f>
        <v>309.23603</v>
      </c>
      <c r="P1598" s="0" t="n">
        <f aca="false">Table1[[#This Row],[Flared days/year]]/12</f>
        <v>25.7696691666666</v>
      </c>
      <c r="Q1598" s="2" t="n">
        <f aca="false">Table1[[#This Row],['#days per month]]-P1654</f>
        <v>6.36928041666663</v>
      </c>
    </row>
    <row r="1599" customFormat="false" ht="15.75" hidden="true" customHeight="false" outlineLevel="0" collapsed="false">
      <c r="A1599" s="0" t="s">
        <v>24</v>
      </c>
      <c r="B1599" s="0" t="s">
        <v>25</v>
      </c>
      <c r="C1599" s="0" t="s">
        <v>1742</v>
      </c>
      <c r="D1599" s="0" t="n">
        <v>8716</v>
      </c>
      <c r="E1599" s="0" t="n">
        <v>62.399147</v>
      </c>
      <c r="F1599" s="0" t="n">
        <v>68.521364</v>
      </c>
      <c r="G1599" s="0" t="n">
        <v>0.017500199894</v>
      </c>
      <c r="H1599" s="0" t="n">
        <v>1934.01</v>
      </c>
      <c r="I1599" s="0" t="n">
        <v>1.37208</v>
      </c>
      <c r="J1599" s="0" t="n">
        <v>72.7273</v>
      </c>
      <c r="K1599" s="0" t="n">
        <v>165</v>
      </c>
      <c r="L1599" s="0" t="s">
        <v>20</v>
      </c>
      <c r="M1599" s="0" t="n">
        <f aca="false">35.3*G1599</f>
        <v>0.6177570562582</v>
      </c>
      <c r="N1599" s="0" t="n">
        <f aca="false">M1599*1000/365</f>
        <v>1.6924850856389</v>
      </c>
      <c r="O1599" s="0" t="n">
        <f aca="false">Table1[[#This Row],[Detection frequency 2021]]/100*365</f>
        <v>265.454645</v>
      </c>
      <c r="P1599" s="0" t="n">
        <f aca="false">Table1[[#This Row],[Flared days/year]]/12</f>
        <v>22.1212204166667</v>
      </c>
      <c r="Q1599" s="2" t="n">
        <f aca="false">Table1[[#This Row],['#days per month]]-P1655</f>
        <v>5.07739333333333</v>
      </c>
    </row>
    <row r="1600" customFormat="false" ht="15.75" hidden="true" customHeight="false" outlineLevel="0" collapsed="false">
      <c r="A1600" s="0" t="s">
        <v>24</v>
      </c>
      <c r="B1600" s="0" t="s">
        <v>25</v>
      </c>
      <c r="C1600" s="0" t="s">
        <v>1743</v>
      </c>
      <c r="D1600" s="0" t="n">
        <v>6494</v>
      </c>
      <c r="E1600" s="0" t="n">
        <v>66.166779</v>
      </c>
      <c r="F1600" s="0" t="n">
        <v>57.324599</v>
      </c>
      <c r="G1600" s="0" t="n">
        <v>0.017492010407</v>
      </c>
      <c r="H1600" s="0" t="n">
        <v>1908.59</v>
      </c>
      <c r="I1600" s="0" t="n">
        <v>2.58590999999999</v>
      </c>
      <c r="J1600" s="0" t="n">
        <v>62.585</v>
      </c>
      <c r="K1600" s="0" t="n">
        <v>147</v>
      </c>
      <c r="L1600" s="0" t="s">
        <v>20</v>
      </c>
      <c r="M1600" s="0" t="n">
        <f aca="false">35.3*G1600</f>
        <v>0.6174679673671</v>
      </c>
      <c r="N1600" s="0" t="n">
        <f aca="false">M1600*1000/365</f>
        <v>1.69169306127973</v>
      </c>
      <c r="O1600" s="0" t="n">
        <f aca="false">Table1[[#This Row],[Detection frequency 2021]]/100*365</f>
        <v>228.43525</v>
      </c>
      <c r="P1600" s="0" t="n">
        <f aca="false">Table1[[#This Row],[Flared days/year]]/12</f>
        <v>19.0362708333333</v>
      </c>
      <c r="Q1600" s="2" t="n">
        <f aca="false">Table1[[#This Row],['#days per month]]-P1656</f>
        <v>-2.30254166666667</v>
      </c>
    </row>
    <row r="1601" customFormat="false" ht="15.75" hidden="true" customHeight="false" outlineLevel="0" collapsed="false">
      <c r="A1601" s="0" t="s">
        <v>726</v>
      </c>
      <c r="B1601" s="0" t="s">
        <v>727</v>
      </c>
      <c r="C1601" s="0" t="s">
        <v>1744</v>
      </c>
      <c r="D1601" s="0" t="n">
        <v>5069</v>
      </c>
      <c r="E1601" s="0" t="n">
        <v>61.2398819999999</v>
      </c>
      <c r="F1601" s="0" t="n">
        <v>1.15564699999999</v>
      </c>
      <c r="G1601" s="0" t="n">
        <v>0.017475073726</v>
      </c>
      <c r="H1601" s="0" t="n">
        <v>1735.64</v>
      </c>
      <c r="I1601" s="0" t="n">
        <v>1.56463</v>
      </c>
      <c r="J1601" s="0" t="n">
        <v>60</v>
      </c>
      <c r="K1601" s="0" t="n">
        <v>75</v>
      </c>
      <c r="L1601" s="0" t="s">
        <v>20</v>
      </c>
      <c r="M1601" s="0" t="n">
        <f aca="false">35.3*G1601</f>
        <v>0.6168701025278</v>
      </c>
      <c r="N1601" s="0" t="n">
        <f aca="false">M1601*1000/365</f>
        <v>1.69005507541863</v>
      </c>
      <c r="O1601" s="0" t="n">
        <f aca="false">Table1[[#This Row],[Detection frequency 2021]]/100*365</f>
        <v>219</v>
      </c>
      <c r="P1601" s="0" t="n">
        <f aca="false">Table1[[#This Row],[Flared days/year]]/12</f>
        <v>18.25</v>
      </c>
      <c r="Q1601" s="2" t="n">
        <f aca="false">Table1[[#This Row],['#days per month]]-P1657</f>
        <v>-2.02778791666667</v>
      </c>
    </row>
    <row r="1602" customFormat="false" ht="15.75" hidden="true" customHeight="false" outlineLevel="0" collapsed="false">
      <c r="A1602" s="0" t="s">
        <v>543</v>
      </c>
      <c r="B1602" s="0" t="s">
        <v>544</v>
      </c>
      <c r="C1602" s="0" t="s">
        <v>1745</v>
      </c>
      <c r="D1602" s="0" t="n">
        <v>12438</v>
      </c>
      <c r="E1602" s="0" t="n">
        <v>-13.938766</v>
      </c>
      <c r="F1602" s="0" t="n">
        <v>123.297257</v>
      </c>
      <c r="G1602" s="0" t="n">
        <v>0.01747296031</v>
      </c>
      <c r="H1602" s="0" t="n">
        <v>1654.21</v>
      </c>
      <c r="I1602" s="0" t="n">
        <v>2.37623</v>
      </c>
      <c r="J1602" s="0" t="n">
        <v>45.7778</v>
      </c>
      <c r="K1602" s="0" t="n">
        <v>225</v>
      </c>
      <c r="L1602" s="0" t="s">
        <v>20</v>
      </c>
      <c r="M1602" s="0" t="n">
        <f aca="false">35.3*G1602</f>
        <v>0.616795498943</v>
      </c>
      <c r="N1602" s="0" t="n">
        <f aca="false">M1602*1000/365</f>
        <v>1.68985068203562</v>
      </c>
      <c r="O1602" s="0" t="n">
        <f aca="false">Table1[[#This Row],[Detection frequency 2021]]/100*365</f>
        <v>167.08897</v>
      </c>
      <c r="P1602" s="0" t="n">
        <f aca="false">Table1[[#This Row],[Flared days/year]]/12</f>
        <v>13.9240808333333</v>
      </c>
      <c r="Q1602" s="2" t="n">
        <f aca="false">Table1[[#This Row],['#days per month]]-P1658</f>
        <v>-10.1088270833333</v>
      </c>
    </row>
    <row r="1603" customFormat="false" ht="15.75" hidden="true" customHeight="false" outlineLevel="0" collapsed="false">
      <c r="A1603" s="0" t="s">
        <v>221</v>
      </c>
      <c r="B1603" s="0" t="s">
        <v>222</v>
      </c>
      <c r="C1603" s="0" t="s">
        <v>1746</v>
      </c>
      <c r="D1603" s="0" t="n">
        <v>10232</v>
      </c>
      <c r="E1603" s="0" t="n">
        <v>16.5093709999999</v>
      </c>
      <c r="F1603" s="0" t="n">
        <v>82.069318</v>
      </c>
      <c r="G1603" s="0" t="n">
        <v>0.017472050367</v>
      </c>
      <c r="H1603" s="0" t="n">
        <v>1843.75</v>
      </c>
      <c r="I1603" s="0" t="n">
        <v>2.14036</v>
      </c>
      <c r="J1603" s="0" t="n">
        <v>81.25</v>
      </c>
      <c r="K1603" s="0" t="n">
        <v>160</v>
      </c>
      <c r="L1603" s="0" t="s">
        <v>20</v>
      </c>
      <c r="M1603" s="0" t="n">
        <f aca="false">35.3*G1603</f>
        <v>0.6167633779551</v>
      </c>
      <c r="N1603" s="0" t="n">
        <f aca="false">M1603*1000/365</f>
        <v>1.68976267932904</v>
      </c>
      <c r="O1603" s="0" t="n">
        <f aca="false">Table1[[#This Row],[Detection frequency 2021]]/100*365</f>
        <v>296.5625</v>
      </c>
      <c r="P1603" s="0" t="n">
        <f aca="false">Table1[[#This Row],[Flared days/year]]/12</f>
        <v>24.7135416666667</v>
      </c>
      <c r="Q1603" s="2" t="n">
        <f aca="false">Table1[[#This Row],['#days per month]]-P1659</f>
        <v>12.3289091666667</v>
      </c>
    </row>
    <row r="1604" customFormat="false" ht="15.75" hidden="true" customHeight="false" outlineLevel="0" collapsed="false">
      <c r="A1604" s="0" t="s">
        <v>24</v>
      </c>
      <c r="B1604" s="0" t="s">
        <v>25</v>
      </c>
      <c r="C1604" s="0" t="s">
        <v>1747</v>
      </c>
      <c r="D1604" s="0" t="n">
        <v>9476</v>
      </c>
      <c r="E1604" s="0" t="n">
        <v>67.316949</v>
      </c>
      <c r="F1604" s="0" t="n">
        <v>83.150177</v>
      </c>
      <c r="G1604" s="0" t="n">
        <v>0.017456317159</v>
      </c>
      <c r="H1604" s="0" t="n">
        <v>1713.62</v>
      </c>
      <c r="I1604" s="0" t="n">
        <v>0.50467</v>
      </c>
      <c r="J1604" s="0" t="n">
        <v>73.2394</v>
      </c>
      <c r="K1604" s="0" t="n">
        <v>142</v>
      </c>
      <c r="L1604" s="0" t="s">
        <v>20</v>
      </c>
      <c r="M1604" s="0" t="n">
        <f aca="false">35.3*G1604</f>
        <v>0.6162079957127</v>
      </c>
      <c r="N1604" s="0" t="n">
        <f aca="false">M1604*1000/365</f>
        <v>1.68824108414438</v>
      </c>
      <c r="O1604" s="0" t="n">
        <f aca="false">Table1[[#This Row],[Detection frequency 2021]]/100*365</f>
        <v>267.32381</v>
      </c>
      <c r="P1604" s="0" t="n">
        <f aca="false">Table1[[#This Row],[Flared days/year]]/12</f>
        <v>22.2769841666667</v>
      </c>
      <c r="Q1604" s="2" t="n">
        <f aca="false">Table1[[#This Row],['#days per month]]-P1660</f>
        <v>0.348696666666665</v>
      </c>
    </row>
    <row r="1605" customFormat="false" ht="15.75" hidden="true" customHeight="false" outlineLevel="0" collapsed="false">
      <c r="A1605" s="0" t="s">
        <v>645</v>
      </c>
      <c r="B1605" s="0" t="s">
        <v>646</v>
      </c>
      <c r="C1605" s="0" t="s">
        <v>1748</v>
      </c>
      <c r="D1605" s="0" t="n">
        <v>893</v>
      </c>
      <c r="E1605" s="0" t="n">
        <v>47.935997</v>
      </c>
      <c r="F1605" s="0" t="n">
        <v>-102.730863</v>
      </c>
      <c r="G1605" s="0" t="n">
        <v>0.017444928195</v>
      </c>
      <c r="H1605" s="0" t="n">
        <v>1913.3</v>
      </c>
      <c r="I1605" s="0" t="n">
        <v>2.95175999999999</v>
      </c>
      <c r="J1605" s="0" t="n">
        <v>69.6078</v>
      </c>
      <c r="K1605" s="0" t="n">
        <v>306</v>
      </c>
      <c r="L1605" s="0" t="s">
        <v>20</v>
      </c>
      <c r="M1605" s="0" t="n">
        <f aca="false">35.3*G1605</f>
        <v>0.6158059652835</v>
      </c>
      <c r="N1605" s="0" t="n">
        <f aca="false">M1605*1000/365</f>
        <v>1.6871396309137</v>
      </c>
      <c r="O1605" s="0" t="n">
        <f aca="false">Table1[[#This Row],[Detection frequency 2021]]/100*365</f>
        <v>254.06847</v>
      </c>
      <c r="P1605" s="0" t="n">
        <f aca="false">Table1[[#This Row],[Flared days/year]]/12</f>
        <v>21.1723725</v>
      </c>
      <c r="Q1605" s="2" t="n">
        <f aca="false">Table1[[#This Row],['#days per month]]-P1661</f>
        <v>-0.638020000000005</v>
      </c>
    </row>
    <row r="1606" customFormat="false" ht="15.75" hidden="true" customHeight="false" outlineLevel="0" collapsed="false">
      <c r="A1606" s="0" t="s">
        <v>645</v>
      </c>
      <c r="B1606" s="0" t="s">
        <v>646</v>
      </c>
      <c r="C1606" s="0" t="s">
        <v>1749</v>
      </c>
      <c r="D1606" s="0" t="n">
        <v>863</v>
      </c>
      <c r="E1606" s="0" t="n">
        <v>48.076369</v>
      </c>
      <c r="F1606" s="0" t="n">
        <v>-102.773673</v>
      </c>
      <c r="G1606" s="0" t="n">
        <v>0.017443225721</v>
      </c>
      <c r="H1606" s="0" t="n">
        <v>1880.95</v>
      </c>
      <c r="I1606" s="0" t="n">
        <v>1.85914</v>
      </c>
      <c r="J1606" s="0" t="n">
        <v>47.3354</v>
      </c>
      <c r="K1606" s="0" t="n">
        <v>319</v>
      </c>
      <c r="L1606" s="0" t="s">
        <v>20</v>
      </c>
      <c r="M1606" s="0" t="n">
        <f aca="false">35.3*G1606</f>
        <v>0.6157458679513</v>
      </c>
      <c r="N1606" s="0" t="n">
        <f aca="false">M1606*1000/365</f>
        <v>1.68697498068849</v>
      </c>
      <c r="O1606" s="0" t="n">
        <f aca="false">Table1[[#This Row],[Detection frequency 2021]]/100*365</f>
        <v>172.77421</v>
      </c>
      <c r="P1606" s="0" t="n">
        <f aca="false">Table1[[#This Row],[Flared days/year]]/12</f>
        <v>14.3978508333333</v>
      </c>
      <c r="Q1606" s="2" t="n">
        <f aca="false">Table1[[#This Row],['#days per month]]-P1662</f>
        <v>-5.16745708333333</v>
      </c>
    </row>
    <row r="1607" customFormat="false" ht="15.75" hidden="true" customHeight="false" outlineLevel="0" collapsed="false">
      <c r="A1607" s="0" t="s">
        <v>563</v>
      </c>
      <c r="B1607" s="0" t="s">
        <v>564</v>
      </c>
      <c r="C1607" s="0" t="s">
        <v>1750</v>
      </c>
      <c r="D1607" s="0" t="n">
        <v>4489</v>
      </c>
      <c r="E1607" s="0" t="n">
        <v>-0.308721</v>
      </c>
      <c r="F1607" s="0" t="n">
        <v>-76.85654</v>
      </c>
      <c r="G1607" s="0" t="n">
        <v>0.017415604548</v>
      </c>
      <c r="H1607" s="0" t="n">
        <v>1924.12</v>
      </c>
      <c r="I1607" s="0" t="n">
        <v>2.20887</v>
      </c>
      <c r="J1607" s="0" t="n">
        <v>77.7778</v>
      </c>
      <c r="K1607" s="0" t="n">
        <v>36</v>
      </c>
      <c r="L1607" s="0" t="s">
        <v>20</v>
      </c>
      <c r="M1607" s="0" t="n">
        <f aca="false">35.3*G1607</f>
        <v>0.6147708405444</v>
      </c>
      <c r="N1607" s="0" t="n">
        <f aca="false">M1607*1000/365</f>
        <v>1.68430367272438</v>
      </c>
      <c r="O1607" s="0" t="n">
        <f aca="false">Table1[[#This Row],[Detection frequency 2021]]/100*365</f>
        <v>283.88897</v>
      </c>
      <c r="P1607" s="0" t="n">
        <f aca="false">Table1[[#This Row],[Flared days/year]]/12</f>
        <v>23.6574141666667</v>
      </c>
      <c r="Q1607" s="2" t="n">
        <f aca="false">Table1[[#This Row],['#days per month]]-P1663</f>
        <v>-1.36275791666664</v>
      </c>
    </row>
    <row r="1608" customFormat="false" ht="15.75" hidden="true" customHeight="false" outlineLevel="0" collapsed="false">
      <c r="A1608" s="0" t="s">
        <v>201</v>
      </c>
      <c r="B1608" s="0" t="s">
        <v>202</v>
      </c>
      <c r="C1608" s="0" t="s">
        <v>1751</v>
      </c>
      <c r="D1608" s="0" t="n">
        <v>7213</v>
      </c>
      <c r="E1608" s="0" t="n">
        <v>28.0491849999999</v>
      </c>
      <c r="F1608" s="0" t="n">
        <v>33.348038</v>
      </c>
      <c r="G1608" s="0" t="n">
        <v>0.017415017488</v>
      </c>
      <c r="H1608" s="0" t="n">
        <v>1830.29</v>
      </c>
      <c r="I1608" s="0" t="n">
        <v>1.3847</v>
      </c>
      <c r="J1608" s="0" t="n">
        <v>89.4614</v>
      </c>
      <c r="K1608" s="0" t="n">
        <v>427</v>
      </c>
      <c r="L1608" s="0" t="s">
        <v>20</v>
      </c>
      <c r="M1608" s="0" t="n">
        <f aca="false">35.3*G1608</f>
        <v>0.6147501173264</v>
      </c>
      <c r="N1608" s="0" t="n">
        <f aca="false">M1608*1000/365</f>
        <v>1.68424689678466</v>
      </c>
      <c r="O1608" s="0" t="n">
        <f aca="false">Table1[[#This Row],[Detection frequency 2021]]/100*365</f>
        <v>326.53411</v>
      </c>
      <c r="P1608" s="0" t="n">
        <f aca="false">Table1[[#This Row],[Flared days/year]]/12</f>
        <v>27.2111758333333</v>
      </c>
      <c r="Q1608" s="2" t="n">
        <f aca="false">Table1[[#This Row],['#days per month]]-P1664</f>
        <v>6.9592725</v>
      </c>
    </row>
    <row r="1609" customFormat="false" ht="15.75" hidden="false" customHeight="false" outlineLevel="0" collapsed="false">
      <c r="A1609" s="0" t="s">
        <v>240</v>
      </c>
      <c r="B1609" s="0" t="s">
        <v>241</v>
      </c>
      <c r="C1609" s="0" t="s">
        <v>1752</v>
      </c>
      <c r="D1609" s="0" t="n">
        <v>7783</v>
      </c>
      <c r="E1609" s="0" t="n">
        <v>24.66272</v>
      </c>
      <c r="F1609" s="0" t="n">
        <v>49.144344</v>
      </c>
      <c r="G1609" s="0" t="n">
        <v>0.017762204772</v>
      </c>
      <c r="H1609" s="0" t="n">
        <v>1733.91</v>
      </c>
      <c r="I1609" s="0" t="n">
        <v>1.94549</v>
      </c>
      <c r="J1609" s="0" t="n">
        <v>73.7349</v>
      </c>
      <c r="K1609" s="0" t="n">
        <v>415</v>
      </c>
      <c r="L1609" s="0" t="s">
        <v>20</v>
      </c>
      <c r="M1609" s="0" t="n">
        <f aca="false">35.3*G1609</f>
        <v>0.6270058284516</v>
      </c>
      <c r="N1609" s="0" t="n">
        <f aca="false">M1609*1000/365</f>
        <v>1.71782418753863</v>
      </c>
      <c r="O1609" s="0" t="n">
        <f aca="false">Table1[[#This Row],[Detection frequency 2021]]/100*365</f>
        <v>269.132385</v>
      </c>
      <c r="P1609" s="2" t="n">
        <f aca="false">Table1[[#This Row],[Flared days/year]]/12</f>
        <v>22.42769875</v>
      </c>
      <c r="Q1609" s="2"/>
    </row>
    <row r="1610" customFormat="false" ht="15.75" hidden="true" customHeight="false" outlineLevel="0" collapsed="false">
      <c r="A1610" s="0" t="s">
        <v>126</v>
      </c>
      <c r="B1610" s="0" t="s">
        <v>127</v>
      </c>
      <c r="C1610" s="0" t="s">
        <v>1753</v>
      </c>
      <c r="D1610" s="0" t="n">
        <v>6085</v>
      </c>
      <c r="E1610" s="0" t="n">
        <v>4.933319</v>
      </c>
      <c r="F1610" s="0" t="n">
        <v>6.97638399999999</v>
      </c>
      <c r="G1610" s="0" t="n">
        <v>0.0173679646289999</v>
      </c>
      <c r="H1610" s="0" t="n">
        <v>1715.36</v>
      </c>
      <c r="I1610" s="0" t="n">
        <v>3.30839</v>
      </c>
      <c r="J1610" s="0" t="n">
        <v>50.5881999999999</v>
      </c>
      <c r="K1610" s="0" t="n">
        <v>85</v>
      </c>
      <c r="L1610" s="0" t="s">
        <v>20</v>
      </c>
      <c r="M1610" s="0" t="n">
        <f aca="false">35.3*G1610</f>
        <v>0.613089151403696</v>
      </c>
      <c r="N1610" s="0" t="n">
        <f aca="false">M1610*1000/365</f>
        <v>1.67969630521561</v>
      </c>
      <c r="O1610" s="0" t="n">
        <f aca="false">Table1[[#This Row],[Detection frequency 2021]]/100*365</f>
        <v>184.64693</v>
      </c>
      <c r="P1610" s="0" t="n">
        <f aca="false">Table1[[#This Row],[Flared days/year]]/12</f>
        <v>15.3872441666666</v>
      </c>
      <c r="Q1610" s="2" t="n">
        <f aca="false">Table1[[#This Row],['#days per month]]-P1666</f>
        <v>-11.5028533333334</v>
      </c>
    </row>
    <row r="1611" customFormat="false" ht="15.75" hidden="true" customHeight="false" outlineLevel="0" collapsed="false">
      <c r="A1611" s="0" t="s">
        <v>645</v>
      </c>
      <c r="B1611" s="0" t="s">
        <v>646</v>
      </c>
      <c r="C1611" s="0" t="s">
        <v>1754</v>
      </c>
      <c r="D1611" s="0" t="n">
        <v>17</v>
      </c>
      <c r="E1611" s="0" t="n">
        <v>70.323424</v>
      </c>
      <c r="F1611" s="0" t="n">
        <v>-148.522583</v>
      </c>
      <c r="G1611" s="0" t="n">
        <v>0.017362945266</v>
      </c>
      <c r="H1611" s="0" t="n">
        <v>1464.05</v>
      </c>
      <c r="I1611" s="0" t="n">
        <v>1.6015</v>
      </c>
      <c r="J1611" s="0" t="n">
        <v>80.8889</v>
      </c>
      <c r="K1611" s="0" t="n">
        <v>225</v>
      </c>
      <c r="L1611" s="0" t="s">
        <v>20</v>
      </c>
      <c r="M1611" s="0" t="n">
        <f aca="false">35.3*G1611</f>
        <v>0.6129119678898</v>
      </c>
      <c r="N1611" s="0" t="n">
        <f aca="false">M1611*1000/365</f>
        <v>1.67921087093096</v>
      </c>
      <c r="O1611" s="0" t="n">
        <f aca="false">Table1[[#This Row],[Detection frequency 2021]]/100*365</f>
        <v>295.244485</v>
      </c>
      <c r="P1611" s="0" t="n">
        <f aca="false">Table1[[#This Row],[Flared days/year]]/12</f>
        <v>24.6037070833333</v>
      </c>
      <c r="Q1611" s="2" t="n">
        <f aca="false">Table1[[#This Row],['#days per month]]-P1667</f>
        <v>2.63612125</v>
      </c>
    </row>
    <row r="1612" customFormat="false" ht="15.75" hidden="true" customHeight="false" outlineLevel="0" collapsed="false">
      <c r="A1612" s="0" t="s">
        <v>39</v>
      </c>
      <c r="B1612" s="0" t="s">
        <v>40</v>
      </c>
      <c r="C1612" s="0" t="s">
        <v>1755</v>
      </c>
      <c r="D1612" s="0" t="n">
        <v>5788</v>
      </c>
      <c r="E1612" s="0" t="n">
        <v>29.253001</v>
      </c>
      <c r="F1612" s="0" t="n">
        <v>21.548198</v>
      </c>
      <c r="G1612" s="0" t="n">
        <v>0.017359011964</v>
      </c>
      <c r="H1612" s="0" t="n">
        <v>1513.04</v>
      </c>
      <c r="I1612" s="0" t="n">
        <v>0.188017</v>
      </c>
      <c r="J1612" s="0" t="n">
        <v>98.75</v>
      </c>
      <c r="K1612" s="0" t="n">
        <v>400</v>
      </c>
      <c r="L1612" s="0" t="s">
        <v>20</v>
      </c>
      <c r="M1612" s="0" t="n">
        <f aca="false">35.3*G1612</f>
        <v>0.6127731223292</v>
      </c>
      <c r="N1612" s="0" t="n">
        <f aca="false">M1612*1000/365</f>
        <v>1.67883047213479</v>
      </c>
      <c r="O1612" s="0" t="n">
        <f aca="false">Table1[[#This Row],[Detection frequency 2021]]/100*365</f>
        <v>360.4375</v>
      </c>
      <c r="P1612" s="0" t="n">
        <f aca="false">Table1[[#This Row],[Flared days/year]]/12</f>
        <v>30.0364583333333</v>
      </c>
      <c r="Q1612" s="2" t="n">
        <f aca="false">Table1[[#This Row],['#days per month]]-P1668</f>
        <v>5.5042</v>
      </c>
    </row>
    <row r="1613" customFormat="false" ht="15.75" hidden="false" customHeight="false" outlineLevel="0" collapsed="false">
      <c r="A1613" s="0" t="s">
        <v>240</v>
      </c>
      <c r="B1613" s="0" t="s">
        <v>241</v>
      </c>
      <c r="C1613" s="0" t="s">
        <v>1756</v>
      </c>
      <c r="D1613" s="0" t="n">
        <v>7763</v>
      </c>
      <c r="E1613" s="0" t="n">
        <v>24.503071</v>
      </c>
      <c r="F1613" s="0" t="n">
        <v>49.09815</v>
      </c>
      <c r="G1613" s="0" t="n">
        <v>0.0179723428989999</v>
      </c>
      <c r="H1613" s="0" t="n">
        <v>1759.32</v>
      </c>
      <c r="I1613" s="0" t="n">
        <v>2.67285</v>
      </c>
      <c r="J1613" s="0" t="n">
        <v>72.7941</v>
      </c>
      <c r="K1613" s="0" t="n">
        <v>408</v>
      </c>
      <c r="L1613" s="0" t="s">
        <v>20</v>
      </c>
      <c r="M1613" s="0" t="n">
        <f aca="false">35.3*G1613</f>
        <v>0.634423704334696</v>
      </c>
      <c r="N1613" s="0" t="n">
        <f aca="false">M1613*1000/365</f>
        <v>1.73814713516355</v>
      </c>
      <c r="O1613" s="0" t="n">
        <f aca="false">Table1[[#This Row],[Detection frequency 2021]]/100*365</f>
        <v>265.698465</v>
      </c>
      <c r="P1613" s="2" t="n">
        <f aca="false">Table1[[#This Row],[Flared days/year]]/12</f>
        <v>22.14153875</v>
      </c>
      <c r="Q1613" s="2"/>
    </row>
    <row r="1614" customFormat="false" ht="15.75" hidden="true" customHeight="false" outlineLevel="0" collapsed="false">
      <c r="A1614" s="0" t="s">
        <v>51</v>
      </c>
      <c r="B1614" s="0" t="s">
        <v>52</v>
      </c>
      <c r="C1614" s="0" t="s">
        <v>1757</v>
      </c>
      <c r="D1614" s="0" t="n">
        <v>5517</v>
      </c>
      <c r="E1614" s="0" t="n">
        <v>31.33633</v>
      </c>
      <c r="F1614" s="0" t="n">
        <v>6.05823</v>
      </c>
      <c r="G1614" s="0" t="n">
        <v>0.018162432927</v>
      </c>
      <c r="H1614" s="0" t="n">
        <v>1761.77</v>
      </c>
      <c r="I1614" s="0" t="n">
        <v>1.02379</v>
      </c>
      <c r="J1614" s="0" t="n">
        <v>84.6154</v>
      </c>
      <c r="K1614" s="0" t="n">
        <v>364</v>
      </c>
      <c r="L1614" s="0" t="s">
        <v>20</v>
      </c>
      <c r="M1614" s="0" t="n">
        <f aca="false">35.3*G1614</f>
        <v>0.6411338823231</v>
      </c>
      <c r="N1614" s="0" t="n">
        <f aca="false">M1614*1000/365</f>
        <v>1.75653118444685</v>
      </c>
      <c r="O1614" s="0" t="n">
        <f aca="false">Table1[[#This Row],[Detection frequency 2021]]/100*365</f>
        <v>308.84621</v>
      </c>
      <c r="P1614" s="0" t="n">
        <f aca="false">Table1[[#This Row],[Flared days/year]]/12</f>
        <v>25.7371841666667</v>
      </c>
      <c r="Q1614" s="2" t="n">
        <f aca="false">Table1[[#This Row],['#days per month]]-P1670</f>
        <v>5.94804</v>
      </c>
    </row>
    <row r="1615" customFormat="false" ht="15.75" hidden="true" customHeight="false" outlineLevel="0" collapsed="false">
      <c r="A1615" s="0" t="s">
        <v>35</v>
      </c>
      <c r="B1615" s="0" t="s">
        <v>36</v>
      </c>
      <c r="C1615" s="0" t="s">
        <v>1758</v>
      </c>
      <c r="D1615" s="0" t="n">
        <v>3803</v>
      </c>
      <c r="E1615" s="0" t="n">
        <v>17.7908799999999</v>
      </c>
      <c r="F1615" s="0" t="n">
        <v>-93.120747</v>
      </c>
      <c r="G1615" s="0" t="n">
        <v>0.0173062352699999</v>
      </c>
      <c r="H1615" s="0" t="n">
        <v>1775.77</v>
      </c>
      <c r="I1615" s="0" t="n">
        <v>2.05344</v>
      </c>
      <c r="J1615" s="0" t="n">
        <v>69.8864</v>
      </c>
      <c r="K1615" s="0" t="n">
        <v>176</v>
      </c>
      <c r="L1615" s="0" t="s">
        <v>20</v>
      </c>
      <c r="M1615" s="0" t="n">
        <f aca="false">35.3*G1615</f>
        <v>0.610910105030996</v>
      </c>
      <c r="N1615" s="0" t="n">
        <f aca="false">M1615*1000/365</f>
        <v>1.67372631515341</v>
      </c>
      <c r="O1615" s="0" t="n">
        <f aca="false">Table1[[#This Row],[Detection frequency 2021]]/100*365</f>
        <v>255.08536</v>
      </c>
      <c r="P1615" s="0" t="n">
        <f aca="false">Table1[[#This Row],[Flared days/year]]/12</f>
        <v>21.2571133333333</v>
      </c>
      <c r="Q1615" s="2" t="n">
        <f aca="false">Table1[[#This Row],['#days per month]]-P1671</f>
        <v>11.8174529166667</v>
      </c>
    </row>
    <row r="1616" customFormat="false" ht="15.75" hidden="true" customHeight="false" outlineLevel="0" collapsed="false">
      <c r="A1616" s="0" t="s">
        <v>161</v>
      </c>
      <c r="B1616" s="0" t="s">
        <v>162</v>
      </c>
      <c r="C1616" s="0" t="s">
        <v>1759</v>
      </c>
      <c r="D1616" s="0" t="n">
        <v>9633</v>
      </c>
      <c r="E1616" s="0" t="n">
        <v>40.584303</v>
      </c>
      <c r="F1616" s="0" t="n">
        <v>82.7465939999999</v>
      </c>
      <c r="G1616" s="0" t="n">
        <v>0.017305560151</v>
      </c>
      <c r="H1616" s="0" t="n">
        <v>1699.82</v>
      </c>
      <c r="I1616" s="0" t="n">
        <v>2.26180999999999</v>
      </c>
      <c r="J1616" s="0" t="n">
        <v>29.0625</v>
      </c>
      <c r="K1616" s="0" t="n">
        <v>320</v>
      </c>
      <c r="L1616" s="0" t="s">
        <v>20</v>
      </c>
      <c r="M1616" s="0" t="n">
        <f aca="false">35.3*G1616</f>
        <v>0.6108862733303</v>
      </c>
      <c r="N1616" s="0" t="n">
        <f aca="false">M1616*1000/365</f>
        <v>1.67366102282274</v>
      </c>
      <c r="O1616" s="0" t="n">
        <f aca="false">Table1[[#This Row],[Detection frequency 2021]]/100*365</f>
        <v>106.078125</v>
      </c>
      <c r="P1616" s="0" t="n">
        <f aca="false">Table1[[#This Row],[Flared days/year]]/12</f>
        <v>8.83984375</v>
      </c>
      <c r="Q1616" s="2" t="n">
        <f aca="false">Table1[[#This Row],['#days per month]]-P1672</f>
        <v>-11.7012916666667</v>
      </c>
    </row>
    <row r="1617" customFormat="false" ht="15.75" hidden="true" customHeight="false" outlineLevel="0" collapsed="false">
      <c r="A1617" s="0" t="s">
        <v>598</v>
      </c>
      <c r="B1617" s="0" t="s">
        <v>599</v>
      </c>
      <c r="C1617" s="0" t="s">
        <v>1760</v>
      </c>
      <c r="D1617" s="0" t="n">
        <v>267</v>
      </c>
      <c r="E1617" s="0" t="n">
        <v>53.178427</v>
      </c>
      <c r="F1617" s="0" t="n">
        <v>-115.750518</v>
      </c>
      <c r="G1617" s="0" t="n">
        <v>0.017302301968</v>
      </c>
      <c r="H1617" s="0" t="n">
        <v>1828.89</v>
      </c>
      <c r="I1617" s="0" t="n">
        <v>1.94501</v>
      </c>
      <c r="J1617" s="0" t="n">
        <v>77.1185999999999</v>
      </c>
      <c r="K1617" s="0" t="n">
        <v>236</v>
      </c>
      <c r="L1617" s="0" t="s">
        <v>20</v>
      </c>
      <c r="M1617" s="0" t="n">
        <f aca="false">35.3*G1617</f>
        <v>0.6107712594704</v>
      </c>
      <c r="N1617" s="0" t="n">
        <f aca="false">M1617*1000/365</f>
        <v>1.67334591635726</v>
      </c>
      <c r="O1617" s="0" t="n">
        <f aca="false">Table1[[#This Row],[Detection frequency 2021]]/100*365</f>
        <v>281.48289</v>
      </c>
      <c r="P1617" s="0" t="n">
        <f aca="false">Table1[[#This Row],[Flared days/year]]/12</f>
        <v>23.4569075</v>
      </c>
      <c r="Q1617" s="2" t="n">
        <f aca="false">Table1[[#This Row],['#days per month]]-P1673</f>
        <v>4.8525533333333</v>
      </c>
    </row>
    <row r="1618" customFormat="false" ht="15.75" hidden="true" customHeight="false" outlineLevel="0" collapsed="false">
      <c r="A1618" s="0" t="s">
        <v>28</v>
      </c>
      <c r="B1618" s="0" t="s">
        <v>29</v>
      </c>
      <c r="C1618" s="0" t="s">
        <v>1761</v>
      </c>
      <c r="D1618" s="0" t="n">
        <v>8015</v>
      </c>
      <c r="E1618" s="0" t="n">
        <v>30.343328</v>
      </c>
      <c r="F1618" s="0" t="n">
        <v>50.230022</v>
      </c>
      <c r="G1618" s="0" t="n">
        <v>0.017298515431</v>
      </c>
      <c r="H1618" s="0" t="n">
        <v>1798.85</v>
      </c>
      <c r="I1618" s="0" t="n">
        <v>1.03751</v>
      </c>
      <c r="J1618" s="0" t="n">
        <v>73.1646</v>
      </c>
      <c r="K1618" s="0" t="n">
        <v>395</v>
      </c>
      <c r="L1618" s="0" t="s">
        <v>20</v>
      </c>
      <c r="M1618" s="0" t="n">
        <f aca="false">35.3*G1618</f>
        <v>0.6106375947143</v>
      </c>
      <c r="N1618" s="0" t="n">
        <f aca="false">M1618*1000/365</f>
        <v>1.67297971154603</v>
      </c>
      <c r="O1618" s="0" t="n">
        <f aca="false">Table1[[#This Row],[Detection frequency 2021]]/100*365</f>
        <v>267.05079</v>
      </c>
      <c r="P1618" s="0" t="n">
        <f aca="false">Table1[[#This Row],[Flared days/year]]/12</f>
        <v>22.2542325</v>
      </c>
      <c r="Q1618" s="2" t="n">
        <f aca="false">Table1[[#This Row],['#days per month]]-P1674</f>
        <v>0.962565833333333</v>
      </c>
    </row>
    <row r="1619" customFormat="false" ht="15.75" hidden="true" customHeight="false" outlineLevel="0" collapsed="false">
      <c r="A1619" s="0" t="s">
        <v>72</v>
      </c>
      <c r="B1619" s="0" t="s">
        <v>73</v>
      </c>
      <c r="C1619" s="0" t="s">
        <v>1762</v>
      </c>
      <c r="D1619" s="0" t="n">
        <v>7109</v>
      </c>
      <c r="E1619" s="0" t="n">
        <v>48.307627</v>
      </c>
      <c r="F1619" s="0" t="n">
        <v>57.3964219999999</v>
      </c>
      <c r="G1619" s="0" t="n">
        <v>0.017273829558</v>
      </c>
      <c r="H1619" s="0" t="n">
        <v>1813.67</v>
      </c>
      <c r="I1619" s="0" t="n">
        <v>1.6015</v>
      </c>
      <c r="J1619" s="0" t="n">
        <v>3.98936</v>
      </c>
      <c r="K1619" s="0" t="n">
        <v>376</v>
      </c>
      <c r="L1619" s="0" t="s">
        <v>20</v>
      </c>
      <c r="M1619" s="0" t="n">
        <f aca="false">35.3*G1619</f>
        <v>0.6097661833974</v>
      </c>
      <c r="N1619" s="0" t="n">
        <f aca="false">M1619*1000/365</f>
        <v>1.67059228328055</v>
      </c>
      <c r="O1619" s="0" t="n">
        <f aca="false">Table1[[#This Row],[Detection frequency 2021]]/100*365</f>
        <v>14.561164</v>
      </c>
      <c r="P1619" s="0" t="n">
        <f aca="false">Table1[[#This Row],[Flared days/year]]/12</f>
        <v>1.21343033333333</v>
      </c>
      <c r="Q1619" s="2" t="n">
        <f aca="false">Table1[[#This Row],['#days per month]]-P1675</f>
        <v>-14.55818925</v>
      </c>
    </row>
    <row r="1620" customFormat="false" ht="15.75" hidden="true" customHeight="false" outlineLevel="0" collapsed="false">
      <c r="A1620" s="0" t="s">
        <v>645</v>
      </c>
      <c r="B1620" s="0" t="s">
        <v>646</v>
      </c>
      <c r="C1620" s="0" t="s">
        <v>1763</v>
      </c>
      <c r="D1620" s="0" t="n">
        <v>755</v>
      </c>
      <c r="E1620" s="0" t="n">
        <v>48.089946</v>
      </c>
      <c r="F1620" s="0" t="n">
        <v>-102.916964</v>
      </c>
      <c r="G1620" s="0" t="n">
        <v>0.017273565381</v>
      </c>
      <c r="H1620" s="0" t="n">
        <v>1956.08</v>
      </c>
      <c r="I1620" s="0" t="n">
        <v>1.64290999999999</v>
      </c>
      <c r="J1620" s="0" t="n">
        <v>64.2623</v>
      </c>
      <c r="K1620" s="0" t="n">
        <v>305</v>
      </c>
      <c r="L1620" s="0" t="s">
        <v>20</v>
      </c>
      <c r="M1620" s="0" t="n">
        <f aca="false">35.3*G1620</f>
        <v>0.6097568579493</v>
      </c>
      <c r="N1620" s="0" t="n">
        <f aca="false">M1620*1000/365</f>
        <v>1.67056673410767</v>
      </c>
      <c r="O1620" s="0" t="n">
        <f aca="false">Table1[[#This Row],[Detection frequency 2021]]/100*365</f>
        <v>234.557395</v>
      </c>
      <c r="P1620" s="0" t="n">
        <f aca="false">Table1[[#This Row],[Flared days/year]]/12</f>
        <v>19.5464495833333</v>
      </c>
      <c r="Q1620" s="2" t="n">
        <f aca="false">Table1[[#This Row],['#days per month]]-P1676</f>
        <v>-6.03119916666667</v>
      </c>
    </row>
    <row r="1621" customFormat="false" ht="15.75" hidden="true" customHeight="false" outlineLevel="0" collapsed="false">
      <c r="A1621" s="0" t="s">
        <v>24</v>
      </c>
      <c r="B1621" s="0" t="s">
        <v>25</v>
      </c>
      <c r="C1621" s="0" t="s">
        <v>1764</v>
      </c>
      <c r="D1621" s="0" t="n">
        <v>6458</v>
      </c>
      <c r="E1621" s="0" t="n">
        <v>66.9530439999999</v>
      </c>
      <c r="F1621" s="0" t="n">
        <v>56.6562349999999</v>
      </c>
      <c r="G1621" s="0" t="n">
        <v>0.017247294446</v>
      </c>
      <c r="H1621" s="0" t="n">
        <v>1841.82</v>
      </c>
      <c r="I1621" s="0" t="n">
        <v>2.11882</v>
      </c>
      <c r="J1621" s="0" t="n">
        <v>55.7822999999999</v>
      </c>
      <c r="K1621" s="0" t="n">
        <v>147</v>
      </c>
      <c r="L1621" s="0" t="s">
        <v>20</v>
      </c>
      <c r="M1621" s="0" t="n">
        <f aca="false">35.3*G1621</f>
        <v>0.6088294939438</v>
      </c>
      <c r="N1621" s="0" t="n">
        <f aca="false">M1621*1000/365</f>
        <v>1.66802601080493</v>
      </c>
      <c r="O1621" s="0" t="n">
        <f aca="false">Table1[[#This Row],[Detection frequency 2021]]/100*365</f>
        <v>203.605395</v>
      </c>
      <c r="P1621" s="0" t="n">
        <f aca="false">Table1[[#This Row],[Flared days/year]]/12</f>
        <v>16.96711625</v>
      </c>
      <c r="Q1621" s="2" t="n">
        <f aca="false">Table1[[#This Row],['#days per month]]-P1677</f>
        <v>-4.4248341666667</v>
      </c>
    </row>
    <row r="1622" customFormat="false" ht="15.75" hidden="true" customHeight="false" outlineLevel="0" collapsed="false">
      <c r="A1622" s="0" t="s">
        <v>78</v>
      </c>
      <c r="B1622" s="0" t="s">
        <v>79</v>
      </c>
      <c r="C1622" s="0" t="s">
        <v>1765</v>
      </c>
      <c r="D1622" s="0" t="n">
        <v>8559</v>
      </c>
      <c r="E1622" s="0" t="n">
        <v>19.350706</v>
      </c>
      <c r="F1622" s="0" t="n">
        <v>56.4901349999999</v>
      </c>
      <c r="G1622" s="0" t="n">
        <v>0.008723564835</v>
      </c>
      <c r="H1622" s="0" t="n">
        <v>1746.36</v>
      </c>
      <c r="I1622" s="0" t="n">
        <v>1.4729</v>
      </c>
      <c r="J1622" s="0" t="n">
        <v>67.1159</v>
      </c>
      <c r="K1622" s="0" t="n">
        <v>371</v>
      </c>
      <c r="L1622" s="0" t="s">
        <v>20</v>
      </c>
      <c r="M1622" s="0" t="n">
        <f aca="false">35.3*G1622</f>
        <v>0.3079418386755</v>
      </c>
      <c r="N1622" s="0" t="n">
        <f aca="false">M1622*1000/365</f>
        <v>0.843676270343835</v>
      </c>
      <c r="O1622" s="0" t="n">
        <f aca="false">Table1[[#This Row],[Detection frequency 2021]]/100*365</f>
        <v>244.973035</v>
      </c>
      <c r="P1622" s="0" t="n">
        <f aca="false">Table1[[#This Row],[Flared days/year]]/12</f>
        <v>20.4144195833333</v>
      </c>
      <c r="Q1622" s="2" t="n">
        <f aca="false">Table1[[#This Row],['#days per month]]-P1678</f>
        <v>-3.98120708333331</v>
      </c>
    </row>
    <row r="1623" customFormat="false" ht="15.75" hidden="true" customHeight="false" outlineLevel="0" collapsed="false">
      <c r="A1623" s="0" t="s">
        <v>715</v>
      </c>
      <c r="B1623" s="0" t="s">
        <v>716</v>
      </c>
      <c r="C1623" s="0" t="s">
        <v>1766</v>
      </c>
      <c r="D1623" s="0" t="n">
        <v>9883</v>
      </c>
      <c r="E1623" s="0" t="n">
        <v>39.62035</v>
      </c>
      <c r="F1623" s="0" t="n">
        <v>63.4633459999999</v>
      </c>
      <c r="G1623" s="0" t="n">
        <v>0.017147347481</v>
      </c>
      <c r="H1623" s="0" t="n">
        <v>1739.47</v>
      </c>
      <c r="I1623" s="0" t="n">
        <v>2.42517</v>
      </c>
      <c r="J1623" s="0" t="n">
        <v>68.7792999999999</v>
      </c>
      <c r="K1623" s="0" t="n">
        <v>426</v>
      </c>
      <c r="L1623" s="0" t="s">
        <v>20</v>
      </c>
      <c r="M1623" s="0" t="n">
        <f aca="false">35.3*G1623</f>
        <v>0.6053013660793</v>
      </c>
      <c r="N1623" s="0" t="n">
        <f aca="false">M1623*1000/365</f>
        <v>1.65835990706658</v>
      </c>
      <c r="O1623" s="0" t="n">
        <f aca="false">Table1[[#This Row],[Detection frequency 2021]]/100*365</f>
        <v>251.044445</v>
      </c>
      <c r="P1623" s="0" t="n">
        <f aca="false">Table1[[#This Row],[Flared days/year]]/12</f>
        <v>20.9203704166666</v>
      </c>
      <c r="Q1623" s="2" t="n">
        <f aca="false">Table1[[#This Row],['#days per month]]-P1679</f>
        <v>-5.62109125</v>
      </c>
    </row>
    <row r="1624" customFormat="false" ht="15.75" hidden="true" customHeight="false" outlineLevel="0" collapsed="false">
      <c r="A1624" s="0" t="s">
        <v>788</v>
      </c>
      <c r="B1624" s="0" t="s">
        <v>789</v>
      </c>
      <c r="C1624" s="0" t="s">
        <v>1767</v>
      </c>
      <c r="D1624" s="0" t="n">
        <v>12092</v>
      </c>
      <c r="E1624" s="0" t="n">
        <v>-0.465003</v>
      </c>
      <c r="F1624" s="0" t="n">
        <v>117.587837</v>
      </c>
      <c r="G1624" s="0" t="n">
        <v>0.017133610277</v>
      </c>
      <c r="H1624" s="0" t="n">
        <v>1862.87</v>
      </c>
      <c r="I1624" s="0" t="n">
        <v>2.33573</v>
      </c>
      <c r="J1624" s="0" t="n">
        <v>70.5882</v>
      </c>
      <c r="K1624" s="0" t="n">
        <v>17</v>
      </c>
      <c r="L1624" s="0" t="s">
        <v>20</v>
      </c>
      <c r="M1624" s="0" t="n">
        <f aca="false">35.3*G1624</f>
        <v>0.6048164427781</v>
      </c>
      <c r="N1624" s="0" t="n">
        <f aca="false">M1624*1000/365</f>
        <v>1.65703135007699</v>
      </c>
      <c r="O1624" s="0" t="n">
        <f aca="false">Table1[[#This Row],[Detection frequency 2021]]/100*365</f>
        <v>257.64693</v>
      </c>
      <c r="P1624" s="0" t="n">
        <f aca="false">Table1[[#This Row],[Flared days/year]]/12</f>
        <v>21.4705775</v>
      </c>
      <c r="Q1624" s="2" t="n">
        <f aca="false">Table1[[#This Row],['#days per month]]-P1680</f>
        <v>-0.497008333333334</v>
      </c>
    </row>
    <row r="1625" customFormat="false" ht="15.75" hidden="true" customHeight="false" outlineLevel="0" collapsed="false">
      <c r="A1625" s="0" t="s">
        <v>24</v>
      </c>
      <c r="B1625" s="0" t="s">
        <v>25</v>
      </c>
      <c r="C1625" s="0" t="s">
        <v>1768</v>
      </c>
      <c r="D1625" s="0" t="n">
        <v>8675</v>
      </c>
      <c r="E1625" s="0" t="n">
        <v>61.524478</v>
      </c>
      <c r="F1625" s="0" t="n">
        <v>66.671236</v>
      </c>
      <c r="G1625" s="0" t="n">
        <v>0.017114912416</v>
      </c>
      <c r="H1625" s="0" t="n">
        <v>1891.85</v>
      </c>
      <c r="I1625" s="0" t="n">
        <v>1.71840999999999</v>
      </c>
      <c r="J1625" s="0" t="n">
        <v>76.7956</v>
      </c>
      <c r="K1625" s="0" t="n">
        <v>181</v>
      </c>
      <c r="L1625" s="0" t="s">
        <v>20</v>
      </c>
      <c r="M1625" s="0" t="n">
        <f aca="false">35.3*G1625</f>
        <v>0.6041564082848</v>
      </c>
      <c r="N1625" s="0" t="n">
        <f aca="false">M1625*1000/365</f>
        <v>1.65522303639671</v>
      </c>
      <c r="O1625" s="0" t="n">
        <f aca="false">Table1[[#This Row],[Detection frequency 2021]]/100*365</f>
        <v>280.30394</v>
      </c>
      <c r="P1625" s="0" t="n">
        <f aca="false">Table1[[#This Row],[Flared days/year]]/12</f>
        <v>23.3586616666667</v>
      </c>
      <c r="Q1625" s="2" t="n">
        <f aca="false">Table1[[#This Row],['#days per month]]-P1681</f>
        <v>1.21864375000003</v>
      </c>
    </row>
    <row r="1626" customFormat="false" ht="15.75" hidden="true" customHeight="false" outlineLevel="0" collapsed="false">
      <c r="A1626" s="0" t="s">
        <v>645</v>
      </c>
      <c r="B1626" s="0" t="s">
        <v>646</v>
      </c>
      <c r="C1626" s="0" t="s">
        <v>1769</v>
      </c>
      <c r="D1626" s="0" t="n">
        <v>482</v>
      </c>
      <c r="E1626" s="0" t="n">
        <v>48.016346</v>
      </c>
      <c r="F1626" s="0" t="n">
        <v>-103.878992</v>
      </c>
      <c r="G1626" s="0" t="n">
        <v>0.01709606779</v>
      </c>
      <c r="H1626" s="0" t="n">
        <v>1932.84</v>
      </c>
      <c r="I1626" s="0" t="n">
        <v>1.65864</v>
      </c>
      <c r="J1626" s="0" t="n">
        <v>67.2185</v>
      </c>
      <c r="K1626" s="0" t="n">
        <v>302</v>
      </c>
      <c r="L1626" s="0" t="s">
        <v>20</v>
      </c>
      <c r="M1626" s="0" t="n">
        <f aca="false">35.3*G1626</f>
        <v>0.603491192987</v>
      </c>
      <c r="N1626" s="0" t="n">
        <f aca="false">M1626*1000/365</f>
        <v>1.65340052873151</v>
      </c>
      <c r="O1626" s="0" t="n">
        <f aca="false">Table1[[#This Row],[Detection frequency 2021]]/100*365</f>
        <v>245.347525</v>
      </c>
      <c r="P1626" s="0" t="n">
        <f aca="false">Table1[[#This Row],[Flared days/year]]/12</f>
        <v>20.4456270833333</v>
      </c>
      <c r="Q1626" s="2" t="n">
        <f aca="false">Table1[[#This Row],['#days per month]]-P1682</f>
        <v>-6.11332416666666</v>
      </c>
    </row>
    <row r="1627" customFormat="false" ht="15.75" hidden="true" customHeight="false" outlineLevel="0" collapsed="false">
      <c r="A1627" s="0" t="s">
        <v>563</v>
      </c>
      <c r="B1627" s="0" t="s">
        <v>564</v>
      </c>
      <c r="C1627" s="0" t="s">
        <v>1770</v>
      </c>
      <c r="D1627" s="0" t="n">
        <v>4511</v>
      </c>
      <c r="E1627" s="0" t="n">
        <v>-0.004609</v>
      </c>
      <c r="F1627" s="0" t="n">
        <v>-76.776225</v>
      </c>
      <c r="G1627" s="0" t="n">
        <v>0.0170687695</v>
      </c>
      <c r="H1627" s="0" t="n">
        <v>1938.07</v>
      </c>
      <c r="I1627" s="0" t="n">
        <v>2.05275</v>
      </c>
      <c r="J1627" s="0" t="n">
        <v>73.3333</v>
      </c>
      <c r="K1627" s="0" t="n">
        <v>30</v>
      </c>
      <c r="L1627" s="0" t="s">
        <v>20</v>
      </c>
      <c r="M1627" s="0" t="n">
        <f aca="false">35.3*G1627</f>
        <v>0.60252756335</v>
      </c>
      <c r="N1627" s="0" t="n">
        <f aca="false">M1627*1000/365</f>
        <v>1.65076044753425</v>
      </c>
      <c r="O1627" s="0" t="n">
        <f aca="false">Table1[[#This Row],[Detection frequency 2021]]/100*365</f>
        <v>267.666545</v>
      </c>
      <c r="P1627" s="0" t="n">
        <f aca="false">Table1[[#This Row],[Flared days/year]]/12</f>
        <v>22.3055454166667</v>
      </c>
      <c r="Q1627" s="2" t="n">
        <f aca="false">Table1[[#This Row],['#days per month]]-P1683</f>
        <v>5.21919583333333</v>
      </c>
    </row>
    <row r="1628" customFormat="false" ht="15.75" hidden="true" customHeight="false" outlineLevel="0" collapsed="false">
      <c r="A1628" s="0" t="s">
        <v>606</v>
      </c>
      <c r="B1628" s="0" t="s">
        <v>607</v>
      </c>
      <c r="C1628" s="0" t="s">
        <v>1771</v>
      </c>
      <c r="D1628" s="0" t="n">
        <v>4857</v>
      </c>
      <c r="E1628" s="0" t="n">
        <v>-25.799782</v>
      </c>
      <c r="F1628" s="0" t="n">
        <v>-43.26324</v>
      </c>
      <c r="G1628" s="0" t="n">
        <v>0.017055619356</v>
      </c>
      <c r="H1628" s="0" t="n">
        <v>1685.89</v>
      </c>
      <c r="I1628" s="0" t="n">
        <v>1.6015</v>
      </c>
      <c r="J1628" s="0" t="n">
        <v>19.2707999999999</v>
      </c>
      <c r="K1628" s="0" t="n">
        <v>192</v>
      </c>
      <c r="L1628" s="0" t="s">
        <v>20</v>
      </c>
      <c r="M1628" s="0" t="n">
        <f aca="false">35.3*G1628</f>
        <v>0.6020633632668</v>
      </c>
      <c r="N1628" s="0" t="n">
        <f aca="false">M1628*1000/365</f>
        <v>1.64948866648438</v>
      </c>
      <c r="O1628" s="0" t="n">
        <f aca="false">Table1[[#This Row],[Detection frequency 2021]]/100*365</f>
        <v>70.3384199999996</v>
      </c>
      <c r="P1628" s="0" t="n">
        <f aca="false">Table1[[#This Row],[Flared days/year]]/12</f>
        <v>5.86153499999997</v>
      </c>
      <c r="Q1628" s="2" t="n">
        <f aca="false">Table1[[#This Row],['#days per month]]-P1684</f>
        <v>-19.2008858333334</v>
      </c>
    </row>
    <row r="1629" customFormat="false" ht="15.75" hidden="true" customHeight="false" outlineLevel="0" collapsed="false">
      <c r="A1629" s="0" t="s">
        <v>28</v>
      </c>
      <c r="B1629" s="0" t="s">
        <v>29</v>
      </c>
      <c r="C1629" s="0" t="s">
        <v>1772</v>
      </c>
      <c r="D1629" s="0" t="n">
        <v>7749</v>
      </c>
      <c r="E1629" s="0" t="n">
        <v>32.173767</v>
      </c>
      <c r="F1629" s="0" t="n">
        <v>49.059898</v>
      </c>
      <c r="G1629" s="0" t="n">
        <v>0.017050776111</v>
      </c>
      <c r="H1629" s="0" t="n">
        <v>1511.21</v>
      </c>
      <c r="I1629" s="0" t="n">
        <v>1.13831</v>
      </c>
      <c r="J1629" s="0" t="n">
        <v>57.423</v>
      </c>
      <c r="K1629" s="0" t="n">
        <v>357</v>
      </c>
      <c r="L1629" s="0" t="s">
        <v>20</v>
      </c>
      <c r="M1629" s="0" t="n">
        <f aca="false">35.3*G1629</f>
        <v>0.6018923967183</v>
      </c>
      <c r="N1629" s="0" t="n">
        <f aca="false">M1629*1000/365</f>
        <v>1.64902026498164</v>
      </c>
      <c r="O1629" s="0" t="n">
        <f aca="false">Table1[[#This Row],[Detection frequency 2021]]/100*365</f>
        <v>209.59395</v>
      </c>
      <c r="P1629" s="0" t="n">
        <f aca="false">Table1[[#This Row],[Flared days/year]]/12</f>
        <v>17.4661625</v>
      </c>
      <c r="Q1629" s="2" t="n">
        <f aca="false">Table1[[#This Row],['#days per month]]-P1685</f>
        <v>-6.60829458333333</v>
      </c>
    </row>
    <row r="1630" customFormat="false" ht="15.75" hidden="true" customHeight="false" outlineLevel="0" collapsed="false">
      <c r="A1630" s="0" t="s">
        <v>726</v>
      </c>
      <c r="B1630" s="0" t="s">
        <v>727</v>
      </c>
      <c r="C1630" s="0" t="s">
        <v>1773</v>
      </c>
      <c r="D1630" s="0" t="n">
        <v>5191</v>
      </c>
      <c r="E1630" s="0" t="n">
        <v>57.029737</v>
      </c>
      <c r="F1630" s="0" t="n">
        <v>1.959098</v>
      </c>
      <c r="G1630" s="0" t="n">
        <v>0.01704969005</v>
      </c>
      <c r="H1630" s="0" t="n">
        <v>1808.56</v>
      </c>
      <c r="I1630" s="0" t="n">
        <v>2.53068</v>
      </c>
      <c r="J1630" s="0" t="n">
        <v>42.623</v>
      </c>
      <c r="K1630" s="0" t="n">
        <v>122</v>
      </c>
      <c r="L1630" s="0" t="s">
        <v>20</v>
      </c>
      <c r="M1630" s="0" t="n">
        <f aca="false">35.3*G1630</f>
        <v>0.601854058765</v>
      </c>
      <c r="N1630" s="0" t="n">
        <f aca="false">M1630*1000/365</f>
        <v>1.64891522949315</v>
      </c>
      <c r="O1630" s="0" t="n">
        <f aca="false">Table1[[#This Row],[Detection frequency 2021]]/100*365</f>
        <v>155.57395</v>
      </c>
      <c r="P1630" s="0" t="n">
        <f aca="false">Table1[[#This Row],[Flared days/year]]/12</f>
        <v>12.9644958333333</v>
      </c>
      <c r="Q1630" s="2" t="n">
        <f aca="false">Table1[[#This Row],['#days per month]]-P1686</f>
        <v>-2.90506541666667</v>
      </c>
    </row>
    <row r="1631" customFormat="false" ht="15.75" hidden="true" customHeight="false" outlineLevel="0" collapsed="false">
      <c r="A1631" s="0" t="s">
        <v>143</v>
      </c>
      <c r="B1631" s="0" t="s">
        <v>144</v>
      </c>
      <c r="C1631" s="0" t="s">
        <v>1774</v>
      </c>
      <c r="D1631" s="0" t="n">
        <v>6257</v>
      </c>
      <c r="E1631" s="0" t="n">
        <v>-5.653779</v>
      </c>
      <c r="F1631" s="0" t="n">
        <v>11.44813</v>
      </c>
      <c r="G1631" s="0" t="n">
        <v>0.017036686671</v>
      </c>
      <c r="H1631" s="0" t="n">
        <v>1745.75</v>
      </c>
      <c r="I1631" s="0" t="n">
        <v>3.90223</v>
      </c>
      <c r="J1631" s="0" t="n">
        <v>42.0560999999999</v>
      </c>
      <c r="K1631" s="0" t="n">
        <v>107</v>
      </c>
      <c r="L1631" s="0" t="s">
        <v>20</v>
      </c>
      <c r="M1631" s="0" t="n">
        <f aca="false">35.3*G1631</f>
        <v>0.6013950394863</v>
      </c>
      <c r="N1631" s="0" t="n">
        <f aca="false">M1631*1000/365</f>
        <v>1.64765764242822</v>
      </c>
      <c r="O1631" s="0" t="n">
        <f aca="false">Table1[[#This Row],[Detection frequency 2021]]/100*365</f>
        <v>153.504765</v>
      </c>
      <c r="P1631" s="0" t="n">
        <f aca="false">Table1[[#This Row],[Flared days/year]]/12</f>
        <v>12.79206375</v>
      </c>
      <c r="Q1631" s="2" t="n">
        <f aca="false">Table1[[#This Row],['#days per month]]-P1687</f>
        <v>-8.3306079166667</v>
      </c>
    </row>
    <row r="1632" customFormat="false" ht="15.75" hidden="true" customHeight="false" outlineLevel="0" collapsed="false">
      <c r="A1632" s="0" t="s">
        <v>83</v>
      </c>
      <c r="B1632" s="0" t="s">
        <v>84</v>
      </c>
      <c r="C1632" s="0" t="s">
        <v>1775</v>
      </c>
      <c r="D1632" s="0" t="n">
        <v>6292</v>
      </c>
      <c r="E1632" s="0" t="n">
        <v>-4.483983</v>
      </c>
      <c r="F1632" s="0" t="n">
        <v>12.038789</v>
      </c>
      <c r="G1632" s="0" t="n">
        <v>0.01703266531</v>
      </c>
      <c r="H1632" s="0" t="n">
        <v>1760.42</v>
      </c>
      <c r="I1632" s="0" t="n">
        <v>1.80398</v>
      </c>
      <c r="J1632" s="0" t="n">
        <v>60.8108</v>
      </c>
      <c r="K1632" s="0" t="n">
        <v>74</v>
      </c>
      <c r="L1632" s="0" t="s">
        <v>20</v>
      </c>
      <c r="M1632" s="0" t="n">
        <f aca="false">35.3*G1632</f>
        <v>0.601253085443</v>
      </c>
      <c r="N1632" s="0" t="n">
        <f aca="false">M1632*1000/365</f>
        <v>1.6472687272411</v>
      </c>
      <c r="O1632" s="0" t="n">
        <f aca="false">Table1[[#This Row],[Detection frequency 2021]]/100*365</f>
        <v>221.95942</v>
      </c>
      <c r="P1632" s="0" t="n">
        <f aca="false">Table1[[#This Row],[Flared days/year]]/12</f>
        <v>18.4966183333333</v>
      </c>
      <c r="Q1632" s="2" t="n">
        <f aca="false">Table1[[#This Row],['#days per month]]-P1688</f>
        <v>6.65994208333333</v>
      </c>
    </row>
    <row r="1633" customFormat="false" ht="15.75" hidden="true" customHeight="false" outlineLevel="0" collapsed="false">
      <c r="A1633" s="0" t="s">
        <v>24</v>
      </c>
      <c r="B1633" s="0" t="s">
        <v>25</v>
      </c>
      <c r="C1633" s="0" t="s">
        <v>1776</v>
      </c>
      <c r="D1633" s="0" t="n">
        <v>9044</v>
      </c>
      <c r="E1633" s="0" t="n">
        <v>64.486704</v>
      </c>
      <c r="F1633" s="0" t="n">
        <v>75.906082</v>
      </c>
      <c r="G1633" s="0" t="n">
        <v>0.016989428341</v>
      </c>
      <c r="H1633" s="0" t="n">
        <v>1765.64</v>
      </c>
      <c r="I1633" s="0" t="n">
        <v>2.0697</v>
      </c>
      <c r="J1633" s="0" t="n">
        <v>62.6016</v>
      </c>
      <c r="K1633" s="0" t="n">
        <v>123</v>
      </c>
      <c r="L1633" s="0" t="s">
        <v>218</v>
      </c>
      <c r="M1633" s="0" t="n">
        <f aca="false">35.3*G1633</f>
        <v>0.5997268204373</v>
      </c>
      <c r="N1633" s="0" t="n">
        <f aca="false">M1633*1000/365</f>
        <v>1.64308717928027</v>
      </c>
      <c r="O1633" s="0" t="n">
        <f aca="false">Table1[[#This Row],[Detection frequency 2021]]/100*365</f>
        <v>228.49584</v>
      </c>
      <c r="P1633" s="0" t="n">
        <f aca="false">Table1[[#This Row],[Flared days/year]]/12</f>
        <v>19.04132</v>
      </c>
      <c r="Q1633" s="2" t="n">
        <f aca="false">Table1[[#This Row],['#days per month]]-P1689</f>
        <v>7.76534458333333</v>
      </c>
    </row>
    <row r="1634" customFormat="false" ht="15.75" hidden="true" customHeight="false" outlineLevel="0" collapsed="false">
      <c r="A1634" s="0" t="s">
        <v>24</v>
      </c>
      <c r="B1634" s="0" t="s">
        <v>25</v>
      </c>
      <c r="C1634" s="0" t="s">
        <v>1777</v>
      </c>
      <c r="D1634" s="0" t="n">
        <v>12259</v>
      </c>
      <c r="E1634" s="0" t="n">
        <v>53.146042</v>
      </c>
      <c r="F1634" s="0" t="n">
        <v>143.257413999999</v>
      </c>
      <c r="G1634" s="0" t="n">
        <v>0.016972609072</v>
      </c>
      <c r="H1634" s="0" t="n">
        <v>1866.07</v>
      </c>
      <c r="I1634" s="0" t="n">
        <v>0.868937999999999</v>
      </c>
      <c r="J1634" s="0" t="n">
        <v>73.913</v>
      </c>
      <c r="K1634" s="0" t="n">
        <v>69</v>
      </c>
      <c r="L1634" s="0" t="s">
        <v>20</v>
      </c>
      <c r="M1634" s="0" t="n">
        <f aca="false">35.3*G1634</f>
        <v>0.5991331002416</v>
      </c>
      <c r="N1634" s="0" t="n">
        <f aca="false">M1634*1000/365</f>
        <v>1.64146054860712</v>
      </c>
      <c r="O1634" s="0" t="n">
        <f aca="false">Table1[[#This Row],[Detection frequency 2021]]/100*365</f>
        <v>269.78245</v>
      </c>
      <c r="P1634" s="0" t="n">
        <f aca="false">Table1[[#This Row],[Flared days/year]]/12</f>
        <v>22.4818708333333</v>
      </c>
      <c r="Q1634" s="2" t="n">
        <f aca="false">Table1[[#This Row],['#days per month]]-P1690</f>
        <v>-3.75250416666667</v>
      </c>
    </row>
    <row r="1635" customFormat="false" ht="15.75" hidden="true" customHeight="false" outlineLevel="0" collapsed="false">
      <c r="A1635" s="0" t="s">
        <v>788</v>
      </c>
      <c r="B1635" s="0" t="s">
        <v>789</v>
      </c>
      <c r="C1635" s="0" t="s">
        <v>1778</v>
      </c>
      <c r="D1635" s="0" t="n">
        <v>12046</v>
      </c>
      <c r="E1635" s="0" t="n">
        <v>-7.371021</v>
      </c>
      <c r="F1635" s="0" t="n">
        <v>113.276888999999</v>
      </c>
      <c r="G1635" s="0" t="n">
        <v>0.016963656407</v>
      </c>
      <c r="H1635" s="0" t="n">
        <v>1720.21</v>
      </c>
      <c r="I1635" s="0" t="n">
        <v>1.66872</v>
      </c>
      <c r="J1635" s="0" t="n">
        <v>82.9545</v>
      </c>
      <c r="K1635" s="0" t="n">
        <v>88</v>
      </c>
      <c r="L1635" s="0" t="s">
        <v>20</v>
      </c>
      <c r="M1635" s="0" t="n">
        <f aca="false">35.3*G1635</f>
        <v>0.5988170711671</v>
      </c>
      <c r="N1635" s="0" t="n">
        <f aca="false">M1635*1000/365</f>
        <v>1.6405947155263</v>
      </c>
      <c r="O1635" s="0" t="n">
        <f aca="false">Table1[[#This Row],[Detection frequency 2021]]/100*365</f>
        <v>302.783925</v>
      </c>
      <c r="P1635" s="0" t="n">
        <f aca="false">Table1[[#This Row],[Flared days/year]]/12</f>
        <v>25.23199375</v>
      </c>
      <c r="Q1635" s="2" t="n">
        <f aca="false">Table1[[#This Row],['#days per month]]-P1691</f>
        <v>6.60604375</v>
      </c>
    </row>
    <row r="1636" customFormat="false" ht="15.75" hidden="true" customHeight="false" outlineLevel="0" collapsed="false">
      <c r="A1636" s="0" t="s">
        <v>126</v>
      </c>
      <c r="B1636" s="0" t="s">
        <v>127</v>
      </c>
      <c r="C1636" s="0" t="s">
        <v>1779</v>
      </c>
      <c r="D1636" s="0" t="n">
        <v>5960</v>
      </c>
      <c r="E1636" s="0" t="n">
        <v>6.127114</v>
      </c>
      <c r="F1636" s="0" t="n">
        <v>6.014936</v>
      </c>
      <c r="G1636" s="0" t="n">
        <v>0.016952883856</v>
      </c>
      <c r="H1636" s="0" t="n">
        <v>1631.64</v>
      </c>
      <c r="I1636" s="0" t="n">
        <v>0.541272</v>
      </c>
      <c r="J1636" s="0" t="n">
        <v>25.2525</v>
      </c>
      <c r="K1636" s="0" t="n">
        <v>99</v>
      </c>
      <c r="L1636" s="0" t="s">
        <v>20</v>
      </c>
      <c r="M1636" s="0" t="n">
        <f aca="false">35.3*G1636</f>
        <v>0.5984368001168</v>
      </c>
      <c r="N1636" s="0" t="n">
        <f aca="false">M1636*1000/365</f>
        <v>1.63955287703233</v>
      </c>
      <c r="O1636" s="0" t="n">
        <f aca="false">Table1[[#This Row],[Detection frequency 2021]]/100*365</f>
        <v>92.171625</v>
      </c>
      <c r="P1636" s="0" t="n">
        <f aca="false">Table1[[#This Row],[Flared days/year]]/12</f>
        <v>7.68096875</v>
      </c>
      <c r="Q1636" s="2" t="n">
        <f aca="false">Table1[[#This Row],['#days per month]]-P1692</f>
        <v>-7.52736458333333</v>
      </c>
    </row>
    <row r="1637" customFormat="false" ht="15.75" hidden="true" customHeight="false" outlineLevel="0" collapsed="false">
      <c r="A1637" s="0" t="s">
        <v>245</v>
      </c>
      <c r="B1637" s="0" t="s">
        <v>246</v>
      </c>
      <c r="C1637" s="0" t="s">
        <v>1780</v>
      </c>
      <c r="D1637" s="0" t="n">
        <v>6216</v>
      </c>
      <c r="E1637" s="0" t="n">
        <v>-1.549918</v>
      </c>
      <c r="F1637" s="0" t="n">
        <v>9.913292</v>
      </c>
      <c r="G1637" s="0" t="n">
        <v>0.016948657024</v>
      </c>
      <c r="H1637" s="0" t="n">
        <v>1815.22</v>
      </c>
      <c r="I1637" s="0" t="n">
        <v>2.44846</v>
      </c>
      <c r="J1637" s="0" t="n">
        <v>74.5455</v>
      </c>
      <c r="K1637" s="0" t="n">
        <v>55</v>
      </c>
      <c r="L1637" s="0" t="s">
        <v>20</v>
      </c>
      <c r="M1637" s="0" t="n">
        <f aca="false">35.3*G1637</f>
        <v>0.5982875929472</v>
      </c>
      <c r="N1637" s="0" t="n">
        <f aca="false">M1637*1000/365</f>
        <v>1.6391440902663</v>
      </c>
      <c r="O1637" s="0" t="n">
        <f aca="false">Table1[[#This Row],[Detection frequency 2021]]/100*365</f>
        <v>272.091075</v>
      </c>
      <c r="P1637" s="0" t="n">
        <f aca="false">Table1[[#This Row],[Flared days/year]]/12</f>
        <v>22.67425625</v>
      </c>
      <c r="Q1637" s="2" t="n">
        <f aca="false">Table1[[#This Row],['#days per month]]-P1693</f>
        <v>8.7831775</v>
      </c>
    </row>
    <row r="1638" customFormat="false" ht="15.75" hidden="true" customHeight="false" outlineLevel="0" collapsed="false">
      <c r="A1638" s="0" t="s">
        <v>645</v>
      </c>
      <c r="B1638" s="0" t="s">
        <v>646</v>
      </c>
      <c r="C1638" s="0" t="s">
        <v>1781</v>
      </c>
      <c r="D1638" s="0" t="n">
        <v>2344</v>
      </c>
      <c r="E1638" s="0" t="n">
        <v>31.693932</v>
      </c>
      <c r="F1638" s="0" t="n">
        <v>-102.098008999999</v>
      </c>
      <c r="G1638" s="0" t="n">
        <v>0.016944459545</v>
      </c>
      <c r="H1638" s="0" t="n">
        <v>1852.23</v>
      </c>
      <c r="I1638" s="0" t="n">
        <v>1.74705999999999</v>
      </c>
      <c r="J1638" s="0" t="n">
        <v>12.9794</v>
      </c>
      <c r="K1638" s="0" t="n">
        <v>339</v>
      </c>
      <c r="L1638" s="0" t="s">
        <v>20</v>
      </c>
      <c r="M1638" s="0" t="n">
        <f aca="false">35.3*G1638</f>
        <v>0.5981394219385</v>
      </c>
      <c r="N1638" s="0" t="n">
        <f aca="false">M1638*1000/365</f>
        <v>1.63873814229726</v>
      </c>
      <c r="O1638" s="0" t="n">
        <f aca="false">Table1[[#This Row],[Detection frequency 2021]]/100*365</f>
        <v>47.37481</v>
      </c>
      <c r="P1638" s="0" t="n">
        <f aca="false">Table1[[#This Row],[Flared days/year]]/12</f>
        <v>3.94790083333333</v>
      </c>
      <c r="Q1638" s="2" t="n">
        <f aca="false">Table1[[#This Row],['#days per month]]-P1694</f>
        <v>-18.3184375</v>
      </c>
    </row>
    <row r="1639" customFormat="false" ht="15.75" hidden="true" customHeight="false" outlineLevel="0" collapsed="false">
      <c r="A1639" s="0" t="s">
        <v>143</v>
      </c>
      <c r="B1639" s="0" t="s">
        <v>144</v>
      </c>
      <c r="C1639" s="0" t="s">
        <v>1782</v>
      </c>
      <c r="D1639" s="0" t="n">
        <v>6288</v>
      </c>
      <c r="E1639" s="0" t="n">
        <v>-5.42685299999999</v>
      </c>
      <c r="F1639" s="0" t="n">
        <v>12.001621</v>
      </c>
      <c r="G1639" s="0" t="n">
        <v>0.016940232713</v>
      </c>
      <c r="H1639" s="0" t="n">
        <v>1793.33</v>
      </c>
      <c r="I1639" s="0" t="n">
        <v>2.27828</v>
      </c>
      <c r="J1639" s="0" t="n">
        <v>63.5135</v>
      </c>
      <c r="K1639" s="0" t="n">
        <v>74</v>
      </c>
      <c r="L1639" s="0" t="s">
        <v>20</v>
      </c>
      <c r="M1639" s="0" t="n">
        <f aca="false">35.3*G1639</f>
        <v>0.5979902147689</v>
      </c>
      <c r="N1639" s="0" t="n">
        <f aca="false">M1639*1000/365</f>
        <v>1.63832935553123</v>
      </c>
      <c r="O1639" s="0" t="n">
        <f aca="false">Table1[[#This Row],[Detection frequency 2021]]/100*365</f>
        <v>231.824275</v>
      </c>
      <c r="P1639" s="0" t="n">
        <f aca="false">Table1[[#This Row],[Flared days/year]]/12</f>
        <v>19.3186895833333</v>
      </c>
      <c r="Q1639" s="2" t="n">
        <f aca="false">Table1[[#This Row],['#days per month]]-P1695</f>
        <v>15.6900420833333</v>
      </c>
    </row>
    <row r="1640" customFormat="false" ht="15.75" hidden="true" customHeight="false" outlineLevel="0" collapsed="false">
      <c r="A1640" s="0" t="s">
        <v>126</v>
      </c>
      <c r="B1640" s="0" t="s">
        <v>127</v>
      </c>
      <c r="C1640" s="0" t="s">
        <v>1783</v>
      </c>
      <c r="D1640" s="0" t="n">
        <v>6138</v>
      </c>
      <c r="E1640" s="0" t="n">
        <v>4.58191999999999</v>
      </c>
      <c r="F1640" s="0" t="n">
        <v>8.190758</v>
      </c>
      <c r="G1640" s="0" t="n">
        <v>0.016938354121</v>
      </c>
      <c r="H1640" s="0" t="n">
        <v>1715.15</v>
      </c>
      <c r="I1640" s="0" t="n">
        <v>1.07168</v>
      </c>
      <c r="J1640" s="0" t="n">
        <v>67.7966</v>
      </c>
      <c r="K1640" s="0" t="n">
        <v>59</v>
      </c>
      <c r="L1640" s="0" t="s">
        <v>20</v>
      </c>
      <c r="M1640" s="0" t="n">
        <f aca="false">35.3*G1640</f>
        <v>0.5979239004713</v>
      </c>
      <c r="N1640" s="0" t="n">
        <f aca="false">M1640*1000/365</f>
        <v>1.63814767252411</v>
      </c>
      <c r="O1640" s="0" t="n">
        <f aca="false">Table1[[#This Row],[Detection frequency 2021]]/100*365</f>
        <v>247.45759</v>
      </c>
      <c r="P1640" s="0" t="n">
        <f aca="false">Table1[[#This Row],[Flared days/year]]/12</f>
        <v>20.6214658333333</v>
      </c>
      <c r="Q1640" s="2" t="n">
        <f aca="false">Table1[[#This Row],['#days per month]]-P1696</f>
        <v>-3.6958075</v>
      </c>
    </row>
    <row r="1641" customFormat="false" ht="15.75" hidden="true" customHeight="false" outlineLevel="0" collapsed="false">
      <c r="A1641" s="0" t="s">
        <v>387</v>
      </c>
      <c r="B1641" s="0" t="s">
        <v>388</v>
      </c>
      <c r="C1641" s="0" t="s">
        <v>1784</v>
      </c>
      <c r="D1641" s="0" t="n">
        <v>7265</v>
      </c>
      <c r="E1641" s="0" t="n">
        <v>35.347438</v>
      </c>
      <c r="F1641" s="0" t="n">
        <v>39.773399</v>
      </c>
      <c r="G1641" s="0" t="n">
        <v>0.016935565586</v>
      </c>
      <c r="H1641" s="0" t="n">
        <v>1838.21</v>
      </c>
      <c r="I1641" s="0" t="n">
        <v>1.99363</v>
      </c>
      <c r="J1641" s="0" t="n">
        <v>74.75</v>
      </c>
      <c r="K1641" s="0" t="n">
        <v>400</v>
      </c>
      <c r="L1641" s="0" t="s">
        <v>20</v>
      </c>
      <c r="M1641" s="0" t="n">
        <f aca="false">35.3*G1641</f>
        <v>0.5978254651858</v>
      </c>
      <c r="N1641" s="0" t="n">
        <f aca="false">M1641*1000/365</f>
        <v>1.63787798681041</v>
      </c>
      <c r="O1641" s="0" t="n">
        <f aca="false">Table1[[#This Row],[Detection frequency 2021]]/100*365</f>
        <v>272.8375</v>
      </c>
      <c r="P1641" s="0" t="n">
        <f aca="false">Table1[[#This Row],[Flared days/year]]/12</f>
        <v>22.7364583333333</v>
      </c>
      <c r="Q1641" s="2" t="n">
        <f aca="false">Table1[[#This Row],['#days per month]]-P1697</f>
        <v>2.50901</v>
      </c>
    </row>
    <row r="1642" customFormat="false" ht="15.75" hidden="true" customHeight="false" outlineLevel="0" collapsed="false">
      <c r="A1642" s="0" t="s">
        <v>563</v>
      </c>
      <c r="B1642" s="0" t="s">
        <v>564</v>
      </c>
      <c r="C1642" s="0" t="s">
        <v>1785</v>
      </c>
      <c r="D1642" s="0" t="n">
        <v>4512</v>
      </c>
      <c r="E1642" s="0" t="n">
        <v>-0.157469</v>
      </c>
      <c r="F1642" s="0" t="n">
        <v>-76.751687</v>
      </c>
      <c r="G1642" s="0" t="n">
        <v>0.016931661637</v>
      </c>
      <c r="H1642" s="0" t="n">
        <v>1957.39</v>
      </c>
      <c r="I1642" s="0" t="n">
        <v>1.48292999999999</v>
      </c>
      <c r="J1642" s="0" t="n">
        <v>66.6667</v>
      </c>
      <c r="K1642" s="0" t="n">
        <v>33</v>
      </c>
      <c r="L1642" s="0" t="s">
        <v>20</v>
      </c>
      <c r="M1642" s="0" t="n">
        <f aca="false">35.3*G1642</f>
        <v>0.5976876557861</v>
      </c>
      <c r="N1642" s="0" t="n">
        <f aca="false">M1642*1000/365</f>
        <v>1.63750042681123</v>
      </c>
      <c r="O1642" s="0" t="n">
        <f aca="false">Table1[[#This Row],[Detection frequency 2021]]/100*365</f>
        <v>243.333455</v>
      </c>
      <c r="P1642" s="0" t="n">
        <f aca="false">Table1[[#This Row],[Flared days/year]]/12</f>
        <v>20.2777879166667</v>
      </c>
      <c r="Q1642" s="2" t="n">
        <f aca="false">Table1[[#This Row],['#days per month]]-P1698</f>
        <v>1.26737125</v>
      </c>
    </row>
    <row r="1643" customFormat="false" ht="15.75" hidden="true" customHeight="false" outlineLevel="0" collapsed="false">
      <c r="A1643" s="0" t="s">
        <v>126</v>
      </c>
      <c r="B1643" s="0" t="s">
        <v>127</v>
      </c>
      <c r="C1643" s="0" t="s">
        <v>1786</v>
      </c>
      <c r="D1643" s="0" t="n">
        <v>5902</v>
      </c>
      <c r="E1643" s="0" t="n">
        <v>6.442561</v>
      </c>
      <c r="F1643" s="0" t="n">
        <v>4.049151</v>
      </c>
      <c r="G1643" s="0" t="n">
        <v>0.016920448791</v>
      </c>
      <c r="H1643" s="0" t="n">
        <v>1485.7</v>
      </c>
      <c r="I1643" s="0" t="n">
        <v>1.41037</v>
      </c>
      <c r="J1643" s="0" t="n">
        <v>69.8413</v>
      </c>
      <c r="K1643" s="0" t="n">
        <v>63</v>
      </c>
      <c r="L1643" s="0" t="s">
        <v>20</v>
      </c>
      <c r="M1643" s="0" t="n">
        <f aca="false">35.3*G1643</f>
        <v>0.5972918423223</v>
      </c>
      <c r="N1643" s="0" t="n">
        <f aca="false">M1643*1000/365</f>
        <v>1.63641600636247</v>
      </c>
      <c r="O1643" s="0" t="n">
        <f aca="false">Table1[[#This Row],[Detection frequency 2021]]/100*365</f>
        <v>254.920745</v>
      </c>
      <c r="P1643" s="0" t="n">
        <f aca="false">Table1[[#This Row],[Flared days/year]]/12</f>
        <v>21.2433954166667</v>
      </c>
      <c r="Q1643" s="2" t="n">
        <f aca="false">Table1[[#This Row],['#days per month]]-P1699</f>
        <v>-1.85307458333333</v>
      </c>
    </row>
    <row r="1644" customFormat="false" ht="15.75" hidden="true" customHeight="false" outlineLevel="0" collapsed="false">
      <c r="A1644" s="0" t="s">
        <v>100</v>
      </c>
      <c r="B1644" s="0" t="s">
        <v>101</v>
      </c>
      <c r="C1644" s="0" t="s">
        <v>1787</v>
      </c>
      <c r="D1644" s="0" t="n">
        <v>9874</v>
      </c>
      <c r="E1644" s="0" t="n">
        <v>39.1569099999999</v>
      </c>
      <c r="F1644" s="0" t="n">
        <v>62.588127</v>
      </c>
      <c r="G1644" s="0" t="n">
        <v>0.016912640893</v>
      </c>
      <c r="H1644" s="0" t="n">
        <v>1711.99</v>
      </c>
      <c r="I1644" s="0" t="n">
        <v>1.61594</v>
      </c>
      <c r="J1644" s="0" t="n">
        <v>75.9124</v>
      </c>
      <c r="K1644" s="0" t="n">
        <v>411</v>
      </c>
      <c r="L1644" s="0" t="s">
        <v>20</v>
      </c>
      <c r="M1644" s="0" t="n">
        <f aca="false">35.3*G1644</f>
        <v>0.5970162235229</v>
      </c>
      <c r="N1644" s="0" t="n">
        <f aca="false">M1644*1000/365</f>
        <v>1.63566088636411</v>
      </c>
      <c r="O1644" s="0" t="n">
        <f aca="false">Table1[[#This Row],[Detection frequency 2021]]/100*365</f>
        <v>277.08026</v>
      </c>
      <c r="P1644" s="0" t="n">
        <f aca="false">Table1[[#This Row],[Flared days/year]]/12</f>
        <v>23.0900216666667</v>
      </c>
      <c r="Q1644" s="2" t="n">
        <f aca="false">Table1[[#This Row],['#days per month]]-P1700</f>
        <v>-1.83473333333333</v>
      </c>
    </row>
    <row r="1645" customFormat="false" ht="15.75" hidden="true" customHeight="false" outlineLevel="0" collapsed="false">
      <c r="A1645" s="0" t="s">
        <v>197</v>
      </c>
      <c r="B1645" s="0" t="s">
        <v>198</v>
      </c>
      <c r="C1645" s="0" t="s">
        <v>1788</v>
      </c>
      <c r="D1645" s="0" t="n">
        <v>11820</v>
      </c>
      <c r="E1645" s="0" t="n">
        <v>6.44533</v>
      </c>
      <c r="F1645" s="0" t="n">
        <v>115.434725</v>
      </c>
      <c r="G1645" s="0" t="n">
        <v>0.016884843602</v>
      </c>
      <c r="H1645" s="0" t="n">
        <v>1643.15</v>
      </c>
      <c r="I1645" s="0" t="n">
        <v>1.13884</v>
      </c>
      <c r="J1645" s="0" t="n">
        <v>45.1613</v>
      </c>
      <c r="K1645" s="0" t="n">
        <v>31</v>
      </c>
      <c r="L1645" s="0" t="s">
        <v>20</v>
      </c>
      <c r="M1645" s="0" t="n">
        <f aca="false">35.3*G1645</f>
        <v>0.5960349791506</v>
      </c>
      <c r="N1645" s="0" t="n">
        <f aca="false">M1645*1000/365</f>
        <v>1.63297254561808</v>
      </c>
      <c r="O1645" s="0" t="n">
        <f aca="false">Table1[[#This Row],[Detection frequency 2021]]/100*365</f>
        <v>164.838745</v>
      </c>
      <c r="P1645" s="0" t="n">
        <f aca="false">Table1[[#This Row],[Flared days/year]]/12</f>
        <v>13.7365620833333</v>
      </c>
      <c r="Q1645" s="2" t="n">
        <f aca="false">Table1[[#This Row],['#days per month]]-P1701</f>
        <v>-6.48976083333333</v>
      </c>
    </row>
    <row r="1646" customFormat="false" ht="15.75" hidden="true" customHeight="false" outlineLevel="0" collapsed="false">
      <c r="A1646" s="0" t="s">
        <v>645</v>
      </c>
      <c r="B1646" s="0" t="s">
        <v>646</v>
      </c>
      <c r="C1646" s="0" t="s">
        <v>1789</v>
      </c>
      <c r="D1646" s="0" t="n">
        <v>710</v>
      </c>
      <c r="E1646" s="0" t="n">
        <v>47.729588</v>
      </c>
      <c r="F1646" s="0" t="n">
        <v>-102.973008999999</v>
      </c>
      <c r="G1646" s="0" t="n">
        <v>0.016876859586</v>
      </c>
      <c r="H1646" s="0" t="n">
        <v>1917.18</v>
      </c>
      <c r="I1646" s="0" t="n">
        <v>1.60451</v>
      </c>
      <c r="J1646" s="0" t="n">
        <v>70.8464</v>
      </c>
      <c r="K1646" s="0" t="n">
        <v>319</v>
      </c>
      <c r="L1646" s="0" t="s">
        <v>20</v>
      </c>
      <c r="M1646" s="0" t="n">
        <f aca="false">35.3*G1646</f>
        <v>0.5957531433858</v>
      </c>
      <c r="N1646" s="0" t="n">
        <f aca="false">M1646*1000/365</f>
        <v>1.63220039283781</v>
      </c>
      <c r="O1646" s="0" t="n">
        <f aca="false">Table1[[#This Row],[Detection frequency 2021]]/100*365</f>
        <v>258.58936</v>
      </c>
      <c r="P1646" s="0" t="n">
        <f aca="false">Table1[[#This Row],[Flared days/year]]/12</f>
        <v>21.5491133333333</v>
      </c>
      <c r="Q1646" s="2" t="n">
        <f aca="false">Table1[[#This Row],['#days per month]]-P1702</f>
        <v>-1.66360916666666</v>
      </c>
    </row>
    <row r="1647" customFormat="false" ht="15.75" hidden="true" customHeight="false" outlineLevel="0" collapsed="false">
      <c r="A1647" s="0" t="s">
        <v>197</v>
      </c>
      <c r="B1647" s="0" t="s">
        <v>198</v>
      </c>
      <c r="C1647" s="0" t="s">
        <v>1790</v>
      </c>
      <c r="D1647" s="0" t="n">
        <v>11725</v>
      </c>
      <c r="E1647" s="0" t="n">
        <v>5.4477</v>
      </c>
      <c r="F1647" s="0" t="n">
        <v>105.380238999999</v>
      </c>
      <c r="G1647" s="0" t="n">
        <v>0.0168696681009999</v>
      </c>
      <c r="H1647" s="0" t="n">
        <v>1733.46</v>
      </c>
      <c r="I1647" s="0" t="n">
        <v>2.0589</v>
      </c>
      <c r="J1647" s="0" t="n">
        <v>62.6866</v>
      </c>
      <c r="K1647" s="0" t="n">
        <v>67</v>
      </c>
      <c r="L1647" s="0" t="s">
        <v>20</v>
      </c>
      <c r="M1647" s="0" t="n">
        <f aca="false">35.3*G1647</f>
        <v>0.595499283965296</v>
      </c>
      <c r="N1647" s="0" t="n">
        <f aca="false">M1647*1000/365</f>
        <v>1.63150488757615</v>
      </c>
      <c r="O1647" s="0" t="n">
        <f aca="false">Table1[[#This Row],[Detection frequency 2021]]/100*365</f>
        <v>228.80609</v>
      </c>
      <c r="P1647" s="0" t="n">
        <f aca="false">Table1[[#This Row],[Flared days/year]]/12</f>
        <v>19.0671741666667</v>
      </c>
      <c r="Q1647" s="2" t="n">
        <f aca="false">Table1[[#This Row],['#days per month]]-P1703</f>
        <v>1.29243458333334</v>
      </c>
    </row>
    <row r="1648" customFormat="false" ht="15.75" hidden="true" customHeight="false" outlineLevel="0" collapsed="false">
      <c r="A1648" s="0" t="s">
        <v>563</v>
      </c>
      <c r="B1648" s="0" t="s">
        <v>564</v>
      </c>
      <c r="C1648" s="0" t="s">
        <v>1791</v>
      </c>
      <c r="D1648" s="0" t="n">
        <v>4524</v>
      </c>
      <c r="E1648" s="0" t="n">
        <v>-0.376548</v>
      </c>
      <c r="F1648" s="0" t="n">
        <v>-76.633935</v>
      </c>
      <c r="G1648" s="0" t="n">
        <v>0.016846890173</v>
      </c>
      <c r="H1648" s="0" t="n">
        <v>1758.64</v>
      </c>
      <c r="I1648" s="0" t="n">
        <v>1.20718</v>
      </c>
      <c r="J1648" s="0" t="n">
        <v>64.5833</v>
      </c>
      <c r="K1648" s="0" t="n">
        <v>48</v>
      </c>
      <c r="L1648" s="0" t="s">
        <v>20</v>
      </c>
      <c r="M1648" s="0" t="n">
        <f aca="false">35.3*G1648</f>
        <v>0.5946952231069</v>
      </c>
      <c r="N1648" s="0" t="n">
        <f aca="false">M1648*1000/365</f>
        <v>1.62930198111479</v>
      </c>
      <c r="O1648" s="0" t="n">
        <f aca="false">Table1[[#This Row],[Detection frequency 2021]]/100*365</f>
        <v>235.729045</v>
      </c>
      <c r="P1648" s="0" t="n">
        <f aca="false">Table1[[#This Row],[Flared days/year]]/12</f>
        <v>19.6440870833333</v>
      </c>
      <c r="Q1648" s="2" t="n">
        <f aca="false">Table1[[#This Row],['#days per month]]-P1704</f>
        <v>12.848</v>
      </c>
    </row>
    <row r="1649" customFormat="false" ht="15.75" hidden="true" customHeight="false" outlineLevel="0" collapsed="false">
      <c r="A1649" s="0" t="s">
        <v>645</v>
      </c>
      <c r="B1649" s="0" t="s">
        <v>646</v>
      </c>
      <c r="C1649" s="0" t="s">
        <v>1792</v>
      </c>
      <c r="D1649" s="0" t="n">
        <v>2975</v>
      </c>
      <c r="E1649" s="0" t="n">
        <v>28.545824</v>
      </c>
      <c r="F1649" s="0" t="n">
        <v>-98.99433</v>
      </c>
      <c r="G1649" s="0" t="n">
        <v>0.016843954873</v>
      </c>
      <c r="H1649" s="0" t="n">
        <v>1838.17</v>
      </c>
      <c r="I1649" s="0" t="n">
        <v>2.28497</v>
      </c>
      <c r="J1649" s="0" t="n">
        <v>61.5646</v>
      </c>
      <c r="K1649" s="0" t="n">
        <v>294</v>
      </c>
      <c r="L1649" s="0" t="s">
        <v>20</v>
      </c>
      <c r="M1649" s="0" t="n">
        <f aca="false">35.3*G1649</f>
        <v>0.5945916070169</v>
      </c>
      <c r="N1649" s="0" t="n">
        <f aca="false">M1649*1000/365</f>
        <v>1.62901810141616</v>
      </c>
      <c r="O1649" s="0" t="n">
        <f aca="false">Table1[[#This Row],[Detection frequency 2021]]/100*365</f>
        <v>224.71079</v>
      </c>
      <c r="P1649" s="0" t="n">
        <f aca="false">Table1[[#This Row],[Flared days/year]]/12</f>
        <v>18.7258991666667</v>
      </c>
      <c r="Q1649" s="2" t="n">
        <f aca="false">Table1[[#This Row],['#days per month]]-P1705</f>
        <v>5.86837875</v>
      </c>
    </row>
    <row r="1650" customFormat="false" ht="15.75" hidden="true" customHeight="false" outlineLevel="0" collapsed="false">
      <c r="A1650" s="0" t="s">
        <v>161</v>
      </c>
      <c r="B1650" s="0" t="s">
        <v>162</v>
      </c>
      <c r="C1650" s="0" t="s">
        <v>1793</v>
      </c>
      <c r="D1650" s="0" t="n">
        <v>9697</v>
      </c>
      <c r="E1650" s="0" t="n">
        <v>40.306154</v>
      </c>
      <c r="F1650" s="0" t="n">
        <v>83.323191</v>
      </c>
      <c r="G1650" s="0" t="n">
        <v>0.016838671333</v>
      </c>
      <c r="H1650" s="0" t="n">
        <v>1744.88</v>
      </c>
      <c r="I1650" s="0" t="n">
        <v>1.04237</v>
      </c>
      <c r="J1650" s="0" t="n">
        <v>59.6026</v>
      </c>
      <c r="K1650" s="0" t="n">
        <v>302</v>
      </c>
      <c r="L1650" s="0" t="s">
        <v>20</v>
      </c>
      <c r="M1650" s="0" t="n">
        <f aca="false">35.3*G1650</f>
        <v>0.5944050980549</v>
      </c>
      <c r="N1650" s="0" t="n">
        <f aca="false">M1650*1000/365</f>
        <v>1.62850711795863</v>
      </c>
      <c r="O1650" s="0" t="n">
        <f aca="false">Table1[[#This Row],[Detection frequency 2021]]/100*365</f>
        <v>217.54949</v>
      </c>
      <c r="P1650" s="0" t="n">
        <f aca="false">Table1[[#This Row],[Flared days/year]]/12</f>
        <v>18.1291241666667</v>
      </c>
      <c r="Q1650" s="2" t="n">
        <f aca="false">Table1[[#This Row],['#days per month]]-P1706</f>
        <v>-4.56757958333333</v>
      </c>
    </row>
    <row r="1651" customFormat="false" ht="15.75" hidden="true" customHeight="false" outlineLevel="0" collapsed="false">
      <c r="A1651" s="0" t="s">
        <v>161</v>
      </c>
      <c r="B1651" s="0" t="s">
        <v>162</v>
      </c>
      <c r="C1651" s="0" t="s">
        <v>1794</v>
      </c>
      <c r="D1651" s="0" t="n">
        <v>11630</v>
      </c>
      <c r="E1651" s="0" t="n">
        <v>37.811963</v>
      </c>
      <c r="F1651" s="0" t="n">
        <v>119.625282</v>
      </c>
      <c r="G1651" s="0" t="n">
        <v>0.016832565909</v>
      </c>
      <c r="H1651" s="0" t="n">
        <v>1737.25</v>
      </c>
      <c r="I1651" s="0" t="n">
        <v>1.95233</v>
      </c>
      <c r="J1651" s="0" t="n">
        <v>75.814</v>
      </c>
      <c r="K1651" s="0" t="n">
        <v>215</v>
      </c>
      <c r="L1651" s="0" t="s">
        <v>20</v>
      </c>
      <c r="M1651" s="0" t="n">
        <f aca="false">35.3*G1651</f>
        <v>0.5941895765877</v>
      </c>
      <c r="N1651" s="0" t="n">
        <f aca="false">M1651*1000/365</f>
        <v>1.62791664818548</v>
      </c>
      <c r="O1651" s="0" t="n">
        <f aca="false">Table1[[#This Row],[Detection frequency 2021]]/100*365</f>
        <v>276.7211</v>
      </c>
      <c r="P1651" s="0" t="n">
        <f aca="false">Table1[[#This Row],[Flared days/year]]/12</f>
        <v>23.0600916666667</v>
      </c>
      <c r="Q1651" s="2" t="n">
        <f aca="false">Table1[[#This Row],['#days per month]]-P1707</f>
        <v>-2.22424916666667</v>
      </c>
    </row>
    <row r="1652" customFormat="false" ht="15.75" hidden="true" customHeight="false" outlineLevel="0" collapsed="false">
      <c r="A1652" s="0" t="s">
        <v>645</v>
      </c>
      <c r="B1652" s="0" t="s">
        <v>646</v>
      </c>
      <c r="C1652" s="0" t="s">
        <v>1795</v>
      </c>
      <c r="D1652" s="0" t="n">
        <v>709</v>
      </c>
      <c r="E1652" s="0" t="n">
        <v>47.87728</v>
      </c>
      <c r="F1652" s="0" t="n">
        <v>-102.971241</v>
      </c>
      <c r="G1652" s="0" t="n">
        <v>0.016830804729</v>
      </c>
      <c r="H1652" s="0" t="n">
        <v>1917.21</v>
      </c>
      <c r="I1652" s="0" t="n">
        <v>0.882751</v>
      </c>
      <c r="J1652" s="0" t="n">
        <v>65.0888</v>
      </c>
      <c r="K1652" s="0" t="n">
        <v>338</v>
      </c>
      <c r="L1652" s="0" t="s">
        <v>20</v>
      </c>
      <c r="M1652" s="0" t="n">
        <f aca="false">35.3*G1652</f>
        <v>0.5941274069337</v>
      </c>
      <c r="N1652" s="0" t="n">
        <f aca="false">M1652*1000/365</f>
        <v>1.6277463203663</v>
      </c>
      <c r="O1652" s="0" t="n">
        <f aca="false">Table1[[#This Row],[Detection frequency 2021]]/100*365</f>
        <v>237.57412</v>
      </c>
      <c r="P1652" s="0" t="n">
        <f aca="false">Table1[[#This Row],[Flared days/year]]/12</f>
        <v>19.7978433333333</v>
      </c>
      <c r="Q1652" s="2" t="n">
        <f aca="false">Table1[[#This Row],['#days per month]]-P1708</f>
        <v>-0.120389166666666</v>
      </c>
    </row>
    <row r="1653" customFormat="false" ht="15.75" hidden="true" customHeight="false" outlineLevel="0" collapsed="false">
      <c r="A1653" s="0" t="s">
        <v>645</v>
      </c>
      <c r="B1653" s="0" t="s">
        <v>646</v>
      </c>
      <c r="C1653" s="0" t="s">
        <v>1796</v>
      </c>
      <c r="D1653" s="0" t="n">
        <v>1712</v>
      </c>
      <c r="E1653" s="0" t="n">
        <v>32.079659</v>
      </c>
      <c r="F1653" s="0" t="n">
        <v>-103.625791</v>
      </c>
      <c r="G1653" s="0" t="n">
        <v>0.016830481846</v>
      </c>
      <c r="H1653" s="0" t="n">
        <v>1874.21</v>
      </c>
      <c r="I1653" s="0" t="n">
        <v>1.8964</v>
      </c>
      <c r="J1653" s="0" t="n">
        <v>50.3125</v>
      </c>
      <c r="K1653" s="0" t="n">
        <v>320</v>
      </c>
      <c r="L1653" s="0" t="s">
        <v>20</v>
      </c>
      <c r="M1653" s="0" t="n">
        <f aca="false">35.3*G1653</f>
        <v>0.5941160091638</v>
      </c>
      <c r="N1653" s="0" t="n">
        <f aca="false">M1653*1000/365</f>
        <v>1.62771509359945</v>
      </c>
      <c r="O1653" s="0" t="n">
        <f aca="false">Table1[[#This Row],[Detection frequency 2021]]/100*365</f>
        <v>183.640625</v>
      </c>
      <c r="P1653" s="0" t="n">
        <f aca="false">Table1[[#This Row],[Flared days/year]]/12</f>
        <v>15.3033854166667</v>
      </c>
      <c r="Q1653" s="2" t="n">
        <f aca="false">Table1[[#This Row],['#days per month]]-P1709</f>
        <v>-10.55078125</v>
      </c>
    </row>
    <row r="1654" customFormat="false" ht="15.75" hidden="true" customHeight="false" outlineLevel="0" collapsed="false">
      <c r="A1654" s="0" t="s">
        <v>161</v>
      </c>
      <c r="B1654" s="0" t="s">
        <v>162</v>
      </c>
      <c r="C1654" s="0" t="s">
        <v>1797</v>
      </c>
      <c r="D1654" s="0" t="n">
        <v>9735</v>
      </c>
      <c r="E1654" s="0" t="n">
        <v>41.317808</v>
      </c>
      <c r="F1654" s="0" t="n">
        <v>83.842495</v>
      </c>
      <c r="G1654" s="0" t="n">
        <v>0.016798164193</v>
      </c>
      <c r="H1654" s="0" t="n">
        <v>1792.94</v>
      </c>
      <c r="I1654" s="0" t="n">
        <v>1.78872</v>
      </c>
      <c r="J1654" s="0" t="n">
        <v>63.7821</v>
      </c>
      <c r="K1654" s="0" t="n">
        <v>312</v>
      </c>
      <c r="L1654" s="0" t="s">
        <v>20</v>
      </c>
      <c r="M1654" s="0" t="n">
        <f aca="false">35.3*G1654</f>
        <v>0.5929751960129</v>
      </c>
      <c r="N1654" s="0" t="n">
        <f aca="false">M1654*1000/365</f>
        <v>1.62458957811753</v>
      </c>
      <c r="O1654" s="0" t="n">
        <f aca="false">Table1[[#This Row],[Detection frequency 2021]]/100*365</f>
        <v>232.804665</v>
      </c>
      <c r="P1654" s="0" t="n">
        <f aca="false">Table1[[#This Row],[Flared days/year]]/12</f>
        <v>19.40038875</v>
      </c>
      <c r="Q1654" s="2" t="n">
        <f aca="false">Table1[[#This Row],['#days per month]]-P1710</f>
        <v>2.01942333333334</v>
      </c>
    </row>
    <row r="1655" customFormat="false" ht="15.75" hidden="true" customHeight="false" outlineLevel="0" collapsed="false">
      <c r="A1655" s="0" t="s">
        <v>24</v>
      </c>
      <c r="B1655" s="0" t="s">
        <v>25</v>
      </c>
      <c r="C1655" s="0" t="s">
        <v>1798</v>
      </c>
      <c r="D1655" s="0" t="n">
        <v>8687</v>
      </c>
      <c r="E1655" s="0" t="n">
        <v>61.920192</v>
      </c>
      <c r="F1655" s="0" t="n">
        <v>67.675122</v>
      </c>
      <c r="G1655" s="0" t="n">
        <v>0.016785454344</v>
      </c>
      <c r="H1655" s="0" t="n">
        <v>1873.65</v>
      </c>
      <c r="I1655" s="0" t="n">
        <v>2.60545</v>
      </c>
      <c r="J1655" s="0" t="n">
        <v>56.0345</v>
      </c>
      <c r="K1655" s="0" t="n">
        <v>232</v>
      </c>
      <c r="L1655" s="0" t="s">
        <v>20</v>
      </c>
      <c r="M1655" s="0" t="n">
        <f aca="false">35.3*G1655</f>
        <v>0.5925265383432</v>
      </c>
      <c r="N1655" s="0" t="n">
        <f aca="false">M1655*1000/365</f>
        <v>1.62336037902247</v>
      </c>
      <c r="O1655" s="0" t="n">
        <f aca="false">Table1[[#This Row],[Detection frequency 2021]]/100*365</f>
        <v>204.525925</v>
      </c>
      <c r="P1655" s="0" t="n">
        <f aca="false">Table1[[#This Row],[Flared days/year]]/12</f>
        <v>17.0438270833333</v>
      </c>
      <c r="Q1655" s="2" t="n">
        <f aca="false">Table1[[#This Row],['#days per month]]-P1711</f>
        <v>-4.61283958333334</v>
      </c>
    </row>
    <row r="1656" customFormat="false" ht="15.75" hidden="true" customHeight="false" outlineLevel="0" collapsed="false">
      <c r="A1656" s="0" t="s">
        <v>24</v>
      </c>
      <c r="B1656" s="0" t="s">
        <v>25</v>
      </c>
      <c r="C1656" s="0" t="s">
        <v>1799</v>
      </c>
      <c r="D1656" s="0" t="n">
        <v>6965</v>
      </c>
      <c r="E1656" s="0" t="n">
        <v>51.953108</v>
      </c>
      <c r="F1656" s="0" t="n">
        <v>53.95521</v>
      </c>
      <c r="G1656" s="0" t="n">
        <v>0.016785307579</v>
      </c>
      <c r="H1656" s="0" t="n">
        <v>1873.89</v>
      </c>
      <c r="I1656" s="0" t="n">
        <v>1.63106</v>
      </c>
      <c r="J1656" s="0" t="n">
        <v>70.155</v>
      </c>
      <c r="K1656" s="0" t="n">
        <v>258</v>
      </c>
      <c r="L1656" s="0" t="s">
        <v>20</v>
      </c>
      <c r="M1656" s="0" t="n">
        <f aca="false">35.3*G1656</f>
        <v>0.5925213575387</v>
      </c>
      <c r="N1656" s="0" t="n">
        <f aca="false">M1656*1000/365</f>
        <v>1.62334618503753</v>
      </c>
      <c r="O1656" s="0" t="n">
        <f aca="false">Table1[[#This Row],[Detection frequency 2021]]/100*365</f>
        <v>256.06575</v>
      </c>
      <c r="P1656" s="0" t="n">
        <f aca="false">Table1[[#This Row],[Flared days/year]]/12</f>
        <v>21.3388125</v>
      </c>
      <c r="Q1656" s="2" t="n">
        <f aca="false">Table1[[#This Row],['#days per month]]-P1712</f>
        <v>7.06159416666666</v>
      </c>
    </row>
    <row r="1657" customFormat="false" ht="15.75" hidden="true" customHeight="false" outlineLevel="0" collapsed="false">
      <c r="A1657" s="0" t="s">
        <v>732</v>
      </c>
      <c r="B1657" s="0" t="s">
        <v>733</v>
      </c>
      <c r="C1657" s="0" t="s">
        <v>1800</v>
      </c>
      <c r="D1657" s="0" t="n">
        <v>4174</v>
      </c>
      <c r="E1657" s="0" t="n">
        <v>8.03318</v>
      </c>
      <c r="F1657" s="0" t="n">
        <v>-73.590001</v>
      </c>
      <c r="G1657" s="0" t="n">
        <v>0.01677465244</v>
      </c>
      <c r="H1657" s="0" t="n">
        <v>1910.24</v>
      </c>
      <c r="I1657" s="0" t="n">
        <v>1.86263</v>
      </c>
      <c r="J1657" s="0" t="n">
        <v>66.6667</v>
      </c>
      <c r="K1657" s="0" t="n">
        <v>78</v>
      </c>
      <c r="L1657" s="0" t="s">
        <v>20</v>
      </c>
      <c r="M1657" s="0" t="n">
        <f aca="false">35.3*G1657</f>
        <v>0.592145231132</v>
      </c>
      <c r="N1657" s="0" t="n">
        <f aca="false">M1657*1000/365</f>
        <v>1.62231570173151</v>
      </c>
      <c r="O1657" s="0" t="n">
        <f aca="false">Table1[[#This Row],[Detection frequency 2021]]/100*365</f>
        <v>243.333455</v>
      </c>
      <c r="P1657" s="0" t="n">
        <f aca="false">Table1[[#This Row],[Flared days/year]]/12</f>
        <v>20.2777879166667</v>
      </c>
      <c r="Q1657" s="2" t="n">
        <f aca="false">Table1[[#This Row],['#days per month]]-P1713</f>
        <v>-5.96702</v>
      </c>
    </row>
    <row r="1658" customFormat="false" ht="15.75" hidden="true" customHeight="false" outlineLevel="0" collapsed="false">
      <c r="A1658" s="0" t="s">
        <v>788</v>
      </c>
      <c r="B1658" s="0" t="s">
        <v>789</v>
      </c>
      <c r="C1658" s="0" t="s">
        <v>1801</v>
      </c>
      <c r="D1658" s="0" t="n">
        <v>11987</v>
      </c>
      <c r="E1658" s="0" t="n">
        <v>-6.535151</v>
      </c>
      <c r="F1658" s="0" t="n">
        <v>107.745958</v>
      </c>
      <c r="G1658" s="0" t="n">
        <v>0.016770484314</v>
      </c>
      <c r="H1658" s="0" t="n">
        <v>1875.93</v>
      </c>
      <c r="I1658" s="0" t="n">
        <v>1.47153</v>
      </c>
      <c r="J1658" s="0" t="n">
        <v>79.0123</v>
      </c>
      <c r="K1658" s="0" t="n">
        <v>81</v>
      </c>
      <c r="L1658" s="0" t="s">
        <v>20</v>
      </c>
      <c r="M1658" s="0" t="n">
        <f aca="false">35.3*G1658</f>
        <v>0.5919980962842</v>
      </c>
      <c r="N1658" s="0" t="n">
        <f aca="false">M1658*1000/365</f>
        <v>1.62191259255945</v>
      </c>
      <c r="O1658" s="0" t="n">
        <f aca="false">Table1[[#This Row],[Detection frequency 2021]]/100*365</f>
        <v>288.394895</v>
      </c>
      <c r="P1658" s="0" t="n">
        <f aca="false">Table1[[#This Row],[Flared days/year]]/12</f>
        <v>24.0329079166667</v>
      </c>
      <c r="Q1658" s="2" t="n">
        <f aca="false">Table1[[#This Row],['#days per month]]-P1714</f>
        <v>16.2089808333334</v>
      </c>
    </row>
    <row r="1659" customFormat="false" ht="15.75" hidden="true" customHeight="false" outlineLevel="0" collapsed="false">
      <c r="A1659" s="0" t="s">
        <v>100</v>
      </c>
      <c r="B1659" s="0" t="s">
        <v>101</v>
      </c>
      <c r="C1659" s="0" t="s">
        <v>1802</v>
      </c>
      <c r="D1659" s="0" t="n">
        <v>8288</v>
      </c>
      <c r="E1659" s="0" t="n">
        <v>39.468699</v>
      </c>
      <c r="F1659" s="0" t="n">
        <v>52.761003</v>
      </c>
      <c r="G1659" s="0" t="n">
        <v>0.016759300821</v>
      </c>
      <c r="H1659" s="0" t="n">
        <v>1822</v>
      </c>
      <c r="I1659" s="0" t="n">
        <v>1.74850999999999</v>
      </c>
      <c r="J1659" s="0" t="n">
        <v>40.7166</v>
      </c>
      <c r="K1659" s="0" t="n">
        <v>307</v>
      </c>
      <c r="L1659" s="0" t="s">
        <v>20</v>
      </c>
      <c r="M1659" s="0" t="n">
        <f aca="false">35.3*G1659</f>
        <v>0.5916033189813</v>
      </c>
      <c r="N1659" s="0" t="n">
        <f aca="false">M1659*1000/365</f>
        <v>1.62083101090767</v>
      </c>
      <c r="O1659" s="0" t="n">
        <f aca="false">Table1[[#This Row],[Detection frequency 2021]]/100*365</f>
        <v>148.61559</v>
      </c>
      <c r="P1659" s="0" t="n">
        <f aca="false">Table1[[#This Row],[Flared days/year]]/12</f>
        <v>12.3846325</v>
      </c>
      <c r="Q1659" s="2" t="n">
        <f aca="false">Table1[[#This Row],['#days per month]]-P1715</f>
        <v>0.719992916666667</v>
      </c>
    </row>
    <row r="1660" customFormat="false" ht="15.75" hidden="true" customHeight="false" outlineLevel="0" collapsed="false">
      <c r="A1660" s="0" t="s">
        <v>788</v>
      </c>
      <c r="B1660" s="0" t="s">
        <v>789</v>
      </c>
      <c r="C1660" s="0" t="s">
        <v>1803</v>
      </c>
      <c r="D1660" s="0" t="n">
        <v>11947</v>
      </c>
      <c r="E1660" s="0" t="n">
        <v>-3.33344</v>
      </c>
      <c r="F1660" s="0" t="n">
        <v>104.360469999999</v>
      </c>
      <c r="G1660" s="0" t="n">
        <v>0.016737520895</v>
      </c>
      <c r="H1660" s="0" t="n">
        <v>1897.13</v>
      </c>
      <c r="I1660" s="0" t="n">
        <v>1.6015</v>
      </c>
      <c r="J1660" s="0" t="n">
        <v>72.093</v>
      </c>
      <c r="K1660" s="0" t="n">
        <v>43</v>
      </c>
      <c r="L1660" s="0" t="s">
        <v>20</v>
      </c>
      <c r="M1660" s="0" t="n">
        <f aca="false">35.3*G1660</f>
        <v>0.5908344875935</v>
      </c>
      <c r="N1660" s="0" t="n">
        <f aca="false">M1660*1000/365</f>
        <v>1.61872462354384</v>
      </c>
      <c r="O1660" s="0" t="n">
        <f aca="false">Table1[[#This Row],[Detection frequency 2021]]/100*365</f>
        <v>263.13945</v>
      </c>
      <c r="P1660" s="0" t="n">
        <f aca="false">Table1[[#This Row],[Flared days/year]]/12</f>
        <v>21.9282875</v>
      </c>
      <c r="Q1660" s="2" t="n">
        <f aca="false">Table1[[#This Row],['#days per month]]-P1716</f>
        <v>1.68188958333333</v>
      </c>
    </row>
    <row r="1661" customFormat="false" ht="15.75" hidden="true" customHeight="false" outlineLevel="0" collapsed="false">
      <c r="A1661" s="0" t="s">
        <v>161</v>
      </c>
      <c r="B1661" s="0" t="s">
        <v>162</v>
      </c>
      <c r="C1661" s="0" t="s">
        <v>1804</v>
      </c>
      <c r="D1661" s="0" t="n">
        <v>9605</v>
      </c>
      <c r="E1661" s="0" t="n">
        <v>41.834251</v>
      </c>
      <c r="F1661" s="0" t="n">
        <v>81.784788</v>
      </c>
      <c r="G1661" s="0" t="n">
        <v>0.016728127935</v>
      </c>
      <c r="H1661" s="0" t="n">
        <v>1476.37</v>
      </c>
      <c r="I1661" s="0" t="n">
        <v>0.804647999999999</v>
      </c>
      <c r="J1661" s="0" t="n">
        <v>71.7054</v>
      </c>
      <c r="K1661" s="0" t="n">
        <v>258</v>
      </c>
      <c r="L1661" s="0" t="s">
        <v>20</v>
      </c>
      <c r="M1661" s="0" t="n">
        <f aca="false">35.3*G1661</f>
        <v>0.5905029161055</v>
      </c>
      <c r="N1661" s="0" t="n">
        <f aca="false">M1661*1000/365</f>
        <v>1.61781620850822</v>
      </c>
      <c r="O1661" s="0" t="n">
        <f aca="false">Table1[[#This Row],[Detection frequency 2021]]/100*365</f>
        <v>261.72471</v>
      </c>
      <c r="P1661" s="0" t="n">
        <f aca="false">Table1[[#This Row],[Flared days/year]]/12</f>
        <v>21.8103925</v>
      </c>
      <c r="Q1661" s="2" t="n">
        <f aca="false">Table1[[#This Row],['#days per month]]-P1717</f>
        <v>1.31573375</v>
      </c>
    </row>
    <row r="1662" customFormat="false" ht="15.75" hidden="true" customHeight="false" outlineLevel="0" collapsed="false">
      <c r="A1662" s="0" t="s">
        <v>221</v>
      </c>
      <c r="B1662" s="0" t="s">
        <v>222</v>
      </c>
      <c r="C1662" s="0" t="s">
        <v>1805</v>
      </c>
      <c r="D1662" s="0" t="n">
        <v>10739</v>
      </c>
      <c r="E1662" s="0" t="n">
        <v>26.79359</v>
      </c>
      <c r="F1662" s="0" t="n">
        <v>94.690412</v>
      </c>
      <c r="G1662" s="0" t="n">
        <v>0.01672416528</v>
      </c>
      <c r="H1662" s="0" t="n">
        <v>1812.68</v>
      </c>
      <c r="I1662" s="0" t="n">
        <v>2.1247</v>
      </c>
      <c r="J1662" s="0" t="n">
        <v>64.3243</v>
      </c>
      <c r="K1662" s="0" t="n">
        <v>185</v>
      </c>
      <c r="L1662" s="0" t="s">
        <v>20</v>
      </c>
      <c r="M1662" s="0" t="n">
        <f aca="false">35.3*G1662</f>
        <v>0.590363034384</v>
      </c>
      <c r="N1662" s="0" t="n">
        <f aca="false">M1662*1000/365</f>
        <v>1.61743297091507</v>
      </c>
      <c r="O1662" s="0" t="n">
        <f aca="false">Table1[[#This Row],[Detection frequency 2021]]/100*365</f>
        <v>234.783695</v>
      </c>
      <c r="P1662" s="0" t="n">
        <f aca="false">Table1[[#This Row],[Flared days/year]]/12</f>
        <v>19.5653079166667</v>
      </c>
      <c r="Q1662" s="2" t="n">
        <f aca="false">Table1[[#This Row],['#days per month]]-P1718</f>
        <v>14.0001225</v>
      </c>
    </row>
    <row r="1663" customFormat="false" ht="15.75" hidden="true" customHeight="false" outlineLevel="0" collapsed="false">
      <c r="A1663" s="0" t="s">
        <v>161</v>
      </c>
      <c r="B1663" s="0" t="s">
        <v>162</v>
      </c>
      <c r="C1663" s="0" t="s">
        <v>1806</v>
      </c>
      <c r="D1663" s="0" t="n">
        <v>11775</v>
      </c>
      <c r="E1663" s="0" t="n">
        <v>20.795929</v>
      </c>
      <c r="F1663" s="0" t="n">
        <v>108.724865</v>
      </c>
      <c r="G1663" s="0" t="n">
        <v>0.016716122558</v>
      </c>
      <c r="H1663" s="0" t="n">
        <v>1800.02</v>
      </c>
      <c r="I1663" s="0" t="n">
        <v>1.74870999999999</v>
      </c>
      <c r="J1663" s="0" t="n">
        <v>82.2580999999999</v>
      </c>
      <c r="K1663" s="0" t="n">
        <v>124</v>
      </c>
      <c r="L1663" s="0" t="s">
        <v>20</v>
      </c>
      <c r="M1663" s="0" t="n">
        <f aca="false">35.3*G1663</f>
        <v>0.5900791262974</v>
      </c>
      <c r="N1663" s="0" t="n">
        <f aca="false">M1663*1000/365</f>
        <v>1.61665514054082</v>
      </c>
      <c r="O1663" s="0" t="n">
        <f aca="false">Table1[[#This Row],[Detection frequency 2021]]/100*365</f>
        <v>300.242065</v>
      </c>
      <c r="P1663" s="0" t="n">
        <f aca="false">Table1[[#This Row],[Flared days/year]]/12</f>
        <v>25.0201720833333</v>
      </c>
      <c r="Q1663" s="2" t="n">
        <f aca="false">Table1[[#This Row],['#days per month]]-P1719</f>
        <v>0.490590416666635</v>
      </c>
    </row>
    <row r="1664" customFormat="false" ht="15.75" hidden="true" customHeight="false" outlineLevel="0" collapsed="false">
      <c r="A1664" s="0" t="s">
        <v>21</v>
      </c>
      <c r="B1664" s="0" t="s">
        <v>22</v>
      </c>
      <c r="C1664" s="0" t="s">
        <v>1807</v>
      </c>
      <c r="D1664" s="0" t="n">
        <v>7471</v>
      </c>
      <c r="E1664" s="0" t="n">
        <v>30.5639349999999</v>
      </c>
      <c r="F1664" s="0" t="n">
        <v>47.103432</v>
      </c>
      <c r="G1664" s="0" t="n">
        <v>0.11119121871</v>
      </c>
      <c r="H1664" s="0" t="n">
        <v>1717.1</v>
      </c>
      <c r="I1664" s="0" t="n">
        <v>1.87184</v>
      </c>
      <c r="J1664" s="0" t="n">
        <v>66.5816</v>
      </c>
      <c r="K1664" s="0" t="n">
        <v>392</v>
      </c>
      <c r="L1664" s="0" t="s">
        <v>20</v>
      </c>
      <c r="M1664" s="0" t="n">
        <f aca="false">35.3*G1664</f>
        <v>3.925050020463</v>
      </c>
      <c r="N1664" s="0" t="n">
        <f aca="false">M1664*1000/365</f>
        <v>10.7535616998986</v>
      </c>
      <c r="O1664" s="0" t="n">
        <f aca="false">Table1[[#This Row],[Detection frequency 2021]]/100*365</f>
        <v>243.02284</v>
      </c>
      <c r="P1664" s="0" t="n">
        <f aca="false">Table1[[#This Row],[Flared days/year]]/12</f>
        <v>20.2519033333333</v>
      </c>
      <c r="Q1664" s="2" t="n">
        <f aca="false">Table1[[#This Row],['#days per month]]-P1720</f>
        <v>-8.37553333333334</v>
      </c>
    </row>
    <row r="1665" customFormat="false" ht="15.75" hidden="true" customHeight="false" outlineLevel="0" collapsed="false">
      <c r="A1665" s="0" t="s">
        <v>788</v>
      </c>
      <c r="B1665" s="0" t="s">
        <v>789</v>
      </c>
      <c r="C1665" s="0" t="s">
        <v>1808</v>
      </c>
      <c r="D1665" s="0" t="n">
        <v>11908</v>
      </c>
      <c r="E1665" s="0" t="n">
        <v>-2.101436</v>
      </c>
      <c r="F1665" s="0" t="n">
        <v>103.798811</v>
      </c>
      <c r="G1665" s="0" t="n">
        <v>0.016688706856</v>
      </c>
      <c r="H1665" s="0" t="n">
        <v>1659.38</v>
      </c>
      <c r="I1665" s="0" t="n">
        <v>0.772582</v>
      </c>
      <c r="J1665" s="0" t="n">
        <v>88.5713999999999</v>
      </c>
      <c r="K1665" s="0" t="n">
        <v>35</v>
      </c>
      <c r="L1665" s="0" t="s">
        <v>20</v>
      </c>
      <c r="M1665" s="0" t="n">
        <f aca="false">35.3*G1665</f>
        <v>0.5891113520168</v>
      </c>
      <c r="N1665" s="0" t="n">
        <f aca="false">M1665*1000/365</f>
        <v>1.61400370415562</v>
      </c>
      <c r="O1665" s="0" t="n">
        <f aca="false">Table1[[#This Row],[Detection frequency 2021]]/100*365</f>
        <v>323.28561</v>
      </c>
      <c r="P1665" s="0" t="n">
        <f aca="false">Table1[[#This Row],[Flared days/year]]/12</f>
        <v>26.9404675</v>
      </c>
      <c r="Q1665" s="2" t="n">
        <f aca="false">Table1[[#This Row],['#days per month]]-P1721</f>
        <v>8.04526916666664</v>
      </c>
    </row>
    <row r="1666" customFormat="false" ht="15.75" hidden="true" customHeight="false" outlineLevel="0" collapsed="false">
      <c r="A1666" s="0" t="s">
        <v>126</v>
      </c>
      <c r="B1666" s="0" t="s">
        <v>127</v>
      </c>
      <c r="C1666" s="0" t="s">
        <v>1809</v>
      </c>
      <c r="D1666" s="0" t="n">
        <v>5974</v>
      </c>
      <c r="E1666" s="0" t="n">
        <v>5.733467</v>
      </c>
      <c r="F1666" s="0" t="n">
        <v>6.394979</v>
      </c>
      <c r="G1666" s="0" t="n">
        <v>0.016675468653</v>
      </c>
      <c r="H1666" s="0" t="n">
        <v>1760.22</v>
      </c>
      <c r="I1666" s="0" t="n">
        <v>0.459931999999999</v>
      </c>
      <c r="J1666" s="0" t="n">
        <v>88.4058</v>
      </c>
      <c r="K1666" s="0" t="n">
        <v>69</v>
      </c>
      <c r="L1666" s="0" t="s">
        <v>20</v>
      </c>
      <c r="M1666" s="0" t="n">
        <f aca="false">35.3*G1666</f>
        <v>0.5886440434509</v>
      </c>
      <c r="N1666" s="0" t="n">
        <f aca="false">M1666*1000/365</f>
        <v>1.61272340671479</v>
      </c>
      <c r="O1666" s="0" t="n">
        <f aca="false">Table1[[#This Row],[Detection frequency 2021]]/100*365</f>
        <v>322.68117</v>
      </c>
      <c r="P1666" s="0" t="n">
        <f aca="false">Table1[[#This Row],[Flared days/year]]/12</f>
        <v>26.8900975</v>
      </c>
      <c r="Q1666" s="2" t="n">
        <f aca="false">Table1[[#This Row],['#days per month]]-P1722</f>
        <v>11.461365</v>
      </c>
    </row>
    <row r="1667" customFormat="false" ht="15.75" hidden="true" customHeight="false" outlineLevel="0" collapsed="false">
      <c r="A1667" s="0" t="s">
        <v>205</v>
      </c>
      <c r="B1667" s="0" t="s">
        <v>206</v>
      </c>
      <c r="C1667" s="0" t="s">
        <v>1810</v>
      </c>
      <c r="D1667" s="0" t="n">
        <v>12059</v>
      </c>
      <c r="E1667" s="0" t="n">
        <v>4.764758</v>
      </c>
      <c r="F1667" s="0" t="n">
        <v>114.191685</v>
      </c>
      <c r="G1667" s="0" t="n">
        <v>0.0166622891559999</v>
      </c>
      <c r="H1667" s="0" t="n">
        <v>1739.39</v>
      </c>
      <c r="I1667" s="0" t="n">
        <v>1.9819</v>
      </c>
      <c r="J1667" s="0" t="n">
        <v>72.2222</v>
      </c>
      <c r="K1667" s="0" t="n">
        <v>18</v>
      </c>
      <c r="L1667" s="0" t="s">
        <v>20</v>
      </c>
      <c r="M1667" s="0" t="n">
        <f aca="false">35.3*G1667</f>
        <v>0.588178807206796</v>
      </c>
      <c r="N1667" s="0" t="n">
        <f aca="false">M1667*1000/365</f>
        <v>1.61144878686794</v>
      </c>
      <c r="O1667" s="0" t="n">
        <f aca="false">Table1[[#This Row],[Detection frequency 2021]]/100*365</f>
        <v>263.61103</v>
      </c>
      <c r="P1667" s="0" t="n">
        <f aca="false">Table1[[#This Row],[Flared days/year]]/12</f>
        <v>21.9675858333333</v>
      </c>
      <c r="Q1667" s="2" t="n">
        <f aca="false">Table1[[#This Row],['#days per month]]-P1723</f>
        <v>2.9929391666667</v>
      </c>
    </row>
    <row r="1668" customFormat="false" ht="15.75" hidden="true" customHeight="false" outlineLevel="0" collapsed="false">
      <c r="A1668" s="0" t="s">
        <v>28</v>
      </c>
      <c r="B1668" s="0" t="s">
        <v>29</v>
      </c>
      <c r="C1668" s="0" t="s">
        <v>1811</v>
      </c>
      <c r="D1668" s="0" t="n">
        <v>7833</v>
      </c>
      <c r="E1668" s="0" t="n">
        <v>31.906514</v>
      </c>
      <c r="F1668" s="0" t="n">
        <v>49.268719</v>
      </c>
      <c r="G1668" s="0" t="n">
        <v>0.016660439917</v>
      </c>
      <c r="H1668" s="0" t="n">
        <v>1713.41</v>
      </c>
      <c r="I1668" s="0" t="n">
        <v>1.76483</v>
      </c>
      <c r="J1668" s="0" t="n">
        <v>80.654</v>
      </c>
      <c r="K1668" s="0" t="n">
        <v>367</v>
      </c>
      <c r="L1668" s="0" t="s">
        <v>20</v>
      </c>
      <c r="M1668" s="0" t="n">
        <f aca="false">35.3*G1668</f>
        <v>0.5881135290701</v>
      </c>
      <c r="N1668" s="0" t="n">
        <f aca="false">M1668*1000/365</f>
        <v>1.61126994265781</v>
      </c>
      <c r="O1668" s="0" t="n">
        <f aca="false">Table1[[#This Row],[Detection frequency 2021]]/100*365</f>
        <v>294.3871</v>
      </c>
      <c r="P1668" s="0" t="n">
        <f aca="false">Table1[[#This Row],[Flared days/year]]/12</f>
        <v>24.5322583333333</v>
      </c>
      <c r="Q1668" s="2" t="n">
        <f aca="false">Table1[[#This Row],['#days per month]]-P1724</f>
        <v>-1.3430175</v>
      </c>
    </row>
    <row r="1669" customFormat="false" ht="15.75" hidden="true" customHeight="false" outlineLevel="0" collapsed="false">
      <c r="A1669" s="0" t="s">
        <v>28</v>
      </c>
      <c r="B1669" s="0" t="s">
        <v>29</v>
      </c>
      <c r="C1669" s="0" t="s">
        <v>1812</v>
      </c>
      <c r="D1669" s="0" t="n">
        <v>8125</v>
      </c>
      <c r="E1669" s="0" t="n">
        <v>30.066594</v>
      </c>
      <c r="F1669" s="0" t="n">
        <v>50.8952109999999</v>
      </c>
      <c r="G1669" s="0" t="n">
        <v>0.016656389203</v>
      </c>
      <c r="H1669" s="0" t="n">
        <v>1568.07</v>
      </c>
      <c r="I1669" s="0" t="n">
        <v>1.21861</v>
      </c>
      <c r="J1669" s="0" t="n">
        <v>95.8004999999999</v>
      </c>
      <c r="K1669" s="0" t="n">
        <v>381</v>
      </c>
      <c r="L1669" s="0" t="s">
        <v>20</v>
      </c>
      <c r="M1669" s="0" t="n">
        <f aca="false">35.3*G1669</f>
        <v>0.5879705388659</v>
      </c>
      <c r="N1669" s="0" t="n">
        <f aca="false">M1669*1000/365</f>
        <v>1.6108781886737</v>
      </c>
      <c r="O1669" s="0" t="n">
        <f aca="false">Table1[[#This Row],[Detection frequency 2021]]/100*365</f>
        <v>349.671825</v>
      </c>
      <c r="P1669" s="0" t="n">
        <f aca="false">Table1[[#This Row],[Flared days/year]]/12</f>
        <v>29.13931875</v>
      </c>
      <c r="Q1669" s="2" t="n">
        <f aca="false">Table1[[#This Row],['#days per month]]-P1725</f>
        <v>23.3311041666667</v>
      </c>
    </row>
    <row r="1670" customFormat="false" ht="15.75" hidden="true" customHeight="false" outlineLevel="0" collapsed="false">
      <c r="A1670" s="0" t="s">
        <v>143</v>
      </c>
      <c r="B1670" s="0" t="s">
        <v>144</v>
      </c>
      <c r="C1670" s="0" t="s">
        <v>1813</v>
      </c>
      <c r="D1670" s="0" t="n">
        <v>6298</v>
      </c>
      <c r="E1670" s="0" t="n">
        <v>-5.486451</v>
      </c>
      <c r="F1670" s="0" t="n">
        <v>12.066479</v>
      </c>
      <c r="G1670" s="0" t="n">
        <v>0.016650724074</v>
      </c>
      <c r="H1670" s="0" t="n">
        <v>1746.67</v>
      </c>
      <c r="I1670" s="0" t="n">
        <v>1.84834</v>
      </c>
      <c r="J1670" s="0" t="n">
        <v>65.0602</v>
      </c>
      <c r="K1670" s="0" t="n">
        <v>83</v>
      </c>
      <c r="L1670" s="0" t="s">
        <v>20</v>
      </c>
      <c r="M1670" s="0" t="n">
        <f aca="false">35.3*G1670</f>
        <v>0.5877705598122</v>
      </c>
      <c r="N1670" s="0" t="n">
        <f aca="false">M1670*1000/365</f>
        <v>1.61033030085534</v>
      </c>
      <c r="O1670" s="0" t="n">
        <f aca="false">Table1[[#This Row],[Detection frequency 2021]]/100*365</f>
        <v>237.46973</v>
      </c>
      <c r="P1670" s="0" t="n">
        <f aca="false">Table1[[#This Row],[Flared days/year]]/12</f>
        <v>19.7891441666667</v>
      </c>
      <c r="Q1670" s="2" t="n">
        <f aca="false">Table1[[#This Row],['#days per month]]-P1726</f>
        <v>-4.31767624999997</v>
      </c>
    </row>
    <row r="1671" customFormat="false" ht="15.75" hidden="true" customHeight="false" outlineLevel="0" collapsed="false">
      <c r="A1671" s="0" t="s">
        <v>645</v>
      </c>
      <c r="B1671" s="0" t="s">
        <v>646</v>
      </c>
      <c r="C1671" s="0" t="s">
        <v>1814</v>
      </c>
      <c r="D1671" s="0" t="n">
        <v>1089</v>
      </c>
      <c r="E1671" s="0" t="n">
        <v>47.97811</v>
      </c>
      <c r="F1671" s="0" t="n">
        <v>-102.41148</v>
      </c>
      <c r="G1671" s="0" t="n">
        <v>0.016619287011</v>
      </c>
      <c r="H1671" s="0" t="n">
        <v>1861.51</v>
      </c>
      <c r="I1671" s="0" t="n">
        <v>1.34959</v>
      </c>
      <c r="J1671" s="0" t="n">
        <v>31.0344999999999</v>
      </c>
      <c r="K1671" s="0" t="n">
        <v>290</v>
      </c>
      <c r="L1671" s="0" t="s">
        <v>20</v>
      </c>
      <c r="M1671" s="0" t="n">
        <f aca="false">35.3*G1671</f>
        <v>0.5866608314883</v>
      </c>
      <c r="N1671" s="0" t="n">
        <f aca="false">M1671*1000/365</f>
        <v>1.60728994928301</v>
      </c>
      <c r="O1671" s="0" t="n">
        <f aca="false">Table1[[#This Row],[Detection frequency 2021]]/100*365</f>
        <v>113.275925</v>
      </c>
      <c r="P1671" s="0" t="n">
        <f aca="false">Table1[[#This Row],[Flared days/year]]/12</f>
        <v>9.43966041666664</v>
      </c>
      <c r="Q1671" s="2" t="n">
        <f aca="false">Table1[[#This Row],['#days per month]]-P1727</f>
        <v>-10.6691325</v>
      </c>
    </row>
    <row r="1672" customFormat="false" ht="15.75" hidden="true" customHeight="false" outlineLevel="0" collapsed="false">
      <c r="A1672" s="0" t="s">
        <v>612</v>
      </c>
      <c r="B1672" s="0" t="s">
        <v>613</v>
      </c>
      <c r="C1672" s="0" t="s">
        <v>1815</v>
      </c>
      <c r="D1672" s="0" t="n">
        <v>11692</v>
      </c>
      <c r="E1672" s="0" t="n">
        <v>8.934941</v>
      </c>
      <c r="F1672" s="0" t="n">
        <v>101.589698</v>
      </c>
      <c r="G1672" s="0" t="n">
        <v>0.016583124115</v>
      </c>
      <c r="H1672" s="0" t="n">
        <v>1784.66</v>
      </c>
      <c r="I1672" s="0" t="n">
        <v>2.76067</v>
      </c>
      <c r="J1672" s="0" t="n">
        <v>67.5325</v>
      </c>
      <c r="K1672" s="0" t="n">
        <v>77</v>
      </c>
      <c r="L1672" s="0" t="s">
        <v>20</v>
      </c>
      <c r="M1672" s="0" t="n">
        <f aca="false">35.3*G1672</f>
        <v>0.5853842812595</v>
      </c>
      <c r="N1672" s="0" t="n">
        <f aca="false">M1672*1000/365</f>
        <v>1.60379255139589</v>
      </c>
      <c r="O1672" s="0" t="n">
        <f aca="false">Table1[[#This Row],[Detection frequency 2021]]/100*365</f>
        <v>246.493625</v>
      </c>
      <c r="P1672" s="0" t="n">
        <f aca="false">Table1[[#This Row],[Flared days/year]]/12</f>
        <v>20.5411354166667</v>
      </c>
      <c r="Q1672" s="2" t="n">
        <f aca="false">Table1[[#This Row],['#days per month]]-P1728</f>
        <v>0.439034166666666</v>
      </c>
    </row>
    <row r="1673" customFormat="false" ht="15.75" hidden="true" customHeight="false" outlineLevel="0" collapsed="false">
      <c r="A1673" s="0" t="s">
        <v>606</v>
      </c>
      <c r="B1673" s="0" t="s">
        <v>607</v>
      </c>
      <c r="C1673" s="0" t="s">
        <v>1816</v>
      </c>
      <c r="D1673" s="0" t="n">
        <v>4909</v>
      </c>
      <c r="E1673" s="0" t="n">
        <v>-22.358582</v>
      </c>
      <c r="F1673" s="0" t="n">
        <v>-40.089624</v>
      </c>
      <c r="G1673" s="0" t="n">
        <v>0.016554358175</v>
      </c>
      <c r="H1673" s="0" t="n">
        <v>1856.07</v>
      </c>
      <c r="I1673" s="0" t="n">
        <v>1.21512</v>
      </c>
      <c r="J1673" s="0" t="n">
        <v>61.165</v>
      </c>
      <c r="K1673" s="0" t="n">
        <v>206</v>
      </c>
      <c r="L1673" s="0" t="s">
        <v>20</v>
      </c>
      <c r="M1673" s="0" t="n">
        <f aca="false">35.3*G1673</f>
        <v>0.5843688435775</v>
      </c>
      <c r="N1673" s="0" t="n">
        <f aca="false">M1673*1000/365</f>
        <v>1.60101053034932</v>
      </c>
      <c r="O1673" s="0" t="n">
        <f aca="false">Table1[[#This Row],[Detection frequency 2021]]/100*365</f>
        <v>223.25225</v>
      </c>
      <c r="P1673" s="0" t="n">
        <f aca="false">Table1[[#This Row],[Flared days/year]]/12</f>
        <v>18.6043541666667</v>
      </c>
      <c r="Q1673" s="2" t="n">
        <f aca="false">Table1[[#This Row],['#days per month]]-P1729</f>
        <v>1.38541833333333</v>
      </c>
    </row>
    <row r="1674" customFormat="false" ht="15.75" hidden="true" customHeight="false" outlineLevel="0" collapsed="false">
      <c r="A1674" s="0" t="s">
        <v>24</v>
      </c>
      <c r="B1674" s="0" t="s">
        <v>25</v>
      </c>
      <c r="C1674" s="0" t="s">
        <v>1817</v>
      </c>
      <c r="D1674" s="0" t="n">
        <v>6466</v>
      </c>
      <c r="E1674" s="0" t="n">
        <v>57.617912</v>
      </c>
      <c r="F1674" s="0" t="n">
        <v>56.764252</v>
      </c>
      <c r="G1674" s="0" t="n">
        <v>0.01654276374</v>
      </c>
      <c r="H1674" s="0" t="n">
        <v>1861.88</v>
      </c>
      <c r="I1674" s="0" t="n">
        <v>1.71580999999999</v>
      </c>
      <c r="J1674" s="0" t="n">
        <v>70</v>
      </c>
      <c r="K1674" s="0" t="n">
        <v>220</v>
      </c>
      <c r="L1674" s="0" t="s">
        <v>20</v>
      </c>
      <c r="M1674" s="0" t="n">
        <f aca="false">35.3*G1674</f>
        <v>0.583959560022</v>
      </c>
      <c r="N1674" s="0" t="n">
        <f aca="false">M1674*1000/365</f>
        <v>1.59988920553973</v>
      </c>
      <c r="O1674" s="0" t="n">
        <f aca="false">Table1[[#This Row],[Detection frequency 2021]]/100*365</f>
        <v>255.5</v>
      </c>
      <c r="P1674" s="0" t="n">
        <f aca="false">Table1[[#This Row],[Flared days/year]]/12</f>
        <v>21.2916666666667</v>
      </c>
      <c r="Q1674" s="2" t="n">
        <f aca="false">Table1[[#This Row],['#days per month]]-P1730</f>
        <v>1.18573291666667</v>
      </c>
    </row>
    <row r="1675" customFormat="false" ht="15.75" hidden="true" customHeight="false" outlineLevel="0" collapsed="false">
      <c r="A1675" s="0" t="s">
        <v>788</v>
      </c>
      <c r="B1675" s="0" t="s">
        <v>789</v>
      </c>
      <c r="C1675" s="0" t="s">
        <v>1818</v>
      </c>
      <c r="D1675" s="0" t="n">
        <v>12096</v>
      </c>
      <c r="E1675" s="0" t="n">
        <v>3.47800299999999</v>
      </c>
      <c r="F1675" s="0" t="n">
        <v>117.865257</v>
      </c>
      <c r="G1675" s="0" t="n">
        <v>0.016533018544</v>
      </c>
      <c r="H1675" s="0" t="n">
        <v>1915.26</v>
      </c>
      <c r="I1675" s="0" t="n">
        <v>3.86826</v>
      </c>
      <c r="J1675" s="0" t="n">
        <v>51.8518999999999</v>
      </c>
      <c r="K1675" s="0" t="n">
        <v>27</v>
      </c>
      <c r="L1675" s="0" t="s">
        <v>20</v>
      </c>
      <c r="M1675" s="0" t="n">
        <f aca="false">35.3*G1675</f>
        <v>0.5836155546032</v>
      </c>
      <c r="N1675" s="0" t="n">
        <f aca="false">M1675*1000/365</f>
        <v>1.59894672494027</v>
      </c>
      <c r="O1675" s="0" t="n">
        <f aca="false">Table1[[#This Row],[Detection frequency 2021]]/100*365</f>
        <v>189.259435</v>
      </c>
      <c r="P1675" s="0" t="n">
        <f aca="false">Table1[[#This Row],[Flared days/year]]/12</f>
        <v>15.7716195833333</v>
      </c>
      <c r="Q1675" s="2" t="n">
        <f aca="false">Table1[[#This Row],['#days per month]]-P1731</f>
        <v>-3.65580958333336</v>
      </c>
    </row>
    <row r="1676" customFormat="false" ht="15.75" hidden="true" customHeight="false" outlineLevel="0" collapsed="false">
      <c r="A1676" s="0" t="s">
        <v>143</v>
      </c>
      <c r="B1676" s="0" t="s">
        <v>144</v>
      </c>
      <c r="C1676" s="0" t="s">
        <v>1819</v>
      </c>
      <c r="D1676" s="0" t="n">
        <v>6267</v>
      </c>
      <c r="E1676" s="0" t="n">
        <v>-5.368941</v>
      </c>
      <c r="F1676" s="0" t="n">
        <v>11.663412</v>
      </c>
      <c r="G1676" s="0" t="n">
        <v>0.0165283807699999</v>
      </c>
      <c r="H1676" s="0" t="n">
        <v>1678.35</v>
      </c>
      <c r="I1676" s="0" t="n">
        <v>1.77365999999999</v>
      </c>
      <c r="J1676" s="0" t="n">
        <v>84.0909</v>
      </c>
      <c r="K1676" s="0" t="n">
        <v>88</v>
      </c>
      <c r="L1676" s="0" t="s">
        <v>20</v>
      </c>
      <c r="M1676" s="0" t="n">
        <f aca="false">35.3*G1676</f>
        <v>0.583451841180996</v>
      </c>
      <c r="N1676" s="0" t="n">
        <f aca="false">M1676*1000/365</f>
        <v>1.59849819501643</v>
      </c>
      <c r="O1676" s="0" t="n">
        <f aca="false">Table1[[#This Row],[Detection frequency 2021]]/100*365</f>
        <v>306.931785</v>
      </c>
      <c r="P1676" s="0" t="n">
        <f aca="false">Table1[[#This Row],[Flared days/year]]/12</f>
        <v>25.57764875</v>
      </c>
      <c r="Q1676" s="2" t="n">
        <f aca="false">Table1[[#This Row],['#days per month]]-P1732</f>
        <v>3.693435</v>
      </c>
    </row>
    <row r="1677" customFormat="false" ht="15.75" hidden="true" customHeight="false" outlineLevel="0" collapsed="false">
      <c r="A1677" s="0" t="s">
        <v>440</v>
      </c>
      <c r="B1677" s="0" t="s">
        <v>441</v>
      </c>
      <c r="C1677" s="0" t="s">
        <v>1820</v>
      </c>
      <c r="D1677" s="0" t="n">
        <v>11746</v>
      </c>
      <c r="E1677" s="0" t="n">
        <v>9.732992</v>
      </c>
      <c r="F1677" s="0" t="n">
        <v>107.969317999999</v>
      </c>
      <c r="G1677" s="0" t="n">
        <v>0.016528028534</v>
      </c>
      <c r="H1677" s="0" t="n">
        <v>1918.1</v>
      </c>
      <c r="I1677" s="0" t="n">
        <v>2.97649</v>
      </c>
      <c r="J1677" s="0" t="n">
        <v>70.3297</v>
      </c>
      <c r="K1677" s="0" t="n">
        <v>91</v>
      </c>
      <c r="L1677" s="0" t="s">
        <v>20</v>
      </c>
      <c r="M1677" s="0" t="n">
        <f aca="false">35.3*G1677</f>
        <v>0.5834394072502</v>
      </c>
      <c r="N1677" s="0" t="n">
        <f aca="false">M1677*1000/365</f>
        <v>1.5984641294526</v>
      </c>
      <c r="O1677" s="0" t="n">
        <f aca="false">Table1[[#This Row],[Detection frequency 2021]]/100*365</f>
        <v>256.703405</v>
      </c>
      <c r="P1677" s="0" t="n">
        <f aca="false">Table1[[#This Row],[Flared days/year]]/12</f>
        <v>21.3919504166667</v>
      </c>
      <c r="Q1677" s="2" t="n">
        <f aca="false">Table1[[#This Row],['#days per month]]-P1733</f>
        <v>11.4973783333333</v>
      </c>
    </row>
    <row r="1678" customFormat="false" ht="15.75" hidden="true" customHeight="false" outlineLevel="0" collapsed="false">
      <c r="A1678" s="0" t="s">
        <v>598</v>
      </c>
      <c r="B1678" s="0" t="s">
        <v>599</v>
      </c>
      <c r="C1678" s="0" t="s">
        <v>1821</v>
      </c>
      <c r="D1678" s="0" t="n">
        <v>886</v>
      </c>
      <c r="E1678" s="0" t="n">
        <v>49.427665</v>
      </c>
      <c r="F1678" s="0" t="n">
        <v>-102.745505</v>
      </c>
      <c r="G1678" s="0" t="n">
        <v>0.016521218638</v>
      </c>
      <c r="H1678" s="0" t="n">
        <v>1857.7</v>
      </c>
      <c r="I1678" s="0" t="n">
        <v>2.19841</v>
      </c>
      <c r="J1678" s="0" t="n">
        <v>80.2047999999999</v>
      </c>
      <c r="K1678" s="0" t="n">
        <v>293</v>
      </c>
      <c r="L1678" s="0" t="s">
        <v>20</v>
      </c>
      <c r="M1678" s="0" t="n">
        <f aca="false">35.3*G1678</f>
        <v>0.5831990179214</v>
      </c>
      <c r="N1678" s="0" t="n">
        <f aca="false">M1678*1000/365</f>
        <v>1.59780552855178</v>
      </c>
      <c r="O1678" s="0" t="n">
        <f aca="false">Table1[[#This Row],[Detection frequency 2021]]/100*365</f>
        <v>292.74752</v>
      </c>
      <c r="P1678" s="0" t="n">
        <f aca="false">Table1[[#This Row],[Flared days/year]]/12</f>
        <v>24.3956266666666</v>
      </c>
      <c r="Q1678" s="2" t="n">
        <f aca="false">Table1[[#This Row],['#days per month]]-P1734</f>
        <v>3.73525791666664</v>
      </c>
    </row>
    <row r="1679" customFormat="false" ht="15.75" hidden="true" customHeight="false" outlineLevel="0" collapsed="false">
      <c r="A1679" s="0" t="s">
        <v>387</v>
      </c>
      <c r="B1679" s="0" t="s">
        <v>388</v>
      </c>
      <c r="C1679" s="0" t="s">
        <v>1822</v>
      </c>
      <c r="D1679" s="0" t="n">
        <v>7252</v>
      </c>
      <c r="E1679" s="0" t="n">
        <v>34.938411</v>
      </c>
      <c r="F1679" s="0" t="n">
        <v>37.992902</v>
      </c>
      <c r="G1679" s="0" t="n">
        <v>0.016520338048</v>
      </c>
      <c r="H1679" s="0" t="n">
        <v>1846.3</v>
      </c>
      <c r="I1679" s="0" t="n">
        <v>1.51358</v>
      </c>
      <c r="J1679" s="0" t="n">
        <v>87.2595999999999</v>
      </c>
      <c r="K1679" s="0" t="n">
        <v>416</v>
      </c>
      <c r="L1679" s="0" t="s">
        <v>20</v>
      </c>
      <c r="M1679" s="0" t="n">
        <f aca="false">35.3*G1679</f>
        <v>0.5831679330944</v>
      </c>
      <c r="N1679" s="0" t="n">
        <f aca="false">M1679*1000/365</f>
        <v>1.59772036464219</v>
      </c>
      <c r="O1679" s="0" t="n">
        <f aca="false">Table1[[#This Row],[Detection frequency 2021]]/100*365</f>
        <v>318.49754</v>
      </c>
      <c r="P1679" s="0" t="n">
        <f aca="false">Table1[[#This Row],[Flared days/year]]/12</f>
        <v>26.5414616666666</v>
      </c>
      <c r="Q1679" s="2" t="n">
        <f aca="false">Table1[[#This Row],['#days per month]]-P1735</f>
        <v>13.2829279166666</v>
      </c>
    </row>
    <row r="1680" customFormat="false" ht="15.75" hidden="true" customHeight="false" outlineLevel="0" collapsed="false">
      <c r="A1680" s="0" t="s">
        <v>197</v>
      </c>
      <c r="B1680" s="0" t="s">
        <v>198</v>
      </c>
      <c r="C1680" s="0" t="s">
        <v>1823</v>
      </c>
      <c r="D1680" s="0" t="n">
        <v>12038</v>
      </c>
      <c r="E1680" s="0" t="n">
        <v>3.55698799999999</v>
      </c>
      <c r="F1680" s="0" t="n">
        <v>112.814732</v>
      </c>
      <c r="G1680" s="0" t="n">
        <v>0.016520132577</v>
      </c>
      <c r="H1680" s="0" t="n">
        <v>1889.42</v>
      </c>
      <c r="I1680" s="0" t="n">
        <v>1.71845</v>
      </c>
      <c r="J1680" s="0" t="n">
        <v>72.2222</v>
      </c>
      <c r="K1680" s="0" t="n">
        <v>18</v>
      </c>
      <c r="L1680" s="0" t="s">
        <v>20</v>
      </c>
      <c r="M1680" s="0" t="n">
        <f aca="false">35.3*G1680</f>
        <v>0.5831606799681</v>
      </c>
      <c r="N1680" s="0" t="n">
        <f aca="false">M1680*1000/365</f>
        <v>1.59770049306329</v>
      </c>
      <c r="O1680" s="0" t="n">
        <f aca="false">Table1[[#This Row],[Detection frequency 2021]]/100*365</f>
        <v>263.61103</v>
      </c>
      <c r="P1680" s="0" t="n">
        <f aca="false">Table1[[#This Row],[Flared days/year]]/12</f>
        <v>21.9675858333333</v>
      </c>
      <c r="Q1680" s="2" t="n">
        <f aca="false">Table1[[#This Row],['#days per month]]-P1736</f>
        <v>-2.802105</v>
      </c>
    </row>
    <row r="1681" customFormat="false" ht="15.75" hidden="true" customHeight="false" outlineLevel="0" collapsed="false">
      <c r="A1681" s="0" t="s">
        <v>598</v>
      </c>
      <c r="B1681" s="0" t="s">
        <v>599</v>
      </c>
      <c r="C1681" s="0" t="s">
        <v>1824</v>
      </c>
      <c r="D1681" s="0" t="n">
        <v>1139</v>
      </c>
      <c r="E1681" s="0" t="n">
        <v>49.056933</v>
      </c>
      <c r="F1681" s="0" t="n">
        <v>-100.765505</v>
      </c>
      <c r="G1681" s="0" t="n">
        <v>0.016512442091</v>
      </c>
      <c r="H1681" s="0" t="n">
        <v>1802.87</v>
      </c>
      <c r="I1681" s="0" t="n">
        <v>1.53311</v>
      </c>
      <c r="J1681" s="0" t="n">
        <v>72.7890999999999</v>
      </c>
      <c r="K1681" s="0" t="n">
        <v>294</v>
      </c>
      <c r="L1681" s="0" t="s">
        <v>20</v>
      </c>
      <c r="M1681" s="0" t="n">
        <f aca="false">35.3*G1681</f>
        <v>0.5828892058123</v>
      </c>
      <c r="N1681" s="0" t="n">
        <f aca="false">M1681*1000/365</f>
        <v>1.59695672825288</v>
      </c>
      <c r="O1681" s="0" t="n">
        <f aca="false">Table1[[#This Row],[Detection frequency 2021]]/100*365</f>
        <v>265.680215</v>
      </c>
      <c r="P1681" s="0" t="n">
        <f aca="false">Table1[[#This Row],[Flared days/year]]/12</f>
        <v>22.1400179166666</v>
      </c>
      <c r="Q1681" s="2" t="n">
        <f aca="false">Table1[[#This Row],['#days per month]]-P1737</f>
        <v>-1.6887029166667</v>
      </c>
    </row>
    <row r="1682" customFormat="false" ht="15.75" hidden="true" customHeight="false" outlineLevel="0" collapsed="false">
      <c r="A1682" s="0" t="s">
        <v>201</v>
      </c>
      <c r="B1682" s="0" t="s">
        <v>202</v>
      </c>
      <c r="C1682" s="0" t="s">
        <v>1825</v>
      </c>
      <c r="D1682" s="0" t="n">
        <v>5836</v>
      </c>
      <c r="E1682" s="0" t="n">
        <v>30.625973</v>
      </c>
      <c r="F1682" s="0" t="n">
        <v>26.943158</v>
      </c>
      <c r="G1682" s="0" t="n">
        <v>0.016507716258</v>
      </c>
      <c r="H1682" s="0" t="n">
        <v>1811.58</v>
      </c>
      <c r="I1682" s="0" t="n">
        <v>1.16036</v>
      </c>
      <c r="J1682" s="0" t="n">
        <v>87.3171</v>
      </c>
      <c r="K1682" s="0" t="n">
        <v>410</v>
      </c>
      <c r="L1682" s="0" t="s">
        <v>20</v>
      </c>
      <c r="M1682" s="0" t="n">
        <f aca="false">35.3*G1682</f>
        <v>0.5827223839074</v>
      </c>
      <c r="N1682" s="0" t="n">
        <f aca="false">M1682*1000/365</f>
        <v>1.59649968193808</v>
      </c>
      <c r="O1682" s="0" t="n">
        <f aca="false">Table1[[#This Row],[Detection frequency 2021]]/100*365</f>
        <v>318.707415</v>
      </c>
      <c r="P1682" s="0" t="n">
        <f aca="false">Table1[[#This Row],[Flared days/year]]/12</f>
        <v>26.55895125</v>
      </c>
      <c r="Q1682" s="2" t="n">
        <f aca="false">Table1[[#This Row],['#days per month]]-P1738</f>
        <v>4.53308708333333</v>
      </c>
    </row>
    <row r="1683" customFormat="false" ht="15.75" hidden="true" customHeight="false" outlineLevel="0" collapsed="false">
      <c r="A1683" s="0" t="s">
        <v>201</v>
      </c>
      <c r="B1683" s="0" t="s">
        <v>202</v>
      </c>
      <c r="C1683" s="0" t="s">
        <v>1826</v>
      </c>
      <c r="D1683" s="0" t="n">
        <v>7212</v>
      </c>
      <c r="E1683" s="0" t="n">
        <v>28.2778659999999</v>
      </c>
      <c r="F1683" s="0" t="n">
        <v>33.319326</v>
      </c>
      <c r="G1683" s="0" t="n">
        <v>0.016458080335</v>
      </c>
      <c r="H1683" s="0" t="n">
        <v>1715.94</v>
      </c>
      <c r="I1683" s="0" t="n">
        <v>1.71249</v>
      </c>
      <c r="J1683" s="0" t="n">
        <v>56.1743</v>
      </c>
      <c r="K1683" s="0" t="n">
        <v>413</v>
      </c>
      <c r="L1683" s="0" t="s">
        <v>20</v>
      </c>
      <c r="M1683" s="0" t="n">
        <f aca="false">35.3*G1683</f>
        <v>0.5809702358255</v>
      </c>
      <c r="N1683" s="0" t="n">
        <f aca="false">M1683*1000/365</f>
        <v>1.59169927623425</v>
      </c>
      <c r="O1683" s="0" t="n">
        <f aca="false">Table1[[#This Row],[Detection frequency 2021]]/100*365</f>
        <v>205.036195</v>
      </c>
      <c r="P1683" s="0" t="n">
        <f aca="false">Table1[[#This Row],[Flared days/year]]/12</f>
        <v>17.0863495833333</v>
      </c>
      <c r="Q1683" s="2" t="n">
        <f aca="false">Table1[[#This Row],['#days per month]]-P1739</f>
        <v>-0.979933750000001</v>
      </c>
    </row>
    <row r="1684" customFormat="false" ht="15.75" hidden="true" customHeight="false" outlineLevel="0" collapsed="false">
      <c r="A1684" s="0" t="s">
        <v>24</v>
      </c>
      <c r="B1684" s="0" t="s">
        <v>25</v>
      </c>
      <c r="C1684" s="0" t="s">
        <v>1827</v>
      </c>
      <c r="D1684" s="0" t="n">
        <v>6765</v>
      </c>
      <c r="E1684" s="0" t="n">
        <v>52.639563</v>
      </c>
      <c r="F1684" s="0" t="n">
        <v>50.514577</v>
      </c>
      <c r="G1684" s="0" t="n">
        <v>0.016456553979</v>
      </c>
      <c r="H1684" s="0" t="n">
        <v>1831.59</v>
      </c>
      <c r="I1684" s="0" t="n">
        <v>1.75694</v>
      </c>
      <c r="J1684" s="0" t="n">
        <v>82.397</v>
      </c>
      <c r="K1684" s="0" t="n">
        <v>267</v>
      </c>
      <c r="L1684" s="0" t="s">
        <v>20</v>
      </c>
      <c r="M1684" s="0" t="n">
        <f aca="false">35.3*G1684</f>
        <v>0.5809163554587</v>
      </c>
      <c r="N1684" s="0" t="n">
        <f aca="false">M1684*1000/365</f>
        <v>1.59155165879096</v>
      </c>
      <c r="O1684" s="0" t="n">
        <f aca="false">Table1[[#This Row],[Detection frequency 2021]]/100*365</f>
        <v>300.74905</v>
      </c>
      <c r="P1684" s="0" t="n">
        <f aca="false">Table1[[#This Row],[Flared days/year]]/12</f>
        <v>25.0624208333333</v>
      </c>
      <c r="Q1684" s="2" t="n">
        <f aca="false">Table1[[#This Row],['#days per month]]-P1740</f>
        <v>6.81242083333333</v>
      </c>
    </row>
    <row r="1685" customFormat="false" ht="15.75" hidden="true" customHeight="false" outlineLevel="0" collapsed="false">
      <c r="A1685" s="0" t="s">
        <v>24</v>
      </c>
      <c r="B1685" s="0" t="s">
        <v>25</v>
      </c>
      <c r="C1685" s="0" t="s">
        <v>1828</v>
      </c>
      <c r="D1685" s="0" t="n">
        <v>6661</v>
      </c>
      <c r="E1685" s="0" t="n">
        <v>44.80994</v>
      </c>
      <c r="F1685" s="0" t="n">
        <v>44.789345</v>
      </c>
      <c r="G1685" s="0" t="n">
        <v>0.016432132283</v>
      </c>
      <c r="H1685" s="0" t="n">
        <v>1916.78</v>
      </c>
      <c r="I1685" s="0" t="n">
        <v>1.73262</v>
      </c>
      <c r="J1685" s="0" t="n">
        <v>79.1489</v>
      </c>
      <c r="K1685" s="0" t="n">
        <v>235</v>
      </c>
      <c r="L1685" s="0" t="s">
        <v>20</v>
      </c>
      <c r="M1685" s="0" t="n">
        <f aca="false">35.3*G1685</f>
        <v>0.5800542695899</v>
      </c>
      <c r="N1685" s="0" t="n">
        <f aca="false">M1685*1000/365</f>
        <v>1.58918977969836</v>
      </c>
      <c r="O1685" s="0" t="n">
        <f aca="false">Table1[[#This Row],[Detection frequency 2021]]/100*365</f>
        <v>288.893485</v>
      </c>
      <c r="P1685" s="0" t="n">
        <f aca="false">Table1[[#This Row],[Flared days/year]]/12</f>
        <v>24.0744570833333</v>
      </c>
      <c r="Q1685" s="2" t="n">
        <f aca="false">Table1[[#This Row],['#days per month]]-P1741</f>
        <v>13.6075345833333</v>
      </c>
    </row>
    <row r="1686" customFormat="false" ht="15.75" hidden="true" customHeight="false" outlineLevel="0" collapsed="false">
      <c r="A1686" s="0" t="s">
        <v>1829</v>
      </c>
      <c r="B1686" s="0" t="s">
        <v>1830</v>
      </c>
      <c r="C1686" s="0" t="s">
        <v>1831</v>
      </c>
      <c r="D1686" s="0" t="n">
        <v>5091</v>
      </c>
      <c r="E1686" s="0" t="n">
        <v>61.2052209999999</v>
      </c>
      <c r="F1686" s="0" t="n">
        <v>1.831752</v>
      </c>
      <c r="G1686" s="0" t="n">
        <v>0.016392505733</v>
      </c>
      <c r="H1686" s="0" t="n">
        <v>1780.14</v>
      </c>
      <c r="I1686" s="0" t="n">
        <v>3.97241999999999</v>
      </c>
      <c r="J1686" s="0" t="n">
        <v>52.1739</v>
      </c>
      <c r="K1686" s="0" t="n">
        <v>92</v>
      </c>
      <c r="L1686" s="0" t="s">
        <v>20</v>
      </c>
      <c r="M1686" s="0" t="n">
        <f aca="false">35.3*G1686</f>
        <v>0.5786554523749</v>
      </c>
      <c r="N1686" s="0" t="n">
        <f aca="false">M1686*1000/365</f>
        <v>1.58535740376685</v>
      </c>
      <c r="O1686" s="0" t="n">
        <f aca="false">Table1[[#This Row],[Detection frequency 2021]]/100*365</f>
        <v>190.434735</v>
      </c>
      <c r="P1686" s="0" t="n">
        <f aca="false">Table1[[#This Row],[Flared days/year]]/12</f>
        <v>15.86956125</v>
      </c>
      <c r="Q1686" s="2" t="n">
        <f aca="false">Table1[[#This Row],['#days per month]]-P1742</f>
        <v>-5.48202625</v>
      </c>
    </row>
    <row r="1687" customFormat="false" ht="15.75" hidden="true" customHeight="false" outlineLevel="0" collapsed="false">
      <c r="A1687" s="0" t="s">
        <v>563</v>
      </c>
      <c r="B1687" s="0" t="s">
        <v>564</v>
      </c>
      <c r="C1687" s="0" t="s">
        <v>1832</v>
      </c>
      <c r="D1687" s="0" t="n">
        <v>4459</v>
      </c>
      <c r="E1687" s="0" t="n">
        <v>-0.345829</v>
      </c>
      <c r="F1687" s="0" t="n">
        <v>-76.937278</v>
      </c>
      <c r="G1687" s="0" t="n">
        <v>0.016387016722</v>
      </c>
      <c r="H1687" s="0" t="n">
        <v>1913.92</v>
      </c>
      <c r="I1687" s="0" t="n">
        <v>1.59694</v>
      </c>
      <c r="J1687" s="0" t="n">
        <v>69.4444</v>
      </c>
      <c r="K1687" s="0" t="n">
        <v>36</v>
      </c>
      <c r="L1687" s="0" t="s">
        <v>20</v>
      </c>
      <c r="M1687" s="0" t="n">
        <f aca="false">35.3*G1687</f>
        <v>0.5784616902866</v>
      </c>
      <c r="N1687" s="0" t="n">
        <f aca="false">M1687*1000/365</f>
        <v>1.58482654873041</v>
      </c>
      <c r="O1687" s="0" t="n">
        <f aca="false">Table1[[#This Row],[Detection frequency 2021]]/100*365</f>
        <v>253.47206</v>
      </c>
      <c r="P1687" s="0" t="n">
        <f aca="false">Table1[[#This Row],[Flared days/year]]/12</f>
        <v>21.1226716666667</v>
      </c>
      <c r="Q1687" s="2" t="n">
        <f aca="false">Table1[[#This Row],['#days per month]]-P1743</f>
        <v>11.0111983333333</v>
      </c>
    </row>
    <row r="1688" customFormat="false" ht="15.75" hidden="true" customHeight="false" outlineLevel="0" collapsed="false">
      <c r="A1688" s="0" t="s">
        <v>201</v>
      </c>
      <c r="B1688" s="0" t="s">
        <v>202</v>
      </c>
      <c r="C1688" s="0" t="s">
        <v>1833</v>
      </c>
      <c r="D1688" s="0" t="n">
        <v>5852</v>
      </c>
      <c r="E1688" s="0" t="n">
        <v>30.369683</v>
      </c>
      <c r="F1688" s="0" t="n">
        <v>27.2311</v>
      </c>
      <c r="G1688" s="0" t="n">
        <v>0.016381439652</v>
      </c>
      <c r="H1688" s="0" t="n">
        <v>1660.17</v>
      </c>
      <c r="I1688" s="0" t="n">
        <v>1.19342</v>
      </c>
      <c r="J1688" s="0" t="n">
        <v>38.9151</v>
      </c>
      <c r="K1688" s="0" t="n">
        <v>424</v>
      </c>
      <c r="L1688" s="0" t="s">
        <v>20</v>
      </c>
      <c r="M1688" s="0" t="n">
        <f aca="false">35.3*G1688</f>
        <v>0.5782648197156</v>
      </c>
      <c r="N1688" s="0" t="n">
        <f aca="false">M1688*1000/365</f>
        <v>1.58428717730301</v>
      </c>
      <c r="O1688" s="0" t="n">
        <f aca="false">Table1[[#This Row],[Detection frequency 2021]]/100*365</f>
        <v>142.040115</v>
      </c>
      <c r="P1688" s="0" t="n">
        <f aca="false">Table1[[#This Row],[Flared days/year]]/12</f>
        <v>11.83667625</v>
      </c>
      <c r="Q1688" s="2" t="n">
        <f aca="false">Table1[[#This Row],['#days per month]]-P1744</f>
        <v>-9.13318208333333</v>
      </c>
    </row>
    <row r="1689" customFormat="false" ht="15.75" hidden="true" customHeight="false" outlineLevel="0" collapsed="false">
      <c r="A1689" s="0" t="s">
        <v>161</v>
      </c>
      <c r="B1689" s="0" t="s">
        <v>162</v>
      </c>
      <c r="C1689" s="0" t="s">
        <v>1834</v>
      </c>
      <c r="D1689" s="0" t="n">
        <v>9730</v>
      </c>
      <c r="E1689" s="0" t="n">
        <v>41.164675</v>
      </c>
      <c r="F1689" s="0" t="n">
        <v>83.6972</v>
      </c>
      <c r="G1689" s="0" t="n">
        <v>0.016375011345</v>
      </c>
      <c r="H1689" s="0" t="n">
        <v>1769.12</v>
      </c>
      <c r="I1689" s="0" t="n">
        <v>2.33209</v>
      </c>
      <c r="J1689" s="0" t="n">
        <v>37.0717</v>
      </c>
      <c r="K1689" s="0" t="n">
        <v>321</v>
      </c>
      <c r="L1689" s="0" t="s">
        <v>20</v>
      </c>
      <c r="M1689" s="0" t="n">
        <f aca="false">35.3*G1689</f>
        <v>0.5780379004785</v>
      </c>
      <c r="N1689" s="0" t="n">
        <f aca="false">M1689*1000/365</f>
        <v>1.58366548076301</v>
      </c>
      <c r="O1689" s="0" t="n">
        <f aca="false">Table1[[#This Row],[Detection frequency 2021]]/100*365</f>
        <v>135.311705</v>
      </c>
      <c r="P1689" s="0" t="n">
        <f aca="false">Table1[[#This Row],[Flared days/year]]/12</f>
        <v>11.2759754166667</v>
      </c>
      <c r="Q1689" s="2" t="n">
        <f aca="false">Table1[[#This Row],['#days per month]]-P1745</f>
        <v>-14.3113154166667</v>
      </c>
    </row>
    <row r="1690" customFormat="false" ht="15.75" hidden="true" customHeight="false" outlineLevel="0" collapsed="false">
      <c r="A1690" s="0" t="s">
        <v>732</v>
      </c>
      <c r="B1690" s="0" t="s">
        <v>733</v>
      </c>
      <c r="C1690" s="0" t="s">
        <v>1835</v>
      </c>
      <c r="D1690" s="0" t="n">
        <v>4227</v>
      </c>
      <c r="E1690" s="0" t="n">
        <v>6.934593</v>
      </c>
      <c r="F1690" s="0" t="n">
        <v>-71.162738</v>
      </c>
      <c r="G1690" s="0" t="n">
        <v>0.016356636367</v>
      </c>
      <c r="H1690" s="0" t="n">
        <v>1862.28</v>
      </c>
      <c r="I1690" s="0" t="n">
        <v>1.95762</v>
      </c>
      <c r="J1690" s="0" t="n">
        <v>86.25</v>
      </c>
      <c r="K1690" s="0" t="n">
        <v>80</v>
      </c>
      <c r="L1690" s="0" t="s">
        <v>20</v>
      </c>
      <c r="M1690" s="0" t="n">
        <f aca="false">35.3*G1690</f>
        <v>0.5773892637551</v>
      </c>
      <c r="N1690" s="0" t="n">
        <f aca="false">M1690*1000/365</f>
        <v>1.58188839384959</v>
      </c>
      <c r="O1690" s="0" t="n">
        <f aca="false">Table1[[#This Row],[Detection frequency 2021]]/100*365</f>
        <v>314.8125</v>
      </c>
      <c r="P1690" s="0" t="n">
        <f aca="false">Table1[[#This Row],[Flared days/year]]/12</f>
        <v>26.234375</v>
      </c>
      <c r="Q1690" s="2" t="n">
        <f aca="false">Table1[[#This Row],['#days per month]]-P1746</f>
        <v>9.45912708333333</v>
      </c>
    </row>
    <row r="1691" customFormat="false" ht="15.75" hidden="true" customHeight="false" outlineLevel="0" collapsed="false">
      <c r="A1691" s="0" t="s">
        <v>345</v>
      </c>
      <c r="B1691" s="0" t="s">
        <v>346</v>
      </c>
      <c r="C1691" s="0" t="s">
        <v>1836</v>
      </c>
      <c r="D1691" s="0" t="n">
        <v>4633</v>
      </c>
      <c r="E1691" s="0" t="n">
        <v>-38.230512</v>
      </c>
      <c r="F1691" s="0" t="n">
        <v>-69.140633</v>
      </c>
      <c r="G1691" s="0" t="n">
        <v>0.016351499592</v>
      </c>
      <c r="H1691" s="0" t="n">
        <v>1776.94</v>
      </c>
      <c r="I1691" s="0" t="n">
        <v>2.32757</v>
      </c>
      <c r="J1691" s="0" t="n">
        <v>61.236</v>
      </c>
      <c r="K1691" s="0" t="n">
        <v>356</v>
      </c>
      <c r="L1691" s="0" t="s">
        <v>20</v>
      </c>
      <c r="M1691" s="0" t="n">
        <f aca="false">35.3*G1691</f>
        <v>0.5772079355976</v>
      </c>
      <c r="N1691" s="0" t="n">
        <f aca="false">M1691*1000/365</f>
        <v>1.58139160437699</v>
      </c>
      <c r="O1691" s="0" t="n">
        <f aca="false">Table1[[#This Row],[Detection frequency 2021]]/100*365</f>
        <v>223.5114</v>
      </c>
      <c r="P1691" s="0" t="n">
        <f aca="false">Table1[[#This Row],[Flared days/year]]/12</f>
        <v>18.62595</v>
      </c>
      <c r="Q1691" s="2" t="n">
        <f aca="false">Table1[[#This Row],['#days per month]]-P1747</f>
        <v>-4.25897208333334</v>
      </c>
    </row>
    <row r="1692" customFormat="false" ht="15.75" hidden="true" customHeight="false" outlineLevel="0" collapsed="false">
      <c r="A1692" s="0" t="s">
        <v>83</v>
      </c>
      <c r="B1692" s="0" t="s">
        <v>84</v>
      </c>
      <c r="C1692" s="0" t="s">
        <v>1837</v>
      </c>
      <c r="D1692" s="0" t="n">
        <v>6254</v>
      </c>
      <c r="E1692" s="0" t="n">
        <v>-4.747135</v>
      </c>
      <c r="F1692" s="0" t="n">
        <v>11.4094839999999</v>
      </c>
      <c r="G1692" s="0" t="n">
        <v>0.016343603635</v>
      </c>
      <c r="H1692" s="0" t="n">
        <v>1613.87</v>
      </c>
      <c r="I1692" s="0" t="n">
        <v>2.37458</v>
      </c>
      <c r="J1692" s="0" t="n">
        <v>50</v>
      </c>
      <c r="K1692" s="0" t="n">
        <v>64</v>
      </c>
      <c r="L1692" s="0" t="s">
        <v>20</v>
      </c>
      <c r="M1692" s="0" t="n">
        <f aca="false">35.3*G1692</f>
        <v>0.5769292083155</v>
      </c>
      <c r="N1692" s="0" t="n">
        <f aca="false">M1692*1000/365</f>
        <v>1.58062796798767</v>
      </c>
      <c r="O1692" s="0" t="n">
        <f aca="false">Table1[[#This Row],[Detection frequency 2021]]/100*365</f>
        <v>182.5</v>
      </c>
      <c r="P1692" s="0" t="n">
        <f aca="false">Table1[[#This Row],[Flared days/year]]/12</f>
        <v>15.2083333333333</v>
      </c>
      <c r="Q1692" s="2" t="n">
        <f aca="false">Table1[[#This Row],['#days per month]]-P1748</f>
        <v>9.56400375</v>
      </c>
    </row>
    <row r="1693" customFormat="false" ht="15.75" hidden="true" customHeight="false" outlineLevel="0" collapsed="false">
      <c r="A1693" s="0" t="s">
        <v>726</v>
      </c>
      <c r="B1693" s="0" t="s">
        <v>727</v>
      </c>
      <c r="C1693" s="0" t="s">
        <v>1838</v>
      </c>
      <c r="D1693" s="0" t="n">
        <v>5183</v>
      </c>
      <c r="E1693" s="0" t="n">
        <v>57.293918</v>
      </c>
      <c r="F1693" s="0" t="n">
        <v>1.66194</v>
      </c>
      <c r="G1693" s="0" t="n">
        <v>0.016324318714</v>
      </c>
      <c r="H1693" s="0" t="n">
        <v>1735.73</v>
      </c>
      <c r="I1693" s="0" t="n">
        <v>3.44213</v>
      </c>
      <c r="J1693" s="0" t="n">
        <v>45.6693</v>
      </c>
      <c r="K1693" s="0" t="n">
        <v>127</v>
      </c>
      <c r="L1693" s="0" t="s">
        <v>20</v>
      </c>
      <c r="M1693" s="0" t="n">
        <f aca="false">35.3*G1693</f>
        <v>0.5762484506042</v>
      </c>
      <c r="N1693" s="0" t="n">
        <f aca="false">M1693*1000/365</f>
        <v>1.57876287836767</v>
      </c>
      <c r="O1693" s="0" t="n">
        <f aca="false">Table1[[#This Row],[Detection frequency 2021]]/100*365</f>
        <v>166.692945</v>
      </c>
      <c r="P1693" s="0" t="n">
        <f aca="false">Table1[[#This Row],[Flared days/year]]/12</f>
        <v>13.89107875</v>
      </c>
      <c r="Q1693" s="2" t="n">
        <f aca="false">Table1[[#This Row],['#days per month]]-P1749</f>
        <v>-3.16500624999997</v>
      </c>
    </row>
    <row r="1694" customFormat="false" ht="15.75" hidden="true" customHeight="false" outlineLevel="0" collapsed="false">
      <c r="A1694" s="0" t="s">
        <v>1160</v>
      </c>
      <c r="B1694" s="0" t="s">
        <v>1161</v>
      </c>
      <c r="C1694" s="0" t="s">
        <v>1839</v>
      </c>
      <c r="D1694" s="0" t="n">
        <v>10002</v>
      </c>
      <c r="E1694" s="0" t="n">
        <v>33.294923</v>
      </c>
      <c r="F1694" s="0" t="n">
        <v>71.185133</v>
      </c>
      <c r="G1694" s="0" t="n">
        <v>0.016322792358</v>
      </c>
      <c r="H1694" s="0" t="n">
        <v>1800.16</v>
      </c>
      <c r="I1694" s="0" t="n">
        <v>2.45289</v>
      </c>
      <c r="J1694" s="0" t="n">
        <v>73.2043999999999</v>
      </c>
      <c r="K1694" s="0" t="n">
        <v>362</v>
      </c>
      <c r="L1694" s="0" t="s">
        <v>20</v>
      </c>
      <c r="M1694" s="0" t="n">
        <f aca="false">35.3*G1694</f>
        <v>0.5761945702374</v>
      </c>
      <c r="N1694" s="0" t="n">
        <f aca="false">M1694*1000/365</f>
        <v>1.57861526092438</v>
      </c>
      <c r="O1694" s="0" t="n">
        <f aca="false">Table1[[#This Row],[Detection frequency 2021]]/100*365</f>
        <v>267.19606</v>
      </c>
      <c r="P1694" s="0" t="n">
        <f aca="false">Table1[[#This Row],[Flared days/year]]/12</f>
        <v>22.2663383333333</v>
      </c>
      <c r="Q1694" s="2" t="n">
        <f aca="false">Table1[[#This Row],['#days per month]]-P1750</f>
        <v>0.918857083333297</v>
      </c>
    </row>
    <row r="1695" customFormat="false" ht="15.75" hidden="true" customHeight="false" outlineLevel="0" collapsed="false">
      <c r="A1695" s="0" t="s">
        <v>24</v>
      </c>
      <c r="B1695" s="0" t="s">
        <v>25</v>
      </c>
      <c r="C1695" s="0" t="s">
        <v>1840</v>
      </c>
      <c r="D1695" s="0" t="n">
        <v>10602</v>
      </c>
      <c r="E1695" s="0" t="n">
        <v>55.320638</v>
      </c>
      <c r="F1695" s="0" t="n">
        <v>105.943037</v>
      </c>
      <c r="G1695" s="0" t="n">
        <v>0.016320356059</v>
      </c>
      <c r="H1695" s="0" t="n">
        <v>1382.97</v>
      </c>
      <c r="I1695" s="0" t="n">
        <v>1.6015</v>
      </c>
      <c r="J1695" s="0" t="n">
        <v>11.9298</v>
      </c>
      <c r="K1695" s="0" t="n">
        <v>285</v>
      </c>
      <c r="L1695" s="0" t="s">
        <v>218</v>
      </c>
      <c r="M1695" s="0" t="n">
        <f aca="false">35.3*G1695</f>
        <v>0.5761085688827</v>
      </c>
      <c r="N1695" s="0" t="n">
        <f aca="false">M1695*1000/365</f>
        <v>1.57837964077452</v>
      </c>
      <c r="O1695" s="0" t="n">
        <f aca="false">Table1[[#This Row],[Detection frequency 2021]]/100*365</f>
        <v>43.54377</v>
      </c>
      <c r="P1695" s="0" t="n">
        <f aca="false">Table1[[#This Row],[Flared days/year]]/12</f>
        <v>3.6286475</v>
      </c>
      <c r="Q1695" s="2" t="n">
        <f aca="false">Table1[[#This Row],['#days per month]]-P1751</f>
        <v>-17.4290541666667</v>
      </c>
    </row>
    <row r="1696" customFormat="false" ht="15.75" hidden="true" customHeight="false" outlineLevel="0" collapsed="false">
      <c r="A1696" s="0" t="s">
        <v>28</v>
      </c>
      <c r="B1696" s="0" t="s">
        <v>29</v>
      </c>
      <c r="C1696" s="0" t="s">
        <v>1841</v>
      </c>
      <c r="D1696" s="0" t="n">
        <v>7853</v>
      </c>
      <c r="E1696" s="0" t="n">
        <v>31.938633</v>
      </c>
      <c r="F1696" s="0" t="n">
        <v>49.336544</v>
      </c>
      <c r="G1696" s="0" t="n">
        <v>0.01630148208</v>
      </c>
      <c r="H1696" s="0" t="n">
        <v>1794.45</v>
      </c>
      <c r="I1696" s="0" t="n">
        <v>2.38781</v>
      </c>
      <c r="J1696" s="0" t="n">
        <v>79.9472</v>
      </c>
      <c r="K1696" s="0" t="n">
        <v>379</v>
      </c>
      <c r="L1696" s="0" t="s">
        <v>20</v>
      </c>
      <c r="M1696" s="0" t="n">
        <f aca="false">35.3*G1696</f>
        <v>0.575442317424</v>
      </c>
      <c r="N1696" s="0" t="n">
        <f aca="false">M1696*1000/365</f>
        <v>1.57655429431233</v>
      </c>
      <c r="O1696" s="0" t="n">
        <f aca="false">Table1[[#This Row],[Detection frequency 2021]]/100*365</f>
        <v>291.80728</v>
      </c>
      <c r="P1696" s="0" t="n">
        <f aca="false">Table1[[#This Row],[Flared days/year]]/12</f>
        <v>24.3172733333333</v>
      </c>
      <c r="Q1696" s="2" t="n">
        <f aca="false">Table1[[#This Row],['#days per month]]-P1752</f>
        <v>6.58776333333336</v>
      </c>
    </row>
    <row r="1697" customFormat="false" ht="15.75" hidden="true" customHeight="false" outlineLevel="0" collapsed="false">
      <c r="A1697" s="0" t="s">
        <v>468</v>
      </c>
      <c r="B1697" s="0" t="s">
        <v>469</v>
      </c>
      <c r="C1697" s="0" t="s">
        <v>1842</v>
      </c>
      <c r="D1697" s="0" t="n">
        <v>7633</v>
      </c>
      <c r="E1697" s="0" t="n">
        <v>28.936233</v>
      </c>
      <c r="F1697" s="0" t="n">
        <v>47.949715</v>
      </c>
      <c r="G1697" s="0" t="n">
        <v>0.015442084946</v>
      </c>
      <c r="H1697" s="0" t="n">
        <v>1832.19</v>
      </c>
      <c r="I1697" s="0" t="n">
        <v>2.82557</v>
      </c>
      <c r="J1697" s="0" t="n">
        <v>66.5012</v>
      </c>
      <c r="K1697" s="0" t="n">
        <v>403</v>
      </c>
      <c r="L1697" s="0" t="s">
        <v>20</v>
      </c>
      <c r="M1697" s="0" t="n">
        <f aca="false">35.3*G1697</f>
        <v>0.5451055985938</v>
      </c>
      <c r="N1697" s="0" t="n">
        <f aca="false">M1697*1000/365</f>
        <v>1.4934399961474</v>
      </c>
      <c r="O1697" s="0" t="n">
        <f aca="false">Table1[[#This Row],[Detection frequency 2021]]/100*365</f>
        <v>242.72938</v>
      </c>
      <c r="P1697" s="0" t="n">
        <f aca="false">Table1[[#This Row],[Flared days/year]]/12</f>
        <v>20.2274483333333</v>
      </c>
      <c r="Q1697" s="2" t="n">
        <f aca="false">Table1[[#This Row],['#days per month]]-P1753</f>
        <v>1.00183375</v>
      </c>
    </row>
    <row r="1698" customFormat="false" ht="15.75" hidden="true" customHeight="false" outlineLevel="0" collapsed="false">
      <c r="A1698" s="0" t="s">
        <v>645</v>
      </c>
      <c r="B1698" s="0" t="s">
        <v>646</v>
      </c>
      <c r="C1698" s="0" t="s">
        <v>1843</v>
      </c>
      <c r="D1698" s="0" t="n">
        <v>941</v>
      </c>
      <c r="E1698" s="0" t="n">
        <v>48.139022</v>
      </c>
      <c r="F1698" s="0" t="n">
        <v>-102.675333</v>
      </c>
      <c r="G1698" s="0" t="n">
        <v>0.016263176415</v>
      </c>
      <c r="H1698" s="0" t="n">
        <v>1868.63</v>
      </c>
      <c r="I1698" s="0" t="n">
        <v>1.8513</v>
      </c>
      <c r="J1698" s="0" t="n">
        <v>62.5</v>
      </c>
      <c r="K1698" s="0" t="n">
        <v>328</v>
      </c>
      <c r="L1698" s="0" t="s">
        <v>20</v>
      </c>
      <c r="M1698" s="0" t="n">
        <f aca="false">35.3*G1698</f>
        <v>0.5740901274495</v>
      </c>
      <c r="N1698" s="0" t="n">
        <f aca="false">M1698*1000/365</f>
        <v>1.57284966424521</v>
      </c>
      <c r="O1698" s="0" t="n">
        <f aca="false">Table1[[#This Row],[Detection frequency 2021]]/100*365</f>
        <v>228.125</v>
      </c>
      <c r="P1698" s="0" t="n">
        <f aca="false">Table1[[#This Row],[Flared days/year]]/12</f>
        <v>19.0104166666667</v>
      </c>
      <c r="Q1698" s="2" t="n">
        <f aca="false">Table1[[#This Row],['#days per month]]-P1754</f>
        <v>-2.29630625</v>
      </c>
    </row>
    <row r="1699" customFormat="false" ht="15.75" hidden="true" customHeight="false" outlineLevel="0" collapsed="false">
      <c r="A1699" s="0" t="s">
        <v>24</v>
      </c>
      <c r="B1699" s="0" t="s">
        <v>25</v>
      </c>
      <c r="C1699" s="0" t="s">
        <v>1844</v>
      </c>
      <c r="D1699" s="0" t="n">
        <v>6659</v>
      </c>
      <c r="E1699" s="0" t="n">
        <v>44.67238</v>
      </c>
      <c r="F1699" s="0" t="n">
        <v>44.725573</v>
      </c>
      <c r="G1699" s="0" t="n">
        <v>0.016262853532</v>
      </c>
      <c r="H1699" s="0" t="n">
        <v>1816.39</v>
      </c>
      <c r="I1699" s="0" t="n">
        <v>1.80285</v>
      </c>
      <c r="J1699" s="0" t="n">
        <v>75.9336</v>
      </c>
      <c r="K1699" s="0" t="n">
        <v>241</v>
      </c>
      <c r="L1699" s="0" t="s">
        <v>20</v>
      </c>
      <c r="M1699" s="0" t="n">
        <f aca="false">35.3*G1699</f>
        <v>0.5740787296796</v>
      </c>
      <c r="N1699" s="0" t="n">
        <f aca="false">M1699*1000/365</f>
        <v>1.57281843747836</v>
      </c>
      <c r="O1699" s="0" t="n">
        <f aca="false">Table1[[#This Row],[Detection frequency 2021]]/100*365</f>
        <v>277.15764</v>
      </c>
      <c r="P1699" s="0" t="n">
        <f aca="false">Table1[[#This Row],[Flared days/year]]/12</f>
        <v>23.09647</v>
      </c>
      <c r="Q1699" s="2" t="n">
        <f aca="false">Table1[[#This Row],['#days per month]]-P1755</f>
        <v>0.709803333333333</v>
      </c>
    </row>
    <row r="1700" customFormat="false" ht="15.75" hidden="true" customHeight="false" outlineLevel="0" collapsed="false">
      <c r="A1700" s="0" t="s">
        <v>126</v>
      </c>
      <c r="B1700" s="0" t="s">
        <v>127</v>
      </c>
      <c r="C1700" s="0" t="s">
        <v>1845</v>
      </c>
      <c r="D1700" s="0" t="n">
        <v>5970</v>
      </c>
      <c r="E1700" s="0" t="n">
        <v>5.018349</v>
      </c>
      <c r="F1700" s="0" t="n">
        <v>6.300244</v>
      </c>
      <c r="G1700" s="0" t="n">
        <v>0.016233207002</v>
      </c>
      <c r="H1700" s="0" t="n">
        <v>1811.06</v>
      </c>
      <c r="I1700" s="0" t="n">
        <v>1.6015</v>
      </c>
      <c r="J1700" s="0" t="n">
        <v>81.9444</v>
      </c>
      <c r="K1700" s="0" t="n">
        <v>72</v>
      </c>
      <c r="L1700" s="0" t="s">
        <v>20</v>
      </c>
      <c r="M1700" s="0" t="n">
        <f aca="false">35.3*G1700</f>
        <v>0.5730322071706</v>
      </c>
      <c r="N1700" s="0" t="n">
        <f aca="false">M1700*1000/365</f>
        <v>1.56995125252219</v>
      </c>
      <c r="O1700" s="0" t="n">
        <f aca="false">Table1[[#This Row],[Detection frequency 2021]]/100*365</f>
        <v>299.09706</v>
      </c>
      <c r="P1700" s="0" t="n">
        <f aca="false">Table1[[#This Row],[Flared days/year]]/12</f>
        <v>24.924755</v>
      </c>
      <c r="Q1700" s="2" t="n">
        <f aca="false">Table1[[#This Row],['#days per month]]-P1756</f>
        <v>9.71642166666667</v>
      </c>
    </row>
    <row r="1701" customFormat="false" ht="15.75" hidden="true" customHeight="false" outlineLevel="0" collapsed="false">
      <c r="A1701" s="0" t="s">
        <v>21</v>
      </c>
      <c r="B1701" s="0" t="s">
        <v>22</v>
      </c>
      <c r="C1701" s="0" t="s">
        <v>1846</v>
      </c>
      <c r="D1701" s="0" t="n">
        <v>7661</v>
      </c>
      <c r="E1701" s="0" t="n">
        <v>30.414161</v>
      </c>
      <c r="F1701" s="0" t="n">
        <v>48.093058</v>
      </c>
      <c r="G1701" s="0" t="n">
        <v>0.03412843957</v>
      </c>
      <c r="H1701" s="0" t="n">
        <v>1669.7</v>
      </c>
      <c r="I1701" s="0" t="n">
        <v>1.38789</v>
      </c>
      <c r="J1701" s="0" t="n">
        <v>66.4975</v>
      </c>
      <c r="K1701" s="0" t="n">
        <v>394</v>
      </c>
      <c r="L1701" s="0" t="s">
        <v>20</v>
      </c>
      <c r="M1701" s="0" t="n">
        <f aca="false">35.3*G1701</f>
        <v>1.204733916821</v>
      </c>
      <c r="N1701" s="0" t="n">
        <f aca="false">M1701*1000/365</f>
        <v>3.30064086800274</v>
      </c>
      <c r="O1701" s="0" t="n">
        <f aca="false">Table1[[#This Row],[Detection frequency 2021]]/100*365</f>
        <v>242.715875</v>
      </c>
      <c r="P1701" s="0" t="n">
        <f aca="false">Table1[[#This Row],[Flared days/year]]/12</f>
        <v>20.2263229166667</v>
      </c>
      <c r="Q1701" s="2" t="n">
        <f aca="false">Table1[[#This Row],['#days per month]]-P1757</f>
        <v>-1.44783333333334</v>
      </c>
    </row>
    <row r="1702" customFormat="false" ht="15.75" hidden="true" customHeight="false" outlineLevel="0" collapsed="false">
      <c r="A1702" s="0" t="s">
        <v>788</v>
      </c>
      <c r="B1702" s="0" t="s">
        <v>789</v>
      </c>
      <c r="C1702" s="0" t="s">
        <v>1847</v>
      </c>
      <c r="D1702" s="0" t="n">
        <v>11876</v>
      </c>
      <c r="E1702" s="0" t="n">
        <v>-1.20342</v>
      </c>
      <c r="F1702" s="0" t="n">
        <v>103.381915</v>
      </c>
      <c r="G1702" s="0" t="n">
        <v>0.01617673183</v>
      </c>
      <c r="H1702" s="0" t="n">
        <v>1686.48</v>
      </c>
      <c r="I1702" s="0" t="n">
        <v>1.21999</v>
      </c>
      <c r="J1702" s="0" t="n">
        <v>76.3158</v>
      </c>
      <c r="K1702" s="0" t="n">
        <v>38</v>
      </c>
      <c r="L1702" s="0" t="s">
        <v>20</v>
      </c>
      <c r="M1702" s="0" t="n">
        <f aca="false">35.3*G1702</f>
        <v>0.571038633599</v>
      </c>
      <c r="N1702" s="0" t="n">
        <f aca="false">M1702*1000/365</f>
        <v>1.56448940712055</v>
      </c>
      <c r="O1702" s="0" t="n">
        <f aca="false">Table1[[#This Row],[Detection frequency 2021]]/100*365</f>
        <v>278.55267</v>
      </c>
      <c r="P1702" s="0" t="n">
        <f aca="false">Table1[[#This Row],[Flared days/year]]/12</f>
        <v>23.2127225</v>
      </c>
      <c r="Q1702" s="2" t="n">
        <f aca="false">Table1[[#This Row],['#days per month]]-P1758</f>
        <v>8.7117591666667</v>
      </c>
    </row>
    <row r="1703" customFormat="false" ht="15.75" hidden="true" customHeight="false" outlineLevel="0" collapsed="false">
      <c r="A1703" s="0" t="s">
        <v>645</v>
      </c>
      <c r="B1703" s="0" t="s">
        <v>646</v>
      </c>
      <c r="C1703" s="0" t="s">
        <v>1848</v>
      </c>
      <c r="D1703" s="0" t="n">
        <v>1679</v>
      </c>
      <c r="E1703" s="0" t="n">
        <v>31.3702419999999</v>
      </c>
      <c r="F1703" s="0" t="n">
        <v>-103.644148</v>
      </c>
      <c r="G1703" s="0" t="n">
        <v>0.016163875216</v>
      </c>
      <c r="H1703" s="0" t="n">
        <v>1889.36</v>
      </c>
      <c r="I1703" s="0" t="n">
        <v>1.63394</v>
      </c>
      <c r="J1703" s="0" t="n">
        <v>58.4375</v>
      </c>
      <c r="K1703" s="0" t="n">
        <v>320</v>
      </c>
      <c r="L1703" s="0" t="s">
        <v>20</v>
      </c>
      <c r="M1703" s="0" t="n">
        <f aca="false">35.3*G1703</f>
        <v>0.5705847951248</v>
      </c>
      <c r="N1703" s="0" t="n">
        <f aca="false">M1703*1000/365</f>
        <v>1.56324601404055</v>
      </c>
      <c r="O1703" s="0" t="n">
        <f aca="false">Table1[[#This Row],[Detection frequency 2021]]/100*365</f>
        <v>213.296875</v>
      </c>
      <c r="P1703" s="0" t="n">
        <f aca="false">Table1[[#This Row],[Flared days/year]]/12</f>
        <v>17.7747395833333</v>
      </c>
      <c r="Q1703" s="2" t="n">
        <f aca="false">Table1[[#This Row],['#days per month]]-P1759</f>
        <v>-1.29602375</v>
      </c>
    </row>
    <row r="1704" customFormat="false" ht="15.75" hidden="true" customHeight="false" outlineLevel="0" collapsed="false">
      <c r="A1704" s="0" t="s">
        <v>345</v>
      </c>
      <c r="B1704" s="0" t="s">
        <v>346</v>
      </c>
      <c r="C1704" s="0" t="s">
        <v>1849</v>
      </c>
      <c r="D1704" s="0" t="n">
        <v>4688</v>
      </c>
      <c r="E1704" s="0" t="n">
        <v>-38.347657</v>
      </c>
      <c r="F1704" s="0" t="n">
        <v>-68.638439</v>
      </c>
      <c r="G1704" s="0" t="n">
        <v>0.01613416998</v>
      </c>
      <c r="H1704" s="0" t="n">
        <v>1801.67</v>
      </c>
      <c r="I1704" s="0" t="n">
        <v>1.82742999999999</v>
      </c>
      <c r="J1704" s="0" t="n">
        <v>22.3433</v>
      </c>
      <c r="K1704" s="0" t="n">
        <v>367</v>
      </c>
      <c r="L1704" s="0" t="s">
        <v>20</v>
      </c>
      <c r="M1704" s="0" t="n">
        <f aca="false">35.3*G1704</f>
        <v>0.569536200294</v>
      </c>
      <c r="N1704" s="0" t="n">
        <f aca="false">M1704*1000/365</f>
        <v>1.56037315149041</v>
      </c>
      <c r="O1704" s="0" t="n">
        <f aca="false">Table1[[#This Row],[Detection frequency 2021]]/100*365</f>
        <v>81.553045</v>
      </c>
      <c r="P1704" s="0" t="n">
        <f aca="false">Table1[[#This Row],[Flared days/year]]/12</f>
        <v>6.79608708333333</v>
      </c>
      <c r="Q1704" s="2" t="n">
        <f aca="false">Table1[[#This Row],['#days per month]]-P1760</f>
        <v>-13.2443291666666</v>
      </c>
    </row>
    <row r="1705" customFormat="false" ht="15.75" hidden="true" customHeight="false" outlineLevel="0" collapsed="false">
      <c r="A1705" s="0" t="s">
        <v>161</v>
      </c>
      <c r="B1705" s="0" t="s">
        <v>162</v>
      </c>
      <c r="C1705" s="0" t="s">
        <v>1850</v>
      </c>
      <c r="D1705" s="0" t="n">
        <v>9776</v>
      </c>
      <c r="E1705" s="0" t="n">
        <v>45.727069</v>
      </c>
      <c r="F1705" s="0" t="n">
        <v>85.30591</v>
      </c>
      <c r="G1705" s="0" t="n">
        <v>0.016099709558</v>
      </c>
      <c r="H1705" s="0" t="n">
        <v>1817.78</v>
      </c>
      <c r="I1705" s="0" t="n">
        <v>1.28372</v>
      </c>
      <c r="J1705" s="0" t="n">
        <v>42.2713</v>
      </c>
      <c r="K1705" s="0" t="n">
        <v>317</v>
      </c>
      <c r="L1705" s="0" t="s">
        <v>20</v>
      </c>
      <c r="M1705" s="0" t="n">
        <f aca="false">35.3*G1705</f>
        <v>0.5683197473974</v>
      </c>
      <c r="N1705" s="0" t="n">
        <f aca="false">M1705*1000/365</f>
        <v>1.55704040382849</v>
      </c>
      <c r="O1705" s="0" t="n">
        <f aca="false">Table1[[#This Row],[Detection frequency 2021]]/100*365</f>
        <v>154.290245</v>
      </c>
      <c r="P1705" s="0" t="n">
        <f aca="false">Table1[[#This Row],[Flared days/year]]/12</f>
        <v>12.8575204166667</v>
      </c>
      <c r="Q1705" s="2" t="n">
        <f aca="false">Table1[[#This Row],['#days per month]]-P1761</f>
        <v>-8.86867875</v>
      </c>
    </row>
    <row r="1706" customFormat="false" ht="15.75" hidden="true" customHeight="false" outlineLevel="0" collapsed="false">
      <c r="A1706" s="0" t="s">
        <v>387</v>
      </c>
      <c r="B1706" s="0" t="s">
        <v>388</v>
      </c>
      <c r="C1706" s="0" t="s">
        <v>1851</v>
      </c>
      <c r="D1706" s="0" t="n">
        <v>7311</v>
      </c>
      <c r="E1706" s="0" t="n">
        <v>36.992042</v>
      </c>
      <c r="F1706" s="0" t="n">
        <v>42.002756</v>
      </c>
      <c r="G1706" s="0" t="n">
        <v>0.016088408653</v>
      </c>
      <c r="H1706" s="0" t="n">
        <v>1784.58</v>
      </c>
      <c r="I1706" s="0" t="n">
        <v>1.62048</v>
      </c>
      <c r="J1706" s="0" t="n">
        <v>74.6193</v>
      </c>
      <c r="K1706" s="0" t="n">
        <v>394</v>
      </c>
      <c r="L1706" s="0" t="s">
        <v>20</v>
      </c>
      <c r="M1706" s="0" t="n">
        <f aca="false">35.3*G1706</f>
        <v>0.5679208254509</v>
      </c>
      <c r="N1706" s="0" t="n">
        <f aca="false">M1706*1000/365</f>
        <v>1.55594746698877</v>
      </c>
      <c r="O1706" s="0" t="n">
        <f aca="false">Table1[[#This Row],[Detection frequency 2021]]/100*365</f>
        <v>272.360445</v>
      </c>
      <c r="P1706" s="0" t="n">
        <f aca="false">Table1[[#This Row],[Flared days/year]]/12</f>
        <v>22.69670375</v>
      </c>
      <c r="Q1706" s="2" t="n">
        <f aca="false">Table1[[#This Row],['#days per month]]-P1762</f>
        <v>12.4785895833333</v>
      </c>
    </row>
    <row r="1707" customFormat="false" ht="15.75" hidden="true" customHeight="false" outlineLevel="0" collapsed="false">
      <c r="A1707" s="0" t="s">
        <v>715</v>
      </c>
      <c r="B1707" s="0" t="s">
        <v>716</v>
      </c>
      <c r="C1707" s="0" t="s">
        <v>1852</v>
      </c>
      <c r="D1707" s="0" t="n">
        <v>9901</v>
      </c>
      <c r="E1707" s="0" t="n">
        <v>38.940983</v>
      </c>
      <c r="F1707" s="0" t="n">
        <v>64.793843</v>
      </c>
      <c r="G1707" s="0" t="n">
        <v>0.01608426988</v>
      </c>
      <c r="H1707" s="0" t="n">
        <v>1764.5</v>
      </c>
      <c r="I1707" s="0" t="n">
        <v>1.48107</v>
      </c>
      <c r="J1707" s="0" t="n">
        <v>83.1266</v>
      </c>
      <c r="K1707" s="0" t="n">
        <v>403</v>
      </c>
      <c r="L1707" s="0" t="s">
        <v>20</v>
      </c>
      <c r="M1707" s="0" t="n">
        <f aca="false">35.3*G1707</f>
        <v>0.567774726764</v>
      </c>
      <c r="N1707" s="0" t="n">
        <f aca="false">M1707*1000/365</f>
        <v>1.5555471966137</v>
      </c>
      <c r="O1707" s="0" t="n">
        <f aca="false">Table1[[#This Row],[Detection frequency 2021]]/100*365</f>
        <v>303.41209</v>
      </c>
      <c r="P1707" s="0" t="n">
        <f aca="false">Table1[[#This Row],[Flared days/year]]/12</f>
        <v>25.2843408333333</v>
      </c>
      <c r="Q1707" s="2" t="n">
        <f aca="false">Table1[[#This Row],['#days per month]]-P1763</f>
        <v>0.818755833333331</v>
      </c>
    </row>
    <row r="1708" customFormat="false" ht="15.75" hidden="true" customHeight="false" outlineLevel="0" collapsed="false">
      <c r="A1708" s="0" t="s">
        <v>201</v>
      </c>
      <c r="B1708" s="0" t="s">
        <v>202</v>
      </c>
      <c r="C1708" s="0" t="s">
        <v>1853</v>
      </c>
      <c r="D1708" s="0" t="n">
        <v>5872</v>
      </c>
      <c r="E1708" s="0" t="n">
        <v>29.756182</v>
      </c>
      <c r="F1708" s="0" t="n">
        <v>28.00382</v>
      </c>
      <c r="G1708" s="0" t="n">
        <v>0.016066276491</v>
      </c>
      <c r="H1708" s="0" t="n">
        <v>1790.57</v>
      </c>
      <c r="I1708" s="0" t="n">
        <v>1.22995</v>
      </c>
      <c r="J1708" s="0" t="n">
        <v>65.4846</v>
      </c>
      <c r="K1708" s="0" t="n">
        <v>423</v>
      </c>
      <c r="L1708" s="0" t="s">
        <v>20</v>
      </c>
      <c r="M1708" s="0" t="n">
        <f aca="false">35.3*G1708</f>
        <v>0.5671395601323</v>
      </c>
      <c r="N1708" s="0" t="n">
        <f aca="false">M1708*1000/365</f>
        <v>1.5538070140611</v>
      </c>
      <c r="O1708" s="0" t="n">
        <f aca="false">Table1[[#This Row],[Detection frequency 2021]]/100*365</f>
        <v>239.01879</v>
      </c>
      <c r="P1708" s="0" t="n">
        <f aca="false">Table1[[#This Row],[Flared days/year]]/12</f>
        <v>19.9182325</v>
      </c>
      <c r="Q1708" s="2" t="n">
        <f aca="false">Table1[[#This Row],['#days per month]]-P1764</f>
        <v>10.0680079166667</v>
      </c>
    </row>
    <row r="1709" customFormat="false" ht="15.75" hidden="true" customHeight="false" outlineLevel="0" collapsed="false">
      <c r="A1709" s="0" t="s">
        <v>563</v>
      </c>
      <c r="B1709" s="0" t="s">
        <v>564</v>
      </c>
      <c r="C1709" s="0" t="s">
        <v>1854</v>
      </c>
      <c r="D1709" s="0" t="n">
        <v>4510</v>
      </c>
      <c r="E1709" s="0" t="n">
        <v>-0.472535</v>
      </c>
      <c r="F1709" s="0" t="n">
        <v>-76.788321</v>
      </c>
      <c r="G1709" s="0" t="n">
        <v>0.016063752133</v>
      </c>
      <c r="H1709" s="0" t="n">
        <v>1892.62</v>
      </c>
      <c r="I1709" s="0" t="n">
        <v>1.58191</v>
      </c>
      <c r="J1709" s="0" t="n">
        <v>85</v>
      </c>
      <c r="K1709" s="0" t="n">
        <v>40</v>
      </c>
      <c r="L1709" s="0" t="s">
        <v>20</v>
      </c>
      <c r="M1709" s="0" t="n">
        <f aca="false">35.3*G1709</f>
        <v>0.5670504502949</v>
      </c>
      <c r="N1709" s="0" t="n">
        <f aca="false">M1709*1000/365</f>
        <v>1.55356287752027</v>
      </c>
      <c r="O1709" s="0" t="n">
        <f aca="false">Table1[[#This Row],[Detection frequency 2021]]/100*365</f>
        <v>310.25</v>
      </c>
      <c r="P1709" s="0" t="n">
        <f aca="false">Table1[[#This Row],[Flared days/year]]/12</f>
        <v>25.8541666666667</v>
      </c>
      <c r="Q1709" s="2" t="n">
        <f aca="false">Table1[[#This Row],['#days per month]]-P1765</f>
        <v>6.76186833333333</v>
      </c>
    </row>
    <row r="1710" customFormat="false" ht="15.75" hidden="true" customHeight="false" outlineLevel="0" collapsed="false">
      <c r="A1710" s="0" t="s">
        <v>35</v>
      </c>
      <c r="B1710" s="0" t="s">
        <v>36</v>
      </c>
      <c r="C1710" s="0" t="s">
        <v>1855</v>
      </c>
      <c r="D1710" s="0" t="n">
        <v>3723</v>
      </c>
      <c r="E1710" s="0" t="n">
        <v>18.504313</v>
      </c>
      <c r="F1710" s="0" t="n">
        <v>-96.125228</v>
      </c>
      <c r="G1710" s="0" t="n">
        <v>0.016051922874</v>
      </c>
      <c r="H1710" s="0" t="n">
        <v>1589.53</v>
      </c>
      <c r="I1710" s="0" t="n">
        <v>1.6015</v>
      </c>
      <c r="J1710" s="0" t="n">
        <v>57.1429</v>
      </c>
      <c r="K1710" s="0" t="n">
        <v>168</v>
      </c>
      <c r="L1710" s="0" t="s">
        <v>20</v>
      </c>
      <c r="M1710" s="0" t="n">
        <f aca="false">35.3*G1710</f>
        <v>0.5666328774522</v>
      </c>
      <c r="N1710" s="0" t="n">
        <f aca="false">M1710*1000/365</f>
        <v>1.55241884233479</v>
      </c>
      <c r="O1710" s="0" t="n">
        <f aca="false">Table1[[#This Row],[Detection frequency 2021]]/100*365</f>
        <v>208.571585</v>
      </c>
      <c r="P1710" s="0" t="n">
        <f aca="false">Table1[[#This Row],[Flared days/year]]/12</f>
        <v>17.3809654166667</v>
      </c>
      <c r="Q1710" s="2" t="n">
        <f aca="false">Table1[[#This Row],['#days per month]]-P1766</f>
        <v>-7.96624666666667</v>
      </c>
    </row>
    <row r="1711" customFormat="false" ht="15.75" hidden="true" customHeight="false" outlineLevel="0" collapsed="false">
      <c r="A1711" s="0" t="s">
        <v>24</v>
      </c>
      <c r="B1711" s="0" t="s">
        <v>25</v>
      </c>
      <c r="C1711" s="0" t="s">
        <v>1856</v>
      </c>
      <c r="D1711" s="0" t="n">
        <v>9277</v>
      </c>
      <c r="E1711" s="0" t="n">
        <v>64.472866</v>
      </c>
      <c r="F1711" s="0" t="n">
        <v>77.839017</v>
      </c>
      <c r="G1711" s="0" t="n">
        <v>0.016012589854</v>
      </c>
      <c r="H1711" s="0" t="n">
        <v>1687.96</v>
      </c>
      <c r="I1711" s="0" t="n">
        <v>1.75035</v>
      </c>
      <c r="J1711" s="0" t="n">
        <v>71.2</v>
      </c>
      <c r="K1711" s="0" t="n">
        <v>125</v>
      </c>
      <c r="L1711" s="0" t="s">
        <v>20</v>
      </c>
      <c r="M1711" s="0" t="n">
        <f aca="false">35.3*G1711</f>
        <v>0.5652444218462</v>
      </c>
      <c r="N1711" s="0" t="n">
        <f aca="false">M1711*1000/365</f>
        <v>1.54861485437315</v>
      </c>
      <c r="O1711" s="0" t="n">
        <f aca="false">Table1[[#This Row],[Detection frequency 2021]]/100*365</f>
        <v>259.88</v>
      </c>
      <c r="P1711" s="0" t="n">
        <f aca="false">Table1[[#This Row],[Flared days/year]]/12</f>
        <v>21.6566666666667</v>
      </c>
      <c r="Q1711" s="2" t="n">
        <f aca="false">Table1[[#This Row],['#days per month]]-P1767</f>
        <v>0.0124708333333672</v>
      </c>
    </row>
    <row r="1712" customFormat="false" ht="15.75" hidden="true" customHeight="false" outlineLevel="0" collapsed="false">
      <c r="A1712" s="0" t="s">
        <v>17</v>
      </c>
      <c r="B1712" s="0" t="s">
        <v>18</v>
      </c>
      <c r="C1712" s="0" t="s">
        <v>1857</v>
      </c>
      <c r="D1712" s="0" t="n">
        <v>4350</v>
      </c>
      <c r="E1712" s="0" t="n">
        <v>9.674791</v>
      </c>
      <c r="F1712" s="0" t="n">
        <v>-63.5832</v>
      </c>
      <c r="G1712" s="0" t="n">
        <v>0.015993070109</v>
      </c>
      <c r="H1712" s="0" t="n">
        <v>2048.43</v>
      </c>
      <c r="I1712" s="0" t="n">
        <v>3.94329</v>
      </c>
      <c r="J1712" s="0" t="n">
        <v>46.9388</v>
      </c>
      <c r="K1712" s="0" t="n">
        <v>147</v>
      </c>
      <c r="L1712" s="0" t="s">
        <v>20</v>
      </c>
      <c r="M1712" s="0" t="n">
        <f aca="false">35.3*G1712</f>
        <v>0.5645553748477</v>
      </c>
      <c r="N1712" s="0" t="n">
        <f aca="false">M1712*1000/365</f>
        <v>1.54672705437726</v>
      </c>
      <c r="O1712" s="0" t="n">
        <f aca="false">Table1[[#This Row],[Detection frequency 2021]]/100*365</f>
        <v>171.32662</v>
      </c>
      <c r="P1712" s="0" t="n">
        <f aca="false">Table1[[#This Row],[Flared days/year]]/12</f>
        <v>14.2772183333333</v>
      </c>
      <c r="Q1712" s="2" t="n">
        <f aca="false">Table1[[#This Row],['#days per month]]-P1768</f>
        <v>-0.0904591666666637</v>
      </c>
    </row>
    <row r="1713" customFormat="false" ht="15.75" hidden="true" customHeight="false" outlineLevel="0" collapsed="false">
      <c r="A1713" s="0" t="s">
        <v>387</v>
      </c>
      <c r="B1713" s="0" t="s">
        <v>388</v>
      </c>
      <c r="C1713" s="0" t="s">
        <v>1858</v>
      </c>
      <c r="D1713" s="0" t="n">
        <v>7278</v>
      </c>
      <c r="E1713" s="0" t="n">
        <v>36.106912</v>
      </c>
      <c r="F1713" s="0" t="n">
        <v>40.87216</v>
      </c>
      <c r="G1713" s="0" t="n">
        <v>0.015971026006</v>
      </c>
      <c r="H1713" s="0" t="n">
        <v>1855.63</v>
      </c>
      <c r="I1713" s="0" t="n">
        <v>1.27057</v>
      </c>
      <c r="J1713" s="0" t="n">
        <v>86.2843</v>
      </c>
      <c r="K1713" s="0" t="n">
        <v>401</v>
      </c>
      <c r="L1713" s="0" t="s">
        <v>20</v>
      </c>
      <c r="M1713" s="0" t="n">
        <f aca="false">35.3*G1713</f>
        <v>0.5637772180118</v>
      </c>
      <c r="N1713" s="0" t="n">
        <f aca="false">M1713*1000/365</f>
        <v>1.54459511784055</v>
      </c>
      <c r="O1713" s="0" t="n">
        <f aca="false">Table1[[#This Row],[Detection frequency 2021]]/100*365</f>
        <v>314.937695</v>
      </c>
      <c r="P1713" s="0" t="n">
        <f aca="false">Table1[[#This Row],[Flared days/year]]/12</f>
        <v>26.2448079166667</v>
      </c>
      <c r="Q1713" s="2" t="n">
        <f aca="false">Table1[[#This Row],['#days per month]]-P1769</f>
        <v>4.94565875</v>
      </c>
    </row>
    <row r="1714" customFormat="false" ht="15.75" hidden="true" customHeight="false" outlineLevel="0" collapsed="false">
      <c r="A1714" s="0" t="s">
        <v>645</v>
      </c>
      <c r="B1714" s="0" t="s">
        <v>646</v>
      </c>
      <c r="C1714" s="0" t="s">
        <v>1859</v>
      </c>
      <c r="D1714" s="0" t="n">
        <v>2301</v>
      </c>
      <c r="E1714" s="0" t="n">
        <v>31.4423599999999</v>
      </c>
      <c r="F1714" s="0" t="n">
        <v>-102.189567</v>
      </c>
      <c r="G1714" s="0" t="n">
        <v>0.015961075339</v>
      </c>
      <c r="H1714" s="0" t="n">
        <v>1806.41</v>
      </c>
      <c r="I1714" s="0" t="n">
        <v>2.01177</v>
      </c>
      <c r="J1714" s="0" t="n">
        <v>25.7224999999999</v>
      </c>
      <c r="K1714" s="0" t="n">
        <v>346</v>
      </c>
      <c r="L1714" s="0" t="s">
        <v>20</v>
      </c>
      <c r="M1714" s="0" t="n">
        <f aca="false">35.3*G1714</f>
        <v>0.5634259594667</v>
      </c>
      <c r="N1714" s="0" t="n">
        <f aca="false">M1714*1000/365</f>
        <v>1.54363276566219</v>
      </c>
      <c r="O1714" s="0" t="n">
        <f aca="false">Table1[[#This Row],[Detection frequency 2021]]/100*365</f>
        <v>93.8871249999996</v>
      </c>
      <c r="P1714" s="0" t="n">
        <f aca="false">Table1[[#This Row],[Flared days/year]]/12</f>
        <v>7.8239270833333</v>
      </c>
      <c r="Q1714" s="2" t="n">
        <f aca="false">Table1[[#This Row],['#days per month]]-P1770</f>
        <v>-11.1864895833334</v>
      </c>
    </row>
    <row r="1715" customFormat="false" ht="15.75" hidden="true" customHeight="false" outlineLevel="0" collapsed="false">
      <c r="A1715" s="0" t="s">
        <v>201</v>
      </c>
      <c r="B1715" s="0" t="s">
        <v>202</v>
      </c>
      <c r="C1715" s="0" t="s">
        <v>1860</v>
      </c>
      <c r="D1715" s="0" t="n">
        <v>5851</v>
      </c>
      <c r="E1715" s="0" t="n">
        <v>30.9098789999999</v>
      </c>
      <c r="F1715" s="0" t="n">
        <v>27.217671</v>
      </c>
      <c r="G1715" s="0" t="n">
        <v>0.015949862493</v>
      </c>
      <c r="H1715" s="0" t="n">
        <v>1717.05</v>
      </c>
      <c r="I1715" s="0" t="n">
        <v>0.974426</v>
      </c>
      <c r="J1715" s="0" t="n">
        <v>38.3495</v>
      </c>
      <c r="K1715" s="0" t="n">
        <v>412</v>
      </c>
      <c r="L1715" s="0" t="s">
        <v>20</v>
      </c>
      <c r="M1715" s="0" t="n">
        <f aca="false">35.3*G1715</f>
        <v>0.5630301460029</v>
      </c>
      <c r="N1715" s="0" t="n">
        <f aca="false">M1715*1000/365</f>
        <v>1.54254834521343</v>
      </c>
      <c r="O1715" s="0" t="n">
        <f aca="false">Table1[[#This Row],[Detection frequency 2021]]/100*365</f>
        <v>139.975675</v>
      </c>
      <c r="P1715" s="0" t="n">
        <f aca="false">Table1[[#This Row],[Flared days/year]]/12</f>
        <v>11.6646395833333</v>
      </c>
      <c r="Q1715" s="2" t="n">
        <f aca="false">Table1[[#This Row],['#days per month]]-P1771</f>
        <v>-15.08736625</v>
      </c>
    </row>
    <row r="1716" customFormat="false" ht="15.75" hidden="true" customHeight="false" outlineLevel="0" collapsed="false">
      <c r="A1716" s="0" t="s">
        <v>645</v>
      </c>
      <c r="B1716" s="0" t="s">
        <v>646</v>
      </c>
      <c r="C1716" s="0" t="s">
        <v>1861</v>
      </c>
      <c r="D1716" s="0" t="n">
        <v>769</v>
      </c>
      <c r="E1716" s="0" t="n">
        <v>47.787101</v>
      </c>
      <c r="F1716" s="0" t="n">
        <v>-102.905443</v>
      </c>
      <c r="G1716" s="0" t="n">
        <v>0.015914227951</v>
      </c>
      <c r="H1716" s="0" t="n">
        <v>1914.48</v>
      </c>
      <c r="I1716" s="0" t="n">
        <v>1.85582999999999</v>
      </c>
      <c r="J1716" s="0" t="n">
        <v>66.5635</v>
      </c>
      <c r="K1716" s="0" t="n">
        <v>323</v>
      </c>
      <c r="L1716" s="0" t="s">
        <v>20</v>
      </c>
      <c r="M1716" s="0" t="n">
        <f aca="false">35.3*G1716</f>
        <v>0.5617722466703</v>
      </c>
      <c r="N1716" s="0" t="n">
        <f aca="false">M1716*1000/365</f>
        <v>1.53910204567205</v>
      </c>
      <c r="O1716" s="0" t="n">
        <f aca="false">Table1[[#This Row],[Detection frequency 2021]]/100*365</f>
        <v>242.956775</v>
      </c>
      <c r="P1716" s="0" t="n">
        <f aca="false">Table1[[#This Row],[Flared days/year]]/12</f>
        <v>20.2463979166667</v>
      </c>
      <c r="Q1716" s="2" t="n">
        <f aca="false">Table1[[#This Row],['#days per month]]-P1772</f>
        <v>3.02940875</v>
      </c>
    </row>
    <row r="1717" customFormat="false" ht="15.75" hidden="true" customHeight="false" outlineLevel="0" collapsed="false">
      <c r="A1717" s="0" t="s">
        <v>51</v>
      </c>
      <c r="B1717" s="0" t="s">
        <v>52</v>
      </c>
      <c r="C1717" s="0" t="s">
        <v>1862</v>
      </c>
      <c r="D1717" s="0" t="n">
        <v>5563</v>
      </c>
      <c r="E1717" s="0" t="n">
        <v>28.45768</v>
      </c>
      <c r="F1717" s="0" t="n">
        <v>7.518228</v>
      </c>
      <c r="G1717" s="0" t="n">
        <v>0.01731915059</v>
      </c>
      <c r="H1717" s="0" t="n">
        <v>1678.87</v>
      </c>
      <c r="I1717" s="0" t="n">
        <v>0.89828</v>
      </c>
      <c r="J1717" s="0" t="n">
        <v>67.3797</v>
      </c>
      <c r="K1717" s="0" t="n">
        <v>374</v>
      </c>
      <c r="L1717" s="0" t="s">
        <v>20</v>
      </c>
      <c r="M1717" s="0" t="n">
        <f aca="false">35.3*G1717</f>
        <v>0.611366015827</v>
      </c>
      <c r="N1717" s="0" t="n">
        <f aca="false">M1717*1000/365</f>
        <v>1.6749753858274</v>
      </c>
      <c r="O1717" s="0" t="n">
        <f aca="false">Table1[[#This Row],[Detection frequency 2021]]/100*365</f>
        <v>245.935905</v>
      </c>
      <c r="P1717" s="0" t="n">
        <f aca="false">Table1[[#This Row],[Flared days/year]]/12</f>
        <v>20.49465875</v>
      </c>
      <c r="Q1717" s="2" t="n">
        <f aca="false">Table1[[#This Row],['#days per month]]-P1773</f>
        <v>5.09971916666667</v>
      </c>
    </row>
    <row r="1718" customFormat="false" ht="15.75" hidden="true" customHeight="false" outlineLevel="0" collapsed="false">
      <c r="A1718" s="0" t="s">
        <v>645</v>
      </c>
      <c r="B1718" s="0" t="s">
        <v>646</v>
      </c>
      <c r="C1718" s="0" t="s">
        <v>1863</v>
      </c>
      <c r="D1718" s="0" t="n">
        <v>805</v>
      </c>
      <c r="E1718" s="0" t="n">
        <v>48.036457</v>
      </c>
      <c r="F1718" s="0" t="n">
        <v>-102.868009</v>
      </c>
      <c r="G1718" s="0" t="n">
        <v>0.015910382708</v>
      </c>
      <c r="H1718" s="0" t="n">
        <v>1900.42</v>
      </c>
      <c r="I1718" s="0" t="n">
        <v>1.3874</v>
      </c>
      <c r="J1718" s="0" t="n">
        <v>18.2965</v>
      </c>
      <c r="K1718" s="0" t="n">
        <v>317</v>
      </c>
      <c r="L1718" s="0" t="s">
        <v>20</v>
      </c>
      <c r="M1718" s="0" t="n">
        <f aca="false">35.3*G1718</f>
        <v>0.5616365095924</v>
      </c>
      <c r="N1718" s="0" t="n">
        <f aca="false">M1718*1000/365</f>
        <v>1.53873016326685</v>
      </c>
      <c r="O1718" s="0" t="n">
        <f aca="false">Table1[[#This Row],[Detection frequency 2021]]/100*365</f>
        <v>66.782225</v>
      </c>
      <c r="P1718" s="0" t="n">
        <f aca="false">Table1[[#This Row],[Flared days/year]]/12</f>
        <v>5.56518541666667</v>
      </c>
      <c r="Q1718" s="2" t="n">
        <f aca="false">Table1[[#This Row],['#days per month]]-P1774</f>
        <v>-10.14453625</v>
      </c>
    </row>
    <row r="1719" customFormat="false" ht="15.75" hidden="true" customHeight="false" outlineLevel="0" collapsed="false">
      <c r="A1719" s="0" t="s">
        <v>563</v>
      </c>
      <c r="B1719" s="0" t="s">
        <v>564</v>
      </c>
      <c r="C1719" s="0" t="s">
        <v>1864</v>
      </c>
      <c r="D1719" s="0" t="n">
        <v>4471</v>
      </c>
      <c r="E1719" s="0" t="n">
        <v>-0.331441</v>
      </c>
      <c r="F1719" s="0" t="n">
        <v>-76.881178</v>
      </c>
      <c r="G1719" s="0" t="n">
        <v>0.015908034468</v>
      </c>
      <c r="H1719" s="0" t="n">
        <v>1863.06</v>
      </c>
      <c r="I1719" s="0" t="n">
        <v>2.20192</v>
      </c>
      <c r="J1719" s="0" t="n">
        <v>80.6452</v>
      </c>
      <c r="K1719" s="0" t="n">
        <v>31</v>
      </c>
      <c r="L1719" s="0" t="s">
        <v>20</v>
      </c>
      <c r="M1719" s="0" t="n">
        <f aca="false">35.3*G1719</f>
        <v>0.5615536167204</v>
      </c>
      <c r="N1719" s="0" t="n">
        <f aca="false">M1719*1000/365</f>
        <v>1.53850305950795</v>
      </c>
      <c r="O1719" s="0" t="n">
        <f aca="false">Table1[[#This Row],[Detection frequency 2021]]/100*365</f>
        <v>294.35498</v>
      </c>
      <c r="P1719" s="0" t="n">
        <f aca="false">Table1[[#This Row],[Flared days/year]]/12</f>
        <v>24.5295816666667</v>
      </c>
      <c r="Q1719" s="2" t="n">
        <f aca="false">Table1[[#This Row],['#days per month]]-P1775</f>
        <v>11.5949245833333</v>
      </c>
    </row>
    <row r="1720" customFormat="false" ht="15.75" hidden="true" customHeight="false" outlineLevel="0" collapsed="false">
      <c r="A1720" s="0" t="s">
        <v>303</v>
      </c>
      <c r="B1720" s="0" t="s">
        <v>304</v>
      </c>
      <c r="C1720" s="0" t="s">
        <v>1865</v>
      </c>
      <c r="D1720" s="0" t="n">
        <v>6208</v>
      </c>
      <c r="E1720" s="0" t="n">
        <v>2.816965</v>
      </c>
      <c r="F1720" s="0" t="n">
        <v>9.83081799999999</v>
      </c>
      <c r="G1720" s="0" t="n">
        <v>0.015876391934</v>
      </c>
      <c r="H1720" s="0" t="n">
        <v>1633.46</v>
      </c>
      <c r="I1720" s="0" t="n">
        <v>0.61906</v>
      </c>
      <c r="J1720" s="0" t="n">
        <v>94.1176</v>
      </c>
      <c r="K1720" s="0" t="n">
        <v>17</v>
      </c>
      <c r="L1720" s="0" t="s">
        <v>20</v>
      </c>
      <c r="M1720" s="0" t="n">
        <f aca="false">35.3*G1720</f>
        <v>0.5604366352702</v>
      </c>
      <c r="N1720" s="0" t="n">
        <f aca="false">M1720*1000/365</f>
        <v>1.53544283635671</v>
      </c>
      <c r="O1720" s="0" t="n">
        <f aca="false">Table1[[#This Row],[Detection frequency 2021]]/100*365</f>
        <v>343.52924</v>
      </c>
      <c r="P1720" s="0" t="n">
        <f aca="false">Table1[[#This Row],[Flared days/year]]/12</f>
        <v>28.6274366666667</v>
      </c>
      <c r="Q1720" s="2" t="n">
        <f aca="false">Table1[[#This Row],['#days per month]]-P1776</f>
        <v>9.271365</v>
      </c>
    </row>
    <row r="1721" customFormat="false" ht="15.75" hidden="true" customHeight="false" outlineLevel="0" collapsed="false">
      <c r="A1721" s="0" t="s">
        <v>245</v>
      </c>
      <c r="B1721" s="0" t="s">
        <v>246</v>
      </c>
      <c r="C1721" s="0" t="s">
        <v>1866</v>
      </c>
      <c r="D1721" s="0" t="n">
        <v>6222</v>
      </c>
      <c r="E1721" s="0" t="n">
        <v>-2.033199</v>
      </c>
      <c r="F1721" s="0" t="n">
        <v>9.996185</v>
      </c>
      <c r="G1721" s="0" t="n">
        <v>0.015872986986</v>
      </c>
      <c r="H1721" s="0" t="n">
        <v>1945.11</v>
      </c>
      <c r="I1721" s="0" t="n">
        <v>1.71912999999999</v>
      </c>
      <c r="J1721" s="0" t="n">
        <v>62.1212</v>
      </c>
      <c r="K1721" s="0" t="n">
        <v>66</v>
      </c>
      <c r="L1721" s="0" t="s">
        <v>20</v>
      </c>
      <c r="M1721" s="0" t="n">
        <f aca="false">35.3*G1721</f>
        <v>0.5603164406058</v>
      </c>
      <c r="N1721" s="0" t="n">
        <f aca="false">M1721*1000/365</f>
        <v>1.5351135359063</v>
      </c>
      <c r="O1721" s="0" t="n">
        <f aca="false">Table1[[#This Row],[Detection frequency 2021]]/100*365</f>
        <v>226.74238</v>
      </c>
      <c r="P1721" s="0" t="n">
        <f aca="false">Table1[[#This Row],[Flared days/year]]/12</f>
        <v>18.8951983333333</v>
      </c>
      <c r="Q1721" s="2" t="n">
        <f aca="false">Table1[[#This Row],['#days per month]]-P1777</f>
        <v>3.35261625</v>
      </c>
    </row>
    <row r="1722" customFormat="false" ht="15.75" hidden="true" customHeight="false" outlineLevel="0" collapsed="false">
      <c r="A1722" s="0" t="s">
        <v>143</v>
      </c>
      <c r="B1722" s="0" t="s">
        <v>144</v>
      </c>
      <c r="C1722" s="0" t="s">
        <v>1867</v>
      </c>
      <c r="D1722" s="0" t="n">
        <v>6293</v>
      </c>
      <c r="E1722" s="0" t="n">
        <v>-5.417885</v>
      </c>
      <c r="F1722" s="0" t="n">
        <v>12.040154</v>
      </c>
      <c r="G1722" s="0" t="n">
        <v>0.015869523332</v>
      </c>
      <c r="H1722" s="0" t="n">
        <v>1826.53</v>
      </c>
      <c r="I1722" s="0" t="n">
        <v>4.30398</v>
      </c>
      <c r="J1722" s="0" t="n">
        <v>50.7245999999999</v>
      </c>
      <c r="K1722" s="0" t="n">
        <v>69</v>
      </c>
      <c r="L1722" s="0" t="s">
        <v>20</v>
      </c>
      <c r="M1722" s="0" t="n">
        <f aca="false">35.3*G1722</f>
        <v>0.5601941736196</v>
      </c>
      <c r="N1722" s="0" t="n">
        <f aca="false">M1722*1000/365</f>
        <v>1.53477855786192</v>
      </c>
      <c r="O1722" s="0" t="n">
        <f aca="false">Table1[[#This Row],[Detection frequency 2021]]/100*365</f>
        <v>185.14479</v>
      </c>
      <c r="P1722" s="0" t="n">
        <f aca="false">Table1[[#This Row],[Flared days/year]]/12</f>
        <v>15.4287325</v>
      </c>
      <c r="Q1722" s="2" t="n">
        <f aca="false">Table1[[#This Row],['#days per month]]-P1778</f>
        <v>-11.8125558333334</v>
      </c>
    </row>
    <row r="1723" customFormat="false" ht="15.75" hidden="true" customHeight="false" outlineLevel="0" collapsed="false">
      <c r="A1723" s="0" t="s">
        <v>645</v>
      </c>
      <c r="B1723" s="0" t="s">
        <v>646</v>
      </c>
      <c r="C1723" s="0" t="s">
        <v>1868</v>
      </c>
      <c r="D1723" s="0" t="n">
        <v>576</v>
      </c>
      <c r="E1723" s="0" t="n">
        <v>47.790988</v>
      </c>
      <c r="F1723" s="0" t="n">
        <v>-103.371281</v>
      </c>
      <c r="G1723" s="0" t="n">
        <v>0.015867145739</v>
      </c>
      <c r="H1723" s="0" t="n">
        <v>1935.02</v>
      </c>
      <c r="I1723" s="0" t="n">
        <v>2.23311</v>
      </c>
      <c r="J1723" s="0" t="n">
        <v>62.3823999999999</v>
      </c>
      <c r="K1723" s="0" t="n">
        <v>319</v>
      </c>
      <c r="L1723" s="0" t="s">
        <v>20</v>
      </c>
      <c r="M1723" s="0" t="n">
        <f aca="false">35.3*G1723</f>
        <v>0.5601102445867</v>
      </c>
      <c r="N1723" s="0" t="n">
        <f aca="false">M1723*1000/365</f>
        <v>1.53454861530603</v>
      </c>
      <c r="O1723" s="0" t="n">
        <f aca="false">Table1[[#This Row],[Detection frequency 2021]]/100*365</f>
        <v>227.69576</v>
      </c>
      <c r="P1723" s="0" t="n">
        <f aca="false">Table1[[#This Row],[Flared days/year]]/12</f>
        <v>18.9746466666666</v>
      </c>
      <c r="Q1723" s="2" t="n">
        <f aca="false">Table1[[#This Row],['#days per month]]-P1779</f>
        <v>0.420479999999966</v>
      </c>
    </row>
    <row r="1724" customFormat="false" ht="15.75" hidden="true" customHeight="false" outlineLevel="0" collapsed="false">
      <c r="A1724" s="0" t="s">
        <v>598</v>
      </c>
      <c r="B1724" s="0" t="s">
        <v>599</v>
      </c>
      <c r="C1724" s="0" t="s">
        <v>1869</v>
      </c>
      <c r="D1724" s="0" t="n">
        <v>306</v>
      </c>
      <c r="E1724" s="0" t="n">
        <v>55.403101</v>
      </c>
      <c r="F1724" s="0" t="n">
        <v>-113.75197</v>
      </c>
      <c r="G1724" s="0" t="n">
        <v>0.015858515957</v>
      </c>
      <c r="H1724" s="0" t="n">
        <v>1866.7</v>
      </c>
      <c r="I1724" s="0" t="n">
        <v>1.48339</v>
      </c>
      <c r="J1724" s="0" t="n">
        <v>85.0694</v>
      </c>
      <c r="K1724" s="0" t="n">
        <v>288</v>
      </c>
      <c r="L1724" s="0" t="s">
        <v>20</v>
      </c>
      <c r="M1724" s="0" t="n">
        <f aca="false">35.3*G1724</f>
        <v>0.5598056132821</v>
      </c>
      <c r="N1724" s="0" t="n">
        <f aca="false">M1724*1000/365</f>
        <v>1.53371400899206</v>
      </c>
      <c r="O1724" s="0" t="n">
        <f aca="false">Table1[[#This Row],[Detection frequency 2021]]/100*365</f>
        <v>310.50331</v>
      </c>
      <c r="P1724" s="0" t="n">
        <f aca="false">Table1[[#This Row],[Flared days/year]]/12</f>
        <v>25.8752758333333</v>
      </c>
      <c r="Q1724" s="2" t="n">
        <f aca="false">Table1[[#This Row],['#days per month]]-P1780</f>
        <v>3.49511833333333</v>
      </c>
    </row>
    <row r="1725" customFormat="false" ht="15.75" hidden="true" customHeight="false" outlineLevel="0" collapsed="false">
      <c r="A1725" s="0" t="s">
        <v>35</v>
      </c>
      <c r="B1725" s="0" t="s">
        <v>36</v>
      </c>
      <c r="C1725" s="0" t="s">
        <v>1870</v>
      </c>
      <c r="D1725" s="0" t="n">
        <v>3818</v>
      </c>
      <c r="E1725" s="0" t="n">
        <v>18.230078</v>
      </c>
      <c r="F1725" s="0" t="n">
        <v>-92.877731</v>
      </c>
      <c r="G1725" s="0" t="n">
        <v>0.015826961482</v>
      </c>
      <c r="H1725" s="0" t="n">
        <v>1911.37</v>
      </c>
      <c r="I1725" s="0" t="n">
        <v>1.6015</v>
      </c>
      <c r="J1725" s="0" t="n">
        <v>19.0954999999999</v>
      </c>
      <c r="K1725" s="0" t="n">
        <v>199</v>
      </c>
      <c r="L1725" s="0" t="s">
        <v>20</v>
      </c>
      <c r="M1725" s="0" t="n">
        <f aca="false">35.3*G1725</f>
        <v>0.5586917403146</v>
      </c>
      <c r="N1725" s="0" t="n">
        <f aca="false">M1725*1000/365</f>
        <v>1.53066230223178</v>
      </c>
      <c r="O1725" s="0" t="n">
        <f aca="false">Table1[[#This Row],[Detection frequency 2021]]/100*365</f>
        <v>69.6985749999996</v>
      </c>
      <c r="P1725" s="0" t="n">
        <f aca="false">Table1[[#This Row],[Flared days/year]]/12</f>
        <v>5.8082145833333</v>
      </c>
      <c r="Q1725" s="2" t="n">
        <f aca="false">Table1[[#This Row],['#days per month]]-P1781</f>
        <v>-14.0663091666667</v>
      </c>
    </row>
    <row r="1726" customFormat="false" ht="15.75" hidden="true" customHeight="false" outlineLevel="0" collapsed="false">
      <c r="A1726" s="0" t="s">
        <v>1160</v>
      </c>
      <c r="B1726" s="0" t="s">
        <v>1161</v>
      </c>
      <c r="C1726" s="0" t="s">
        <v>1871</v>
      </c>
      <c r="D1726" s="0" t="n">
        <v>10018</v>
      </c>
      <c r="E1726" s="0" t="n">
        <v>33.407289</v>
      </c>
      <c r="F1726" s="0" t="n">
        <v>71.9393439999999</v>
      </c>
      <c r="G1726" s="0" t="n">
        <v>0.0158246132419999</v>
      </c>
      <c r="H1726" s="0" t="n">
        <v>1817.05</v>
      </c>
      <c r="I1726" s="0" t="n">
        <v>1.64422</v>
      </c>
      <c r="J1726" s="0" t="n">
        <v>79.2552999999999</v>
      </c>
      <c r="K1726" s="0" t="n">
        <v>376</v>
      </c>
      <c r="L1726" s="0" t="s">
        <v>20</v>
      </c>
      <c r="M1726" s="0" t="n">
        <f aca="false">35.3*G1726</f>
        <v>0.558608847442596</v>
      </c>
      <c r="N1726" s="0" t="n">
        <f aca="false">M1726*1000/365</f>
        <v>1.53043519847287</v>
      </c>
      <c r="O1726" s="0" t="n">
        <f aca="false">Table1[[#This Row],[Detection frequency 2021]]/100*365</f>
        <v>289.281845</v>
      </c>
      <c r="P1726" s="0" t="n">
        <f aca="false">Table1[[#This Row],[Flared days/year]]/12</f>
        <v>24.1068204166666</v>
      </c>
      <c r="Q1726" s="2" t="n">
        <f aca="false">Table1[[#This Row],['#days per month]]-P1782</f>
        <v>0.642521666666639</v>
      </c>
    </row>
    <row r="1727" customFormat="false" ht="15.75" hidden="true" customHeight="false" outlineLevel="0" collapsed="false">
      <c r="A1727" s="0" t="s">
        <v>78</v>
      </c>
      <c r="B1727" s="0" t="s">
        <v>79</v>
      </c>
      <c r="C1727" s="0" t="s">
        <v>1872</v>
      </c>
      <c r="D1727" s="0" t="n">
        <v>8578</v>
      </c>
      <c r="E1727" s="0" t="n">
        <v>21.332296</v>
      </c>
      <c r="F1727" s="0" t="n">
        <v>56.699026</v>
      </c>
      <c r="G1727" s="0" t="n">
        <v>0.03158265388</v>
      </c>
      <c r="H1727" s="0" t="n">
        <v>1828.43</v>
      </c>
      <c r="I1727" s="0" t="n">
        <v>2.37187</v>
      </c>
      <c r="J1727" s="0" t="n">
        <v>66.1111</v>
      </c>
      <c r="K1727" s="0" t="n">
        <v>360</v>
      </c>
      <c r="L1727" s="0" t="s">
        <v>20</v>
      </c>
      <c r="M1727" s="0" t="n">
        <f aca="false">35.3*G1727</f>
        <v>1.114867681964</v>
      </c>
      <c r="N1727" s="0" t="n">
        <f aca="false">M1727*1000/365</f>
        <v>3.05443200538082</v>
      </c>
      <c r="O1727" s="0" t="n">
        <f aca="false">Table1[[#This Row],[Detection frequency 2021]]/100*365</f>
        <v>241.305515</v>
      </c>
      <c r="P1727" s="0" t="n">
        <f aca="false">Table1[[#This Row],[Flared days/year]]/12</f>
        <v>20.1087929166667</v>
      </c>
      <c r="Q1727" s="2" t="n">
        <f aca="false">Table1[[#This Row],['#days per month]]-P1783</f>
        <v>8.38189041666666</v>
      </c>
    </row>
    <row r="1728" customFormat="false" ht="15.75" hidden="true" customHeight="false" outlineLevel="0" collapsed="false">
      <c r="A1728" s="0" t="s">
        <v>21</v>
      </c>
      <c r="B1728" s="0" t="s">
        <v>22</v>
      </c>
      <c r="C1728" s="0" t="s">
        <v>1873</v>
      </c>
      <c r="D1728" s="0" t="n">
        <v>7403</v>
      </c>
      <c r="E1728" s="0" t="n">
        <v>32.839788</v>
      </c>
      <c r="F1728" s="0" t="n">
        <v>44.292645</v>
      </c>
      <c r="G1728" s="0" t="n">
        <v>0.018465942947</v>
      </c>
      <c r="H1728" s="0" t="n">
        <v>1569.19</v>
      </c>
      <c r="I1728" s="0" t="n">
        <v>1.23802</v>
      </c>
      <c r="J1728" s="0" t="n">
        <v>66.0891</v>
      </c>
      <c r="K1728" s="0" t="n">
        <v>404</v>
      </c>
      <c r="L1728" s="0" t="s">
        <v>20</v>
      </c>
      <c r="M1728" s="0" t="n">
        <f aca="false">35.3*G1728</f>
        <v>0.6518477860291</v>
      </c>
      <c r="N1728" s="0" t="n">
        <f aca="false">M1728*1000/365</f>
        <v>1.78588434528521</v>
      </c>
      <c r="O1728" s="0" t="n">
        <f aca="false">Table1[[#This Row],[Detection frequency 2021]]/100*365</f>
        <v>241.225215</v>
      </c>
      <c r="P1728" s="0" t="n">
        <f aca="false">Table1[[#This Row],[Flared days/year]]/12</f>
        <v>20.10210125</v>
      </c>
      <c r="Q1728" s="2" t="n">
        <f aca="false">Table1[[#This Row],['#days per month]]-P1784</f>
        <v>2.35905583333334</v>
      </c>
    </row>
    <row r="1729" customFormat="false" ht="15.75" hidden="true" customHeight="false" outlineLevel="0" collapsed="false">
      <c r="A1729" s="0" t="s">
        <v>645</v>
      </c>
      <c r="B1729" s="0" t="s">
        <v>646</v>
      </c>
      <c r="C1729" s="0" t="s">
        <v>1874</v>
      </c>
      <c r="D1729" s="0" t="n">
        <v>997</v>
      </c>
      <c r="E1729" s="0" t="n">
        <v>47.9089849999999</v>
      </c>
      <c r="F1729" s="0" t="n">
        <v>-102.60313</v>
      </c>
      <c r="G1729" s="0" t="n">
        <v>0.0158011308419999</v>
      </c>
      <c r="H1729" s="0" t="n">
        <v>1925.07</v>
      </c>
      <c r="I1729" s="0" t="n">
        <v>2.10141</v>
      </c>
      <c r="J1729" s="0" t="n">
        <v>56.6102</v>
      </c>
      <c r="K1729" s="0" t="n">
        <v>295</v>
      </c>
      <c r="L1729" s="0" t="s">
        <v>20</v>
      </c>
      <c r="M1729" s="0" t="n">
        <f aca="false">35.3*G1729</f>
        <v>0.557779918722596</v>
      </c>
      <c r="N1729" s="0" t="n">
        <f aca="false">M1729*1000/365</f>
        <v>1.52816416088383</v>
      </c>
      <c r="O1729" s="0" t="n">
        <f aca="false">Table1[[#This Row],[Detection frequency 2021]]/100*365</f>
        <v>206.62723</v>
      </c>
      <c r="P1729" s="0" t="n">
        <f aca="false">Table1[[#This Row],[Flared days/year]]/12</f>
        <v>17.2189358333333</v>
      </c>
      <c r="Q1729" s="2" t="n">
        <f aca="false">Table1[[#This Row],['#days per month]]-P1785</f>
        <v>-1.85423041666667</v>
      </c>
    </row>
    <row r="1730" customFormat="false" ht="15.75" hidden="true" customHeight="false" outlineLevel="0" collapsed="false">
      <c r="A1730" s="0" t="s">
        <v>72</v>
      </c>
      <c r="B1730" s="0" t="s">
        <v>73</v>
      </c>
      <c r="C1730" s="0" t="s">
        <v>1875</v>
      </c>
      <c r="D1730" s="0" t="n">
        <v>7066</v>
      </c>
      <c r="E1730" s="0" t="n">
        <v>47.905852</v>
      </c>
      <c r="F1730" s="0" t="n">
        <v>56.497446</v>
      </c>
      <c r="G1730" s="0" t="n">
        <v>0.015799105485</v>
      </c>
      <c r="H1730" s="0" t="n">
        <v>1935.23</v>
      </c>
      <c r="I1730" s="0" t="n">
        <v>1.33192999999999</v>
      </c>
      <c r="J1730" s="0" t="n">
        <v>66.1017</v>
      </c>
      <c r="K1730" s="0" t="n">
        <v>354</v>
      </c>
      <c r="L1730" s="0" t="s">
        <v>20</v>
      </c>
      <c r="M1730" s="0" t="n">
        <f aca="false">35.3*G1730</f>
        <v>0.5577084236205</v>
      </c>
      <c r="N1730" s="0" t="n">
        <f aca="false">M1730*1000/365</f>
        <v>1.52796828389178</v>
      </c>
      <c r="O1730" s="0" t="n">
        <f aca="false">Table1[[#This Row],[Detection frequency 2021]]/100*365</f>
        <v>241.271205</v>
      </c>
      <c r="P1730" s="0" t="n">
        <f aca="false">Table1[[#This Row],[Flared days/year]]/12</f>
        <v>20.10593375</v>
      </c>
      <c r="Q1730" s="2" t="n">
        <f aca="false">Table1[[#This Row],['#days per month]]-P1786</f>
        <v>-1.01138458333334</v>
      </c>
    </row>
    <row r="1731" customFormat="false" ht="15.75" hidden="true" customHeight="false" outlineLevel="0" collapsed="false">
      <c r="A1731" s="0" t="s">
        <v>612</v>
      </c>
      <c r="B1731" s="0" t="s">
        <v>613</v>
      </c>
      <c r="C1731" s="0" t="s">
        <v>1876</v>
      </c>
      <c r="D1731" s="0" t="n">
        <v>11668</v>
      </c>
      <c r="E1731" s="0" t="n">
        <v>16.780622</v>
      </c>
      <c r="F1731" s="0" t="n">
        <v>99.992842</v>
      </c>
      <c r="G1731" s="0" t="n">
        <v>0.015794115475</v>
      </c>
      <c r="H1731" s="0" t="n">
        <v>1796.47</v>
      </c>
      <c r="I1731" s="0" t="n">
        <v>1.46049</v>
      </c>
      <c r="J1731" s="0" t="n">
        <v>63.871</v>
      </c>
      <c r="K1731" s="0" t="n">
        <v>155</v>
      </c>
      <c r="L1731" s="0" t="s">
        <v>20</v>
      </c>
      <c r="M1731" s="0" t="n">
        <f aca="false">35.3*G1731</f>
        <v>0.5575322762675</v>
      </c>
      <c r="N1731" s="0" t="n">
        <f aca="false">M1731*1000/365</f>
        <v>1.52748568840411</v>
      </c>
      <c r="O1731" s="0" t="n">
        <f aca="false">Table1[[#This Row],[Detection frequency 2021]]/100*365</f>
        <v>233.12915</v>
      </c>
      <c r="P1731" s="0" t="n">
        <f aca="false">Table1[[#This Row],[Flared days/year]]/12</f>
        <v>19.4274291666667</v>
      </c>
      <c r="Q1731" s="2" t="n">
        <f aca="false">Table1[[#This Row],['#days per month]]-P1787</f>
        <v>4.048215</v>
      </c>
    </row>
    <row r="1732" customFormat="false" ht="15.75" hidden="false" customHeight="false" outlineLevel="0" collapsed="false">
      <c r="A1732" s="0" t="s">
        <v>240</v>
      </c>
      <c r="B1732" s="0" t="s">
        <v>241</v>
      </c>
      <c r="C1732" s="0" t="s">
        <v>1877</v>
      </c>
      <c r="D1732" s="0" t="n">
        <v>8011</v>
      </c>
      <c r="E1732" s="0" t="n">
        <v>25.421298</v>
      </c>
      <c r="F1732" s="0" t="n">
        <v>50.133655</v>
      </c>
      <c r="G1732" s="0" t="n">
        <v>0.0143746924539999</v>
      </c>
      <c r="H1732" s="0" t="n">
        <v>1714.68</v>
      </c>
      <c r="I1732" s="0" t="n">
        <v>1.2697</v>
      </c>
      <c r="J1732" s="0" t="n">
        <v>71.9481</v>
      </c>
      <c r="K1732" s="0" t="n">
        <v>385</v>
      </c>
      <c r="L1732" s="0" t="s">
        <v>20</v>
      </c>
      <c r="M1732" s="0" t="n">
        <f aca="false">35.3*G1732</f>
        <v>0.507426643626196</v>
      </c>
      <c r="N1732" s="0" t="n">
        <f aca="false">M1732*1000/365</f>
        <v>1.39020998253752</v>
      </c>
      <c r="O1732" s="0" t="n">
        <f aca="false">Table1[[#This Row],[Detection frequency 2021]]/100*365</f>
        <v>262.610565</v>
      </c>
      <c r="P1732" s="2" t="n">
        <f aca="false">Table1[[#This Row],[Flared days/year]]/12</f>
        <v>21.88421375</v>
      </c>
      <c r="Q1732" s="2"/>
    </row>
    <row r="1733" customFormat="false" ht="15.75" hidden="true" customHeight="false" outlineLevel="0" collapsed="false">
      <c r="A1733" s="0" t="s">
        <v>24</v>
      </c>
      <c r="B1733" s="0" t="s">
        <v>25</v>
      </c>
      <c r="C1733" s="0" t="s">
        <v>1878</v>
      </c>
      <c r="D1733" s="0" t="n">
        <v>12260</v>
      </c>
      <c r="E1733" s="0" t="n">
        <v>51.416688</v>
      </c>
      <c r="F1733" s="0" t="n">
        <v>143.369618</v>
      </c>
      <c r="G1733" s="0" t="n">
        <v>0.015785779223</v>
      </c>
      <c r="H1733" s="0" t="n">
        <v>1849.57</v>
      </c>
      <c r="I1733" s="0" t="n">
        <v>3.58081</v>
      </c>
      <c r="J1733" s="0" t="n">
        <v>32.5301</v>
      </c>
      <c r="K1733" s="0" t="n">
        <v>249</v>
      </c>
      <c r="L1733" s="0" t="s">
        <v>218</v>
      </c>
      <c r="M1733" s="0" t="n">
        <f aca="false">35.3*G1733</f>
        <v>0.5572380065719</v>
      </c>
      <c r="N1733" s="0" t="n">
        <f aca="false">M1733*1000/365</f>
        <v>1.52667947006</v>
      </c>
      <c r="O1733" s="0" t="n">
        <f aca="false">Table1[[#This Row],[Detection frequency 2021]]/100*365</f>
        <v>118.734865</v>
      </c>
      <c r="P1733" s="0" t="n">
        <f aca="false">Table1[[#This Row],[Flared days/year]]/12</f>
        <v>9.89457208333333</v>
      </c>
      <c r="Q1733" s="2" t="n">
        <f aca="false">Table1[[#This Row],['#days per month]]-P1789</f>
        <v>-2.41480958333334</v>
      </c>
    </row>
    <row r="1734" customFormat="false" ht="15.75" hidden="true" customHeight="false" outlineLevel="0" collapsed="false">
      <c r="A1734" s="0" t="s">
        <v>645</v>
      </c>
      <c r="B1734" s="0" t="s">
        <v>646</v>
      </c>
      <c r="C1734" s="0" t="s">
        <v>1879</v>
      </c>
      <c r="D1734" s="0" t="n">
        <v>596</v>
      </c>
      <c r="E1734" s="0" t="n">
        <v>47.730831</v>
      </c>
      <c r="F1734" s="0" t="n">
        <v>-103.304695</v>
      </c>
      <c r="G1734" s="0" t="n">
        <v>0.015771748489</v>
      </c>
      <c r="H1734" s="0" t="n">
        <v>1869.31</v>
      </c>
      <c r="I1734" s="0" t="n">
        <v>2.344</v>
      </c>
      <c r="J1734" s="0" t="n">
        <v>67.9245</v>
      </c>
      <c r="K1734" s="0" t="n">
        <v>318</v>
      </c>
      <c r="L1734" s="0" t="s">
        <v>20</v>
      </c>
      <c r="M1734" s="0" t="n">
        <f aca="false">35.3*G1734</f>
        <v>0.5567427216617</v>
      </c>
      <c r="N1734" s="0" t="n">
        <f aca="false">M1734*1000/365</f>
        <v>1.52532252510055</v>
      </c>
      <c r="O1734" s="0" t="n">
        <f aca="false">Table1[[#This Row],[Detection frequency 2021]]/100*365</f>
        <v>247.924425</v>
      </c>
      <c r="P1734" s="0" t="n">
        <f aca="false">Table1[[#This Row],[Flared days/year]]/12</f>
        <v>20.66036875</v>
      </c>
      <c r="Q1734" s="2" t="n">
        <f aca="false">Table1[[#This Row],['#days per month]]-P1790</f>
        <v>1.69831458333333</v>
      </c>
    </row>
    <row r="1735" customFormat="false" ht="15.75" hidden="true" customHeight="false" outlineLevel="0" collapsed="false">
      <c r="A1735" s="0" t="s">
        <v>345</v>
      </c>
      <c r="B1735" s="0" t="s">
        <v>346</v>
      </c>
      <c r="C1735" s="0" t="s">
        <v>1880</v>
      </c>
      <c r="D1735" s="0" t="n">
        <v>4758</v>
      </c>
      <c r="E1735" s="0" t="n">
        <v>-52.387177</v>
      </c>
      <c r="F1735" s="0" t="n">
        <v>-68.419157</v>
      </c>
      <c r="G1735" s="0" t="n">
        <v>0.015760242113</v>
      </c>
      <c r="H1735" s="0" t="n">
        <v>1813.2</v>
      </c>
      <c r="I1735" s="0" t="n">
        <v>1.68753</v>
      </c>
      <c r="J1735" s="0" t="n">
        <v>43.5897</v>
      </c>
      <c r="K1735" s="0" t="n">
        <v>234</v>
      </c>
      <c r="L1735" s="0" t="s">
        <v>20</v>
      </c>
      <c r="M1735" s="0" t="n">
        <f aca="false">35.3*G1735</f>
        <v>0.5563365465889</v>
      </c>
      <c r="N1735" s="0" t="n">
        <f aca="false">M1735*1000/365</f>
        <v>1.52420971668192</v>
      </c>
      <c r="O1735" s="0" t="n">
        <f aca="false">Table1[[#This Row],[Detection frequency 2021]]/100*365</f>
        <v>159.102405</v>
      </c>
      <c r="P1735" s="0" t="n">
        <f aca="false">Table1[[#This Row],[Flared days/year]]/12</f>
        <v>13.25853375</v>
      </c>
      <c r="Q1735" s="2" t="n">
        <f aca="false">Table1[[#This Row],['#days per month]]-P1791</f>
        <v>-9.3280920833333</v>
      </c>
    </row>
    <row r="1736" customFormat="false" ht="15.75" hidden="true" customHeight="false" outlineLevel="0" collapsed="false">
      <c r="A1736" s="0" t="s">
        <v>24</v>
      </c>
      <c r="B1736" s="0" t="s">
        <v>25</v>
      </c>
      <c r="C1736" s="0" t="s">
        <v>1881</v>
      </c>
      <c r="D1736" s="0" t="n">
        <v>6704</v>
      </c>
      <c r="E1736" s="0" t="n">
        <v>51.092712</v>
      </c>
      <c r="F1736" s="0" t="n">
        <v>46.257678</v>
      </c>
      <c r="G1736" s="0" t="n">
        <v>0.015754987926</v>
      </c>
      <c r="H1736" s="0" t="n">
        <v>1911.42</v>
      </c>
      <c r="I1736" s="0" t="n">
        <v>1.62873999999999</v>
      </c>
      <c r="J1736" s="0" t="n">
        <v>81.4346</v>
      </c>
      <c r="K1736" s="0" t="n">
        <v>237</v>
      </c>
      <c r="L1736" s="0" t="s">
        <v>20</v>
      </c>
      <c r="M1736" s="0" t="n">
        <f aca="false">35.3*G1736</f>
        <v>0.5561510737878</v>
      </c>
      <c r="N1736" s="0" t="n">
        <f aca="false">M1736*1000/365</f>
        <v>1.52370157202137</v>
      </c>
      <c r="O1736" s="0" t="n">
        <f aca="false">Table1[[#This Row],[Detection frequency 2021]]/100*365</f>
        <v>297.23629</v>
      </c>
      <c r="P1736" s="0" t="n">
        <f aca="false">Table1[[#This Row],[Flared days/year]]/12</f>
        <v>24.7696908333333</v>
      </c>
      <c r="Q1736" s="2" t="n">
        <f aca="false">Table1[[#This Row],['#days per month]]-P1792</f>
        <v>6.10301291666666</v>
      </c>
    </row>
    <row r="1737" customFormat="false" ht="15.75" hidden="true" customHeight="false" outlineLevel="0" collapsed="false">
      <c r="A1737" s="0" t="s">
        <v>201</v>
      </c>
      <c r="B1737" s="0" t="s">
        <v>202</v>
      </c>
      <c r="C1737" s="0" t="s">
        <v>1882</v>
      </c>
      <c r="D1737" s="0" t="n">
        <v>5885</v>
      </c>
      <c r="E1737" s="0" t="n">
        <v>29.6338159999999</v>
      </c>
      <c r="F1737" s="0" t="n">
        <v>28.717095</v>
      </c>
      <c r="G1737" s="0" t="n">
        <v>0.015751553625</v>
      </c>
      <c r="H1737" s="0" t="n">
        <v>1802.94</v>
      </c>
      <c r="I1737" s="0" t="n">
        <v>2.01869</v>
      </c>
      <c r="J1737" s="0" t="n">
        <v>78.341</v>
      </c>
      <c r="K1737" s="0" t="n">
        <v>434</v>
      </c>
      <c r="L1737" s="0" t="s">
        <v>20</v>
      </c>
      <c r="M1737" s="0" t="n">
        <f aca="false">35.3*G1737</f>
        <v>0.5560298429625</v>
      </c>
      <c r="N1737" s="0" t="n">
        <f aca="false">M1737*1000/365</f>
        <v>1.52336943277397</v>
      </c>
      <c r="O1737" s="0" t="n">
        <f aca="false">Table1[[#This Row],[Detection frequency 2021]]/100*365</f>
        <v>285.94465</v>
      </c>
      <c r="P1737" s="0" t="n">
        <f aca="false">Table1[[#This Row],[Flared days/year]]/12</f>
        <v>23.8287208333333</v>
      </c>
      <c r="Q1737" s="2" t="n">
        <f aca="false">Table1[[#This Row],['#days per month]]-P1793</f>
        <v>4.9993441666667</v>
      </c>
    </row>
    <row r="1738" customFormat="false" ht="15.75" hidden="true" customHeight="false" outlineLevel="0" collapsed="false">
      <c r="A1738" s="0" t="s">
        <v>788</v>
      </c>
      <c r="B1738" s="0" t="s">
        <v>789</v>
      </c>
      <c r="C1738" s="0" t="s">
        <v>1883</v>
      </c>
      <c r="D1738" s="0" t="n">
        <v>11840</v>
      </c>
      <c r="E1738" s="0" t="n">
        <v>1.261051</v>
      </c>
      <c r="F1738" s="0" t="n">
        <v>101.133522</v>
      </c>
      <c r="G1738" s="0" t="n">
        <v>0.015751054624</v>
      </c>
      <c r="H1738" s="0" t="n">
        <v>1836.7</v>
      </c>
      <c r="I1738" s="0" t="n">
        <v>2.57145</v>
      </c>
      <c r="J1738" s="0" t="n">
        <v>72.4138</v>
      </c>
      <c r="K1738" s="0" t="n">
        <v>29</v>
      </c>
      <c r="L1738" s="0" t="s">
        <v>20</v>
      </c>
      <c r="M1738" s="0" t="n">
        <f aca="false">35.3*G1738</f>
        <v>0.5560122282272</v>
      </c>
      <c r="N1738" s="0" t="n">
        <f aca="false">M1738*1000/365</f>
        <v>1.52332117322521</v>
      </c>
      <c r="O1738" s="0" t="n">
        <f aca="false">Table1[[#This Row],[Detection frequency 2021]]/100*365</f>
        <v>264.31037</v>
      </c>
      <c r="P1738" s="0" t="n">
        <f aca="false">Table1[[#This Row],[Flared days/year]]/12</f>
        <v>22.0258641666667</v>
      </c>
      <c r="Q1738" s="2" t="n">
        <f aca="false">Table1[[#This Row],['#days per month]]-P1794</f>
        <v>1.46839500000003</v>
      </c>
    </row>
    <row r="1739" customFormat="false" ht="15.75" hidden="true" customHeight="false" outlineLevel="0" collapsed="false">
      <c r="A1739" s="0" t="s">
        <v>645</v>
      </c>
      <c r="B1739" s="0" t="s">
        <v>646</v>
      </c>
      <c r="C1739" s="0" t="s">
        <v>1884</v>
      </c>
      <c r="D1739" s="0" t="n">
        <v>3192</v>
      </c>
      <c r="E1739" s="0" t="n">
        <v>28.960552</v>
      </c>
      <c r="F1739" s="0" t="n">
        <v>-97.907217</v>
      </c>
      <c r="G1739" s="0" t="n">
        <v>0.015715860377</v>
      </c>
      <c r="H1739" s="0" t="n">
        <v>1882.51</v>
      </c>
      <c r="I1739" s="0" t="n">
        <v>1.9825</v>
      </c>
      <c r="J1739" s="0" t="n">
        <v>59.396</v>
      </c>
      <c r="K1739" s="0" t="n">
        <v>298</v>
      </c>
      <c r="L1739" s="0" t="s">
        <v>20</v>
      </c>
      <c r="M1739" s="0" t="n">
        <f aca="false">35.3*G1739</f>
        <v>0.5547698713081</v>
      </c>
      <c r="N1739" s="0" t="n">
        <f aca="false">M1739*1000/365</f>
        <v>1.51991745563863</v>
      </c>
      <c r="O1739" s="0" t="n">
        <f aca="false">Table1[[#This Row],[Detection frequency 2021]]/100*365</f>
        <v>216.7954</v>
      </c>
      <c r="P1739" s="0" t="n">
        <f aca="false">Table1[[#This Row],[Flared days/year]]/12</f>
        <v>18.0662833333333</v>
      </c>
      <c r="Q1739" s="2" t="n">
        <f aca="false">Table1[[#This Row],['#days per month]]-P1795</f>
        <v>-0.581536249999996</v>
      </c>
    </row>
    <row r="1740" customFormat="false" ht="15.75" hidden="true" customHeight="false" outlineLevel="0" collapsed="false">
      <c r="A1740" s="0" t="s">
        <v>645</v>
      </c>
      <c r="B1740" s="0" t="s">
        <v>646</v>
      </c>
      <c r="C1740" s="0" t="s">
        <v>1885</v>
      </c>
      <c r="D1740" s="0" t="n">
        <v>3224</v>
      </c>
      <c r="E1740" s="0" t="n">
        <v>28.988571</v>
      </c>
      <c r="F1740" s="0" t="n">
        <v>-97.821774</v>
      </c>
      <c r="G1740" s="0" t="n">
        <v>0.01571295443</v>
      </c>
      <c r="H1740" s="0" t="n">
        <v>1960.15</v>
      </c>
      <c r="I1740" s="0" t="n">
        <v>2.1527</v>
      </c>
      <c r="J1740" s="0" t="n">
        <v>60</v>
      </c>
      <c r="K1740" s="0" t="n">
        <v>300</v>
      </c>
      <c r="L1740" s="0" t="s">
        <v>20</v>
      </c>
      <c r="M1740" s="0" t="n">
        <f aca="false">35.3*G1740</f>
        <v>0.554667291379</v>
      </c>
      <c r="N1740" s="0" t="n">
        <f aca="false">M1740*1000/365</f>
        <v>1.51963641473699</v>
      </c>
      <c r="O1740" s="0" t="n">
        <f aca="false">Table1[[#This Row],[Detection frequency 2021]]/100*365</f>
        <v>219</v>
      </c>
      <c r="P1740" s="0" t="n">
        <f aca="false">Table1[[#This Row],[Flared days/year]]/12</f>
        <v>18.25</v>
      </c>
      <c r="Q1740" s="2" t="n">
        <f aca="false">Table1[[#This Row],['#days per month]]-P1796</f>
        <v>4.49007791666667</v>
      </c>
    </row>
    <row r="1741" customFormat="false" ht="15.75" hidden="true" customHeight="false" outlineLevel="0" collapsed="false">
      <c r="A1741" s="0" t="s">
        <v>645</v>
      </c>
      <c r="B1741" s="0" t="s">
        <v>646</v>
      </c>
      <c r="C1741" s="0" t="s">
        <v>1886</v>
      </c>
      <c r="D1741" s="0" t="n">
        <v>714</v>
      </c>
      <c r="E1741" s="0" t="n">
        <v>48.239871</v>
      </c>
      <c r="F1741" s="0" t="n">
        <v>-102.963518</v>
      </c>
      <c r="G1741" s="0" t="n">
        <v>0.0157087863039999</v>
      </c>
      <c r="H1741" s="0" t="n">
        <v>1871.81</v>
      </c>
      <c r="I1741" s="0" t="n">
        <v>2.88503</v>
      </c>
      <c r="J1741" s="0" t="n">
        <v>34.4118</v>
      </c>
      <c r="K1741" s="0" t="n">
        <v>340</v>
      </c>
      <c r="L1741" s="0" t="s">
        <v>20</v>
      </c>
      <c r="M1741" s="0" t="n">
        <f aca="false">35.3*G1741</f>
        <v>0.554520156531196</v>
      </c>
      <c r="N1741" s="0" t="n">
        <f aca="false">M1741*1000/365</f>
        <v>1.51923330556492</v>
      </c>
      <c r="O1741" s="0" t="n">
        <f aca="false">Table1[[#This Row],[Detection frequency 2021]]/100*365</f>
        <v>125.60307</v>
      </c>
      <c r="P1741" s="0" t="n">
        <f aca="false">Table1[[#This Row],[Flared days/year]]/12</f>
        <v>10.4669225</v>
      </c>
      <c r="Q1741" s="2" t="n">
        <f aca="false">Table1[[#This Row],['#days per month]]-P1797</f>
        <v>1.87704291666667</v>
      </c>
    </row>
    <row r="1742" customFormat="false" ht="15.75" hidden="false" customHeight="false" outlineLevel="0" collapsed="false">
      <c r="A1742" s="0" t="s">
        <v>240</v>
      </c>
      <c r="B1742" s="0" t="s">
        <v>241</v>
      </c>
      <c r="C1742" s="0" t="s">
        <v>1887</v>
      </c>
      <c r="D1742" s="0" t="n">
        <v>7835</v>
      </c>
      <c r="E1742" s="0" t="n">
        <v>25.0362</v>
      </c>
      <c r="F1742" s="0" t="n">
        <v>49.2693219999999</v>
      </c>
      <c r="G1742" s="0" t="n">
        <v>0.011693266551</v>
      </c>
      <c r="H1742" s="0" t="n">
        <v>1749.83</v>
      </c>
      <c r="I1742" s="0" t="n">
        <v>0.893662</v>
      </c>
      <c r="J1742" s="0" t="n">
        <v>70.197</v>
      </c>
      <c r="K1742" s="0" t="n">
        <v>406</v>
      </c>
      <c r="L1742" s="0" t="s">
        <v>20</v>
      </c>
      <c r="M1742" s="0" t="n">
        <f aca="false">35.3*G1742</f>
        <v>0.4127723092503</v>
      </c>
      <c r="N1742" s="0" t="n">
        <f aca="false">M1742*1000/365</f>
        <v>1.13088303904192</v>
      </c>
      <c r="O1742" s="0" t="n">
        <f aca="false">Table1[[#This Row],[Detection frequency 2021]]/100*365</f>
        <v>256.21905</v>
      </c>
      <c r="P1742" s="2" t="n">
        <f aca="false">Table1[[#This Row],[Flared days/year]]/12</f>
        <v>21.3515875</v>
      </c>
      <c r="Q1742" s="2"/>
    </row>
    <row r="1743" customFormat="false" ht="15.75" hidden="true" customHeight="false" outlineLevel="0" collapsed="false">
      <c r="A1743" s="0" t="s">
        <v>28</v>
      </c>
      <c r="B1743" s="0" t="s">
        <v>29</v>
      </c>
      <c r="C1743" s="0" t="s">
        <v>1888</v>
      </c>
      <c r="D1743" s="0" t="n">
        <v>8123</v>
      </c>
      <c r="E1743" s="0" t="n">
        <v>30.190127</v>
      </c>
      <c r="F1743" s="0" t="n">
        <v>50.864063</v>
      </c>
      <c r="G1743" s="0" t="n">
        <v>0.015701154524</v>
      </c>
      <c r="H1743" s="0" t="n">
        <v>1809.98</v>
      </c>
      <c r="I1743" s="0" t="n">
        <v>1.24848</v>
      </c>
      <c r="J1743" s="0" t="n">
        <v>33.2432</v>
      </c>
      <c r="K1743" s="0" t="n">
        <v>370</v>
      </c>
      <c r="L1743" s="0" t="s">
        <v>20</v>
      </c>
      <c r="M1743" s="0" t="n">
        <f aca="false">35.3*G1743</f>
        <v>0.5542507546972</v>
      </c>
      <c r="N1743" s="0" t="n">
        <f aca="false">M1743*1000/365</f>
        <v>1.51849521834849</v>
      </c>
      <c r="O1743" s="0" t="n">
        <f aca="false">Table1[[#This Row],[Detection frequency 2021]]/100*365</f>
        <v>121.33768</v>
      </c>
      <c r="P1743" s="0" t="n">
        <f aca="false">Table1[[#This Row],[Flared days/year]]/12</f>
        <v>10.1114733333333</v>
      </c>
      <c r="Q1743" s="2" t="n">
        <f aca="false">Table1[[#This Row],['#days per month]]-P1799</f>
        <v>-8.25030791666663</v>
      </c>
    </row>
    <row r="1744" customFormat="false" ht="15.75" hidden="true" customHeight="false" outlineLevel="0" collapsed="false">
      <c r="A1744" s="0" t="s">
        <v>345</v>
      </c>
      <c r="B1744" s="0" t="s">
        <v>346</v>
      </c>
      <c r="C1744" s="0" t="s">
        <v>1889</v>
      </c>
      <c r="D1744" s="0" t="n">
        <v>4747</v>
      </c>
      <c r="E1744" s="0" t="n">
        <v>-50.655801</v>
      </c>
      <c r="F1744" s="0" t="n">
        <v>-71.193001</v>
      </c>
      <c r="G1744" s="0" t="n">
        <v>0.015695225218</v>
      </c>
      <c r="H1744" s="0" t="n">
        <v>1753.04</v>
      </c>
      <c r="I1744" s="0" t="n">
        <v>1.8028</v>
      </c>
      <c r="J1744" s="0" t="n">
        <v>68.942</v>
      </c>
      <c r="K1744" s="0" t="n">
        <v>293</v>
      </c>
      <c r="L1744" s="0" t="s">
        <v>20</v>
      </c>
      <c r="M1744" s="0" t="n">
        <f aca="false">35.3*G1744</f>
        <v>0.5540414501954</v>
      </c>
      <c r="N1744" s="0" t="n">
        <f aca="false">M1744*1000/365</f>
        <v>1.51792178135726</v>
      </c>
      <c r="O1744" s="0" t="n">
        <f aca="false">Table1[[#This Row],[Detection frequency 2021]]/100*365</f>
        <v>251.6383</v>
      </c>
      <c r="P1744" s="0" t="n">
        <f aca="false">Table1[[#This Row],[Flared days/year]]/12</f>
        <v>20.9698583333333</v>
      </c>
      <c r="Q1744" s="2" t="n">
        <f aca="false">Table1[[#This Row],['#days per month]]-P1800</f>
        <v>2.04393916666666</v>
      </c>
    </row>
    <row r="1745" customFormat="false" ht="15.75" hidden="true" customHeight="false" outlineLevel="0" collapsed="false">
      <c r="A1745" s="0" t="s">
        <v>28</v>
      </c>
      <c r="B1745" s="0" t="s">
        <v>29</v>
      </c>
      <c r="C1745" s="0" t="s">
        <v>1890</v>
      </c>
      <c r="D1745" s="0" t="n">
        <v>8208</v>
      </c>
      <c r="E1745" s="0" t="n">
        <v>26.6590219999999</v>
      </c>
      <c r="F1745" s="0" t="n">
        <v>52.142777</v>
      </c>
      <c r="G1745" s="0" t="n">
        <v>0.0156721537599999</v>
      </c>
      <c r="H1745" s="0" t="n">
        <v>1724.78</v>
      </c>
      <c r="I1745" s="0" t="n">
        <v>1.39487</v>
      </c>
      <c r="J1745" s="0" t="n">
        <v>84.1226</v>
      </c>
      <c r="K1745" s="0" t="n">
        <v>359</v>
      </c>
      <c r="L1745" s="0" t="s">
        <v>20</v>
      </c>
      <c r="M1745" s="0" t="n">
        <f aca="false">35.3*G1745</f>
        <v>0.553227027727997</v>
      </c>
      <c r="N1745" s="0" t="n">
        <f aca="false">M1745*1000/365</f>
        <v>1.51569048692602</v>
      </c>
      <c r="O1745" s="0" t="n">
        <f aca="false">Table1[[#This Row],[Detection frequency 2021]]/100*365</f>
        <v>307.04749</v>
      </c>
      <c r="P1745" s="0" t="n">
        <f aca="false">Table1[[#This Row],[Flared days/year]]/12</f>
        <v>25.5872908333333</v>
      </c>
      <c r="Q1745" s="2" t="n">
        <f aca="false">Table1[[#This Row],['#days per month]]-P1801</f>
        <v>11.6825245833333</v>
      </c>
    </row>
    <row r="1746" customFormat="false" ht="15.75" hidden="true" customHeight="false" outlineLevel="0" collapsed="false">
      <c r="A1746" s="0" t="s">
        <v>24</v>
      </c>
      <c r="B1746" s="0" t="s">
        <v>25</v>
      </c>
      <c r="C1746" s="0" t="s">
        <v>1891</v>
      </c>
      <c r="D1746" s="0" t="n">
        <v>6503</v>
      </c>
      <c r="E1746" s="0" t="n">
        <v>66.5419709999999</v>
      </c>
      <c r="F1746" s="0" t="n">
        <v>57.541541</v>
      </c>
      <c r="G1746" s="0" t="n">
        <v>0.015671889583</v>
      </c>
      <c r="H1746" s="0" t="n">
        <v>1870.22</v>
      </c>
      <c r="I1746" s="0" t="n">
        <v>2.95043</v>
      </c>
      <c r="J1746" s="0" t="n">
        <v>55.1515</v>
      </c>
      <c r="K1746" s="0" t="n">
        <v>165</v>
      </c>
      <c r="L1746" s="0" t="s">
        <v>20</v>
      </c>
      <c r="M1746" s="0" t="n">
        <f aca="false">35.3*G1746</f>
        <v>0.5532177022799</v>
      </c>
      <c r="N1746" s="0" t="n">
        <f aca="false">M1746*1000/365</f>
        <v>1.51566493775315</v>
      </c>
      <c r="O1746" s="0" t="n">
        <f aca="false">Table1[[#This Row],[Detection frequency 2021]]/100*365</f>
        <v>201.302975</v>
      </c>
      <c r="P1746" s="0" t="n">
        <f aca="false">Table1[[#This Row],[Flared days/year]]/12</f>
        <v>16.7752479166667</v>
      </c>
      <c r="Q1746" s="2" t="n">
        <f aca="false">Table1[[#This Row],['#days per month]]-P1802</f>
        <v>-6.81318125</v>
      </c>
    </row>
    <row r="1747" customFormat="false" ht="15.75" hidden="true" customHeight="false" outlineLevel="0" collapsed="false">
      <c r="A1747" s="0" t="s">
        <v>24</v>
      </c>
      <c r="B1747" s="0" t="s">
        <v>25</v>
      </c>
      <c r="C1747" s="0" t="s">
        <v>1892</v>
      </c>
      <c r="D1747" s="0" t="n">
        <v>9301</v>
      </c>
      <c r="E1747" s="0" t="n">
        <v>58.3291229999999</v>
      </c>
      <c r="F1747" s="0" t="n">
        <v>78.489273</v>
      </c>
      <c r="G1747" s="0" t="n">
        <v>0.015658211085</v>
      </c>
      <c r="H1747" s="0" t="n">
        <v>1822.69</v>
      </c>
      <c r="I1747" s="0" t="n">
        <v>3.45451999999999</v>
      </c>
      <c r="J1747" s="0" t="n">
        <v>75.2381</v>
      </c>
      <c r="K1747" s="0" t="n">
        <v>210</v>
      </c>
      <c r="L1747" s="0" t="s">
        <v>20</v>
      </c>
      <c r="M1747" s="0" t="n">
        <f aca="false">35.3*G1747</f>
        <v>0.5527348513005</v>
      </c>
      <c r="N1747" s="0" t="n">
        <f aca="false">M1747*1000/365</f>
        <v>1.51434205835753</v>
      </c>
      <c r="O1747" s="0" t="n">
        <f aca="false">Table1[[#This Row],[Detection frequency 2021]]/100*365</f>
        <v>274.619065</v>
      </c>
      <c r="P1747" s="0" t="n">
        <f aca="false">Table1[[#This Row],[Flared days/year]]/12</f>
        <v>22.8849220833333</v>
      </c>
      <c r="Q1747" s="2" t="n">
        <f aca="false">Table1[[#This Row],['#days per month]]-P1803</f>
        <v>1.53476416666667</v>
      </c>
    </row>
    <row r="1748" customFormat="false" ht="15.75" hidden="true" customHeight="false" outlineLevel="0" collapsed="false">
      <c r="A1748" s="0" t="s">
        <v>51</v>
      </c>
      <c r="B1748" s="0" t="s">
        <v>52</v>
      </c>
      <c r="C1748" s="0" t="s">
        <v>1893</v>
      </c>
      <c r="D1748" s="0" t="n">
        <v>5661</v>
      </c>
      <c r="E1748" s="0" t="n">
        <v>27.639665</v>
      </c>
      <c r="F1748" s="0" t="n">
        <v>9.86763</v>
      </c>
      <c r="G1748" s="0" t="n">
        <v>0.015913670244</v>
      </c>
      <c r="H1748" s="0" t="n">
        <v>1680.5</v>
      </c>
      <c r="I1748" s="0" t="n">
        <v>1.15563</v>
      </c>
      <c r="J1748" s="0" t="n">
        <v>18.5567</v>
      </c>
      <c r="K1748" s="0" t="n">
        <v>388</v>
      </c>
      <c r="L1748" s="0" t="s">
        <v>20</v>
      </c>
      <c r="M1748" s="0" t="n">
        <f aca="false">35.3*G1748</f>
        <v>0.5617525596132</v>
      </c>
      <c r="N1748" s="0" t="n">
        <f aca="false">M1748*1000/365</f>
        <v>1.53904810852931</v>
      </c>
      <c r="O1748" s="0" t="n">
        <f aca="false">Table1[[#This Row],[Detection frequency 2021]]/100*365</f>
        <v>67.731955</v>
      </c>
      <c r="P1748" s="0" t="n">
        <f aca="false">Table1[[#This Row],[Flared days/year]]/12</f>
        <v>5.64432958333333</v>
      </c>
      <c r="Q1748" s="2" t="n">
        <f aca="false">Table1[[#This Row],['#days per month]]-P1804</f>
        <v>-13.2633395833333</v>
      </c>
    </row>
    <row r="1749" customFormat="false" ht="15.75" hidden="true" customHeight="false" outlineLevel="0" collapsed="false">
      <c r="A1749" s="0" t="s">
        <v>24</v>
      </c>
      <c r="B1749" s="0" t="s">
        <v>25</v>
      </c>
      <c r="C1749" s="0" t="s">
        <v>1894</v>
      </c>
      <c r="D1749" s="0" t="n">
        <v>10353</v>
      </c>
      <c r="E1749" s="0" t="n">
        <v>60.500035</v>
      </c>
      <c r="F1749" s="0" t="n">
        <v>97.3768949999999</v>
      </c>
      <c r="G1749" s="0" t="n">
        <v>0.015583448994</v>
      </c>
      <c r="H1749" s="0" t="n">
        <v>1750.76</v>
      </c>
      <c r="I1749" s="0" t="n">
        <v>0.834499</v>
      </c>
      <c r="J1749" s="0" t="n">
        <v>56.0747999999999</v>
      </c>
      <c r="K1749" s="0" t="n">
        <v>214</v>
      </c>
      <c r="L1749" s="0" t="s">
        <v>20</v>
      </c>
      <c r="M1749" s="0" t="n">
        <f aca="false">35.3*G1749</f>
        <v>0.5500957494882</v>
      </c>
      <c r="N1749" s="0" t="n">
        <f aca="false">M1749*1000/365</f>
        <v>1.50711164243342</v>
      </c>
      <c r="O1749" s="0" t="n">
        <f aca="false">Table1[[#This Row],[Detection frequency 2021]]/100*365</f>
        <v>204.67302</v>
      </c>
      <c r="P1749" s="0" t="n">
        <f aca="false">Table1[[#This Row],[Flared days/year]]/12</f>
        <v>17.056085</v>
      </c>
      <c r="Q1749" s="2" t="n">
        <f aca="false">Table1[[#This Row],['#days per month]]-P1805</f>
        <v>-0.753664166666699</v>
      </c>
    </row>
    <row r="1750" customFormat="false" ht="15.75" hidden="true" customHeight="false" outlineLevel="0" collapsed="false">
      <c r="A1750" s="0" t="s">
        <v>39</v>
      </c>
      <c r="B1750" s="0" t="s">
        <v>40</v>
      </c>
      <c r="C1750" s="0" t="s">
        <v>1895</v>
      </c>
      <c r="D1750" s="0" t="n">
        <v>5795</v>
      </c>
      <c r="E1750" s="0" t="n">
        <v>28.0325159999999</v>
      </c>
      <c r="F1750" s="0" t="n">
        <v>22.297762</v>
      </c>
      <c r="G1750" s="0" t="n">
        <v>0.015565220781</v>
      </c>
      <c r="H1750" s="0" t="n">
        <v>1669.12</v>
      </c>
      <c r="I1750" s="0" t="n">
        <v>1.67225</v>
      </c>
      <c r="J1750" s="0" t="n">
        <v>70.1835</v>
      </c>
      <c r="K1750" s="0" t="n">
        <v>436</v>
      </c>
      <c r="L1750" s="0" t="s">
        <v>20</v>
      </c>
      <c r="M1750" s="0" t="n">
        <f aca="false">35.3*G1750</f>
        <v>0.5494522935693</v>
      </c>
      <c r="N1750" s="0" t="n">
        <f aca="false">M1750*1000/365</f>
        <v>1.50534874950493</v>
      </c>
      <c r="O1750" s="0" t="n">
        <f aca="false">Table1[[#This Row],[Detection frequency 2021]]/100*365</f>
        <v>256.169775</v>
      </c>
      <c r="P1750" s="0" t="n">
        <f aca="false">Table1[[#This Row],[Flared days/year]]/12</f>
        <v>21.34748125</v>
      </c>
      <c r="Q1750" s="2" t="n">
        <f aca="false">Table1[[#This Row],['#days per month]]-P1806</f>
        <v>3.86020958333336</v>
      </c>
    </row>
    <row r="1751" customFormat="false" ht="15.75" hidden="true" customHeight="false" outlineLevel="0" collapsed="false">
      <c r="A1751" s="0" t="s">
        <v>563</v>
      </c>
      <c r="B1751" s="0" t="s">
        <v>564</v>
      </c>
      <c r="C1751" s="0" t="s">
        <v>1896</v>
      </c>
      <c r="D1751" s="0" t="n">
        <v>4501</v>
      </c>
      <c r="E1751" s="0" t="n">
        <v>-0.341125</v>
      </c>
      <c r="F1751" s="0" t="n">
        <v>-76.828868</v>
      </c>
      <c r="G1751" s="0" t="n">
        <v>0.015531200654</v>
      </c>
      <c r="H1751" s="0" t="n">
        <v>1862.59</v>
      </c>
      <c r="I1751" s="0" t="n">
        <v>2.48097999999999</v>
      </c>
      <c r="J1751" s="0" t="n">
        <v>69.2308</v>
      </c>
      <c r="K1751" s="0" t="n">
        <v>39</v>
      </c>
      <c r="L1751" s="0" t="s">
        <v>20</v>
      </c>
      <c r="M1751" s="0" t="n">
        <f aca="false">35.3*G1751</f>
        <v>0.5482513830862</v>
      </c>
      <c r="N1751" s="0" t="n">
        <f aca="false">M1751*1000/365</f>
        <v>1.50205858379781</v>
      </c>
      <c r="O1751" s="0" t="n">
        <f aca="false">Table1[[#This Row],[Detection frequency 2021]]/100*365</f>
        <v>252.69242</v>
      </c>
      <c r="P1751" s="0" t="n">
        <f aca="false">Table1[[#This Row],[Flared days/year]]/12</f>
        <v>21.0577016666667</v>
      </c>
      <c r="Q1751" s="2" t="n">
        <f aca="false">Table1[[#This Row],['#days per month]]-P1807</f>
        <v>10.5691833333333</v>
      </c>
    </row>
    <row r="1752" customFormat="false" ht="15.75" hidden="true" customHeight="false" outlineLevel="0" collapsed="false">
      <c r="A1752" s="0" t="s">
        <v>35</v>
      </c>
      <c r="B1752" s="0" t="s">
        <v>36</v>
      </c>
      <c r="C1752" s="0" t="s">
        <v>1897</v>
      </c>
      <c r="D1752" s="0" t="n">
        <v>3745</v>
      </c>
      <c r="E1752" s="0" t="n">
        <v>18.0413739999999</v>
      </c>
      <c r="F1752" s="0" t="n">
        <v>-94.049521</v>
      </c>
      <c r="G1752" s="0" t="n">
        <v>0.015528529531</v>
      </c>
      <c r="H1752" s="0" t="n">
        <v>1880.3</v>
      </c>
      <c r="I1752" s="0" t="n">
        <v>4.96721</v>
      </c>
      <c r="J1752" s="0" t="n">
        <v>58.2887999999999</v>
      </c>
      <c r="K1752" s="0" t="n">
        <v>187</v>
      </c>
      <c r="L1752" s="0" t="s">
        <v>20</v>
      </c>
      <c r="M1752" s="0" t="n">
        <f aca="false">35.3*G1752</f>
        <v>0.5481570924443</v>
      </c>
      <c r="N1752" s="0" t="n">
        <f aca="false">M1752*1000/365</f>
        <v>1.50180025327206</v>
      </c>
      <c r="O1752" s="0" t="n">
        <f aca="false">Table1[[#This Row],[Detection frequency 2021]]/100*365</f>
        <v>212.75412</v>
      </c>
      <c r="P1752" s="0" t="n">
        <f aca="false">Table1[[#This Row],[Flared days/year]]/12</f>
        <v>17.72951</v>
      </c>
      <c r="Q1752" s="2" t="n">
        <f aca="false">Table1[[#This Row],['#days per month]]-P1808</f>
        <v>-1.25669500000003</v>
      </c>
    </row>
    <row r="1753" customFormat="false" ht="15.75" hidden="true" customHeight="false" outlineLevel="0" collapsed="false">
      <c r="A1753" s="0" t="s">
        <v>606</v>
      </c>
      <c r="B1753" s="0" t="s">
        <v>607</v>
      </c>
      <c r="C1753" s="0" t="s">
        <v>1898</v>
      </c>
      <c r="D1753" s="0" t="n">
        <v>4914</v>
      </c>
      <c r="E1753" s="0" t="n">
        <v>-22.39261</v>
      </c>
      <c r="F1753" s="0" t="n">
        <v>-40.053801</v>
      </c>
      <c r="G1753" s="0" t="n">
        <v>0.0154944800509999</v>
      </c>
      <c r="H1753" s="0" t="n">
        <v>1856.63</v>
      </c>
      <c r="I1753" s="0" t="n">
        <v>2.13609</v>
      </c>
      <c r="J1753" s="0" t="n">
        <v>63.2075</v>
      </c>
      <c r="K1753" s="0" t="n">
        <v>212</v>
      </c>
      <c r="L1753" s="0" t="s">
        <v>20</v>
      </c>
      <c r="M1753" s="0" t="n">
        <f aca="false">35.3*G1753</f>
        <v>0.546955145800296</v>
      </c>
      <c r="N1753" s="0" t="n">
        <f aca="false">M1753*1000/365</f>
        <v>1.49850724876794</v>
      </c>
      <c r="O1753" s="0" t="n">
        <f aca="false">Table1[[#This Row],[Detection frequency 2021]]/100*365</f>
        <v>230.707375</v>
      </c>
      <c r="P1753" s="0" t="n">
        <f aca="false">Table1[[#This Row],[Flared days/year]]/12</f>
        <v>19.2256145833333</v>
      </c>
      <c r="Q1753" s="2" t="n">
        <f aca="false">Table1[[#This Row],['#days per month]]-P1809</f>
        <v>6.1431629166667</v>
      </c>
    </row>
    <row r="1754" customFormat="false" ht="15.75" hidden="false" customHeight="false" outlineLevel="0" collapsed="false">
      <c r="A1754" s="0" t="s">
        <v>521</v>
      </c>
      <c r="B1754" s="0" t="s">
        <v>522</v>
      </c>
      <c r="C1754" s="0" t="s">
        <v>1899</v>
      </c>
      <c r="D1754" s="0" t="n">
        <v>7629</v>
      </c>
      <c r="E1754" s="0" t="n">
        <v>28.609428</v>
      </c>
      <c r="F1754" s="0" t="n">
        <v>47.915975</v>
      </c>
      <c r="G1754" s="0" t="n">
        <v>0.009765390864</v>
      </c>
      <c r="H1754" s="0" t="n">
        <v>1770.43</v>
      </c>
      <c r="I1754" s="0" t="n">
        <v>1.32918999999999</v>
      </c>
      <c r="J1754" s="0" t="n">
        <v>70.0495</v>
      </c>
      <c r="K1754" s="0" t="n">
        <v>404</v>
      </c>
      <c r="L1754" s="0" t="s">
        <v>20</v>
      </c>
      <c r="M1754" s="0" t="n">
        <f aca="false">35.3*G1754</f>
        <v>0.3447182974992</v>
      </c>
      <c r="N1754" s="0" t="n">
        <f aca="false">M1754*1000/365</f>
        <v>0.94443369177863</v>
      </c>
      <c r="O1754" s="0" t="n">
        <f aca="false">Table1[[#This Row],[Detection frequency 2021]]/100*365</f>
        <v>255.680675</v>
      </c>
      <c r="P1754" s="2" t="n">
        <f aca="false">Table1[[#This Row],[Flared days/year]]/12</f>
        <v>21.3067229166667</v>
      </c>
      <c r="Q1754" s="2"/>
    </row>
    <row r="1755" customFormat="false" ht="15.75" hidden="true" customHeight="false" outlineLevel="0" collapsed="false">
      <c r="A1755" s="0" t="s">
        <v>24</v>
      </c>
      <c r="B1755" s="0" t="s">
        <v>25</v>
      </c>
      <c r="C1755" s="0" t="s">
        <v>1900</v>
      </c>
      <c r="D1755" s="0" t="n">
        <v>6771</v>
      </c>
      <c r="E1755" s="0" t="n">
        <v>54.1555199999999</v>
      </c>
      <c r="F1755" s="0" t="n">
        <v>50.702223</v>
      </c>
      <c r="G1755" s="0" t="n">
        <v>0.015481417966</v>
      </c>
      <c r="H1755" s="0" t="n">
        <v>1842.35</v>
      </c>
      <c r="I1755" s="0" t="n">
        <v>1.74489</v>
      </c>
      <c r="J1755" s="0" t="n">
        <v>73.6</v>
      </c>
      <c r="K1755" s="0" t="n">
        <v>250</v>
      </c>
      <c r="L1755" s="0" t="s">
        <v>20</v>
      </c>
      <c r="M1755" s="0" t="n">
        <f aca="false">35.3*G1755</f>
        <v>0.5464940541998</v>
      </c>
      <c r="N1755" s="0" t="n">
        <f aca="false">M1755*1000/365</f>
        <v>1.49724398410904</v>
      </c>
      <c r="O1755" s="0" t="n">
        <f aca="false">Table1[[#This Row],[Detection frequency 2021]]/100*365</f>
        <v>268.64</v>
      </c>
      <c r="P1755" s="0" t="n">
        <f aca="false">Table1[[#This Row],[Flared days/year]]/12</f>
        <v>22.3866666666667</v>
      </c>
      <c r="Q1755" s="2" t="n">
        <f aca="false">Table1[[#This Row],['#days per month]]-P1811</f>
        <v>7.803335</v>
      </c>
    </row>
    <row r="1756" customFormat="false" ht="15.75" hidden="true" customHeight="false" outlineLevel="0" collapsed="false">
      <c r="A1756" s="0" t="s">
        <v>726</v>
      </c>
      <c r="B1756" s="0" t="s">
        <v>727</v>
      </c>
      <c r="C1756" s="0" t="s">
        <v>1901</v>
      </c>
      <c r="D1756" s="0" t="n">
        <v>5076</v>
      </c>
      <c r="E1756" s="0" t="n">
        <v>60.804825</v>
      </c>
      <c r="F1756" s="0" t="n">
        <v>1.448066</v>
      </c>
      <c r="G1756" s="0" t="n">
        <v>0.015480508023</v>
      </c>
      <c r="H1756" s="0" t="n">
        <v>1747.25</v>
      </c>
      <c r="I1756" s="0" t="n">
        <v>1.47201</v>
      </c>
      <c r="J1756" s="0" t="n">
        <v>50</v>
      </c>
      <c r="K1756" s="0" t="n">
        <v>92</v>
      </c>
      <c r="L1756" s="0" t="s">
        <v>20</v>
      </c>
      <c r="M1756" s="0" t="n">
        <f aca="false">35.3*G1756</f>
        <v>0.5464619332119</v>
      </c>
      <c r="N1756" s="0" t="n">
        <f aca="false">M1756*1000/365</f>
        <v>1.49715598140247</v>
      </c>
      <c r="O1756" s="0" t="n">
        <f aca="false">Table1[[#This Row],[Detection frequency 2021]]/100*365</f>
        <v>182.5</v>
      </c>
      <c r="P1756" s="0" t="n">
        <f aca="false">Table1[[#This Row],[Flared days/year]]/12</f>
        <v>15.2083333333333</v>
      </c>
      <c r="Q1756" s="2" t="n">
        <f aca="false">Table1[[#This Row],['#days per month]]-P1812</f>
        <v>-2.93335291666667</v>
      </c>
    </row>
    <row r="1757" customFormat="false" ht="15.75" hidden="true" customHeight="false" outlineLevel="0" collapsed="false">
      <c r="A1757" s="0" t="s">
        <v>221</v>
      </c>
      <c r="B1757" s="0" t="s">
        <v>222</v>
      </c>
      <c r="C1757" s="0" t="s">
        <v>1902</v>
      </c>
      <c r="D1757" s="0" t="n">
        <v>10773</v>
      </c>
      <c r="E1757" s="0" t="n">
        <v>27.460935</v>
      </c>
      <c r="F1757" s="0" t="n">
        <v>95.476642</v>
      </c>
      <c r="G1757" s="0" t="n">
        <v>0.015463630048</v>
      </c>
      <c r="H1757" s="0" t="n">
        <v>1799.42</v>
      </c>
      <c r="I1757" s="0" t="n">
        <v>1.65903</v>
      </c>
      <c r="J1757" s="0" t="n">
        <v>71.2575</v>
      </c>
      <c r="K1757" s="0" t="n">
        <v>167</v>
      </c>
      <c r="L1757" s="0" t="s">
        <v>20</v>
      </c>
      <c r="M1757" s="0" t="n">
        <f aca="false">35.3*G1757</f>
        <v>0.5458661406944</v>
      </c>
      <c r="N1757" s="0" t="n">
        <f aca="false">M1757*1000/365</f>
        <v>1.49552367313534</v>
      </c>
      <c r="O1757" s="0" t="n">
        <f aca="false">Table1[[#This Row],[Detection frequency 2021]]/100*365</f>
        <v>260.089875</v>
      </c>
      <c r="P1757" s="0" t="n">
        <f aca="false">Table1[[#This Row],[Flared days/year]]/12</f>
        <v>21.67415625</v>
      </c>
      <c r="Q1757" s="2" t="n">
        <f aca="false">Table1[[#This Row],['#days per month]]-P1813</f>
        <v>3.203605</v>
      </c>
    </row>
    <row r="1758" customFormat="false" ht="15.75" hidden="true" customHeight="false" outlineLevel="0" collapsed="false">
      <c r="A1758" s="0" t="s">
        <v>126</v>
      </c>
      <c r="B1758" s="0" t="s">
        <v>127</v>
      </c>
      <c r="C1758" s="0" t="s">
        <v>1903</v>
      </c>
      <c r="D1758" s="0" t="n">
        <v>5968</v>
      </c>
      <c r="E1758" s="0" t="n">
        <v>5.327077</v>
      </c>
      <c r="F1758" s="0" t="n">
        <v>6.241905</v>
      </c>
      <c r="G1758" s="0" t="n">
        <v>0.015447955546</v>
      </c>
      <c r="H1758" s="0" t="n">
        <v>1741.49</v>
      </c>
      <c r="I1758" s="0" t="n">
        <v>1.71338</v>
      </c>
      <c r="J1758" s="0" t="n">
        <v>47.6743999999999</v>
      </c>
      <c r="K1758" s="0" t="n">
        <v>86</v>
      </c>
      <c r="L1758" s="0" t="s">
        <v>20</v>
      </c>
      <c r="M1758" s="0" t="n">
        <f aca="false">35.3*G1758</f>
        <v>0.5453128307738</v>
      </c>
      <c r="N1758" s="0" t="n">
        <f aca="false">M1758*1000/365</f>
        <v>1.49400775554466</v>
      </c>
      <c r="O1758" s="0" t="n">
        <f aca="false">Table1[[#This Row],[Detection frequency 2021]]/100*365</f>
        <v>174.01156</v>
      </c>
      <c r="P1758" s="0" t="n">
        <f aca="false">Table1[[#This Row],[Flared days/year]]/12</f>
        <v>14.5009633333333</v>
      </c>
      <c r="Q1758" s="2" t="n">
        <f aca="false">Table1[[#This Row],['#days per month]]-P1814</f>
        <v>-8.3115366666667</v>
      </c>
    </row>
    <row r="1759" customFormat="false" ht="15.75" hidden="true" customHeight="false" outlineLevel="0" collapsed="false">
      <c r="A1759" s="0" t="s">
        <v>582</v>
      </c>
      <c r="B1759" s="0" t="s">
        <v>583</v>
      </c>
      <c r="C1759" s="0" t="s">
        <v>1904</v>
      </c>
      <c r="D1759" s="0" t="n">
        <v>8334</v>
      </c>
      <c r="E1759" s="0" t="n">
        <v>24.855473</v>
      </c>
      <c r="F1759" s="0" t="n">
        <v>53.707012</v>
      </c>
      <c r="G1759" s="0" t="n">
        <v>0.0131541360079999</v>
      </c>
      <c r="H1759" s="0" t="n">
        <v>1748.92</v>
      </c>
      <c r="I1759" s="0" t="n">
        <v>1.6015</v>
      </c>
      <c r="J1759" s="0" t="n">
        <v>62.6984</v>
      </c>
      <c r="K1759" s="0" t="n">
        <v>378</v>
      </c>
      <c r="L1759" s="0" t="s">
        <v>20</v>
      </c>
      <c r="M1759" s="0" t="n">
        <f aca="false">35.3*G1759</f>
        <v>0.464341001082396</v>
      </c>
      <c r="N1759" s="0" t="n">
        <f aca="false">M1759*1000/365</f>
        <v>1.27216712625314</v>
      </c>
      <c r="O1759" s="0" t="n">
        <f aca="false">Table1[[#This Row],[Detection frequency 2021]]/100*365</f>
        <v>228.84916</v>
      </c>
      <c r="P1759" s="0" t="n">
        <f aca="false">Table1[[#This Row],[Flared days/year]]/12</f>
        <v>19.0707633333333</v>
      </c>
      <c r="Q1759" s="2" t="n">
        <f aca="false">Table1[[#This Row],['#days per month]]-P1815</f>
        <v>-3.49399291666667</v>
      </c>
    </row>
    <row r="1760" customFormat="false" ht="15.75" hidden="true" customHeight="false" outlineLevel="0" collapsed="false">
      <c r="A1760" s="0" t="s">
        <v>161</v>
      </c>
      <c r="B1760" s="0" t="s">
        <v>162</v>
      </c>
      <c r="C1760" s="0" t="s">
        <v>1905</v>
      </c>
      <c r="D1760" s="0" t="n">
        <v>11108</v>
      </c>
      <c r="E1760" s="0" t="n">
        <v>36.6896469999999</v>
      </c>
      <c r="F1760" s="0" t="n">
        <v>109.849912999999</v>
      </c>
      <c r="G1760" s="0" t="n">
        <v>0.015439208352</v>
      </c>
      <c r="H1760" s="0" t="n">
        <v>1743.9</v>
      </c>
      <c r="I1760" s="0" t="n">
        <v>1.66737999999999</v>
      </c>
      <c r="J1760" s="0" t="n">
        <v>65.8862999999999</v>
      </c>
      <c r="K1760" s="0" t="n">
        <v>299</v>
      </c>
      <c r="L1760" s="0" t="s">
        <v>20</v>
      </c>
      <c r="M1760" s="0" t="n">
        <f aca="false">35.3*G1760</f>
        <v>0.5450040548256</v>
      </c>
      <c r="N1760" s="0" t="n">
        <f aca="false">M1760*1000/365</f>
        <v>1.49316179404274</v>
      </c>
      <c r="O1760" s="0" t="n">
        <f aca="false">Table1[[#This Row],[Detection frequency 2021]]/100*365</f>
        <v>240.484995</v>
      </c>
      <c r="P1760" s="0" t="n">
        <f aca="false">Table1[[#This Row],[Flared days/year]]/12</f>
        <v>20.04041625</v>
      </c>
      <c r="Q1760" s="2" t="n">
        <f aca="false">Table1[[#This Row],['#days per month]]-P1816</f>
        <v>-1.84206375</v>
      </c>
    </row>
    <row r="1761" customFormat="false" ht="15.75" hidden="true" customHeight="false" outlineLevel="0" collapsed="false">
      <c r="A1761" s="0" t="s">
        <v>788</v>
      </c>
      <c r="B1761" s="0" t="s">
        <v>789</v>
      </c>
      <c r="C1761" s="0" t="s">
        <v>1906</v>
      </c>
      <c r="D1761" s="0" t="n">
        <v>11965</v>
      </c>
      <c r="E1761" s="0" t="n">
        <v>-5.452533</v>
      </c>
      <c r="F1761" s="0" t="n">
        <v>106.256423</v>
      </c>
      <c r="G1761" s="0" t="n">
        <v>0.015433983518</v>
      </c>
      <c r="H1761" s="0" t="n">
        <v>1786.85</v>
      </c>
      <c r="I1761" s="0" t="n">
        <v>1.5621</v>
      </c>
      <c r="J1761" s="0" t="n">
        <v>71.4286</v>
      </c>
      <c r="K1761" s="0" t="n">
        <v>63</v>
      </c>
      <c r="L1761" s="0" t="s">
        <v>20</v>
      </c>
      <c r="M1761" s="0" t="n">
        <f aca="false">35.3*G1761</f>
        <v>0.5448196181854</v>
      </c>
      <c r="N1761" s="0" t="n">
        <f aca="false">M1761*1000/365</f>
        <v>1.49265648817918</v>
      </c>
      <c r="O1761" s="0" t="n">
        <f aca="false">Table1[[#This Row],[Detection frequency 2021]]/100*365</f>
        <v>260.71439</v>
      </c>
      <c r="P1761" s="0" t="n">
        <f aca="false">Table1[[#This Row],[Flared days/year]]/12</f>
        <v>21.7261991666667</v>
      </c>
      <c r="Q1761" s="2" t="n">
        <f aca="false">Table1[[#This Row],['#days per month]]-P1817</f>
        <v>19.25760075</v>
      </c>
    </row>
    <row r="1762" customFormat="false" ht="15.75" hidden="true" customHeight="false" outlineLevel="0" collapsed="false">
      <c r="A1762" s="0" t="s">
        <v>726</v>
      </c>
      <c r="B1762" s="0" t="s">
        <v>727</v>
      </c>
      <c r="C1762" s="0" t="s">
        <v>1907</v>
      </c>
      <c r="D1762" s="0" t="n">
        <v>5190</v>
      </c>
      <c r="E1762" s="0" t="n">
        <v>57.02997</v>
      </c>
      <c r="F1762" s="0" t="n">
        <v>1.948607</v>
      </c>
      <c r="G1762" s="0" t="n">
        <v>0.0154313123949999</v>
      </c>
      <c r="H1762" s="0" t="n">
        <v>1747.57</v>
      </c>
      <c r="I1762" s="0" t="n">
        <v>1.6015</v>
      </c>
      <c r="J1762" s="0" t="n">
        <v>33.5938</v>
      </c>
      <c r="K1762" s="0" t="n">
        <v>128</v>
      </c>
      <c r="L1762" s="0" t="s">
        <v>20</v>
      </c>
      <c r="M1762" s="0" t="n">
        <f aca="false">35.3*G1762</f>
        <v>0.544725327543496</v>
      </c>
      <c r="N1762" s="0" t="n">
        <f aca="false">M1762*1000/365</f>
        <v>1.49239815765341</v>
      </c>
      <c r="O1762" s="0" t="n">
        <f aca="false">Table1[[#This Row],[Detection frequency 2021]]/100*365</f>
        <v>122.61737</v>
      </c>
      <c r="P1762" s="0" t="n">
        <f aca="false">Table1[[#This Row],[Flared days/year]]/12</f>
        <v>10.2181141666667</v>
      </c>
      <c r="Q1762" s="2" t="n">
        <f aca="false">Table1[[#This Row],['#days per month]]-P1818</f>
        <v>-10.7933845833333</v>
      </c>
    </row>
    <row r="1763" customFormat="false" ht="15.75" hidden="true" customHeight="false" outlineLevel="0" collapsed="false">
      <c r="A1763" s="0" t="s">
        <v>126</v>
      </c>
      <c r="B1763" s="0" t="s">
        <v>127</v>
      </c>
      <c r="C1763" s="0" t="s">
        <v>1908</v>
      </c>
      <c r="D1763" s="0" t="n">
        <v>6121</v>
      </c>
      <c r="E1763" s="0" t="n">
        <v>3.955482</v>
      </c>
      <c r="F1763" s="0" t="n">
        <v>7.758338</v>
      </c>
      <c r="G1763" s="0" t="n">
        <v>0.015430725335</v>
      </c>
      <c r="H1763" s="0" t="n">
        <v>1805.41</v>
      </c>
      <c r="I1763" s="0" t="n">
        <v>1.29874</v>
      </c>
      <c r="J1763" s="0" t="n">
        <v>80.4348</v>
      </c>
      <c r="K1763" s="0" t="n">
        <v>46</v>
      </c>
      <c r="L1763" s="0" t="s">
        <v>20</v>
      </c>
      <c r="M1763" s="0" t="n">
        <f aca="false">35.3*G1763</f>
        <v>0.5447046043255</v>
      </c>
      <c r="N1763" s="0" t="n">
        <f aca="false">M1763*1000/365</f>
        <v>1.4923413817137</v>
      </c>
      <c r="O1763" s="0" t="n">
        <f aca="false">Table1[[#This Row],[Detection frequency 2021]]/100*365</f>
        <v>293.58702</v>
      </c>
      <c r="P1763" s="0" t="n">
        <f aca="false">Table1[[#This Row],[Flared days/year]]/12</f>
        <v>24.465585</v>
      </c>
      <c r="Q1763" s="2" t="n">
        <f aca="false">Table1[[#This Row],['#days per month]]-P1819</f>
        <v>6.40568916666667</v>
      </c>
    </row>
    <row r="1764" customFormat="false" ht="15.75" hidden="true" customHeight="false" outlineLevel="0" collapsed="false">
      <c r="A1764" s="0" t="s">
        <v>645</v>
      </c>
      <c r="B1764" s="0" t="s">
        <v>646</v>
      </c>
      <c r="C1764" s="0" t="s">
        <v>1909</v>
      </c>
      <c r="D1764" s="0" t="n">
        <v>1087</v>
      </c>
      <c r="E1764" s="0" t="n">
        <v>47.978319</v>
      </c>
      <c r="F1764" s="0" t="n">
        <v>-102.421006</v>
      </c>
      <c r="G1764" s="0" t="n">
        <v>0.015418808017</v>
      </c>
      <c r="H1764" s="0" t="n">
        <v>1865.23</v>
      </c>
      <c r="I1764" s="0" t="n">
        <v>1.87585999999999</v>
      </c>
      <c r="J1764" s="0" t="n">
        <v>32.3842999999999</v>
      </c>
      <c r="K1764" s="0" t="n">
        <v>281</v>
      </c>
      <c r="L1764" s="0" t="s">
        <v>20</v>
      </c>
      <c r="M1764" s="0" t="n">
        <f aca="false">35.3*G1764</f>
        <v>0.5442839230001</v>
      </c>
      <c r="N1764" s="0" t="n">
        <f aca="false">M1764*1000/365</f>
        <v>1.49118883013726</v>
      </c>
      <c r="O1764" s="0" t="n">
        <f aca="false">Table1[[#This Row],[Detection frequency 2021]]/100*365</f>
        <v>118.202695</v>
      </c>
      <c r="P1764" s="0" t="n">
        <f aca="false">Table1[[#This Row],[Flared days/year]]/12</f>
        <v>9.8502245833333</v>
      </c>
      <c r="Q1764" s="2" t="n">
        <f aca="false">Table1[[#This Row],['#days per month]]-P1820</f>
        <v>-8.43256458333337</v>
      </c>
    </row>
    <row r="1765" customFormat="false" ht="15.75" hidden="true" customHeight="false" outlineLevel="0" collapsed="false">
      <c r="A1765" s="0" t="s">
        <v>645</v>
      </c>
      <c r="B1765" s="0" t="s">
        <v>646</v>
      </c>
      <c r="C1765" s="0" t="s">
        <v>1910</v>
      </c>
      <c r="D1765" s="0" t="n">
        <v>772</v>
      </c>
      <c r="E1765" s="0" t="n">
        <v>47.761239</v>
      </c>
      <c r="F1765" s="0" t="n">
        <v>-102.902821</v>
      </c>
      <c r="G1765" s="0" t="n">
        <v>0.015417839368</v>
      </c>
      <c r="H1765" s="0" t="n">
        <v>1922.06</v>
      </c>
      <c r="I1765" s="0" t="n">
        <v>2.03900999999999</v>
      </c>
      <c r="J1765" s="0" t="n">
        <v>62.7692</v>
      </c>
      <c r="K1765" s="0" t="n">
        <v>325</v>
      </c>
      <c r="L1765" s="0" t="s">
        <v>20</v>
      </c>
      <c r="M1765" s="0" t="n">
        <f aca="false">35.3*G1765</f>
        <v>0.5442497296904</v>
      </c>
      <c r="N1765" s="0" t="n">
        <f aca="false">M1765*1000/365</f>
        <v>1.49109514983671</v>
      </c>
      <c r="O1765" s="0" t="n">
        <f aca="false">Table1[[#This Row],[Detection frequency 2021]]/100*365</f>
        <v>229.10758</v>
      </c>
      <c r="P1765" s="0" t="n">
        <f aca="false">Table1[[#This Row],[Flared days/year]]/12</f>
        <v>19.0922983333333</v>
      </c>
      <c r="Q1765" s="2" t="n">
        <f aca="false">Table1[[#This Row],['#days per month]]-P1821</f>
        <v>1.97823916666667</v>
      </c>
    </row>
    <row r="1766" customFormat="false" ht="15.75" hidden="true" customHeight="false" outlineLevel="0" collapsed="false">
      <c r="A1766" s="0" t="s">
        <v>303</v>
      </c>
      <c r="B1766" s="0" t="s">
        <v>304</v>
      </c>
      <c r="C1766" s="0" t="s">
        <v>1911</v>
      </c>
      <c r="D1766" s="0" t="n">
        <v>6158</v>
      </c>
      <c r="E1766" s="0" t="n">
        <v>4.31615599999999</v>
      </c>
      <c r="F1766" s="0" t="n">
        <v>8.533584</v>
      </c>
      <c r="G1766" s="0" t="n">
        <v>0.015406186227</v>
      </c>
      <c r="H1766" s="0" t="n">
        <v>1743.82</v>
      </c>
      <c r="I1766" s="0" t="n">
        <v>1.32322</v>
      </c>
      <c r="J1766" s="0" t="n">
        <v>83.3333</v>
      </c>
      <c r="K1766" s="0" t="n">
        <v>30</v>
      </c>
      <c r="L1766" s="0" t="s">
        <v>20</v>
      </c>
      <c r="M1766" s="0" t="n">
        <f aca="false">35.3*G1766</f>
        <v>0.5438383738131</v>
      </c>
      <c r="N1766" s="0" t="n">
        <f aca="false">M1766*1000/365</f>
        <v>1.48996814743315</v>
      </c>
      <c r="O1766" s="0" t="n">
        <f aca="false">Table1[[#This Row],[Detection frequency 2021]]/100*365</f>
        <v>304.166545</v>
      </c>
      <c r="P1766" s="0" t="n">
        <f aca="false">Table1[[#This Row],[Flared days/year]]/12</f>
        <v>25.3472120833333</v>
      </c>
      <c r="Q1766" s="2" t="n">
        <f aca="false">Table1[[#This Row],['#days per month]]-P1822</f>
        <v>5.58042416666667</v>
      </c>
    </row>
    <row r="1767" customFormat="false" ht="15.75" hidden="true" customHeight="false" outlineLevel="0" collapsed="false">
      <c r="A1767" s="0" t="s">
        <v>28</v>
      </c>
      <c r="B1767" s="0" t="s">
        <v>29</v>
      </c>
      <c r="C1767" s="0" t="s">
        <v>1912</v>
      </c>
      <c r="D1767" s="0" t="n">
        <v>8207</v>
      </c>
      <c r="E1767" s="0" t="n">
        <v>26.720156</v>
      </c>
      <c r="F1767" s="0" t="n">
        <v>52.136462</v>
      </c>
      <c r="G1767" s="0" t="n">
        <v>0.015403984752</v>
      </c>
      <c r="H1767" s="0" t="n">
        <v>1789.52</v>
      </c>
      <c r="I1767" s="0" t="n">
        <v>2.10438</v>
      </c>
      <c r="J1767" s="0" t="n">
        <v>71.1589999999999</v>
      </c>
      <c r="K1767" s="0" t="n">
        <v>371</v>
      </c>
      <c r="L1767" s="0" t="s">
        <v>20</v>
      </c>
      <c r="M1767" s="0" t="n">
        <f aca="false">35.3*G1767</f>
        <v>0.5437606617456</v>
      </c>
      <c r="N1767" s="0" t="n">
        <f aca="false">M1767*1000/365</f>
        <v>1.48975523765918</v>
      </c>
      <c r="O1767" s="0" t="n">
        <f aca="false">Table1[[#This Row],[Detection frequency 2021]]/100*365</f>
        <v>259.73035</v>
      </c>
      <c r="P1767" s="0" t="n">
        <f aca="false">Table1[[#This Row],[Flared days/year]]/12</f>
        <v>21.6441958333333</v>
      </c>
      <c r="Q1767" s="2" t="n">
        <f aca="false">Table1[[#This Row],['#days per month]]-P1823</f>
        <v>9.7504883333333</v>
      </c>
    </row>
    <row r="1768" customFormat="false" ht="15.75" hidden="true" customHeight="false" outlineLevel="0" collapsed="false">
      <c r="A1768" s="0" t="s">
        <v>24</v>
      </c>
      <c r="B1768" s="0" t="s">
        <v>25</v>
      </c>
      <c r="C1768" s="0" t="s">
        <v>1913</v>
      </c>
      <c r="D1768" s="0" t="n">
        <v>8953</v>
      </c>
      <c r="E1768" s="0" t="n">
        <v>61.9784219999999</v>
      </c>
      <c r="F1768" s="0" t="n">
        <v>74.7450219999999</v>
      </c>
      <c r="G1768" s="0" t="n">
        <v>0.015361745785</v>
      </c>
      <c r="H1768" s="0" t="n">
        <v>1845.5</v>
      </c>
      <c r="I1768" s="0" t="n">
        <v>1.94871</v>
      </c>
      <c r="J1768" s="0" t="n">
        <v>47.2362</v>
      </c>
      <c r="K1768" s="0" t="n">
        <v>199</v>
      </c>
      <c r="L1768" s="0" t="s">
        <v>20</v>
      </c>
      <c r="M1768" s="0" t="n">
        <f aca="false">35.3*G1768</f>
        <v>0.5422696262105</v>
      </c>
      <c r="N1768" s="0" t="n">
        <f aca="false">M1768*1000/365</f>
        <v>1.48567020879589</v>
      </c>
      <c r="O1768" s="0" t="n">
        <f aca="false">Table1[[#This Row],[Detection frequency 2021]]/100*365</f>
        <v>172.41213</v>
      </c>
      <c r="P1768" s="0" t="n">
        <f aca="false">Table1[[#This Row],[Flared days/year]]/12</f>
        <v>14.3676775</v>
      </c>
      <c r="Q1768" s="2" t="n">
        <f aca="false">Table1[[#This Row],['#days per month]]-P1824</f>
        <v>-6.24527166666667</v>
      </c>
    </row>
    <row r="1769" customFormat="false" ht="15.75" hidden="false" customHeight="false" outlineLevel="0" collapsed="false">
      <c r="A1769" s="0" t="s">
        <v>240</v>
      </c>
      <c r="B1769" s="0" t="s">
        <v>241</v>
      </c>
      <c r="C1769" s="0" t="s">
        <v>1914</v>
      </c>
      <c r="D1769" s="0" t="n">
        <v>7769</v>
      </c>
      <c r="E1769" s="0" t="n">
        <v>24.118496</v>
      </c>
      <c r="F1769" s="0" t="n">
        <v>49.117186</v>
      </c>
      <c r="G1769" s="0" t="n">
        <v>0.014915609538</v>
      </c>
      <c r="H1769" s="0" t="n">
        <v>1775.41</v>
      </c>
      <c r="I1769" s="0" t="n">
        <v>1.75361</v>
      </c>
      <c r="J1769" s="0" t="n">
        <v>70.0246</v>
      </c>
      <c r="K1769" s="0" t="n">
        <v>407</v>
      </c>
      <c r="L1769" s="0" t="s">
        <v>20</v>
      </c>
      <c r="M1769" s="0" t="n">
        <f aca="false">35.3*G1769</f>
        <v>0.5265210166914</v>
      </c>
      <c r="N1769" s="0" t="n">
        <f aca="false">M1769*1000/365</f>
        <v>1.4425233334011</v>
      </c>
      <c r="O1769" s="0" t="n">
        <f aca="false">Table1[[#This Row],[Detection frequency 2021]]/100*365</f>
        <v>255.58979</v>
      </c>
      <c r="P1769" s="2" t="n">
        <f aca="false">Table1[[#This Row],[Flared days/year]]/12</f>
        <v>21.2991491666667</v>
      </c>
      <c r="Q1769" s="2"/>
    </row>
    <row r="1770" customFormat="false" ht="15.75" hidden="true" customHeight="false" outlineLevel="0" collapsed="false">
      <c r="A1770" s="0" t="s">
        <v>468</v>
      </c>
      <c r="B1770" s="0" t="s">
        <v>469</v>
      </c>
      <c r="C1770" s="0" t="s">
        <v>1915</v>
      </c>
      <c r="D1770" s="0" t="n">
        <v>7645</v>
      </c>
      <c r="E1770" s="0" t="n">
        <v>28.9842169999999</v>
      </c>
      <c r="F1770" s="0" t="n">
        <v>47.98718</v>
      </c>
      <c r="G1770" s="0" t="n">
        <v>0.011470506634</v>
      </c>
      <c r="H1770" s="0" t="n">
        <v>1715.82</v>
      </c>
      <c r="I1770" s="0" t="n">
        <v>4.01513</v>
      </c>
      <c r="J1770" s="0" t="n">
        <v>62.5</v>
      </c>
      <c r="K1770" s="0" t="n">
        <v>400</v>
      </c>
      <c r="L1770" s="0" t="s">
        <v>20</v>
      </c>
      <c r="M1770" s="0" t="n">
        <f aca="false">35.3*G1770</f>
        <v>0.4049088841802</v>
      </c>
      <c r="N1770" s="0" t="n">
        <f aca="false">M1770*1000/365</f>
        <v>1.10933940871288</v>
      </c>
      <c r="O1770" s="0" t="n">
        <f aca="false">Table1[[#This Row],[Detection frequency 2021]]/100*365</f>
        <v>228.125</v>
      </c>
      <c r="P1770" s="0" t="n">
        <f aca="false">Table1[[#This Row],[Flared days/year]]/12</f>
        <v>19.0104166666667</v>
      </c>
      <c r="Q1770" s="2" t="n">
        <f aca="false">Table1[[#This Row],['#days per month]]-P1826</f>
        <v>16.5770833333333</v>
      </c>
    </row>
    <row r="1771" customFormat="false" ht="15.75" hidden="true" customHeight="false" outlineLevel="0" collapsed="false">
      <c r="A1771" s="0" t="s">
        <v>440</v>
      </c>
      <c r="B1771" s="0" t="s">
        <v>441</v>
      </c>
      <c r="C1771" s="0" t="s">
        <v>1916</v>
      </c>
      <c r="D1771" s="0" t="n">
        <v>11702</v>
      </c>
      <c r="E1771" s="0" t="n">
        <v>7.20499299999999</v>
      </c>
      <c r="F1771" s="0" t="n">
        <v>103.805872999999</v>
      </c>
      <c r="G1771" s="0" t="n">
        <v>0.0153436056309999</v>
      </c>
      <c r="H1771" s="0" t="n">
        <v>1541.82</v>
      </c>
      <c r="I1771" s="0" t="n">
        <v>0.856559</v>
      </c>
      <c r="J1771" s="0" t="n">
        <v>87.9518</v>
      </c>
      <c r="K1771" s="0" t="n">
        <v>83</v>
      </c>
      <c r="L1771" s="0" t="s">
        <v>20</v>
      </c>
      <c r="M1771" s="0" t="n">
        <f aca="false">35.3*G1771</f>
        <v>0.541629278774296</v>
      </c>
      <c r="N1771" s="0" t="n">
        <f aca="false">M1771*1000/365</f>
        <v>1.48391583225835</v>
      </c>
      <c r="O1771" s="0" t="n">
        <f aca="false">Table1[[#This Row],[Detection frequency 2021]]/100*365</f>
        <v>321.02407</v>
      </c>
      <c r="P1771" s="0" t="n">
        <f aca="false">Table1[[#This Row],[Flared days/year]]/12</f>
        <v>26.7520058333333</v>
      </c>
      <c r="Q1771" s="2" t="n">
        <f aca="false">Table1[[#This Row],['#days per month]]-P1827</f>
        <v>9.88733291666667</v>
      </c>
    </row>
    <row r="1772" customFormat="false" ht="15.75" hidden="true" customHeight="false" outlineLevel="0" collapsed="false">
      <c r="A1772" s="0" t="s">
        <v>245</v>
      </c>
      <c r="B1772" s="0" t="s">
        <v>246</v>
      </c>
      <c r="C1772" s="0" t="s">
        <v>1917</v>
      </c>
      <c r="D1772" s="0" t="n">
        <v>6204</v>
      </c>
      <c r="E1772" s="0" t="n">
        <v>-1.77663699999999</v>
      </c>
      <c r="F1772" s="0" t="n">
        <v>9.81327299999999</v>
      </c>
      <c r="G1772" s="0" t="n">
        <v>0.015335328085</v>
      </c>
      <c r="H1772" s="0" t="n">
        <v>1796.24</v>
      </c>
      <c r="I1772" s="0" t="n">
        <v>1.6015</v>
      </c>
      <c r="J1772" s="0" t="n">
        <v>56.6038</v>
      </c>
      <c r="K1772" s="0" t="n">
        <v>53</v>
      </c>
      <c r="L1772" s="0" t="s">
        <v>20</v>
      </c>
      <c r="M1772" s="0" t="n">
        <f aca="false">35.3*G1772</f>
        <v>0.5413370814005</v>
      </c>
      <c r="N1772" s="0" t="n">
        <f aca="false">M1772*1000/365</f>
        <v>1.48311529150822</v>
      </c>
      <c r="O1772" s="0" t="n">
        <f aca="false">Table1[[#This Row],[Detection frequency 2021]]/100*365</f>
        <v>206.60387</v>
      </c>
      <c r="P1772" s="0" t="n">
        <f aca="false">Table1[[#This Row],[Flared days/year]]/12</f>
        <v>17.2169891666667</v>
      </c>
      <c r="Q1772" s="2" t="n">
        <f aca="false">Table1[[#This Row],['#days per month]]-P1828</f>
        <v>2.886055</v>
      </c>
    </row>
    <row r="1773" customFormat="false" ht="15.75" hidden="true" customHeight="false" outlineLevel="0" collapsed="false">
      <c r="A1773" s="0" t="s">
        <v>161</v>
      </c>
      <c r="B1773" s="0" t="s">
        <v>162</v>
      </c>
      <c r="C1773" s="0" t="s">
        <v>1918</v>
      </c>
      <c r="D1773" s="0" t="n">
        <v>9662</v>
      </c>
      <c r="E1773" s="0" t="n">
        <v>40.853034</v>
      </c>
      <c r="F1773" s="0" t="n">
        <v>83.00367</v>
      </c>
      <c r="G1773" s="0" t="n">
        <v>0.015325817713</v>
      </c>
      <c r="H1773" s="0" t="n">
        <v>1847.8</v>
      </c>
      <c r="I1773" s="0" t="n">
        <v>1.3699</v>
      </c>
      <c r="J1773" s="0" t="n">
        <v>50.6135</v>
      </c>
      <c r="K1773" s="0" t="n">
        <v>326</v>
      </c>
      <c r="L1773" s="0" t="s">
        <v>20</v>
      </c>
      <c r="M1773" s="0" t="n">
        <f aca="false">35.3*G1773</f>
        <v>0.5410013652689</v>
      </c>
      <c r="N1773" s="0" t="n">
        <f aca="false">M1773*1000/365</f>
        <v>1.48219552128466</v>
      </c>
      <c r="O1773" s="0" t="n">
        <f aca="false">Table1[[#This Row],[Detection frequency 2021]]/100*365</f>
        <v>184.739275</v>
      </c>
      <c r="P1773" s="0" t="n">
        <f aca="false">Table1[[#This Row],[Flared days/year]]/12</f>
        <v>15.3949395833333</v>
      </c>
      <c r="Q1773" s="2" t="n">
        <f aca="false">Table1[[#This Row],['#days per month]]-P1829</f>
        <v>-10.28469625</v>
      </c>
    </row>
    <row r="1774" customFormat="false" ht="15.75" hidden="true" customHeight="false" outlineLevel="0" collapsed="false">
      <c r="A1774" s="0" t="s">
        <v>726</v>
      </c>
      <c r="B1774" s="0" t="s">
        <v>727</v>
      </c>
      <c r="C1774" s="0" t="s">
        <v>1919</v>
      </c>
      <c r="D1774" s="0" t="n">
        <v>5088</v>
      </c>
      <c r="E1774" s="0" t="n">
        <v>60.809951</v>
      </c>
      <c r="F1774" s="0" t="n">
        <v>1.732988</v>
      </c>
      <c r="G1774" s="0" t="n">
        <v>0.01532314659</v>
      </c>
      <c r="H1774" s="0" t="n">
        <v>1781.52</v>
      </c>
      <c r="I1774" s="0" t="n">
        <v>2.80929</v>
      </c>
      <c r="J1774" s="0" t="n">
        <v>51.6484</v>
      </c>
      <c r="K1774" s="0" t="n">
        <v>91</v>
      </c>
      <c r="L1774" s="0" t="s">
        <v>20</v>
      </c>
      <c r="M1774" s="0" t="n">
        <f aca="false">35.3*G1774</f>
        <v>0.540907074627</v>
      </c>
      <c r="N1774" s="0" t="n">
        <f aca="false">M1774*1000/365</f>
        <v>1.4819371907589</v>
      </c>
      <c r="O1774" s="0" t="n">
        <f aca="false">Table1[[#This Row],[Detection frequency 2021]]/100*365</f>
        <v>188.51666</v>
      </c>
      <c r="P1774" s="0" t="n">
        <f aca="false">Table1[[#This Row],[Flared days/year]]/12</f>
        <v>15.7097216666667</v>
      </c>
      <c r="Q1774" s="2" t="n">
        <f aca="false">Table1[[#This Row],['#days per month]]-P1830</f>
        <v>-10.66311</v>
      </c>
    </row>
    <row r="1775" customFormat="false" ht="15.75" hidden="true" customHeight="false" outlineLevel="0" collapsed="false">
      <c r="A1775" s="0" t="s">
        <v>161</v>
      </c>
      <c r="B1775" s="0" t="s">
        <v>162</v>
      </c>
      <c r="C1775" s="0" t="s">
        <v>1920</v>
      </c>
      <c r="D1775" s="0" t="n">
        <v>9729</v>
      </c>
      <c r="E1775" s="0" t="n">
        <v>40.795202</v>
      </c>
      <c r="F1775" s="0" t="n">
        <v>83.677086</v>
      </c>
      <c r="G1775" s="0" t="n">
        <v>0.015277796205</v>
      </c>
      <c r="H1775" s="0" t="n">
        <v>1757.24</v>
      </c>
      <c r="I1775" s="0" t="n">
        <v>1.40658</v>
      </c>
      <c r="J1775" s="0" t="n">
        <v>42.5249</v>
      </c>
      <c r="K1775" s="0" t="n">
        <v>301</v>
      </c>
      <c r="L1775" s="0" t="s">
        <v>20</v>
      </c>
      <c r="M1775" s="0" t="n">
        <f aca="false">35.3*G1775</f>
        <v>0.5393062060365</v>
      </c>
      <c r="N1775" s="0" t="n">
        <f aca="false">M1775*1000/365</f>
        <v>1.47755124941507</v>
      </c>
      <c r="O1775" s="0" t="n">
        <f aca="false">Table1[[#This Row],[Detection frequency 2021]]/100*365</f>
        <v>155.215885</v>
      </c>
      <c r="P1775" s="0" t="n">
        <f aca="false">Table1[[#This Row],[Flared days/year]]/12</f>
        <v>12.9346570833333</v>
      </c>
      <c r="Q1775" s="2" t="n">
        <f aca="false">Table1[[#This Row],['#days per month]]-P1831</f>
        <v>-0.531531249999999</v>
      </c>
    </row>
    <row r="1776" customFormat="false" ht="15.75" hidden="true" customHeight="false" outlineLevel="0" collapsed="false">
      <c r="A1776" s="0" t="s">
        <v>205</v>
      </c>
      <c r="B1776" s="0" t="s">
        <v>206</v>
      </c>
      <c r="C1776" s="0" t="s">
        <v>1921</v>
      </c>
      <c r="D1776" s="0" t="n">
        <v>12057</v>
      </c>
      <c r="E1776" s="0" t="n">
        <v>4.950065</v>
      </c>
      <c r="F1776" s="0" t="n">
        <v>114.070339999999</v>
      </c>
      <c r="G1776" s="0" t="n">
        <v>0.015277473322</v>
      </c>
      <c r="H1776" s="0" t="n">
        <v>1749.76</v>
      </c>
      <c r="I1776" s="0" t="n">
        <v>2.08015</v>
      </c>
      <c r="J1776" s="0" t="n">
        <v>63.6364</v>
      </c>
      <c r="K1776" s="0" t="n">
        <v>11</v>
      </c>
      <c r="L1776" s="0" t="s">
        <v>20</v>
      </c>
      <c r="M1776" s="0" t="n">
        <f aca="false">35.3*G1776</f>
        <v>0.5392948082666</v>
      </c>
      <c r="N1776" s="0" t="n">
        <f aca="false">M1776*1000/365</f>
        <v>1.47752002264822</v>
      </c>
      <c r="O1776" s="0" t="n">
        <f aca="false">Table1[[#This Row],[Detection frequency 2021]]/100*365</f>
        <v>232.27286</v>
      </c>
      <c r="P1776" s="0" t="n">
        <f aca="false">Table1[[#This Row],[Flared days/year]]/12</f>
        <v>19.3560716666667</v>
      </c>
      <c r="Q1776" s="2" t="n">
        <f aca="false">Table1[[#This Row],['#days per month]]-P1832</f>
        <v>4.42936625</v>
      </c>
    </row>
    <row r="1777" customFormat="false" ht="15.75" hidden="true" customHeight="false" outlineLevel="0" collapsed="false">
      <c r="A1777" s="0" t="s">
        <v>24</v>
      </c>
      <c r="B1777" s="0" t="s">
        <v>25</v>
      </c>
      <c r="C1777" s="0" t="s">
        <v>1922</v>
      </c>
      <c r="D1777" s="0" t="n">
        <v>8911</v>
      </c>
      <c r="E1777" s="0" t="n">
        <v>62.531638</v>
      </c>
      <c r="F1777" s="0" t="n">
        <v>73.8954069999999</v>
      </c>
      <c r="G1777" s="0" t="n">
        <v>0.0152617107609999</v>
      </c>
      <c r="H1777" s="0" t="n">
        <v>1835.67</v>
      </c>
      <c r="I1777" s="0" t="n">
        <v>2.40636</v>
      </c>
      <c r="J1777" s="0" t="n">
        <v>51.0989</v>
      </c>
      <c r="K1777" s="0" t="n">
        <v>182</v>
      </c>
      <c r="L1777" s="0" t="s">
        <v>20</v>
      </c>
      <c r="M1777" s="0" t="n">
        <f aca="false">35.3*G1777</f>
        <v>0.538738389863296</v>
      </c>
      <c r="N1777" s="0" t="n">
        <f aca="false">M1777*1000/365</f>
        <v>1.47599558866657</v>
      </c>
      <c r="O1777" s="0" t="n">
        <f aca="false">Table1[[#This Row],[Detection frequency 2021]]/100*365</f>
        <v>186.510985</v>
      </c>
      <c r="P1777" s="0" t="n">
        <f aca="false">Table1[[#This Row],[Flared days/year]]/12</f>
        <v>15.5425820833333</v>
      </c>
      <c r="Q1777" s="2" t="n">
        <f aca="false">Table1[[#This Row],['#days per month]]-P1833</f>
        <v>-1.65278083333333</v>
      </c>
    </row>
    <row r="1778" customFormat="false" ht="15.75" hidden="true" customHeight="false" outlineLevel="0" collapsed="false">
      <c r="A1778" s="0" t="s">
        <v>24</v>
      </c>
      <c r="B1778" s="0" t="s">
        <v>25</v>
      </c>
      <c r="C1778" s="0" t="s">
        <v>1923</v>
      </c>
      <c r="D1778" s="0" t="n">
        <v>10473</v>
      </c>
      <c r="E1778" s="0" t="n">
        <v>58.40379</v>
      </c>
      <c r="F1778" s="0" t="n">
        <v>107.757869</v>
      </c>
      <c r="G1778" s="0" t="n">
        <v>0.015237817419</v>
      </c>
      <c r="H1778" s="0" t="n">
        <v>1606.31</v>
      </c>
      <c r="I1778" s="0" t="n">
        <v>0.55324</v>
      </c>
      <c r="J1778" s="0" t="n">
        <v>89.5604</v>
      </c>
      <c r="K1778" s="0" t="n">
        <v>182</v>
      </c>
      <c r="L1778" s="0" t="s">
        <v>20</v>
      </c>
      <c r="M1778" s="0" t="n">
        <f aca="false">35.3*G1778</f>
        <v>0.5378949548907</v>
      </c>
      <c r="N1778" s="0" t="n">
        <f aca="false">M1778*1000/365</f>
        <v>1.47368480791973</v>
      </c>
      <c r="O1778" s="0" t="n">
        <f aca="false">Table1[[#This Row],[Detection frequency 2021]]/100*365</f>
        <v>326.89546</v>
      </c>
      <c r="P1778" s="0" t="n">
        <f aca="false">Table1[[#This Row],[Flared days/year]]/12</f>
        <v>27.2412883333333</v>
      </c>
      <c r="Q1778" s="2" t="n">
        <f aca="false">Table1[[#This Row],['#days per month]]-P1834</f>
        <v>9.37250041666667</v>
      </c>
    </row>
    <row r="1779" customFormat="false" ht="15.75" hidden="true" customHeight="false" outlineLevel="0" collapsed="false">
      <c r="A1779" s="0" t="s">
        <v>366</v>
      </c>
      <c r="B1779" s="0" t="s">
        <v>367</v>
      </c>
      <c r="C1779" s="0" t="s">
        <v>1924</v>
      </c>
      <c r="D1779" s="0" t="n">
        <v>6323</v>
      </c>
      <c r="E1779" s="0" t="n">
        <v>-5.874526</v>
      </c>
      <c r="F1779" s="0" t="n">
        <v>12.3386789999999</v>
      </c>
      <c r="G1779" s="0" t="n">
        <v>0.015221731975</v>
      </c>
      <c r="H1779" s="0" t="n">
        <v>1749.63</v>
      </c>
      <c r="I1779" s="0" t="n">
        <v>1.90812999999999</v>
      </c>
      <c r="J1779" s="0" t="n">
        <v>61</v>
      </c>
      <c r="K1779" s="0" t="n">
        <v>100</v>
      </c>
      <c r="L1779" s="0" t="s">
        <v>20</v>
      </c>
      <c r="M1779" s="0" t="n">
        <f aca="false">35.3*G1779</f>
        <v>0.5373271387175</v>
      </c>
      <c r="N1779" s="0" t="n">
        <f aca="false">M1779*1000/365</f>
        <v>1.47212914717123</v>
      </c>
      <c r="O1779" s="0" t="n">
        <f aca="false">Table1[[#This Row],[Detection frequency 2021]]/100*365</f>
        <v>222.65</v>
      </c>
      <c r="P1779" s="0" t="n">
        <f aca="false">Table1[[#This Row],[Flared days/year]]/12</f>
        <v>18.5541666666667</v>
      </c>
      <c r="Q1779" s="2" t="n">
        <f aca="false">Table1[[#This Row],['#days per month]]-P1835</f>
        <v>-4.35378083333334</v>
      </c>
    </row>
    <row r="1780" customFormat="false" ht="15.75" hidden="true" customHeight="false" outlineLevel="0" collapsed="false">
      <c r="A1780" s="0" t="s">
        <v>598</v>
      </c>
      <c r="B1780" s="0" t="s">
        <v>599</v>
      </c>
      <c r="C1780" s="0" t="s">
        <v>1925</v>
      </c>
      <c r="D1780" s="0" t="n">
        <v>1130</v>
      </c>
      <c r="E1780" s="0" t="n">
        <v>49.115972</v>
      </c>
      <c r="F1780" s="0" t="n">
        <v>-101.307079</v>
      </c>
      <c r="G1780" s="0" t="n">
        <v>0.0152197359709999</v>
      </c>
      <c r="H1780" s="0" t="n">
        <v>1873.36</v>
      </c>
      <c r="I1780" s="0" t="n">
        <v>1.36834</v>
      </c>
      <c r="J1780" s="0" t="n">
        <v>73.5786</v>
      </c>
      <c r="K1780" s="0" t="n">
        <v>299</v>
      </c>
      <c r="L1780" s="0" t="s">
        <v>20</v>
      </c>
      <c r="M1780" s="0" t="n">
        <f aca="false">35.3*G1780</f>
        <v>0.537256679776296</v>
      </c>
      <c r="N1780" s="0" t="n">
        <f aca="false">M1780*1000/365</f>
        <v>1.47193610897615</v>
      </c>
      <c r="O1780" s="0" t="n">
        <f aca="false">Table1[[#This Row],[Detection frequency 2021]]/100*365</f>
        <v>268.56189</v>
      </c>
      <c r="P1780" s="0" t="n">
        <f aca="false">Table1[[#This Row],[Flared days/year]]/12</f>
        <v>22.3801575</v>
      </c>
      <c r="Q1780" s="2" t="n">
        <f aca="false">Table1[[#This Row],['#days per month]]-P1836</f>
        <v>4.69605958333333</v>
      </c>
    </row>
    <row r="1781" customFormat="false" ht="15.75" hidden="true" customHeight="false" outlineLevel="0" collapsed="false">
      <c r="A1781" s="0" t="s">
        <v>345</v>
      </c>
      <c r="B1781" s="0" t="s">
        <v>346</v>
      </c>
      <c r="C1781" s="0" t="s">
        <v>1926</v>
      </c>
      <c r="D1781" s="0" t="n">
        <v>4645</v>
      </c>
      <c r="E1781" s="0" t="n">
        <v>-38.4663</v>
      </c>
      <c r="F1781" s="0" t="n">
        <v>-69.049071</v>
      </c>
      <c r="G1781" s="0" t="n">
        <v>0.015197897339</v>
      </c>
      <c r="H1781" s="0" t="n">
        <v>1746.6</v>
      </c>
      <c r="I1781" s="0" t="n">
        <v>1.3601</v>
      </c>
      <c r="J1781" s="0" t="n">
        <v>65.3409</v>
      </c>
      <c r="K1781" s="0" t="n">
        <v>352</v>
      </c>
      <c r="L1781" s="0" t="s">
        <v>20</v>
      </c>
      <c r="M1781" s="0" t="n">
        <f aca="false">35.3*G1781</f>
        <v>0.5364857760667</v>
      </c>
      <c r="N1781" s="0" t="n">
        <f aca="false">M1781*1000/365</f>
        <v>1.46982404401836</v>
      </c>
      <c r="O1781" s="0" t="n">
        <f aca="false">Table1[[#This Row],[Detection frequency 2021]]/100*365</f>
        <v>238.494285</v>
      </c>
      <c r="P1781" s="0" t="n">
        <f aca="false">Table1[[#This Row],[Flared days/year]]/12</f>
        <v>19.87452375</v>
      </c>
      <c r="Q1781" s="2" t="n">
        <f aca="false">Table1[[#This Row],['#days per month]]-P1837</f>
        <v>2.20542125</v>
      </c>
    </row>
    <row r="1782" customFormat="false" ht="15.75" hidden="true" customHeight="false" outlineLevel="0" collapsed="false">
      <c r="A1782" s="0" t="s">
        <v>788</v>
      </c>
      <c r="B1782" s="0" t="s">
        <v>789</v>
      </c>
      <c r="C1782" s="0" t="s">
        <v>1927</v>
      </c>
      <c r="D1782" s="0" t="n">
        <v>12084</v>
      </c>
      <c r="E1782" s="0" t="n">
        <v>-0.085913</v>
      </c>
      <c r="F1782" s="0" t="n">
        <v>117.438582</v>
      </c>
      <c r="G1782" s="0" t="n">
        <v>0.0151900307349999</v>
      </c>
      <c r="H1782" s="0" t="n">
        <v>1870.99</v>
      </c>
      <c r="I1782" s="0" t="n">
        <v>1.52161</v>
      </c>
      <c r="J1782" s="0" t="n">
        <v>77.1429</v>
      </c>
      <c r="K1782" s="0" t="n">
        <v>70</v>
      </c>
      <c r="L1782" s="0" t="s">
        <v>20</v>
      </c>
      <c r="M1782" s="0" t="n">
        <f aca="false">35.3*G1782</f>
        <v>0.536208084945496</v>
      </c>
      <c r="N1782" s="0" t="n">
        <f aca="false">M1782*1000/365</f>
        <v>1.46906324642602</v>
      </c>
      <c r="O1782" s="0" t="n">
        <f aca="false">Table1[[#This Row],[Detection frequency 2021]]/100*365</f>
        <v>281.571585</v>
      </c>
      <c r="P1782" s="0" t="n">
        <f aca="false">Table1[[#This Row],[Flared days/year]]/12</f>
        <v>23.46429875</v>
      </c>
      <c r="Q1782" s="2" t="n">
        <f aca="false">Table1[[#This Row],['#days per month]]-P1838</f>
        <v>9.12776791666666</v>
      </c>
    </row>
    <row r="1783" customFormat="false" ht="15.75" hidden="true" customHeight="false" outlineLevel="0" collapsed="false">
      <c r="A1783" s="0" t="s">
        <v>35</v>
      </c>
      <c r="B1783" s="0" t="s">
        <v>36</v>
      </c>
      <c r="C1783" s="0" t="s">
        <v>1928</v>
      </c>
      <c r="D1783" s="0" t="n">
        <v>3766</v>
      </c>
      <c r="E1783" s="0" t="n">
        <v>18.479675</v>
      </c>
      <c r="F1783" s="0" t="n">
        <v>-93.456955</v>
      </c>
      <c r="G1783" s="0" t="n">
        <v>0.015166225452</v>
      </c>
      <c r="H1783" s="0" t="n">
        <v>1846.92</v>
      </c>
      <c r="I1783" s="0" t="n">
        <v>1.38659</v>
      </c>
      <c r="J1783" s="0" t="n">
        <v>38.5542</v>
      </c>
      <c r="K1783" s="0" t="n">
        <v>166</v>
      </c>
      <c r="L1783" s="0" t="s">
        <v>20</v>
      </c>
      <c r="M1783" s="0" t="n">
        <f aca="false">35.3*G1783</f>
        <v>0.5353677584556</v>
      </c>
      <c r="N1783" s="0" t="n">
        <f aca="false">M1783*1000/365</f>
        <v>1.46676098207014</v>
      </c>
      <c r="O1783" s="0" t="n">
        <f aca="false">Table1[[#This Row],[Detection frequency 2021]]/100*365</f>
        <v>140.72283</v>
      </c>
      <c r="P1783" s="0" t="n">
        <f aca="false">Table1[[#This Row],[Flared days/year]]/12</f>
        <v>11.7269025</v>
      </c>
      <c r="Q1783" s="2" t="n">
        <f aca="false">Table1[[#This Row],['#days per month]]-P1839</f>
        <v>-0.524261666666668</v>
      </c>
    </row>
    <row r="1784" customFormat="false" ht="15.75" hidden="true" customHeight="false" outlineLevel="0" collapsed="false">
      <c r="A1784" s="0" t="s">
        <v>126</v>
      </c>
      <c r="B1784" s="0" t="s">
        <v>127</v>
      </c>
      <c r="C1784" s="0" t="s">
        <v>1929</v>
      </c>
      <c r="D1784" s="0" t="n">
        <v>5901</v>
      </c>
      <c r="E1784" s="0" t="n">
        <v>6.163028</v>
      </c>
      <c r="F1784" s="0" t="n">
        <v>2.931778</v>
      </c>
      <c r="G1784" s="0" t="n">
        <v>0.015151989247</v>
      </c>
      <c r="H1784" s="0" t="n">
        <v>1550.87</v>
      </c>
      <c r="I1784" s="0" t="n">
        <v>1.90627</v>
      </c>
      <c r="J1784" s="0" t="n">
        <v>58.3333</v>
      </c>
      <c r="K1784" s="0" t="n">
        <v>84</v>
      </c>
      <c r="L1784" s="0" t="s">
        <v>20</v>
      </c>
      <c r="M1784" s="0" t="n">
        <f aca="false">35.3*G1784</f>
        <v>0.5348652204191</v>
      </c>
      <c r="N1784" s="0" t="n">
        <f aca="false">M1784*1000/365</f>
        <v>1.46538416553178</v>
      </c>
      <c r="O1784" s="0" t="n">
        <f aca="false">Table1[[#This Row],[Detection frequency 2021]]/100*365</f>
        <v>212.916545</v>
      </c>
      <c r="P1784" s="0" t="n">
        <f aca="false">Table1[[#This Row],[Flared days/year]]/12</f>
        <v>17.7430454166667</v>
      </c>
      <c r="Q1784" s="2" t="n">
        <f aca="false">Table1[[#This Row],['#days per month]]-P1840</f>
        <v>-1.9438075</v>
      </c>
    </row>
    <row r="1785" customFormat="false" ht="15.75" hidden="true" customHeight="false" outlineLevel="0" collapsed="false">
      <c r="A1785" s="0" t="s">
        <v>645</v>
      </c>
      <c r="B1785" s="0" t="s">
        <v>646</v>
      </c>
      <c r="C1785" s="0" t="s">
        <v>1930</v>
      </c>
      <c r="D1785" s="0" t="n">
        <v>914</v>
      </c>
      <c r="E1785" s="0" t="n">
        <v>48.045032</v>
      </c>
      <c r="F1785" s="0" t="n">
        <v>-102.705616</v>
      </c>
      <c r="G1785" s="0" t="n">
        <v>0.015147204708</v>
      </c>
      <c r="H1785" s="0" t="n">
        <v>1926.27</v>
      </c>
      <c r="I1785" s="0" t="n">
        <v>2.82569</v>
      </c>
      <c r="J1785" s="0" t="n">
        <v>62.7063</v>
      </c>
      <c r="K1785" s="0" t="n">
        <v>303</v>
      </c>
      <c r="L1785" s="0" t="s">
        <v>20</v>
      </c>
      <c r="M1785" s="0" t="n">
        <f aca="false">35.3*G1785</f>
        <v>0.5346963261924</v>
      </c>
      <c r="N1785" s="0" t="n">
        <f aca="false">M1785*1000/365</f>
        <v>1.46492144162301</v>
      </c>
      <c r="O1785" s="0" t="n">
        <f aca="false">Table1[[#This Row],[Detection frequency 2021]]/100*365</f>
        <v>228.877995</v>
      </c>
      <c r="P1785" s="0" t="n">
        <f aca="false">Table1[[#This Row],[Flared days/year]]/12</f>
        <v>19.07316625</v>
      </c>
      <c r="Q1785" s="2" t="n">
        <f aca="false">Table1[[#This Row],['#days per month]]-P1841</f>
        <v>13.3590608333333</v>
      </c>
    </row>
    <row r="1786" customFormat="false" ht="15.75" hidden="true" customHeight="false" outlineLevel="0" collapsed="false">
      <c r="A1786" s="0" t="s">
        <v>24</v>
      </c>
      <c r="B1786" s="0" t="s">
        <v>25</v>
      </c>
      <c r="C1786" s="0" t="s">
        <v>1931</v>
      </c>
      <c r="D1786" s="0" t="n">
        <v>8941</v>
      </c>
      <c r="E1786" s="0" t="n">
        <v>62.390174</v>
      </c>
      <c r="F1786" s="0" t="n">
        <v>74.514202</v>
      </c>
      <c r="G1786" s="0" t="n">
        <v>0.015107578158</v>
      </c>
      <c r="H1786" s="0" t="n">
        <v>1774.84</v>
      </c>
      <c r="I1786" s="0" t="n">
        <v>2.01638</v>
      </c>
      <c r="J1786" s="0" t="n">
        <v>69.4268</v>
      </c>
      <c r="K1786" s="0" t="n">
        <v>157</v>
      </c>
      <c r="L1786" s="0" t="s">
        <v>20</v>
      </c>
      <c r="M1786" s="0" t="n">
        <f aca="false">35.3*G1786</f>
        <v>0.5332975089774</v>
      </c>
      <c r="N1786" s="0" t="n">
        <f aca="false">M1786*1000/365</f>
        <v>1.46108906569151</v>
      </c>
      <c r="O1786" s="0" t="n">
        <f aca="false">Table1[[#This Row],[Detection frequency 2021]]/100*365</f>
        <v>253.40782</v>
      </c>
      <c r="P1786" s="0" t="n">
        <f aca="false">Table1[[#This Row],[Flared days/year]]/12</f>
        <v>21.1173183333333</v>
      </c>
      <c r="Q1786" s="2" t="n">
        <f aca="false">Table1[[#This Row],['#days per month]]-P1842</f>
        <v>3.50768041666667</v>
      </c>
    </row>
    <row r="1787" customFormat="false" ht="15.75" hidden="true" customHeight="false" outlineLevel="0" collapsed="false">
      <c r="A1787" s="0" t="s">
        <v>24</v>
      </c>
      <c r="B1787" s="0" t="s">
        <v>25</v>
      </c>
      <c r="C1787" s="0" t="s">
        <v>1932</v>
      </c>
      <c r="D1787" s="0" t="n">
        <v>9109</v>
      </c>
      <c r="E1787" s="0" t="n">
        <v>62.33338</v>
      </c>
      <c r="F1787" s="0" t="n">
        <v>76.733355</v>
      </c>
      <c r="G1787" s="0" t="n">
        <v>0.015078548041</v>
      </c>
      <c r="H1787" s="0" t="n">
        <v>1808.33</v>
      </c>
      <c r="I1787" s="0" t="n">
        <v>1.9334</v>
      </c>
      <c r="J1787" s="0" t="n">
        <v>50.5618</v>
      </c>
      <c r="K1787" s="0" t="n">
        <v>178</v>
      </c>
      <c r="L1787" s="0" t="s">
        <v>20</v>
      </c>
      <c r="M1787" s="0" t="n">
        <f aca="false">35.3*G1787</f>
        <v>0.5322727458473</v>
      </c>
      <c r="N1787" s="0" t="n">
        <f aca="false">M1787*1000/365</f>
        <v>1.45828149547205</v>
      </c>
      <c r="O1787" s="0" t="n">
        <f aca="false">Table1[[#This Row],[Detection frequency 2021]]/100*365</f>
        <v>184.55057</v>
      </c>
      <c r="P1787" s="0" t="n">
        <f aca="false">Table1[[#This Row],[Flared days/year]]/12</f>
        <v>15.3792141666667</v>
      </c>
      <c r="Q1787" s="2" t="n">
        <f aca="false">Table1[[#This Row],['#days per month]]-P1843</f>
        <v>-8.63395333333333</v>
      </c>
    </row>
    <row r="1788" customFormat="false" ht="15.75" hidden="true" customHeight="false" outlineLevel="0" collapsed="false">
      <c r="A1788" s="0" t="s">
        <v>645</v>
      </c>
      <c r="B1788" s="0" t="s">
        <v>646</v>
      </c>
      <c r="C1788" s="0" t="s">
        <v>1933</v>
      </c>
      <c r="D1788" s="0" t="n">
        <v>3180</v>
      </c>
      <c r="E1788" s="0" t="n">
        <v>28.944854</v>
      </c>
      <c r="F1788" s="0" t="n">
        <v>-97.935829</v>
      </c>
      <c r="G1788" s="0" t="n">
        <v>0.015072119734</v>
      </c>
      <c r="H1788" s="0" t="n">
        <v>1917.82</v>
      </c>
      <c r="I1788" s="0" t="n">
        <v>3.08242</v>
      </c>
      <c r="J1788" s="0" t="n">
        <v>51.9608</v>
      </c>
      <c r="K1788" s="0" t="n">
        <v>306</v>
      </c>
      <c r="L1788" s="0" t="s">
        <v>20</v>
      </c>
      <c r="M1788" s="0" t="n">
        <f aca="false">35.3*G1788</f>
        <v>0.5320458266102</v>
      </c>
      <c r="N1788" s="0" t="n">
        <f aca="false">M1788*1000/365</f>
        <v>1.45765979893205</v>
      </c>
      <c r="O1788" s="0" t="n">
        <f aca="false">Table1[[#This Row],[Detection frequency 2021]]/100*365</f>
        <v>189.65692</v>
      </c>
      <c r="P1788" s="0" t="n">
        <f aca="false">Table1[[#This Row],[Flared days/year]]/12</f>
        <v>15.8047433333333</v>
      </c>
      <c r="Q1788" s="2" t="n">
        <f aca="false">Table1[[#This Row],['#days per month]]-P1844</f>
        <v>-2.14607833333333</v>
      </c>
    </row>
    <row r="1789" customFormat="false" ht="15.75" hidden="true" customHeight="false" outlineLevel="0" collapsed="false">
      <c r="A1789" s="0" t="s">
        <v>161</v>
      </c>
      <c r="B1789" s="0" t="s">
        <v>162</v>
      </c>
      <c r="C1789" s="0" t="s">
        <v>1934</v>
      </c>
      <c r="D1789" s="0" t="n">
        <v>9736</v>
      </c>
      <c r="E1789" s="0" t="n">
        <v>40.812581</v>
      </c>
      <c r="F1789" s="0" t="n">
        <v>83.88658</v>
      </c>
      <c r="G1789" s="0" t="n">
        <v>0.015045261739</v>
      </c>
      <c r="H1789" s="0" t="n">
        <v>1707.29</v>
      </c>
      <c r="I1789" s="0" t="n">
        <v>1.30647</v>
      </c>
      <c r="J1789" s="0" t="n">
        <v>40.4692</v>
      </c>
      <c r="K1789" s="0" t="n">
        <v>341</v>
      </c>
      <c r="L1789" s="0" t="s">
        <v>20</v>
      </c>
      <c r="M1789" s="0" t="n">
        <f aca="false">35.3*G1789</f>
        <v>0.5310977393867</v>
      </c>
      <c r="N1789" s="0" t="n">
        <f aca="false">M1789*1000/365</f>
        <v>1.45506229968959</v>
      </c>
      <c r="O1789" s="0" t="n">
        <f aca="false">Table1[[#This Row],[Detection frequency 2021]]/100*365</f>
        <v>147.71258</v>
      </c>
      <c r="P1789" s="0" t="n">
        <f aca="false">Table1[[#This Row],[Flared days/year]]/12</f>
        <v>12.3093816666667</v>
      </c>
      <c r="Q1789" s="2" t="n">
        <f aca="false">Table1[[#This Row],['#days per month]]-P1845</f>
        <v>-5.37304333333333</v>
      </c>
    </row>
    <row r="1790" customFormat="false" ht="15.75" hidden="true" customHeight="false" outlineLevel="0" collapsed="false">
      <c r="A1790" s="0" t="s">
        <v>468</v>
      </c>
      <c r="B1790" s="0" t="s">
        <v>469</v>
      </c>
      <c r="C1790" s="0" t="s">
        <v>1935</v>
      </c>
      <c r="D1790" s="0" t="n">
        <v>7585</v>
      </c>
      <c r="E1790" s="0" t="n">
        <v>29.898364</v>
      </c>
      <c r="F1790" s="0" t="n">
        <v>47.724517</v>
      </c>
      <c r="G1790" s="0" t="n">
        <v>0.03871308464</v>
      </c>
      <c r="H1790" s="0" t="n">
        <v>1760.44</v>
      </c>
      <c r="I1790" s="0" t="n">
        <v>1.6835</v>
      </c>
      <c r="J1790" s="0" t="n">
        <v>62.341</v>
      </c>
      <c r="K1790" s="0" t="n">
        <v>393</v>
      </c>
      <c r="L1790" s="0" t="s">
        <v>20</v>
      </c>
      <c r="M1790" s="0" t="n">
        <f aca="false">35.3*G1790</f>
        <v>1.366571887792</v>
      </c>
      <c r="N1790" s="0" t="n">
        <f aca="false">M1790*1000/365</f>
        <v>3.74403256929315</v>
      </c>
      <c r="O1790" s="0" t="n">
        <f aca="false">Table1[[#This Row],[Detection frequency 2021]]/100*365</f>
        <v>227.54465</v>
      </c>
      <c r="P1790" s="0" t="n">
        <f aca="false">Table1[[#This Row],[Flared days/year]]/12</f>
        <v>18.9620541666667</v>
      </c>
      <c r="Q1790" s="2" t="n">
        <f aca="false">Table1[[#This Row],['#days per month]]-P1846</f>
        <v>1.36437</v>
      </c>
    </row>
    <row r="1791" customFormat="false" ht="15.75" hidden="true" customHeight="false" outlineLevel="0" collapsed="false">
      <c r="A1791" s="0" t="s">
        <v>645</v>
      </c>
      <c r="B1791" s="0" t="s">
        <v>646</v>
      </c>
      <c r="C1791" s="0" t="s">
        <v>1936</v>
      </c>
      <c r="D1791" s="0" t="n">
        <v>983</v>
      </c>
      <c r="E1791" s="0" t="n">
        <v>47.646941</v>
      </c>
      <c r="F1791" s="0" t="n">
        <v>-102.614641</v>
      </c>
      <c r="G1791" s="0" t="n">
        <v>0.014988316919</v>
      </c>
      <c r="H1791" s="0" t="n">
        <v>1912.27</v>
      </c>
      <c r="I1791" s="0" t="n">
        <v>2.08508</v>
      </c>
      <c r="J1791" s="0" t="n">
        <v>74.2573999999999</v>
      </c>
      <c r="K1791" s="0" t="n">
        <v>303</v>
      </c>
      <c r="L1791" s="0" t="s">
        <v>20</v>
      </c>
      <c r="M1791" s="0" t="n">
        <f aca="false">35.3*G1791</f>
        <v>0.5290875872407</v>
      </c>
      <c r="N1791" s="0" t="n">
        <f aca="false">M1791*1000/365</f>
        <v>1.44955503353616</v>
      </c>
      <c r="O1791" s="0" t="n">
        <f aca="false">Table1[[#This Row],[Detection frequency 2021]]/100*365</f>
        <v>271.03951</v>
      </c>
      <c r="P1791" s="0" t="n">
        <f aca="false">Table1[[#This Row],[Flared days/year]]/12</f>
        <v>22.5866258333333</v>
      </c>
      <c r="Q1791" s="2" t="n">
        <f aca="false">Table1[[#This Row],['#days per month]]-P1847</f>
        <v>8.8991258333333</v>
      </c>
    </row>
    <row r="1792" customFormat="false" ht="15.75" hidden="true" customHeight="false" outlineLevel="0" collapsed="false">
      <c r="A1792" s="0" t="s">
        <v>264</v>
      </c>
      <c r="B1792" s="0" t="s">
        <v>265</v>
      </c>
      <c r="C1792" s="0" t="s">
        <v>1937</v>
      </c>
      <c r="D1792" s="0" t="n">
        <v>8180</v>
      </c>
      <c r="E1792" s="0" t="n">
        <v>26.447245</v>
      </c>
      <c r="F1792" s="0" t="n">
        <v>51.974957</v>
      </c>
      <c r="G1792" s="0" t="n">
        <v>0.013682372596</v>
      </c>
      <c r="H1792" s="0" t="n">
        <v>1736.15</v>
      </c>
      <c r="I1792" s="0" t="n">
        <v>2.04700999999999</v>
      </c>
      <c r="J1792" s="0" t="n">
        <v>61.3699</v>
      </c>
      <c r="K1792" s="0" t="n">
        <v>365</v>
      </c>
      <c r="L1792" s="0" t="s">
        <v>20</v>
      </c>
      <c r="M1792" s="0" t="n">
        <f aca="false">35.3*G1792</f>
        <v>0.4829877526388</v>
      </c>
      <c r="N1792" s="0" t="n">
        <f aca="false">M1792*1000/365</f>
        <v>1.32325411681863</v>
      </c>
      <c r="O1792" s="0" t="n">
        <f aca="false">Table1[[#This Row],[Detection frequency 2021]]/100*365</f>
        <v>224.000135</v>
      </c>
      <c r="P1792" s="0" t="n">
        <f aca="false">Table1[[#This Row],[Flared days/year]]/12</f>
        <v>18.6666779166667</v>
      </c>
      <c r="Q1792" s="2" t="n">
        <f aca="false">Table1[[#This Row],['#days per month]]-P1848</f>
        <v>-1.10917416666666</v>
      </c>
    </row>
    <row r="1793" customFormat="false" ht="15.75" hidden="true" customHeight="false" outlineLevel="0" collapsed="false">
      <c r="A1793" s="0" t="s">
        <v>83</v>
      </c>
      <c r="B1793" s="0" t="s">
        <v>84</v>
      </c>
      <c r="C1793" s="0" t="s">
        <v>1938</v>
      </c>
      <c r="D1793" s="0" t="n">
        <v>6235</v>
      </c>
      <c r="E1793" s="0" t="n">
        <v>-4.415192</v>
      </c>
      <c r="F1793" s="0" t="n">
        <v>11.037089</v>
      </c>
      <c r="G1793" s="0" t="n">
        <v>0.0149509211969999</v>
      </c>
      <c r="H1793" s="0" t="n">
        <v>1814.77</v>
      </c>
      <c r="I1793" s="0" t="n">
        <v>1.35485</v>
      </c>
      <c r="J1793" s="0" t="n">
        <v>61.9047999999999</v>
      </c>
      <c r="K1793" s="0" t="n">
        <v>63</v>
      </c>
      <c r="L1793" s="0" t="s">
        <v>20</v>
      </c>
      <c r="M1793" s="0" t="n">
        <f aca="false">35.3*G1793</f>
        <v>0.527767518254096</v>
      </c>
      <c r="N1793" s="0" t="n">
        <f aca="false">M1793*1000/365</f>
        <v>1.44593840617561</v>
      </c>
      <c r="O1793" s="0" t="n">
        <f aca="false">Table1[[#This Row],[Detection frequency 2021]]/100*365</f>
        <v>225.95252</v>
      </c>
      <c r="P1793" s="0" t="n">
        <f aca="false">Table1[[#This Row],[Flared days/year]]/12</f>
        <v>18.8293766666666</v>
      </c>
      <c r="Q1793" s="2" t="n">
        <f aca="false">Table1[[#This Row],['#days per month]]-P1849</f>
        <v>3.7289008333333</v>
      </c>
    </row>
    <row r="1794" customFormat="false" ht="15.75" hidden="true" customHeight="false" outlineLevel="0" collapsed="false">
      <c r="A1794" s="0" t="s">
        <v>645</v>
      </c>
      <c r="B1794" s="0" t="s">
        <v>646</v>
      </c>
      <c r="C1794" s="0" t="s">
        <v>1939</v>
      </c>
      <c r="D1794" s="0" t="n">
        <v>3439</v>
      </c>
      <c r="E1794" s="0" t="n">
        <v>30.799721</v>
      </c>
      <c r="F1794" s="0" t="n">
        <v>-96.666794</v>
      </c>
      <c r="G1794" s="0" t="n">
        <v>0.014948367486</v>
      </c>
      <c r="H1794" s="0" t="n">
        <v>1894.11</v>
      </c>
      <c r="I1794" s="0" t="n">
        <v>1.71364</v>
      </c>
      <c r="J1794" s="0" t="n">
        <v>67.5861999999999</v>
      </c>
      <c r="K1794" s="0" t="n">
        <v>290</v>
      </c>
      <c r="L1794" s="0" t="s">
        <v>20</v>
      </c>
      <c r="M1794" s="0" t="n">
        <f aca="false">35.3*G1794</f>
        <v>0.5276773722558</v>
      </c>
      <c r="N1794" s="0" t="n">
        <f aca="false">M1794*1000/365</f>
        <v>1.44569143083781</v>
      </c>
      <c r="O1794" s="0" t="n">
        <f aca="false">Table1[[#This Row],[Detection frequency 2021]]/100*365</f>
        <v>246.68963</v>
      </c>
      <c r="P1794" s="0" t="n">
        <f aca="false">Table1[[#This Row],[Flared days/year]]/12</f>
        <v>20.5574691666666</v>
      </c>
      <c r="Q1794" s="2" t="n">
        <f aca="false">Table1[[#This Row],['#days per month]]-P1850</f>
        <v>-6.76597458333333</v>
      </c>
    </row>
    <row r="1795" customFormat="false" ht="15.75" hidden="true" customHeight="false" outlineLevel="0" collapsed="false">
      <c r="A1795" s="0" t="s">
        <v>21</v>
      </c>
      <c r="B1795" s="0" t="s">
        <v>22</v>
      </c>
      <c r="C1795" s="0" t="s">
        <v>1940</v>
      </c>
      <c r="D1795" s="0" t="n">
        <v>7378</v>
      </c>
      <c r="E1795" s="0" t="n">
        <v>35.683157</v>
      </c>
      <c r="F1795" s="0" t="n">
        <v>43.899636</v>
      </c>
      <c r="G1795" s="0" t="n">
        <v>0.013891101779</v>
      </c>
      <c r="H1795" s="0" t="n">
        <v>1366.48</v>
      </c>
      <c r="I1795" s="0" t="n">
        <v>1.6015</v>
      </c>
      <c r="J1795" s="0" t="n">
        <v>61.3079</v>
      </c>
      <c r="K1795" s="0" t="n">
        <v>367</v>
      </c>
      <c r="L1795" s="0" t="s">
        <v>20</v>
      </c>
      <c r="M1795" s="0" t="n">
        <f aca="false">35.3*G1795</f>
        <v>0.4903558927987</v>
      </c>
      <c r="N1795" s="0" t="n">
        <f aca="false">M1795*1000/365</f>
        <v>1.34344080218822</v>
      </c>
      <c r="O1795" s="0" t="n">
        <f aca="false">Table1[[#This Row],[Detection frequency 2021]]/100*365</f>
        <v>223.773835</v>
      </c>
      <c r="P1795" s="0" t="n">
        <f aca="false">Table1[[#This Row],[Flared days/year]]/12</f>
        <v>18.6478195833333</v>
      </c>
      <c r="Q1795" s="2" t="n">
        <f aca="false">Table1[[#This Row],['#days per month]]-P1851</f>
        <v>-1.1972</v>
      </c>
    </row>
    <row r="1796" customFormat="false" ht="15.75" hidden="true" customHeight="false" outlineLevel="0" collapsed="false">
      <c r="A1796" s="0" t="s">
        <v>645</v>
      </c>
      <c r="B1796" s="0" t="s">
        <v>646</v>
      </c>
      <c r="C1796" s="0" t="s">
        <v>1941</v>
      </c>
      <c r="D1796" s="0" t="n">
        <v>1082</v>
      </c>
      <c r="E1796" s="0" t="n">
        <v>47.978418</v>
      </c>
      <c r="F1796" s="0" t="n">
        <v>-102.43168</v>
      </c>
      <c r="G1796" s="0" t="n">
        <v>0.0149089757599999</v>
      </c>
      <c r="H1796" s="0" t="n">
        <v>1974.62</v>
      </c>
      <c r="I1796" s="0" t="n">
        <v>1.70257</v>
      </c>
      <c r="J1796" s="0" t="n">
        <v>45.2381</v>
      </c>
      <c r="K1796" s="0" t="n">
        <v>294</v>
      </c>
      <c r="L1796" s="0" t="s">
        <v>20</v>
      </c>
      <c r="M1796" s="0" t="n">
        <f aca="false">35.3*G1796</f>
        <v>0.526286844327996</v>
      </c>
      <c r="N1796" s="0" t="n">
        <f aca="false">M1796*1000/365</f>
        <v>1.44188176528218</v>
      </c>
      <c r="O1796" s="0" t="n">
        <f aca="false">Table1[[#This Row],[Detection frequency 2021]]/100*365</f>
        <v>165.119065</v>
      </c>
      <c r="P1796" s="0" t="n">
        <f aca="false">Table1[[#This Row],[Flared days/year]]/12</f>
        <v>13.7599220833333</v>
      </c>
      <c r="Q1796" s="2" t="n">
        <f aca="false">Table1[[#This Row],['#days per month]]-P1852</f>
        <v>5.57081250000003</v>
      </c>
    </row>
    <row r="1797" customFormat="false" ht="15.75" hidden="true" customHeight="false" outlineLevel="0" collapsed="false">
      <c r="A1797" s="0" t="s">
        <v>24</v>
      </c>
      <c r="B1797" s="0" t="s">
        <v>25</v>
      </c>
      <c r="C1797" s="0" t="s">
        <v>1942</v>
      </c>
      <c r="D1797" s="0" t="n">
        <v>8896</v>
      </c>
      <c r="E1797" s="0" t="n">
        <v>62.887184</v>
      </c>
      <c r="F1797" s="0" t="n">
        <v>73.6068849999999</v>
      </c>
      <c r="G1797" s="0" t="n">
        <v>0.014905042458</v>
      </c>
      <c r="H1797" s="0" t="n">
        <v>1832.81</v>
      </c>
      <c r="I1797" s="0" t="n">
        <v>1.6015</v>
      </c>
      <c r="J1797" s="0" t="n">
        <v>28.2407</v>
      </c>
      <c r="K1797" s="0" t="n">
        <v>216</v>
      </c>
      <c r="L1797" s="0" t="s">
        <v>20</v>
      </c>
      <c r="M1797" s="0" t="n">
        <f aca="false">35.3*G1797</f>
        <v>0.5261479987674</v>
      </c>
      <c r="N1797" s="0" t="n">
        <f aca="false">M1797*1000/365</f>
        <v>1.44150136648603</v>
      </c>
      <c r="O1797" s="0" t="n">
        <f aca="false">Table1[[#This Row],[Detection frequency 2021]]/100*365</f>
        <v>103.078555</v>
      </c>
      <c r="P1797" s="0" t="n">
        <f aca="false">Table1[[#This Row],[Flared days/year]]/12</f>
        <v>8.58987958333333</v>
      </c>
      <c r="Q1797" s="2" t="n">
        <f aca="false">Table1[[#This Row],['#days per month]]-P1853</f>
        <v>3.05958208333333</v>
      </c>
    </row>
    <row r="1798" customFormat="false" ht="15.75" hidden="true" customHeight="false" outlineLevel="0" collapsed="false">
      <c r="A1798" s="0" t="s">
        <v>17</v>
      </c>
      <c r="B1798" s="0" t="s">
        <v>18</v>
      </c>
      <c r="C1798" s="0" t="s">
        <v>1943</v>
      </c>
      <c r="D1798" s="0" t="n">
        <v>4377</v>
      </c>
      <c r="E1798" s="0" t="n">
        <v>9.676972</v>
      </c>
      <c r="F1798" s="0" t="n">
        <v>-63.522167</v>
      </c>
      <c r="G1798" s="0" t="n">
        <v>0.014890894312</v>
      </c>
      <c r="H1798" s="0" t="n">
        <v>2048.85</v>
      </c>
      <c r="I1798" s="0" t="n">
        <v>2.28995999999999</v>
      </c>
      <c r="J1798" s="0" t="n">
        <v>59.6026</v>
      </c>
      <c r="K1798" s="0" t="n">
        <v>151</v>
      </c>
      <c r="L1798" s="0" t="s">
        <v>20</v>
      </c>
      <c r="M1798" s="0" t="n">
        <f aca="false">35.3*G1798</f>
        <v>0.5256485692136</v>
      </c>
      <c r="N1798" s="0" t="n">
        <f aca="false">M1798*1000/365</f>
        <v>1.44013306633863</v>
      </c>
      <c r="O1798" s="0" t="n">
        <f aca="false">Table1[[#This Row],[Detection frequency 2021]]/100*365</f>
        <v>217.54949</v>
      </c>
      <c r="P1798" s="0" t="n">
        <f aca="false">Table1[[#This Row],[Flared days/year]]/12</f>
        <v>18.1291241666667</v>
      </c>
      <c r="Q1798" s="2" t="n">
        <f aca="false">Table1[[#This Row],['#days per month]]-P1854</f>
        <v>3.05863916666667</v>
      </c>
    </row>
    <row r="1799" customFormat="false" ht="15.75" hidden="true" customHeight="false" outlineLevel="0" collapsed="false">
      <c r="A1799" s="0" t="s">
        <v>468</v>
      </c>
      <c r="B1799" s="0" t="s">
        <v>469</v>
      </c>
      <c r="C1799" s="0" t="s">
        <v>1944</v>
      </c>
      <c r="D1799" s="0" t="n">
        <v>7527</v>
      </c>
      <c r="E1799" s="0" t="n">
        <v>29.991952</v>
      </c>
      <c r="F1799" s="0" t="n">
        <v>47.4724409999999</v>
      </c>
      <c r="G1799" s="0" t="n">
        <v>0.011008343649</v>
      </c>
      <c r="H1799" s="0" t="n">
        <v>1827.99</v>
      </c>
      <c r="I1799" s="0" t="n">
        <v>1.99527</v>
      </c>
      <c r="J1799" s="0" t="n">
        <v>60.3674999999999</v>
      </c>
      <c r="K1799" s="0" t="n">
        <v>381</v>
      </c>
      <c r="L1799" s="0" t="s">
        <v>20</v>
      </c>
      <c r="M1799" s="0" t="n">
        <f aca="false">35.3*G1799</f>
        <v>0.3885945308097</v>
      </c>
      <c r="N1799" s="0" t="n">
        <f aca="false">M1799*1000/365</f>
        <v>1.06464255016356</v>
      </c>
      <c r="O1799" s="0" t="n">
        <f aca="false">Table1[[#This Row],[Detection frequency 2021]]/100*365</f>
        <v>220.341375</v>
      </c>
      <c r="P1799" s="0" t="n">
        <f aca="false">Table1[[#This Row],[Flared days/year]]/12</f>
        <v>18.36178125</v>
      </c>
      <c r="Q1799" s="2" t="n">
        <f aca="false">Table1[[#This Row],['#days per month]]-P1855</f>
        <v>3.11202041666666</v>
      </c>
    </row>
    <row r="1800" customFormat="false" ht="15.75" hidden="true" customHeight="false" outlineLevel="0" collapsed="false">
      <c r="A1800" s="0" t="s">
        <v>221</v>
      </c>
      <c r="B1800" s="0" t="s">
        <v>222</v>
      </c>
      <c r="C1800" s="0" t="s">
        <v>1945</v>
      </c>
      <c r="D1800" s="0" t="n">
        <v>10774</v>
      </c>
      <c r="E1800" s="0" t="n">
        <v>27.3405159999999</v>
      </c>
      <c r="F1800" s="0" t="n">
        <v>95.481386</v>
      </c>
      <c r="G1800" s="0" t="n">
        <v>0.0148419041549999</v>
      </c>
      <c r="H1800" s="0" t="n">
        <v>1847.96</v>
      </c>
      <c r="I1800" s="0" t="n">
        <v>2.14043</v>
      </c>
      <c r="J1800" s="0" t="n">
        <v>62.2222</v>
      </c>
      <c r="K1800" s="0" t="n">
        <v>180</v>
      </c>
      <c r="L1800" s="0" t="s">
        <v>20</v>
      </c>
      <c r="M1800" s="0" t="n">
        <f aca="false">35.3*G1800</f>
        <v>0.523919216671496</v>
      </c>
      <c r="N1800" s="0" t="n">
        <f aca="false">M1800*1000/365</f>
        <v>1.43539511416848</v>
      </c>
      <c r="O1800" s="0" t="n">
        <f aca="false">Table1[[#This Row],[Detection frequency 2021]]/100*365</f>
        <v>227.11103</v>
      </c>
      <c r="P1800" s="0" t="n">
        <f aca="false">Table1[[#This Row],[Flared days/year]]/12</f>
        <v>18.9259191666667</v>
      </c>
      <c r="Q1800" s="2" t="n">
        <f aca="false">Table1[[#This Row],['#days per month]]-P1856</f>
        <v>6.22248958333334</v>
      </c>
    </row>
    <row r="1801" customFormat="false" ht="15.75" hidden="true" customHeight="false" outlineLevel="0" collapsed="false">
      <c r="A1801" s="0" t="s">
        <v>161</v>
      </c>
      <c r="B1801" s="0" t="s">
        <v>162</v>
      </c>
      <c r="C1801" s="0" t="s">
        <v>1946</v>
      </c>
      <c r="D1801" s="0" t="n">
        <v>9635</v>
      </c>
      <c r="E1801" s="0" t="n">
        <v>40.721725</v>
      </c>
      <c r="F1801" s="0" t="n">
        <v>82.749409</v>
      </c>
      <c r="G1801" s="0" t="n">
        <v>0.014838440501</v>
      </c>
      <c r="H1801" s="0" t="n">
        <v>1802.47</v>
      </c>
      <c r="I1801" s="0" t="n">
        <v>1.55578</v>
      </c>
      <c r="J1801" s="0" t="n">
        <v>45.7143</v>
      </c>
      <c r="K1801" s="0" t="n">
        <v>315</v>
      </c>
      <c r="L1801" s="0" t="s">
        <v>20</v>
      </c>
      <c r="M1801" s="0" t="n">
        <f aca="false">35.3*G1801</f>
        <v>0.5237969496853</v>
      </c>
      <c r="N1801" s="0" t="n">
        <f aca="false">M1801*1000/365</f>
        <v>1.43506013612411</v>
      </c>
      <c r="O1801" s="0" t="n">
        <f aca="false">Table1[[#This Row],[Detection frequency 2021]]/100*365</f>
        <v>166.857195</v>
      </c>
      <c r="P1801" s="0" t="n">
        <f aca="false">Table1[[#This Row],[Flared days/year]]/12</f>
        <v>13.90476625</v>
      </c>
      <c r="Q1801" s="2" t="n">
        <f aca="false">Table1[[#This Row],['#days per month]]-P1857</f>
        <v>-7.82143291666666</v>
      </c>
    </row>
    <row r="1802" customFormat="false" ht="15.75" hidden="true" customHeight="false" outlineLevel="0" collapsed="false">
      <c r="A1802" s="0" t="s">
        <v>645</v>
      </c>
      <c r="B1802" s="0" t="s">
        <v>646</v>
      </c>
      <c r="C1802" s="0" t="s">
        <v>1947</v>
      </c>
      <c r="D1802" s="0" t="n">
        <v>12</v>
      </c>
      <c r="E1802" s="0" t="n">
        <v>70.306535</v>
      </c>
      <c r="F1802" s="0" t="n">
        <v>-148.857647</v>
      </c>
      <c r="G1802" s="0" t="n">
        <v>0.014827756009</v>
      </c>
      <c r="H1802" s="0" t="n">
        <v>1876.08</v>
      </c>
      <c r="I1802" s="0" t="n">
        <v>1.6015</v>
      </c>
      <c r="J1802" s="0" t="n">
        <v>77.551</v>
      </c>
      <c r="K1802" s="0" t="n">
        <v>196</v>
      </c>
      <c r="L1802" s="0" t="s">
        <v>20</v>
      </c>
      <c r="M1802" s="0" t="n">
        <f aca="false">35.3*G1802</f>
        <v>0.5234197871177</v>
      </c>
      <c r="N1802" s="0" t="n">
        <f aca="false">M1802*1000/365</f>
        <v>1.4340268140211</v>
      </c>
      <c r="O1802" s="0" t="n">
        <f aca="false">Table1[[#This Row],[Detection frequency 2021]]/100*365</f>
        <v>283.06115</v>
      </c>
      <c r="P1802" s="0" t="n">
        <f aca="false">Table1[[#This Row],[Flared days/year]]/12</f>
        <v>23.5884291666667</v>
      </c>
      <c r="Q1802" s="2" t="n">
        <f aca="false">Table1[[#This Row],['#days per month]]-P1858</f>
        <v>1.74117166666667</v>
      </c>
    </row>
    <row r="1803" customFormat="false" ht="15.75" hidden="true" customHeight="false" outlineLevel="0" collapsed="false">
      <c r="A1803" s="0" t="s">
        <v>1948</v>
      </c>
      <c r="B1803" s="0" t="s">
        <v>1949</v>
      </c>
      <c r="C1803" s="0" t="s">
        <v>1950</v>
      </c>
      <c r="D1803" s="0" t="n">
        <v>11647</v>
      </c>
      <c r="E1803" s="0" t="n">
        <v>13.048197</v>
      </c>
      <c r="F1803" s="0" t="n">
        <v>96.8691449999999</v>
      </c>
      <c r="G1803" s="0" t="n">
        <v>0.0148172769879999</v>
      </c>
      <c r="H1803" s="0" t="n">
        <v>1670.59</v>
      </c>
      <c r="I1803" s="0" t="n">
        <v>1.14476</v>
      </c>
      <c r="J1803" s="0" t="n">
        <v>70.1923</v>
      </c>
      <c r="K1803" s="0" t="n">
        <v>104</v>
      </c>
      <c r="L1803" s="0" t="s">
        <v>20</v>
      </c>
      <c r="M1803" s="0" t="n">
        <f aca="false">35.3*G1803</f>
        <v>0.523049877676396</v>
      </c>
      <c r="N1803" s="0" t="n">
        <f aca="false">M1803*1000/365</f>
        <v>1.43301336349698</v>
      </c>
      <c r="O1803" s="0" t="n">
        <f aca="false">Table1[[#This Row],[Detection frequency 2021]]/100*365</f>
        <v>256.201895</v>
      </c>
      <c r="P1803" s="0" t="n">
        <f aca="false">Table1[[#This Row],[Flared days/year]]/12</f>
        <v>21.3501579166667</v>
      </c>
      <c r="Q1803" s="2" t="n">
        <f aca="false">Table1[[#This Row],['#days per month]]-P1859</f>
        <v>0.0911891666666698</v>
      </c>
    </row>
    <row r="1804" customFormat="false" ht="15.75" hidden="true" customHeight="false" outlineLevel="0" collapsed="false">
      <c r="A1804" s="0" t="s">
        <v>303</v>
      </c>
      <c r="B1804" s="0" t="s">
        <v>304</v>
      </c>
      <c r="C1804" s="0" t="s">
        <v>1951</v>
      </c>
      <c r="D1804" s="0" t="n">
        <v>6154</v>
      </c>
      <c r="E1804" s="0" t="n">
        <v>4.135353</v>
      </c>
      <c r="F1804" s="0" t="n">
        <v>8.457048</v>
      </c>
      <c r="G1804" s="0" t="n">
        <v>0.014813196921</v>
      </c>
      <c r="H1804" s="0" t="n">
        <v>1650.49</v>
      </c>
      <c r="I1804" s="0" t="n">
        <v>2.35993</v>
      </c>
      <c r="J1804" s="0" t="n">
        <v>62.1622</v>
      </c>
      <c r="K1804" s="0" t="n">
        <v>37</v>
      </c>
      <c r="L1804" s="0" t="s">
        <v>20</v>
      </c>
      <c r="M1804" s="0" t="n">
        <f aca="false">35.3*G1804</f>
        <v>0.5229058513113</v>
      </c>
      <c r="N1804" s="0" t="n">
        <f aca="false">M1804*1000/365</f>
        <v>1.43261877071589</v>
      </c>
      <c r="O1804" s="0" t="n">
        <f aca="false">Table1[[#This Row],[Detection frequency 2021]]/100*365</f>
        <v>226.89203</v>
      </c>
      <c r="P1804" s="0" t="n">
        <f aca="false">Table1[[#This Row],[Flared days/year]]/12</f>
        <v>18.9076691666667</v>
      </c>
      <c r="Q1804" s="2" t="n">
        <f aca="false">Table1[[#This Row],['#days per month]]-P1860</f>
        <v>-7.36125916666667</v>
      </c>
    </row>
    <row r="1805" customFormat="false" ht="15.75" hidden="true" customHeight="false" outlineLevel="0" collapsed="false">
      <c r="A1805" s="0" t="s">
        <v>24</v>
      </c>
      <c r="B1805" s="0" t="s">
        <v>25</v>
      </c>
      <c r="C1805" s="0" t="s">
        <v>1952</v>
      </c>
      <c r="D1805" s="0" t="n">
        <v>9429</v>
      </c>
      <c r="E1805" s="0" t="n">
        <v>66.5999949999999</v>
      </c>
      <c r="F1805" s="0" t="n">
        <v>80.41381</v>
      </c>
      <c r="G1805" s="0" t="n">
        <v>0.01479479259</v>
      </c>
      <c r="H1805" s="0" t="n">
        <v>1673.23</v>
      </c>
      <c r="I1805" s="0" t="n">
        <v>0.71458</v>
      </c>
      <c r="J1805" s="0" t="n">
        <v>58.5526</v>
      </c>
      <c r="K1805" s="0" t="n">
        <v>152</v>
      </c>
      <c r="L1805" s="0" t="s">
        <v>20</v>
      </c>
      <c r="M1805" s="0" t="n">
        <f aca="false">35.3*G1805</f>
        <v>0.522256178427</v>
      </c>
      <c r="N1805" s="0" t="n">
        <f aca="false">M1805*1000/365</f>
        <v>1.43083884500548</v>
      </c>
      <c r="O1805" s="0" t="n">
        <f aca="false">Table1[[#This Row],[Detection frequency 2021]]/100*365</f>
        <v>213.71699</v>
      </c>
      <c r="P1805" s="0" t="n">
        <f aca="false">Table1[[#This Row],[Flared days/year]]/12</f>
        <v>17.8097491666667</v>
      </c>
      <c r="Q1805" s="2" t="n">
        <f aca="false">Table1[[#This Row],['#days per month]]-P1861</f>
        <v>-5.41158125</v>
      </c>
    </row>
    <row r="1806" customFormat="false" ht="15.75" hidden="true" customHeight="false" outlineLevel="0" collapsed="false">
      <c r="A1806" s="0" t="s">
        <v>645</v>
      </c>
      <c r="B1806" s="0" t="s">
        <v>646</v>
      </c>
      <c r="C1806" s="0" t="s">
        <v>1953</v>
      </c>
      <c r="D1806" s="0" t="n">
        <v>638</v>
      </c>
      <c r="E1806" s="0" t="n">
        <v>47.73279</v>
      </c>
      <c r="F1806" s="0" t="n">
        <v>-103.189256</v>
      </c>
      <c r="G1806" s="0" t="n">
        <v>0.014786837927</v>
      </c>
      <c r="H1806" s="0" t="n">
        <v>1942.47</v>
      </c>
      <c r="I1806" s="0" t="n">
        <v>2.41805</v>
      </c>
      <c r="J1806" s="0" t="n">
        <v>57.4923999999999</v>
      </c>
      <c r="K1806" s="0" t="n">
        <v>327</v>
      </c>
      <c r="L1806" s="0" t="s">
        <v>20</v>
      </c>
      <c r="M1806" s="0" t="n">
        <f aca="false">35.3*G1806</f>
        <v>0.5219753788231</v>
      </c>
      <c r="N1806" s="0" t="n">
        <f aca="false">M1806*1000/365</f>
        <v>1.43006953102219</v>
      </c>
      <c r="O1806" s="0" t="n">
        <f aca="false">Table1[[#This Row],[Detection frequency 2021]]/100*365</f>
        <v>209.84726</v>
      </c>
      <c r="P1806" s="0" t="n">
        <f aca="false">Table1[[#This Row],[Flared days/year]]/12</f>
        <v>17.4872716666666</v>
      </c>
      <c r="Q1806" s="2" t="n">
        <f aca="false">Table1[[#This Row],['#days per month]]-P1862</f>
        <v>0.0610462499999684</v>
      </c>
    </row>
    <row r="1807" customFormat="false" ht="15.75" hidden="true" customHeight="false" outlineLevel="0" collapsed="false">
      <c r="A1807" s="0" t="s">
        <v>245</v>
      </c>
      <c r="B1807" s="0" t="s">
        <v>246</v>
      </c>
      <c r="C1807" s="0" t="s">
        <v>1954</v>
      </c>
      <c r="D1807" s="0" t="n">
        <v>6181</v>
      </c>
      <c r="E1807" s="0" t="n">
        <v>-1.281911</v>
      </c>
      <c r="F1807" s="0" t="n">
        <v>8.78286999999999</v>
      </c>
      <c r="G1807" s="0" t="n">
        <v>0.0147651754129999</v>
      </c>
      <c r="H1807" s="0" t="n">
        <v>1615.79</v>
      </c>
      <c r="I1807" s="0" t="n">
        <v>1.87828</v>
      </c>
      <c r="J1807" s="0" t="n">
        <v>34.4828</v>
      </c>
      <c r="K1807" s="0" t="n">
        <v>29</v>
      </c>
      <c r="L1807" s="0" t="s">
        <v>20</v>
      </c>
      <c r="M1807" s="0" t="n">
        <f aca="false">35.3*G1807</f>
        <v>0.521210692078896</v>
      </c>
      <c r="N1807" s="0" t="n">
        <f aca="false">M1807*1000/365</f>
        <v>1.42797449884629</v>
      </c>
      <c r="O1807" s="0" t="n">
        <f aca="false">Table1[[#This Row],[Detection frequency 2021]]/100*365</f>
        <v>125.86222</v>
      </c>
      <c r="P1807" s="0" t="n">
        <f aca="false">Table1[[#This Row],[Flared days/year]]/12</f>
        <v>10.4885183333333</v>
      </c>
      <c r="Q1807" s="2" t="n">
        <f aca="false">Table1[[#This Row],['#days per month]]-P1863</f>
        <v>-7.00106499999997</v>
      </c>
    </row>
    <row r="1808" customFormat="false" ht="15.75" hidden="true" customHeight="false" outlineLevel="0" collapsed="false">
      <c r="A1808" s="0" t="s">
        <v>24</v>
      </c>
      <c r="B1808" s="0" t="s">
        <v>25</v>
      </c>
      <c r="C1808" s="0" t="s">
        <v>1955</v>
      </c>
      <c r="D1808" s="0" t="n">
        <v>9327</v>
      </c>
      <c r="E1808" s="0" t="n">
        <v>67.301796</v>
      </c>
      <c r="F1808" s="0" t="n">
        <v>79.086223</v>
      </c>
      <c r="G1808" s="0" t="n">
        <v>0.014755606335</v>
      </c>
      <c r="H1808" s="0" t="n">
        <v>1781.91</v>
      </c>
      <c r="I1808" s="0" t="n">
        <v>0.657901</v>
      </c>
      <c r="J1808" s="0" t="n">
        <v>62.4204</v>
      </c>
      <c r="K1808" s="0" t="n">
        <v>157</v>
      </c>
      <c r="L1808" s="0" t="s">
        <v>20</v>
      </c>
      <c r="M1808" s="0" t="n">
        <f aca="false">35.3*G1808</f>
        <v>0.5208729036255</v>
      </c>
      <c r="N1808" s="0" t="n">
        <f aca="false">M1808*1000/365</f>
        <v>1.42704905102877</v>
      </c>
      <c r="O1808" s="0" t="n">
        <f aca="false">Table1[[#This Row],[Detection frequency 2021]]/100*365</f>
        <v>227.83446</v>
      </c>
      <c r="P1808" s="0" t="n">
        <f aca="false">Table1[[#This Row],[Flared days/year]]/12</f>
        <v>18.986205</v>
      </c>
      <c r="Q1808" s="2" t="n">
        <f aca="false">Table1[[#This Row],['#days per month]]-P1864</f>
        <v>-3.58360041666667</v>
      </c>
    </row>
    <row r="1809" customFormat="false" ht="15.75" hidden="true" customHeight="false" outlineLevel="0" collapsed="false">
      <c r="A1809" s="0" t="s">
        <v>726</v>
      </c>
      <c r="B1809" s="0" t="s">
        <v>727</v>
      </c>
      <c r="C1809" s="0" t="s">
        <v>1956</v>
      </c>
      <c r="D1809" s="0" t="n">
        <v>5087</v>
      </c>
      <c r="E1809" s="0" t="n">
        <v>61.0943989999999</v>
      </c>
      <c r="F1809" s="0" t="n">
        <v>1.71986899999999</v>
      </c>
      <c r="G1809" s="0" t="n">
        <v>0.014752729741</v>
      </c>
      <c r="H1809" s="0" t="n">
        <v>1725.79</v>
      </c>
      <c r="I1809" s="0" t="n">
        <v>1.56807</v>
      </c>
      <c r="J1809" s="0" t="n">
        <v>43.0107999999999</v>
      </c>
      <c r="K1809" s="0" t="n">
        <v>93</v>
      </c>
      <c r="L1809" s="0" t="s">
        <v>20</v>
      </c>
      <c r="M1809" s="0" t="n">
        <f aca="false">35.3*G1809</f>
        <v>0.5207713598573</v>
      </c>
      <c r="N1809" s="0" t="n">
        <f aca="false">M1809*1000/365</f>
        <v>1.42677084892411</v>
      </c>
      <c r="O1809" s="0" t="n">
        <f aca="false">Table1[[#This Row],[Detection frequency 2021]]/100*365</f>
        <v>156.98942</v>
      </c>
      <c r="P1809" s="0" t="n">
        <f aca="false">Table1[[#This Row],[Flared days/year]]/12</f>
        <v>13.0824516666666</v>
      </c>
      <c r="Q1809" s="2" t="n">
        <f aca="false">Table1[[#This Row],['#days per month]]-P1865</f>
        <v>2.1483595833333</v>
      </c>
    </row>
    <row r="1810" customFormat="false" ht="15.75" hidden="true" customHeight="false" outlineLevel="0" collapsed="false">
      <c r="A1810" s="0" t="s">
        <v>645</v>
      </c>
      <c r="B1810" s="0" t="s">
        <v>646</v>
      </c>
      <c r="C1810" s="0" t="s">
        <v>1957</v>
      </c>
      <c r="D1810" s="0" t="n">
        <v>3469</v>
      </c>
      <c r="E1810" s="0" t="n">
        <v>32.2236909999999</v>
      </c>
      <c r="F1810" s="0" t="n">
        <v>-96.154565</v>
      </c>
      <c r="G1810" s="0" t="n">
        <v>0.0147519665629999</v>
      </c>
      <c r="H1810" s="0" t="n">
        <v>1920.11</v>
      </c>
      <c r="I1810" s="0" t="n">
        <v>1.89957999999999</v>
      </c>
      <c r="J1810" s="0" t="n">
        <v>68.7097</v>
      </c>
      <c r="K1810" s="0" t="n">
        <v>310</v>
      </c>
      <c r="L1810" s="0" t="s">
        <v>20</v>
      </c>
      <c r="M1810" s="0" t="n">
        <f aca="false">35.3*G1810</f>
        <v>0.520744419673896</v>
      </c>
      <c r="N1810" s="0" t="n">
        <f aca="false">M1810*1000/365</f>
        <v>1.42669704020246</v>
      </c>
      <c r="O1810" s="0" t="n">
        <f aca="false">Table1[[#This Row],[Detection frequency 2021]]/100*365</f>
        <v>250.790405</v>
      </c>
      <c r="P1810" s="0" t="n">
        <f aca="false">Table1[[#This Row],[Flared days/year]]/12</f>
        <v>20.8992004166667</v>
      </c>
      <c r="Q1810" s="2" t="n">
        <f aca="false">Table1[[#This Row],['#days per month]]-P1866</f>
        <v>-4.12097166666664</v>
      </c>
    </row>
    <row r="1811" customFormat="false" ht="15.75" hidden="true" customHeight="false" outlineLevel="0" collapsed="false">
      <c r="A1811" s="0" t="s">
        <v>788</v>
      </c>
      <c r="B1811" s="0" t="s">
        <v>789</v>
      </c>
      <c r="C1811" s="0" t="s">
        <v>1958</v>
      </c>
      <c r="D1811" s="0" t="n">
        <v>11726</v>
      </c>
      <c r="E1811" s="0" t="n">
        <v>5.233494</v>
      </c>
      <c r="F1811" s="0" t="n">
        <v>105.595083</v>
      </c>
      <c r="G1811" s="0" t="n">
        <v>0.014731067227</v>
      </c>
      <c r="H1811" s="0" t="n">
        <v>1711.53</v>
      </c>
      <c r="I1811" s="0" t="n">
        <v>3.54081999999999</v>
      </c>
      <c r="J1811" s="0" t="n">
        <v>47.9452</v>
      </c>
      <c r="K1811" s="0" t="n">
        <v>73</v>
      </c>
      <c r="L1811" s="0" t="s">
        <v>20</v>
      </c>
      <c r="M1811" s="0" t="n">
        <f aca="false">35.3*G1811</f>
        <v>0.5200066731131</v>
      </c>
      <c r="N1811" s="0" t="n">
        <f aca="false">M1811*1000/365</f>
        <v>1.42467581674822</v>
      </c>
      <c r="O1811" s="0" t="n">
        <f aca="false">Table1[[#This Row],[Detection frequency 2021]]/100*365</f>
        <v>174.99998</v>
      </c>
      <c r="P1811" s="0" t="n">
        <f aca="false">Table1[[#This Row],[Flared days/year]]/12</f>
        <v>14.5833316666667</v>
      </c>
      <c r="Q1811" s="2" t="n">
        <f aca="false">Table1[[#This Row],['#days per month]]-P1867</f>
        <v>-7.70052666666667</v>
      </c>
    </row>
    <row r="1812" customFormat="false" ht="15.75" hidden="true" customHeight="false" outlineLevel="0" collapsed="false">
      <c r="A1812" s="0" t="s">
        <v>645</v>
      </c>
      <c r="B1812" s="0" t="s">
        <v>646</v>
      </c>
      <c r="C1812" s="0" t="s">
        <v>1959</v>
      </c>
      <c r="D1812" s="0" t="n">
        <v>922</v>
      </c>
      <c r="E1812" s="0" t="n">
        <v>47.535069</v>
      </c>
      <c r="F1812" s="0" t="n">
        <v>-102.699253</v>
      </c>
      <c r="G1812" s="0" t="n">
        <v>0.014730538873</v>
      </c>
      <c r="H1812" s="0" t="n">
        <v>1909.78</v>
      </c>
      <c r="I1812" s="0" t="n">
        <v>1.7357</v>
      </c>
      <c r="J1812" s="0" t="n">
        <v>59.6439</v>
      </c>
      <c r="K1812" s="0" t="n">
        <v>337</v>
      </c>
      <c r="L1812" s="0" t="s">
        <v>20</v>
      </c>
      <c r="M1812" s="0" t="n">
        <f aca="false">35.3*G1812</f>
        <v>0.5199880222169</v>
      </c>
      <c r="N1812" s="0" t="n">
        <f aca="false">M1812*1000/365</f>
        <v>1.42462471840247</v>
      </c>
      <c r="O1812" s="0" t="n">
        <f aca="false">Table1[[#This Row],[Detection frequency 2021]]/100*365</f>
        <v>217.700235</v>
      </c>
      <c r="P1812" s="0" t="n">
        <f aca="false">Table1[[#This Row],[Flared days/year]]/12</f>
        <v>18.14168625</v>
      </c>
      <c r="Q1812" s="2" t="n">
        <f aca="false">Table1[[#This Row],['#days per month]]-P1868</f>
        <v>-2.97106958333333</v>
      </c>
    </row>
    <row r="1813" customFormat="false" ht="15.75" hidden="true" customHeight="false" outlineLevel="0" collapsed="false">
      <c r="A1813" s="0" t="s">
        <v>645</v>
      </c>
      <c r="B1813" s="0" t="s">
        <v>646</v>
      </c>
      <c r="C1813" s="0" t="s">
        <v>1960</v>
      </c>
      <c r="D1813" s="0" t="n">
        <v>713</v>
      </c>
      <c r="E1813" s="0" t="n">
        <v>47.847244</v>
      </c>
      <c r="F1813" s="0" t="n">
        <v>-102.974428</v>
      </c>
      <c r="G1813" s="0" t="n">
        <v>0.014725901099</v>
      </c>
      <c r="H1813" s="0" t="n">
        <v>1909.61</v>
      </c>
      <c r="I1813" s="0" t="n">
        <v>1.94405</v>
      </c>
      <c r="J1813" s="0" t="n">
        <v>60.7251</v>
      </c>
      <c r="K1813" s="0" t="n">
        <v>331</v>
      </c>
      <c r="L1813" s="0" t="s">
        <v>20</v>
      </c>
      <c r="M1813" s="0" t="n">
        <f aca="false">35.3*G1813</f>
        <v>0.5198243087947</v>
      </c>
      <c r="N1813" s="0" t="n">
        <f aca="false">M1813*1000/365</f>
        <v>1.42417618847863</v>
      </c>
      <c r="O1813" s="0" t="n">
        <f aca="false">Table1[[#This Row],[Detection frequency 2021]]/100*365</f>
        <v>221.646615</v>
      </c>
      <c r="P1813" s="0" t="n">
        <f aca="false">Table1[[#This Row],[Flared days/year]]/12</f>
        <v>18.47055125</v>
      </c>
      <c r="Q1813" s="2" t="n">
        <f aca="false">Table1[[#This Row],['#days per month]]-P1869</f>
        <v>2.22954166666667</v>
      </c>
    </row>
    <row r="1814" customFormat="false" ht="15.75" hidden="true" customHeight="false" outlineLevel="0" collapsed="false">
      <c r="A1814" s="0" t="s">
        <v>24</v>
      </c>
      <c r="B1814" s="0" t="s">
        <v>25</v>
      </c>
      <c r="C1814" s="0" t="s">
        <v>1961</v>
      </c>
      <c r="D1814" s="0" t="n">
        <v>9062</v>
      </c>
      <c r="E1814" s="0" t="n">
        <v>61.487842</v>
      </c>
      <c r="F1814" s="0" t="n">
        <v>76.11654</v>
      </c>
      <c r="G1814" s="0" t="n">
        <v>0.014724316037</v>
      </c>
      <c r="H1814" s="0" t="n">
        <v>1800.53</v>
      </c>
      <c r="I1814" s="0" t="n">
        <v>1.64375</v>
      </c>
      <c r="J1814" s="0" t="n">
        <v>75</v>
      </c>
      <c r="K1814" s="0" t="n">
        <v>188</v>
      </c>
      <c r="L1814" s="0" t="s">
        <v>20</v>
      </c>
      <c r="M1814" s="0" t="n">
        <f aca="false">35.3*G1814</f>
        <v>0.5197683561061</v>
      </c>
      <c r="N1814" s="0" t="n">
        <f aca="false">M1814*1000/365</f>
        <v>1.42402289344137</v>
      </c>
      <c r="O1814" s="0" t="n">
        <f aca="false">Table1[[#This Row],[Detection frequency 2021]]/100*365</f>
        <v>273.75</v>
      </c>
      <c r="P1814" s="0" t="n">
        <f aca="false">Table1[[#This Row],[Flared days/year]]/12</f>
        <v>22.8125</v>
      </c>
      <c r="Q1814" s="2" t="n">
        <f aca="false">Table1[[#This Row],['#days per month]]-P1870</f>
        <v>5.46678750000003</v>
      </c>
    </row>
    <row r="1815" customFormat="false" ht="15.75" hidden="true" customHeight="false" outlineLevel="0" collapsed="false">
      <c r="A1815" s="0" t="s">
        <v>387</v>
      </c>
      <c r="B1815" s="0" t="s">
        <v>388</v>
      </c>
      <c r="C1815" s="0" t="s">
        <v>1962</v>
      </c>
      <c r="D1815" s="0" t="n">
        <v>7285</v>
      </c>
      <c r="E1815" s="0" t="n">
        <v>36.1228429999999</v>
      </c>
      <c r="F1815" s="0" t="n">
        <v>41.045695</v>
      </c>
      <c r="G1815" s="0" t="n">
        <v>0.014713455427</v>
      </c>
      <c r="H1815" s="0" t="n">
        <v>1844.26</v>
      </c>
      <c r="I1815" s="0" t="n">
        <v>1.81151</v>
      </c>
      <c r="J1815" s="0" t="n">
        <v>74.1855</v>
      </c>
      <c r="K1815" s="0" t="n">
        <v>399</v>
      </c>
      <c r="L1815" s="0" t="s">
        <v>20</v>
      </c>
      <c r="M1815" s="0" t="n">
        <f aca="false">35.3*G1815</f>
        <v>0.5193849765731</v>
      </c>
      <c r="N1815" s="0" t="n">
        <f aca="false">M1815*1000/365</f>
        <v>1.42297253855644</v>
      </c>
      <c r="O1815" s="0" t="n">
        <f aca="false">Table1[[#This Row],[Detection frequency 2021]]/100*365</f>
        <v>270.777075</v>
      </c>
      <c r="P1815" s="0" t="n">
        <f aca="false">Table1[[#This Row],[Flared days/year]]/12</f>
        <v>22.56475625</v>
      </c>
      <c r="Q1815" s="2" t="n">
        <f aca="false">Table1[[#This Row],['#days per month]]-P1871</f>
        <v>12.3156475</v>
      </c>
    </row>
    <row r="1816" customFormat="false" ht="15.75" hidden="true" customHeight="false" outlineLevel="0" collapsed="false">
      <c r="A1816" s="0" t="s">
        <v>24</v>
      </c>
      <c r="B1816" s="0" t="s">
        <v>25</v>
      </c>
      <c r="C1816" s="0" t="s">
        <v>1963</v>
      </c>
      <c r="D1816" s="0" t="n">
        <v>6651</v>
      </c>
      <c r="E1816" s="0" t="n">
        <v>44.737238</v>
      </c>
      <c r="F1816" s="0" t="n">
        <v>44.331806</v>
      </c>
      <c r="G1816" s="0" t="n">
        <v>0.014713103191</v>
      </c>
      <c r="H1816" s="0" t="n">
        <v>1740.79</v>
      </c>
      <c r="I1816" s="0" t="n">
        <v>1.64290999999999</v>
      </c>
      <c r="J1816" s="0" t="n">
        <v>71.9423999999999</v>
      </c>
      <c r="K1816" s="0" t="n">
        <v>278</v>
      </c>
      <c r="L1816" s="0" t="s">
        <v>20</v>
      </c>
      <c r="M1816" s="0" t="n">
        <f aca="false">35.3*G1816</f>
        <v>0.5193725426423</v>
      </c>
      <c r="N1816" s="0" t="n">
        <f aca="false">M1816*1000/365</f>
        <v>1.4229384729926</v>
      </c>
      <c r="O1816" s="0" t="n">
        <f aca="false">Table1[[#This Row],[Detection frequency 2021]]/100*365</f>
        <v>262.58976</v>
      </c>
      <c r="P1816" s="0" t="n">
        <f aca="false">Table1[[#This Row],[Flared days/year]]/12</f>
        <v>21.88248</v>
      </c>
      <c r="Q1816" s="2" t="n">
        <f aca="false">Table1[[#This Row],['#days per month]]-P1872</f>
        <v>9.14303708333331</v>
      </c>
    </row>
    <row r="1817" customFormat="false" ht="15.75" hidden="true" customHeight="false" outlineLevel="0" collapsed="false">
      <c r="A1817" s="0" t="s">
        <v>645</v>
      </c>
      <c r="B1817" s="0" t="s">
        <v>646</v>
      </c>
      <c r="C1817" s="0" t="s">
        <v>1964</v>
      </c>
      <c r="D1817" s="0" t="n">
        <v>2528</v>
      </c>
      <c r="E1817" s="0" t="n">
        <v>31.644475</v>
      </c>
      <c r="F1817" s="0" t="n">
        <v>-101.767288</v>
      </c>
      <c r="G1817" s="0" t="n">
        <v>0.0147096101839999</v>
      </c>
      <c r="H1817" s="0" t="n">
        <v>1776.14</v>
      </c>
      <c r="I1817" s="0" t="n">
        <v>1.16864</v>
      </c>
      <c r="J1817" s="0" t="n">
        <v>8.11593999999999</v>
      </c>
      <c r="K1817" s="0" t="n">
        <v>345</v>
      </c>
      <c r="L1817" s="0" t="s">
        <v>20</v>
      </c>
      <c r="M1817" s="0" t="n">
        <f aca="false">35.3*G1817</f>
        <v>0.519249239495196</v>
      </c>
      <c r="N1817" s="0" t="n">
        <f aca="false">M1817*1000/365</f>
        <v>1.42260065615122</v>
      </c>
      <c r="O1817" s="0" t="n">
        <f aca="false">Table1[[#This Row],[Detection frequency 2021]]/100*365</f>
        <v>29.623181</v>
      </c>
      <c r="P1817" s="0" t="n">
        <f aca="false">Table1[[#This Row],[Flared days/year]]/12</f>
        <v>2.46859841666666</v>
      </c>
      <c r="Q1817" s="2" t="n">
        <f aca="false">Table1[[#This Row],['#days per month]]-P1873</f>
        <v>-14.8118095</v>
      </c>
    </row>
    <row r="1818" customFormat="false" ht="15.75" hidden="true" customHeight="false" outlineLevel="0" collapsed="false">
      <c r="A1818" s="0" t="s">
        <v>24</v>
      </c>
      <c r="B1818" s="0" t="s">
        <v>25</v>
      </c>
      <c r="C1818" s="0" t="s">
        <v>1965</v>
      </c>
      <c r="D1818" s="0" t="n">
        <v>8892</v>
      </c>
      <c r="E1818" s="0" t="n">
        <v>61.835876</v>
      </c>
      <c r="F1818" s="0" t="n">
        <v>73.573044</v>
      </c>
      <c r="G1818" s="0" t="n">
        <v>0.014655424546</v>
      </c>
      <c r="H1818" s="0" t="n">
        <v>1780.79</v>
      </c>
      <c r="I1818" s="0" t="n">
        <v>1.73604</v>
      </c>
      <c r="J1818" s="0" t="n">
        <v>69.0789</v>
      </c>
      <c r="K1818" s="0" t="n">
        <v>152</v>
      </c>
      <c r="L1818" s="0" t="s">
        <v>20</v>
      </c>
      <c r="M1818" s="0" t="n">
        <f aca="false">35.3*G1818</f>
        <v>0.5173364864738</v>
      </c>
      <c r="N1818" s="0" t="n">
        <f aca="false">M1818*1000/365</f>
        <v>1.41736023691452</v>
      </c>
      <c r="O1818" s="0" t="n">
        <f aca="false">Table1[[#This Row],[Detection frequency 2021]]/100*365</f>
        <v>252.137985</v>
      </c>
      <c r="P1818" s="0" t="n">
        <f aca="false">Table1[[#This Row],[Flared days/year]]/12</f>
        <v>21.01149875</v>
      </c>
      <c r="Q1818" s="2" t="n">
        <f aca="false">Table1[[#This Row],['#days per month]]-P1874</f>
        <v>-6.16071333333333</v>
      </c>
    </row>
    <row r="1819" customFormat="false" ht="15.75" hidden="true" customHeight="false" outlineLevel="0" collapsed="false">
      <c r="A1819" s="0" t="s">
        <v>83</v>
      </c>
      <c r="B1819" s="0" t="s">
        <v>84</v>
      </c>
      <c r="C1819" s="0" t="s">
        <v>1966</v>
      </c>
      <c r="D1819" s="0" t="n">
        <v>6291</v>
      </c>
      <c r="E1819" s="0" t="n">
        <v>-4.50000899999999</v>
      </c>
      <c r="F1819" s="0" t="n">
        <v>12.032961</v>
      </c>
      <c r="G1819" s="0" t="n">
        <v>0.014650874831</v>
      </c>
      <c r="H1819" s="0" t="n">
        <v>1892.26</v>
      </c>
      <c r="I1819" s="0" t="n">
        <v>1.6015</v>
      </c>
      <c r="J1819" s="0" t="n">
        <v>59.375</v>
      </c>
      <c r="K1819" s="0" t="n">
        <v>64</v>
      </c>
      <c r="L1819" s="0" t="s">
        <v>20</v>
      </c>
      <c r="M1819" s="0" t="n">
        <f aca="false">35.3*G1819</f>
        <v>0.5171758815343</v>
      </c>
      <c r="N1819" s="0" t="n">
        <f aca="false">M1819*1000/365</f>
        <v>1.41692022338164</v>
      </c>
      <c r="O1819" s="0" t="n">
        <f aca="false">Table1[[#This Row],[Detection frequency 2021]]/100*365</f>
        <v>216.71875</v>
      </c>
      <c r="P1819" s="0" t="n">
        <f aca="false">Table1[[#This Row],[Flared days/year]]/12</f>
        <v>18.0598958333333</v>
      </c>
      <c r="Q1819" s="2" t="n">
        <f aca="false">Table1[[#This Row],['#days per month]]-P1875</f>
        <v>1.56572833333336</v>
      </c>
    </row>
    <row r="1820" customFormat="false" ht="15.75" hidden="true" customHeight="false" outlineLevel="0" collapsed="false">
      <c r="A1820" s="0" t="s">
        <v>78</v>
      </c>
      <c r="B1820" s="0" t="s">
        <v>79</v>
      </c>
      <c r="C1820" s="0" t="s">
        <v>1967</v>
      </c>
      <c r="D1820" s="0" t="n">
        <v>8600</v>
      </c>
      <c r="E1820" s="0" t="n">
        <v>20.881201</v>
      </c>
      <c r="F1820" s="0" t="n">
        <v>57.603118</v>
      </c>
      <c r="G1820" s="0" t="n">
        <v>0.0110161809</v>
      </c>
      <c r="H1820" s="0" t="n">
        <v>1878.19</v>
      </c>
      <c r="I1820" s="0" t="n">
        <v>1.39636</v>
      </c>
      <c r="J1820" s="0" t="n">
        <v>60.1078</v>
      </c>
      <c r="K1820" s="0" t="n">
        <v>371</v>
      </c>
      <c r="L1820" s="0" t="s">
        <v>20</v>
      </c>
      <c r="M1820" s="0" t="n">
        <f aca="false">35.3*G1820</f>
        <v>0.38887118577</v>
      </c>
      <c r="N1820" s="0" t="n">
        <f aca="false">M1820*1000/365</f>
        <v>1.0654005089589</v>
      </c>
      <c r="O1820" s="0" t="n">
        <f aca="false">Table1[[#This Row],[Detection frequency 2021]]/100*365</f>
        <v>219.39347</v>
      </c>
      <c r="P1820" s="0" t="n">
        <f aca="false">Table1[[#This Row],[Flared days/year]]/12</f>
        <v>18.2827891666667</v>
      </c>
      <c r="Q1820" s="2" t="n">
        <f aca="false">Table1[[#This Row],['#days per month]]-P1876</f>
        <v>-3.38388458333333</v>
      </c>
    </row>
    <row r="1821" customFormat="false" ht="15.75" hidden="true" customHeight="false" outlineLevel="0" collapsed="false">
      <c r="A1821" s="0" t="s">
        <v>72</v>
      </c>
      <c r="B1821" s="0" t="s">
        <v>73</v>
      </c>
      <c r="C1821" s="0" t="s">
        <v>1968</v>
      </c>
      <c r="D1821" s="0" t="n">
        <v>9540</v>
      </c>
      <c r="E1821" s="0" t="n">
        <v>45.948209</v>
      </c>
      <c r="F1821" s="0" t="n">
        <v>65.723309</v>
      </c>
      <c r="G1821" s="0" t="n">
        <v>0.014646618646</v>
      </c>
      <c r="H1821" s="0" t="n">
        <v>1790.55</v>
      </c>
      <c r="I1821" s="0" t="n">
        <v>2.52022</v>
      </c>
      <c r="J1821" s="0" t="n">
        <v>56.2654</v>
      </c>
      <c r="K1821" s="0" t="n">
        <v>407</v>
      </c>
      <c r="L1821" s="0" t="s">
        <v>20</v>
      </c>
      <c r="M1821" s="0" t="n">
        <f aca="false">35.3*G1821</f>
        <v>0.5170256382038</v>
      </c>
      <c r="N1821" s="0" t="n">
        <f aca="false">M1821*1000/365</f>
        <v>1.41650859781863</v>
      </c>
      <c r="O1821" s="0" t="n">
        <f aca="false">Table1[[#This Row],[Detection frequency 2021]]/100*365</f>
        <v>205.36871</v>
      </c>
      <c r="P1821" s="0" t="n">
        <f aca="false">Table1[[#This Row],[Flared days/year]]/12</f>
        <v>17.1140591666667</v>
      </c>
      <c r="Q1821" s="2" t="n">
        <f aca="false">Table1[[#This Row],['#days per month]]-P1877</f>
        <v>3.33278458333333</v>
      </c>
    </row>
    <row r="1822" customFormat="false" ht="15.75" hidden="true" customHeight="false" outlineLevel="0" collapsed="false">
      <c r="A1822" s="0" t="s">
        <v>28</v>
      </c>
      <c r="B1822" s="0" t="s">
        <v>29</v>
      </c>
      <c r="C1822" s="0" t="s">
        <v>1969</v>
      </c>
      <c r="D1822" s="0" t="n">
        <v>7736</v>
      </c>
      <c r="E1822" s="0" t="n">
        <v>31.2342099999999</v>
      </c>
      <c r="F1822" s="0" t="n">
        <v>48.969183</v>
      </c>
      <c r="G1822" s="0" t="n">
        <v>0.014623928777</v>
      </c>
      <c r="H1822" s="0" t="n">
        <v>1799.22</v>
      </c>
      <c r="I1822" s="0" t="n">
        <v>2.40952</v>
      </c>
      <c r="J1822" s="0" t="n">
        <v>64.9867</v>
      </c>
      <c r="K1822" s="0" t="n">
        <v>377</v>
      </c>
      <c r="L1822" s="0" t="s">
        <v>20</v>
      </c>
      <c r="M1822" s="0" t="n">
        <f aca="false">35.3*G1822</f>
        <v>0.5162246858281</v>
      </c>
      <c r="N1822" s="0" t="n">
        <f aca="false">M1822*1000/365</f>
        <v>1.41431420774822</v>
      </c>
      <c r="O1822" s="0" t="n">
        <f aca="false">Table1[[#This Row],[Detection frequency 2021]]/100*365</f>
        <v>237.201455</v>
      </c>
      <c r="P1822" s="0" t="n">
        <f aca="false">Table1[[#This Row],[Flared days/year]]/12</f>
        <v>19.7667879166667</v>
      </c>
      <c r="Q1822" s="2" t="n">
        <f aca="false">Table1[[#This Row],['#days per month]]-P1878</f>
        <v>10.54366375</v>
      </c>
    </row>
    <row r="1823" customFormat="false" ht="15.75" hidden="true" customHeight="false" outlineLevel="0" collapsed="false">
      <c r="A1823" s="0" t="s">
        <v>161</v>
      </c>
      <c r="B1823" s="0" t="s">
        <v>162</v>
      </c>
      <c r="C1823" s="0" t="s">
        <v>1970</v>
      </c>
      <c r="D1823" s="0" t="n">
        <v>9701</v>
      </c>
      <c r="E1823" s="0" t="n">
        <v>40.594275</v>
      </c>
      <c r="F1823" s="0" t="n">
        <v>83.382722</v>
      </c>
      <c r="G1823" s="0" t="n">
        <v>0.014614711935</v>
      </c>
      <c r="H1823" s="0" t="n">
        <v>1736.37</v>
      </c>
      <c r="I1823" s="0" t="n">
        <v>1.38592</v>
      </c>
      <c r="J1823" s="0" t="n">
        <v>39.1026</v>
      </c>
      <c r="K1823" s="0" t="n">
        <v>312</v>
      </c>
      <c r="L1823" s="0" t="s">
        <v>20</v>
      </c>
      <c r="M1823" s="0" t="n">
        <f aca="false">35.3*G1823</f>
        <v>0.5158993313055</v>
      </c>
      <c r="N1823" s="0" t="n">
        <f aca="false">M1823*1000/365</f>
        <v>1.41342282549452</v>
      </c>
      <c r="O1823" s="0" t="n">
        <f aca="false">Table1[[#This Row],[Detection frequency 2021]]/100*365</f>
        <v>142.72449</v>
      </c>
      <c r="P1823" s="0" t="n">
        <f aca="false">Table1[[#This Row],[Flared days/year]]/12</f>
        <v>11.8937075</v>
      </c>
      <c r="Q1823" s="2" t="n">
        <f aca="false">Table1[[#This Row],['#days per month]]-P1879</f>
        <v>-5.75419458333333</v>
      </c>
    </row>
    <row r="1824" customFormat="false" ht="15.75" hidden="true" customHeight="false" outlineLevel="0" collapsed="false">
      <c r="A1824" s="0" t="s">
        <v>726</v>
      </c>
      <c r="B1824" s="0" t="s">
        <v>727</v>
      </c>
      <c r="C1824" s="0" t="s">
        <v>1971</v>
      </c>
      <c r="D1824" s="0" t="n">
        <v>5180</v>
      </c>
      <c r="E1824" s="0" t="n">
        <v>57.450464</v>
      </c>
      <c r="F1824" s="0" t="n">
        <v>1.388712</v>
      </c>
      <c r="G1824" s="0" t="n">
        <v>0.014614212934</v>
      </c>
      <c r="H1824" s="0" t="n">
        <v>1797.63</v>
      </c>
      <c r="I1824" s="0" t="n">
        <v>1.13062</v>
      </c>
      <c r="J1824" s="0" t="n">
        <v>67.7686</v>
      </c>
      <c r="K1824" s="0" t="n">
        <v>121</v>
      </c>
      <c r="L1824" s="0" t="s">
        <v>20</v>
      </c>
      <c r="M1824" s="0" t="n">
        <f aca="false">35.3*G1824</f>
        <v>0.5158817165702</v>
      </c>
      <c r="N1824" s="0" t="n">
        <f aca="false">M1824*1000/365</f>
        <v>1.41337456594575</v>
      </c>
      <c r="O1824" s="0" t="n">
        <f aca="false">Table1[[#This Row],[Detection frequency 2021]]/100*365</f>
        <v>247.35539</v>
      </c>
      <c r="P1824" s="0" t="n">
        <f aca="false">Table1[[#This Row],[Flared days/year]]/12</f>
        <v>20.6129491666667</v>
      </c>
      <c r="Q1824" s="2" t="n">
        <f aca="false">Table1[[#This Row],['#days per month]]-P1880</f>
        <v>0.464340833333335</v>
      </c>
    </row>
    <row r="1825" customFormat="false" ht="15.75" hidden="true" customHeight="false" outlineLevel="0" collapsed="false">
      <c r="A1825" s="0" t="s">
        <v>24</v>
      </c>
      <c r="B1825" s="0" t="s">
        <v>25</v>
      </c>
      <c r="C1825" s="0" t="s">
        <v>1972</v>
      </c>
      <c r="D1825" s="0" t="n">
        <v>9028</v>
      </c>
      <c r="E1825" s="0" t="n">
        <v>58.209688</v>
      </c>
      <c r="F1825" s="0" t="n">
        <v>75.71503</v>
      </c>
      <c r="G1825" s="0" t="n">
        <v>0.014601444379</v>
      </c>
      <c r="H1825" s="0" t="n">
        <v>1774.4</v>
      </c>
      <c r="I1825" s="0" t="n">
        <v>1.88315</v>
      </c>
      <c r="J1825" s="0" t="n">
        <v>61.5079</v>
      </c>
      <c r="K1825" s="0" t="n">
        <v>252</v>
      </c>
      <c r="L1825" s="0" t="s">
        <v>20</v>
      </c>
      <c r="M1825" s="0" t="n">
        <f aca="false">35.3*G1825</f>
        <v>0.5154309865787</v>
      </c>
      <c r="N1825" s="0" t="n">
        <f aca="false">M1825*1000/365</f>
        <v>1.41213968925671</v>
      </c>
      <c r="O1825" s="0" t="n">
        <f aca="false">Table1[[#This Row],[Detection frequency 2021]]/100*365</f>
        <v>224.503835</v>
      </c>
      <c r="P1825" s="0" t="n">
        <f aca="false">Table1[[#This Row],[Flared days/year]]/12</f>
        <v>18.7086529166667</v>
      </c>
      <c r="Q1825" s="2" t="n">
        <f aca="false">Table1[[#This Row],['#days per month]]-P1881</f>
        <v>-5.64086208333333</v>
      </c>
    </row>
    <row r="1826" customFormat="false" ht="15.75" hidden="true" customHeight="false" outlineLevel="0" collapsed="false">
      <c r="A1826" s="0" t="s">
        <v>788</v>
      </c>
      <c r="B1826" s="0" t="s">
        <v>789</v>
      </c>
      <c r="C1826" s="0" t="s">
        <v>1973</v>
      </c>
      <c r="D1826" s="0" t="n">
        <v>11909</v>
      </c>
      <c r="E1826" s="0" t="n">
        <v>-2.223416</v>
      </c>
      <c r="F1826" s="0" t="n">
        <v>103.798331</v>
      </c>
      <c r="G1826" s="0" t="n">
        <v>0.014586855938</v>
      </c>
      <c r="H1826" s="0" t="n">
        <v>1716.75</v>
      </c>
      <c r="I1826" s="0" t="n">
        <v>1.6015</v>
      </c>
      <c r="J1826" s="0" t="n">
        <v>8</v>
      </c>
      <c r="K1826" s="0" t="n">
        <v>50</v>
      </c>
      <c r="L1826" s="0" t="s">
        <v>20</v>
      </c>
      <c r="M1826" s="0" t="n">
        <f aca="false">35.3*G1826</f>
        <v>0.5149160146114</v>
      </c>
      <c r="N1826" s="0" t="n">
        <f aca="false">M1826*1000/365</f>
        <v>1.41072880715452</v>
      </c>
      <c r="O1826" s="0" t="n">
        <f aca="false">Table1[[#This Row],[Detection frequency 2021]]/100*365</f>
        <v>29.2</v>
      </c>
      <c r="P1826" s="0" t="n">
        <f aca="false">Table1[[#This Row],[Flared days/year]]/12</f>
        <v>2.43333333333333</v>
      </c>
      <c r="Q1826" s="2" t="n">
        <f aca="false">Table1[[#This Row],['#days per month]]-P1882</f>
        <v>-8.64186166666667</v>
      </c>
    </row>
    <row r="1827" customFormat="false" ht="15.75" hidden="true" customHeight="false" outlineLevel="0" collapsed="false">
      <c r="A1827" s="0" t="s">
        <v>161</v>
      </c>
      <c r="B1827" s="0" t="s">
        <v>162</v>
      </c>
      <c r="C1827" s="0" t="s">
        <v>1974</v>
      </c>
      <c r="D1827" s="0" t="n">
        <v>10932</v>
      </c>
      <c r="E1827" s="0" t="n">
        <v>30.048261</v>
      </c>
      <c r="F1827" s="0" t="n">
        <v>107.63486</v>
      </c>
      <c r="G1827" s="0" t="n">
        <v>0.014579282864</v>
      </c>
      <c r="H1827" s="0" t="n">
        <v>1813.67</v>
      </c>
      <c r="I1827" s="0" t="n">
        <v>1.6015</v>
      </c>
      <c r="J1827" s="0" t="n">
        <v>55.4455</v>
      </c>
      <c r="K1827" s="0" t="n">
        <v>101</v>
      </c>
      <c r="L1827" s="0" t="s">
        <v>20</v>
      </c>
      <c r="M1827" s="0" t="n">
        <f aca="false">35.3*G1827</f>
        <v>0.5146486850992</v>
      </c>
      <c r="N1827" s="0" t="n">
        <f aca="false">M1827*1000/365</f>
        <v>1.40999639753206</v>
      </c>
      <c r="O1827" s="0" t="n">
        <f aca="false">Table1[[#This Row],[Detection frequency 2021]]/100*365</f>
        <v>202.376075</v>
      </c>
      <c r="P1827" s="0" t="n">
        <f aca="false">Table1[[#This Row],[Flared days/year]]/12</f>
        <v>16.8646729166667</v>
      </c>
      <c r="Q1827" s="2" t="n">
        <f aca="false">Table1[[#This Row],['#days per month]]-P1883</f>
        <v>-3.38199875</v>
      </c>
    </row>
    <row r="1828" customFormat="false" ht="15.75" hidden="true" customHeight="false" outlineLevel="0" collapsed="false">
      <c r="A1828" s="0" t="s">
        <v>715</v>
      </c>
      <c r="B1828" s="0" t="s">
        <v>716</v>
      </c>
      <c r="C1828" s="0" t="s">
        <v>1975</v>
      </c>
      <c r="D1828" s="0" t="n">
        <v>9898</v>
      </c>
      <c r="E1828" s="0" t="n">
        <v>39.498717</v>
      </c>
      <c r="F1828" s="0" t="n">
        <v>64.697681</v>
      </c>
      <c r="G1828" s="0" t="n">
        <v>0.014533198654</v>
      </c>
      <c r="H1828" s="0" t="n">
        <v>1825.47</v>
      </c>
      <c r="I1828" s="0" t="n">
        <v>3.12595</v>
      </c>
      <c r="J1828" s="0" t="n">
        <v>47.1154</v>
      </c>
      <c r="K1828" s="0" t="n">
        <v>416</v>
      </c>
      <c r="L1828" s="0" t="s">
        <v>20</v>
      </c>
      <c r="M1828" s="0" t="n">
        <f aca="false">35.3*G1828</f>
        <v>0.5130219124862</v>
      </c>
      <c r="N1828" s="0" t="n">
        <f aca="false">M1828*1000/365</f>
        <v>1.40553948626356</v>
      </c>
      <c r="O1828" s="0" t="n">
        <f aca="false">Table1[[#This Row],[Detection frequency 2021]]/100*365</f>
        <v>171.97121</v>
      </c>
      <c r="P1828" s="0" t="n">
        <f aca="false">Table1[[#This Row],[Flared days/year]]/12</f>
        <v>14.3309341666667</v>
      </c>
      <c r="Q1828" s="2" t="n">
        <f aca="false">Table1[[#This Row],['#days per month]]-P1884</f>
        <v>-6.35239916666667</v>
      </c>
    </row>
    <row r="1829" customFormat="false" ht="15.75" hidden="true" customHeight="false" outlineLevel="0" collapsed="false">
      <c r="A1829" s="0" t="s">
        <v>24</v>
      </c>
      <c r="B1829" s="0" t="s">
        <v>25</v>
      </c>
      <c r="C1829" s="0" t="s">
        <v>1976</v>
      </c>
      <c r="D1829" s="0" t="n">
        <v>10451</v>
      </c>
      <c r="E1829" s="0" t="n">
        <v>58.4388589999999</v>
      </c>
      <c r="F1829" s="0" t="n">
        <v>107.363453</v>
      </c>
      <c r="G1829" s="0" t="n">
        <v>0.014528736998</v>
      </c>
      <c r="H1829" s="0" t="n">
        <v>1469.44</v>
      </c>
      <c r="I1829" s="0" t="n">
        <v>0.201335</v>
      </c>
      <c r="J1829" s="0" t="n">
        <v>84.4262</v>
      </c>
      <c r="K1829" s="0" t="n">
        <v>122</v>
      </c>
      <c r="L1829" s="0" t="s">
        <v>20</v>
      </c>
      <c r="M1829" s="0" t="n">
        <f aca="false">35.3*G1829</f>
        <v>0.5128644160294</v>
      </c>
      <c r="N1829" s="0" t="n">
        <f aca="false">M1829*1000/365</f>
        <v>1.40510798912164</v>
      </c>
      <c r="O1829" s="0" t="n">
        <f aca="false">Table1[[#This Row],[Detection frequency 2021]]/100*365</f>
        <v>308.15563</v>
      </c>
      <c r="P1829" s="0" t="n">
        <f aca="false">Table1[[#This Row],[Flared days/year]]/12</f>
        <v>25.6796358333333</v>
      </c>
      <c r="Q1829" s="2" t="n">
        <f aca="false">Table1[[#This Row],['#days per month]]-P1885</f>
        <v>13.4046554166667</v>
      </c>
    </row>
    <row r="1830" customFormat="false" ht="15.75" hidden="true" customHeight="false" outlineLevel="0" collapsed="false">
      <c r="A1830" s="0" t="s">
        <v>51</v>
      </c>
      <c r="B1830" s="0" t="s">
        <v>52</v>
      </c>
      <c r="C1830" s="0" t="s">
        <v>1977</v>
      </c>
      <c r="D1830" s="0" t="n">
        <v>5455</v>
      </c>
      <c r="E1830" s="0" t="n">
        <v>33.873067</v>
      </c>
      <c r="F1830" s="0" t="n">
        <v>2.660249</v>
      </c>
      <c r="G1830" s="0" t="n">
        <v>0.015591168833</v>
      </c>
      <c r="H1830" s="0" t="n">
        <v>1764.38</v>
      </c>
      <c r="I1830" s="0" t="n">
        <v>1.63313</v>
      </c>
      <c r="J1830" s="0" t="n">
        <v>86.7052</v>
      </c>
      <c r="K1830" s="0" t="n">
        <v>346</v>
      </c>
      <c r="L1830" s="0" t="s">
        <v>20</v>
      </c>
      <c r="M1830" s="0" t="n">
        <f aca="false">35.3*G1830</f>
        <v>0.5503682598049</v>
      </c>
      <c r="N1830" s="0" t="n">
        <f aca="false">M1830*1000/365</f>
        <v>1.50785824604082</v>
      </c>
      <c r="O1830" s="0" t="n">
        <f aca="false">Table1[[#This Row],[Detection frequency 2021]]/100*365</f>
        <v>316.47398</v>
      </c>
      <c r="P1830" s="0" t="n">
        <f aca="false">Table1[[#This Row],[Flared days/year]]/12</f>
        <v>26.3728316666667</v>
      </c>
      <c r="Q1830" s="2" t="n">
        <f aca="false">Table1[[#This Row],['#days per month]]-P1886</f>
        <v>11.5755491666667</v>
      </c>
    </row>
    <row r="1831" customFormat="false" ht="15.75" hidden="true" customHeight="false" outlineLevel="0" collapsed="false">
      <c r="A1831" s="0" t="s">
        <v>645</v>
      </c>
      <c r="B1831" s="0" t="s">
        <v>646</v>
      </c>
      <c r="C1831" s="0" t="s">
        <v>1978</v>
      </c>
      <c r="D1831" s="0" t="n">
        <v>1723</v>
      </c>
      <c r="E1831" s="0" t="n">
        <v>32.092275</v>
      </c>
      <c r="F1831" s="0" t="n">
        <v>-103.612904</v>
      </c>
      <c r="G1831" s="0" t="n">
        <v>0.014486439325</v>
      </c>
      <c r="H1831" s="0" t="n">
        <v>1823.85</v>
      </c>
      <c r="I1831" s="0" t="n">
        <v>1.93566</v>
      </c>
      <c r="J1831" s="0" t="n">
        <v>44.2724</v>
      </c>
      <c r="K1831" s="0" t="n">
        <v>323</v>
      </c>
      <c r="L1831" s="0" t="s">
        <v>20</v>
      </c>
      <c r="M1831" s="0" t="n">
        <f aca="false">35.3*G1831</f>
        <v>0.5113713081725</v>
      </c>
      <c r="N1831" s="0" t="n">
        <f aca="false">M1831*1000/365</f>
        <v>1.40101728266438</v>
      </c>
      <c r="O1831" s="0" t="n">
        <f aca="false">Table1[[#This Row],[Detection frequency 2021]]/100*365</f>
        <v>161.59426</v>
      </c>
      <c r="P1831" s="0" t="n">
        <f aca="false">Table1[[#This Row],[Flared days/year]]/12</f>
        <v>13.4661883333333</v>
      </c>
      <c r="Q1831" s="2" t="n">
        <f aca="false">Table1[[#This Row],['#days per month]]-P1887</f>
        <v>1.29952166666667</v>
      </c>
    </row>
    <row r="1832" customFormat="false" ht="15.75" hidden="true" customHeight="false" outlineLevel="0" collapsed="false">
      <c r="A1832" s="0" t="s">
        <v>645</v>
      </c>
      <c r="B1832" s="0" t="s">
        <v>646</v>
      </c>
      <c r="C1832" s="0" t="s">
        <v>1979</v>
      </c>
      <c r="D1832" s="0" t="n">
        <v>1038</v>
      </c>
      <c r="E1832" s="0" t="n">
        <v>47.743402</v>
      </c>
      <c r="F1832" s="0" t="n">
        <v>-102.526412</v>
      </c>
      <c r="G1832" s="0" t="n">
        <v>0.014481419962</v>
      </c>
      <c r="H1832" s="0" t="n">
        <v>1907.16</v>
      </c>
      <c r="I1832" s="0" t="n">
        <v>2.05952</v>
      </c>
      <c r="J1832" s="0" t="n">
        <v>49.0741</v>
      </c>
      <c r="K1832" s="0" t="n">
        <v>324</v>
      </c>
      <c r="L1832" s="0" t="s">
        <v>20</v>
      </c>
      <c r="M1832" s="0" t="n">
        <f aca="false">35.3*G1832</f>
        <v>0.5111941246586</v>
      </c>
      <c r="N1832" s="0" t="n">
        <f aca="false">M1832*1000/365</f>
        <v>1.40053184837973</v>
      </c>
      <c r="O1832" s="0" t="n">
        <f aca="false">Table1[[#This Row],[Detection frequency 2021]]/100*365</f>
        <v>179.120465</v>
      </c>
      <c r="P1832" s="0" t="n">
        <f aca="false">Table1[[#This Row],[Flared days/year]]/12</f>
        <v>14.9267054166667</v>
      </c>
      <c r="Q1832" s="2" t="n">
        <f aca="false">Table1[[#This Row],['#days per month]]-P1888</f>
        <v>12.5791105833333</v>
      </c>
    </row>
    <row r="1833" customFormat="false" ht="15.75" hidden="true" customHeight="false" outlineLevel="0" collapsed="false">
      <c r="A1833" s="0" t="s">
        <v>39</v>
      </c>
      <c r="B1833" s="0" t="s">
        <v>40</v>
      </c>
      <c r="C1833" s="0" t="s">
        <v>1980</v>
      </c>
      <c r="D1833" s="0" t="n">
        <v>5747</v>
      </c>
      <c r="E1833" s="0" t="n">
        <v>28.904512</v>
      </c>
      <c r="F1833" s="0" t="n">
        <v>19.812724</v>
      </c>
      <c r="G1833" s="0" t="n">
        <v>0.014480891608</v>
      </c>
      <c r="H1833" s="0" t="n">
        <v>1511.14</v>
      </c>
      <c r="I1833" s="0" t="n">
        <v>1.6015</v>
      </c>
      <c r="J1833" s="0" t="n">
        <v>56.5327</v>
      </c>
      <c r="K1833" s="0" t="n">
        <v>398</v>
      </c>
      <c r="L1833" s="0" t="s">
        <v>20</v>
      </c>
      <c r="M1833" s="0" t="n">
        <f aca="false">35.3*G1833</f>
        <v>0.5111754737624</v>
      </c>
      <c r="N1833" s="0" t="n">
        <f aca="false">M1833*1000/365</f>
        <v>1.40048075003397</v>
      </c>
      <c r="O1833" s="0" t="n">
        <f aca="false">Table1[[#This Row],[Detection frequency 2021]]/100*365</f>
        <v>206.344355</v>
      </c>
      <c r="P1833" s="0" t="n">
        <f aca="false">Table1[[#This Row],[Flared days/year]]/12</f>
        <v>17.1953629166667</v>
      </c>
      <c r="Q1833" s="2" t="n">
        <f aca="false">Table1[[#This Row],['#days per month]]-P1889</f>
        <v>-4.51042666666667</v>
      </c>
    </row>
    <row r="1834" customFormat="false" ht="15.75" hidden="true" customHeight="false" outlineLevel="0" collapsed="false">
      <c r="A1834" s="0" t="s">
        <v>21</v>
      </c>
      <c r="B1834" s="0" t="s">
        <v>22</v>
      </c>
      <c r="C1834" s="0" t="s">
        <v>1981</v>
      </c>
      <c r="D1834" s="0" t="n">
        <v>7368</v>
      </c>
      <c r="E1834" s="0" t="n">
        <v>36.146189</v>
      </c>
      <c r="F1834" s="0" t="n">
        <v>43.774019</v>
      </c>
      <c r="G1834" s="0" t="n">
        <v>0.019519715647</v>
      </c>
      <c r="H1834" s="0" t="n">
        <v>1753.57</v>
      </c>
      <c r="I1834" s="0" t="n">
        <v>4.90993</v>
      </c>
      <c r="J1834" s="0" t="n">
        <v>58.7467</v>
      </c>
      <c r="K1834" s="0" t="n">
        <v>383</v>
      </c>
      <c r="L1834" s="0" t="s">
        <v>20</v>
      </c>
      <c r="M1834" s="0" t="n">
        <f aca="false">35.3*G1834</f>
        <v>0.6890459623391</v>
      </c>
      <c r="N1834" s="0" t="n">
        <f aca="false">M1834*1000/365</f>
        <v>1.88779715709342</v>
      </c>
      <c r="O1834" s="0" t="n">
        <f aca="false">Table1[[#This Row],[Detection frequency 2021]]/100*365</f>
        <v>214.425455</v>
      </c>
      <c r="P1834" s="0" t="n">
        <f aca="false">Table1[[#This Row],[Flared days/year]]/12</f>
        <v>17.8687879166667</v>
      </c>
      <c r="Q1834" s="2" t="n">
        <f aca="false">Table1[[#This Row],['#days per month]]-P1890</f>
        <v>2.2379975</v>
      </c>
    </row>
    <row r="1835" customFormat="false" ht="15.75" hidden="true" customHeight="false" outlineLevel="0" collapsed="false">
      <c r="A1835" s="0" t="s">
        <v>598</v>
      </c>
      <c r="B1835" s="0" t="s">
        <v>599</v>
      </c>
      <c r="C1835" s="0" t="s">
        <v>1982</v>
      </c>
      <c r="D1835" s="0" t="n">
        <v>316</v>
      </c>
      <c r="E1835" s="0" t="n">
        <v>52.306502</v>
      </c>
      <c r="F1835" s="0" t="n">
        <v>-113.557718999999</v>
      </c>
      <c r="G1835" s="0" t="n">
        <v>0.014462252453</v>
      </c>
      <c r="H1835" s="0" t="n">
        <v>1829.47</v>
      </c>
      <c r="I1835" s="0" t="n">
        <v>0.817072999999999</v>
      </c>
      <c r="J1835" s="0" t="n">
        <v>75.3138</v>
      </c>
      <c r="K1835" s="0" t="n">
        <v>239</v>
      </c>
      <c r="L1835" s="0" t="s">
        <v>20</v>
      </c>
      <c r="M1835" s="0" t="n">
        <f aca="false">35.3*G1835</f>
        <v>0.5105175115909</v>
      </c>
      <c r="N1835" s="0" t="n">
        <f aca="false">M1835*1000/365</f>
        <v>1.39867811394767</v>
      </c>
      <c r="O1835" s="0" t="n">
        <f aca="false">Table1[[#This Row],[Detection frequency 2021]]/100*365</f>
        <v>274.89537</v>
      </c>
      <c r="P1835" s="0" t="n">
        <f aca="false">Table1[[#This Row],[Flared days/year]]/12</f>
        <v>22.9079475</v>
      </c>
      <c r="Q1835" s="2" t="n">
        <f aca="false">Table1[[#This Row],['#days per month]]-P1891</f>
        <v>4.33206333333334</v>
      </c>
    </row>
    <row r="1836" customFormat="false" ht="15.75" hidden="true" customHeight="false" outlineLevel="0" collapsed="false">
      <c r="A1836" s="0" t="s">
        <v>563</v>
      </c>
      <c r="B1836" s="0" t="s">
        <v>564</v>
      </c>
      <c r="C1836" s="0" t="s">
        <v>1983</v>
      </c>
      <c r="D1836" s="0" t="n">
        <v>4485</v>
      </c>
      <c r="E1836" s="0" t="n">
        <v>-0.112523</v>
      </c>
      <c r="F1836" s="0" t="n">
        <v>-76.86146</v>
      </c>
      <c r="G1836" s="0" t="n">
        <v>0.0144320482159999</v>
      </c>
      <c r="H1836" s="0" t="n">
        <v>1938.37</v>
      </c>
      <c r="I1836" s="0" t="n">
        <v>2.78863</v>
      </c>
      <c r="J1836" s="0" t="n">
        <v>58.1395</v>
      </c>
      <c r="K1836" s="0" t="n">
        <v>43</v>
      </c>
      <c r="L1836" s="0" t="s">
        <v>20</v>
      </c>
      <c r="M1836" s="0" t="n">
        <f aca="false">35.3*G1836</f>
        <v>0.509451302024796</v>
      </c>
      <c r="N1836" s="0" t="n">
        <f aca="false">M1836*1000/365</f>
        <v>1.39575699184876</v>
      </c>
      <c r="O1836" s="0" t="n">
        <f aca="false">Table1[[#This Row],[Detection frequency 2021]]/100*365</f>
        <v>212.209175</v>
      </c>
      <c r="P1836" s="0" t="n">
        <f aca="false">Table1[[#This Row],[Flared days/year]]/12</f>
        <v>17.6840979166667</v>
      </c>
      <c r="Q1836" s="2" t="n">
        <f aca="false">Table1[[#This Row],['#days per month]]-P1892</f>
        <v>0.754941666666664</v>
      </c>
    </row>
    <row r="1837" customFormat="false" ht="15.75" hidden="true" customHeight="false" outlineLevel="0" collapsed="false">
      <c r="A1837" s="0" t="s">
        <v>21</v>
      </c>
      <c r="B1837" s="0" t="s">
        <v>22</v>
      </c>
      <c r="C1837" s="0" t="s">
        <v>1984</v>
      </c>
      <c r="D1837" s="0" t="n">
        <v>7547</v>
      </c>
      <c r="E1837" s="0" t="n">
        <v>30.402671</v>
      </c>
      <c r="F1837" s="0" t="n">
        <v>47.589135</v>
      </c>
      <c r="G1837" s="0" t="n">
        <v>0.007499544735</v>
      </c>
      <c r="H1837" s="0" t="n">
        <v>1797.89</v>
      </c>
      <c r="I1837" s="0" t="n">
        <v>1.6015</v>
      </c>
      <c r="J1837" s="0" t="n">
        <v>58.0902</v>
      </c>
      <c r="K1837" s="0" t="n">
        <v>377</v>
      </c>
      <c r="L1837" s="0" t="s">
        <v>20</v>
      </c>
      <c r="M1837" s="0" t="n">
        <f aca="false">35.3*G1837</f>
        <v>0.2647339291455</v>
      </c>
      <c r="N1837" s="0" t="n">
        <f aca="false">M1837*1000/365</f>
        <v>0.725298436015069</v>
      </c>
      <c r="O1837" s="0" t="n">
        <f aca="false">Table1[[#This Row],[Detection frequency 2021]]/100*365</f>
        <v>212.02923</v>
      </c>
      <c r="P1837" s="0" t="n">
        <f aca="false">Table1[[#This Row],[Flared days/year]]/12</f>
        <v>17.6691025</v>
      </c>
      <c r="Q1837" s="2" t="n">
        <f aca="false">Table1[[#This Row],['#days per month]]-P1893</f>
        <v>-9.56442958333333</v>
      </c>
    </row>
    <row r="1838" customFormat="false" ht="15.75" hidden="true" customHeight="false" outlineLevel="0" collapsed="false">
      <c r="A1838" s="0" t="s">
        <v>345</v>
      </c>
      <c r="B1838" s="0" t="s">
        <v>346</v>
      </c>
      <c r="C1838" s="0" t="s">
        <v>1985</v>
      </c>
      <c r="D1838" s="0" t="n">
        <v>4756</v>
      </c>
      <c r="E1838" s="0" t="n">
        <v>-53.038363</v>
      </c>
      <c r="F1838" s="0" t="n">
        <v>-68.513911</v>
      </c>
      <c r="G1838" s="0" t="n">
        <v>0.014411706587</v>
      </c>
      <c r="H1838" s="0" t="n">
        <v>1894.24</v>
      </c>
      <c r="I1838" s="0" t="n">
        <v>1.18932</v>
      </c>
      <c r="J1838" s="0" t="n">
        <v>47.1338</v>
      </c>
      <c r="K1838" s="0" t="n">
        <v>314</v>
      </c>
      <c r="L1838" s="0" t="s">
        <v>20</v>
      </c>
      <c r="M1838" s="0" t="n">
        <f aca="false">35.3*G1838</f>
        <v>0.5087332425211</v>
      </c>
      <c r="N1838" s="0" t="n">
        <f aca="false">M1838*1000/365</f>
        <v>1.39378970553726</v>
      </c>
      <c r="O1838" s="0" t="n">
        <f aca="false">Table1[[#This Row],[Detection frequency 2021]]/100*365</f>
        <v>172.03837</v>
      </c>
      <c r="P1838" s="0" t="n">
        <f aca="false">Table1[[#This Row],[Flared days/year]]/12</f>
        <v>14.3365308333333</v>
      </c>
      <c r="Q1838" s="2" t="n">
        <f aca="false">Table1[[#This Row],['#days per month]]-P1894</f>
        <v>1.18764916666667</v>
      </c>
    </row>
    <row r="1839" customFormat="false" ht="15.75" hidden="true" customHeight="false" outlineLevel="0" collapsed="false">
      <c r="A1839" s="0" t="s">
        <v>788</v>
      </c>
      <c r="B1839" s="0" t="s">
        <v>789</v>
      </c>
      <c r="C1839" s="0" t="s">
        <v>1986</v>
      </c>
      <c r="D1839" s="0" t="n">
        <v>12075</v>
      </c>
      <c r="E1839" s="0" t="n">
        <v>-0.484593999999999</v>
      </c>
      <c r="F1839" s="0" t="n">
        <v>117.316067999999</v>
      </c>
      <c r="G1839" s="0" t="n">
        <v>0.014396824616</v>
      </c>
      <c r="H1839" s="0" t="n">
        <v>1917.53</v>
      </c>
      <c r="I1839" s="0" t="n">
        <v>1.6015</v>
      </c>
      <c r="J1839" s="0" t="n">
        <v>40.2778</v>
      </c>
      <c r="K1839" s="0" t="n">
        <v>72</v>
      </c>
      <c r="L1839" s="0" t="s">
        <v>20</v>
      </c>
      <c r="M1839" s="0" t="n">
        <f aca="false">35.3*G1839</f>
        <v>0.5082079089448</v>
      </c>
      <c r="N1839" s="0" t="n">
        <f aca="false">M1839*1000/365</f>
        <v>1.39235043546521</v>
      </c>
      <c r="O1839" s="0" t="n">
        <f aca="false">Table1[[#This Row],[Detection frequency 2021]]/100*365</f>
        <v>147.01397</v>
      </c>
      <c r="P1839" s="0" t="n">
        <f aca="false">Table1[[#This Row],[Flared days/year]]/12</f>
        <v>12.2511641666667</v>
      </c>
      <c r="Q1839" s="2" t="n">
        <f aca="false">Table1[[#This Row],['#days per month]]-P1895</f>
        <v>-8.3561275</v>
      </c>
    </row>
    <row r="1840" customFormat="false" ht="15.75" hidden="true" customHeight="false" outlineLevel="0" collapsed="false">
      <c r="A1840" s="0" t="s">
        <v>645</v>
      </c>
      <c r="B1840" s="0" t="s">
        <v>646</v>
      </c>
      <c r="C1840" s="0" t="s">
        <v>1987</v>
      </c>
      <c r="D1840" s="0" t="n">
        <v>2168</v>
      </c>
      <c r="E1840" s="0" t="n">
        <v>32.6945909999999</v>
      </c>
      <c r="F1840" s="0" t="n">
        <v>-102.84101</v>
      </c>
      <c r="G1840" s="0" t="n">
        <v>0.014390543074</v>
      </c>
      <c r="H1840" s="0" t="n">
        <v>1884.79</v>
      </c>
      <c r="I1840" s="0" t="n">
        <v>1.67669</v>
      </c>
      <c r="J1840" s="0" t="n">
        <v>64.7239</v>
      </c>
      <c r="K1840" s="0" t="n">
        <v>326</v>
      </c>
      <c r="L1840" s="0" t="s">
        <v>20</v>
      </c>
      <c r="M1840" s="0" t="n">
        <f aca="false">35.3*G1840</f>
        <v>0.5079861705122</v>
      </c>
      <c r="N1840" s="0" t="n">
        <f aca="false">M1840*1000/365</f>
        <v>1.39174293291014</v>
      </c>
      <c r="O1840" s="0" t="n">
        <f aca="false">Table1[[#This Row],[Detection frequency 2021]]/100*365</f>
        <v>236.242235</v>
      </c>
      <c r="P1840" s="0" t="n">
        <f aca="false">Table1[[#This Row],[Flared days/year]]/12</f>
        <v>19.6868529166667</v>
      </c>
      <c r="Q1840" s="2" t="n">
        <f aca="false">Table1[[#This Row],['#days per month]]-P1896</f>
        <v>0.779183749999998</v>
      </c>
    </row>
    <row r="1841" customFormat="false" ht="15.75" hidden="true" customHeight="false" outlineLevel="0" collapsed="false">
      <c r="A1841" s="0" t="s">
        <v>645</v>
      </c>
      <c r="B1841" s="0" t="s">
        <v>646</v>
      </c>
      <c r="C1841" s="0" t="s">
        <v>1988</v>
      </c>
      <c r="D1841" s="0" t="n">
        <v>2504</v>
      </c>
      <c r="E1841" s="0" t="n">
        <v>31.852549</v>
      </c>
      <c r="F1841" s="0" t="n">
        <v>-101.80365</v>
      </c>
      <c r="G1841" s="0" t="n">
        <v>0.014376248163</v>
      </c>
      <c r="H1841" s="0" t="n">
        <v>1841.6</v>
      </c>
      <c r="I1841" s="0" t="n">
        <v>1.6015</v>
      </c>
      <c r="J1841" s="0" t="n">
        <v>18.7861</v>
      </c>
      <c r="K1841" s="0" t="n">
        <v>346</v>
      </c>
      <c r="L1841" s="0" t="s">
        <v>20</v>
      </c>
      <c r="M1841" s="0" t="n">
        <f aca="false">35.3*G1841</f>
        <v>0.5074815601539</v>
      </c>
      <c r="N1841" s="0" t="n">
        <f aca="false">M1841*1000/365</f>
        <v>1.39036043877781</v>
      </c>
      <c r="O1841" s="0" t="n">
        <f aca="false">Table1[[#This Row],[Detection frequency 2021]]/100*365</f>
        <v>68.569265</v>
      </c>
      <c r="P1841" s="0" t="n">
        <f aca="false">Table1[[#This Row],[Flared days/year]]/12</f>
        <v>5.71410541666667</v>
      </c>
      <c r="Q1841" s="2" t="n">
        <f aca="false">Table1[[#This Row],['#days per month]]-P1897</f>
        <v>-11.3548154166667</v>
      </c>
    </row>
    <row r="1842" customFormat="false" ht="15.75" hidden="true" customHeight="false" outlineLevel="0" collapsed="false">
      <c r="A1842" s="0" t="s">
        <v>468</v>
      </c>
      <c r="B1842" s="0" t="s">
        <v>469</v>
      </c>
      <c r="C1842" s="0" t="s">
        <v>1989</v>
      </c>
      <c r="D1842" s="0" t="n">
        <v>7620</v>
      </c>
      <c r="E1842" s="0" t="n">
        <v>29.796044</v>
      </c>
      <c r="F1842" s="0" t="n">
        <v>47.883582</v>
      </c>
      <c r="G1842" s="0" t="n">
        <v>0.013404458392</v>
      </c>
      <c r="H1842" s="0" t="n">
        <v>1852.51</v>
      </c>
      <c r="I1842" s="0" t="n">
        <v>0.756571</v>
      </c>
      <c r="J1842" s="0" t="n">
        <v>57.8947</v>
      </c>
      <c r="K1842" s="0" t="n">
        <v>399</v>
      </c>
      <c r="L1842" s="0" t="s">
        <v>20</v>
      </c>
      <c r="M1842" s="0" t="n">
        <f aca="false">35.3*G1842</f>
        <v>0.4731773812376</v>
      </c>
      <c r="N1842" s="0" t="n">
        <f aca="false">M1842*1000/365</f>
        <v>1.29637638695233</v>
      </c>
      <c r="O1842" s="0" t="n">
        <f aca="false">Table1[[#This Row],[Detection frequency 2021]]/100*365</f>
        <v>211.315655</v>
      </c>
      <c r="P1842" s="0" t="n">
        <f aca="false">Table1[[#This Row],[Flared days/year]]/12</f>
        <v>17.6096379166667</v>
      </c>
      <c r="Q1842" s="2" t="n">
        <f aca="false">Table1[[#This Row],['#days per month]]-P1898</f>
        <v>-3.1764125</v>
      </c>
    </row>
    <row r="1843" customFormat="false" ht="15.75" hidden="true" customHeight="false" outlineLevel="0" collapsed="false">
      <c r="A1843" s="0" t="s">
        <v>161</v>
      </c>
      <c r="B1843" s="0" t="s">
        <v>162</v>
      </c>
      <c r="C1843" s="0" t="s">
        <v>1990</v>
      </c>
      <c r="D1843" s="0" t="n">
        <v>11563</v>
      </c>
      <c r="E1843" s="0" t="n">
        <v>38.761468</v>
      </c>
      <c r="F1843" s="0" t="n">
        <v>118.701254</v>
      </c>
      <c r="G1843" s="0" t="n">
        <v>0.014369643738</v>
      </c>
      <c r="H1843" s="0" t="n">
        <v>1816.94</v>
      </c>
      <c r="I1843" s="0" t="n">
        <v>1.64622999999999</v>
      </c>
      <c r="J1843" s="0" t="n">
        <v>78.9474</v>
      </c>
      <c r="K1843" s="0" t="n">
        <v>247</v>
      </c>
      <c r="L1843" s="0" t="s">
        <v>20</v>
      </c>
      <c r="M1843" s="0" t="n">
        <f aca="false">35.3*G1843</f>
        <v>0.5072484239514</v>
      </c>
      <c r="N1843" s="0" t="n">
        <f aca="false">M1843*1000/365</f>
        <v>1.38972170945589</v>
      </c>
      <c r="O1843" s="0" t="n">
        <f aca="false">Table1[[#This Row],[Detection frequency 2021]]/100*365</f>
        <v>288.15801</v>
      </c>
      <c r="P1843" s="0" t="n">
        <f aca="false">Table1[[#This Row],[Flared days/year]]/12</f>
        <v>24.0131675</v>
      </c>
      <c r="Q1843" s="2" t="n">
        <f aca="false">Table1[[#This Row],['#days per month]]-P1899</f>
        <v>20.3485066666667</v>
      </c>
    </row>
    <row r="1844" customFormat="false" ht="15.75" hidden="true" customHeight="false" outlineLevel="0" collapsed="false">
      <c r="A1844" s="0" t="s">
        <v>161</v>
      </c>
      <c r="B1844" s="0" t="s">
        <v>162</v>
      </c>
      <c r="C1844" s="0" t="s">
        <v>1991</v>
      </c>
      <c r="D1844" s="0" t="n">
        <v>9679</v>
      </c>
      <c r="E1844" s="0" t="n">
        <v>41.464477</v>
      </c>
      <c r="F1844" s="0" t="n">
        <v>83.128936</v>
      </c>
      <c r="G1844" s="0" t="n">
        <v>0.014367148733</v>
      </c>
      <c r="H1844" s="0" t="n">
        <v>1756.06</v>
      </c>
      <c r="I1844" s="0" t="n">
        <v>1.42024</v>
      </c>
      <c r="J1844" s="0" t="n">
        <v>59.0164</v>
      </c>
      <c r="K1844" s="0" t="n">
        <v>305</v>
      </c>
      <c r="L1844" s="0" t="s">
        <v>20</v>
      </c>
      <c r="M1844" s="0" t="n">
        <f aca="false">35.3*G1844</f>
        <v>0.5071603502749</v>
      </c>
      <c r="N1844" s="0" t="n">
        <f aca="false">M1844*1000/365</f>
        <v>1.38948041171206</v>
      </c>
      <c r="O1844" s="0" t="n">
        <f aca="false">Table1[[#This Row],[Detection frequency 2021]]/100*365</f>
        <v>215.40986</v>
      </c>
      <c r="P1844" s="0" t="n">
        <f aca="false">Table1[[#This Row],[Flared days/year]]/12</f>
        <v>17.9508216666667</v>
      </c>
      <c r="Q1844" s="2" t="n">
        <f aca="false">Table1[[#This Row],['#days per month]]-P1900</f>
        <v>0.96277875000003</v>
      </c>
    </row>
    <row r="1845" customFormat="false" ht="15.75" hidden="true" customHeight="false" outlineLevel="0" collapsed="false">
      <c r="A1845" s="0" t="s">
        <v>201</v>
      </c>
      <c r="B1845" s="0" t="s">
        <v>202</v>
      </c>
      <c r="C1845" s="0" t="s">
        <v>1992</v>
      </c>
      <c r="D1845" s="0" t="n">
        <v>5899</v>
      </c>
      <c r="E1845" s="0" t="n">
        <v>30.026389</v>
      </c>
      <c r="F1845" s="0" t="n">
        <v>29.933355</v>
      </c>
      <c r="G1845" s="0" t="n">
        <v>0.014363244784</v>
      </c>
      <c r="H1845" s="0" t="n">
        <v>1677.68</v>
      </c>
      <c r="I1845" s="0" t="n">
        <v>0.640753</v>
      </c>
      <c r="J1845" s="0" t="n">
        <v>58.134</v>
      </c>
      <c r="K1845" s="0" t="n">
        <v>418</v>
      </c>
      <c r="L1845" s="0" t="s">
        <v>20</v>
      </c>
      <c r="M1845" s="0" t="n">
        <f aca="false">35.3*G1845</f>
        <v>0.5070225408752</v>
      </c>
      <c r="N1845" s="0" t="n">
        <f aca="false">M1845*1000/365</f>
        <v>1.38910285171288</v>
      </c>
      <c r="O1845" s="0" t="n">
        <f aca="false">Table1[[#This Row],[Detection frequency 2021]]/100*365</f>
        <v>212.1891</v>
      </c>
      <c r="P1845" s="0" t="n">
        <f aca="false">Table1[[#This Row],[Flared days/year]]/12</f>
        <v>17.682425</v>
      </c>
      <c r="Q1845" s="2" t="n">
        <f aca="false">Table1[[#This Row],['#days per month]]-P1901</f>
        <v>-1.62774791666667</v>
      </c>
    </row>
    <row r="1846" customFormat="false" ht="15.75" hidden="true" customHeight="false" outlineLevel="0" collapsed="false">
      <c r="A1846" s="0" t="s">
        <v>468</v>
      </c>
      <c r="B1846" s="0" t="s">
        <v>469</v>
      </c>
      <c r="C1846" s="0" t="s">
        <v>1993</v>
      </c>
      <c r="D1846" s="0" t="n">
        <v>7625</v>
      </c>
      <c r="E1846" s="0" t="n">
        <v>28.971051</v>
      </c>
      <c r="F1846" s="0" t="n">
        <v>47.902978</v>
      </c>
      <c r="G1846" s="0" t="n">
        <v>0.009591356927</v>
      </c>
      <c r="H1846" s="0" t="n">
        <v>1780.52</v>
      </c>
      <c r="I1846" s="0" t="n">
        <v>1.6015</v>
      </c>
      <c r="J1846" s="0" t="n">
        <v>57.8554</v>
      </c>
      <c r="K1846" s="0" t="n">
        <v>401</v>
      </c>
      <c r="L1846" s="0" t="s">
        <v>20</v>
      </c>
      <c r="M1846" s="0" t="n">
        <f aca="false">35.3*G1846</f>
        <v>0.3385748995231</v>
      </c>
      <c r="N1846" s="0" t="n">
        <f aca="false">M1846*1000/365</f>
        <v>0.927602464446849</v>
      </c>
      <c r="O1846" s="0" t="n">
        <f aca="false">Table1[[#This Row],[Detection frequency 2021]]/100*365</f>
        <v>211.17221</v>
      </c>
      <c r="P1846" s="0" t="n">
        <f aca="false">Table1[[#This Row],[Flared days/year]]/12</f>
        <v>17.5976841666667</v>
      </c>
      <c r="Q1846" s="2" t="n">
        <f aca="false">Table1[[#This Row],['#days per month]]-P1902</f>
        <v>-1.77730666666664</v>
      </c>
    </row>
    <row r="1847" customFormat="false" ht="15.75" hidden="true" customHeight="false" outlineLevel="0" collapsed="false">
      <c r="A1847" s="0" t="s">
        <v>245</v>
      </c>
      <c r="B1847" s="0" t="s">
        <v>246</v>
      </c>
      <c r="C1847" s="0" t="s">
        <v>1994</v>
      </c>
      <c r="D1847" s="0" t="n">
        <v>6219</v>
      </c>
      <c r="E1847" s="0" t="n">
        <v>-1.735987</v>
      </c>
      <c r="F1847" s="0" t="n">
        <v>9.966467</v>
      </c>
      <c r="G1847" s="0" t="n">
        <v>0.014346396162</v>
      </c>
      <c r="H1847" s="0" t="n">
        <v>1737.69</v>
      </c>
      <c r="I1847" s="0" t="n">
        <v>1.81561</v>
      </c>
      <c r="J1847" s="0" t="n">
        <v>45</v>
      </c>
      <c r="K1847" s="0" t="n">
        <v>60</v>
      </c>
      <c r="L1847" s="0" t="s">
        <v>20</v>
      </c>
      <c r="M1847" s="0" t="n">
        <f aca="false">35.3*G1847</f>
        <v>0.5064277845186</v>
      </c>
      <c r="N1847" s="0" t="n">
        <f aca="false">M1847*1000/365</f>
        <v>1.38747338224274</v>
      </c>
      <c r="O1847" s="0" t="n">
        <f aca="false">Table1[[#This Row],[Detection frequency 2021]]/100*365</f>
        <v>164.25</v>
      </c>
      <c r="P1847" s="0" t="n">
        <f aca="false">Table1[[#This Row],[Flared days/year]]/12</f>
        <v>13.6875</v>
      </c>
      <c r="Q1847" s="2" t="n">
        <f aca="false">Table1[[#This Row],['#days per month]]-P1903</f>
        <v>0.576882499999998</v>
      </c>
    </row>
    <row r="1848" customFormat="false" ht="15.75" hidden="true" customHeight="false" outlineLevel="0" collapsed="false">
      <c r="A1848" s="0" t="s">
        <v>598</v>
      </c>
      <c r="B1848" s="0" t="s">
        <v>599</v>
      </c>
      <c r="C1848" s="0" t="s">
        <v>1995</v>
      </c>
      <c r="D1848" s="0" t="n">
        <v>1138</v>
      </c>
      <c r="E1848" s="0" t="n">
        <v>49.0666359999999</v>
      </c>
      <c r="F1848" s="0" t="n">
        <v>-100.813745</v>
      </c>
      <c r="G1848" s="0" t="n">
        <v>0.014330075894</v>
      </c>
      <c r="H1848" s="0" t="n">
        <v>1910.55</v>
      </c>
      <c r="I1848" s="0" t="n">
        <v>1.4755</v>
      </c>
      <c r="J1848" s="0" t="n">
        <v>65.0165</v>
      </c>
      <c r="K1848" s="0" t="n">
        <v>303</v>
      </c>
      <c r="L1848" s="0" t="s">
        <v>20</v>
      </c>
      <c r="M1848" s="0" t="n">
        <f aca="false">35.3*G1848</f>
        <v>0.5058516790582</v>
      </c>
      <c r="N1848" s="0" t="n">
        <f aca="false">M1848*1000/365</f>
        <v>1.38589501111836</v>
      </c>
      <c r="O1848" s="0" t="n">
        <f aca="false">Table1[[#This Row],[Detection frequency 2021]]/100*365</f>
        <v>237.310225</v>
      </c>
      <c r="P1848" s="0" t="n">
        <f aca="false">Table1[[#This Row],[Flared days/year]]/12</f>
        <v>19.7758520833333</v>
      </c>
      <c r="Q1848" s="2" t="n">
        <f aca="false">Table1[[#This Row],['#days per month]]-P1904</f>
        <v>10.4168870833333</v>
      </c>
    </row>
    <row r="1849" customFormat="false" ht="15.75" hidden="true" customHeight="false" outlineLevel="0" collapsed="false">
      <c r="A1849" s="0" t="s">
        <v>17</v>
      </c>
      <c r="B1849" s="0" t="s">
        <v>18</v>
      </c>
      <c r="C1849" s="0" t="s">
        <v>1996</v>
      </c>
      <c r="D1849" s="0" t="n">
        <v>4329</v>
      </c>
      <c r="E1849" s="0" t="n">
        <v>9.558567</v>
      </c>
      <c r="F1849" s="0" t="n">
        <v>-63.645067</v>
      </c>
      <c r="G1849" s="0" t="n">
        <v>0.0143128750359999</v>
      </c>
      <c r="H1849" s="0" t="n">
        <v>1951.46</v>
      </c>
      <c r="I1849" s="0" t="n">
        <v>1.6015</v>
      </c>
      <c r="J1849" s="0" t="n">
        <v>49.6454</v>
      </c>
      <c r="K1849" s="0" t="n">
        <v>141</v>
      </c>
      <c r="L1849" s="0" t="s">
        <v>20</v>
      </c>
      <c r="M1849" s="0" t="n">
        <f aca="false">35.3*G1849</f>
        <v>0.505244488770796</v>
      </c>
      <c r="N1849" s="0" t="n">
        <f aca="false">M1849*1000/365</f>
        <v>1.38423147608437</v>
      </c>
      <c r="O1849" s="0" t="n">
        <f aca="false">Table1[[#This Row],[Detection frequency 2021]]/100*365</f>
        <v>181.20571</v>
      </c>
      <c r="P1849" s="0" t="n">
        <f aca="false">Table1[[#This Row],[Flared days/year]]/12</f>
        <v>15.1004758333333</v>
      </c>
      <c r="Q1849" s="2" t="n">
        <f aca="false">Table1[[#This Row],['#days per month]]-P1905</f>
        <v>-4.30043</v>
      </c>
    </row>
    <row r="1850" customFormat="false" ht="15.75" hidden="true" customHeight="false" outlineLevel="0" collapsed="false">
      <c r="A1850" s="0" t="s">
        <v>543</v>
      </c>
      <c r="B1850" s="0" t="s">
        <v>544</v>
      </c>
      <c r="C1850" s="0" t="s">
        <v>1997</v>
      </c>
      <c r="D1850" s="0" t="n">
        <v>12111</v>
      </c>
      <c r="E1850" s="0" t="n">
        <v>-19.5822769999999</v>
      </c>
      <c r="F1850" s="0" t="n">
        <v>116.137569</v>
      </c>
      <c r="G1850" s="0" t="n">
        <v>0.014307562143</v>
      </c>
      <c r="H1850" s="0" t="n">
        <v>1753.22</v>
      </c>
      <c r="I1850" s="0" t="n">
        <v>0.881569</v>
      </c>
      <c r="J1850" s="0" t="n">
        <v>89.8304999999999</v>
      </c>
      <c r="K1850" s="0" t="n">
        <v>295</v>
      </c>
      <c r="L1850" s="0" t="s">
        <v>20</v>
      </c>
      <c r="M1850" s="0" t="n">
        <f aca="false">35.3*G1850</f>
        <v>0.5050569436479</v>
      </c>
      <c r="N1850" s="0" t="n">
        <f aca="false">M1850*1000/365</f>
        <v>1.38371765382986</v>
      </c>
      <c r="O1850" s="0" t="n">
        <f aca="false">Table1[[#This Row],[Detection frequency 2021]]/100*365</f>
        <v>327.881325</v>
      </c>
      <c r="P1850" s="0" t="n">
        <f aca="false">Table1[[#This Row],[Flared days/year]]/12</f>
        <v>27.32344375</v>
      </c>
      <c r="Q1850" s="2" t="n">
        <f aca="false">Table1[[#This Row],['#days per month]]-P1906</f>
        <v>12.5399095833333</v>
      </c>
    </row>
    <row r="1851" customFormat="false" ht="15.75" hidden="true" customHeight="false" outlineLevel="0" collapsed="false">
      <c r="A1851" s="0" t="s">
        <v>221</v>
      </c>
      <c r="B1851" s="0" t="s">
        <v>222</v>
      </c>
      <c r="C1851" s="0" t="s">
        <v>1998</v>
      </c>
      <c r="D1851" s="0" t="n">
        <v>10768</v>
      </c>
      <c r="E1851" s="0" t="n">
        <v>27.605128</v>
      </c>
      <c r="F1851" s="0" t="n">
        <v>95.402551</v>
      </c>
      <c r="G1851" s="0" t="n">
        <v>0.0142393751239999</v>
      </c>
      <c r="H1851" s="0" t="n">
        <v>1726.09</v>
      </c>
      <c r="I1851" s="0" t="n">
        <v>2.32330999999999</v>
      </c>
      <c r="J1851" s="0" t="n">
        <v>65.2439</v>
      </c>
      <c r="K1851" s="0" t="n">
        <v>164</v>
      </c>
      <c r="L1851" s="0" t="s">
        <v>20</v>
      </c>
      <c r="M1851" s="0" t="n">
        <f aca="false">35.3*G1851</f>
        <v>0.502649941877196</v>
      </c>
      <c r="N1851" s="0" t="n">
        <f aca="false">M1851*1000/365</f>
        <v>1.37712312843068</v>
      </c>
      <c r="O1851" s="0" t="n">
        <f aca="false">Table1[[#This Row],[Detection frequency 2021]]/100*365</f>
        <v>238.140235</v>
      </c>
      <c r="P1851" s="0" t="n">
        <f aca="false">Table1[[#This Row],[Flared days/year]]/12</f>
        <v>19.8450195833333</v>
      </c>
      <c r="Q1851" s="2" t="n">
        <f aca="false">Table1[[#This Row],['#days per month]]-P1907</f>
        <v>0.268883333333335</v>
      </c>
    </row>
    <row r="1852" customFormat="false" ht="15.75" hidden="true" customHeight="false" outlineLevel="0" collapsed="false">
      <c r="A1852" s="0" t="s">
        <v>126</v>
      </c>
      <c r="B1852" s="0" t="s">
        <v>127</v>
      </c>
      <c r="C1852" s="0" t="s">
        <v>1999</v>
      </c>
      <c r="D1852" s="0" t="n">
        <v>5941</v>
      </c>
      <c r="E1852" s="0" t="n">
        <v>5.783931</v>
      </c>
      <c r="F1852" s="0" t="n">
        <v>5.428303</v>
      </c>
      <c r="G1852" s="0" t="n">
        <v>0.014212810659</v>
      </c>
      <c r="H1852" s="0" t="n">
        <v>1741.39</v>
      </c>
      <c r="I1852" s="0" t="n">
        <v>1.98239</v>
      </c>
      <c r="J1852" s="0" t="n">
        <v>26.9230999999999</v>
      </c>
      <c r="K1852" s="0" t="n">
        <v>78</v>
      </c>
      <c r="L1852" s="0" t="s">
        <v>20</v>
      </c>
      <c r="M1852" s="0" t="n">
        <f aca="false">35.3*G1852</f>
        <v>0.5017122162627</v>
      </c>
      <c r="N1852" s="0" t="n">
        <f aca="false">M1852*1000/365</f>
        <v>1.37455401715808</v>
      </c>
      <c r="O1852" s="0" t="n">
        <f aca="false">Table1[[#This Row],[Detection frequency 2021]]/100*365</f>
        <v>98.2693149999996</v>
      </c>
      <c r="P1852" s="0" t="n">
        <f aca="false">Table1[[#This Row],[Flared days/year]]/12</f>
        <v>8.1891095833333</v>
      </c>
      <c r="Q1852" s="2" t="n">
        <f aca="false">Table1[[#This Row],['#days per month]]-P1908</f>
        <v>-7.6316329166667</v>
      </c>
    </row>
    <row r="1853" customFormat="false" ht="15.75" hidden="true" customHeight="false" outlineLevel="0" collapsed="false">
      <c r="A1853" s="0" t="s">
        <v>345</v>
      </c>
      <c r="B1853" s="0" t="s">
        <v>346</v>
      </c>
      <c r="C1853" s="0" t="s">
        <v>2000</v>
      </c>
      <c r="D1853" s="0" t="n">
        <v>4697</v>
      </c>
      <c r="E1853" s="0" t="n">
        <v>-38.392686</v>
      </c>
      <c r="F1853" s="0" t="n">
        <v>-68.598023</v>
      </c>
      <c r="G1853" s="0" t="n">
        <v>0.014187948668</v>
      </c>
      <c r="H1853" s="0" t="n">
        <v>1797.61</v>
      </c>
      <c r="I1853" s="0" t="n">
        <v>1.39707</v>
      </c>
      <c r="J1853" s="0" t="n">
        <v>18.1818</v>
      </c>
      <c r="K1853" s="0" t="n">
        <v>374</v>
      </c>
      <c r="L1853" s="0" t="s">
        <v>20</v>
      </c>
      <c r="M1853" s="0" t="n">
        <f aca="false">35.3*G1853</f>
        <v>0.5008345879804</v>
      </c>
      <c r="N1853" s="0" t="n">
        <f aca="false">M1853*1000/365</f>
        <v>1.37214955611068</v>
      </c>
      <c r="O1853" s="0" t="n">
        <f aca="false">Table1[[#This Row],[Detection frequency 2021]]/100*365</f>
        <v>66.36357</v>
      </c>
      <c r="P1853" s="0" t="n">
        <f aca="false">Table1[[#This Row],[Flared days/year]]/12</f>
        <v>5.5302975</v>
      </c>
      <c r="Q1853" s="2" t="n">
        <f aca="false">Table1[[#This Row],['#days per month]]-P1909</f>
        <v>-3.49965041666667</v>
      </c>
    </row>
    <row r="1854" customFormat="false" ht="15.75" hidden="true" customHeight="false" outlineLevel="0" collapsed="false">
      <c r="A1854" s="0" t="s">
        <v>645</v>
      </c>
      <c r="B1854" s="0" t="s">
        <v>646</v>
      </c>
      <c r="C1854" s="0" t="s">
        <v>2001</v>
      </c>
      <c r="D1854" s="0" t="n">
        <v>2224</v>
      </c>
      <c r="E1854" s="0" t="n">
        <v>32.159102</v>
      </c>
      <c r="F1854" s="0" t="n">
        <v>-102.596479</v>
      </c>
      <c r="G1854" s="0" t="n">
        <v>0.014168370217</v>
      </c>
      <c r="H1854" s="0" t="n">
        <v>1856.29</v>
      </c>
      <c r="I1854" s="0" t="n">
        <v>1.55757</v>
      </c>
      <c r="J1854" s="0" t="n">
        <v>49.5468</v>
      </c>
      <c r="K1854" s="0" t="n">
        <v>331</v>
      </c>
      <c r="L1854" s="0" t="s">
        <v>20</v>
      </c>
      <c r="M1854" s="0" t="n">
        <f aca="false">35.3*G1854</f>
        <v>0.5001434686601</v>
      </c>
      <c r="N1854" s="0" t="n">
        <f aca="false">M1854*1000/365</f>
        <v>1.37025607852082</v>
      </c>
      <c r="O1854" s="0" t="n">
        <f aca="false">Table1[[#This Row],[Detection frequency 2021]]/100*365</f>
        <v>180.84582</v>
      </c>
      <c r="P1854" s="0" t="n">
        <f aca="false">Table1[[#This Row],[Flared days/year]]/12</f>
        <v>15.070485</v>
      </c>
      <c r="Q1854" s="2" t="n">
        <f aca="false">Table1[[#This Row],['#days per month]]-P1910</f>
        <v>12.0288183333333</v>
      </c>
    </row>
    <row r="1855" customFormat="false" ht="15.75" hidden="true" customHeight="false" outlineLevel="0" collapsed="false">
      <c r="A1855" s="0" t="s">
        <v>51</v>
      </c>
      <c r="B1855" s="0" t="s">
        <v>52</v>
      </c>
      <c r="C1855" s="0" t="s">
        <v>2002</v>
      </c>
      <c r="D1855" s="0" t="n">
        <v>5034</v>
      </c>
      <c r="E1855" s="0" t="n">
        <v>28.212149</v>
      </c>
      <c r="F1855" s="0" t="n">
        <v>-0.157914</v>
      </c>
      <c r="G1855" s="0" t="n">
        <v>0.0145030824759999</v>
      </c>
      <c r="H1855" s="0" t="n">
        <v>1801.04</v>
      </c>
      <c r="I1855" s="0" t="n">
        <v>2.08325999999999</v>
      </c>
      <c r="J1855" s="0" t="n">
        <v>50.1361999999999</v>
      </c>
      <c r="K1855" s="0" t="n">
        <v>367</v>
      </c>
      <c r="L1855" s="0" t="s">
        <v>20</v>
      </c>
      <c r="M1855" s="0" t="n">
        <f aca="false">35.3*G1855</f>
        <v>0.511958811402796</v>
      </c>
      <c r="N1855" s="0" t="n">
        <f aca="false">M1855*1000/365</f>
        <v>1.40262688055561</v>
      </c>
      <c r="O1855" s="0" t="n">
        <f aca="false">Table1[[#This Row],[Detection frequency 2021]]/100*365</f>
        <v>182.99713</v>
      </c>
      <c r="P1855" s="0" t="n">
        <f aca="false">Table1[[#This Row],[Flared days/year]]/12</f>
        <v>15.2497608333333</v>
      </c>
      <c r="Q1855" s="2" t="n">
        <f aca="false">Table1[[#This Row],['#days per month]]-P1911</f>
        <v>-0.902523333333365</v>
      </c>
    </row>
    <row r="1856" customFormat="false" ht="15.75" hidden="true" customHeight="false" outlineLevel="0" collapsed="false">
      <c r="A1856" s="0" t="s">
        <v>35</v>
      </c>
      <c r="B1856" s="0" t="s">
        <v>36</v>
      </c>
      <c r="C1856" s="0" t="s">
        <v>2003</v>
      </c>
      <c r="D1856" s="0" t="n">
        <v>3718</v>
      </c>
      <c r="E1856" s="0" t="n">
        <v>18.512406</v>
      </c>
      <c r="F1856" s="0" t="n">
        <v>-96.162138</v>
      </c>
      <c r="G1856" s="0" t="n">
        <v>0.014163468266</v>
      </c>
      <c r="H1856" s="0" t="n">
        <v>1985.6</v>
      </c>
      <c r="I1856" s="0" t="n">
        <v>1.6015</v>
      </c>
      <c r="J1856" s="0" t="n">
        <v>41.7647</v>
      </c>
      <c r="K1856" s="0" t="n">
        <v>170</v>
      </c>
      <c r="L1856" s="0" t="s">
        <v>20</v>
      </c>
      <c r="M1856" s="0" t="n">
        <f aca="false">35.3*G1856</f>
        <v>0.4999704297898</v>
      </c>
      <c r="N1856" s="0" t="n">
        <f aca="false">M1856*1000/365</f>
        <v>1.36978199942411</v>
      </c>
      <c r="O1856" s="0" t="n">
        <f aca="false">Table1[[#This Row],[Detection frequency 2021]]/100*365</f>
        <v>152.441155</v>
      </c>
      <c r="P1856" s="0" t="n">
        <f aca="false">Table1[[#This Row],[Flared days/year]]/12</f>
        <v>12.7034295833333</v>
      </c>
      <c r="Q1856" s="2" t="n">
        <f aca="false">Table1[[#This Row],['#days per month]]-P1912</f>
        <v>-4.11789958333334</v>
      </c>
    </row>
    <row r="1857" customFormat="false" ht="15.75" hidden="true" customHeight="false" outlineLevel="0" collapsed="false">
      <c r="A1857" s="0" t="s">
        <v>563</v>
      </c>
      <c r="B1857" s="0" t="s">
        <v>564</v>
      </c>
      <c r="C1857" s="0" t="s">
        <v>2004</v>
      </c>
      <c r="D1857" s="0" t="n">
        <v>4470</v>
      </c>
      <c r="E1857" s="0" t="n">
        <v>-0.793589</v>
      </c>
      <c r="F1857" s="0" t="n">
        <v>-76.885648</v>
      </c>
      <c r="G1857" s="0" t="n">
        <v>0.014142040576</v>
      </c>
      <c r="H1857" s="0" t="n">
        <v>1938.49</v>
      </c>
      <c r="I1857" s="0" t="n">
        <v>1.54579</v>
      </c>
      <c r="J1857" s="0" t="n">
        <v>71.4286</v>
      </c>
      <c r="K1857" s="0" t="n">
        <v>42</v>
      </c>
      <c r="L1857" s="0" t="s">
        <v>20</v>
      </c>
      <c r="M1857" s="0" t="n">
        <f aca="false">35.3*G1857</f>
        <v>0.4992140323328</v>
      </c>
      <c r="N1857" s="0" t="n">
        <f aca="false">M1857*1000/365</f>
        <v>1.36770967762411</v>
      </c>
      <c r="O1857" s="0" t="n">
        <f aca="false">Table1[[#This Row],[Detection frequency 2021]]/100*365</f>
        <v>260.71439</v>
      </c>
      <c r="P1857" s="0" t="n">
        <f aca="false">Table1[[#This Row],[Flared days/year]]/12</f>
        <v>21.7261991666667</v>
      </c>
      <c r="Q1857" s="2" t="n">
        <f aca="false">Table1[[#This Row],['#days per month]]-P1913</f>
        <v>1.41404041666669</v>
      </c>
    </row>
    <row r="1858" customFormat="false" ht="15.75" hidden="true" customHeight="false" outlineLevel="0" collapsed="false">
      <c r="A1858" s="0" t="s">
        <v>645</v>
      </c>
      <c r="B1858" s="0" t="s">
        <v>646</v>
      </c>
      <c r="C1858" s="0" t="s">
        <v>2005</v>
      </c>
      <c r="D1858" s="0" t="n">
        <v>541</v>
      </c>
      <c r="E1858" s="0" t="n">
        <v>47.863393</v>
      </c>
      <c r="F1858" s="0" t="n">
        <v>-103.484991</v>
      </c>
      <c r="G1858" s="0" t="n">
        <v>0.014102560791</v>
      </c>
      <c r="H1858" s="0" t="n">
        <v>1914.25</v>
      </c>
      <c r="I1858" s="0" t="n">
        <v>1.6015</v>
      </c>
      <c r="J1858" s="0" t="n">
        <v>71.8266</v>
      </c>
      <c r="K1858" s="0" t="n">
        <v>323</v>
      </c>
      <c r="L1858" s="0" t="s">
        <v>20</v>
      </c>
      <c r="M1858" s="0" t="n">
        <f aca="false">35.3*G1858</f>
        <v>0.4978203959223</v>
      </c>
      <c r="N1858" s="0" t="n">
        <f aca="false">M1858*1000/365</f>
        <v>1.36389149567753</v>
      </c>
      <c r="O1858" s="0" t="n">
        <f aca="false">Table1[[#This Row],[Detection frequency 2021]]/100*365</f>
        <v>262.16709</v>
      </c>
      <c r="P1858" s="0" t="n">
        <f aca="false">Table1[[#This Row],[Flared days/year]]/12</f>
        <v>21.8472575</v>
      </c>
      <c r="Q1858" s="2" t="n">
        <f aca="false">Table1[[#This Row],['#days per month]]-P1914</f>
        <v>2.15374333333333</v>
      </c>
    </row>
    <row r="1859" customFormat="false" ht="15.75" hidden="false" customHeight="false" outlineLevel="0" collapsed="false">
      <c r="A1859" s="0" t="s">
        <v>240</v>
      </c>
      <c r="B1859" s="0" t="s">
        <v>241</v>
      </c>
      <c r="C1859" s="0" t="s">
        <v>2006</v>
      </c>
      <c r="D1859" s="0" t="n">
        <v>8359</v>
      </c>
      <c r="E1859" s="0" t="n">
        <v>22.674591</v>
      </c>
      <c r="F1859" s="0" t="n">
        <v>54.130148</v>
      </c>
      <c r="G1859" s="0" t="n">
        <v>0.01237375715</v>
      </c>
      <c r="H1859" s="0" t="n">
        <v>1886.78</v>
      </c>
      <c r="I1859" s="0" t="n">
        <v>2.72822</v>
      </c>
      <c r="J1859" s="0" t="n">
        <v>69.8925</v>
      </c>
      <c r="K1859" s="0" t="n">
        <v>372</v>
      </c>
      <c r="L1859" s="0" t="s">
        <v>20</v>
      </c>
      <c r="M1859" s="0" t="n">
        <f aca="false">35.3*G1859</f>
        <v>0.436793627395</v>
      </c>
      <c r="N1859" s="0" t="n">
        <f aca="false">M1859*1000/365</f>
        <v>1.19669486957534</v>
      </c>
      <c r="O1859" s="0" t="n">
        <f aca="false">Table1[[#This Row],[Detection frequency 2021]]/100*365</f>
        <v>255.107625</v>
      </c>
      <c r="P1859" s="2" t="n">
        <f aca="false">Table1[[#This Row],[Flared days/year]]/12</f>
        <v>21.25896875</v>
      </c>
      <c r="Q1859" s="2"/>
    </row>
    <row r="1860" customFormat="false" ht="15.75" hidden="true" customHeight="false" outlineLevel="0" collapsed="false">
      <c r="A1860" s="0" t="s">
        <v>197</v>
      </c>
      <c r="B1860" s="0" t="s">
        <v>198</v>
      </c>
      <c r="C1860" s="0" t="s">
        <v>2007</v>
      </c>
      <c r="D1860" s="0" t="n">
        <v>12022</v>
      </c>
      <c r="E1860" s="0" t="n">
        <v>4.638388</v>
      </c>
      <c r="F1860" s="0" t="n">
        <v>112.305476</v>
      </c>
      <c r="G1860" s="0" t="n">
        <v>0.014023777339</v>
      </c>
      <c r="H1860" s="0" t="n">
        <v>1717.17</v>
      </c>
      <c r="I1860" s="0" t="n">
        <v>1.6015</v>
      </c>
      <c r="J1860" s="0" t="n">
        <v>86.3636</v>
      </c>
      <c r="K1860" s="0" t="n">
        <v>22</v>
      </c>
      <c r="L1860" s="0" t="s">
        <v>20</v>
      </c>
      <c r="M1860" s="0" t="n">
        <f aca="false">35.3*G1860</f>
        <v>0.4950393400667</v>
      </c>
      <c r="N1860" s="0" t="n">
        <f aca="false">M1860*1000/365</f>
        <v>1.3562721645663</v>
      </c>
      <c r="O1860" s="0" t="n">
        <f aca="false">Table1[[#This Row],[Detection frequency 2021]]/100*365</f>
        <v>315.22714</v>
      </c>
      <c r="P1860" s="0" t="n">
        <f aca="false">Table1[[#This Row],[Flared days/year]]/12</f>
        <v>26.2689283333333</v>
      </c>
      <c r="Q1860" s="2" t="n">
        <f aca="false">Table1[[#This Row],['#days per month]]-P1916</f>
        <v>12.1656933333333</v>
      </c>
    </row>
    <row r="1861" customFormat="false" ht="15.75" hidden="true" customHeight="false" outlineLevel="0" collapsed="false">
      <c r="A1861" s="0" t="s">
        <v>161</v>
      </c>
      <c r="B1861" s="0" t="s">
        <v>162</v>
      </c>
      <c r="C1861" s="0" t="s">
        <v>2008</v>
      </c>
      <c r="D1861" s="0" t="n">
        <v>9615</v>
      </c>
      <c r="E1861" s="0" t="n">
        <v>40.308406</v>
      </c>
      <c r="F1861" s="0" t="n">
        <v>82.657822</v>
      </c>
      <c r="G1861" s="0" t="n">
        <v>0.0140142376139999</v>
      </c>
      <c r="H1861" s="0" t="n">
        <v>1758.12</v>
      </c>
      <c r="I1861" s="0" t="n">
        <v>1.1795</v>
      </c>
      <c r="J1861" s="0" t="n">
        <v>76.3441</v>
      </c>
      <c r="K1861" s="0" t="n">
        <v>279</v>
      </c>
      <c r="L1861" s="0" t="s">
        <v>20</v>
      </c>
      <c r="M1861" s="0" t="n">
        <f aca="false">35.3*G1861</f>
        <v>0.494702587774196</v>
      </c>
      <c r="N1861" s="0" t="n">
        <f aca="false">M1861*1000/365</f>
        <v>1.35534955554574</v>
      </c>
      <c r="O1861" s="0" t="n">
        <f aca="false">Table1[[#This Row],[Detection frequency 2021]]/100*365</f>
        <v>278.655965</v>
      </c>
      <c r="P1861" s="0" t="n">
        <f aca="false">Table1[[#This Row],[Flared days/year]]/12</f>
        <v>23.2213304166667</v>
      </c>
      <c r="Q1861" s="2" t="n">
        <f aca="false">Table1[[#This Row],['#days per month]]-P1917</f>
        <v>10.9756716666667</v>
      </c>
    </row>
    <row r="1862" customFormat="false" ht="15.75" hidden="true" customHeight="false" outlineLevel="0" collapsed="false">
      <c r="A1862" s="0" t="s">
        <v>24</v>
      </c>
      <c r="B1862" s="0" t="s">
        <v>25</v>
      </c>
      <c r="C1862" s="0" t="s">
        <v>2009</v>
      </c>
      <c r="D1862" s="0" t="n">
        <v>8776</v>
      </c>
      <c r="E1862" s="0" t="n">
        <v>62.077492</v>
      </c>
      <c r="F1862" s="0" t="n">
        <v>71.0262719999999</v>
      </c>
      <c r="G1862" s="0" t="n">
        <v>0.013980129428</v>
      </c>
      <c r="H1862" s="0" t="n">
        <v>1667.21</v>
      </c>
      <c r="I1862" s="0" t="n">
        <v>1.44956</v>
      </c>
      <c r="J1862" s="0" t="n">
        <v>57.2917</v>
      </c>
      <c r="K1862" s="0" t="n">
        <v>192</v>
      </c>
      <c r="L1862" s="0" t="s">
        <v>20</v>
      </c>
      <c r="M1862" s="0" t="n">
        <f aca="false">35.3*G1862</f>
        <v>0.4934985688084</v>
      </c>
      <c r="N1862" s="0" t="n">
        <f aca="false">M1862*1000/365</f>
        <v>1.35205087344767</v>
      </c>
      <c r="O1862" s="0" t="n">
        <f aca="false">Table1[[#This Row],[Detection frequency 2021]]/100*365</f>
        <v>209.114705</v>
      </c>
      <c r="P1862" s="0" t="n">
        <f aca="false">Table1[[#This Row],[Flared days/year]]/12</f>
        <v>17.4262254166667</v>
      </c>
      <c r="Q1862" s="2" t="n">
        <f aca="false">Table1[[#This Row],['#days per month]]-P1918</f>
        <v>9.75009291666667</v>
      </c>
    </row>
    <row r="1863" customFormat="false" ht="15.75" hidden="true" customHeight="false" outlineLevel="0" collapsed="false">
      <c r="A1863" s="0" t="s">
        <v>582</v>
      </c>
      <c r="B1863" s="0" t="s">
        <v>583</v>
      </c>
      <c r="C1863" s="0" t="s">
        <v>2010</v>
      </c>
      <c r="D1863" s="0" t="n">
        <v>8313</v>
      </c>
      <c r="E1863" s="0" t="n">
        <v>23.5298829999999</v>
      </c>
      <c r="F1863" s="0" t="n">
        <v>53.290528</v>
      </c>
      <c r="G1863" s="0" t="n">
        <v>0.011099191184</v>
      </c>
      <c r="H1863" s="0" t="n">
        <v>1784.27</v>
      </c>
      <c r="I1863" s="0" t="n">
        <v>2.21529</v>
      </c>
      <c r="J1863" s="0" t="n">
        <v>57.4999999999999</v>
      </c>
      <c r="K1863" s="0" t="n">
        <v>400</v>
      </c>
      <c r="L1863" s="0" t="s">
        <v>20</v>
      </c>
      <c r="M1863" s="0" t="n">
        <f aca="false">35.3*G1863</f>
        <v>0.3918014487952</v>
      </c>
      <c r="N1863" s="0" t="n">
        <f aca="false">M1863*1000/365</f>
        <v>1.07342862683616</v>
      </c>
      <c r="O1863" s="0" t="n">
        <f aca="false">Table1[[#This Row],[Detection frequency 2021]]/100*365</f>
        <v>209.875</v>
      </c>
      <c r="P1863" s="0" t="n">
        <f aca="false">Table1[[#This Row],[Flared days/year]]/12</f>
        <v>17.4895833333333</v>
      </c>
      <c r="Q1863" s="2" t="n">
        <f aca="false">Table1[[#This Row],['#days per month]]-P1919</f>
        <v>-7.95152500000003</v>
      </c>
    </row>
    <row r="1864" customFormat="false" ht="15.75" hidden="true" customHeight="false" outlineLevel="0" collapsed="false">
      <c r="A1864" s="0" t="s">
        <v>100</v>
      </c>
      <c r="B1864" s="0" t="s">
        <v>101</v>
      </c>
      <c r="C1864" s="0" t="s">
        <v>2011</v>
      </c>
      <c r="D1864" s="0" t="n">
        <v>9921</v>
      </c>
      <c r="E1864" s="0" t="n">
        <v>38.075247</v>
      </c>
      <c r="F1864" s="0" t="n">
        <v>65.765037</v>
      </c>
      <c r="G1864" s="0" t="n">
        <v>0.013964132043</v>
      </c>
      <c r="H1864" s="0" t="n">
        <v>1809.31</v>
      </c>
      <c r="I1864" s="0" t="n">
        <v>2.06986</v>
      </c>
      <c r="J1864" s="0" t="n">
        <v>74.2021</v>
      </c>
      <c r="K1864" s="0" t="n">
        <v>376</v>
      </c>
      <c r="L1864" s="0" t="s">
        <v>20</v>
      </c>
      <c r="M1864" s="0" t="n">
        <f aca="false">35.3*G1864</f>
        <v>0.4929338611179</v>
      </c>
      <c r="N1864" s="0" t="n">
        <f aca="false">M1864*1000/365</f>
        <v>1.35050372909014</v>
      </c>
      <c r="O1864" s="0" t="n">
        <f aca="false">Table1[[#This Row],[Detection frequency 2021]]/100*365</f>
        <v>270.837665</v>
      </c>
      <c r="P1864" s="0" t="n">
        <f aca="false">Table1[[#This Row],[Flared days/year]]/12</f>
        <v>22.5698054166667</v>
      </c>
      <c r="Q1864" s="2" t="n">
        <f aca="false">Table1[[#This Row],['#days per month]]-P1920</f>
        <v>4.70603625000003</v>
      </c>
    </row>
    <row r="1865" customFormat="false" ht="15.75" hidden="true" customHeight="false" outlineLevel="0" collapsed="false">
      <c r="A1865" s="0" t="s">
        <v>645</v>
      </c>
      <c r="B1865" s="0" t="s">
        <v>646</v>
      </c>
      <c r="C1865" s="0" t="s">
        <v>2012</v>
      </c>
      <c r="D1865" s="0" t="n">
        <v>1050</v>
      </c>
      <c r="E1865" s="0" t="n">
        <v>47.673134</v>
      </c>
      <c r="F1865" s="0" t="n">
        <v>-102.483988</v>
      </c>
      <c r="G1865" s="0" t="n">
        <v>0.013961813156</v>
      </c>
      <c r="H1865" s="0" t="n">
        <v>1840.44</v>
      </c>
      <c r="I1865" s="0" t="n">
        <v>1.05572999999999</v>
      </c>
      <c r="J1865" s="0" t="n">
        <v>35.9477</v>
      </c>
      <c r="K1865" s="0" t="n">
        <v>306</v>
      </c>
      <c r="L1865" s="0" t="s">
        <v>20</v>
      </c>
      <c r="M1865" s="0" t="n">
        <f aca="false">35.3*G1865</f>
        <v>0.4928520044068</v>
      </c>
      <c r="N1865" s="0" t="n">
        <f aca="false">M1865*1000/365</f>
        <v>1.35027946412822</v>
      </c>
      <c r="O1865" s="0" t="n">
        <f aca="false">Table1[[#This Row],[Detection frequency 2021]]/100*365</f>
        <v>131.209105</v>
      </c>
      <c r="P1865" s="0" t="n">
        <f aca="false">Table1[[#This Row],[Flared days/year]]/12</f>
        <v>10.9340920833333</v>
      </c>
      <c r="Q1865" s="2" t="n">
        <f aca="false">Table1[[#This Row],['#days per month]]-P1921</f>
        <v>-11.3273795833333</v>
      </c>
    </row>
    <row r="1866" customFormat="false" ht="15.75" hidden="true" customHeight="false" outlineLevel="0" collapsed="false">
      <c r="A1866" s="0" t="s">
        <v>161</v>
      </c>
      <c r="B1866" s="0" t="s">
        <v>162</v>
      </c>
      <c r="C1866" s="0" t="s">
        <v>2013</v>
      </c>
      <c r="D1866" s="0" t="n">
        <v>10576</v>
      </c>
      <c r="E1866" s="0" t="n">
        <v>43.949211</v>
      </c>
      <c r="F1866" s="0" t="n">
        <v>94.12706</v>
      </c>
      <c r="G1866" s="0" t="n">
        <v>0.013958613679</v>
      </c>
      <c r="H1866" s="0" t="n">
        <v>1724.76</v>
      </c>
      <c r="I1866" s="0" t="n">
        <v>1.33579</v>
      </c>
      <c r="J1866" s="0" t="n">
        <v>82.2580999999999</v>
      </c>
      <c r="K1866" s="0" t="n">
        <v>372</v>
      </c>
      <c r="L1866" s="0" t="s">
        <v>20</v>
      </c>
      <c r="M1866" s="0" t="n">
        <f aca="false">35.3*G1866</f>
        <v>0.4927390628687</v>
      </c>
      <c r="N1866" s="0" t="n">
        <f aca="false">M1866*1000/365</f>
        <v>1.34997003525671</v>
      </c>
      <c r="O1866" s="0" t="n">
        <f aca="false">Table1[[#This Row],[Detection frequency 2021]]/100*365</f>
        <v>300.242065</v>
      </c>
      <c r="P1866" s="0" t="n">
        <f aca="false">Table1[[#This Row],[Flared days/year]]/12</f>
        <v>25.0201720833333</v>
      </c>
      <c r="Q1866" s="2" t="n">
        <f aca="false">Table1[[#This Row],['#days per month]]-P1922</f>
        <v>8.2216858333333</v>
      </c>
    </row>
    <row r="1867" customFormat="false" ht="15.75" hidden="true" customHeight="false" outlineLevel="0" collapsed="false">
      <c r="A1867" s="0" t="s">
        <v>715</v>
      </c>
      <c r="B1867" s="0" t="s">
        <v>716</v>
      </c>
      <c r="C1867" s="0" t="s">
        <v>2014</v>
      </c>
      <c r="D1867" s="0" t="n">
        <v>9939</v>
      </c>
      <c r="E1867" s="0" t="n">
        <v>38.713339</v>
      </c>
      <c r="F1867" s="0" t="n">
        <v>66.203276</v>
      </c>
      <c r="G1867" s="0" t="n">
        <v>0.013957146029</v>
      </c>
      <c r="H1867" s="0" t="n">
        <v>1850.68</v>
      </c>
      <c r="I1867" s="0" t="n">
        <v>1.55577</v>
      </c>
      <c r="J1867" s="0" t="n">
        <v>73.262</v>
      </c>
      <c r="K1867" s="0" t="n">
        <v>374</v>
      </c>
      <c r="L1867" s="0" t="s">
        <v>20</v>
      </c>
      <c r="M1867" s="0" t="n">
        <f aca="false">35.3*G1867</f>
        <v>0.4926872548237</v>
      </c>
      <c r="N1867" s="0" t="n">
        <f aca="false">M1867*1000/365</f>
        <v>1.3498280954074</v>
      </c>
      <c r="O1867" s="0" t="n">
        <f aca="false">Table1[[#This Row],[Detection frequency 2021]]/100*365</f>
        <v>267.4063</v>
      </c>
      <c r="P1867" s="0" t="n">
        <f aca="false">Table1[[#This Row],[Flared days/year]]/12</f>
        <v>22.2838583333333</v>
      </c>
      <c r="Q1867" s="2" t="n">
        <f aca="false">Table1[[#This Row],['#days per month]]-P1923</f>
        <v>4.63026833333334</v>
      </c>
    </row>
    <row r="1868" customFormat="false" ht="15.75" hidden="true" customHeight="false" outlineLevel="0" collapsed="false">
      <c r="A1868" s="0" t="s">
        <v>39</v>
      </c>
      <c r="B1868" s="0" t="s">
        <v>40</v>
      </c>
      <c r="C1868" s="0" t="s">
        <v>2015</v>
      </c>
      <c r="D1868" s="0" t="n">
        <v>5728</v>
      </c>
      <c r="E1868" s="0" t="n">
        <v>28.172588</v>
      </c>
      <c r="F1868" s="0" t="n">
        <v>19.144044</v>
      </c>
      <c r="G1868" s="0" t="n">
        <v>0.013942792412</v>
      </c>
      <c r="H1868" s="0" t="n">
        <v>1872.36</v>
      </c>
      <c r="I1868" s="0" t="n">
        <v>1.34326</v>
      </c>
      <c r="J1868" s="0" t="n">
        <v>69.4118</v>
      </c>
      <c r="K1868" s="0" t="n">
        <v>425</v>
      </c>
      <c r="L1868" s="0" t="s">
        <v>20</v>
      </c>
      <c r="M1868" s="0" t="n">
        <f aca="false">35.3*G1868</f>
        <v>0.4921805721436</v>
      </c>
      <c r="N1868" s="0" t="n">
        <f aca="false">M1868*1000/365</f>
        <v>1.3484399236811</v>
      </c>
      <c r="O1868" s="0" t="n">
        <f aca="false">Table1[[#This Row],[Detection frequency 2021]]/100*365</f>
        <v>253.35307</v>
      </c>
      <c r="P1868" s="0" t="n">
        <f aca="false">Table1[[#This Row],[Flared days/year]]/12</f>
        <v>21.1127558333333</v>
      </c>
      <c r="Q1868" s="2" t="n">
        <f aca="false">Table1[[#This Row],['#days per month]]-P1924</f>
        <v>9.52966333333333</v>
      </c>
    </row>
    <row r="1869" customFormat="false" ht="15.75" hidden="true" customHeight="false" outlineLevel="0" collapsed="false">
      <c r="A1869" s="0" t="s">
        <v>625</v>
      </c>
      <c r="B1869" s="0" t="s">
        <v>626</v>
      </c>
      <c r="C1869" s="0" t="s">
        <v>2016</v>
      </c>
      <c r="D1869" s="0" t="n">
        <v>5361</v>
      </c>
      <c r="E1869" s="0" t="n">
        <v>45.986783</v>
      </c>
      <c r="F1869" s="0" t="n">
        <v>17.708899</v>
      </c>
      <c r="G1869" s="0" t="n">
        <v>0.013938712345</v>
      </c>
      <c r="H1869" s="0" t="n">
        <v>1921.22</v>
      </c>
      <c r="I1869" s="0" t="n">
        <v>2.64921</v>
      </c>
      <c r="J1869" s="0" t="n">
        <v>53.3951</v>
      </c>
      <c r="K1869" s="0" t="n">
        <v>324</v>
      </c>
      <c r="L1869" s="0" t="s">
        <v>20</v>
      </c>
      <c r="M1869" s="0" t="n">
        <f aca="false">35.3*G1869</f>
        <v>0.4920365457785</v>
      </c>
      <c r="N1869" s="0" t="n">
        <f aca="false">M1869*1000/365</f>
        <v>1.3480453309</v>
      </c>
      <c r="O1869" s="0" t="n">
        <f aca="false">Table1[[#This Row],[Detection frequency 2021]]/100*365</f>
        <v>194.892115</v>
      </c>
      <c r="P1869" s="0" t="n">
        <f aca="false">Table1[[#This Row],[Flared days/year]]/12</f>
        <v>16.2410095833333</v>
      </c>
      <c r="Q1869" s="2" t="n">
        <f aca="false">Table1[[#This Row],['#days per month]]-P1925</f>
        <v>0.552427500000002</v>
      </c>
    </row>
    <row r="1870" customFormat="false" ht="15.75" hidden="true" customHeight="false" outlineLevel="0" collapsed="false">
      <c r="A1870" s="0" t="s">
        <v>21</v>
      </c>
      <c r="B1870" s="0" t="s">
        <v>22</v>
      </c>
      <c r="C1870" s="0" t="s">
        <v>2017</v>
      </c>
      <c r="D1870" s="0" t="n">
        <v>7484</v>
      </c>
      <c r="E1870" s="0" t="n">
        <v>32.453767</v>
      </c>
      <c r="F1870" s="0" t="n">
        <v>47.298071</v>
      </c>
      <c r="G1870" s="0" t="n">
        <v>0.023083081788</v>
      </c>
      <c r="H1870" s="0" t="n">
        <v>1758.07</v>
      </c>
      <c r="I1870" s="0" t="n">
        <v>1.42372</v>
      </c>
      <c r="J1870" s="0" t="n">
        <v>57.0269999999999</v>
      </c>
      <c r="K1870" s="0" t="n">
        <v>370</v>
      </c>
      <c r="L1870" s="0" t="s">
        <v>20</v>
      </c>
      <c r="M1870" s="0" t="n">
        <f aca="false">35.3*G1870</f>
        <v>0.8148327871164</v>
      </c>
      <c r="N1870" s="0" t="n">
        <f aca="false">M1870*1000/365</f>
        <v>2.23241859483945</v>
      </c>
      <c r="O1870" s="0" t="n">
        <f aca="false">Table1[[#This Row],[Detection frequency 2021]]/100*365</f>
        <v>208.14855</v>
      </c>
      <c r="P1870" s="0" t="n">
        <f aca="false">Table1[[#This Row],[Flared days/year]]/12</f>
        <v>17.3457125</v>
      </c>
      <c r="Q1870" s="2" t="n">
        <f aca="false">Table1[[#This Row],['#days per month]]-P1926</f>
        <v>-0.546435416666697</v>
      </c>
    </row>
    <row r="1871" customFormat="false" ht="15.75" hidden="true" customHeight="false" outlineLevel="0" collapsed="false">
      <c r="A1871" s="0" t="s">
        <v>24</v>
      </c>
      <c r="B1871" s="0" t="s">
        <v>25</v>
      </c>
      <c r="C1871" s="0" t="s">
        <v>2018</v>
      </c>
      <c r="D1871" s="0" t="n">
        <v>9046</v>
      </c>
      <c r="E1871" s="0" t="n">
        <v>59.816814</v>
      </c>
      <c r="F1871" s="0" t="n">
        <v>75.982927</v>
      </c>
      <c r="G1871" s="0" t="n">
        <v>0.01391596377</v>
      </c>
      <c r="H1871" s="0" t="n">
        <v>1938.51</v>
      </c>
      <c r="I1871" s="0" t="n">
        <v>1.49647</v>
      </c>
      <c r="J1871" s="0" t="n">
        <v>33.6957</v>
      </c>
      <c r="K1871" s="0" t="n">
        <v>276</v>
      </c>
      <c r="L1871" s="0" t="s">
        <v>20</v>
      </c>
      <c r="M1871" s="0" t="n">
        <f aca="false">35.3*G1871</f>
        <v>0.491233521081</v>
      </c>
      <c r="N1871" s="0" t="n">
        <f aca="false">M1871*1000/365</f>
        <v>1.34584526323562</v>
      </c>
      <c r="O1871" s="0" t="n">
        <f aca="false">Table1[[#This Row],[Detection frequency 2021]]/100*365</f>
        <v>122.989305</v>
      </c>
      <c r="P1871" s="0" t="n">
        <f aca="false">Table1[[#This Row],[Flared days/year]]/12</f>
        <v>10.24910875</v>
      </c>
      <c r="Q1871" s="2" t="n">
        <f aca="false">Table1[[#This Row],['#days per month]]-P1927</f>
        <v>-4.30432333333333</v>
      </c>
    </row>
    <row r="1872" customFormat="false" ht="15.75" hidden="true" customHeight="false" outlineLevel="0" collapsed="false">
      <c r="A1872" s="0" t="s">
        <v>645</v>
      </c>
      <c r="B1872" s="0" t="s">
        <v>646</v>
      </c>
      <c r="C1872" s="0" t="s">
        <v>2019</v>
      </c>
      <c r="D1872" s="0" t="n">
        <v>830</v>
      </c>
      <c r="E1872" s="0" t="n">
        <v>48.342996</v>
      </c>
      <c r="F1872" s="0" t="n">
        <v>-102.820336</v>
      </c>
      <c r="G1872" s="0" t="n">
        <v>0.01390686434</v>
      </c>
      <c r="H1872" s="0" t="n">
        <v>1933.51</v>
      </c>
      <c r="I1872" s="0" t="n">
        <v>2.88825</v>
      </c>
      <c r="J1872" s="0" t="n">
        <v>41.8831</v>
      </c>
      <c r="K1872" s="0" t="n">
        <v>308</v>
      </c>
      <c r="L1872" s="0" t="s">
        <v>20</v>
      </c>
      <c r="M1872" s="0" t="n">
        <f aca="false">35.3*G1872</f>
        <v>0.490912311202</v>
      </c>
      <c r="N1872" s="0" t="n">
        <f aca="false">M1872*1000/365</f>
        <v>1.34496523616986</v>
      </c>
      <c r="O1872" s="0" t="n">
        <f aca="false">Table1[[#This Row],[Detection frequency 2021]]/100*365</f>
        <v>152.873315</v>
      </c>
      <c r="P1872" s="0" t="n">
        <f aca="false">Table1[[#This Row],[Flared days/year]]/12</f>
        <v>12.7394429166667</v>
      </c>
      <c r="Q1872" s="2" t="n">
        <f aca="false">Table1[[#This Row],['#days per month]]-P1928</f>
        <v>-6.85737666666667</v>
      </c>
    </row>
    <row r="1873" customFormat="false" ht="15.75" hidden="true" customHeight="false" outlineLevel="0" collapsed="false">
      <c r="A1873" s="0" t="s">
        <v>21</v>
      </c>
      <c r="B1873" s="0" t="s">
        <v>22</v>
      </c>
      <c r="C1873" s="0" t="s">
        <v>2020</v>
      </c>
      <c r="D1873" s="0" t="n">
        <v>7598</v>
      </c>
      <c r="E1873" s="0" t="n">
        <v>30.1185109999999</v>
      </c>
      <c r="F1873" s="0" t="n">
        <v>47.7546789999999</v>
      </c>
      <c r="G1873" s="0" t="n">
        <v>0.009537200642</v>
      </c>
      <c r="H1873" s="0" t="n">
        <v>1762.78</v>
      </c>
      <c r="I1873" s="0" t="n">
        <v>1.50826</v>
      </c>
      <c r="J1873" s="0" t="n">
        <v>56.8122999999999</v>
      </c>
      <c r="K1873" s="0" t="n">
        <v>389</v>
      </c>
      <c r="L1873" s="0" t="s">
        <v>20</v>
      </c>
      <c r="M1873" s="0" t="n">
        <f aca="false">35.3*G1873</f>
        <v>0.3366631826626</v>
      </c>
      <c r="N1873" s="0" t="n">
        <f aca="false">M1873*1000/365</f>
        <v>0.922364884007123</v>
      </c>
      <c r="O1873" s="0" t="n">
        <f aca="false">Table1[[#This Row],[Detection frequency 2021]]/100*365</f>
        <v>207.364895</v>
      </c>
      <c r="P1873" s="0" t="n">
        <f aca="false">Table1[[#This Row],[Flared days/year]]/12</f>
        <v>17.2804079166666</v>
      </c>
      <c r="Q1873" s="2" t="n">
        <f aca="false">Table1[[#This Row],['#days per month]]-P1929</f>
        <v>1.62035666666663</v>
      </c>
    </row>
    <row r="1874" customFormat="false" ht="15.75" hidden="true" customHeight="false" outlineLevel="0" collapsed="false">
      <c r="A1874" s="0" t="s">
        <v>83</v>
      </c>
      <c r="B1874" s="0" t="s">
        <v>84</v>
      </c>
      <c r="C1874" s="0" t="s">
        <v>2021</v>
      </c>
      <c r="D1874" s="0" t="n">
        <v>6279</v>
      </c>
      <c r="E1874" s="0" t="n">
        <v>-5.061294</v>
      </c>
      <c r="F1874" s="0" t="n">
        <v>11.832462</v>
      </c>
      <c r="G1874" s="0" t="n">
        <v>0.0138897515409999</v>
      </c>
      <c r="H1874" s="0" t="n">
        <v>1796.75</v>
      </c>
      <c r="I1874" s="0" t="n">
        <v>1.70434</v>
      </c>
      <c r="J1874" s="0" t="n">
        <v>89.3333</v>
      </c>
      <c r="K1874" s="0" t="n">
        <v>75</v>
      </c>
      <c r="L1874" s="0" t="s">
        <v>20</v>
      </c>
      <c r="M1874" s="0" t="n">
        <f aca="false">35.3*G1874</f>
        <v>0.490308229397296</v>
      </c>
      <c r="N1874" s="0" t="n">
        <f aca="false">M1874*1000/365</f>
        <v>1.34331021752684</v>
      </c>
      <c r="O1874" s="0" t="n">
        <f aca="false">Table1[[#This Row],[Detection frequency 2021]]/100*365</f>
        <v>326.066545</v>
      </c>
      <c r="P1874" s="0" t="n">
        <f aca="false">Table1[[#This Row],[Flared days/year]]/12</f>
        <v>27.1722120833333</v>
      </c>
      <c r="Q1874" s="2" t="n">
        <f aca="false">Table1[[#This Row],['#days per month]]-P1930</f>
        <v>10.06861625</v>
      </c>
    </row>
    <row r="1875" customFormat="false" ht="15.75" hidden="true" customHeight="false" outlineLevel="0" collapsed="false">
      <c r="A1875" s="0" t="s">
        <v>645</v>
      </c>
      <c r="B1875" s="0" t="s">
        <v>646</v>
      </c>
      <c r="C1875" s="0" t="s">
        <v>2022</v>
      </c>
      <c r="D1875" s="0" t="n">
        <v>2592</v>
      </c>
      <c r="E1875" s="0" t="n">
        <v>31.290377</v>
      </c>
      <c r="F1875" s="0" t="n">
        <v>-101.672492</v>
      </c>
      <c r="G1875" s="0" t="n">
        <v>0.013889076422</v>
      </c>
      <c r="H1875" s="0" t="n">
        <v>1804.27</v>
      </c>
      <c r="I1875" s="0" t="n">
        <v>1.42797</v>
      </c>
      <c r="J1875" s="0" t="n">
        <v>54.2273999999999</v>
      </c>
      <c r="K1875" s="0" t="n">
        <v>343</v>
      </c>
      <c r="L1875" s="0" t="s">
        <v>20</v>
      </c>
      <c r="M1875" s="0" t="n">
        <f aca="false">35.3*G1875</f>
        <v>0.4902843976966</v>
      </c>
      <c r="N1875" s="0" t="n">
        <f aca="false">M1875*1000/365</f>
        <v>1.34324492519616</v>
      </c>
      <c r="O1875" s="0" t="n">
        <f aca="false">Table1[[#This Row],[Detection frequency 2021]]/100*365</f>
        <v>197.93001</v>
      </c>
      <c r="P1875" s="0" t="n">
        <f aca="false">Table1[[#This Row],[Flared days/year]]/12</f>
        <v>16.4941675</v>
      </c>
      <c r="Q1875" s="2" t="n">
        <f aca="false">Table1[[#This Row],['#days per month]]-P1931</f>
        <v>8.67273458333331</v>
      </c>
    </row>
    <row r="1876" customFormat="false" ht="15.75" hidden="true" customHeight="false" outlineLevel="0" collapsed="false">
      <c r="A1876" s="0" t="s">
        <v>788</v>
      </c>
      <c r="B1876" s="0" t="s">
        <v>789</v>
      </c>
      <c r="C1876" s="0" t="s">
        <v>2023</v>
      </c>
      <c r="D1876" s="0" t="n">
        <v>11964</v>
      </c>
      <c r="E1876" s="0" t="n">
        <v>4.164369</v>
      </c>
      <c r="F1876" s="0" t="n">
        <v>106.227182</v>
      </c>
      <c r="G1876" s="0" t="n">
        <v>0.013887608772</v>
      </c>
      <c r="H1876" s="0" t="n">
        <v>1717.7</v>
      </c>
      <c r="I1876" s="0" t="n">
        <v>1.6015</v>
      </c>
      <c r="J1876" s="0" t="n">
        <v>71.2329</v>
      </c>
      <c r="K1876" s="0" t="n">
        <v>73</v>
      </c>
      <c r="L1876" s="0" t="s">
        <v>20</v>
      </c>
      <c r="M1876" s="0" t="n">
        <f aca="false">35.3*G1876</f>
        <v>0.4902325896516</v>
      </c>
      <c r="N1876" s="0" t="n">
        <f aca="false">M1876*1000/365</f>
        <v>1.34310298534685</v>
      </c>
      <c r="O1876" s="0" t="n">
        <f aca="false">Table1[[#This Row],[Detection frequency 2021]]/100*365</f>
        <v>260.000085</v>
      </c>
      <c r="P1876" s="0" t="n">
        <f aca="false">Table1[[#This Row],[Flared days/year]]/12</f>
        <v>21.66667375</v>
      </c>
      <c r="Q1876" s="2" t="n">
        <f aca="false">Table1[[#This Row],['#days per month]]-P1932</f>
        <v>5.66282291666667</v>
      </c>
    </row>
    <row r="1877" customFormat="false" ht="15.75" hidden="true" customHeight="false" outlineLevel="0" collapsed="false">
      <c r="A1877" s="0" t="s">
        <v>345</v>
      </c>
      <c r="B1877" s="0" t="s">
        <v>346</v>
      </c>
      <c r="C1877" s="0" t="s">
        <v>2024</v>
      </c>
      <c r="D1877" s="0" t="n">
        <v>4629</v>
      </c>
      <c r="E1877" s="0" t="n">
        <v>-37.3452659999999</v>
      </c>
      <c r="F1877" s="0" t="n">
        <v>-69.205129</v>
      </c>
      <c r="G1877" s="0" t="n">
        <v>0.013876777515</v>
      </c>
      <c r="H1877" s="0" t="n">
        <v>1771.22</v>
      </c>
      <c r="I1877" s="0" t="n">
        <v>1.57307</v>
      </c>
      <c r="J1877" s="0" t="n">
        <v>45.3083</v>
      </c>
      <c r="K1877" s="0" t="n">
        <v>373</v>
      </c>
      <c r="L1877" s="0" t="s">
        <v>20</v>
      </c>
      <c r="M1877" s="0" t="n">
        <f aca="false">35.3*G1877</f>
        <v>0.4898502462795</v>
      </c>
      <c r="N1877" s="0" t="n">
        <f aca="false">M1877*1000/365</f>
        <v>1.3420554692589</v>
      </c>
      <c r="O1877" s="0" t="n">
        <f aca="false">Table1[[#This Row],[Detection frequency 2021]]/100*365</f>
        <v>165.375295</v>
      </c>
      <c r="P1877" s="0" t="n">
        <f aca="false">Table1[[#This Row],[Flared days/year]]/12</f>
        <v>13.7812745833333</v>
      </c>
      <c r="Q1877" s="2" t="n">
        <f aca="false">Table1[[#This Row],['#days per month]]-P1933</f>
        <v>-3.49682166666667</v>
      </c>
    </row>
    <row r="1878" customFormat="false" ht="15.75" hidden="true" customHeight="false" outlineLevel="0" collapsed="false">
      <c r="A1878" s="0" t="s">
        <v>17</v>
      </c>
      <c r="B1878" s="0" t="s">
        <v>18</v>
      </c>
      <c r="C1878" s="0" t="s">
        <v>2025</v>
      </c>
      <c r="D1878" s="0" t="n">
        <v>4280</v>
      </c>
      <c r="E1878" s="0" t="n">
        <v>8.526638</v>
      </c>
      <c r="F1878" s="0" t="n">
        <v>-64.072184</v>
      </c>
      <c r="G1878" s="0" t="n">
        <v>0.013876454632</v>
      </c>
      <c r="H1878" s="0" t="n">
        <v>1769.74</v>
      </c>
      <c r="I1878" s="0" t="n">
        <v>1.6015</v>
      </c>
      <c r="J1878" s="0" t="n">
        <v>30.3226</v>
      </c>
      <c r="K1878" s="0" t="n">
        <v>155</v>
      </c>
      <c r="L1878" s="0" t="s">
        <v>20</v>
      </c>
      <c r="M1878" s="0" t="n">
        <f aca="false">35.3*G1878</f>
        <v>0.4898388485096</v>
      </c>
      <c r="N1878" s="0" t="n">
        <f aca="false">M1878*1000/365</f>
        <v>1.34202424249206</v>
      </c>
      <c r="O1878" s="0" t="n">
        <f aca="false">Table1[[#This Row],[Detection frequency 2021]]/100*365</f>
        <v>110.67749</v>
      </c>
      <c r="P1878" s="0" t="n">
        <f aca="false">Table1[[#This Row],[Flared days/year]]/12</f>
        <v>9.22312416666667</v>
      </c>
      <c r="Q1878" s="2" t="n">
        <f aca="false">Table1[[#This Row],['#days per month]]-P1934</f>
        <v>-2.41782083333333</v>
      </c>
    </row>
    <row r="1879" customFormat="false" ht="15.75" hidden="true" customHeight="false" outlineLevel="0" collapsed="false">
      <c r="A1879" s="0" t="s">
        <v>645</v>
      </c>
      <c r="B1879" s="0" t="s">
        <v>646</v>
      </c>
      <c r="C1879" s="0" t="s">
        <v>2026</v>
      </c>
      <c r="D1879" s="0" t="n">
        <v>3204</v>
      </c>
      <c r="E1879" s="0" t="n">
        <v>28.828</v>
      </c>
      <c r="F1879" s="0" t="n">
        <v>-97.880468</v>
      </c>
      <c r="G1879" s="0" t="n">
        <v>0.013817220278</v>
      </c>
      <c r="H1879" s="0" t="n">
        <v>1948.37</v>
      </c>
      <c r="I1879" s="0" t="n">
        <v>1.97003</v>
      </c>
      <c r="J1879" s="0" t="n">
        <v>58.0205</v>
      </c>
      <c r="K1879" s="0" t="n">
        <v>293</v>
      </c>
      <c r="L1879" s="0" t="s">
        <v>20</v>
      </c>
      <c r="M1879" s="0" t="n">
        <f aca="false">35.3*G1879</f>
        <v>0.4877478758134</v>
      </c>
      <c r="N1879" s="0" t="n">
        <f aca="false">M1879*1000/365</f>
        <v>1.3362955501737</v>
      </c>
      <c r="O1879" s="0" t="n">
        <f aca="false">Table1[[#This Row],[Detection frequency 2021]]/100*365</f>
        <v>211.774825</v>
      </c>
      <c r="P1879" s="0" t="n">
        <f aca="false">Table1[[#This Row],[Flared days/year]]/12</f>
        <v>17.6479020833333</v>
      </c>
      <c r="Q1879" s="2" t="n">
        <f aca="false">Table1[[#This Row],['#days per month]]-P1935</f>
        <v>1.59036583333336</v>
      </c>
    </row>
    <row r="1880" customFormat="false" ht="15.75" hidden="true" customHeight="false" outlineLevel="0" collapsed="false">
      <c r="A1880" s="0" t="s">
        <v>645</v>
      </c>
      <c r="B1880" s="0" t="s">
        <v>646</v>
      </c>
      <c r="C1880" s="0" t="s">
        <v>2027</v>
      </c>
      <c r="D1880" s="0" t="n">
        <v>637</v>
      </c>
      <c r="E1880" s="0" t="n">
        <v>47.858594</v>
      </c>
      <c r="F1880" s="0" t="n">
        <v>-103.187941</v>
      </c>
      <c r="G1880" s="0" t="n">
        <v>0.013807592494</v>
      </c>
      <c r="H1880" s="0" t="n">
        <v>1880.82</v>
      </c>
      <c r="I1880" s="0" t="n">
        <v>1.83837</v>
      </c>
      <c r="J1880" s="0" t="n">
        <v>66.242</v>
      </c>
      <c r="K1880" s="0" t="n">
        <v>314</v>
      </c>
      <c r="L1880" s="0" t="s">
        <v>20</v>
      </c>
      <c r="M1880" s="0" t="n">
        <f aca="false">35.3*G1880</f>
        <v>0.4874080150382</v>
      </c>
      <c r="N1880" s="0" t="n">
        <f aca="false">M1880*1000/365</f>
        <v>1.33536442476219</v>
      </c>
      <c r="O1880" s="0" t="n">
        <f aca="false">Table1[[#This Row],[Detection frequency 2021]]/100*365</f>
        <v>241.7833</v>
      </c>
      <c r="P1880" s="0" t="n">
        <f aca="false">Table1[[#This Row],[Flared days/year]]/12</f>
        <v>20.1486083333333</v>
      </c>
      <c r="Q1880" s="2" t="n">
        <f aca="false">Table1[[#This Row],['#days per month]]-P1936</f>
        <v>0.792536666666663</v>
      </c>
    </row>
    <row r="1881" customFormat="false" ht="15.75" hidden="true" customHeight="false" outlineLevel="0" collapsed="false">
      <c r="A1881" s="0" t="s">
        <v>715</v>
      </c>
      <c r="B1881" s="0" t="s">
        <v>716</v>
      </c>
      <c r="C1881" s="0" t="s">
        <v>2028</v>
      </c>
      <c r="D1881" s="0" t="n">
        <v>9909</v>
      </c>
      <c r="E1881" s="0" t="n">
        <v>38.913634</v>
      </c>
      <c r="F1881" s="0" t="n">
        <v>65.014686</v>
      </c>
      <c r="G1881" s="0" t="n">
        <v>0.013795440352</v>
      </c>
      <c r="H1881" s="0" t="n">
        <v>1741.5</v>
      </c>
      <c r="I1881" s="0" t="n">
        <v>1.54278999999999</v>
      </c>
      <c r="J1881" s="0" t="n">
        <v>80.0532</v>
      </c>
      <c r="K1881" s="0" t="n">
        <v>376</v>
      </c>
      <c r="L1881" s="0" t="s">
        <v>20</v>
      </c>
      <c r="M1881" s="0" t="n">
        <f aca="false">35.3*G1881</f>
        <v>0.4869790444256</v>
      </c>
      <c r="N1881" s="0" t="n">
        <f aca="false">M1881*1000/365</f>
        <v>1.33418916280986</v>
      </c>
      <c r="O1881" s="0" t="n">
        <f aca="false">Table1[[#This Row],[Detection frequency 2021]]/100*365</f>
        <v>292.19418</v>
      </c>
      <c r="P1881" s="0" t="n">
        <f aca="false">Table1[[#This Row],[Flared days/year]]/12</f>
        <v>24.349515</v>
      </c>
      <c r="Q1881" s="2" t="n">
        <f aca="false">Table1[[#This Row],['#days per month]]-P1937</f>
        <v>11.2534366666667</v>
      </c>
    </row>
    <row r="1882" customFormat="false" ht="15.75" hidden="true" customHeight="false" outlineLevel="0" collapsed="false">
      <c r="A1882" s="0" t="s">
        <v>345</v>
      </c>
      <c r="B1882" s="0" t="s">
        <v>346</v>
      </c>
      <c r="C1882" s="0" t="s">
        <v>2029</v>
      </c>
      <c r="D1882" s="0" t="n">
        <v>4676</v>
      </c>
      <c r="E1882" s="0" t="n">
        <v>-38.424248</v>
      </c>
      <c r="F1882" s="0" t="n">
        <v>-68.713204</v>
      </c>
      <c r="G1882" s="0" t="n">
        <v>0.013790010047</v>
      </c>
      <c r="H1882" s="0" t="n">
        <v>1764.19</v>
      </c>
      <c r="I1882" s="0" t="n">
        <v>4.07819</v>
      </c>
      <c r="J1882" s="0" t="n">
        <v>36.4116</v>
      </c>
      <c r="K1882" s="0" t="n">
        <v>379</v>
      </c>
      <c r="L1882" s="0" t="s">
        <v>20</v>
      </c>
      <c r="M1882" s="0" t="n">
        <f aca="false">35.3*G1882</f>
        <v>0.4867873546591</v>
      </c>
      <c r="N1882" s="0" t="n">
        <f aca="false">M1882*1000/365</f>
        <v>1.3336639853674</v>
      </c>
      <c r="O1882" s="0" t="n">
        <f aca="false">Table1[[#This Row],[Detection frequency 2021]]/100*365</f>
        <v>132.90234</v>
      </c>
      <c r="P1882" s="0" t="n">
        <f aca="false">Table1[[#This Row],[Flared days/year]]/12</f>
        <v>11.075195</v>
      </c>
      <c r="Q1882" s="2" t="n">
        <f aca="false">Table1[[#This Row],['#days per month]]-P1938</f>
        <v>-12.0260808333333</v>
      </c>
    </row>
    <row r="1883" customFormat="false" ht="15.75" hidden="true" customHeight="false" outlineLevel="0" collapsed="false">
      <c r="A1883" s="0" t="s">
        <v>645</v>
      </c>
      <c r="B1883" s="0" t="s">
        <v>646</v>
      </c>
      <c r="C1883" s="0" t="s">
        <v>2030</v>
      </c>
      <c r="D1883" s="0" t="n">
        <v>877</v>
      </c>
      <c r="E1883" s="0" t="n">
        <v>47.530781</v>
      </c>
      <c r="F1883" s="0" t="n">
        <v>-102.762102</v>
      </c>
      <c r="G1883" s="0" t="n">
        <v>0.013785196155</v>
      </c>
      <c r="H1883" s="0" t="n">
        <v>1918.51</v>
      </c>
      <c r="I1883" s="0" t="n">
        <v>1.96635</v>
      </c>
      <c r="J1883" s="0" t="n">
        <v>66.5644</v>
      </c>
      <c r="K1883" s="0" t="n">
        <v>326</v>
      </c>
      <c r="L1883" s="0" t="s">
        <v>20</v>
      </c>
      <c r="M1883" s="0" t="n">
        <f aca="false">35.3*G1883</f>
        <v>0.4866174242715</v>
      </c>
      <c r="N1883" s="0" t="n">
        <f aca="false">M1883*1000/365</f>
        <v>1.33319842266164</v>
      </c>
      <c r="O1883" s="0" t="n">
        <f aca="false">Table1[[#This Row],[Detection frequency 2021]]/100*365</f>
        <v>242.96006</v>
      </c>
      <c r="P1883" s="0" t="n">
        <f aca="false">Table1[[#This Row],[Flared days/year]]/12</f>
        <v>20.2466716666667</v>
      </c>
      <c r="Q1883" s="2" t="n">
        <f aca="false">Table1[[#This Row],['#days per month]]-P1939</f>
        <v>1.86296</v>
      </c>
    </row>
    <row r="1884" customFormat="false" ht="15.75" hidden="true" customHeight="false" outlineLevel="0" collapsed="false">
      <c r="A1884" s="0" t="s">
        <v>563</v>
      </c>
      <c r="B1884" s="0" t="s">
        <v>564</v>
      </c>
      <c r="C1884" s="0" t="s">
        <v>2031</v>
      </c>
      <c r="D1884" s="0" t="n">
        <v>4517</v>
      </c>
      <c r="E1884" s="0" t="n">
        <v>0.17167</v>
      </c>
      <c r="F1884" s="0" t="n">
        <v>-76.708701</v>
      </c>
      <c r="G1884" s="0" t="n">
        <v>0.0137733668959999</v>
      </c>
      <c r="H1884" s="0" t="n">
        <v>1869.31</v>
      </c>
      <c r="I1884" s="0" t="n">
        <v>1.60107999999999</v>
      </c>
      <c r="J1884" s="0" t="n">
        <v>68</v>
      </c>
      <c r="K1884" s="0" t="n">
        <v>25</v>
      </c>
      <c r="L1884" s="0" t="s">
        <v>20</v>
      </c>
      <c r="M1884" s="0" t="n">
        <f aca="false">35.3*G1884</f>
        <v>0.486199851428796</v>
      </c>
      <c r="N1884" s="0" t="n">
        <f aca="false">M1884*1000/365</f>
        <v>1.33205438747615</v>
      </c>
      <c r="O1884" s="0" t="n">
        <f aca="false">Table1[[#This Row],[Detection frequency 2021]]/100*365</f>
        <v>248.2</v>
      </c>
      <c r="P1884" s="0" t="n">
        <f aca="false">Table1[[#This Row],[Flared days/year]]/12</f>
        <v>20.6833333333333</v>
      </c>
      <c r="Q1884" s="2" t="n">
        <f aca="false">Table1[[#This Row],['#days per month]]-P1940</f>
        <v>1.10826166666667</v>
      </c>
    </row>
    <row r="1885" customFormat="false" ht="15.75" hidden="true" customHeight="false" outlineLevel="0" collapsed="false">
      <c r="A1885" s="0" t="s">
        <v>645</v>
      </c>
      <c r="B1885" s="0" t="s">
        <v>646</v>
      </c>
      <c r="C1885" s="0" t="s">
        <v>2032</v>
      </c>
      <c r="D1885" s="0" t="n">
        <v>1355</v>
      </c>
      <c r="E1885" s="0" t="n">
        <v>31.641454</v>
      </c>
      <c r="F1885" s="0" t="n">
        <v>-104.037305</v>
      </c>
      <c r="G1885" s="0" t="n">
        <v>0.0137670560009999</v>
      </c>
      <c r="H1885" s="0" t="n">
        <v>1861.37</v>
      </c>
      <c r="I1885" s="0" t="n">
        <v>4.36528</v>
      </c>
      <c r="J1885" s="0" t="n">
        <v>40.3561</v>
      </c>
      <c r="K1885" s="0" t="n">
        <v>337</v>
      </c>
      <c r="L1885" s="0" t="s">
        <v>20</v>
      </c>
      <c r="M1885" s="0" t="n">
        <f aca="false">35.3*G1885</f>
        <v>0.485977076835296</v>
      </c>
      <c r="N1885" s="0" t="n">
        <f aca="false">M1885*1000/365</f>
        <v>1.3314440461241</v>
      </c>
      <c r="O1885" s="0" t="n">
        <f aca="false">Table1[[#This Row],[Detection frequency 2021]]/100*365</f>
        <v>147.299765</v>
      </c>
      <c r="P1885" s="0" t="n">
        <f aca="false">Table1[[#This Row],[Flared days/year]]/12</f>
        <v>12.2749804166667</v>
      </c>
      <c r="Q1885" s="2" t="n">
        <f aca="false">Table1[[#This Row],['#days per month]]-P1941</f>
        <v>-4.45418625</v>
      </c>
    </row>
    <row r="1886" customFormat="false" ht="15.75" hidden="true" customHeight="false" outlineLevel="0" collapsed="false">
      <c r="A1886" s="0" t="s">
        <v>126</v>
      </c>
      <c r="B1886" s="0" t="s">
        <v>127</v>
      </c>
      <c r="C1886" s="0" t="s">
        <v>2033</v>
      </c>
      <c r="D1886" s="0" t="n">
        <v>6075</v>
      </c>
      <c r="E1886" s="0" t="n">
        <v>4.62585999999999</v>
      </c>
      <c r="F1886" s="0" t="n">
        <v>6.81521799999999</v>
      </c>
      <c r="G1886" s="0" t="n">
        <v>0.013747829786</v>
      </c>
      <c r="H1886" s="0" t="n">
        <v>1855.75</v>
      </c>
      <c r="I1886" s="0" t="n">
        <v>1.31977</v>
      </c>
      <c r="J1886" s="0" t="n">
        <v>48.6485999999999</v>
      </c>
      <c r="K1886" s="0" t="n">
        <v>37</v>
      </c>
      <c r="L1886" s="0" t="s">
        <v>20</v>
      </c>
      <c r="M1886" s="0" t="n">
        <f aca="false">35.3*G1886</f>
        <v>0.4852983914458</v>
      </c>
      <c r="N1886" s="0" t="n">
        <f aca="false">M1886*1000/365</f>
        <v>1.32958463409808</v>
      </c>
      <c r="O1886" s="0" t="n">
        <f aca="false">Table1[[#This Row],[Detection frequency 2021]]/100*365</f>
        <v>177.56739</v>
      </c>
      <c r="P1886" s="0" t="n">
        <f aca="false">Table1[[#This Row],[Flared days/year]]/12</f>
        <v>14.7972825</v>
      </c>
      <c r="Q1886" s="2" t="n">
        <f aca="false">Table1[[#This Row],['#days per month]]-P1942</f>
        <v>-1.12766750000003</v>
      </c>
    </row>
    <row r="1887" customFormat="false" ht="15.75" hidden="true" customHeight="false" outlineLevel="0" collapsed="false">
      <c r="A1887" s="0" t="s">
        <v>788</v>
      </c>
      <c r="B1887" s="0" t="s">
        <v>789</v>
      </c>
      <c r="C1887" s="0" t="s">
        <v>2034</v>
      </c>
      <c r="D1887" s="0" t="n">
        <v>11920</v>
      </c>
      <c r="E1887" s="0" t="n">
        <v>-3.37205299999999</v>
      </c>
      <c r="F1887" s="0" t="n">
        <v>104.040824</v>
      </c>
      <c r="G1887" s="0" t="n">
        <v>0.01373221399</v>
      </c>
      <c r="H1887" s="0" t="n">
        <v>1907.89</v>
      </c>
      <c r="I1887" s="0" t="n">
        <v>1.69664</v>
      </c>
      <c r="J1887" s="0" t="n">
        <v>40</v>
      </c>
      <c r="K1887" s="0" t="n">
        <v>35</v>
      </c>
      <c r="L1887" s="0" t="s">
        <v>20</v>
      </c>
      <c r="M1887" s="0" t="n">
        <f aca="false">35.3*G1887</f>
        <v>0.484747153847</v>
      </c>
      <c r="N1887" s="0" t="n">
        <f aca="false">M1887*1000/365</f>
        <v>1.32807439410137</v>
      </c>
      <c r="O1887" s="0" t="n">
        <f aca="false">Table1[[#This Row],[Detection frequency 2021]]/100*365</f>
        <v>146</v>
      </c>
      <c r="P1887" s="0" t="n">
        <f aca="false">Table1[[#This Row],[Flared days/year]]/12</f>
        <v>12.1666666666667</v>
      </c>
      <c r="Q1887" s="2" t="n">
        <f aca="false">Table1[[#This Row],['#days per month]]-P1943</f>
        <v>-9.18166625</v>
      </c>
    </row>
    <row r="1888" customFormat="false" ht="15.75" hidden="true" customHeight="false" outlineLevel="0" collapsed="false">
      <c r="A1888" s="0" t="s">
        <v>24</v>
      </c>
      <c r="B1888" s="0" t="s">
        <v>25</v>
      </c>
      <c r="C1888" s="0" t="s">
        <v>2035</v>
      </c>
      <c r="D1888" s="0" t="n">
        <v>10601</v>
      </c>
      <c r="E1888" s="0" t="n">
        <v>55.27444</v>
      </c>
      <c r="F1888" s="0" t="n">
        <v>105.936485</v>
      </c>
      <c r="G1888" s="0" t="n">
        <v>0.013731744342</v>
      </c>
      <c r="H1888" s="0" t="n">
        <v>1492.29</v>
      </c>
      <c r="I1888" s="0" t="n">
        <v>1.6015</v>
      </c>
      <c r="J1888" s="0" t="n">
        <v>7.71812</v>
      </c>
      <c r="K1888" s="0" t="n">
        <v>298</v>
      </c>
      <c r="L1888" s="0" t="s">
        <v>218</v>
      </c>
      <c r="M1888" s="0" t="n">
        <f aca="false">35.3*G1888</f>
        <v>0.4847305752726</v>
      </c>
      <c r="N1888" s="0" t="n">
        <f aca="false">M1888*1000/365</f>
        <v>1.32802897334959</v>
      </c>
      <c r="O1888" s="0" t="n">
        <f aca="false">Table1[[#This Row],[Detection frequency 2021]]/100*365</f>
        <v>28.171138</v>
      </c>
      <c r="P1888" s="0" t="n">
        <f aca="false">Table1[[#This Row],[Flared days/year]]/12</f>
        <v>2.34759483333333</v>
      </c>
      <c r="Q1888" s="2" t="n">
        <f aca="false">Table1[[#This Row],['#days per month]]-P1944</f>
        <v>-12.38249725</v>
      </c>
    </row>
    <row r="1889" customFormat="false" ht="15.75" hidden="true" customHeight="false" outlineLevel="0" collapsed="false">
      <c r="A1889" s="0" t="s">
        <v>715</v>
      </c>
      <c r="B1889" s="0" t="s">
        <v>716</v>
      </c>
      <c r="C1889" s="0" t="s">
        <v>2036</v>
      </c>
      <c r="D1889" s="0" t="n">
        <v>9891</v>
      </c>
      <c r="E1889" s="0" t="n">
        <v>39.026569</v>
      </c>
      <c r="F1889" s="0" t="n">
        <v>64.546416</v>
      </c>
      <c r="G1889" s="0" t="n">
        <v>0.013729014513</v>
      </c>
      <c r="H1889" s="0" t="n">
        <v>1794.54</v>
      </c>
      <c r="I1889" s="0" t="n">
        <v>1.84484</v>
      </c>
      <c r="J1889" s="0" t="n">
        <v>71.3615</v>
      </c>
      <c r="K1889" s="0" t="n">
        <v>426</v>
      </c>
      <c r="L1889" s="0" t="s">
        <v>20</v>
      </c>
      <c r="M1889" s="0" t="n">
        <f aca="false">35.3*G1889</f>
        <v>0.4846342123089</v>
      </c>
      <c r="N1889" s="0" t="n">
        <f aca="false">M1889*1000/365</f>
        <v>1.32776496522986</v>
      </c>
      <c r="O1889" s="0" t="n">
        <f aca="false">Table1[[#This Row],[Detection frequency 2021]]/100*365</f>
        <v>260.469475</v>
      </c>
      <c r="P1889" s="0" t="n">
        <f aca="false">Table1[[#This Row],[Flared days/year]]/12</f>
        <v>21.7057895833333</v>
      </c>
      <c r="Q1889" s="2" t="n">
        <f aca="false">Table1[[#This Row],['#days per month]]-P1945</f>
        <v>7.5684575</v>
      </c>
    </row>
    <row r="1890" customFormat="false" ht="15.75" hidden="true" customHeight="false" outlineLevel="0" collapsed="false">
      <c r="A1890" s="0" t="s">
        <v>126</v>
      </c>
      <c r="B1890" s="0" t="s">
        <v>127</v>
      </c>
      <c r="C1890" s="0" t="s">
        <v>2037</v>
      </c>
      <c r="D1890" s="0" t="n">
        <v>5957</v>
      </c>
      <c r="E1890" s="0" t="n">
        <v>5.538556</v>
      </c>
      <c r="F1890" s="0" t="n">
        <v>5.894474</v>
      </c>
      <c r="G1890" s="0" t="n">
        <v>0.013718447433</v>
      </c>
      <c r="H1890" s="0" t="n">
        <v>1733.07</v>
      </c>
      <c r="I1890" s="0" t="n">
        <v>1.98365</v>
      </c>
      <c r="J1890" s="0" t="n">
        <v>51.3889</v>
      </c>
      <c r="K1890" s="0" t="n">
        <v>72</v>
      </c>
      <c r="L1890" s="0" t="s">
        <v>20</v>
      </c>
      <c r="M1890" s="0" t="n">
        <f aca="false">35.3*G1890</f>
        <v>0.4842611943849</v>
      </c>
      <c r="N1890" s="0" t="n">
        <f aca="false">M1890*1000/365</f>
        <v>1.32674299831479</v>
      </c>
      <c r="O1890" s="0" t="n">
        <f aca="false">Table1[[#This Row],[Detection frequency 2021]]/100*365</f>
        <v>187.569485</v>
      </c>
      <c r="P1890" s="0" t="n">
        <f aca="false">Table1[[#This Row],[Flared days/year]]/12</f>
        <v>15.6307904166667</v>
      </c>
      <c r="Q1890" s="2" t="n">
        <f aca="false">Table1[[#This Row],['#days per month]]-P1946</f>
        <v>-0.266997499999997</v>
      </c>
    </row>
    <row r="1891" customFormat="false" ht="15.75" hidden="true" customHeight="false" outlineLevel="0" collapsed="false">
      <c r="A1891" s="0" t="s">
        <v>24</v>
      </c>
      <c r="B1891" s="0" t="s">
        <v>25</v>
      </c>
      <c r="C1891" s="0" t="s">
        <v>2038</v>
      </c>
      <c r="D1891" s="0" t="n">
        <v>6943</v>
      </c>
      <c r="E1891" s="0" t="n">
        <v>54.178996</v>
      </c>
      <c r="F1891" s="0" t="n">
        <v>53.625609</v>
      </c>
      <c r="G1891" s="0" t="n">
        <v>0.0137137509529999</v>
      </c>
      <c r="H1891" s="0" t="n">
        <v>1918.75</v>
      </c>
      <c r="I1891" s="0" t="n">
        <v>2.06059</v>
      </c>
      <c r="J1891" s="0" t="n">
        <v>61.0714</v>
      </c>
      <c r="K1891" s="0" t="n">
        <v>280</v>
      </c>
      <c r="L1891" s="0" t="s">
        <v>20</v>
      </c>
      <c r="M1891" s="0" t="n">
        <f aca="false">35.3*G1891</f>
        <v>0.484095408640896</v>
      </c>
      <c r="N1891" s="0" t="n">
        <f aca="false">M1891*1000/365</f>
        <v>1.32628879079698</v>
      </c>
      <c r="O1891" s="0" t="n">
        <f aca="false">Table1[[#This Row],[Detection frequency 2021]]/100*365</f>
        <v>222.91061</v>
      </c>
      <c r="P1891" s="0" t="n">
        <f aca="false">Table1[[#This Row],[Flared days/year]]/12</f>
        <v>18.5758841666667</v>
      </c>
      <c r="Q1891" s="2" t="n">
        <f aca="false">Table1[[#This Row],['#days per month]]-P1947</f>
        <v>9.80183166666667</v>
      </c>
    </row>
    <row r="1892" customFormat="false" ht="15.75" hidden="true" customHeight="false" outlineLevel="0" collapsed="false">
      <c r="A1892" s="0" t="s">
        <v>645</v>
      </c>
      <c r="B1892" s="0" t="s">
        <v>646</v>
      </c>
      <c r="C1892" s="0" t="s">
        <v>2039</v>
      </c>
      <c r="D1892" s="0" t="n">
        <v>1227</v>
      </c>
      <c r="E1892" s="0" t="n">
        <v>32.064303</v>
      </c>
      <c r="F1892" s="0" t="n">
        <v>-104.358668999999</v>
      </c>
      <c r="G1892" s="0" t="n">
        <v>0.0137051505239999</v>
      </c>
      <c r="H1892" s="0" t="n">
        <v>1892.98</v>
      </c>
      <c r="I1892" s="0" t="n">
        <v>1.39706</v>
      </c>
      <c r="J1892" s="0" t="n">
        <v>55.6575</v>
      </c>
      <c r="K1892" s="0" t="n">
        <v>327</v>
      </c>
      <c r="L1892" s="0" t="s">
        <v>20</v>
      </c>
      <c r="M1892" s="0" t="n">
        <f aca="false">35.3*G1892</f>
        <v>0.483791813497196</v>
      </c>
      <c r="N1892" s="0" t="n">
        <f aca="false">M1892*1000/365</f>
        <v>1.32545702327999</v>
      </c>
      <c r="O1892" s="0" t="n">
        <f aca="false">Table1[[#This Row],[Detection frequency 2021]]/100*365</f>
        <v>203.149875</v>
      </c>
      <c r="P1892" s="0" t="n">
        <f aca="false">Table1[[#This Row],[Flared days/year]]/12</f>
        <v>16.92915625</v>
      </c>
      <c r="Q1892" s="2" t="n">
        <f aca="false">Table1[[#This Row],['#days per month]]-P1948</f>
        <v>-3.60209375</v>
      </c>
    </row>
    <row r="1893" customFormat="false" ht="15.75" hidden="true" customHeight="false" outlineLevel="0" collapsed="false">
      <c r="A1893" s="0" t="s">
        <v>788</v>
      </c>
      <c r="B1893" s="0" t="s">
        <v>789</v>
      </c>
      <c r="C1893" s="0" t="s">
        <v>2040</v>
      </c>
      <c r="D1893" s="0" t="n">
        <v>12041</v>
      </c>
      <c r="E1893" s="0" t="n">
        <v>-6.658653</v>
      </c>
      <c r="F1893" s="0" t="n">
        <v>112.918490999999</v>
      </c>
      <c r="G1893" s="0" t="n">
        <v>0.0136965794479999</v>
      </c>
      <c r="H1893" s="0" t="n">
        <v>1775.31</v>
      </c>
      <c r="I1893" s="0" t="n">
        <v>1.21502</v>
      </c>
      <c r="J1893" s="0" t="n">
        <v>89.5349</v>
      </c>
      <c r="K1893" s="0" t="n">
        <v>86</v>
      </c>
      <c r="L1893" s="0" t="s">
        <v>20</v>
      </c>
      <c r="M1893" s="0" t="n">
        <f aca="false">35.3*G1893</f>
        <v>0.483489254514396</v>
      </c>
      <c r="N1893" s="0" t="n">
        <f aca="false">M1893*1000/365</f>
        <v>1.32462809455999</v>
      </c>
      <c r="O1893" s="0" t="n">
        <f aca="false">Table1[[#This Row],[Detection frequency 2021]]/100*365</f>
        <v>326.802385</v>
      </c>
      <c r="P1893" s="0" t="n">
        <f aca="false">Table1[[#This Row],[Flared days/year]]/12</f>
        <v>27.2335320833333</v>
      </c>
      <c r="Q1893" s="2" t="n">
        <f aca="false">Table1[[#This Row],['#days per month]]-P1949</f>
        <v>13.51622375</v>
      </c>
    </row>
    <row r="1894" customFormat="false" ht="15.75" hidden="true" customHeight="false" outlineLevel="0" collapsed="false">
      <c r="A1894" s="0" t="s">
        <v>35</v>
      </c>
      <c r="B1894" s="0" t="s">
        <v>36</v>
      </c>
      <c r="C1894" s="0" t="s">
        <v>2041</v>
      </c>
      <c r="D1894" s="0" t="n">
        <v>3748</v>
      </c>
      <c r="E1894" s="0" t="n">
        <v>18.098076</v>
      </c>
      <c r="F1894" s="0" t="n">
        <v>-93.964217</v>
      </c>
      <c r="G1894" s="0" t="n">
        <v>0.013688947668</v>
      </c>
      <c r="H1894" s="0" t="n">
        <v>1886.85</v>
      </c>
      <c r="I1894" s="0" t="n">
        <v>2.45025999999999</v>
      </c>
      <c r="J1894" s="0" t="n">
        <v>43.2292</v>
      </c>
      <c r="K1894" s="0" t="n">
        <v>192</v>
      </c>
      <c r="L1894" s="0" t="s">
        <v>20</v>
      </c>
      <c r="M1894" s="0" t="n">
        <f aca="false">35.3*G1894</f>
        <v>0.4832198526804</v>
      </c>
      <c r="N1894" s="0" t="n">
        <f aca="false">M1894*1000/365</f>
        <v>1.32389000734356</v>
      </c>
      <c r="O1894" s="0" t="n">
        <f aca="false">Table1[[#This Row],[Detection frequency 2021]]/100*365</f>
        <v>157.78658</v>
      </c>
      <c r="P1894" s="0" t="n">
        <f aca="false">Table1[[#This Row],[Flared days/year]]/12</f>
        <v>13.1488816666667</v>
      </c>
      <c r="Q1894" s="2" t="n">
        <f aca="false">Table1[[#This Row],['#days per month]]-P1950</f>
        <v>-1.89936875</v>
      </c>
    </row>
    <row r="1895" customFormat="false" ht="15.75" hidden="false" customHeight="false" outlineLevel="0" collapsed="false">
      <c r="A1895" s="0" t="s">
        <v>240</v>
      </c>
      <c r="B1895" s="0" t="s">
        <v>241</v>
      </c>
      <c r="C1895" s="0" t="s">
        <v>2042</v>
      </c>
      <c r="D1895" s="0" t="n">
        <v>7813</v>
      </c>
      <c r="E1895" s="0" t="n">
        <v>25.527882</v>
      </c>
      <c r="F1895" s="0" t="n">
        <v>49.216826</v>
      </c>
      <c r="G1895" s="0" t="n">
        <v>0.0188557214339999</v>
      </c>
      <c r="H1895" s="0" t="n">
        <v>1796.83</v>
      </c>
      <c r="I1895" s="0" t="n">
        <v>1.54185</v>
      </c>
      <c r="J1895" s="0" t="n">
        <v>67.75</v>
      </c>
      <c r="K1895" s="0" t="n">
        <v>400</v>
      </c>
      <c r="L1895" s="0" t="s">
        <v>20</v>
      </c>
      <c r="M1895" s="0" t="n">
        <f aca="false">35.3*G1895</f>
        <v>0.665606966620196</v>
      </c>
      <c r="N1895" s="0" t="n">
        <f aca="false">M1895*1000/365</f>
        <v>1.82358073046629</v>
      </c>
      <c r="O1895" s="0" t="n">
        <f aca="false">Table1[[#This Row],[Detection frequency 2021]]/100*365</f>
        <v>247.2875</v>
      </c>
      <c r="P1895" s="2" t="n">
        <f aca="false">Table1[[#This Row],[Flared days/year]]/12</f>
        <v>20.6072916666667</v>
      </c>
      <c r="Q1895" s="2"/>
    </row>
    <row r="1896" customFormat="false" ht="15.75" hidden="true" customHeight="false" outlineLevel="0" collapsed="false">
      <c r="A1896" s="0" t="s">
        <v>563</v>
      </c>
      <c r="B1896" s="0" t="s">
        <v>564</v>
      </c>
      <c r="C1896" s="0" t="s">
        <v>2043</v>
      </c>
      <c r="D1896" s="0" t="n">
        <v>4532</v>
      </c>
      <c r="E1896" s="0" t="n">
        <v>0.300126</v>
      </c>
      <c r="F1896" s="0" t="n">
        <v>-76.297865</v>
      </c>
      <c r="G1896" s="0" t="n">
        <v>0.013684397953</v>
      </c>
      <c r="H1896" s="0" t="n">
        <v>1948.89</v>
      </c>
      <c r="I1896" s="0" t="n">
        <v>2.48873</v>
      </c>
      <c r="J1896" s="0" t="n">
        <v>62.1622</v>
      </c>
      <c r="K1896" s="0" t="n">
        <v>37</v>
      </c>
      <c r="L1896" s="0" t="s">
        <v>20</v>
      </c>
      <c r="M1896" s="0" t="n">
        <f aca="false">35.3*G1896</f>
        <v>0.4830592477409</v>
      </c>
      <c r="N1896" s="0" t="n">
        <f aca="false">M1896*1000/365</f>
        <v>1.32344999381068</v>
      </c>
      <c r="O1896" s="0" t="n">
        <f aca="false">Table1[[#This Row],[Detection frequency 2021]]/100*365</f>
        <v>226.89203</v>
      </c>
      <c r="P1896" s="0" t="n">
        <f aca="false">Table1[[#This Row],[Flared days/year]]/12</f>
        <v>18.9076691666667</v>
      </c>
      <c r="Q1896" s="2" t="n">
        <f aca="false">Table1[[#This Row],['#days per month]]-P1952</f>
        <v>-0.764796666666662</v>
      </c>
    </row>
    <row r="1897" customFormat="false" ht="15.75" hidden="true" customHeight="false" outlineLevel="0" collapsed="false">
      <c r="A1897" s="0" t="s">
        <v>78</v>
      </c>
      <c r="B1897" s="0" t="s">
        <v>79</v>
      </c>
      <c r="C1897" s="0" t="s">
        <v>2044</v>
      </c>
      <c r="D1897" s="0" t="n">
        <v>8552</v>
      </c>
      <c r="E1897" s="0" t="n">
        <v>22.345989</v>
      </c>
      <c r="F1897" s="0" t="n">
        <v>56.434488</v>
      </c>
      <c r="G1897" s="0" t="n">
        <v>0.011178913932</v>
      </c>
      <c r="H1897" s="0" t="n">
        <v>1767.39</v>
      </c>
      <c r="I1897" s="0" t="n">
        <v>1.6015</v>
      </c>
      <c r="J1897" s="0" t="n">
        <v>56.117</v>
      </c>
      <c r="K1897" s="0" t="n">
        <v>376</v>
      </c>
      <c r="L1897" s="0" t="s">
        <v>20</v>
      </c>
      <c r="M1897" s="0" t="n">
        <f aca="false">35.3*G1897</f>
        <v>0.3946156617996</v>
      </c>
      <c r="N1897" s="0" t="n">
        <f aca="false">M1897*1000/365</f>
        <v>1.08113879945096</v>
      </c>
      <c r="O1897" s="0" t="n">
        <f aca="false">Table1[[#This Row],[Detection frequency 2021]]/100*365</f>
        <v>204.82705</v>
      </c>
      <c r="P1897" s="0" t="n">
        <f aca="false">Table1[[#This Row],[Flared days/year]]/12</f>
        <v>17.0689208333333</v>
      </c>
      <c r="Q1897" s="2" t="n">
        <f aca="false">Table1[[#This Row],['#days per month]]-P1953</f>
        <v>-8.81359416666666</v>
      </c>
    </row>
    <row r="1898" customFormat="false" ht="15.75" hidden="true" customHeight="false" outlineLevel="0" collapsed="false">
      <c r="A1898" s="0" t="s">
        <v>51</v>
      </c>
      <c r="B1898" s="0" t="s">
        <v>52</v>
      </c>
      <c r="C1898" s="0" t="s">
        <v>2045</v>
      </c>
      <c r="D1898" s="0" t="n">
        <v>5598</v>
      </c>
      <c r="E1898" s="0" t="n">
        <v>27.4096109999999</v>
      </c>
      <c r="F1898" s="0" t="n">
        <v>8.83902799999999</v>
      </c>
      <c r="G1898" s="0" t="n">
        <v>0.014168047334</v>
      </c>
      <c r="H1898" s="0" t="n">
        <v>1741.16</v>
      </c>
      <c r="I1898" s="0" t="n">
        <v>1.57582</v>
      </c>
      <c r="J1898" s="0" t="n">
        <v>68.3377</v>
      </c>
      <c r="K1898" s="0" t="n">
        <v>379</v>
      </c>
      <c r="L1898" s="0" t="s">
        <v>20</v>
      </c>
      <c r="M1898" s="0" t="n">
        <f aca="false">35.3*G1898</f>
        <v>0.5001320708902</v>
      </c>
      <c r="N1898" s="0" t="n">
        <f aca="false">M1898*1000/365</f>
        <v>1.37022485175397</v>
      </c>
      <c r="O1898" s="0" t="n">
        <f aca="false">Table1[[#This Row],[Detection frequency 2021]]/100*365</f>
        <v>249.432605</v>
      </c>
      <c r="P1898" s="0" t="n">
        <f aca="false">Table1[[#This Row],[Flared days/year]]/12</f>
        <v>20.7860504166667</v>
      </c>
      <c r="Q1898" s="2" t="n">
        <f aca="false">Table1[[#This Row],['#days per month]]-P1954</f>
        <v>5.13901750000003</v>
      </c>
    </row>
    <row r="1899" customFormat="false" ht="15.75" hidden="true" customHeight="false" outlineLevel="0" collapsed="false">
      <c r="A1899" s="0" t="s">
        <v>645</v>
      </c>
      <c r="B1899" s="0" t="s">
        <v>646</v>
      </c>
      <c r="C1899" s="0" t="s">
        <v>2046</v>
      </c>
      <c r="D1899" s="0" t="n">
        <v>676</v>
      </c>
      <c r="E1899" s="0" t="n">
        <v>47.500788</v>
      </c>
      <c r="F1899" s="0" t="n">
        <v>-103.063775</v>
      </c>
      <c r="G1899" s="0" t="n">
        <v>0.013660739435</v>
      </c>
      <c r="H1899" s="0" t="n">
        <v>1769.87</v>
      </c>
      <c r="I1899" s="0" t="n">
        <v>1.6015</v>
      </c>
      <c r="J1899" s="0" t="n">
        <v>12.0482</v>
      </c>
      <c r="K1899" s="0" t="n">
        <v>332</v>
      </c>
      <c r="L1899" s="0" t="s">
        <v>20</v>
      </c>
      <c r="M1899" s="0" t="n">
        <f aca="false">35.3*G1899</f>
        <v>0.4822241020555</v>
      </c>
      <c r="N1899" s="0" t="n">
        <f aca="false">M1899*1000/365</f>
        <v>1.32116192343973</v>
      </c>
      <c r="O1899" s="0" t="n">
        <f aca="false">Table1[[#This Row],[Detection frequency 2021]]/100*365</f>
        <v>43.97593</v>
      </c>
      <c r="P1899" s="0" t="n">
        <f aca="false">Table1[[#This Row],[Flared days/year]]/12</f>
        <v>3.66466083333333</v>
      </c>
      <c r="Q1899" s="2" t="n">
        <f aca="false">Table1[[#This Row],['#days per month]]-P1955</f>
        <v>-12.12119375</v>
      </c>
    </row>
    <row r="1900" customFormat="false" ht="15.75" hidden="true" customHeight="false" outlineLevel="0" collapsed="false">
      <c r="A1900" s="0" t="s">
        <v>21</v>
      </c>
      <c r="B1900" s="0" t="s">
        <v>22</v>
      </c>
      <c r="C1900" s="0" t="s">
        <v>2047</v>
      </c>
      <c r="D1900" s="0" t="n">
        <v>7514</v>
      </c>
      <c r="E1900" s="0" t="n">
        <v>30.546264</v>
      </c>
      <c r="F1900" s="0" t="n">
        <v>47.40759</v>
      </c>
      <c r="G1900" s="0" t="n">
        <v>0.00940059178</v>
      </c>
      <c r="H1900" s="0" t="n">
        <v>1048.59</v>
      </c>
      <c r="I1900" s="0" t="n">
        <v>1.6015</v>
      </c>
      <c r="J1900" s="0" t="n">
        <v>55.8510999999999</v>
      </c>
      <c r="K1900" s="0" t="n">
        <v>376</v>
      </c>
      <c r="L1900" s="0" t="s">
        <v>20</v>
      </c>
      <c r="M1900" s="0" t="n">
        <f aca="false">35.3*G1900</f>
        <v>0.331840889834</v>
      </c>
      <c r="N1900" s="0" t="n">
        <f aca="false">M1900*1000/365</f>
        <v>0.909153122832877</v>
      </c>
      <c r="O1900" s="0" t="n">
        <f aca="false">Table1[[#This Row],[Detection frequency 2021]]/100*365</f>
        <v>203.856515</v>
      </c>
      <c r="P1900" s="0" t="n">
        <f aca="false">Table1[[#This Row],[Flared days/year]]/12</f>
        <v>16.9880429166666</v>
      </c>
      <c r="Q1900" s="2" t="n">
        <f aca="false">Table1[[#This Row],['#days per month]]-P1956</f>
        <v>9.17068583333333</v>
      </c>
    </row>
    <row r="1901" customFormat="false" ht="15.75" hidden="true" customHeight="false" outlineLevel="0" collapsed="false">
      <c r="A1901" s="0" t="s">
        <v>1373</v>
      </c>
      <c r="B1901" s="0" t="s">
        <v>1374</v>
      </c>
      <c r="C1901" s="0" t="s">
        <v>2048</v>
      </c>
      <c r="D1901" s="0" t="n">
        <v>5342</v>
      </c>
      <c r="E1901" s="0" t="n">
        <v>52.712592</v>
      </c>
      <c r="F1901" s="0" t="n">
        <v>15.853073</v>
      </c>
      <c r="G1901" s="0" t="n">
        <v>0.013649056941</v>
      </c>
      <c r="H1901" s="0" t="n">
        <v>1822.01</v>
      </c>
      <c r="I1901" s="0" t="n">
        <v>2.14159</v>
      </c>
      <c r="J1901" s="0" t="n">
        <v>63.4855</v>
      </c>
      <c r="K1901" s="0" t="n">
        <v>241</v>
      </c>
      <c r="L1901" s="0" t="s">
        <v>20</v>
      </c>
      <c r="M1901" s="0" t="n">
        <f aca="false">35.3*G1901</f>
        <v>0.4818117100173</v>
      </c>
      <c r="N1901" s="0" t="n">
        <f aca="false">M1901*1000/365</f>
        <v>1.32003208223918</v>
      </c>
      <c r="O1901" s="0" t="n">
        <f aca="false">Table1[[#This Row],[Detection frequency 2021]]/100*365</f>
        <v>231.722075</v>
      </c>
      <c r="P1901" s="0" t="n">
        <f aca="false">Table1[[#This Row],[Flared days/year]]/12</f>
        <v>19.3101729166667</v>
      </c>
      <c r="Q1901" s="2" t="n">
        <f aca="false">Table1[[#This Row],['#days per month]]-P1957</f>
        <v>3.58293125</v>
      </c>
    </row>
    <row r="1902" customFormat="false" ht="15.75" hidden="true" customHeight="false" outlineLevel="0" collapsed="false">
      <c r="A1902" s="0" t="s">
        <v>1829</v>
      </c>
      <c r="B1902" s="0" t="s">
        <v>1830</v>
      </c>
      <c r="C1902" s="0" t="s">
        <v>2049</v>
      </c>
      <c r="D1902" s="0" t="n">
        <v>5212</v>
      </c>
      <c r="E1902" s="0" t="n">
        <v>56.545654</v>
      </c>
      <c r="F1902" s="0" t="n">
        <v>3.225736</v>
      </c>
      <c r="G1902" s="0" t="n">
        <v>0.013624283009</v>
      </c>
      <c r="H1902" s="0" t="n">
        <v>1727.96</v>
      </c>
      <c r="I1902" s="0" t="n">
        <v>1.67339</v>
      </c>
      <c r="J1902" s="0" t="n">
        <v>63.6985999999999</v>
      </c>
      <c r="K1902" s="0" t="n">
        <v>146</v>
      </c>
      <c r="L1902" s="0" t="s">
        <v>20</v>
      </c>
      <c r="M1902" s="0" t="n">
        <f aca="false">35.3*G1902</f>
        <v>0.4809371902177</v>
      </c>
      <c r="N1902" s="0" t="n">
        <f aca="false">M1902*1000/365</f>
        <v>1.31763613758274</v>
      </c>
      <c r="O1902" s="0" t="n">
        <f aca="false">Table1[[#This Row],[Detection frequency 2021]]/100*365</f>
        <v>232.49989</v>
      </c>
      <c r="P1902" s="0" t="n">
        <f aca="false">Table1[[#This Row],[Flared days/year]]/12</f>
        <v>19.3749908333333</v>
      </c>
      <c r="Q1902" s="2" t="n">
        <f aca="false">Table1[[#This Row],['#days per month]]-P1958</f>
        <v>2.93353541666667</v>
      </c>
    </row>
    <row r="1903" customFormat="false" ht="15.75" hidden="true" customHeight="false" outlineLevel="0" collapsed="false">
      <c r="A1903" s="0" t="s">
        <v>126</v>
      </c>
      <c r="B1903" s="0" t="s">
        <v>127</v>
      </c>
      <c r="C1903" s="0" t="s">
        <v>2050</v>
      </c>
      <c r="D1903" s="0" t="n">
        <v>5926</v>
      </c>
      <c r="E1903" s="0" t="n">
        <v>5.330581</v>
      </c>
      <c r="F1903" s="0" t="n">
        <v>5.209126</v>
      </c>
      <c r="G1903" s="0" t="n">
        <v>0.013608256271</v>
      </c>
      <c r="H1903" s="0" t="n">
        <v>1818.85</v>
      </c>
      <c r="I1903" s="0" t="n">
        <v>1.63451</v>
      </c>
      <c r="J1903" s="0" t="n">
        <v>43.1034</v>
      </c>
      <c r="K1903" s="0" t="n">
        <v>58</v>
      </c>
      <c r="L1903" s="0" t="s">
        <v>20</v>
      </c>
      <c r="M1903" s="0" t="n">
        <f aca="false">35.3*G1903</f>
        <v>0.4803714463663</v>
      </c>
      <c r="N1903" s="0" t="n">
        <f aca="false">M1903*1000/365</f>
        <v>1.31608615442822</v>
      </c>
      <c r="O1903" s="0" t="n">
        <f aca="false">Table1[[#This Row],[Detection frequency 2021]]/100*365</f>
        <v>157.32741</v>
      </c>
      <c r="P1903" s="0" t="n">
        <f aca="false">Table1[[#This Row],[Flared days/year]]/12</f>
        <v>13.1106175</v>
      </c>
      <c r="Q1903" s="2" t="n">
        <f aca="false">Table1[[#This Row],['#days per month]]-P1959</f>
        <v>-0.715126249999969</v>
      </c>
    </row>
    <row r="1904" customFormat="false" ht="15.75" hidden="true" customHeight="false" outlineLevel="0" collapsed="false">
      <c r="A1904" s="0" t="s">
        <v>35</v>
      </c>
      <c r="B1904" s="0" t="s">
        <v>36</v>
      </c>
      <c r="C1904" s="0" t="s">
        <v>2051</v>
      </c>
      <c r="D1904" s="0" t="n">
        <v>3780</v>
      </c>
      <c r="E1904" s="0" t="n">
        <v>17.816801</v>
      </c>
      <c r="F1904" s="0" t="n">
        <v>-93.290339</v>
      </c>
      <c r="G1904" s="0" t="n">
        <v>0.0135944310079999</v>
      </c>
      <c r="H1904" s="0" t="n">
        <v>1974</v>
      </c>
      <c r="I1904" s="0" t="n">
        <v>1.72754</v>
      </c>
      <c r="J1904" s="0" t="n">
        <v>30.7692</v>
      </c>
      <c r="K1904" s="0" t="n">
        <v>195</v>
      </c>
      <c r="L1904" s="0" t="s">
        <v>20</v>
      </c>
      <c r="M1904" s="0" t="n">
        <f aca="false">35.3*G1904</f>
        <v>0.479883414582396</v>
      </c>
      <c r="N1904" s="0" t="n">
        <f aca="false">M1904*1000/365</f>
        <v>1.31474908104766</v>
      </c>
      <c r="O1904" s="0" t="n">
        <f aca="false">Table1[[#This Row],[Detection frequency 2021]]/100*365</f>
        <v>112.30758</v>
      </c>
      <c r="P1904" s="0" t="n">
        <f aca="false">Table1[[#This Row],[Flared days/year]]/12</f>
        <v>9.358965</v>
      </c>
      <c r="Q1904" s="2" t="n">
        <f aca="false">Table1[[#This Row],['#days per month]]-P1960</f>
        <v>-8.32513291666667</v>
      </c>
    </row>
    <row r="1905" customFormat="false" ht="15.75" hidden="true" customHeight="false" outlineLevel="0" collapsed="false">
      <c r="A1905" s="0" t="s">
        <v>715</v>
      </c>
      <c r="B1905" s="0" t="s">
        <v>716</v>
      </c>
      <c r="C1905" s="0" t="s">
        <v>2052</v>
      </c>
      <c r="D1905" s="0" t="n">
        <v>9928</v>
      </c>
      <c r="E1905" s="0" t="n">
        <v>38.550509</v>
      </c>
      <c r="F1905" s="0" t="n">
        <v>65.949554</v>
      </c>
      <c r="G1905" s="0" t="n">
        <v>0.0135818679239999</v>
      </c>
      <c r="H1905" s="0" t="n">
        <v>1810.1</v>
      </c>
      <c r="I1905" s="0" t="n">
        <v>3.54201</v>
      </c>
      <c r="J1905" s="0" t="n">
        <v>63.7838</v>
      </c>
      <c r="K1905" s="0" t="n">
        <v>370</v>
      </c>
      <c r="L1905" s="0" t="s">
        <v>20</v>
      </c>
      <c r="M1905" s="0" t="n">
        <f aca="false">35.3*G1905</f>
        <v>0.479439937717196</v>
      </c>
      <c r="N1905" s="0" t="n">
        <f aca="false">M1905*1000/365</f>
        <v>1.31353407593752</v>
      </c>
      <c r="O1905" s="0" t="n">
        <f aca="false">Table1[[#This Row],[Detection frequency 2021]]/100*365</f>
        <v>232.81087</v>
      </c>
      <c r="P1905" s="0" t="n">
        <f aca="false">Table1[[#This Row],[Flared days/year]]/12</f>
        <v>19.4009058333333</v>
      </c>
      <c r="Q1905" s="2" t="n">
        <f aca="false">Table1[[#This Row],['#days per month]]-P1961</f>
        <v>2.30962875</v>
      </c>
    </row>
    <row r="1906" customFormat="false" ht="15.75" hidden="true" customHeight="false" outlineLevel="0" collapsed="false">
      <c r="A1906" s="0" t="s">
        <v>606</v>
      </c>
      <c r="B1906" s="0" t="s">
        <v>607</v>
      </c>
      <c r="C1906" s="0" t="s">
        <v>2053</v>
      </c>
      <c r="D1906" s="0" t="n">
        <v>4874</v>
      </c>
      <c r="E1906" s="0" t="n">
        <v>-25.023254</v>
      </c>
      <c r="F1906" s="0" t="n">
        <v>-42.668395</v>
      </c>
      <c r="G1906" s="0" t="n">
        <v>0.013572621729</v>
      </c>
      <c r="H1906" s="0" t="n">
        <v>1655.43</v>
      </c>
      <c r="I1906" s="0" t="n">
        <v>2.85095999999999</v>
      </c>
      <c r="J1906" s="0" t="n">
        <v>48.6034</v>
      </c>
      <c r="K1906" s="0" t="n">
        <v>179</v>
      </c>
      <c r="L1906" s="0" t="s">
        <v>20</v>
      </c>
      <c r="M1906" s="0" t="n">
        <f aca="false">35.3*G1906</f>
        <v>0.4791135470337</v>
      </c>
      <c r="N1906" s="0" t="n">
        <f aca="false">M1906*1000/365</f>
        <v>1.31263985488685</v>
      </c>
      <c r="O1906" s="0" t="n">
        <f aca="false">Table1[[#This Row],[Detection frequency 2021]]/100*365</f>
        <v>177.40241</v>
      </c>
      <c r="P1906" s="0" t="n">
        <f aca="false">Table1[[#This Row],[Flared days/year]]/12</f>
        <v>14.7835341666667</v>
      </c>
      <c r="Q1906" s="2" t="n">
        <f aca="false">Table1[[#This Row],['#days per month]]-P1962</f>
        <v>-2.86029208333333</v>
      </c>
    </row>
    <row r="1907" customFormat="false" ht="15.75" hidden="true" customHeight="false" outlineLevel="0" collapsed="false">
      <c r="A1907" s="0" t="s">
        <v>598</v>
      </c>
      <c r="B1907" s="0" t="s">
        <v>599</v>
      </c>
      <c r="C1907" s="0" t="s">
        <v>2054</v>
      </c>
      <c r="D1907" s="0" t="n">
        <v>370</v>
      </c>
      <c r="E1907" s="0" t="n">
        <v>50.678803</v>
      </c>
      <c r="F1907" s="0" t="n">
        <v>-110.035496999999</v>
      </c>
      <c r="G1907" s="0" t="n">
        <v>0.013562612356</v>
      </c>
      <c r="H1907" s="0" t="n">
        <v>1789.49</v>
      </c>
      <c r="I1907" s="0" t="n">
        <v>1.6015</v>
      </c>
      <c r="J1907" s="0" t="n">
        <v>64.3599</v>
      </c>
      <c r="K1907" s="0" t="n">
        <v>289</v>
      </c>
      <c r="L1907" s="0" t="s">
        <v>20</v>
      </c>
      <c r="M1907" s="0" t="n">
        <f aca="false">35.3*G1907</f>
        <v>0.4787602161668</v>
      </c>
      <c r="N1907" s="0" t="n">
        <f aca="false">M1907*1000/365</f>
        <v>1.31167182511452</v>
      </c>
      <c r="O1907" s="0" t="n">
        <f aca="false">Table1[[#This Row],[Detection frequency 2021]]/100*365</f>
        <v>234.913635</v>
      </c>
      <c r="P1907" s="0" t="n">
        <f aca="false">Table1[[#This Row],[Flared days/year]]/12</f>
        <v>19.57613625</v>
      </c>
      <c r="Q1907" s="2" t="n">
        <f aca="false">Table1[[#This Row],['#days per month]]-P1963</f>
        <v>5.79358416666666</v>
      </c>
    </row>
    <row r="1908" customFormat="false" ht="15.75" hidden="true" customHeight="false" outlineLevel="0" collapsed="false">
      <c r="A1908" s="0" t="s">
        <v>645</v>
      </c>
      <c r="B1908" s="0" t="s">
        <v>646</v>
      </c>
      <c r="C1908" s="0" t="s">
        <v>2055</v>
      </c>
      <c r="D1908" s="0" t="n">
        <v>1079</v>
      </c>
      <c r="E1908" s="0" t="n">
        <v>47.688794</v>
      </c>
      <c r="F1908" s="0" t="n">
        <v>-102.444614</v>
      </c>
      <c r="G1908" s="0" t="n">
        <v>0.013555861166</v>
      </c>
      <c r="H1908" s="0" t="n">
        <v>1896.87</v>
      </c>
      <c r="I1908" s="0" t="n">
        <v>2.01995999999999</v>
      </c>
      <c r="J1908" s="0" t="n">
        <v>52.0134</v>
      </c>
      <c r="K1908" s="0" t="n">
        <v>298</v>
      </c>
      <c r="L1908" s="0" t="s">
        <v>20</v>
      </c>
      <c r="M1908" s="0" t="n">
        <f aca="false">35.3*G1908</f>
        <v>0.4785218991598</v>
      </c>
      <c r="N1908" s="0" t="n">
        <f aca="false">M1908*1000/365</f>
        <v>1.31101890180767</v>
      </c>
      <c r="O1908" s="0" t="n">
        <f aca="false">Table1[[#This Row],[Detection frequency 2021]]/100*365</f>
        <v>189.84891</v>
      </c>
      <c r="P1908" s="0" t="n">
        <f aca="false">Table1[[#This Row],[Flared days/year]]/12</f>
        <v>15.8207425</v>
      </c>
      <c r="Q1908" s="2" t="n">
        <f aca="false">Table1[[#This Row],['#days per month]]-P1964</f>
        <v>-2.73728708333333</v>
      </c>
    </row>
    <row r="1909" customFormat="false" ht="15.75" hidden="true" customHeight="false" outlineLevel="0" collapsed="false">
      <c r="A1909" s="0" t="s">
        <v>645</v>
      </c>
      <c r="B1909" s="0" t="s">
        <v>646</v>
      </c>
      <c r="C1909" s="0" t="s">
        <v>2056</v>
      </c>
      <c r="D1909" s="0" t="n">
        <v>975</v>
      </c>
      <c r="E1909" s="0" t="n">
        <v>47.848698</v>
      </c>
      <c r="F1909" s="0" t="n">
        <v>-102.627394</v>
      </c>
      <c r="G1909" s="0" t="n">
        <v>0.013537691659</v>
      </c>
      <c r="H1909" s="0" t="n">
        <v>1897.14</v>
      </c>
      <c r="I1909" s="0" t="n">
        <v>1.55263</v>
      </c>
      <c r="J1909" s="0" t="n">
        <v>29.6875</v>
      </c>
      <c r="K1909" s="0" t="n">
        <v>320</v>
      </c>
      <c r="L1909" s="0" t="s">
        <v>20</v>
      </c>
      <c r="M1909" s="0" t="n">
        <f aca="false">35.3*G1909</f>
        <v>0.4778805155627</v>
      </c>
      <c r="N1909" s="0" t="n">
        <f aca="false">M1909*1000/365</f>
        <v>1.30926168647315</v>
      </c>
      <c r="O1909" s="0" t="n">
        <f aca="false">Table1[[#This Row],[Detection frequency 2021]]/100*365</f>
        <v>108.359375</v>
      </c>
      <c r="P1909" s="0" t="n">
        <f aca="false">Table1[[#This Row],[Flared days/year]]/12</f>
        <v>9.02994791666667</v>
      </c>
      <c r="Q1909" s="2" t="n">
        <f aca="false">Table1[[#This Row],['#days per month]]-P1965</f>
        <v>-6.22729541666664</v>
      </c>
    </row>
    <row r="1910" customFormat="false" ht="15.75" hidden="true" customHeight="false" outlineLevel="0" collapsed="false">
      <c r="A1910" s="0" t="s">
        <v>1026</v>
      </c>
      <c r="B1910" s="0" t="s">
        <v>1027</v>
      </c>
      <c r="C1910" s="0" t="s">
        <v>2057</v>
      </c>
      <c r="D1910" s="0" t="n">
        <v>6793</v>
      </c>
      <c r="E1910" s="0" t="n">
        <v>40.1706099999999</v>
      </c>
      <c r="F1910" s="0" t="n">
        <v>51.164861</v>
      </c>
      <c r="G1910" s="0" t="n">
        <v>0.013530177291</v>
      </c>
      <c r="H1910" s="0" t="n">
        <v>1752.02</v>
      </c>
      <c r="I1910" s="0" t="n">
        <v>3.91443</v>
      </c>
      <c r="J1910" s="0" t="n">
        <v>10</v>
      </c>
      <c r="K1910" s="0" t="n">
        <v>280</v>
      </c>
      <c r="L1910" s="0" t="s">
        <v>20</v>
      </c>
      <c r="M1910" s="0" t="n">
        <f aca="false">35.3*G1910</f>
        <v>0.4776152583723</v>
      </c>
      <c r="N1910" s="0" t="n">
        <f aca="false">M1910*1000/365</f>
        <v>1.30853495444466</v>
      </c>
      <c r="O1910" s="0" t="n">
        <f aca="false">Table1[[#This Row],[Detection frequency 2021]]/100*365</f>
        <v>36.5</v>
      </c>
      <c r="P1910" s="0" t="n">
        <f aca="false">Table1[[#This Row],[Flared days/year]]/12</f>
        <v>3.04166666666667</v>
      </c>
      <c r="Q1910" s="2" t="n">
        <f aca="false">Table1[[#This Row],['#days per month]]-P1966</f>
        <v>-16.0255075</v>
      </c>
    </row>
    <row r="1911" customFormat="false" ht="15.75" hidden="true" customHeight="false" outlineLevel="0" collapsed="false">
      <c r="A1911" s="0" t="s">
        <v>645</v>
      </c>
      <c r="B1911" s="0" t="s">
        <v>646</v>
      </c>
      <c r="C1911" s="0" t="s">
        <v>2058</v>
      </c>
      <c r="D1911" s="0" t="n">
        <v>3453</v>
      </c>
      <c r="E1911" s="0" t="n">
        <v>30.718994</v>
      </c>
      <c r="F1911" s="0" t="n">
        <v>-96.623241</v>
      </c>
      <c r="G1911" s="0" t="n">
        <v>0.013530147938</v>
      </c>
      <c r="H1911" s="0" t="n">
        <v>1892.49</v>
      </c>
      <c r="I1911" s="0" t="n">
        <v>2.49849</v>
      </c>
      <c r="J1911" s="0" t="n">
        <v>53.1034</v>
      </c>
      <c r="K1911" s="0" t="n">
        <v>290</v>
      </c>
      <c r="L1911" s="0" t="s">
        <v>20</v>
      </c>
      <c r="M1911" s="0" t="n">
        <f aca="false">35.3*G1911</f>
        <v>0.4776142222114</v>
      </c>
      <c r="N1911" s="0" t="n">
        <f aca="false">M1911*1000/365</f>
        <v>1.30853211564767</v>
      </c>
      <c r="O1911" s="0" t="n">
        <f aca="false">Table1[[#This Row],[Detection frequency 2021]]/100*365</f>
        <v>193.82741</v>
      </c>
      <c r="P1911" s="0" t="n">
        <f aca="false">Table1[[#This Row],[Flared days/year]]/12</f>
        <v>16.1522841666667</v>
      </c>
      <c r="Q1911" s="2" t="n">
        <f aca="false">Table1[[#This Row],['#days per month]]-P1967</f>
        <v>-5.39284458333333</v>
      </c>
    </row>
    <row r="1912" customFormat="false" ht="15.75" hidden="true" customHeight="false" outlineLevel="0" collapsed="false">
      <c r="A1912" s="0" t="s">
        <v>694</v>
      </c>
      <c r="B1912" s="0" t="s">
        <v>695</v>
      </c>
      <c r="C1912" s="0" t="s">
        <v>2059</v>
      </c>
      <c r="D1912" s="0" t="n">
        <v>8071</v>
      </c>
      <c r="E1912" s="0" t="n">
        <v>26.0201</v>
      </c>
      <c r="F1912" s="0" t="n">
        <v>50.564335</v>
      </c>
      <c r="G1912" s="0" t="n">
        <v>0.015355963244</v>
      </c>
      <c r="H1912" s="0" t="n">
        <v>1812.22</v>
      </c>
      <c r="I1912" s="0" t="n">
        <v>2.66122</v>
      </c>
      <c r="J1912" s="0" t="n">
        <v>55.303</v>
      </c>
      <c r="K1912" s="0" t="n">
        <v>396</v>
      </c>
      <c r="L1912" s="0" t="s">
        <v>20</v>
      </c>
      <c r="M1912" s="0" t="n">
        <f aca="false">35.3*G1912</f>
        <v>0.5420655025132</v>
      </c>
      <c r="N1912" s="0" t="n">
        <f aca="false">M1912*1000/365</f>
        <v>1.48511096578959</v>
      </c>
      <c r="O1912" s="0" t="n">
        <f aca="false">Table1[[#This Row],[Detection frequency 2021]]/100*365</f>
        <v>201.85595</v>
      </c>
      <c r="P1912" s="0" t="n">
        <f aca="false">Table1[[#This Row],[Flared days/year]]/12</f>
        <v>16.8213291666667</v>
      </c>
      <c r="Q1912" s="2" t="n">
        <f aca="false">Table1[[#This Row],['#days per month]]-P1968</f>
        <v>-4.52146791666667</v>
      </c>
    </row>
    <row r="1913" customFormat="false" ht="15.75" hidden="true" customHeight="false" outlineLevel="0" collapsed="false">
      <c r="A1913" s="0" t="s">
        <v>598</v>
      </c>
      <c r="B1913" s="0" t="s">
        <v>599</v>
      </c>
      <c r="C1913" s="0" t="s">
        <v>2060</v>
      </c>
      <c r="D1913" s="0" t="n">
        <v>1134</v>
      </c>
      <c r="E1913" s="0" t="n">
        <v>49.813975</v>
      </c>
      <c r="F1913" s="0" t="n">
        <v>-101.174611</v>
      </c>
      <c r="G1913" s="0" t="n">
        <v>0.0134987695809999</v>
      </c>
      <c r="H1913" s="0" t="n">
        <v>1951.9</v>
      </c>
      <c r="I1913" s="0" t="n">
        <v>1.88024</v>
      </c>
      <c r="J1913" s="0" t="n">
        <v>66.7796999999999</v>
      </c>
      <c r="K1913" s="0" t="n">
        <v>295</v>
      </c>
      <c r="L1913" s="0" t="s">
        <v>20</v>
      </c>
      <c r="M1913" s="0" t="n">
        <f aca="false">35.3*G1913</f>
        <v>0.476506566209296</v>
      </c>
      <c r="N1913" s="0" t="n">
        <f aca="false">M1913*1000/365</f>
        <v>1.30549744166931</v>
      </c>
      <c r="O1913" s="0" t="n">
        <f aca="false">Table1[[#This Row],[Detection frequency 2021]]/100*365</f>
        <v>243.745905</v>
      </c>
      <c r="P1913" s="0" t="n">
        <f aca="false">Table1[[#This Row],[Flared days/year]]/12</f>
        <v>20.31215875</v>
      </c>
      <c r="Q1913" s="2" t="n">
        <f aca="false">Table1[[#This Row],['#days per month]]-P1969</f>
        <v>4.4466733333333</v>
      </c>
    </row>
    <row r="1914" customFormat="false" ht="15.75" hidden="true" customHeight="false" outlineLevel="0" collapsed="false">
      <c r="A1914" s="0" t="s">
        <v>598</v>
      </c>
      <c r="B1914" s="0" t="s">
        <v>599</v>
      </c>
      <c r="C1914" s="0" t="s">
        <v>2061</v>
      </c>
      <c r="D1914" s="0" t="n">
        <v>1135</v>
      </c>
      <c r="E1914" s="0" t="n">
        <v>49.089542</v>
      </c>
      <c r="F1914" s="0" t="n">
        <v>-101.113478</v>
      </c>
      <c r="G1914" s="0" t="n">
        <v>0.013496157164</v>
      </c>
      <c r="H1914" s="0" t="n">
        <v>1844.47</v>
      </c>
      <c r="I1914" s="0" t="n">
        <v>1.71149</v>
      </c>
      <c r="J1914" s="0" t="n">
        <v>64.7458</v>
      </c>
      <c r="K1914" s="0" t="n">
        <v>295</v>
      </c>
      <c r="L1914" s="0" t="s">
        <v>20</v>
      </c>
      <c r="M1914" s="0" t="n">
        <f aca="false">35.3*G1914</f>
        <v>0.4764143478892</v>
      </c>
      <c r="N1914" s="0" t="n">
        <f aca="false">M1914*1000/365</f>
        <v>1.30524478873753</v>
      </c>
      <c r="O1914" s="0" t="n">
        <f aca="false">Table1[[#This Row],[Detection frequency 2021]]/100*365</f>
        <v>236.32217</v>
      </c>
      <c r="P1914" s="0" t="n">
        <f aca="false">Table1[[#This Row],[Flared days/year]]/12</f>
        <v>19.6935141666667</v>
      </c>
      <c r="Q1914" s="2" t="n">
        <f aca="false">Table1[[#This Row],['#days per month]]-P1970</f>
        <v>11.0030466666667</v>
      </c>
    </row>
    <row r="1915" customFormat="false" ht="15.75" hidden="true" customHeight="false" outlineLevel="0" collapsed="false">
      <c r="A1915" s="0" t="s">
        <v>645</v>
      </c>
      <c r="B1915" s="0" t="s">
        <v>646</v>
      </c>
      <c r="C1915" s="0" t="s">
        <v>2062</v>
      </c>
      <c r="D1915" s="0" t="n">
        <v>2427</v>
      </c>
      <c r="E1915" s="0" t="n">
        <v>31.9813799999999</v>
      </c>
      <c r="F1915" s="0" t="n">
        <v>-101.937947</v>
      </c>
      <c r="G1915" s="0" t="n">
        <v>0.0134929576869999</v>
      </c>
      <c r="H1915" s="0" t="n">
        <v>1821.25</v>
      </c>
      <c r="I1915" s="0" t="n">
        <v>1.6185</v>
      </c>
      <c r="J1915" s="0" t="n">
        <v>13.3721</v>
      </c>
      <c r="K1915" s="0" t="n">
        <v>344</v>
      </c>
      <c r="L1915" s="0" t="s">
        <v>20</v>
      </c>
      <c r="M1915" s="0" t="n">
        <f aca="false">35.3*G1915</f>
        <v>0.476301406351096</v>
      </c>
      <c r="N1915" s="0" t="n">
        <f aca="false">M1915*1000/365</f>
        <v>1.30493535986602</v>
      </c>
      <c r="O1915" s="0" t="n">
        <f aca="false">Table1[[#This Row],[Detection frequency 2021]]/100*365</f>
        <v>48.808165</v>
      </c>
      <c r="P1915" s="0" t="n">
        <f aca="false">Table1[[#This Row],[Flared days/year]]/12</f>
        <v>4.06734708333333</v>
      </c>
      <c r="Q1915" s="2" t="n">
        <f aca="false">Table1[[#This Row],['#days per month]]-P1971</f>
        <v>-18.3406720833333</v>
      </c>
    </row>
    <row r="1916" customFormat="false" ht="15.75" hidden="true" customHeight="false" outlineLevel="0" collapsed="false">
      <c r="A1916" s="0" t="s">
        <v>24</v>
      </c>
      <c r="B1916" s="0" t="s">
        <v>25</v>
      </c>
      <c r="C1916" s="0" t="s">
        <v>2063</v>
      </c>
      <c r="D1916" s="0" t="n">
        <v>6768</v>
      </c>
      <c r="E1916" s="0" t="n">
        <v>53.025865</v>
      </c>
      <c r="F1916" s="0" t="n">
        <v>50.667257</v>
      </c>
      <c r="G1916" s="0" t="n">
        <v>0.0134884079719999</v>
      </c>
      <c r="H1916" s="0" t="n">
        <v>1881.55</v>
      </c>
      <c r="I1916" s="0" t="n">
        <v>1.56422</v>
      </c>
      <c r="J1916" s="0" t="n">
        <v>46.3668</v>
      </c>
      <c r="K1916" s="0" t="n">
        <v>289</v>
      </c>
      <c r="L1916" s="0" t="s">
        <v>20</v>
      </c>
      <c r="M1916" s="0" t="n">
        <f aca="false">35.3*G1916</f>
        <v>0.476140801411597</v>
      </c>
      <c r="N1916" s="0" t="n">
        <f aca="false">M1916*1000/365</f>
        <v>1.30449534633314</v>
      </c>
      <c r="O1916" s="0" t="n">
        <f aca="false">Table1[[#This Row],[Detection frequency 2021]]/100*365</f>
        <v>169.23882</v>
      </c>
      <c r="P1916" s="0" t="n">
        <f aca="false">Table1[[#This Row],[Flared days/year]]/12</f>
        <v>14.103235</v>
      </c>
      <c r="Q1916" s="2" t="n">
        <f aca="false">Table1[[#This Row],['#days per month]]-P1972</f>
        <v>-5.76070375</v>
      </c>
    </row>
    <row r="1917" customFormat="false" ht="15.75" hidden="true" customHeight="false" outlineLevel="0" collapsed="false">
      <c r="A1917" s="0" t="s">
        <v>645</v>
      </c>
      <c r="B1917" s="0" t="s">
        <v>646</v>
      </c>
      <c r="C1917" s="0" t="s">
        <v>2064</v>
      </c>
      <c r="D1917" s="0" t="n">
        <v>3165</v>
      </c>
      <c r="E1917" s="0" t="n">
        <v>28.8737739999999</v>
      </c>
      <c r="F1917" s="0" t="n">
        <v>-98.006287</v>
      </c>
      <c r="G1917" s="0" t="n">
        <v>0.013488026383</v>
      </c>
      <c r="H1917" s="0" t="n">
        <v>1950.34</v>
      </c>
      <c r="I1917" s="0" t="n">
        <v>3.89627</v>
      </c>
      <c r="J1917" s="0" t="n">
        <v>40.2596999999999</v>
      </c>
      <c r="K1917" s="0" t="n">
        <v>308</v>
      </c>
      <c r="L1917" s="0" t="s">
        <v>20</v>
      </c>
      <c r="M1917" s="0" t="n">
        <f aca="false">35.3*G1917</f>
        <v>0.4761273313199</v>
      </c>
      <c r="N1917" s="0" t="n">
        <f aca="false">M1917*1000/365</f>
        <v>1.30445844197233</v>
      </c>
      <c r="O1917" s="0" t="n">
        <f aca="false">Table1[[#This Row],[Detection frequency 2021]]/100*365</f>
        <v>146.947905</v>
      </c>
      <c r="P1917" s="0" t="n">
        <f aca="false">Table1[[#This Row],[Flared days/year]]/12</f>
        <v>12.24565875</v>
      </c>
      <c r="Q1917" s="2" t="n">
        <f aca="false">Table1[[#This Row],['#days per month]]-P1973</f>
        <v>0.899755416666666</v>
      </c>
    </row>
    <row r="1918" customFormat="false" ht="15.75" hidden="true" customHeight="false" outlineLevel="0" collapsed="false">
      <c r="A1918" s="0" t="s">
        <v>645</v>
      </c>
      <c r="B1918" s="0" t="s">
        <v>646</v>
      </c>
      <c r="C1918" s="0" t="s">
        <v>2065</v>
      </c>
      <c r="D1918" s="0" t="n">
        <v>640</v>
      </c>
      <c r="E1918" s="0" t="n">
        <v>48.314756</v>
      </c>
      <c r="F1918" s="0" t="n">
        <v>-103.167352</v>
      </c>
      <c r="G1918" s="0" t="n">
        <v>0.013481950312</v>
      </c>
      <c r="H1918" s="0" t="n">
        <v>1869.88</v>
      </c>
      <c r="I1918" s="0" t="n">
        <v>3.81799</v>
      </c>
      <c r="J1918" s="0" t="n">
        <v>25.2366</v>
      </c>
      <c r="K1918" s="0" t="n">
        <v>317</v>
      </c>
      <c r="L1918" s="0" t="s">
        <v>20</v>
      </c>
      <c r="M1918" s="0" t="n">
        <f aca="false">35.3*G1918</f>
        <v>0.4759128460136</v>
      </c>
      <c r="N1918" s="0" t="n">
        <f aca="false">M1918*1000/365</f>
        <v>1.30387081099616</v>
      </c>
      <c r="O1918" s="0" t="n">
        <f aca="false">Table1[[#This Row],[Detection frequency 2021]]/100*365</f>
        <v>92.11359</v>
      </c>
      <c r="P1918" s="0" t="n">
        <f aca="false">Table1[[#This Row],[Flared days/year]]/12</f>
        <v>7.6761325</v>
      </c>
      <c r="Q1918" s="2" t="n">
        <f aca="false">Table1[[#This Row],['#days per month]]-P1974</f>
        <v>-13.22367625</v>
      </c>
    </row>
    <row r="1919" customFormat="false" ht="15.75" hidden="true" customHeight="false" outlineLevel="0" collapsed="false">
      <c r="A1919" s="0" t="s">
        <v>161</v>
      </c>
      <c r="B1919" s="0" t="s">
        <v>162</v>
      </c>
      <c r="C1919" s="0" t="s">
        <v>2066</v>
      </c>
      <c r="D1919" s="0" t="n">
        <v>10713</v>
      </c>
      <c r="E1919" s="0" t="n">
        <v>38.206854</v>
      </c>
      <c r="F1919" s="0" t="n">
        <v>90.97416</v>
      </c>
      <c r="G1919" s="0" t="n">
        <v>0.013472527999</v>
      </c>
      <c r="H1919" s="0" t="n">
        <v>1764.06</v>
      </c>
      <c r="I1919" s="0" t="n">
        <v>0.587447</v>
      </c>
      <c r="J1919" s="0" t="n">
        <v>83.642</v>
      </c>
      <c r="K1919" s="0" t="n">
        <v>324</v>
      </c>
      <c r="L1919" s="0" t="s">
        <v>20</v>
      </c>
      <c r="M1919" s="0" t="n">
        <f aca="false">35.3*G1919</f>
        <v>0.4755802383647</v>
      </c>
      <c r="N1919" s="0" t="n">
        <f aca="false">M1919*1000/365</f>
        <v>1.30295955716356</v>
      </c>
      <c r="O1919" s="0" t="n">
        <f aca="false">Table1[[#This Row],[Detection frequency 2021]]/100*365</f>
        <v>305.2933</v>
      </c>
      <c r="P1919" s="0" t="n">
        <f aca="false">Table1[[#This Row],[Flared days/year]]/12</f>
        <v>25.4411083333333</v>
      </c>
      <c r="Q1919" s="2" t="n">
        <f aca="false">Table1[[#This Row],['#days per month]]-P1975</f>
        <v>12.62973</v>
      </c>
    </row>
    <row r="1920" customFormat="false" ht="15.75" hidden="true" customHeight="false" outlineLevel="0" collapsed="false">
      <c r="A1920" s="0" t="s">
        <v>83</v>
      </c>
      <c r="B1920" s="0" t="s">
        <v>84</v>
      </c>
      <c r="C1920" s="0" t="s">
        <v>2067</v>
      </c>
      <c r="D1920" s="0" t="n">
        <v>6253</v>
      </c>
      <c r="E1920" s="0" t="n">
        <v>-4.924856</v>
      </c>
      <c r="F1920" s="0" t="n">
        <v>11.400184</v>
      </c>
      <c r="G1920" s="0" t="n">
        <v>0.013465013631</v>
      </c>
      <c r="H1920" s="0" t="n">
        <v>1655.37</v>
      </c>
      <c r="I1920" s="0" t="n">
        <v>1.6015</v>
      </c>
      <c r="J1920" s="0" t="n">
        <v>58.7301999999999</v>
      </c>
      <c r="K1920" s="0" t="n">
        <v>63</v>
      </c>
      <c r="L1920" s="0" t="s">
        <v>20</v>
      </c>
      <c r="M1920" s="0" t="n">
        <f aca="false">35.3*G1920</f>
        <v>0.4753149811743</v>
      </c>
      <c r="N1920" s="0" t="n">
        <f aca="false">M1920*1000/365</f>
        <v>1.30223282513507</v>
      </c>
      <c r="O1920" s="0" t="n">
        <f aca="false">Table1[[#This Row],[Detection frequency 2021]]/100*365</f>
        <v>214.36523</v>
      </c>
      <c r="P1920" s="0" t="n">
        <f aca="false">Table1[[#This Row],[Flared days/year]]/12</f>
        <v>17.8637691666666</v>
      </c>
      <c r="Q1920" s="2" t="n">
        <f aca="false">Table1[[#This Row],['#days per month]]-P1976</f>
        <v>-0.203274583333364</v>
      </c>
    </row>
    <row r="1921" customFormat="false" ht="15.75" hidden="true" customHeight="false" outlineLevel="0" collapsed="false">
      <c r="A1921" s="0" t="s">
        <v>24</v>
      </c>
      <c r="B1921" s="0" t="s">
        <v>25</v>
      </c>
      <c r="C1921" s="0" t="s">
        <v>2068</v>
      </c>
      <c r="D1921" s="0" t="n">
        <v>6895</v>
      </c>
      <c r="E1921" s="0" t="n">
        <v>51.663512</v>
      </c>
      <c r="F1921" s="0" t="n">
        <v>52.981515</v>
      </c>
      <c r="G1921" s="0" t="n">
        <v>0.013455004258</v>
      </c>
      <c r="H1921" s="0" t="n">
        <v>1844.05</v>
      </c>
      <c r="I1921" s="0" t="n">
        <v>1.77737</v>
      </c>
      <c r="J1921" s="0" t="n">
        <v>73.1884</v>
      </c>
      <c r="K1921" s="0" t="n">
        <v>276</v>
      </c>
      <c r="L1921" s="0" t="s">
        <v>20</v>
      </c>
      <c r="M1921" s="0" t="n">
        <f aca="false">35.3*G1921</f>
        <v>0.4749616503074</v>
      </c>
      <c r="N1921" s="0" t="n">
        <f aca="false">M1921*1000/365</f>
        <v>1.30126479536274</v>
      </c>
      <c r="O1921" s="0" t="n">
        <f aca="false">Table1[[#This Row],[Detection frequency 2021]]/100*365</f>
        <v>267.13766</v>
      </c>
      <c r="P1921" s="0" t="n">
        <f aca="false">Table1[[#This Row],[Flared days/year]]/12</f>
        <v>22.2614716666667</v>
      </c>
      <c r="Q1921" s="2" t="n">
        <f aca="false">Table1[[#This Row],['#days per month]]-P1977</f>
        <v>15.99585125</v>
      </c>
    </row>
    <row r="1922" customFormat="false" ht="15.75" hidden="true" customHeight="false" outlineLevel="0" collapsed="false">
      <c r="A1922" s="0" t="s">
        <v>582</v>
      </c>
      <c r="B1922" s="0" t="s">
        <v>583</v>
      </c>
      <c r="C1922" s="0" t="s">
        <v>2069</v>
      </c>
      <c r="D1922" s="0" t="n">
        <v>8361</v>
      </c>
      <c r="E1922" s="0" t="n">
        <v>23.244583</v>
      </c>
      <c r="F1922" s="0" t="n">
        <v>54.142538</v>
      </c>
      <c r="G1922" s="0" t="n">
        <v>0.010577470962</v>
      </c>
      <c r="H1922" s="0" t="n">
        <v>1817.7</v>
      </c>
      <c r="I1922" s="0" t="n">
        <v>1.68272</v>
      </c>
      <c r="J1922" s="0" t="n">
        <v>55.2279</v>
      </c>
      <c r="K1922" s="0" t="n">
        <v>373</v>
      </c>
      <c r="L1922" s="0" t="s">
        <v>20</v>
      </c>
      <c r="M1922" s="0" t="n">
        <f aca="false">35.3*G1922</f>
        <v>0.3733847249586</v>
      </c>
      <c r="N1922" s="0" t="n">
        <f aca="false">M1922*1000/365</f>
        <v>1.02297184920164</v>
      </c>
      <c r="O1922" s="0" t="n">
        <f aca="false">Table1[[#This Row],[Detection frequency 2021]]/100*365</f>
        <v>201.581835</v>
      </c>
      <c r="P1922" s="0" t="n">
        <f aca="false">Table1[[#This Row],[Flared days/year]]/12</f>
        <v>16.79848625</v>
      </c>
      <c r="Q1922" s="2" t="n">
        <f aca="false">Table1[[#This Row],['#days per month]]-P1978</f>
        <v>-1.88093625</v>
      </c>
    </row>
    <row r="1923" customFormat="false" ht="15.75" hidden="true" customHeight="false" outlineLevel="0" collapsed="false">
      <c r="A1923" s="0" t="s">
        <v>24</v>
      </c>
      <c r="B1923" s="0" t="s">
        <v>25</v>
      </c>
      <c r="C1923" s="0" t="s">
        <v>2070</v>
      </c>
      <c r="D1923" s="0" t="n">
        <v>6946</v>
      </c>
      <c r="E1923" s="0" t="n">
        <v>52.024723</v>
      </c>
      <c r="F1923" s="0" t="n">
        <v>53.66053</v>
      </c>
      <c r="G1923" s="0" t="n">
        <v>0.013441443172</v>
      </c>
      <c r="H1923" s="0" t="n">
        <v>1746.86</v>
      </c>
      <c r="I1923" s="0" t="n">
        <v>1.15157999999999</v>
      </c>
      <c r="J1923" s="0" t="n">
        <v>58.0392</v>
      </c>
      <c r="K1923" s="0" t="n">
        <v>255</v>
      </c>
      <c r="L1923" s="0" t="s">
        <v>20</v>
      </c>
      <c r="M1923" s="0" t="n">
        <f aca="false">35.3*G1923</f>
        <v>0.4744829439716</v>
      </c>
      <c r="N1923" s="0" t="n">
        <f aca="false">M1923*1000/365</f>
        <v>1.29995327115507</v>
      </c>
      <c r="O1923" s="0" t="n">
        <f aca="false">Table1[[#This Row],[Detection frequency 2021]]/100*365</f>
        <v>211.84308</v>
      </c>
      <c r="P1923" s="0" t="n">
        <f aca="false">Table1[[#This Row],[Flared days/year]]/12</f>
        <v>17.65359</v>
      </c>
      <c r="Q1923" s="2" t="n">
        <f aca="false">Table1[[#This Row],['#days per month]]-P1979</f>
        <v>-3.01413958333334</v>
      </c>
    </row>
    <row r="1924" customFormat="false" ht="15.75" hidden="true" customHeight="false" outlineLevel="0" collapsed="false">
      <c r="A1924" s="0" t="s">
        <v>645</v>
      </c>
      <c r="B1924" s="0" t="s">
        <v>646</v>
      </c>
      <c r="C1924" s="0" t="s">
        <v>2071</v>
      </c>
      <c r="D1924" s="0" t="n">
        <v>2351</v>
      </c>
      <c r="E1924" s="0" t="n">
        <v>31.799256</v>
      </c>
      <c r="F1924" s="0" t="n">
        <v>-102.082967</v>
      </c>
      <c r="G1924" s="0" t="n">
        <v>0.0134259447879999</v>
      </c>
      <c r="H1924" s="0" t="n">
        <v>1855.92</v>
      </c>
      <c r="I1924" s="0" t="n">
        <v>2.94255</v>
      </c>
      <c r="J1924" s="0" t="n">
        <v>38.0814</v>
      </c>
      <c r="K1924" s="0" t="n">
        <v>344</v>
      </c>
      <c r="L1924" s="0" t="s">
        <v>20</v>
      </c>
      <c r="M1924" s="0" t="n">
        <f aca="false">35.3*G1924</f>
        <v>0.473935851016396</v>
      </c>
      <c r="N1924" s="0" t="n">
        <f aca="false">M1924*1000/365</f>
        <v>1.29845438634629</v>
      </c>
      <c r="O1924" s="0" t="n">
        <f aca="false">Table1[[#This Row],[Detection frequency 2021]]/100*365</f>
        <v>138.99711</v>
      </c>
      <c r="P1924" s="0" t="n">
        <f aca="false">Table1[[#This Row],[Flared days/year]]/12</f>
        <v>11.5830925</v>
      </c>
      <c r="Q1924" s="2" t="n">
        <f aca="false">Table1[[#This Row],['#days per month]]-P1980</f>
        <v>-0.989119583333332</v>
      </c>
    </row>
    <row r="1925" customFormat="false" ht="15.75" hidden="true" customHeight="false" outlineLevel="0" collapsed="false">
      <c r="A1925" s="0" t="s">
        <v>440</v>
      </c>
      <c r="B1925" s="0" t="s">
        <v>441</v>
      </c>
      <c r="C1925" s="0" t="s">
        <v>2072</v>
      </c>
      <c r="D1925" s="0" t="n">
        <v>11751</v>
      </c>
      <c r="E1925" s="0" t="n">
        <v>9.830902</v>
      </c>
      <c r="F1925" s="0" t="n">
        <v>108.016626</v>
      </c>
      <c r="G1925" s="0" t="n">
        <v>0.013422216957</v>
      </c>
      <c r="H1925" s="0" t="n">
        <v>1823.29</v>
      </c>
      <c r="I1925" s="0" t="n">
        <v>3.73130999999999</v>
      </c>
      <c r="J1925" s="0" t="n">
        <v>51.5789</v>
      </c>
      <c r="K1925" s="0" t="n">
        <v>95</v>
      </c>
      <c r="L1925" s="0" t="s">
        <v>20</v>
      </c>
      <c r="M1925" s="0" t="n">
        <f aca="false">35.3*G1925</f>
        <v>0.4738042585821</v>
      </c>
      <c r="N1925" s="0" t="n">
        <f aca="false">M1925*1000/365</f>
        <v>1.29809385912904</v>
      </c>
      <c r="O1925" s="0" t="n">
        <f aca="false">Table1[[#This Row],[Detection frequency 2021]]/100*365</f>
        <v>188.262985</v>
      </c>
      <c r="P1925" s="0" t="n">
        <f aca="false">Table1[[#This Row],[Flared days/year]]/12</f>
        <v>15.6885820833333</v>
      </c>
      <c r="Q1925" s="2" t="n">
        <f aca="false">Table1[[#This Row],['#days per month]]-P1981</f>
        <v>-1.54166875</v>
      </c>
    </row>
    <row r="1926" customFormat="false" ht="15.75" hidden="true" customHeight="false" outlineLevel="0" collapsed="false">
      <c r="A1926" s="0" t="s">
        <v>645</v>
      </c>
      <c r="B1926" s="0" t="s">
        <v>646</v>
      </c>
      <c r="C1926" s="0" t="s">
        <v>2073</v>
      </c>
      <c r="D1926" s="0" t="n">
        <v>3445</v>
      </c>
      <c r="E1926" s="0" t="n">
        <v>30.760559</v>
      </c>
      <c r="F1926" s="0" t="n">
        <v>-96.6516599999999</v>
      </c>
      <c r="G1926" s="0" t="n">
        <v>0.013420044835</v>
      </c>
      <c r="H1926" s="0" t="n">
        <v>1892.2</v>
      </c>
      <c r="I1926" s="0" t="n">
        <v>1.7228</v>
      </c>
      <c r="J1926" s="0" t="n">
        <v>58.8235</v>
      </c>
      <c r="K1926" s="0" t="n">
        <v>289</v>
      </c>
      <c r="L1926" s="0" t="s">
        <v>20</v>
      </c>
      <c r="M1926" s="0" t="n">
        <f aca="false">35.3*G1926</f>
        <v>0.4737275826755</v>
      </c>
      <c r="N1926" s="0" t="n">
        <f aca="false">M1926*1000/365</f>
        <v>1.29788378815205</v>
      </c>
      <c r="O1926" s="0" t="n">
        <f aca="false">Table1[[#This Row],[Detection frequency 2021]]/100*365</f>
        <v>214.705775</v>
      </c>
      <c r="P1926" s="0" t="n">
        <f aca="false">Table1[[#This Row],[Flared days/year]]/12</f>
        <v>17.8921479166667</v>
      </c>
      <c r="Q1926" s="2" t="n">
        <f aca="false">Table1[[#This Row],['#days per month]]-P1982</f>
        <v>7.75326916666667</v>
      </c>
    </row>
    <row r="1927" customFormat="false" ht="15.75" hidden="true" customHeight="false" outlineLevel="0" collapsed="false">
      <c r="A1927" s="0" t="s">
        <v>606</v>
      </c>
      <c r="B1927" s="0" t="s">
        <v>607</v>
      </c>
      <c r="C1927" s="0" t="s">
        <v>2074</v>
      </c>
      <c r="D1927" s="0" t="n">
        <v>4927</v>
      </c>
      <c r="E1927" s="0" t="n">
        <v>-21.969735</v>
      </c>
      <c r="F1927" s="0" t="n">
        <v>-39.826127</v>
      </c>
      <c r="G1927" s="0" t="n">
        <v>0.013406160866</v>
      </c>
      <c r="H1927" s="0" t="n">
        <v>1772.12</v>
      </c>
      <c r="I1927" s="0" t="n">
        <v>2.7108</v>
      </c>
      <c r="J1927" s="0" t="n">
        <v>47.8469</v>
      </c>
      <c r="K1927" s="0" t="n">
        <v>209</v>
      </c>
      <c r="L1927" s="0" t="s">
        <v>20</v>
      </c>
      <c r="M1927" s="0" t="n">
        <f aca="false">35.3*G1927</f>
        <v>0.4732374785698</v>
      </c>
      <c r="N1927" s="0" t="n">
        <f aca="false">M1927*1000/365</f>
        <v>1.29654103717753</v>
      </c>
      <c r="O1927" s="0" t="n">
        <f aca="false">Table1[[#This Row],[Detection frequency 2021]]/100*365</f>
        <v>174.641185</v>
      </c>
      <c r="P1927" s="0" t="n">
        <f aca="false">Table1[[#This Row],[Flared days/year]]/12</f>
        <v>14.5534320833333</v>
      </c>
      <c r="Q1927" s="2" t="n">
        <f aca="false">Table1[[#This Row],['#days per month]]-P1983</f>
        <v>-4.01031583333331</v>
      </c>
    </row>
    <row r="1928" customFormat="false" ht="15.75" hidden="false" customHeight="false" outlineLevel="0" collapsed="false">
      <c r="A1928" s="0" t="s">
        <v>240</v>
      </c>
      <c r="B1928" s="0" t="s">
        <v>241</v>
      </c>
      <c r="C1928" s="0" t="s">
        <v>2075</v>
      </c>
      <c r="D1928" s="0" t="n">
        <v>7803</v>
      </c>
      <c r="E1928" s="0" t="n">
        <v>24.882765</v>
      </c>
      <c r="F1928" s="0" t="n">
        <v>49.192413</v>
      </c>
      <c r="G1928" s="0" t="n">
        <v>0.0135067829499999</v>
      </c>
      <c r="H1928" s="0" t="n">
        <v>1791.83</v>
      </c>
      <c r="I1928" s="0" t="n">
        <v>1.26738</v>
      </c>
      <c r="J1928" s="0" t="n">
        <v>64.4279</v>
      </c>
      <c r="K1928" s="0" t="n">
        <v>402</v>
      </c>
      <c r="L1928" s="0" t="s">
        <v>20</v>
      </c>
      <c r="M1928" s="0" t="n">
        <f aca="false">35.3*G1928</f>
        <v>0.476789438134996</v>
      </c>
      <c r="N1928" s="0" t="n">
        <f aca="false">M1928*1000/365</f>
        <v>1.30627243324657</v>
      </c>
      <c r="O1928" s="0" t="n">
        <f aca="false">Table1[[#This Row],[Detection frequency 2021]]/100*365</f>
        <v>235.161835</v>
      </c>
      <c r="P1928" s="2" t="n">
        <f aca="false">Table1[[#This Row],[Flared days/year]]/12</f>
        <v>19.5968195833333</v>
      </c>
      <c r="Q1928" s="2"/>
    </row>
    <row r="1929" customFormat="false" ht="15.75" hidden="true" customHeight="false" outlineLevel="0" collapsed="false">
      <c r="A1929" s="0" t="s">
        <v>645</v>
      </c>
      <c r="B1929" s="0" t="s">
        <v>646</v>
      </c>
      <c r="C1929" s="0" t="s">
        <v>2076</v>
      </c>
      <c r="D1929" s="0" t="n">
        <v>1083</v>
      </c>
      <c r="E1929" s="0" t="n">
        <v>47.686503</v>
      </c>
      <c r="F1929" s="0" t="n">
        <v>-102.428671999999</v>
      </c>
      <c r="G1929" s="0" t="n">
        <v>0.0133703208529999</v>
      </c>
      <c r="H1929" s="0" t="n">
        <v>1858.56</v>
      </c>
      <c r="I1929" s="0" t="n">
        <v>2.38037</v>
      </c>
      <c r="J1929" s="0" t="n">
        <v>51.4851</v>
      </c>
      <c r="K1929" s="0" t="n">
        <v>303</v>
      </c>
      <c r="L1929" s="0" t="s">
        <v>20</v>
      </c>
      <c r="M1929" s="0" t="n">
        <f aca="false">35.3*G1929</f>
        <v>0.471972326110896</v>
      </c>
      <c r="N1929" s="0" t="n">
        <f aca="false">M1929*1000/365</f>
        <v>1.29307486605725</v>
      </c>
      <c r="O1929" s="0" t="n">
        <f aca="false">Table1[[#This Row],[Detection frequency 2021]]/100*365</f>
        <v>187.920615</v>
      </c>
      <c r="P1929" s="0" t="n">
        <f aca="false">Table1[[#This Row],[Flared days/year]]/12</f>
        <v>15.66005125</v>
      </c>
      <c r="Q1929" s="2" t="n">
        <f aca="false">Table1[[#This Row],['#days per month]]-P1985</f>
        <v>4.95788625</v>
      </c>
    </row>
    <row r="1930" customFormat="false" ht="15.75" hidden="true" customHeight="false" outlineLevel="0" collapsed="false">
      <c r="A1930" s="0" t="s">
        <v>645</v>
      </c>
      <c r="B1930" s="0" t="s">
        <v>646</v>
      </c>
      <c r="C1930" s="0" t="s">
        <v>2077</v>
      </c>
      <c r="D1930" s="0" t="n">
        <v>865</v>
      </c>
      <c r="E1930" s="0" t="n">
        <v>47.557224</v>
      </c>
      <c r="F1930" s="0" t="n">
        <v>-102.772049</v>
      </c>
      <c r="G1930" s="0" t="n">
        <v>0.013370232794</v>
      </c>
      <c r="H1930" s="0" t="n">
        <v>1924.04</v>
      </c>
      <c r="I1930" s="0" t="n">
        <v>1.18477</v>
      </c>
      <c r="J1930" s="0" t="n">
        <v>56.231</v>
      </c>
      <c r="K1930" s="0" t="n">
        <v>329</v>
      </c>
      <c r="L1930" s="0" t="s">
        <v>20</v>
      </c>
      <c r="M1930" s="0" t="n">
        <f aca="false">35.3*G1930</f>
        <v>0.4719692176282</v>
      </c>
      <c r="N1930" s="0" t="n">
        <f aca="false">M1930*1000/365</f>
        <v>1.2930663496663</v>
      </c>
      <c r="O1930" s="0" t="n">
        <f aca="false">Table1[[#This Row],[Detection frequency 2021]]/100*365</f>
        <v>205.24315</v>
      </c>
      <c r="P1930" s="0" t="n">
        <f aca="false">Table1[[#This Row],[Flared days/year]]/12</f>
        <v>17.1035958333333</v>
      </c>
      <c r="Q1930" s="2" t="n">
        <f aca="false">Table1[[#This Row],['#days per month]]-P1986</f>
        <v>4.29142666666667</v>
      </c>
    </row>
    <row r="1931" customFormat="false" ht="15.75" hidden="true" customHeight="false" outlineLevel="0" collapsed="false">
      <c r="A1931" s="0" t="s">
        <v>24</v>
      </c>
      <c r="B1931" s="0" t="s">
        <v>25</v>
      </c>
      <c r="C1931" s="0" t="s">
        <v>2078</v>
      </c>
      <c r="D1931" s="0" t="n">
        <v>9096</v>
      </c>
      <c r="E1931" s="0" t="n">
        <v>61.146186</v>
      </c>
      <c r="F1931" s="0" t="n">
        <v>76.59707</v>
      </c>
      <c r="G1931" s="0" t="n">
        <v>0.013367502965</v>
      </c>
      <c r="H1931" s="0" t="n">
        <v>1755.11</v>
      </c>
      <c r="I1931" s="0" t="n">
        <v>1.41796</v>
      </c>
      <c r="J1931" s="0" t="n">
        <v>25.7143</v>
      </c>
      <c r="K1931" s="0" t="n">
        <v>210</v>
      </c>
      <c r="L1931" s="0" t="s">
        <v>20</v>
      </c>
      <c r="M1931" s="0" t="n">
        <f aca="false">35.3*G1931</f>
        <v>0.4718728546645</v>
      </c>
      <c r="N1931" s="0" t="n">
        <f aca="false">M1931*1000/365</f>
        <v>1.29280234154658</v>
      </c>
      <c r="O1931" s="0" t="n">
        <f aca="false">Table1[[#This Row],[Detection frequency 2021]]/100*365</f>
        <v>93.857195</v>
      </c>
      <c r="P1931" s="0" t="n">
        <f aca="false">Table1[[#This Row],[Flared days/year]]/12</f>
        <v>7.82143291666667</v>
      </c>
      <c r="Q1931" s="2" t="n">
        <f aca="false">Table1[[#This Row],['#days per month]]-P1987</f>
        <v>-9.71289333333331</v>
      </c>
    </row>
    <row r="1932" customFormat="false" ht="15.75" hidden="true" customHeight="false" outlineLevel="0" collapsed="false">
      <c r="A1932" s="0" t="s">
        <v>645</v>
      </c>
      <c r="B1932" s="0" t="s">
        <v>646</v>
      </c>
      <c r="C1932" s="0" t="s">
        <v>2079</v>
      </c>
      <c r="D1932" s="0" t="n">
        <v>2848</v>
      </c>
      <c r="E1932" s="0" t="n">
        <v>28.175563</v>
      </c>
      <c r="F1932" s="0" t="n">
        <v>-99.814739</v>
      </c>
      <c r="G1932" s="0" t="n">
        <v>0.01335708265</v>
      </c>
      <c r="H1932" s="0" t="n">
        <v>1924.95</v>
      </c>
      <c r="I1932" s="0" t="n">
        <v>1.39574</v>
      </c>
      <c r="J1932" s="0" t="n">
        <v>52.6154</v>
      </c>
      <c r="K1932" s="0" t="n">
        <v>325</v>
      </c>
      <c r="L1932" s="0" t="s">
        <v>20</v>
      </c>
      <c r="M1932" s="0" t="n">
        <f aca="false">35.3*G1932</f>
        <v>0.471505017545</v>
      </c>
      <c r="N1932" s="0" t="n">
        <f aca="false">M1932*1000/365</f>
        <v>1.29179456861644</v>
      </c>
      <c r="O1932" s="0" t="n">
        <f aca="false">Table1[[#This Row],[Detection frequency 2021]]/100*365</f>
        <v>192.04621</v>
      </c>
      <c r="P1932" s="0" t="n">
        <f aca="false">Table1[[#This Row],[Flared days/year]]/12</f>
        <v>16.0038508333333</v>
      </c>
      <c r="Q1932" s="2" t="n">
        <f aca="false">Table1[[#This Row],['#days per month]]-P1988</f>
        <v>-3.4335245833333</v>
      </c>
    </row>
    <row r="1933" customFormat="false" ht="15.75" hidden="true" customHeight="false" outlineLevel="0" collapsed="false">
      <c r="A1933" s="0" t="s">
        <v>24</v>
      </c>
      <c r="B1933" s="0" t="s">
        <v>25</v>
      </c>
      <c r="C1933" s="0" t="s">
        <v>2080</v>
      </c>
      <c r="D1933" s="0" t="n">
        <v>8881</v>
      </c>
      <c r="E1933" s="0" t="n">
        <v>61.7725939999999</v>
      </c>
      <c r="F1933" s="0" t="n">
        <v>73.347554</v>
      </c>
      <c r="G1933" s="0" t="n">
        <v>0.013353384172</v>
      </c>
      <c r="H1933" s="0" t="n">
        <v>1791.08</v>
      </c>
      <c r="I1933" s="0" t="n">
        <v>1.8943</v>
      </c>
      <c r="J1933" s="0" t="n">
        <v>56.8047</v>
      </c>
      <c r="K1933" s="0" t="n">
        <v>169</v>
      </c>
      <c r="L1933" s="0" t="s">
        <v>20</v>
      </c>
      <c r="M1933" s="0" t="n">
        <f aca="false">35.3*G1933</f>
        <v>0.4713744612716</v>
      </c>
      <c r="N1933" s="0" t="n">
        <f aca="false">M1933*1000/365</f>
        <v>1.29143688019616</v>
      </c>
      <c r="O1933" s="0" t="n">
        <f aca="false">Table1[[#This Row],[Detection frequency 2021]]/100*365</f>
        <v>207.337155</v>
      </c>
      <c r="P1933" s="0" t="n">
        <f aca="false">Table1[[#This Row],[Flared days/year]]/12</f>
        <v>17.27809625</v>
      </c>
      <c r="Q1933" s="2" t="n">
        <f aca="false">Table1[[#This Row],['#days per month]]-P1989</f>
        <v>1.54811708333333</v>
      </c>
    </row>
    <row r="1934" customFormat="false" ht="15.75" hidden="true" customHeight="false" outlineLevel="0" collapsed="false">
      <c r="A1934" s="0" t="s">
        <v>39</v>
      </c>
      <c r="B1934" s="0" t="s">
        <v>40</v>
      </c>
      <c r="C1934" s="0" t="s">
        <v>2081</v>
      </c>
      <c r="D1934" s="0" t="n">
        <v>5721</v>
      </c>
      <c r="E1934" s="0" t="n">
        <v>28.5815409999999</v>
      </c>
      <c r="F1934" s="0" t="n">
        <v>17.331534</v>
      </c>
      <c r="G1934" s="0" t="n">
        <v>0.013349861812</v>
      </c>
      <c r="H1934" s="0" t="n">
        <v>1723.53</v>
      </c>
      <c r="I1934" s="0" t="n">
        <v>0.682037</v>
      </c>
      <c r="J1934" s="0" t="n">
        <v>38.2716</v>
      </c>
      <c r="K1934" s="0" t="n">
        <v>405</v>
      </c>
      <c r="L1934" s="0" t="s">
        <v>20</v>
      </c>
      <c r="M1934" s="0" t="n">
        <f aca="false">35.3*G1934</f>
        <v>0.4712501219636</v>
      </c>
      <c r="N1934" s="0" t="n">
        <f aca="false">M1934*1000/365</f>
        <v>1.29109622455781</v>
      </c>
      <c r="O1934" s="0" t="n">
        <f aca="false">Table1[[#This Row],[Detection frequency 2021]]/100*365</f>
        <v>139.69134</v>
      </c>
      <c r="P1934" s="0" t="n">
        <f aca="false">Table1[[#This Row],[Flared days/year]]/12</f>
        <v>11.640945</v>
      </c>
      <c r="Q1934" s="2" t="n">
        <f aca="false">Table1[[#This Row],['#days per month]]-P1990</f>
        <v>-0.699522499999997</v>
      </c>
    </row>
    <row r="1935" customFormat="false" ht="15.75" hidden="true" customHeight="false" outlineLevel="0" collapsed="false">
      <c r="A1935" s="0" t="s">
        <v>468</v>
      </c>
      <c r="B1935" s="0" t="s">
        <v>469</v>
      </c>
      <c r="C1935" s="0" t="s">
        <v>2082</v>
      </c>
      <c r="D1935" s="0" t="n">
        <v>7535</v>
      </c>
      <c r="E1935" s="0" t="n">
        <v>29.034934</v>
      </c>
      <c r="F1935" s="0" t="n">
        <v>47.540934</v>
      </c>
      <c r="G1935" s="0" t="n">
        <v>0.014648115649</v>
      </c>
      <c r="H1935" s="0" t="n">
        <v>1622.81</v>
      </c>
      <c r="I1935" s="0" t="n">
        <v>1.68766</v>
      </c>
      <c r="J1935" s="0" t="n">
        <v>52.7918999999999</v>
      </c>
      <c r="K1935" s="0" t="n">
        <v>394</v>
      </c>
      <c r="L1935" s="0" t="s">
        <v>20</v>
      </c>
      <c r="M1935" s="0" t="n">
        <f aca="false">35.3*G1935</f>
        <v>0.5170784824097</v>
      </c>
      <c r="N1935" s="0" t="n">
        <f aca="false">M1935*1000/365</f>
        <v>1.41665337646493</v>
      </c>
      <c r="O1935" s="0" t="n">
        <f aca="false">Table1[[#This Row],[Detection frequency 2021]]/100*365</f>
        <v>192.690435</v>
      </c>
      <c r="P1935" s="0" t="n">
        <f aca="false">Table1[[#This Row],[Flared days/year]]/12</f>
        <v>16.05753625</v>
      </c>
      <c r="Q1935" s="2" t="n">
        <f aca="false">Table1[[#This Row],['#days per month]]-P1991</f>
        <v>10.0307170833333</v>
      </c>
    </row>
    <row r="1936" customFormat="false" ht="15.75" hidden="true" customHeight="false" outlineLevel="0" collapsed="false">
      <c r="A1936" s="0" t="s">
        <v>563</v>
      </c>
      <c r="B1936" s="0" t="s">
        <v>564</v>
      </c>
      <c r="C1936" s="0" t="s">
        <v>2083</v>
      </c>
      <c r="D1936" s="0" t="n">
        <v>4480</v>
      </c>
      <c r="E1936" s="0" t="n">
        <v>-0.293658</v>
      </c>
      <c r="F1936" s="0" t="n">
        <v>-76.870334</v>
      </c>
      <c r="G1936" s="0" t="n">
        <v>0.013336799727</v>
      </c>
      <c r="H1936" s="0" t="n">
        <v>1950.22</v>
      </c>
      <c r="I1936" s="0" t="n">
        <v>3.46715</v>
      </c>
      <c r="J1936" s="0" t="n">
        <v>63.6364</v>
      </c>
      <c r="K1936" s="0" t="n">
        <v>44</v>
      </c>
      <c r="L1936" s="0" t="s">
        <v>20</v>
      </c>
      <c r="M1936" s="0" t="n">
        <f aca="false">35.3*G1936</f>
        <v>0.4707890303631</v>
      </c>
      <c r="N1936" s="0" t="n">
        <f aca="false">M1936*1000/365</f>
        <v>1.2898329598989</v>
      </c>
      <c r="O1936" s="0" t="n">
        <f aca="false">Table1[[#This Row],[Detection frequency 2021]]/100*365</f>
        <v>232.27286</v>
      </c>
      <c r="P1936" s="0" t="n">
        <f aca="false">Table1[[#This Row],[Flared days/year]]/12</f>
        <v>19.3560716666667</v>
      </c>
      <c r="Q1936" s="2" t="n">
        <f aca="false">Table1[[#This Row],['#days per month]]-P1992</f>
        <v>-0.420145416666664</v>
      </c>
    </row>
    <row r="1937" customFormat="false" ht="15.75" hidden="true" customHeight="false" outlineLevel="0" collapsed="false">
      <c r="A1937" s="0" t="s">
        <v>24</v>
      </c>
      <c r="B1937" s="0" t="s">
        <v>25</v>
      </c>
      <c r="C1937" s="0" t="s">
        <v>2084</v>
      </c>
      <c r="D1937" s="0" t="n">
        <v>6844</v>
      </c>
      <c r="E1937" s="0" t="n">
        <v>52.585943</v>
      </c>
      <c r="F1937" s="0" t="n">
        <v>51.9877849999999</v>
      </c>
      <c r="G1937" s="0" t="n">
        <v>0.013308591494</v>
      </c>
      <c r="H1937" s="0" t="n">
        <v>1944.23</v>
      </c>
      <c r="I1937" s="0" t="n">
        <v>1.77009</v>
      </c>
      <c r="J1937" s="0" t="n">
        <v>43.0556</v>
      </c>
      <c r="K1937" s="0" t="n">
        <v>288</v>
      </c>
      <c r="L1937" s="0" t="s">
        <v>20</v>
      </c>
      <c r="M1937" s="0" t="n">
        <f aca="false">35.3*G1937</f>
        <v>0.4697932797382</v>
      </c>
      <c r="N1937" s="0" t="n">
        <f aca="false">M1937*1000/365</f>
        <v>1.28710487599507</v>
      </c>
      <c r="O1937" s="0" t="n">
        <f aca="false">Table1[[#This Row],[Detection frequency 2021]]/100*365</f>
        <v>157.15294</v>
      </c>
      <c r="P1937" s="0" t="n">
        <f aca="false">Table1[[#This Row],[Flared days/year]]/12</f>
        <v>13.0960783333333</v>
      </c>
      <c r="Q1937" s="2" t="n">
        <f aca="false">Table1[[#This Row],['#days per month]]-P1993</f>
        <v>-3.25288</v>
      </c>
    </row>
    <row r="1938" customFormat="false" ht="15.75" hidden="true" customHeight="false" outlineLevel="0" collapsed="false">
      <c r="A1938" s="0" t="s">
        <v>612</v>
      </c>
      <c r="B1938" s="0" t="s">
        <v>613</v>
      </c>
      <c r="C1938" s="0" t="s">
        <v>2085</v>
      </c>
      <c r="D1938" s="0" t="n">
        <v>11685</v>
      </c>
      <c r="E1938" s="0" t="n">
        <v>10.520748</v>
      </c>
      <c r="F1938" s="0" t="n">
        <v>101.277793</v>
      </c>
      <c r="G1938" s="0" t="n">
        <v>0.013308474082</v>
      </c>
      <c r="H1938" s="0" t="n">
        <v>1680.86</v>
      </c>
      <c r="I1938" s="0" t="n">
        <v>2.2628</v>
      </c>
      <c r="J1938" s="0" t="n">
        <v>75.9494</v>
      </c>
      <c r="K1938" s="0" t="n">
        <v>79</v>
      </c>
      <c r="L1938" s="0" t="s">
        <v>20</v>
      </c>
      <c r="M1938" s="0" t="n">
        <f aca="false">35.3*G1938</f>
        <v>0.4697891350946</v>
      </c>
      <c r="N1938" s="0" t="n">
        <f aca="false">M1938*1000/365</f>
        <v>1.28709352080712</v>
      </c>
      <c r="O1938" s="0" t="n">
        <f aca="false">Table1[[#This Row],[Detection frequency 2021]]/100*365</f>
        <v>277.21531</v>
      </c>
      <c r="P1938" s="0" t="n">
        <f aca="false">Table1[[#This Row],[Flared days/year]]/12</f>
        <v>23.1012758333333</v>
      </c>
      <c r="Q1938" s="2" t="n">
        <f aca="false">Table1[[#This Row],['#days per month]]-P1994</f>
        <v>14.1145195833333</v>
      </c>
    </row>
    <row r="1939" customFormat="false" ht="15.75" hidden="true" customHeight="false" outlineLevel="0" collapsed="false">
      <c r="A1939" s="0" t="s">
        <v>72</v>
      </c>
      <c r="B1939" s="0" t="s">
        <v>73</v>
      </c>
      <c r="C1939" s="0" t="s">
        <v>2086</v>
      </c>
      <c r="D1939" s="0" t="n">
        <v>6868</v>
      </c>
      <c r="E1939" s="0" t="n">
        <v>47.253927</v>
      </c>
      <c r="F1939" s="0" t="n">
        <v>52.489959</v>
      </c>
      <c r="G1939" s="0" t="n">
        <v>0.013308444729</v>
      </c>
      <c r="H1939" s="0" t="n">
        <v>1715.61</v>
      </c>
      <c r="I1939" s="0" t="n">
        <v>1.72225</v>
      </c>
      <c r="J1939" s="0" t="n">
        <v>60.4396</v>
      </c>
      <c r="K1939" s="0" t="n">
        <v>364</v>
      </c>
      <c r="L1939" s="0" t="s">
        <v>20</v>
      </c>
      <c r="M1939" s="0" t="n">
        <f aca="false">35.3*G1939</f>
        <v>0.4697880989337</v>
      </c>
      <c r="N1939" s="0" t="n">
        <f aca="false">M1939*1000/365</f>
        <v>1.28709068201014</v>
      </c>
      <c r="O1939" s="0" t="n">
        <f aca="false">Table1[[#This Row],[Detection frequency 2021]]/100*365</f>
        <v>220.60454</v>
      </c>
      <c r="P1939" s="0" t="n">
        <f aca="false">Table1[[#This Row],[Flared days/year]]/12</f>
        <v>18.3837116666667</v>
      </c>
      <c r="Q1939" s="2" t="n">
        <f aca="false">Table1[[#This Row],['#days per month]]-P1995</f>
        <v>-0.987324999999998</v>
      </c>
    </row>
    <row r="1940" customFormat="false" ht="15.75" hidden="true" customHeight="false" outlineLevel="0" collapsed="false">
      <c r="A1940" s="0" t="s">
        <v>24</v>
      </c>
      <c r="B1940" s="0" t="s">
        <v>25</v>
      </c>
      <c r="C1940" s="0" t="s">
        <v>2087</v>
      </c>
      <c r="D1940" s="0" t="n">
        <v>8857</v>
      </c>
      <c r="E1940" s="0" t="n">
        <v>58.923714</v>
      </c>
      <c r="F1940" s="0" t="n">
        <v>72.765379</v>
      </c>
      <c r="G1940" s="0" t="n">
        <v>0.01329661547</v>
      </c>
      <c r="H1940" s="0" t="n">
        <v>1883.78</v>
      </c>
      <c r="I1940" s="0" t="n">
        <v>2.2121</v>
      </c>
      <c r="J1940" s="0" t="n">
        <v>64.3564</v>
      </c>
      <c r="K1940" s="0" t="n">
        <v>202</v>
      </c>
      <c r="L1940" s="0" t="s">
        <v>20</v>
      </c>
      <c r="M1940" s="0" t="n">
        <f aca="false">35.3*G1940</f>
        <v>0.469370526091</v>
      </c>
      <c r="N1940" s="0" t="n">
        <f aca="false">M1940*1000/365</f>
        <v>1.28594664682466</v>
      </c>
      <c r="O1940" s="0" t="n">
        <f aca="false">Table1[[#This Row],[Detection frequency 2021]]/100*365</f>
        <v>234.90086</v>
      </c>
      <c r="P1940" s="0" t="n">
        <f aca="false">Table1[[#This Row],[Flared days/year]]/12</f>
        <v>19.5750716666667</v>
      </c>
      <c r="Q1940" s="2" t="n">
        <f aca="false">Table1[[#This Row],['#days per month]]-P1996</f>
        <v>5.84410625</v>
      </c>
    </row>
    <row r="1941" customFormat="false" ht="15.75" hidden="true" customHeight="false" outlineLevel="0" collapsed="false">
      <c r="A1941" s="0" t="s">
        <v>24</v>
      </c>
      <c r="B1941" s="0" t="s">
        <v>25</v>
      </c>
      <c r="C1941" s="0" t="s">
        <v>2088</v>
      </c>
      <c r="D1941" s="0" t="n">
        <v>8814</v>
      </c>
      <c r="E1941" s="0" t="n">
        <v>60.433057</v>
      </c>
      <c r="F1941" s="0" t="n">
        <v>72.040891</v>
      </c>
      <c r="G1941" s="0" t="n">
        <v>0.013294912996</v>
      </c>
      <c r="H1941" s="0" t="n">
        <v>1829.07</v>
      </c>
      <c r="I1941" s="0" t="n">
        <v>1.49745</v>
      </c>
      <c r="J1941" s="0" t="n">
        <v>55</v>
      </c>
      <c r="K1941" s="0" t="n">
        <v>200</v>
      </c>
      <c r="L1941" s="0" t="s">
        <v>20</v>
      </c>
      <c r="M1941" s="0" t="n">
        <f aca="false">35.3*G1941</f>
        <v>0.4693104287588</v>
      </c>
      <c r="N1941" s="0" t="n">
        <f aca="false">M1941*1000/365</f>
        <v>1.28578199659945</v>
      </c>
      <c r="O1941" s="0" t="n">
        <f aca="false">Table1[[#This Row],[Detection frequency 2021]]/100*365</f>
        <v>200.75</v>
      </c>
      <c r="P1941" s="0" t="n">
        <f aca="false">Table1[[#This Row],[Flared days/year]]/12</f>
        <v>16.7291666666667</v>
      </c>
      <c r="Q1941" s="2" t="n">
        <f aca="false">Table1[[#This Row],['#days per month]]-P1997</f>
        <v>8.98073375</v>
      </c>
    </row>
    <row r="1942" customFormat="false" ht="15.75" hidden="true" customHeight="false" outlineLevel="0" collapsed="false">
      <c r="A1942" s="0" t="s">
        <v>468</v>
      </c>
      <c r="B1942" s="0" t="s">
        <v>469</v>
      </c>
      <c r="C1942" s="0" t="s">
        <v>2089</v>
      </c>
      <c r="D1942" s="0" t="n">
        <v>7534</v>
      </c>
      <c r="E1942" s="0" t="n">
        <v>30.016399</v>
      </c>
      <c r="F1942" s="0" t="n">
        <v>47.5396859999999</v>
      </c>
      <c r="G1942" s="0" t="n">
        <v>0.015491867634</v>
      </c>
      <c r="H1942" s="0" t="n">
        <v>1849.01</v>
      </c>
      <c r="I1942" s="0" t="n">
        <v>2.27004</v>
      </c>
      <c r="J1942" s="0" t="n">
        <v>52.356</v>
      </c>
      <c r="K1942" s="0" t="n">
        <v>382</v>
      </c>
      <c r="L1942" s="0" t="s">
        <v>20</v>
      </c>
      <c r="M1942" s="0" t="n">
        <f aca="false">35.3*G1942</f>
        <v>0.5468629274802</v>
      </c>
      <c r="N1942" s="0" t="n">
        <f aca="false">M1942*1000/365</f>
        <v>1.49825459583616</v>
      </c>
      <c r="O1942" s="0" t="n">
        <f aca="false">Table1[[#This Row],[Detection frequency 2021]]/100*365</f>
        <v>191.0994</v>
      </c>
      <c r="P1942" s="0" t="n">
        <f aca="false">Table1[[#This Row],[Flared days/year]]/12</f>
        <v>15.92495</v>
      </c>
      <c r="Q1942" s="2" t="n">
        <f aca="false">Table1[[#This Row],['#days per month]]-P1998</f>
        <v>2.96717625</v>
      </c>
    </row>
    <row r="1943" customFormat="false" ht="15.75" hidden="true" customHeight="false" outlineLevel="0" collapsed="false">
      <c r="A1943" s="0" t="s">
        <v>28</v>
      </c>
      <c r="B1943" s="0" t="s">
        <v>29</v>
      </c>
      <c r="C1943" s="0" t="s">
        <v>2090</v>
      </c>
      <c r="D1943" s="0" t="n">
        <v>8274</v>
      </c>
      <c r="E1943" s="0" t="n">
        <v>27.483963</v>
      </c>
      <c r="F1943" s="0" t="n">
        <v>52.658367</v>
      </c>
      <c r="G1943" s="0" t="n">
        <v>0.013272956952</v>
      </c>
      <c r="H1943" s="0" t="n">
        <v>1414.86</v>
      </c>
      <c r="I1943" s="0" t="n">
        <v>1.6015</v>
      </c>
      <c r="J1943" s="0" t="n">
        <v>70.1863</v>
      </c>
      <c r="K1943" s="0" t="n">
        <v>322</v>
      </c>
      <c r="L1943" s="0" t="s">
        <v>20</v>
      </c>
      <c r="M1943" s="0" t="n">
        <f aca="false">35.3*G1943</f>
        <v>0.4685353804056</v>
      </c>
      <c r="N1943" s="0" t="n">
        <f aca="false">M1943*1000/365</f>
        <v>1.2836585764537</v>
      </c>
      <c r="O1943" s="0" t="n">
        <f aca="false">Table1[[#This Row],[Detection frequency 2021]]/100*365</f>
        <v>256.179995</v>
      </c>
      <c r="P1943" s="0" t="n">
        <f aca="false">Table1[[#This Row],[Flared days/year]]/12</f>
        <v>21.3483329166667</v>
      </c>
      <c r="Q1943" s="2" t="n">
        <f aca="false">Table1[[#This Row],['#days per month]]-P1999</f>
        <v>8.91326958333334</v>
      </c>
    </row>
    <row r="1944" customFormat="false" ht="15.75" hidden="true" customHeight="false" outlineLevel="0" collapsed="false">
      <c r="A1944" s="0" t="s">
        <v>543</v>
      </c>
      <c r="B1944" s="0" t="s">
        <v>544</v>
      </c>
      <c r="C1944" s="0" t="s">
        <v>2091</v>
      </c>
      <c r="D1944" s="0" t="n">
        <v>12097</v>
      </c>
      <c r="E1944" s="0" t="n">
        <v>-21.433974</v>
      </c>
      <c r="F1944" s="0" t="n">
        <v>114.066745</v>
      </c>
      <c r="G1944" s="0" t="n">
        <v>0.013197842625</v>
      </c>
      <c r="H1944" s="0" t="n">
        <v>1771.37</v>
      </c>
      <c r="I1944" s="0" t="n">
        <v>1.72945999999999</v>
      </c>
      <c r="J1944" s="0" t="n">
        <v>48.4277</v>
      </c>
      <c r="K1944" s="0" t="n">
        <v>318</v>
      </c>
      <c r="L1944" s="0" t="s">
        <v>20</v>
      </c>
      <c r="M1944" s="0" t="n">
        <f aca="false">35.3*G1944</f>
        <v>0.4658838446625</v>
      </c>
      <c r="N1944" s="0" t="n">
        <f aca="false">M1944*1000/365</f>
        <v>1.27639409496575</v>
      </c>
      <c r="O1944" s="0" t="n">
        <f aca="false">Table1[[#This Row],[Detection frequency 2021]]/100*365</f>
        <v>176.761105</v>
      </c>
      <c r="P1944" s="0" t="n">
        <f aca="false">Table1[[#This Row],[Flared days/year]]/12</f>
        <v>14.7300920833333</v>
      </c>
      <c r="Q1944" s="2" t="n">
        <f aca="false">Table1[[#This Row],['#days per month]]-P2000</f>
        <v>-7.2253575</v>
      </c>
    </row>
    <row r="1945" customFormat="false" ht="15.75" hidden="true" customHeight="false" outlineLevel="0" collapsed="false">
      <c r="A1945" s="0" t="s">
        <v>24</v>
      </c>
      <c r="B1945" s="0" t="s">
        <v>25</v>
      </c>
      <c r="C1945" s="0" t="s">
        <v>2092</v>
      </c>
      <c r="D1945" s="0" t="n">
        <v>6469</v>
      </c>
      <c r="E1945" s="0" t="n">
        <v>57.937314</v>
      </c>
      <c r="F1945" s="0" t="n">
        <v>56.840514</v>
      </c>
      <c r="G1945" s="0" t="n">
        <v>0.013197314271</v>
      </c>
      <c r="H1945" s="0" t="n">
        <v>1936.66</v>
      </c>
      <c r="I1945" s="0" t="n">
        <v>2.43657999999999</v>
      </c>
      <c r="J1945" s="0" t="n">
        <v>46.4789</v>
      </c>
      <c r="K1945" s="0" t="n">
        <v>213</v>
      </c>
      <c r="L1945" s="0" t="s">
        <v>20</v>
      </c>
      <c r="M1945" s="0" t="n">
        <f aca="false">35.3*G1945</f>
        <v>0.4658651937663</v>
      </c>
      <c r="N1945" s="0" t="n">
        <f aca="false">M1945*1000/365</f>
        <v>1.27634299662</v>
      </c>
      <c r="O1945" s="0" t="n">
        <f aca="false">Table1[[#This Row],[Detection frequency 2021]]/100*365</f>
        <v>169.647985</v>
      </c>
      <c r="P1945" s="0" t="n">
        <f aca="false">Table1[[#This Row],[Flared days/year]]/12</f>
        <v>14.1373320833333</v>
      </c>
      <c r="Q1945" s="2" t="n">
        <f aca="false">Table1[[#This Row],['#days per month]]-P2001</f>
        <v>-5.52363625</v>
      </c>
    </row>
    <row r="1946" customFormat="false" ht="15.75" hidden="true" customHeight="false" outlineLevel="0" collapsed="false">
      <c r="A1946" s="0" t="s">
        <v>21</v>
      </c>
      <c r="B1946" s="0" t="s">
        <v>22</v>
      </c>
      <c r="C1946" s="0" t="s">
        <v>2093</v>
      </c>
      <c r="D1946" s="0" t="n">
        <v>7431</v>
      </c>
      <c r="E1946" s="0" t="n">
        <v>34.750543</v>
      </c>
      <c r="F1946" s="0" t="n">
        <v>45.171624</v>
      </c>
      <c r="G1946" s="0" t="n">
        <v>0.010396362952</v>
      </c>
      <c r="H1946" s="0" t="n">
        <v>1433.34</v>
      </c>
      <c r="I1946" s="0" t="n">
        <v>1.6015</v>
      </c>
      <c r="J1946" s="0" t="n">
        <v>52.2667</v>
      </c>
      <c r="K1946" s="0" t="n">
        <v>375</v>
      </c>
      <c r="L1946" s="0" t="s">
        <v>20</v>
      </c>
      <c r="M1946" s="0" t="n">
        <f aca="false">35.3*G1946</f>
        <v>0.3669916122056</v>
      </c>
      <c r="N1946" s="0" t="n">
        <f aca="false">M1946*1000/365</f>
        <v>1.00545647179616</v>
      </c>
      <c r="O1946" s="0" t="n">
        <f aca="false">Table1[[#This Row],[Detection frequency 2021]]/100*365</f>
        <v>190.773455</v>
      </c>
      <c r="P1946" s="0" t="n">
        <f aca="false">Table1[[#This Row],[Flared days/year]]/12</f>
        <v>15.8977879166667</v>
      </c>
      <c r="Q1946" s="2" t="n">
        <f aca="false">Table1[[#This Row],['#days per month]]-P2002</f>
        <v>9.21874416666666</v>
      </c>
    </row>
    <row r="1947" customFormat="false" ht="15.75" hidden="true" customHeight="false" outlineLevel="0" collapsed="false">
      <c r="A1947" s="0" t="s">
        <v>24</v>
      </c>
      <c r="B1947" s="0" t="s">
        <v>25</v>
      </c>
      <c r="C1947" s="0" t="s">
        <v>2094</v>
      </c>
      <c r="D1947" s="0" t="n">
        <v>8734</v>
      </c>
      <c r="E1947" s="0" t="n">
        <v>60.813638</v>
      </c>
      <c r="F1947" s="0" t="n">
        <v>69.589322</v>
      </c>
      <c r="G1947" s="0" t="n">
        <v>0.0131254581269999</v>
      </c>
      <c r="H1947" s="0" t="n">
        <v>1850.51</v>
      </c>
      <c r="I1947" s="0" t="n">
        <v>2.10017</v>
      </c>
      <c r="J1947" s="0" t="n">
        <v>28.8462</v>
      </c>
      <c r="K1947" s="0" t="n">
        <v>208</v>
      </c>
      <c r="L1947" s="0" t="s">
        <v>20</v>
      </c>
      <c r="M1947" s="0" t="n">
        <f aca="false">35.3*G1947</f>
        <v>0.463328671883096</v>
      </c>
      <c r="N1947" s="0" t="n">
        <f aca="false">M1947*1000/365</f>
        <v>1.26939362159752</v>
      </c>
      <c r="O1947" s="0" t="n">
        <f aca="false">Table1[[#This Row],[Detection frequency 2021]]/100*365</f>
        <v>105.28863</v>
      </c>
      <c r="P1947" s="0" t="n">
        <f aca="false">Table1[[#This Row],[Flared days/year]]/12</f>
        <v>8.7740525</v>
      </c>
      <c r="Q1947" s="2" t="n">
        <f aca="false">Table1[[#This Row],['#days per month]]-P2003</f>
        <v>-7.71692125</v>
      </c>
    </row>
    <row r="1948" customFormat="false" ht="15.75" hidden="true" customHeight="false" outlineLevel="0" collapsed="false">
      <c r="A1948" s="0" t="s">
        <v>24</v>
      </c>
      <c r="B1948" s="0" t="s">
        <v>25</v>
      </c>
      <c r="C1948" s="0" t="s">
        <v>2095</v>
      </c>
      <c r="D1948" s="0" t="n">
        <v>6695</v>
      </c>
      <c r="E1948" s="0" t="n">
        <v>44.6885659999999</v>
      </c>
      <c r="F1948" s="0" t="n">
        <v>45.803364</v>
      </c>
      <c r="G1948" s="0" t="n">
        <v>0.013108404034</v>
      </c>
      <c r="H1948" s="0" t="n">
        <v>1717.68</v>
      </c>
      <c r="I1948" s="0" t="n">
        <v>1.01417</v>
      </c>
      <c r="J1948" s="0" t="n">
        <v>67.5</v>
      </c>
      <c r="K1948" s="0" t="n">
        <v>280</v>
      </c>
      <c r="L1948" s="0" t="s">
        <v>20</v>
      </c>
      <c r="M1948" s="0" t="n">
        <f aca="false">35.3*G1948</f>
        <v>0.4627266624002</v>
      </c>
      <c r="N1948" s="0" t="n">
        <f aca="false">M1948*1000/365</f>
        <v>1.26774428054849</v>
      </c>
      <c r="O1948" s="0" t="n">
        <f aca="false">Table1[[#This Row],[Detection frequency 2021]]/100*365</f>
        <v>246.375</v>
      </c>
      <c r="P1948" s="0" t="n">
        <f aca="false">Table1[[#This Row],[Flared days/year]]/12</f>
        <v>20.53125</v>
      </c>
      <c r="Q1948" s="2" t="n">
        <f aca="false">Table1[[#This Row],['#days per month]]-P2004</f>
        <v>1.75047916666667</v>
      </c>
    </row>
    <row r="1949" customFormat="false" ht="15.75" hidden="true" customHeight="false" outlineLevel="0" collapsed="false">
      <c r="A1949" s="0" t="s">
        <v>17</v>
      </c>
      <c r="B1949" s="0" t="s">
        <v>18</v>
      </c>
      <c r="C1949" s="0" t="s">
        <v>2096</v>
      </c>
      <c r="D1949" s="0" t="n">
        <v>4382</v>
      </c>
      <c r="E1949" s="0" t="n">
        <v>9.650034</v>
      </c>
      <c r="F1949" s="0" t="n">
        <v>-63.508667</v>
      </c>
      <c r="G1949" s="0" t="n">
        <v>0.013108051798</v>
      </c>
      <c r="H1949" s="0" t="n">
        <v>1753.6</v>
      </c>
      <c r="I1949" s="0" t="n">
        <v>1.6015</v>
      </c>
      <c r="J1949" s="0" t="n">
        <v>45.098</v>
      </c>
      <c r="K1949" s="0" t="n">
        <v>153</v>
      </c>
      <c r="L1949" s="0" t="s">
        <v>20</v>
      </c>
      <c r="M1949" s="0" t="n">
        <f aca="false">35.3*G1949</f>
        <v>0.4627142284694</v>
      </c>
      <c r="N1949" s="0" t="n">
        <f aca="false">M1949*1000/365</f>
        <v>1.26771021498466</v>
      </c>
      <c r="O1949" s="0" t="n">
        <f aca="false">Table1[[#This Row],[Detection frequency 2021]]/100*365</f>
        <v>164.6077</v>
      </c>
      <c r="P1949" s="0" t="n">
        <f aca="false">Table1[[#This Row],[Flared days/year]]/12</f>
        <v>13.7173083333333</v>
      </c>
      <c r="Q1949" s="2" t="n">
        <f aca="false">Table1[[#This Row],['#days per month]]-P2005</f>
        <v>-6.02684958333334</v>
      </c>
    </row>
    <row r="1950" customFormat="false" ht="15.75" hidden="true" customHeight="false" outlineLevel="0" collapsed="false">
      <c r="A1950" s="0" t="s">
        <v>35</v>
      </c>
      <c r="B1950" s="0" t="s">
        <v>36</v>
      </c>
      <c r="C1950" s="0" t="s">
        <v>2097</v>
      </c>
      <c r="D1950" s="0" t="n">
        <v>3694</v>
      </c>
      <c r="E1950" s="0" t="n">
        <v>20.553487</v>
      </c>
      <c r="F1950" s="0" t="n">
        <v>-97.486225</v>
      </c>
      <c r="G1950" s="0" t="n">
        <v>0.013106261265</v>
      </c>
      <c r="H1950" s="0" t="n">
        <v>1964.1</v>
      </c>
      <c r="I1950" s="0" t="n">
        <v>1.97050999999999</v>
      </c>
      <c r="J1950" s="0" t="n">
        <v>49.4737</v>
      </c>
      <c r="K1950" s="0" t="n">
        <v>190</v>
      </c>
      <c r="L1950" s="0" t="s">
        <v>20</v>
      </c>
      <c r="M1950" s="0" t="n">
        <f aca="false">35.3*G1950</f>
        <v>0.4626510226545</v>
      </c>
      <c r="N1950" s="0" t="n">
        <f aca="false">M1950*1000/365</f>
        <v>1.26753704836849</v>
      </c>
      <c r="O1950" s="0" t="n">
        <f aca="false">Table1[[#This Row],[Detection frequency 2021]]/100*365</f>
        <v>180.579005</v>
      </c>
      <c r="P1950" s="0" t="n">
        <f aca="false">Table1[[#This Row],[Flared days/year]]/12</f>
        <v>15.0482504166667</v>
      </c>
      <c r="Q1950" s="2" t="n">
        <f aca="false">Table1[[#This Row],['#days per month]]-P2006</f>
        <v>-7.23503</v>
      </c>
    </row>
    <row r="1951" customFormat="false" ht="15.75" hidden="true" customHeight="false" outlineLevel="0" collapsed="false">
      <c r="A1951" s="0" t="s">
        <v>598</v>
      </c>
      <c r="B1951" s="0" t="s">
        <v>599</v>
      </c>
      <c r="C1951" s="0" t="s">
        <v>2098</v>
      </c>
      <c r="D1951" s="0" t="n">
        <v>834</v>
      </c>
      <c r="E1951" s="0" t="n">
        <v>49.826549</v>
      </c>
      <c r="F1951" s="0" t="n">
        <v>-102.816183999999</v>
      </c>
      <c r="G1951" s="0" t="n">
        <v>0.013103795613</v>
      </c>
      <c r="H1951" s="0" t="n">
        <v>1824.3</v>
      </c>
      <c r="I1951" s="0" t="n">
        <v>1.66837</v>
      </c>
      <c r="J1951" s="0" t="n">
        <v>70.8053999999999</v>
      </c>
      <c r="K1951" s="0" t="n">
        <v>298</v>
      </c>
      <c r="L1951" s="0" t="s">
        <v>20</v>
      </c>
      <c r="M1951" s="0" t="n">
        <f aca="false">35.3*G1951</f>
        <v>0.4625639851389</v>
      </c>
      <c r="N1951" s="0" t="n">
        <f aca="false">M1951*1000/365</f>
        <v>1.26729858942164</v>
      </c>
      <c r="O1951" s="0" t="n">
        <f aca="false">Table1[[#This Row],[Detection frequency 2021]]/100*365</f>
        <v>258.43971</v>
      </c>
      <c r="P1951" s="0" t="n">
        <f aca="false">Table1[[#This Row],[Flared days/year]]/12</f>
        <v>21.5366425</v>
      </c>
      <c r="Q1951" s="2" t="n">
        <f aca="false">Table1[[#This Row],['#days per month]]-P2007</f>
        <v>5.71240208333333</v>
      </c>
    </row>
    <row r="1952" customFormat="false" ht="15.75" hidden="true" customHeight="false" outlineLevel="0" collapsed="false">
      <c r="A1952" s="0" t="s">
        <v>24</v>
      </c>
      <c r="B1952" s="0" t="s">
        <v>25</v>
      </c>
      <c r="C1952" s="0" t="s">
        <v>2099</v>
      </c>
      <c r="D1952" s="0" t="n">
        <v>10333</v>
      </c>
      <c r="E1952" s="0" t="n">
        <v>60.741006</v>
      </c>
      <c r="F1952" s="0" t="n">
        <v>97.084338</v>
      </c>
      <c r="G1952" s="0" t="n">
        <v>0.013101506079</v>
      </c>
      <c r="H1952" s="0" t="n">
        <v>1512.83</v>
      </c>
      <c r="I1952" s="0" t="n">
        <v>0.810872</v>
      </c>
      <c r="J1952" s="0" t="n">
        <v>64.6766</v>
      </c>
      <c r="K1952" s="0" t="n">
        <v>201</v>
      </c>
      <c r="L1952" s="0" t="s">
        <v>20</v>
      </c>
      <c r="M1952" s="0" t="n">
        <f aca="false">35.3*G1952</f>
        <v>0.4624831645887</v>
      </c>
      <c r="N1952" s="0" t="n">
        <f aca="false">M1952*1000/365</f>
        <v>1.26707716325671</v>
      </c>
      <c r="O1952" s="0" t="n">
        <f aca="false">Table1[[#This Row],[Detection frequency 2021]]/100*365</f>
        <v>236.06959</v>
      </c>
      <c r="P1952" s="0" t="n">
        <f aca="false">Table1[[#This Row],[Flared days/year]]/12</f>
        <v>19.6724658333333</v>
      </c>
      <c r="Q1952" s="2" t="n">
        <f aca="false">Table1[[#This Row],['#days per month]]-P2008</f>
        <v>6.54229041666666</v>
      </c>
    </row>
    <row r="1953" customFormat="false" ht="15.75" hidden="true" customHeight="false" outlineLevel="0" collapsed="false">
      <c r="A1953" s="0" t="s">
        <v>17</v>
      </c>
      <c r="B1953" s="0" t="s">
        <v>18</v>
      </c>
      <c r="C1953" s="0" t="s">
        <v>2100</v>
      </c>
      <c r="D1953" s="0" t="n">
        <v>4244</v>
      </c>
      <c r="E1953" s="0" t="n">
        <v>9.681763</v>
      </c>
      <c r="F1953" s="0" t="n">
        <v>-66.39836</v>
      </c>
      <c r="G1953" s="0" t="n">
        <v>0.013101183196</v>
      </c>
      <c r="H1953" s="0" t="n">
        <v>1408.25</v>
      </c>
      <c r="I1953" s="0" t="n">
        <v>1.08285</v>
      </c>
      <c r="J1953" s="0" t="n">
        <v>85.0932</v>
      </c>
      <c r="K1953" s="0" t="n">
        <v>161</v>
      </c>
      <c r="L1953" s="0" t="s">
        <v>20</v>
      </c>
      <c r="M1953" s="0" t="n">
        <f aca="false">35.3*G1953</f>
        <v>0.4624717668188</v>
      </c>
      <c r="N1953" s="0" t="n">
        <f aca="false">M1953*1000/365</f>
        <v>1.26704593648986</v>
      </c>
      <c r="O1953" s="0" t="n">
        <f aca="false">Table1[[#This Row],[Detection frequency 2021]]/100*365</f>
        <v>310.59018</v>
      </c>
      <c r="P1953" s="0" t="n">
        <f aca="false">Table1[[#This Row],[Flared days/year]]/12</f>
        <v>25.882515</v>
      </c>
      <c r="Q1953" s="2" t="n">
        <f aca="false">Table1[[#This Row],['#days per month]]-P2009</f>
        <v>10.26754125</v>
      </c>
    </row>
    <row r="1954" customFormat="false" ht="15.75" hidden="true" customHeight="false" outlineLevel="0" collapsed="false">
      <c r="A1954" s="0" t="s">
        <v>606</v>
      </c>
      <c r="B1954" s="0" t="s">
        <v>607</v>
      </c>
      <c r="C1954" s="0" t="s">
        <v>2101</v>
      </c>
      <c r="D1954" s="0" t="n">
        <v>4928</v>
      </c>
      <c r="E1954" s="0" t="n">
        <v>-21.940396</v>
      </c>
      <c r="F1954" s="0" t="n">
        <v>-39.7855659999999</v>
      </c>
      <c r="G1954" s="0" t="n">
        <v>0.013098923015</v>
      </c>
      <c r="H1954" s="0" t="n">
        <v>1761.24</v>
      </c>
      <c r="I1954" s="0" t="n">
        <v>2.07966</v>
      </c>
      <c r="J1954" s="0" t="n">
        <v>51.4422999999999</v>
      </c>
      <c r="K1954" s="0" t="n">
        <v>208</v>
      </c>
      <c r="L1954" s="0" t="s">
        <v>20</v>
      </c>
      <c r="M1954" s="0" t="n">
        <f aca="false">35.3*G1954</f>
        <v>0.4623919824295</v>
      </c>
      <c r="N1954" s="0" t="n">
        <f aca="false">M1954*1000/365</f>
        <v>1.26682734912192</v>
      </c>
      <c r="O1954" s="0" t="n">
        <f aca="false">Table1[[#This Row],[Detection frequency 2021]]/100*365</f>
        <v>187.764395</v>
      </c>
      <c r="P1954" s="0" t="n">
        <f aca="false">Table1[[#This Row],[Flared days/year]]/12</f>
        <v>15.6470329166666</v>
      </c>
      <c r="Q1954" s="2" t="n">
        <f aca="false">Table1[[#This Row],['#days per month]]-P2010</f>
        <v>-1.48910875000003</v>
      </c>
    </row>
    <row r="1955" customFormat="false" ht="15.75" hidden="true" customHeight="false" outlineLevel="0" collapsed="false">
      <c r="A1955" s="0" t="s">
        <v>582</v>
      </c>
      <c r="B1955" s="0" t="s">
        <v>583</v>
      </c>
      <c r="C1955" s="0" t="s">
        <v>2102</v>
      </c>
      <c r="D1955" s="0" t="n">
        <v>8406</v>
      </c>
      <c r="E1955" s="0" t="n">
        <v>24.980019</v>
      </c>
      <c r="F1955" s="0" t="n">
        <v>55.619088</v>
      </c>
      <c r="G1955" s="0" t="n">
        <v>0.008854303097</v>
      </c>
      <c r="H1955" s="0" t="n">
        <v>1779.65</v>
      </c>
      <c r="I1955" s="0" t="n">
        <v>1.6015</v>
      </c>
      <c r="J1955" s="0" t="n">
        <v>51.8987</v>
      </c>
      <c r="K1955" s="0" t="n">
        <v>395</v>
      </c>
      <c r="L1955" s="0" t="s">
        <v>20</v>
      </c>
      <c r="M1955" s="0" t="n">
        <f aca="false">35.3*G1955</f>
        <v>0.3125568993241</v>
      </c>
      <c r="N1955" s="0" t="n">
        <f aca="false">M1955*1000/365</f>
        <v>0.856320272120822</v>
      </c>
      <c r="O1955" s="0" t="n">
        <f aca="false">Table1[[#This Row],[Detection frequency 2021]]/100*365</f>
        <v>189.430255</v>
      </c>
      <c r="P1955" s="0" t="n">
        <f aca="false">Table1[[#This Row],[Flared days/year]]/12</f>
        <v>15.7858545833333</v>
      </c>
      <c r="Q1955" s="2" t="n">
        <f aca="false">Table1[[#This Row],['#days per month]]-P2011</f>
        <v>-7.02664541666667</v>
      </c>
    </row>
    <row r="1956" customFormat="false" ht="15.75" hidden="true" customHeight="false" outlineLevel="0" collapsed="false">
      <c r="A1956" s="0" t="s">
        <v>606</v>
      </c>
      <c r="B1956" s="0" t="s">
        <v>607</v>
      </c>
      <c r="C1956" s="0" t="s">
        <v>2103</v>
      </c>
      <c r="D1956" s="0" t="n">
        <v>4920</v>
      </c>
      <c r="E1956" s="0" t="n">
        <v>-22.129409</v>
      </c>
      <c r="F1956" s="0" t="n">
        <v>-39.96593</v>
      </c>
      <c r="G1956" s="0" t="n">
        <v>0.013080665449</v>
      </c>
      <c r="H1956" s="0" t="n">
        <v>1816.98</v>
      </c>
      <c r="I1956" s="0" t="n">
        <v>3.25338</v>
      </c>
      <c r="J1956" s="0" t="n">
        <v>25.7008999999999</v>
      </c>
      <c r="K1956" s="0" t="n">
        <v>214</v>
      </c>
      <c r="L1956" s="0" t="s">
        <v>20</v>
      </c>
      <c r="M1956" s="0" t="n">
        <f aca="false">35.3*G1956</f>
        <v>0.4617474903497</v>
      </c>
      <c r="N1956" s="0" t="n">
        <f aca="false">M1956*1000/365</f>
        <v>1.26506161739644</v>
      </c>
      <c r="O1956" s="0" t="n">
        <f aca="false">Table1[[#This Row],[Detection frequency 2021]]/100*365</f>
        <v>93.8082849999996</v>
      </c>
      <c r="P1956" s="0" t="n">
        <f aca="false">Table1[[#This Row],[Flared days/year]]/12</f>
        <v>7.8173570833333</v>
      </c>
      <c r="Q1956" s="2" t="n">
        <f aca="false">Table1[[#This Row],['#days per month]]-P2012</f>
        <v>-14.5998175</v>
      </c>
    </row>
    <row r="1957" customFormat="false" ht="15.75" hidden="true" customHeight="false" outlineLevel="0" collapsed="false">
      <c r="A1957" s="0" t="s">
        <v>387</v>
      </c>
      <c r="B1957" s="0" t="s">
        <v>388</v>
      </c>
      <c r="C1957" s="0" t="s">
        <v>2104</v>
      </c>
      <c r="D1957" s="0" t="n">
        <v>7314</v>
      </c>
      <c r="E1957" s="0" t="n">
        <v>36.963719</v>
      </c>
      <c r="F1957" s="0" t="n">
        <v>42.0825849999999</v>
      </c>
      <c r="G1957" s="0" t="n">
        <v>0.013078375915</v>
      </c>
      <c r="H1957" s="0" t="n">
        <v>1766.09</v>
      </c>
      <c r="I1957" s="0" t="n">
        <v>2.27607</v>
      </c>
      <c r="J1957" s="0" t="n">
        <v>51.706</v>
      </c>
      <c r="K1957" s="0" t="n">
        <v>381</v>
      </c>
      <c r="L1957" s="0" t="s">
        <v>20</v>
      </c>
      <c r="M1957" s="0" t="n">
        <f aca="false">35.3*G1957</f>
        <v>0.4616666697995</v>
      </c>
      <c r="N1957" s="0" t="n">
        <f aca="false">M1957*1000/365</f>
        <v>1.26484019123151</v>
      </c>
      <c r="O1957" s="0" t="n">
        <f aca="false">Table1[[#This Row],[Detection frequency 2021]]/100*365</f>
        <v>188.7269</v>
      </c>
      <c r="P1957" s="0" t="n">
        <f aca="false">Table1[[#This Row],[Flared days/year]]/12</f>
        <v>15.7272416666667</v>
      </c>
      <c r="Q1957" s="2" t="n">
        <f aca="false">Table1[[#This Row],['#days per month]]-P2013</f>
        <v>-1.95685625</v>
      </c>
    </row>
    <row r="1958" customFormat="false" ht="15.75" hidden="true" customHeight="false" outlineLevel="0" collapsed="false">
      <c r="A1958" s="0" t="s">
        <v>788</v>
      </c>
      <c r="B1958" s="0" t="s">
        <v>789</v>
      </c>
      <c r="C1958" s="0" t="s">
        <v>2105</v>
      </c>
      <c r="D1958" s="0" t="n">
        <v>11903</v>
      </c>
      <c r="E1958" s="0" t="n">
        <v>-3.439044</v>
      </c>
      <c r="F1958" s="0" t="n">
        <v>103.697589</v>
      </c>
      <c r="G1958" s="0" t="n">
        <v>0.0130757047919999</v>
      </c>
      <c r="H1958" s="0" t="n">
        <v>1876.08</v>
      </c>
      <c r="I1958" s="0" t="n">
        <v>1.56818</v>
      </c>
      <c r="J1958" s="0" t="n">
        <v>54.0540999999999</v>
      </c>
      <c r="K1958" s="0" t="n">
        <v>37</v>
      </c>
      <c r="L1958" s="0" t="s">
        <v>20</v>
      </c>
      <c r="M1958" s="0" t="n">
        <f aca="false">35.3*G1958</f>
        <v>0.461572379157596</v>
      </c>
      <c r="N1958" s="0" t="n">
        <f aca="false">M1958*1000/365</f>
        <v>1.26458186070574</v>
      </c>
      <c r="O1958" s="0" t="n">
        <f aca="false">Table1[[#This Row],[Detection frequency 2021]]/100*365</f>
        <v>197.297465</v>
      </c>
      <c r="P1958" s="0" t="n">
        <f aca="false">Table1[[#This Row],[Flared days/year]]/12</f>
        <v>16.4414554166666</v>
      </c>
      <c r="Q1958" s="2" t="n">
        <f aca="false">Table1[[#This Row],['#days per month]]-P2014</f>
        <v>4.23722416666664</v>
      </c>
    </row>
    <row r="1959" customFormat="false" ht="15.75" hidden="true" customHeight="false" outlineLevel="0" collapsed="false">
      <c r="A1959" s="0" t="s">
        <v>788</v>
      </c>
      <c r="B1959" s="0" t="s">
        <v>789</v>
      </c>
      <c r="C1959" s="0" t="s">
        <v>2106</v>
      </c>
      <c r="D1959" s="0" t="n">
        <v>12095</v>
      </c>
      <c r="E1959" s="0" t="n">
        <v>3.485206</v>
      </c>
      <c r="F1959" s="0" t="n">
        <v>117.852490999999</v>
      </c>
      <c r="G1959" s="0" t="n">
        <v>0.013074648084</v>
      </c>
      <c r="H1959" s="0" t="n">
        <v>1913.59</v>
      </c>
      <c r="I1959" s="0" t="n">
        <v>2.4577</v>
      </c>
      <c r="J1959" s="0" t="n">
        <v>45.4544999999999</v>
      </c>
      <c r="K1959" s="0" t="n">
        <v>33</v>
      </c>
      <c r="L1959" s="0" t="s">
        <v>20</v>
      </c>
      <c r="M1959" s="0" t="n">
        <f aca="false">35.3*G1959</f>
        <v>0.4615350773652</v>
      </c>
      <c r="N1959" s="0" t="n">
        <f aca="false">M1959*1000/365</f>
        <v>1.26447966401425</v>
      </c>
      <c r="O1959" s="0" t="n">
        <f aca="false">Table1[[#This Row],[Detection frequency 2021]]/100*365</f>
        <v>165.908925</v>
      </c>
      <c r="P1959" s="0" t="n">
        <f aca="false">Table1[[#This Row],[Flared days/year]]/12</f>
        <v>13.82574375</v>
      </c>
      <c r="Q1959" s="2" t="n">
        <f aca="false">Table1[[#This Row],['#days per month]]-P2015</f>
        <v>-9.1748529166667</v>
      </c>
    </row>
    <row r="1960" customFormat="false" ht="15.75" hidden="true" customHeight="false" outlineLevel="0" collapsed="false">
      <c r="A1960" s="0" t="s">
        <v>24</v>
      </c>
      <c r="B1960" s="0" t="s">
        <v>25</v>
      </c>
      <c r="C1960" s="0" t="s">
        <v>2107</v>
      </c>
      <c r="D1960" s="0" t="n">
        <v>9250</v>
      </c>
      <c r="E1960" s="0" t="n">
        <v>64.264953</v>
      </c>
      <c r="F1960" s="0" t="n">
        <v>77.500429</v>
      </c>
      <c r="G1960" s="0" t="n">
        <v>0.013071976961</v>
      </c>
      <c r="H1960" s="0" t="n">
        <v>1831.93</v>
      </c>
      <c r="I1960" s="0" t="n">
        <v>2.74454</v>
      </c>
      <c r="J1960" s="0" t="n">
        <v>58.1395</v>
      </c>
      <c r="K1960" s="0" t="n">
        <v>129</v>
      </c>
      <c r="L1960" s="0" t="s">
        <v>20</v>
      </c>
      <c r="M1960" s="0" t="n">
        <f aca="false">35.3*G1960</f>
        <v>0.4614407867233</v>
      </c>
      <c r="N1960" s="0" t="n">
        <f aca="false">M1960*1000/365</f>
        <v>1.26422133348849</v>
      </c>
      <c r="O1960" s="0" t="n">
        <f aca="false">Table1[[#This Row],[Detection frequency 2021]]/100*365</f>
        <v>212.209175</v>
      </c>
      <c r="P1960" s="0" t="n">
        <f aca="false">Table1[[#This Row],[Flared days/year]]/12</f>
        <v>17.6840979166667</v>
      </c>
      <c r="Q1960" s="2" t="n">
        <f aca="false">Table1[[#This Row],['#days per month]]-P2016</f>
        <v>9.67545041666667</v>
      </c>
    </row>
    <row r="1961" customFormat="false" ht="15.75" hidden="true" customHeight="false" outlineLevel="0" collapsed="false">
      <c r="A1961" s="0" t="s">
        <v>726</v>
      </c>
      <c r="B1961" s="0" t="s">
        <v>727</v>
      </c>
      <c r="C1961" s="0" t="s">
        <v>2108</v>
      </c>
      <c r="D1961" s="0" t="n">
        <v>5081</v>
      </c>
      <c r="E1961" s="0" t="n">
        <v>58.875399</v>
      </c>
      <c r="F1961" s="0" t="n">
        <v>1.524873</v>
      </c>
      <c r="G1961" s="0" t="n">
        <v>0.013065959596</v>
      </c>
      <c r="H1961" s="0" t="n">
        <v>1817.58</v>
      </c>
      <c r="I1961" s="0" t="n">
        <v>0.918447999999999</v>
      </c>
      <c r="J1961" s="0" t="n">
        <v>56.1905</v>
      </c>
      <c r="K1961" s="0" t="n">
        <v>105</v>
      </c>
      <c r="L1961" s="0" t="s">
        <v>20</v>
      </c>
      <c r="M1961" s="0" t="n">
        <f aca="false">35.3*G1961</f>
        <v>0.4612283737388</v>
      </c>
      <c r="N1961" s="0" t="n">
        <f aca="false">M1961*1000/365</f>
        <v>1.2636393801063</v>
      </c>
      <c r="O1961" s="0" t="n">
        <f aca="false">Table1[[#This Row],[Detection frequency 2021]]/100*365</f>
        <v>205.095325</v>
      </c>
      <c r="P1961" s="0" t="n">
        <f aca="false">Table1[[#This Row],[Flared days/year]]/12</f>
        <v>17.0912770833333</v>
      </c>
      <c r="Q1961" s="2" t="n">
        <f aca="false">Table1[[#This Row],['#days per month]]-P2017</f>
        <v>-1.20535166666667</v>
      </c>
    </row>
    <row r="1962" customFormat="false" ht="15.75" hidden="true" customHeight="false" outlineLevel="0" collapsed="false">
      <c r="A1962" s="0" t="s">
        <v>2109</v>
      </c>
      <c r="B1962" s="0" t="s">
        <v>2110</v>
      </c>
      <c r="C1962" s="0" t="s">
        <v>2111</v>
      </c>
      <c r="D1962" s="0" t="n">
        <v>6561</v>
      </c>
      <c r="E1962" s="0" t="n">
        <v>49.641408</v>
      </c>
      <c r="F1962" s="0" t="n">
        <v>34.351579</v>
      </c>
      <c r="G1962" s="0" t="n">
        <v>0.01303302553</v>
      </c>
      <c r="H1962" s="0" t="n">
        <v>1844.82</v>
      </c>
      <c r="I1962" s="0" t="n">
        <v>2.12469</v>
      </c>
      <c r="J1962" s="0" t="n">
        <v>58.0071</v>
      </c>
      <c r="K1962" s="0" t="n">
        <v>281</v>
      </c>
      <c r="L1962" s="0" t="s">
        <v>20</v>
      </c>
      <c r="M1962" s="0" t="n">
        <f aca="false">35.3*G1962</f>
        <v>0.460065801209</v>
      </c>
      <c r="N1962" s="0" t="n">
        <f aca="false">M1962*1000/365</f>
        <v>1.26045424988767</v>
      </c>
      <c r="O1962" s="0" t="n">
        <f aca="false">Table1[[#This Row],[Detection frequency 2021]]/100*365</f>
        <v>211.725915</v>
      </c>
      <c r="P1962" s="0" t="n">
        <f aca="false">Table1[[#This Row],[Flared days/year]]/12</f>
        <v>17.64382625</v>
      </c>
      <c r="Q1962" s="2" t="n">
        <f aca="false">Table1[[#This Row],['#days per month]]-P2018</f>
        <v>8.57594875</v>
      </c>
    </row>
    <row r="1963" customFormat="false" ht="15.75" hidden="true" customHeight="false" outlineLevel="0" collapsed="false">
      <c r="A1963" s="0" t="s">
        <v>126</v>
      </c>
      <c r="B1963" s="0" t="s">
        <v>127</v>
      </c>
      <c r="C1963" s="0" t="s">
        <v>2112</v>
      </c>
      <c r="D1963" s="0" t="n">
        <v>6107</v>
      </c>
      <c r="E1963" s="0" t="n">
        <v>4.865888</v>
      </c>
      <c r="F1963" s="0" t="n">
        <v>7.247996</v>
      </c>
      <c r="G1963" s="0" t="n">
        <v>0.013029855406</v>
      </c>
      <c r="H1963" s="0" t="n">
        <v>1742.84</v>
      </c>
      <c r="I1963" s="0" t="n">
        <v>2.31457</v>
      </c>
      <c r="J1963" s="0" t="n">
        <v>45.3125</v>
      </c>
      <c r="K1963" s="0" t="n">
        <v>64</v>
      </c>
      <c r="L1963" s="0" t="s">
        <v>20</v>
      </c>
      <c r="M1963" s="0" t="n">
        <f aca="false">35.3*G1963</f>
        <v>0.4599538958318</v>
      </c>
      <c r="N1963" s="0" t="n">
        <f aca="false">M1963*1000/365</f>
        <v>1.26014765981315</v>
      </c>
      <c r="O1963" s="0" t="n">
        <f aca="false">Table1[[#This Row],[Detection frequency 2021]]/100*365</f>
        <v>165.390625</v>
      </c>
      <c r="P1963" s="0" t="n">
        <f aca="false">Table1[[#This Row],[Flared days/year]]/12</f>
        <v>13.7825520833333</v>
      </c>
      <c r="Q1963" s="2" t="n">
        <f aca="false">Table1[[#This Row],['#days per month]]-P2019</f>
        <v>-5.26479041666667</v>
      </c>
    </row>
    <row r="1964" customFormat="false" ht="15.75" hidden="true" customHeight="false" outlineLevel="0" collapsed="false">
      <c r="A1964" s="0" t="s">
        <v>201</v>
      </c>
      <c r="B1964" s="0" t="s">
        <v>202</v>
      </c>
      <c r="C1964" s="0" t="s">
        <v>2113</v>
      </c>
      <c r="D1964" s="0" t="n">
        <v>7224</v>
      </c>
      <c r="E1964" s="0" t="n">
        <v>27.663666</v>
      </c>
      <c r="F1964" s="0" t="n">
        <v>33.581559</v>
      </c>
      <c r="G1964" s="0" t="n">
        <v>0.013013916727</v>
      </c>
      <c r="H1964" s="0" t="n">
        <v>1860.4</v>
      </c>
      <c r="I1964" s="0" t="n">
        <v>1.59596</v>
      </c>
      <c r="J1964" s="0" t="n">
        <v>61.0127</v>
      </c>
      <c r="K1964" s="0" t="n">
        <v>395</v>
      </c>
      <c r="L1964" s="0" t="s">
        <v>20</v>
      </c>
      <c r="M1964" s="0" t="n">
        <f aca="false">35.3*G1964</f>
        <v>0.4593912604631</v>
      </c>
      <c r="N1964" s="0" t="n">
        <f aca="false">M1964*1000/365</f>
        <v>1.25860619304959</v>
      </c>
      <c r="O1964" s="0" t="n">
        <f aca="false">Table1[[#This Row],[Detection frequency 2021]]/100*365</f>
        <v>222.696355</v>
      </c>
      <c r="P1964" s="0" t="n">
        <f aca="false">Table1[[#This Row],[Flared days/year]]/12</f>
        <v>18.5580295833333</v>
      </c>
      <c r="Q1964" s="2" t="n">
        <f aca="false">Table1[[#This Row],['#days per month]]-P2020</f>
        <v>3.38939</v>
      </c>
    </row>
    <row r="1965" customFormat="false" ht="15.75" hidden="true" customHeight="false" outlineLevel="0" collapsed="false">
      <c r="A1965" s="0" t="s">
        <v>645</v>
      </c>
      <c r="B1965" s="0" t="s">
        <v>646</v>
      </c>
      <c r="C1965" s="0" t="s">
        <v>2114</v>
      </c>
      <c r="D1965" s="0" t="n">
        <v>3169</v>
      </c>
      <c r="E1965" s="0" t="n">
        <v>28.90993</v>
      </c>
      <c r="F1965" s="0" t="n">
        <v>-97.991754</v>
      </c>
      <c r="G1965" s="0" t="n">
        <v>0.01301335902</v>
      </c>
      <c r="H1965" s="0" t="n">
        <v>1967.9</v>
      </c>
      <c r="I1965" s="0" t="n">
        <v>4.90353</v>
      </c>
      <c r="J1965" s="0" t="n">
        <v>50.1607999999999</v>
      </c>
      <c r="K1965" s="0" t="n">
        <v>311</v>
      </c>
      <c r="L1965" s="0" t="s">
        <v>20</v>
      </c>
      <c r="M1965" s="0" t="n">
        <f aca="false">35.3*G1965</f>
        <v>0.459371573406</v>
      </c>
      <c r="N1965" s="0" t="n">
        <f aca="false">M1965*1000/365</f>
        <v>1.25855225590685</v>
      </c>
      <c r="O1965" s="0" t="n">
        <f aca="false">Table1[[#This Row],[Detection frequency 2021]]/100*365</f>
        <v>183.08692</v>
      </c>
      <c r="P1965" s="0" t="n">
        <f aca="false">Table1[[#This Row],[Flared days/year]]/12</f>
        <v>15.2572433333333</v>
      </c>
      <c r="Q1965" s="2" t="n">
        <f aca="false">Table1[[#This Row],['#days per month]]-P2021</f>
        <v>-0.253249166666695</v>
      </c>
    </row>
    <row r="1966" customFormat="false" ht="15.75" hidden="true" customHeight="false" outlineLevel="0" collapsed="false">
      <c r="A1966" s="0" t="s">
        <v>126</v>
      </c>
      <c r="B1966" s="0" t="s">
        <v>127</v>
      </c>
      <c r="C1966" s="0" t="s">
        <v>2115</v>
      </c>
      <c r="D1966" s="0" t="n">
        <v>6046</v>
      </c>
      <c r="E1966" s="0" t="n">
        <v>4.367032</v>
      </c>
      <c r="F1966" s="0" t="n">
        <v>5.79111999999999</v>
      </c>
      <c r="G1966" s="0" t="n">
        <v>0.013001999409</v>
      </c>
      <c r="H1966" s="0" t="n">
        <v>1832.06</v>
      </c>
      <c r="I1966" s="0" t="n">
        <v>1.1002</v>
      </c>
      <c r="J1966" s="0" t="n">
        <v>62.6866</v>
      </c>
      <c r="K1966" s="0" t="n">
        <v>67</v>
      </c>
      <c r="L1966" s="0" t="s">
        <v>20</v>
      </c>
      <c r="M1966" s="0" t="n">
        <f aca="false">35.3*G1966</f>
        <v>0.4589705791377</v>
      </c>
      <c r="N1966" s="0" t="n">
        <f aca="false">M1966*1000/365</f>
        <v>1.25745364147315</v>
      </c>
      <c r="O1966" s="0" t="n">
        <f aca="false">Table1[[#This Row],[Detection frequency 2021]]/100*365</f>
        <v>228.80609</v>
      </c>
      <c r="P1966" s="0" t="n">
        <f aca="false">Table1[[#This Row],[Flared days/year]]/12</f>
        <v>19.0671741666667</v>
      </c>
      <c r="Q1966" s="2" t="n">
        <f aca="false">Table1[[#This Row],['#days per month]]-P2022</f>
        <v>2.73607041666667</v>
      </c>
    </row>
    <row r="1967" customFormat="false" ht="15.75" hidden="true" customHeight="false" outlineLevel="0" collapsed="false">
      <c r="A1967" s="0" t="s">
        <v>28</v>
      </c>
      <c r="B1967" s="0" t="s">
        <v>29</v>
      </c>
      <c r="C1967" s="0" t="s">
        <v>2116</v>
      </c>
      <c r="D1967" s="0" t="n">
        <v>8232</v>
      </c>
      <c r="E1967" s="0" t="n">
        <v>27.906962</v>
      </c>
      <c r="F1967" s="0" t="n">
        <v>52.267957</v>
      </c>
      <c r="G1967" s="0" t="n">
        <v>0.012999475051</v>
      </c>
      <c r="H1967" s="0" t="n">
        <v>1868.05</v>
      </c>
      <c r="I1967" s="0" t="n">
        <v>3.08457</v>
      </c>
      <c r="J1967" s="0" t="n">
        <v>70.8333</v>
      </c>
      <c r="K1967" s="0" t="n">
        <v>384</v>
      </c>
      <c r="L1967" s="0" t="s">
        <v>20</v>
      </c>
      <c r="M1967" s="0" t="n">
        <f aca="false">35.3*G1967</f>
        <v>0.4588814693003</v>
      </c>
      <c r="N1967" s="0" t="n">
        <f aca="false">M1967*1000/365</f>
        <v>1.25720950493233</v>
      </c>
      <c r="O1967" s="0" t="n">
        <f aca="false">Table1[[#This Row],[Detection frequency 2021]]/100*365</f>
        <v>258.541545</v>
      </c>
      <c r="P1967" s="0" t="n">
        <f aca="false">Table1[[#This Row],[Flared days/year]]/12</f>
        <v>21.54512875</v>
      </c>
      <c r="Q1967" s="2" t="n">
        <f aca="false">Table1[[#This Row],['#days per month]]-P2023</f>
        <v>3.84132083333336</v>
      </c>
    </row>
    <row r="1968" customFormat="false" ht="15.75" hidden="true" customHeight="false" outlineLevel="0" collapsed="false">
      <c r="A1968" s="0" t="s">
        <v>24</v>
      </c>
      <c r="B1968" s="0" t="s">
        <v>25</v>
      </c>
      <c r="C1968" s="0" t="s">
        <v>2117</v>
      </c>
      <c r="D1968" s="0" t="n">
        <v>9285</v>
      </c>
      <c r="E1968" s="0" t="n">
        <v>58.4832829999999</v>
      </c>
      <c r="F1968" s="0" t="n">
        <v>78.048704</v>
      </c>
      <c r="G1968" s="0" t="n">
        <v>0.012983096077</v>
      </c>
      <c r="H1968" s="0" t="n">
        <v>1822.27</v>
      </c>
      <c r="I1968" s="0" t="n">
        <v>1.94394</v>
      </c>
      <c r="J1968" s="0" t="n">
        <v>70.1681</v>
      </c>
      <c r="K1968" s="0" t="n">
        <v>238</v>
      </c>
      <c r="L1968" s="0" t="s">
        <v>20</v>
      </c>
      <c r="M1968" s="0" t="n">
        <f aca="false">35.3*G1968</f>
        <v>0.4583032915181</v>
      </c>
      <c r="N1968" s="0" t="n">
        <f aca="false">M1968*1000/365</f>
        <v>1.25562545621397</v>
      </c>
      <c r="O1968" s="0" t="n">
        <f aca="false">Table1[[#This Row],[Detection frequency 2021]]/100*365</f>
        <v>256.113565</v>
      </c>
      <c r="P1968" s="0" t="n">
        <f aca="false">Table1[[#This Row],[Flared days/year]]/12</f>
        <v>21.3427970833333</v>
      </c>
      <c r="Q1968" s="2" t="n">
        <f aca="false">Table1[[#This Row],['#days per month]]-P2024</f>
        <v>5.94855708333333</v>
      </c>
    </row>
    <row r="1969" customFormat="false" ht="15.75" hidden="true" customHeight="false" outlineLevel="0" collapsed="false">
      <c r="A1969" s="0" t="s">
        <v>645</v>
      </c>
      <c r="B1969" s="0" t="s">
        <v>646</v>
      </c>
      <c r="C1969" s="0" t="s">
        <v>2118</v>
      </c>
      <c r="D1969" s="0" t="n">
        <v>1639</v>
      </c>
      <c r="E1969" s="0" t="n">
        <v>31.349926</v>
      </c>
      <c r="F1969" s="0" t="n">
        <v>-103.679503</v>
      </c>
      <c r="G1969" s="0" t="n">
        <v>0.012982509017</v>
      </c>
      <c r="H1969" s="0" t="n">
        <v>1934.13</v>
      </c>
      <c r="I1969" s="0" t="n">
        <v>0.839112</v>
      </c>
      <c r="J1969" s="0" t="n">
        <v>52.1605</v>
      </c>
      <c r="K1969" s="0" t="n">
        <v>324</v>
      </c>
      <c r="L1969" s="0" t="s">
        <v>20</v>
      </c>
      <c r="M1969" s="0" t="n">
        <f aca="false">35.3*G1969</f>
        <v>0.4582825683001</v>
      </c>
      <c r="N1969" s="0" t="n">
        <f aca="false">M1969*1000/365</f>
        <v>1.25556868027425</v>
      </c>
      <c r="O1969" s="0" t="n">
        <f aca="false">Table1[[#This Row],[Detection frequency 2021]]/100*365</f>
        <v>190.385825</v>
      </c>
      <c r="P1969" s="0" t="n">
        <f aca="false">Table1[[#This Row],[Flared days/year]]/12</f>
        <v>15.8654854166667</v>
      </c>
      <c r="Q1969" s="2" t="n">
        <f aca="false">Table1[[#This Row],['#days per month]]-P2025</f>
        <v>-4.65286791666667</v>
      </c>
    </row>
    <row r="1970" customFormat="false" ht="15.75" hidden="true" customHeight="false" outlineLevel="0" collapsed="false">
      <c r="A1970" s="0" t="s">
        <v>197</v>
      </c>
      <c r="B1970" s="0" t="s">
        <v>198</v>
      </c>
      <c r="C1970" s="0" t="s">
        <v>2119</v>
      </c>
      <c r="D1970" s="0" t="n">
        <v>12053</v>
      </c>
      <c r="E1970" s="0" t="n">
        <v>4.73963799999999</v>
      </c>
      <c r="F1970" s="0" t="n">
        <v>113.740958</v>
      </c>
      <c r="G1970" s="0" t="n">
        <v>0.0129811000729999</v>
      </c>
      <c r="H1970" s="0" t="n">
        <v>1611</v>
      </c>
      <c r="I1970" s="0" t="n">
        <v>1.6015</v>
      </c>
      <c r="J1970" s="0" t="n">
        <v>28.5713999999999</v>
      </c>
      <c r="K1970" s="0" t="n">
        <v>21</v>
      </c>
      <c r="L1970" s="0" t="s">
        <v>20</v>
      </c>
      <c r="M1970" s="0" t="n">
        <f aca="false">35.3*G1970</f>
        <v>0.458232832576896</v>
      </c>
      <c r="N1970" s="0" t="n">
        <f aca="false">M1970*1000/365</f>
        <v>1.25543241801889</v>
      </c>
      <c r="O1970" s="0" t="n">
        <f aca="false">Table1[[#This Row],[Detection frequency 2021]]/100*365</f>
        <v>104.28561</v>
      </c>
      <c r="P1970" s="0" t="n">
        <f aca="false">Table1[[#This Row],[Flared days/year]]/12</f>
        <v>8.69046749999997</v>
      </c>
      <c r="Q1970" s="2" t="n">
        <f aca="false">Table1[[#This Row],['#days per month]]-P2026</f>
        <v>-6.40118750000003</v>
      </c>
    </row>
    <row r="1971" customFormat="false" ht="15.75" hidden="true" customHeight="false" outlineLevel="0" collapsed="false">
      <c r="A1971" s="0" t="s">
        <v>51</v>
      </c>
      <c r="B1971" s="0" t="s">
        <v>52</v>
      </c>
      <c r="C1971" s="0" t="s">
        <v>2120</v>
      </c>
      <c r="D1971" s="0" t="n">
        <v>5451</v>
      </c>
      <c r="E1971" s="0" t="n">
        <v>29.086361</v>
      </c>
      <c r="F1971" s="0" t="n">
        <v>2.214233</v>
      </c>
      <c r="G1971" s="0" t="n">
        <v>0.013679026354</v>
      </c>
      <c r="H1971" s="0" t="n">
        <v>1828.98</v>
      </c>
      <c r="I1971" s="0" t="n">
        <v>1.74137</v>
      </c>
      <c r="J1971" s="0" t="n">
        <v>73.6702</v>
      </c>
      <c r="K1971" s="0" t="n">
        <v>376</v>
      </c>
      <c r="L1971" s="0" t="s">
        <v>20</v>
      </c>
      <c r="M1971" s="0" t="n">
        <f aca="false">35.3*G1971</f>
        <v>0.4828696302962</v>
      </c>
      <c r="N1971" s="0" t="n">
        <f aca="false">M1971*1000/365</f>
        <v>1.32293049396219</v>
      </c>
      <c r="O1971" s="0" t="n">
        <f aca="false">Table1[[#This Row],[Detection frequency 2021]]/100*365</f>
        <v>268.89623</v>
      </c>
      <c r="P1971" s="0" t="n">
        <f aca="false">Table1[[#This Row],[Flared days/year]]/12</f>
        <v>22.4080191666667</v>
      </c>
      <c r="Q1971" s="2" t="n">
        <f aca="false">Table1[[#This Row],['#days per month]]-P2027</f>
        <v>0.587376250000006</v>
      </c>
    </row>
    <row r="1972" customFormat="false" ht="15.75" hidden="true" customHeight="false" outlineLevel="0" collapsed="false">
      <c r="A1972" s="0" t="s">
        <v>788</v>
      </c>
      <c r="B1972" s="0" t="s">
        <v>789</v>
      </c>
      <c r="C1972" s="0" t="s">
        <v>2121</v>
      </c>
      <c r="D1972" s="0" t="n">
        <v>11984</v>
      </c>
      <c r="E1972" s="0" t="n">
        <v>-5.894685</v>
      </c>
      <c r="F1972" s="0" t="n">
        <v>107.495131</v>
      </c>
      <c r="G1972" s="0" t="n">
        <v>0.012955357492</v>
      </c>
      <c r="H1972" s="0" t="n">
        <v>1637.09</v>
      </c>
      <c r="I1972" s="0" t="n">
        <v>1.87438</v>
      </c>
      <c r="J1972" s="0" t="n">
        <v>65.3061</v>
      </c>
      <c r="K1972" s="0" t="n">
        <v>49</v>
      </c>
      <c r="L1972" s="0" t="s">
        <v>20</v>
      </c>
      <c r="M1972" s="0" t="n">
        <f aca="false">35.3*G1972</f>
        <v>0.4573241194676</v>
      </c>
      <c r="N1972" s="0" t="n">
        <f aca="false">M1972*1000/365</f>
        <v>1.25294279306192</v>
      </c>
      <c r="O1972" s="0" t="n">
        <f aca="false">Table1[[#This Row],[Detection frequency 2021]]/100*365</f>
        <v>238.367265</v>
      </c>
      <c r="P1972" s="0" t="n">
        <f aca="false">Table1[[#This Row],[Flared days/year]]/12</f>
        <v>19.86393875</v>
      </c>
      <c r="Q1972" s="2" t="n">
        <f aca="false">Table1[[#This Row],['#days per month]]-P2028</f>
        <v>14.5861604166667</v>
      </c>
    </row>
    <row r="1973" customFormat="false" ht="15.75" hidden="true" customHeight="false" outlineLevel="0" collapsed="false">
      <c r="A1973" s="0" t="s">
        <v>24</v>
      </c>
      <c r="B1973" s="0" t="s">
        <v>25</v>
      </c>
      <c r="C1973" s="0" t="s">
        <v>2122</v>
      </c>
      <c r="D1973" s="0" t="n">
        <v>10449</v>
      </c>
      <c r="E1973" s="0" t="n">
        <v>58.419066</v>
      </c>
      <c r="F1973" s="0" t="n">
        <v>107.328005</v>
      </c>
      <c r="G1973" s="0" t="n">
        <v>0.012953713724</v>
      </c>
      <c r="H1973" s="0" t="n">
        <v>1563.46</v>
      </c>
      <c r="I1973" s="0" t="n">
        <v>0.423726</v>
      </c>
      <c r="J1973" s="0" t="n">
        <v>37.3015999999999</v>
      </c>
      <c r="K1973" s="0" t="n">
        <v>252</v>
      </c>
      <c r="L1973" s="0" t="s">
        <v>20</v>
      </c>
      <c r="M1973" s="0" t="n">
        <f aca="false">35.3*G1973</f>
        <v>0.4572660944572</v>
      </c>
      <c r="N1973" s="0" t="n">
        <f aca="false">M1973*1000/365</f>
        <v>1.25278382043069</v>
      </c>
      <c r="O1973" s="0" t="n">
        <f aca="false">Table1[[#This Row],[Detection frequency 2021]]/100*365</f>
        <v>136.15084</v>
      </c>
      <c r="P1973" s="0" t="n">
        <f aca="false">Table1[[#This Row],[Flared days/year]]/12</f>
        <v>11.3459033333333</v>
      </c>
      <c r="Q1973" s="2" t="n">
        <f aca="false">Table1[[#This Row],['#days per month]]-P2029</f>
        <v>-1.97264250000003</v>
      </c>
    </row>
    <row r="1974" customFormat="false" ht="15.75" hidden="true" customHeight="false" outlineLevel="0" collapsed="false">
      <c r="A1974" s="0" t="s">
        <v>645</v>
      </c>
      <c r="B1974" s="0" t="s">
        <v>646</v>
      </c>
      <c r="C1974" s="0" t="s">
        <v>2123</v>
      </c>
      <c r="D1974" s="0" t="n">
        <v>993</v>
      </c>
      <c r="E1974" s="0" t="n">
        <v>47.5015099999999</v>
      </c>
      <c r="F1974" s="0" t="n">
        <v>-102.610171999999</v>
      </c>
      <c r="G1974" s="0" t="n">
        <v>0.012951893838</v>
      </c>
      <c r="H1974" s="0" t="n">
        <v>1915.76</v>
      </c>
      <c r="I1974" s="0" t="n">
        <v>1.7099</v>
      </c>
      <c r="J1974" s="0" t="n">
        <v>68.7117</v>
      </c>
      <c r="K1974" s="0" t="n">
        <v>326</v>
      </c>
      <c r="L1974" s="0" t="s">
        <v>20</v>
      </c>
      <c r="M1974" s="0" t="n">
        <f aca="false">35.3*G1974</f>
        <v>0.4572018524814</v>
      </c>
      <c r="N1974" s="0" t="n">
        <f aca="false">M1974*1000/365</f>
        <v>1.25260781501753</v>
      </c>
      <c r="O1974" s="0" t="n">
        <f aca="false">Table1[[#This Row],[Detection frequency 2021]]/100*365</f>
        <v>250.797705</v>
      </c>
      <c r="P1974" s="0" t="n">
        <f aca="false">Table1[[#This Row],[Flared days/year]]/12</f>
        <v>20.89980875</v>
      </c>
      <c r="Q1974" s="2" t="n">
        <f aca="false">Table1[[#This Row],['#days per month]]-P2030</f>
        <v>5.93678583333333</v>
      </c>
    </row>
    <row r="1975" customFormat="false" ht="15.75" hidden="true" customHeight="false" outlineLevel="0" collapsed="false">
      <c r="A1975" s="0" t="s">
        <v>345</v>
      </c>
      <c r="B1975" s="0" t="s">
        <v>346</v>
      </c>
      <c r="C1975" s="0" t="s">
        <v>2124</v>
      </c>
      <c r="D1975" s="0" t="n">
        <v>4632</v>
      </c>
      <c r="E1975" s="0" t="n">
        <v>-37.712767</v>
      </c>
      <c r="F1975" s="0" t="n">
        <v>-69.140656</v>
      </c>
      <c r="G1975" s="0" t="n">
        <v>0.012943410821</v>
      </c>
      <c r="H1975" s="0" t="n">
        <v>1774.09</v>
      </c>
      <c r="I1975" s="0" t="n">
        <v>1.74606</v>
      </c>
      <c r="J1975" s="0" t="n">
        <v>42.1196</v>
      </c>
      <c r="K1975" s="0" t="n">
        <v>368</v>
      </c>
      <c r="L1975" s="0" t="s">
        <v>20</v>
      </c>
      <c r="M1975" s="0" t="n">
        <f aca="false">35.3*G1975</f>
        <v>0.4569024019813</v>
      </c>
      <c r="N1975" s="0" t="n">
        <f aca="false">M1975*1000/365</f>
        <v>1.25178740268849</v>
      </c>
      <c r="O1975" s="0" t="n">
        <f aca="false">Table1[[#This Row],[Detection frequency 2021]]/100*365</f>
        <v>153.73654</v>
      </c>
      <c r="P1975" s="0" t="n">
        <f aca="false">Table1[[#This Row],[Flared days/year]]/12</f>
        <v>12.8113783333333</v>
      </c>
      <c r="Q1975" s="2" t="n">
        <f aca="false">Table1[[#This Row],['#days per month]]-P2031</f>
        <v>-7.21912208333333</v>
      </c>
    </row>
    <row r="1976" customFormat="false" ht="15.75" hidden="true" customHeight="false" outlineLevel="0" collapsed="false">
      <c r="A1976" s="0" t="s">
        <v>715</v>
      </c>
      <c r="B1976" s="0" t="s">
        <v>716</v>
      </c>
      <c r="C1976" s="0" t="s">
        <v>2125</v>
      </c>
      <c r="D1976" s="0" t="n">
        <v>9896</v>
      </c>
      <c r="E1976" s="0" t="n">
        <v>38.788315</v>
      </c>
      <c r="F1976" s="0" t="n">
        <v>64.637629</v>
      </c>
      <c r="G1976" s="0" t="n">
        <v>0.012936659631</v>
      </c>
      <c r="H1976" s="0" t="n">
        <v>1822.71</v>
      </c>
      <c r="I1976" s="0" t="n">
        <v>3.28526</v>
      </c>
      <c r="J1976" s="0" t="n">
        <v>59.3985</v>
      </c>
      <c r="K1976" s="0" t="n">
        <v>399</v>
      </c>
      <c r="L1976" s="0" t="s">
        <v>20</v>
      </c>
      <c r="M1976" s="0" t="n">
        <f aca="false">35.3*G1976</f>
        <v>0.4566640849743</v>
      </c>
      <c r="N1976" s="0" t="n">
        <f aca="false">M1976*1000/365</f>
        <v>1.25113447938164</v>
      </c>
      <c r="O1976" s="0" t="n">
        <f aca="false">Table1[[#This Row],[Detection frequency 2021]]/100*365</f>
        <v>216.804525</v>
      </c>
      <c r="P1976" s="0" t="n">
        <f aca="false">Table1[[#This Row],[Flared days/year]]/12</f>
        <v>18.06704375</v>
      </c>
      <c r="Q1976" s="2" t="n">
        <f aca="false">Table1[[#This Row],['#days per month]]-P2032</f>
        <v>-4.02664958333333</v>
      </c>
    </row>
    <row r="1977" customFormat="false" ht="15.75" hidden="true" customHeight="false" outlineLevel="0" collapsed="false">
      <c r="A1977" s="0" t="s">
        <v>1026</v>
      </c>
      <c r="B1977" s="0" t="s">
        <v>1027</v>
      </c>
      <c r="C1977" s="0" t="s">
        <v>2126</v>
      </c>
      <c r="D1977" s="0" t="n">
        <v>6813</v>
      </c>
      <c r="E1977" s="0" t="n">
        <v>40.018318</v>
      </c>
      <c r="F1977" s="0" t="n">
        <v>51.452575</v>
      </c>
      <c r="G1977" s="0" t="n">
        <v>0.012921102541</v>
      </c>
      <c r="H1977" s="0" t="n">
        <v>1784.25</v>
      </c>
      <c r="I1977" s="0" t="n">
        <v>2.36236</v>
      </c>
      <c r="J1977" s="0" t="n">
        <v>20.5993</v>
      </c>
      <c r="K1977" s="0" t="n">
        <v>267</v>
      </c>
      <c r="L1977" s="0" t="s">
        <v>20</v>
      </c>
      <c r="M1977" s="0" t="n">
        <f aca="false">35.3*G1977</f>
        <v>0.4561149196973</v>
      </c>
      <c r="N1977" s="0" t="n">
        <f aca="false">M1977*1000/365</f>
        <v>1.2496299169789</v>
      </c>
      <c r="O1977" s="0" t="n">
        <f aca="false">Table1[[#This Row],[Detection frequency 2021]]/100*365</f>
        <v>75.187445</v>
      </c>
      <c r="P1977" s="0" t="n">
        <f aca="false">Table1[[#This Row],[Flared days/year]]/12</f>
        <v>6.26562041666667</v>
      </c>
      <c r="Q1977" s="2" t="n">
        <f aca="false">Table1[[#This Row],['#days per month]]-P2033</f>
        <v>-14.6085775</v>
      </c>
    </row>
    <row r="1978" customFormat="false" ht="15.75" hidden="true" customHeight="false" outlineLevel="0" collapsed="false">
      <c r="A1978" s="0" t="s">
        <v>72</v>
      </c>
      <c r="B1978" s="0" t="s">
        <v>73</v>
      </c>
      <c r="C1978" s="0" t="s">
        <v>2127</v>
      </c>
      <c r="D1978" s="0" t="n">
        <v>9526</v>
      </c>
      <c r="E1978" s="0" t="n">
        <v>46.41832</v>
      </c>
      <c r="F1978" s="0" t="n">
        <v>64.891707</v>
      </c>
      <c r="G1978" s="0" t="n">
        <v>0.0129121792289999</v>
      </c>
      <c r="H1978" s="0" t="n">
        <v>1848.43</v>
      </c>
      <c r="I1978" s="0" t="n">
        <v>1.53539</v>
      </c>
      <c r="J1978" s="0" t="n">
        <v>61.4118</v>
      </c>
      <c r="K1978" s="0" t="n">
        <v>425</v>
      </c>
      <c r="L1978" s="0" t="s">
        <v>20</v>
      </c>
      <c r="M1978" s="0" t="n">
        <f aca="false">35.3*G1978</f>
        <v>0.455799926783696</v>
      </c>
      <c r="N1978" s="0" t="n">
        <f aca="false">M1978*1000/365</f>
        <v>1.24876692269506</v>
      </c>
      <c r="O1978" s="0" t="n">
        <f aca="false">Table1[[#This Row],[Detection frequency 2021]]/100*365</f>
        <v>224.15307</v>
      </c>
      <c r="P1978" s="0" t="n">
        <f aca="false">Table1[[#This Row],[Flared days/year]]/12</f>
        <v>18.6794225</v>
      </c>
      <c r="Q1978" s="2" t="n">
        <f aca="false">Table1[[#This Row],['#days per month]]-P2034</f>
        <v>8.60451</v>
      </c>
    </row>
    <row r="1979" customFormat="false" ht="15.75" hidden="true" customHeight="false" outlineLevel="0" collapsed="false">
      <c r="A1979" s="0" t="s">
        <v>197</v>
      </c>
      <c r="B1979" s="0" t="s">
        <v>198</v>
      </c>
      <c r="C1979" s="0" t="s">
        <v>2128</v>
      </c>
      <c r="D1979" s="0" t="n">
        <v>11727</v>
      </c>
      <c r="E1979" s="0" t="n">
        <v>5.519832</v>
      </c>
      <c r="F1979" s="0" t="n">
        <v>105.672007</v>
      </c>
      <c r="G1979" s="0" t="n">
        <v>0.012911944405</v>
      </c>
      <c r="H1979" s="0" t="n">
        <v>1794.74</v>
      </c>
      <c r="I1979" s="0" t="n">
        <v>1.99265999999999</v>
      </c>
      <c r="J1979" s="0" t="n">
        <v>67.9487</v>
      </c>
      <c r="K1979" s="0" t="n">
        <v>78</v>
      </c>
      <c r="L1979" s="0" t="s">
        <v>20</v>
      </c>
      <c r="M1979" s="0" t="n">
        <f aca="false">35.3*G1979</f>
        <v>0.4557916374965</v>
      </c>
      <c r="N1979" s="0" t="n">
        <f aca="false">M1979*1000/365</f>
        <v>1.24874421231918</v>
      </c>
      <c r="O1979" s="0" t="n">
        <f aca="false">Table1[[#This Row],[Detection frequency 2021]]/100*365</f>
        <v>248.012755</v>
      </c>
      <c r="P1979" s="0" t="n">
        <f aca="false">Table1[[#This Row],[Flared days/year]]/12</f>
        <v>20.6677295833333</v>
      </c>
      <c r="Q1979" s="2" t="n">
        <f aca="false">Table1[[#This Row],['#days per month]]-P2035</f>
        <v>3.39179291666667</v>
      </c>
    </row>
    <row r="1980" customFormat="false" ht="15.75" hidden="true" customHeight="false" outlineLevel="0" collapsed="false">
      <c r="A1980" s="0" t="s">
        <v>24</v>
      </c>
      <c r="B1980" s="0" t="s">
        <v>25</v>
      </c>
      <c r="C1980" s="0" t="s">
        <v>2129</v>
      </c>
      <c r="D1980" s="0" t="n">
        <v>6671</v>
      </c>
      <c r="E1980" s="0" t="n">
        <v>43.554705</v>
      </c>
      <c r="F1980" s="0" t="n">
        <v>45.136321</v>
      </c>
      <c r="G1980" s="0" t="n">
        <v>0.012907746926</v>
      </c>
      <c r="H1980" s="0" t="n">
        <v>1863.88</v>
      </c>
      <c r="I1980" s="0" t="n">
        <v>1.8031</v>
      </c>
      <c r="J1980" s="0" t="n">
        <v>41.3333</v>
      </c>
      <c r="K1980" s="0" t="n">
        <v>225</v>
      </c>
      <c r="L1980" s="0" t="s">
        <v>20</v>
      </c>
      <c r="M1980" s="0" t="n">
        <f aca="false">35.3*G1980</f>
        <v>0.4556434664878</v>
      </c>
      <c r="N1980" s="0" t="n">
        <f aca="false">M1980*1000/365</f>
        <v>1.24833826435014</v>
      </c>
      <c r="O1980" s="0" t="n">
        <f aca="false">Table1[[#This Row],[Detection frequency 2021]]/100*365</f>
        <v>150.866545</v>
      </c>
      <c r="P1980" s="0" t="n">
        <f aca="false">Table1[[#This Row],[Flared days/year]]/12</f>
        <v>12.5722120833333</v>
      </c>
      <c r="Q1980" s="2" t="n">
        <f aca="false">Table1[[#This Row],['#days per month]]-P2036</f>
        <v>-12.7543166666667</v>
      </c>
    </row>
    <row r="1981" customFormat="false" ht="15.75" hidden="true" customHeight="false" outlineLevel="0" collapsed="false">
      <c r="A1981" s="0" t="s">
        <v>221</v>
      </c>
      <c r="B1981" s="0" t="s">
        <v>222</v>
      </c>
      <c r="C1981" s="0" t="s">
        <v>2130</v>
      </c>
      <c r="D1981" s="0" t="n">
        <v>10767</v>
      </c>
      <c r="E1981" s="0" t="n">
        <v>27.535252</v>
      </c>
      <c r="F1981" s="0" t="n">
        <v>95.400486</v>
      </c>
      <c r="G1981" s="0" t="n">
        <v>0.012897649494</v>
      </c>
      <c r="H1981" s="0" t="n">
        <v>1829.55</v>
      </c>
      <c r="I1981" s="0" t="n">
        <v>2.2973</v>
      </c>
      <c r="J1981" s="0" t="n">
        <v>56.6474</v>
      </c>
      <c r="K1981" s="0" t="n">
        <v>173</v>
      </c>
      <c r="L1981" s="0" t="s">
        <v>20</v>
      </c>
      <c r="M1981" s="0" t="n">
        <f aca="false">35.3*G1981</f>
        <v>0.4552870271382</v>
      </c>
      <c r="N1981" s="0" t="n">
        <f aca="false">M1981*1000/365</f>
        <v>1.24736171818685</v>
      </c>
      <c r="O1981" s="0" t="n">
        <f aca="false">Table1[[#This Row],[Detection frequency 2021]]/100*365</f>
        <v>206.76301</v>
      </c>
      <c r="P1981" s="0" t="n">
        <f aca="false">Table1[[#This Row],[Flared days/year]]/12</f>
        <v>17.2302508333333</v>
      </c>
      <c r="Q1981" s="2" t="n">
        <f aca="false">Table1[[#This Row],['#days per month]]-P2037</f>
        <v>3.15545541666667</v>
      </c>
    </row>
    <row r="1982" customFormat="false" ht="15.75" hidden="true" customHeight="false" outlineLevel="0" collapsed="false">
      <c r="A1982" s="0" t="s">
        <v>24</v>
      </c>
      <c r="B1982" s="0" t="s">
        <v>25</v>
      </c>
      <c r="C1982" s="0" t="s">
        <v>2131</v>
      </c>
      <c r="D1982" s="0" t="n">
        <v>6468</v>
      </c>
      <c r="E1982" s="0" t="n">
        <v>67.136299</v>
      </c>
      <c r="F1982" s="0" t="n">
        <v>56.7788229999999</v>
      </c>
      <c r="G1982" s="0" t="n">
        <v>0.012886730178</v>
      </c>
      <c r="H1982" s="0" t="n">
        <v>1801.38</v>
      </c>
      <c r="I1982" s="0" t="n">
        <v>2.24896</v>
      </c>
      <c r="J1982" s="0" t="n">
        <v>33.3333</v>
      </c>
      <c r="K1982" s="0" t="n">
        <v>231</v>
      </c>
      <c r="L1982" s="0" t="s">
        <v>20</v>
      </c>
      <c r="M1982" s="0" t="n">
        <f aca="false">35.3*G1982</f>
        <v>0.4549015752834</v>
      </c>
      <c r="N1982" s="0" t="n">
        <f aca="false">M1982*1000/365</f>
        <v>1.24630568570794</v>
      </c>
      <c r="O1982" s="0" t="n">
        <f aca="false">Table1[[#This Row],[Detection frequency 2021]]/100*365</f>
        <v>121.666545</v>
      </c>
      <c r="P1982" s="0" t="n">
        <f aca="false">Table1[[#This Row],[Flared days/year]]/12</f>
        <v>10.13887875</v>
      </c>
      <c r="Q1982" s="2" t="n">
        <f aca="false">Table1[[#This Row],['#days per month]]-P2038</f>
        <v>-3.17717291666666</v>
      </c>
    </row>
    <row r="1983" customFormat="false" ht="15.75" hidden="true" customHeight="false" outlineLevel="0" collapsed="false">
      <c r="A1983" s="0" t="s">
        <v>28</v>
      </c>
      <c r="B1983" s="0" t="s">
        <v>29</v>
      </c>
      <c r="C1983" s="0" t="s">
        <v>2132</v>
      </c>
      <c r="D1983" s="0" t="n">
        <v>8254</v>
      </c>
      <c r="E1983" s="0" t="n">
        <v>27.552863</v>
      </c>
      <c r="F1983" s="0" t="n">
        <v>52.545147</v>
      </c>
      <c r="G1983" s="0" t="n">
        <v>0.01288655406</v>
      </c>
      <c r="H1983" s="0" t="n">
        <v>1880.24</v>
      </c>
      <c r="I1983" s="0" t="n">
        <v>1.6015</v>
      </c>
      <c r="J1983" s="0" t="n">
        <v>61.0314999999999</v>
      </c>
      <c r="K1983" s="0" t="n">
        <v>349</v>
      </c>
      <c r="L1983" s="0" t="s">
        <v>20</v>
      </c>
      <c r="M1983" s="0" t="n">
        <f aca="false">35.3*G1983</f>
        <v>0.454895358318</v>
      </c>
      <c r="N1983" s="0" t="n">
        <f aca="false">M1983*1000/365</f>
        <v>1.24628865292603</v>
      </c>
      <c r="O1983" s="0" t="n">
        <f aca="false">Table1[[#This Row],[Detection frequency 2021]]/100*365</f>
        <v>222.764975</v>
      </c>
      <c r="P1983" s="0" t="n">
        <f aca="false">Table1[[#This Row],[Flared days/year]]/12</f>
        <v>18.5637479166666</v>
      </c>
      <c r="Q1983" s="2" t="n">
        <f aca="false">Table1[[#This Row],['#days per month]]-P2039</f>
        <v>5.09351416666667</v>
      </c>
    </row>
    <row r="1984" customFormat="false" ht="15.75" hidden="true" customHeight="false" outlineLevel="0" collapsed="false">
      <c r="A1984" s="0" t="s">
        <v>24</v>
      </c>
      <c r="B1984" s="0" t="s">
        <v>25</v>
      </c>
      <c r="C1984" s="0" t="s">
        <v>2133</v>
      </c>
      <c r="D1984" s="0" t="n">
        <v>8654</v>
      </c>
      <c r="E1984" s="0" t="n">
        <v>61.222776</v>
      </c>
      <c r="F1984" s="0" t="n">
        <v>65.042279</v>
      </c>
      <c r="G1984" s="0" t="n">
        <v>0.012831722656</v>
      </c>
      <c r="H1984" s="0" t="n">
        <v>1805.72</v>
      </c>
      <c r="I1984" s="0" t="n">
        <v>1.77856</v>
      </c>
      <c r="J1984" s="0" t="n">
        <v>55.6485</v>
      </c>
      <c r="K1984" s="0" t="n">
        <v>239</v>
      </c>
      <c r="L1984" s="0" t="s">
        <v>20</v>
      </c>
      <c r="M1984" s="0" t="n">
        <f aca="false">35.3*G1984</f>
        <v>0.4529598097568</v>
      </c>
      <c r="N1984" s="0" t="n">
        <f aca="false">M1984*1000/365</f>
        <v>1.24098578015562</v>
      </c>
      <c r="O1984" s="0" t="n">
        <f aca="false">Table1[[#This Row],[Detection frequency 2021]]/100*365</f>
        <v>203.117025</v>
      </c>
      <c r="P1984" s="0" t="n">
        <f aca="false">Table1[[#This Row],[Flared days/year]]/12</f>
        <v>16.92641875</v>
      </c>
      <c r="Q1984" s="2" t="n">
        <f aca="false">Table1[[#This Row],['#days per month]]-P2040</f>
        <v>4.0943875</v>
      </c>
    </row>
    <row r="1985" customFormat="false" ht="15.75" hidden="true" customHeight="false" outlineLevel="0" collapsed="false">
      <c r="A1985" s="0" t="s">
        <v>345</v>
      </c>
      <c r="B1985" s="0" t="s">
        <v>346</v>
      </c>
      <c r="C1985" s="0" t="s">
        <v>2134</v>
      </c>
      <c r="D1985" s="0" t="n">
        <v>4706</v>
      </c>
      <c r="E1985" s="0" t="n">
        <v>-38.455052</v>
      </c>
      <c r="F1985" s="0" t="n">
        <v>-68.494492</v>
      </c>
      <c r="G1985" s="0" t="n">
        <v>0.012815607859</v>
      </c>
      <c r="H1985" s="0" t="n">
        <v>1727.99</v>
      </c>
      <c r="I1985" s="0" t="n">
        <v>2.3008</v>
      </c>
      <c r="J1985" s="0" t="n">
        <v>35.1852</v>
      </c>
      <c r="K1985" s="0" t="n">
        <v>378</v>
      </c>
      <c r="L1985" s="0" t="s">
        <v>20</v>
      </c>
      <c r="M1985" s="0" t="n">
        <f aca="false">35.3*G1985</f>
        <v>0.4523909574227</v>
      </c>
      <c r="N1985" s="0" t="n">
        <f aca="false">M1985*1000/365</f>
        <v>1.23942728061014</v>
      </c>
      <c r="O1985" s="0" t="n">
        <f aca="false">Table1[[#This Row],[Detection frequency 2021]]/100*365</f>
        <v>128.42598</v>
      </c>
      <c r="P1985" s="0" t="n">
        <f aca="false">Table1[[#This Row],[Flared days/year]]/12</f>
        <v>10.702165</v>
      </c>
      <c r="Q1985" s="2" t="n">
        <f aca="false">Table1[[#This Row],['#days per month]]-P2041</f>
        <v>-4.02841375</v>
      </c>
    </row>
    <row r="1986" customFormat="false" ht="15.75" hidden="true" customHeight="false" outlineLevel="0" collapsed="false">
      <c r="A1986" s="0" t="s">
        <v>645</v>
      </c>
      <c r="B1986" s="0" t="s">
        <v>646</v>
      </c>
      <c r="C1986" s="0" t="s">
        <v>2135</v>
      </c>
      <c r="D1986" s="0" t="n">
        <v>956</v>
      </c>
      <c r="E1986" s="0" t="n">
        <v>47.703837</v>
      </c>
      <c r="F1986" s="0" t="n">
        <v>-102.6635</v>
      </c>
      <c r="G1986" s="0" t="n">
        <v>0.012798671178</v>
      </c>
      <c r="H1986" s="0" t="n">
        <v>1912.74</v>
      </c>
      <c r="I1986" s="0" t="n">
        <v>1.93503</v>
      </c>
      <c r="J1986" s="0" t="n">
        <v>42.1222</v>
      </c>
      <c r="K1986" s="0" t="n">
        <v>311</v>
      </c>
      <c r="L1986" s="0" t="s">
        <v>20</v>
      </c>
      <c r="M1986" s="0" t="n">
        <f aca="false">35.3*G1986</f>
        <v>0.4517930925834</v>
      </c>
      <c r="N1986" s="0" t="n">
        <f aca="false">M1986*1000/365</f>
        <v>1.23778929474904</v>
      </c>
      <c r="O1986" s="0" t="n">
        <f aca="false">Table1[[#This Row],[Detection frequency 2021]]/100*365</f>
        <v>153.74603</v>
      </c>
      <c r="P1986" s="0" t="n">
        <f aca="false">Table1[[#This Row],[Flared days/year]]/12</f>
        <v>12.8121691666667</v>
      </c>
      <c r="Q1986" s="2" t="n">
        <f aca="false">Table1[[#This Row],['#days per month]]-P2042</f>
        <v>-1.83564583333334</v>
      </c>
    </row>
    <row r="1987" customFormat="false" ht="15.75" hidden="true" customHeight="false" outlineLevel="0" collapsed="false">
      <c r="A1987" s="0" t="s">
        <v>645</v>
      </c>
      <c r="B1987" s="0" t="s">
        <v>646</v>
      </c>
      <c r="C1987" s="0" t="s">
        <v>2136</v>
      </c>
      <c r="D1987" s="0" t="n">
        <v>618</v>
      </c>
      <c r="E1987" s="0" t="n">
        <v>47.99405</v>
      </c>
      <c r="F1987" s="0" t="n">
        <v>-103.234279</v>
      </c>
      <c r="G1987" s="0" t="n">
        <v>0.012795207524</v>
      </c>
      <c r="H1987" s="0" t="n">
        <v>1919.35</v>
      </c>
      <c r="I1987" s="0" t="n">
        <v>2.3604</v>
      </c>
      <c r="J1987" s="0" t="n">
        <v>57.6470999999999</v>
      </c>
      <c r="K1987" s="0" t="n">
        <v>340</v>
      </c>
      <c r="L1987" s="0" t="s">
        <v>20</v>
      </c>
      <c r="M1987" s="0" t="n">
        <f aca="false">35.3*G1987</f>
        <v>0.4516708255972</v>
      </c>
      <c r="N1987" s="0" t="n">
        <f aca="false">M1987*1000/365</f>
        <v>1.23745431670466</v>
      </c>
      <c r="O1987" s="0" t="n">
        <f aca="false">Table1[[#This Row],[Detection frequency 2021]]/100*365</f>
        <v>210.411915</v>
      </c>
      <c r="P1987" s="0" t="n">
        <f aca="false">Table1[[#This Row],[Flared days/year]]/12</f>
        <v>17.53432625</v>
      </c>
      <c r="Q1987" s="2" t="n">
        <f aca="false">Table1[[#This Row],['#days per month]]-P2043</f>
        <v>8.52198958333331</v>
      </c>
    </row>
    <row r="1988" customFormat="false" ht="15.75" hidden="true" customHeight="false" outlineLevel="0" collapsed="false">
      <c r="A1988" s="0" t="s">
        <v>51</v>
      </c>
      <c r="B1988" s="0" t="s">
        <v>52</v>
      </c>
      <c r="C1988" s="0" t="s">
        <v>2137</v>
      </c>
      <c r="D1988" s="0" t="n">
        <v>5579</v>
      </c>
      <c r="E1988" s="0" t="n">
        <v>30.826164</v>
      </c>
      <c r="F1988" s="0" t="n">
        <v>8.02968</v>
      </c>
      <c r="G1988" s="0" t="n">
        <v>0.012969124049</v>
      </c>
      <c r="H1988" s="0" t="n">
        <v>1523.09</v>
      </c>
      <c r="I1988" s="0" t="n">
        <v>1.14463999999999</v>
      </c>
      <c r="J1988" s="0" t="n">
        <v>63.9036999999999</v>
      </c>
      <c r="K1988" s="0" t="n">
        <v>374</v>
      </c>
      <c r="L1988" s="0" t="s">
        <v>20</v>
      </c>
      <c r="M1988" s="0" t="n">
        <f aca="false">35.3*G1988</f>
        <v>0.4578100789297</v>
      </c>
      <c r="N1988" s="0" t="n">
        <f aca="false">M1988*1000/365</f>
        <v>1.25427418884849</v>
      </c>
      <c r="O1988" s="0" t="n">
        <f aca="false">Table1[[#This Row],[Detection frequency 2021]]/100*365</f>
        <v>233.248505</v>
      </c>
      <c r="P1988" s="0" t="n">
        <f aca="false">Table1[[#This Row],[Flared days/year]]/12</f>
        <v>19.4373754166666</v>
      </c>
      <c r="Q1988" s="2" t="n">
        <f aca="false">Table1[[#This Row],['#days per month]]-P2044</f>
        <v>-0.781282500000003</v>
      </c>
    </row>
    <row r="1989" customFormat="false" ht="15.75" hidden="true" customHeight="false" outlineLevel="0" collapsed="false">
      <c r="A1989" s="0" t="s">
        <v>582</v>
      </c>
      <c r="B1989" s="0" t="s">
        <v>583</v>
      </c>
      <c r="C1989" s="0" t="s">
        <v>2138</v>
      </c>
      <c r="D1989" s="0" t="n">
        <v>8369</v>
      </c>
      <c r="E1989" s="0" t="n">
        <v>23.294186</v>
      </c>
      <c r="F1989" s="0" t="n">
        <v>54.240993</v>
      </c>
      <c r="G1989" s="0" t="n">
        <v>0.008931706958</v>
      </c>
      <c r="H1989" s="0" t="n">
        <v>1833.68</v>
      </c>
      <c r="I1989" s="0" t="n">
        <v>2.92238</v>
      </c>
      <c r="J1989" s="0" t="n">
        <v>51.715</v>
      </c>
      <c r="K1989" s="0" t="n">
        <v>379</v>
      </c>
      <c r="L1989" s="0" t="s">
        <v>20</v>
      </c>
      <c r="M1989" s="0" t="n">
        <f aca="false">35.3*G1989</f>
        <v>0.3152892556174</v>
      </c>
      <c r="N1989" s="0" t="n">
        <f aca="false">M1989*1000/365</f>
        <v>0.863806179773698</v>
      </c>
      <c r="O1989" s="0" t="n">
        <f aca="false">Table1[[#This Row],[Detection frequency 2021]]/100*365</f>
        <v>188.75975</v>
      </c>
      <c r="P1989" s="0" t="n">
        <f aca="false">Table1[[#This Row],[Flared days/year]]/12</f>
        <v>15.7299791666667</v>
      </c>
      <c r="Q1989" s="2" t="n">
        <f aca="false">Table1[[#This Row],['#days per month]]-P2045</f>
        <v>1.76559625</v>
      </c>
    </row>
    <row r="1990" customFormat="false" ht="15.75" hidden="true" customHeight="false" outlineLevel="0" collapsed="false">
      <c r="A1990" s="0" t="s">
        <v>24</v>
      </c>
      <c r="B1990" s="0" t="s">
        <v>25</v>
      </c>
      <c r="C1990" s="0" t="s">
        <v>2139</v>
      </c>
      <c r="D1990" s="0" t="n">
        <v>10313</v>
      </c>
      <c r="E1990" s="0" t="n">
        <v>60.4269339999999</v>
      </c>
      <c r="F1990" s="0" t="n">
        <v>96.472009</v>
      </c>
      <c r="G1990" s="0" t="n">
        <v>0.012779503669</v>
      </c>
      <c r="H1990" s="0" t="n">
        <v>1866.85</v>
      </c>
      <c r="I1990" s="0" t="n">
        <v>1.6015</v>
      </c>
      <c r="J1990" s="0" t="n">
        <v>40.5714</v>
      </c>
      <c r="K1990" s="0" t="n">
        <v>175</v>
      </c>
      <c r="L1990" s="0" t="s">
        <v>20</v>
      </c>
      <c r="M1990" s="0" t="n">
        <f aca="false">35.3*G1990</f>
        <v>0.4511164795157</v>
      </c>
      <c r="N1990" s="0" t="n">
        <f aca="false">M1990*1000/365</f>
        <v>1.23593556031699</v>
      </c>
      <c r="O1990" s="0" t="n">
        <f aca="false">Table1[[#This Row],[Detection frequency 2021]]/100*365</f>
        <v>148.08561</v>
      </c>
      <c r="P1990" s="0" t="n">
        <f aca="false">Table1[[#This Row],[Flared days/year]]/12</f>
        <v>12.3404675</v>
      </c>
      <c r="Q1990" s="2" t="n">
        <f aca="false">Table1[[#This Row],['#days per month]]-P2046</f>
        <v>-2.04132333333334</v>
      </c>
    </row>
    <row r="1991" customFormat="false" ht="15.75" hidden="true" customHeight="false" outlineLevel="0" collapsed="false">
      <c r="A1991" s="0" t="s">
        <v>24</v>
      </c>
      <c r="B1991" s="0" t="s">
        <v>25</v>
      </c>
      <c r="C1991" s="0" t="s">
        <v>2140</v>
      </c>
      <c r="D1991" s="0" t="n">
        <v>9477</v>
      </c>
      <c r="E1991" s="0" t="n">
        <v>67.558281</v>
      </c>
      <c r="F1991" s="0" t="n">
        <v>83.209105</v>
      </c>
      <c r="G1991" s="0" t="n">
        <v>0.012772136066</v>
      </c>
      <c r="H1991" s="0" t="n">
        <v>1129.95</v>
      </c>
      <c r="I1991" s="0" t="n">
        <v>1.6015</v>
      </c>
      <c r="J1991" s="0" t="n">
        <v>19.8142</v>
      </c>
      <c r="K1991" s="0" t="n">
        <v>323</v>
      </c>
      <c r="L1991" s="0" t="s">
        <v>20</v>
      </c>
      <c r="M1991" s="0" t="n">
        <f aca="false">35.3*G1991</f>
        <v>0.4508564031298</v>
      </c>
      <c r="N1991" s="0" t="n">
        <f aca="false">M1991*1000/365</f>
        <v>1.23522302227342</v>
      </c>
      <c r="O1991" s="0" t="n">
        <f aca="false">Table1[[#This Row],[Detection frequency 2021]]/100*365</f>
        <v>72.32183</v>
      </c>
      <c r="P1991" s="0" t="n">
        <f aca="false">Table1[[#This Row],[Flared days/year]]/12</f>
        <v>6.02681916666667</v>
      </c>
      <c r="Q1991" s="2" t="n">
        <f aca="false">Table1[[#This Row],['#days per month]]-P2047</f>
        <v>2.42186625</v>
      </c>
    </row>
    <row r="1992" customFormat="false" ht="15.75" hidden="true" customHeight="false" outlineLevel="0" collapsed="false">
      <c r="A1992" s="0" t="s">
        <v>2109</v>
      </c>
      <c r="B1992" s="0" t="s">
        <v>2110</v>
      </c>
      <c r="C1992" s="0" t="s">
        <v>2141</v>
      </c>
      <c r="D1992" s="0" t="n">
        <v>6555</v>
      </c>
      <c r="E1992" s="0" t="n">
        <v>50.013026</v>
      </c>
      <c r="F1992" s="0" t="n">
        <v>34.075337</v>
      </c>
      <c r="G1992" s="0" t="n">
        <v>0.0127700226499999</v>
      </c>
      <c r="H1992" s="0" t="n">
        <v>1693.42</v>
      </c>
      <c r="I1992" s="0" t="n">
        <v>1.29853</v>
      </c>
      <c r="J1992" s="0" t="n">
        <v>65.0177</v>
      </c>
      <c r="K1992" s="0" t="n">
        <v>283</v>
      </c>
      <c r="L1992" s="0" t="s">
        <v>20</v>
      </c>
      <c r="M1992" s="0" t="n">
        <f aca="false">35.3*G1992</f>
        <v>0.450781799544996</v>
      </c>
      <c r="N1992" s="0" t="n">
        <f aca="false">M1992*1000/365</f>
        <v>1.2350186288904</v>
      </c>
      <c r="O1992" s="0" t="n">
        <f aca="false">Table1[[#This Row],[Detection frequency 2021]]/100*365</f>
        <v>237.314605</v>
      </c>
      <c r="P1992" s="0" t="n">
        <f aca="false">Table1[[#This Row],[Flared days/year]]/12</f>
        <v>19.7762170833333</v>
      </c>
      <c r="Q1992" s="2" t="n">
        <f aca="false">Table1[[#This Row],['#days per month]]-P2048</f>
        <v>1.2483</v>
      </c>
    </row>
    <row r="1993" customFormat="false" ht="15.75" hidden="true" customHeight="false" outlineLevel="0" collapsed="false">
      <c r="A1993" s="0" t="s">
        <v>126</v>
      </c>
      <c r="B1993" s="0" t="s">
        <v>127</v>
      </c>
      <c r="C1993" s="0" t="s">
        <v>2142</v>
      </c>
      <c r="D1993" s="0" t="n">
        <v>5963</v>
      </c>
      <c r="E1993" s="0" t="n">
        <v>5.489724</v>
      </c>
      <c r="F1993" s="0" t="n">
        <v>6.135876</v>
      </c>
      <c r="G1993" s="0" t="n">
        <v>0.012742342771</v>
      </c>
      <c r="H1993" s="0" t="n">
        <v>1841.15</v>
      </c>
      <c r="I1993" s="0" t="n">
        <v>1.63459</v>
      </c>
      <c r="J1993" s="0" t="n">
        <v>53.75</v>
      </c>
      <c r="K1993" s="0" t="n">
        <v>80</v>
      </c>
      <c r="L1993" s="0" t="s">
        <v>20</v>
      </c>
      <c r="M1993" s="0" t="n">
        <f aca="false">35.3*G1993</f>
        <v>0.4498046998163</v>
      </c>
      <c r="N1993" s="0" t="n">
        <f aca="false">M1993*1000/365</f>
        <v>1.23234164333233</v>
      </c>
      <c r="O1993" s="0" t="n">
        <f aca="false">Table1[[#This Row],[Detection frequency 2021]]/100*365</f>
        <v>196.1875</v>
      </c>
      <c r="P1993" s="0" t="n">
        <f aca="false">Table1[[#This Row],[Flared days/year]]/12</f>
        <v>16.3489583333333</v>
      </c>
      <c r="Q1993" s="2" t="n">
        <f aca="false">Table1[[#This Row],['#days per month]]-P2049</f>
        <v>1.01959708333336</v>
      </c>
    </row>
    <row r="1994" customFormat="false" ht="15.75" hidden="true" customHeight="false" outlineLevel="0" collapsed="false">
      <c r="A1994" s="0" t="s">
        <v>245</v>
      </c>
      <c r="B1994" s="0" t="s">
        <v>246</v>
      </c>
      <c r="C1994" s="0" t="s">
        <v>2143</v>
      </c>
      <c r="D1994" s="0" t="n">
        <v>6223</v>
      </c>
      <c r="E1994" s="0" t="n">
        <v>-2.77858499999999</v>
      </c>
      <c r="F1994" s="0" t="n">
        <v>10.015081</v>
      </c>
      <c r="G1994" s="0" t="n">
        <v>0.012734123931</v>
      </c>
      <c r="H1994" s="0" t="n">
        <v>1763.53</v>
      </c>
      <c r="I1994" s="0" t="n">
        <v>3.19124</v>
      </c>
      <c r="J1994" s="0" t="n">
        <v>29.5455</v>
      </c>
      <c r="K1994" s="0" t="n">
        <v>44</v>
      </c>
      <c r="L1994" s="0" t="s">
        <v>20</v>
      </c>
      <c r="M1994" s="0" t="n">
        <f aca="false">35.3*G1994</f>
        <v>0.4495145747643</v>
      </c>
      <c r="N1994" s="0" t="n">
        <f aca="false">M1994*1000/365</f>
        <v>1.23154678017616</v>
      </c>
      <c r="O1994" s="0" t="n">
        <f aca="false">Table1[[#This Row],[Detection frequency 2021]]/100*365</f>
        <v>107.841075</v>
      </c>
      <c r="P1994" s="0" t="n">
        <f aca="false">Table1[[#This Row],[Flared days/year]]/12</f>
        <v>8.98675625</v>
      </c>
      <c r="Q1994" s="2" t="n">
        <f aca="false">Table1[[#This Row],['#days per month]]-P2050</f>
        <v>-8.65491041666663</v>
      </c>
    </row>
    <row r="1995" customFormat="false" ht="15.75" hidden="true" customHeight="false" outlineLevel="0" collapsed="false">
      <c r="A1995" s="0" t="s">
        <v>1160</v>
      </c>
      <c r="B1995" s="0" t="s">
        <v>1161</v>
      </c>
      <c r="C1995" s="0" t="s">
        <v>2144</v>
      </c>
      <c r="D1995" s="0" t="n">
        <v>9991</v>
      </c>
      <c r="E1995" s="0" t="n">
        <v>28.052412</v>
      </c>
      <c r="F1995" s="0" t="n">
        <v>69.36925</v>
      </c>
      <c r="G1995" s="0" t="n">
        <v>0.012729192627</v>
      </c>
      <c r="H1995" s="0" t="n">
        <v>1669.46</v>
      </c>
      <c r="I1995" s="0" t="n">
        <v>1.32981</v>
      </c>
      <c r="J1995" s="0" t="n">
        <v>63.6856</v>
      </c>
      <c r="K1995" s="0" t="n">
        <v>369</v>
      </c>
      <c r="L1995" s="0" t="s">
        <v>20</v>
      </c>
      <c r="M1995" s="0" t="n">
        <f aca="false">35.3*G1995</f>
        <v>0.4493404997331</v>
      </c>
      <c r="N1995" s="0" t="n">
        <f aca="false">M1995*1000/365</f>
        <v>1.23106986228247</v>
      </c>
      <c r="O1995" s="0" t="n">
        <f aca="false">Table1[[#This Row],[Detection frequency 2021]]/100*365</f>
        <v>232.45244</v>
      </c>
      <c r="P1995" s="0" t="n">
        <f aca="false">Table1[[#This Row],[Flared days/year]]/12</f>
        <v>19.3710366666667</v>
      </c>
      <c r="Q1995" s="2" t="n">
        <f aca="false">Table1[[#This Row],['#days per month]]-P2051</f>
        <v>6.77309208333333</v>
      </c>
    </row>
    <row r="1996" customFormat="false" ht="15.75" hidden="true" customHeight="false" outlineLevel="0" collapsed="false">
      <c r="A1996" s="0" t="s">
        <v>17</v>
      </c>
      <c r="B1996" s="0" t="s">
        <v>18</v>
      </c>
      <c r="C1996" s="0" t="s">
        <v>2145</v>
      </c>
      <c r="D1996" s="0" t="n">
        <v>4298</v>
      </c>
      <c r="E1996" s="0" t="n">
        <v>9.595072</v>
      </c>
      <c r="F1996" s="0" t="n">
        <v>-63.714734</v>
      </c>
      <c r="G1996" s="0" t="n">
        <v>0.012718625547</v>
      </c>
      <c r="H1996" s="0" t="n">
        <v>2054.33</v>
      </c>
      <c r="I1996" s="0" t="n">
        <v>2.22089</v>
      </c>
      <c r="J1996" s="0" t="n">
        <v>45.1429</v>
      </c>
      <c r="K1996" s="0" t="n">
        <v>175</v>
      </c>
      <c r="L1996" s="0" t="s">
        <v>20</v>
      </c>
      <c r="M1996" s="0" t="n">
        <f aca="false">35.3*G1996</f>
        <v>0.4489674818091</v>
      </c>
      <c r="N1996" s="0" t="n">
        <f aca="false">M1996*1000/365</f>
        <v>1.2300478953674</v>
      </c>
      <c r="O1996" s="0" t="n">
        <f aca="false">Table1[[#This Row],[Detection frequency 2021]]/100*365</f>
        <v>164.771585</v>
      </c>
      <c r="P1996" s="0" t="n">
        <f aca="false">Table1[[#This Row],[Flared days/year]]/12</f>
        <v>13.7309654166667</v>
      </c>
      <c r="Q1996" s="2" t="n">
        <f aca="false">Table1[[#This Row],['#days per month]]-P2052</f>
        <v>-2.33177208333334</v>
      </c>
    </row>
    <row r="1997" customFormat="false" ht="15.75" hidden="true" customHeight="false" outlineLevel="0" collapsed="false">
      <c r="A1997" s="0" t="s">
        <v>345</v>
      </c>
      <c r="B1997" s="0" t="s">
        <v>346</v>
      </c>
      <c r="C1997" s="0" t="s">
        <v>2146</v>
      </c>
      <c r="D1997" s="0" t="n">
        <v>4681</v>
      </c>
      <c r="E1997" s="0" t="n">
        <v>-38.389668</v>
      </c>
      <c r="F1997" s="0" t="n">
        <v>-68.6913</v>
      </c>
      <c r="G1997" s="0" t="n">
        <v>0.012716424072</v>
      </c>
      <c r="H1997" s="0" t="n">
        <v>1744.73</v>
      </c>
      <c r="I1997" s="0" t="n">
        <v>2.6499</v>
      </c>
      <c r="J1997" s="0" t="n">
        <v>25.4743</v>
      </c>
      <c r="K1997" s="0" t="n">
        <v>369</v>
      </c>
      <c r="L1997" s="0" t="s">
        <v>20</v>
      </c>
      <c r="M1997" s="0" t="n">
        <f aca="false">35.3*G1997</f>
        <v>0.4488897697416</v>
      </c>
      <c r="N1997" s="0" t="n">
        <f aca="false">M1997*1000/365</f>
        <v>1.22983498559342</v>
      </c>
      <c r="O1997" s="0" t="n">
        <f aca="false">Table1[[#This Row],[Detection frequency 2021]]/100*365</f>
        <v>92.981195</v>
      </c>
      <c r="P1997" s="0" t="n">
        <f aca="false">Table1[[#This Row],[Flared days/year]]/12</f>
        <v>7.74843291666667</v>
      </c>
      <c r="Q1997" s="2" t="n">
        <f aca="false">Table1[[#This Row],['#days per month]]-P2053</f>
        <v>-11.60763875</v>
      </c>
    </row>
    <row r="1998" customFormat="false" ht="15.75" hidden="true" customHeight="false" outlineLevel="0" collapsed="false">
      <c r="A1998" s="0" t="s">
        <v>221</v>
      </c>
      <c r="B1998" s="0" t="s">
        <v>222</v>
      </c>
      <c r="C1998" s="0" t="s">
        <v>2147</v>
      </c>
      <c r="D1998" s="0" t="n">
        <v>10119</v>
      </c>
      <c r="E1998" s="0" t="n">
        <v>23.628393</v>
      </c>
      <c r="F1998" s="0" t="n">
        <v>87.350828</v>
      </c>
      <c r="G1998" s="0" t="n">
        <v>0.012715837012</v>
      </c>
      <c r="H1998" s="0" t="n">
        <v>1837.93</v>
      </c>
      <c r="I1998" s="0" t="n">
        <v>2.0017</v>
      </c>
      <c r="J1998" s="0" t="n">
        <v>42.6009</v>
      </c>
      <c r="K1998" s="0" t="n">
        <v>223</v>
      </c>
      <c r="L1998" s="0" t="s">
        <v>20</v>
      </c>
      <c r="M1998" s="0" t="n">
        <f aca="false">35.3*G1998</f>
        <v>0.4488690465236</v>
      </c>
      <c r="N1998" s="0" t="n">
        <f aca="false">M1998*1000/365</f>
        <v>1.2297782096537</v>
      </c>
      <c r="O1998" s="0" t="n">
        <f aca="false">Table1[[#This Row],[Detection frequency 2021]]/100*365</f>
        <v>155.493285</v>
      </c>
      <c r="P1998" s="0" t="n">
        <f aca="false">Table1[[#This Row],[Flared days/year]]/12</f>
        <v>12.95777375</v>
      </c>
      <c r="Q1998" s="2" t="n">
        <f aca="false">Table1[[#This Row],['#days per month]]-P2054</f>
        <v>-3.39742</v>
      </c>
    </row>
    <row r="1999" customFormat="false" ht="15.75" hidden="true" customHeight="false" outlineLevel="0" collapsed="false">
      <c r="A1999" s="0" t="s">
        <v>645</v>
      </c>
      <c r="B1999" s="0" t="s">
        <v>646</v>
      </c>
      <c r="C1999" s="0" t="s">
        <v>2148</v>
      </c>
      <c r="D1999" s="0" t="n">
        <v>672</v>
      </c>
      <c r="E1999" s="0" t="n">
        <v>47.6536599999999</v>
      </c>
      <c r="F1999" s="0" t="n">
        <v>-103.075454</v>
      </c>
      <c r="G1999" s="0" t="n">
        <v>0.01271072959</v>
      </c>
      <c r="H1999" s="0" t="n">
        <v>1895.94</v>
      </c>
      <c r="I1999" s="0" t="n">
        <v>1.80985999999999</v>
      </c>
      <c r="J1999" s="0" t="n">
        <v>40.8824</v>
      </c>
      <c r="K1999" s="0" t="n">
        <v>340</v>
      </c>
      <c r="L1999" s="0" t="s">
        <v>20</v>
      </c>
      <c r="M1999" s="0" t="n">
        <f aca="false">35.3*G1999</f>
        <v>0.448688754527</v>
      </c>
      <c r="N1999" s="0" t="n">
        <f aca="false">M1999*1000/365</f>
        <v>1.22928425897808</v>
      </c>
      <c r="O1999" s="0" t="n">
        <f aca="false">Table1[[#This Row],[Detection frequency 2021]]/100*365</f>
        <v>149.22076</v>
      </c>
      <c r="P1999" s="0" t="n">
        <f aca="false">Table1[[#This Row],[Flared days/year]]/12</f>
        <v>12.4350633333333</v>
      </c>
      <c r="Q1999" s="2" t="n">
        <f aca="false">Table1[[#This Row],['#days per month]]-P2055</f>
        <v>-10.5691529166666</v>
      </c>
    </row>
    <row r="2000" customFormat="false" ht="15.75" hidden="true" customHeight="false" outlineLevel="0" collapsed="false">
      <c r="A2000" s="0" t="s">
        <v>201</v>
      </c>
      <c r="B2000" s="0" t="s">
        <v>202</v>
      </c>
      <c r="C2000" s="0" t="s">
        <v>2149</v>
      </c>
      <c r="D2000" s="0" t="n">
        <v>7219</v>
      </c>
      <c r="E2000" s="0" t="n">
        <v>28.175327</v>
      </c>
      <c r="F2000" s="0" t="n">
        <v>33.489518</v>
      </c>
      <c r="G2000" s="0" t="n">
        <v>0.012709878353</v>
      </c>
      <c r="H2000" s="0" t="n">
        <v>1768.79</v>
      </c>
      <c r="I2000" s="0" t="n">
        <v>1.68114</v>
      </c>
      <c r="J2000" s="0" t="n">
        <v>72.1823</v>
      </c>
      <c r="K2000" s="0" t="n">
        <v>417</v>
      </c>
      <c r="L2000" s="0" t="s">
        <v>20</v>
      </c>
      <c r="M2000" s="0" t="n">
        <f aca="false">35.3*G2000</f>
        <v>0.4486587058609</v>
      </c>
      <c r="N2000" s="0" t="n">
        <f aca="false">M2000*1000/365</f>
        <v>1.22920193386548</v>
      </c>
      <c r="O2000" s="0" t="n">
        <f aca="false">Table1[[#This Row],[Detection frequency 2021]]/100*365</f>
        <v>263.465395</v>
      </c>
      <c r="P2000" s="0" t="n">
        <f aca="false">Table1[[#This Row],[Flared days/year]]/12</f>
        <v>21.9554495833333</v>
      </c>
      <c r="Q2000" s="2" t="n">
        <f aca="false">Table1[[#This Row],['#days per month]]-P2056</f>
        <v>4.49892916666667</v>
      </c>
    </row>
    <row r="2001" customFormat="false" ht="15.75" hidden="true" customHeight="false" outlineLevel="0" collapsed="false">
      <c r="A2001" s="0" t="s">
        <v>24</v>
      </c>
      <c r="B2001" s="0" t="s">
        <v>25</v>
      </c>
      <c r="C2001" s="0" t="s">
        <v>2150</v>
      </c>
      <c r="D2001" s="0" t="n">
        <v>6955</v>
      </c>
      <c r="E2001" s="0" t="n">
        <v>51.996999</v>
      </c>
      <c r="F2001" s="0" t="n">
        <v>53.798014</v>
      </c>
      <c r="G2001" s="0" t="n">
        <v>0.012708557468</v>
      </c>
      <c r="H2001" s="0" t="n">
        <v>1808.77</v>
      </c>
      <c r="I2001" s="0" t="n">
        <v>1.57332</v>
      </c>
      <c r="J2001" s="0" t="n">
        <v>64.6388</v>
      </c>
      <c r="K2001" s="0" t="n">
        <v>263</v>
      </c>
      <c r="L2001" s="0" t="s">
        <v>20</v>
      </c>
      <c r="M2001" s="0" t="n">
        <f aca="false">35.3*G2001</f>
        <v>0.4486120786204</v>
      </c>
      <c r="N2001" s="0" t="n">
        <f aca="false">M2001*1000/365</f>
        <v>1.2290741880011</v>
      </c>
      <c r="O2001" s="0" t="n">
        <f aca="false">Table1[[#This Row],[Detection frequency 2021]]/100*365</f>
        <v>235.93162</v>
      </c>
      <c r="P2001" s="0" t="n">
        <f aca="false">Table1[[#This Row],[Flared days/year]]/12</f>
        <v>19.6609683333333</v>
      </c>
      <c r="Q2001" s="2" t="n">
        <f aca="false">Table1[[#This Row],['#days per month]]-P2057</f>
        <v>10.7825866666667</v>
      </c>
    </row>
    <row r="2002" customFormat="false" ht="15.75" hidden="true" customHeight="false" outlineLevel="0" collapsed="false">
      <c r="A2002" s="0" t="s">
        <v>645</v>
      </c>
      <c r="B2002" s="0" t="s">
        <v>646</v>
      </c>
      <c r="C2002" s="0" t="s">
        <v>2151</v>
      </c>
      <c r="D2002" s="0" t="n">
        <v>2398</v>
      </c>
      <c r="E2002" s="0" t="n">
        <v>35.354494</v>
      </c>
      <c r="F2002" s="0" t="n">
        <v>-101.992912</v>
      </c>
      <c r="G2002" s="0" t="n">
        <v>0.0126989003309999</v>
      </c>
      <c r="H2002" s="0" t="n">
        <v>1799.28</v>
      </c>
      <c r="I2002" s="0" t="n">
        <v>1.30484</v>
      </c>
      <c r="J2002" s="0" t="n">
        <v>21.9585</v>
      </c>
      <c r="K2002" s="0" t="n">
        <v>337</v>
      </c>
      <c r="L2002" s="0" t="s">
        <v>20</v>
      </c>
      <c r="M2002" s="0" t="n">
        <f aca="false">35.3*G2002</f>
        <v>0.448271181684296</v>
      </c>
      <c r="N2002" s="0" t="n">
        <f aca="false">M2002*1000/365</f>
        <v>1.22814022379259</v>
      </c>
      <c r="O2002" s="0" t="n">
        <f aca="false">Table1[[#This Row],[Detection frequency 2021]]/100*365</f>
        <v>80.148525</v>
      </c>
      <c r="P2002" s="0" t="n">
        <f aca="false">Table1[[#This Row],[Flared days/year]]/12</f>
        <v>6.67904375</v>
      </c>
      <c r="Q2002" s="2" t="n">
        <f aca="false">Table1[[#This Row],['#days per month]]-P2058</f>
        <v>-6.20776791666667</v>
      </c>
    </row>
    <row r="2003" customFormat="false" ht="15.75" hidden="true" customHeight="false" outlineLevel="0" collapsed="false">
      <c r="A2003" s="0" t="s">
        <v>345</v>
      </c>
      <c r="B2003" s="0" t="s">
        <v>346</v>
      </c>
      <c r="C2003" s="0" t="s">
        <v>2152</v>
      </c>
      <c r="D2003" s="0" t="n">
        <v>4724</v>
      </c>
      <c r="E2003" s="0" t="n">
        <v>-39.008788</v>
      </c>
      <c r="F2003" s="0" t="n">
        <v>-67.875243</v>
      </c>
      <c r="G2003" s="0" t="n">
        <v>0.012698049094</v>
      </c>
      <c r="H2003" s="0" t="n">
        <v>1759.72</v>
      </c>
      <c r="I2003" s="0" t="n">
        <v>1.6015</v>
      </c>
      <c r="J2003" s="0" t="n">
        <v>54.2169</v>
      </c>
      <c r="K2003" s="0" t="n">
        <v>332</v>
      </c>
      <c r="L2003" s="0" t="s">
        <v>20</v>
      </c>
      <c r="M2003" s="0" t="n">
        <f aca="false">35.3*G2003</f>
        <v>0.4482411330182</v>
      </c>
      <c r="N2003" s="0" t="n">
        <f aca="false">M2003*1000/365</f>
        <v>1.22805789868</v>
      </c>
      <c r="O2003" s="0" t="n">
        <f aca="false">Table1[[#This Row],[Detection frequency 2021]]/100*365</f>
        <v>197.891685</v>
      </c>
      <c r="P2003" s="0" t="n">
        <f aca="false">Table1[[#This Row],[Flared days/year]]/12</f>
        <v>16.49097375</v>
      </c>
      <c r="Q2003" s="2" t="n">
        <f aca="false">Table1[[#This Row],['#days per month]]-P2059</f>
        <v>3.03071666666667</v>
      </c>
    </row>
    <row r="2004" customFormat="false" ht="15.75" hidden="true" customHeight="false" outlineLevel="0" collapsed="false">
      <c r="A2004" s="0" t="s">
        <v>24</v>
      </c>
      <c r="B2004" s="0" t="s">
        <v>25</v>
      </c>
      <c r="C2004" s="0" t="s">
        <v>2153</v>
      </c>
      <c r="D2004" s="0" t="n">
        <v>9001</v>
      </c>
      <c r="E2004" s="0" t="n">
        <v>64.5791189999999</v>
      </c>
      <c r="F2004" s="0" t="n">
        <v>75.548632</v>
      </c>
      <c r="G2004" s="0" t="n">
        <v>0.012673333868</v>
      </c>
      <c r="H2004" s="0" t="n">
        <v>1778.69</v>
      </c>
      <c r="I2004" s="0" t="n">
        <v>2.15461</v>
      </c>
      <c r="J2004" s="0" t="n">
        <v>61.745</v>
      </c>
      <c r="K2004" s="0" t="n">
        <v>149</v>
      </c>
      <c r="L2004" s="0" t="s">
        <v>20</v>
      </c>
      <c r="M2004" s="0" t="n">
        <f aca="false">35.3*G2004</f>
        <v>0.4473686855404</v>
      </c>
      <c r="N2004" s="0" t="n">
        <f aca="false">M2004*1000/365</f>
        <v>1.22566763161753</v>
      </c>
      <c r="O2004" s="0" t="n">
        <f aca="false">Table1[[#This Row],[Detection frequency 2021]]/100*365</f>
        <v>225.36925</v>
      </c>
      <c r="P2004" s="0" t="n">
        <f aca="false">Table1[[#This Row],[Flared days/year]]/12</f>
        <v>18.7807708333333</v>
      </c>
      <c r="Q2004" s="2" t="n">
        <f aca="false">Table1[[#This Row],['#days per month]]-P2060</f>
        <v>14.1075845833333</v>
      </c>
    </row>
    <row r="2005" customFormat="false" ht="15.75" hidden="true" customHeight="false" outlineLevel="0" collapsed="false">
      <c r="A2005" s="0" t="s">
        <v>51</v>
      </c>
      <c r="B2005" s="0" t="s">
        <v>52</v>
      </c>
      <c r="C2005" s="0" t="s">
        <v>2154</v>
      </c>
      <c r="D2005" s="0" t="n">
        <v>5468</v>
      </c>
      <c r="E2005" s="0" t="n">
        <v>32.905609</v>
      </c>
      <c r="F2005" s="0" t="n">
        <v>3.373592</v>
      </c>
      <c r="G2005" s="0" t="n">
        <v>0.012782262851</v>
      </c>
      <c r="H2005" s="0" t="n">
        <v>1783.07</v>
      </c>
      <c r="I2005" s="0" t="n">
        <v>1.6015</v>
      </c>
      <c r="J2005" s="0" t="n">
        <v>64.9123</v>
      </c>
      <c r="K2005" s="0" t="n">
        <v>342</v>
      </c>
      <c r="L2005" s="0" t="s">
        <v>20</v>
      </c>
      <c r="M2005" s="0" t="n">
        <f aca="false">35.3*G2005</f>
        <v>0.4512138786403</v>
      </c>
      <c r="N2005" s="0" t="n">
        <f aca="false">M2005*1000/365</f>
        <v>1.2362024072337</v>
      </c>
      <c r="O2005" s="0" t="n">
        <f aca="false">Table1[[#This Row],[Detection frequency 2021]]/100*365</f>
        <v>236.929895</v>
      </c>
      <c r="P2005" s="0" t="n">
        <f aca="false">Table1[[#This Row],[Flared days/year]]/12</f>
        <v>19.7441579166667</v>
      </c>
      <c r="Q2005" s="2" t="n">
        <f aca="false">Table1[[#This Row],['#days per month]]-P2061</f>
        <v>2.14775125</v>
      </c>
    </row>
    <row r="2006" customFormat="false" ht="15.75" hidden="true" customHeight="false" outlineLevel="0" collapsed="false">
      <c r="A2006" s="0" t="s">
        <v>2109</v>
      </c>
      <c r="B2006" s="0" t="s">
        <v>2110</v>
      </c>
      <c r="C2006" s="0" t="s">
        <v>2155</v>
      </c>
      <c r="D2006" s="0" t="n">
        <v>6565</v>
      </c>
      <c r="E2006" s="0" t="n">
        <v>49.933873</v>
      </c>
      <c r="F2006" s="0" t="n">
        <v>34.59214</v>
      </c>
      <c r="G2006" s="0" t="n">
        <v>0.012617709933</v>
      </c>
      <c r="H2006" s="0" t="n">
        <v>1767.96</v>
      </c>
      <c r="I2006" s="0" t="n">
        <v>1.75915</v>
      </c>
      <c r="J2006" s="0" t="n">
        <v>73.2601</v>
      </c>
      <c r="K2006" s="0" t="n">
        <v>273</v>
      </c>
      <c r="L2006" s="0" t="s">
        <v>20</v>
      </c>
      <c r="M2006" s="0" t="n">
        <f aca="false">35.3*G2006</f>
        <v>0.4454051606349</v>
      </c>
      <c r="N2006" s="0" t="n">
        <f aca="false">M2006*1000/365</f>
        <v>1.22028811132849</v>
      </c>
      <c r="O2006" s="0" t="n">
        <f aca="false">Table1[[#This Row],[Detection frequency 2021]]/100*365</f>
        <v>267.399365</v>
      </c>
      <c r="P2006" s="0" t="n">
        <f aca="false">Table1[[#This Row],[Flared days/year]]/12</f>
        <v>22.2832804166667</v>
      </c>
      <c r="Q2006" s="2" t="n">
        <f aca="false">Table1[[#This Row],['#days per month]]-P2062</f>
        <v>7.07494708333333</v>
      </c>
    </row>
    <row r="2007" customFormat="false" ht="15.75" hidden="true" customHeight="false" outlineLevel="0" collapsed="false">
      <c r="A2007" s="0" t="s">
        <v>161</v>
      </c>
      <c r="B2007" s="0" t="s">
        <v>162</v>
      </c>
      <c r="C2007" s="0" t="s">
        <v>2156</v>
      </c>
      <c r="D2007" s="0" t="n">
        <v>9637</v>
      </c>
      <c r="E2007" s="0" t="n">
        <v>40.516469</v>
      </c>
      <c r="F2007" s="0" t="n">
        <v>82.773397</v>
      </c>
      <c r="G2007" s="0" t="n">
        <v>0.012609373681</v>
      </c>
      <c r="H2007" s="0" t="n">
        <v>1618.9</v>
      </c>
      <c r="I2007" s="0" t="n">
        <v>0.530014</v>
      </c>
      <c r="J2007" s="0" t="n">
        <v>52.0248999999999</v>
      </c>
      <c r="K2007" s="0" t="n">
        <v>321</v>
      </c>
      <c r="L2007" s="0" t="s">
        <v>20</v>
      </c>
      <c r="M2007" s="0" t="n">
        <f aca="false">35.3*G2007</f>
        <v>0.4451108909393</v>
      </c>
      <c r="N2007" s="0" t="n">
        <f aca="false">M2007*1000/365</f>
        <v>1.21948189298438</v>
      </c>
      <c r="O2007" s="0" t="n">
        <f aca="false">Table1[[#This Row],[Detection frequency 2021]]/100*365</f>
        <v>189.890885</v>
      </c>
      <c r="P2007" s="0" t="n">
        <f aca="false">Table1[[#This Row],[Flared days/year]]/12</f>
        <v>15.8242404166666</v>
      </c>
      <c r="Q2007" s="2" t="n">
        <f aca="false">Table1[[#This Row],['#days per month]]-P2063</f>
        <v>-0.0281050000000285</v>
      </c>
    </row>
    <row r="2008" customFormat="false" ht="15.75" hidden="true" customHeight="false" outlineLevel="0" collapsed="false">
      <c r="A2008" s="0" t="s">
        <v>645</v>
      </c>
      <c r="B2008" s="0" t="s">
        <v>646</v>
      </c>
      <c r="C2008" s="0" t="s">
        <v>2157</v>
      </c>
      <c r="D2008" s="0" t="n">
        <v>990</v>
      </c>
      <c r="E2008" s="0" t="n">
        <v>48.1109299999999</v>
      </c>
      <c r="F2008" s="0" t="n">
        <v>-102.604703</v>
      </c>
      <c r="G2008" s="0" t="n">
        <v>0.012608199561</v>
      </c>
      <c r="H2008" s="0" t="n">
        <v>1950.12</v>
      </c>
      <c r="I2008" s="0" t="n">
        <v>1.92570999999999</v>
      </c>
      <c r="J2008" s="0" t="n">
        <v>43.1677</v>
      </c>
      <c r="K2008" s="0" t="n">
        <v>322</v>
      </c>
      <c r="L2008" s="0" t="s">
        <v>20</v>
      </c>
      <c r="M2008" s="0" t="n">
        <f aca="false">35.3*G2008</f>
        <v>0.4450694445033</v>
      </c>
      <c r="N2008" s="0" t="n">
        <f aca="false">M2008*1000/365</f>
        <v>1.21936834110493</v>
      </c>
      <c r="O2008" s="0" t="n">
        <f aca="false">Table1[[#This Row],[Detection frequency 2021]]/100*365</f>
        <v>157.562105</v>
      </c>
      <c r="P2008" s="0" t="n">
        <f aca="false">Table1[[#This Row],[Flared days/year]]/12</f>
        <v>13.1301754166667</v>
      </c>
      <c r="Q2008" s="2" t="n">
        <f aca="false">Table1[[#This Row],['#days per month]]-P2064</f>
        <v>-0.0695020833333331</v>
      </c>
    </row>
    <row r="2009" customFormat="false" ht="15.75" hidden="true" customHeight="false" outlineLevel="0" collapsed="false">
      <c r="A2009" s="0" t="s">
        <v>78</v>
      </c>
      <c r="B2009" s="0" t="s">
        <v>79</v>
      </c>
      <c r="C2009" s="0" t="s">
        <v>2158</v>
      </c>
      <c r="D2009" s="0" t="n">
        <v>8557</v>
      </c>
      <c r="E2009" s="0" t="n">
        <v>22.31662</v>
      </c>
      <c r="F2009" s="0" t="n">
        <v>56.4808109999999</v>
      </c>
      <c r="G2009" s="0" t="n">
        <v>0.011175186101</v>
      </c>
      <c r="H2009" s="0" t="n">
        <v>1803.05</v>
      </c>
      <c r="I2009" s="0" t="n">
        <v>1.6015</v>
      </c>
      <c r="J2009" s="0" t="n">
        <v>51.3369</v>
      </c>
      <c r="K2009" s="0" t="n">
        <v>374</v>
      </c>
      <c r="L2009" s="0" t="s">
        <v>20</v>
      </c>
      <c r="M2009" s="0" t="n">
        <f aca="false">35.3*G2009</f>
        <v>0.3944840693653</v>
      </c>
      <c r="N2009" s="0" t="n">
        <f aca="false">M2009*1000/365</f>
        <v>1.0807782722337</v>
      </c>
      <c r="O2009" s="0" t="n">
        <f aca="false">Table1[[#This Row],[Detection frequency 2021]]/100*365</f>
        <v>187.379685</v>
      </c>
      <c r="P2009" s="0" t="n">
        <f aca="false">Table1[[#This Row],[Flared days/year]]/12</f>
        <v>15.61497375</v>
      </c>
      <c r="Q2009" s="2" t="n">
        <f aca="false">Table1[[#This Row],['#days per month]]-P2065</f>
        <v>-4.13316875</v>
      </c>
    </row>
    <row r="2010" customFormat="false" ht="15.75" hidden="true" customHeight="false" outlineLevel="0" collapsed="false">
      <c r="A2010" s="0" t="s">
        <v>2159</v>
      </c>
      <c r="B2010" s="0" t="s">
        <v>2160</v>
      </c>
      <c r="C2010" s="0" t="s">
        <v>2161</v>
      </c>
      <c r="D2010" s="0" t="n">
        <v>11694</v>
      </c>
      <c r="E2010" s="0" t="n">
        <v>9.935131</v>
      </c>
      <c r="F2010" s="0" t="n">
        <v>102.241604</v>
      </c>
      <c r="G2010" s="0" t="n">
        <v>0.012606966735</v>
      </c>
      <c r="H2010" s="0" t="n">
        <v>1895.68</v>
      </c>
      <c r="I2010" s="0" t="n">
        <v>1.6015</v>
      </c>
      <c r="J2010" s="0" t="n">
        <v>56.338</v>
      </c>
      <c r="K2010" s="0" t="n">
        <v>71</v>
      </c>
      <c r="L2010" s="0" t="s">
        <v>20</v>
      </c>
      <c r="M2010" s="0" t="n">
        <f aca="false">35.3*G2010</f>
        <v>0.4450259257455</v>
      </c>
      <c r="N2010" s="0" t="n">
        <f aca="false">M2010*1000/365</f>
        <v>1.21924911163151</v>
      </c>
      <c r="O2010" s="0" t="n">
        <f aca="false">Table1[[#This Row],[Detection frequency 2021]]/100*365</f>
        <v>205.6337</v>
      </c>
      <c r="P2010" s="0" t="n">
        <f aca="false">Table1[[#This Row],[Flared days/year]]/12</f>
        <v>17.1361416666667</v>
      </c>
      <c r="Q2010" s="2" t="n">
        <f aca="false">Table1[[#This Row],['#days per month]]-P2066</f>
        <v>6.53638958333333</v>
      </c>
    </row>
    <row r="2011" customFormat="false" ht="15.75" hidden="true" customHeight="false" outlineLevel="0" collapsed="false">
      <c r="A2011" s="0" t="s">
        <v>551</v>
      </c>
      <c r="B2011" s="0" t="s">
        <v>552</v>
      </c>
      <c r="C2011" s="0" t="s">
        <v>2162</v>
      </c>
      <c r="D2011" s="0" t="n">
        <v>6198</v>
      </c>
      <c r="E2011" s="0" t="n">
        <v>1.495383</v>
      </c>
      <c r="F2011" s="0" t="n">
        <v>9.403936</v>
      </c>
      <c r="G2011" s="0" t="n">
        <v>0.0126027692559999</v>
      </c>
      <c r="H2011" s="0" t="n">
        <v>1769.74</v>
      </c>
      <c r="I2011" s="0" t="n">
        <v>1.6015</v>
      </c>
      <c r="J2011" s="0" t="n">
        <v>75</v>
      </c>
      <c r="K2011" s="0" t="n">
        <v>24</v>
      </c>
      <c r="L2011" s="0" t="s">
        <v>20</v>
      </c>
      <c r="M2011" s="0" t="n">
        <f aca="false">35.3*G2011</f>
        <v>0.444877754736796</v>
      </c>
      <c r="N2011" s="0" t="n">
        <f aca="false">M2011*1000/365</f>
        <v>1.21884316366246</v>
      </c>
      <c r="O2011" s="0" t="n">
        <f aca="false">Table1[[#This Row],[Detection frequency 2021]]/100*365</f>
        <v>273.75</v>
      </c>
      <c r="P2011" s="0" t="n">
        <f aca="false">Table1[[#This Row],[Flared days/year]]/12</f>
        <v>22.8125</v>
      </c>
      <c r="Q2011" s="2" t="n">
        <f aca="false">Table1[[#This Row],['#days per month]]-P2067</f>
        <v>3.57946375000003</v>
      </c>
    </row>
    <row r="2012" customFormat="false" ht="15.75" hidden="true" customHeight="false" outlineLevel="0" collapsed="false">
      <c r="A2012" s="0" t="s">
        <v>543</v>
      </c>
      <c r="B2012" s="0" t="s">
        <v>544</v>
      </c>
      <c r="C2012" s="0" t="s">
        <v>2163</v>
      </c>
      <c r="D2012" s="0" t="n">
        <v>12467</v>
      </c>
      <c r="E2012" s="0" t="n">
        <v>-23.319914</v>
      </c>
      <c r="F2012" s="0" t="n">
        <v>148.316301</v>
      </c>
      <c r="G2012" s="0" t="n">
        <v>0.012578582384</v>
      </c>
      <c r="H2012" s="0" t="n">
        <v>1887.35</v>
      </c>
      <c r="I2012" s="0" t="n">
        <v>2.29167</v>
      </c>
      <c r="J2012" s="0" t="n">
        <v>73.7003</v>
      </c>
      <c r="K2012" s="0" t="n">
        <v>327</v>
      </c>
      <c r="L2012" s="0" t="s">
        <v>20</v>
      </c>
      <c r="M2012" s="0" t="n">
        <f aca="false">35.3*G2012</f>
        <v>0.4440239581552</v>
      </c>
      <c r="N2012" s="0" t="n">
        <f aca="false">M2012*1000/365</f>
        <v>1.21650399494575</v>
      </c>
      <c r="O2012" s="0" t="n">
        <f aca="false">Table1[[#This Row],[Detection frequency 2021]]/100*365</f>
        <v>269.006095</v>
      </c>
      <c r="P2012" s="0" t="n">
        <f aca="false">Table1[[#This Row],[Flared days/year]]/12</f>
        <v>22.4171745833333</v>
      </c>
      <c r="Q2012" s="2" t="n">
        <f aca="false">Table1[[#This Row],['#days per month]]-P2068</f>
        <v>5.34883166666667</v>
      </c>
    </row>
    <row r="2013" customFormat="false" ht="15.75" hidden="true" customHeight="false" outlineLevel="0" collapsed="false">
      <c r="A2013" s="0" t="s">
        <v>563</v>
      </c>
      <c r="B2013" s="0" t="s">
        <v>564</v>
      </c>
      <c r="C2013" s="0" t="s">
        <v>2164</v>
      </c>
      <c r="D2013" s="0" t="n">
        <v>4515</v>
      </c>
      <c r="E2013" s="0" t="n">
        <v>0.081277</v>
      </c>
      <c r="F2013" s="0" t="n">
        <v>-76.716199</v>
      </c>
      <c r="G2013" s="0" t="n">
        <v>0.012577965971</v>
      </c>
      <c r="H2013" s="0" t="n">
        <v>1941.29</v>
      </c>
      <c r="I2013" s="0" t="n">
        <v>1.77000999999999</v>
      </c>
      <c r="J2013" s="0" t="n">
        <v>58.1395</v>
      </c>
      <c r="K2013" s="0" t="n">
        <v>43</v>
      </c>
      <c r="L2013" s="0" t="s">
        <v>20</v>
      </c>
      <c r="M2013" s="0" t="n">
        <f aca="false">35.3*G2013</f>
        <v>0.4440021987763</v>
      </c>
      <c r="N2013" s="0" t="n">
        <f aca="false">M2013*1000/365</f>
        <v>1.21644438020904</v>
      </c>
      <c r="O2013" s="0" t="n">
        <f aca="false">Table1[[#This Row],[Detection frequency 2021]]/100*365</f>
        <v>212.209175</v>
      </c>
      <c r="P2013" s="0" t="n">
        <f aca="false">Table1[[#This Row],[Flared days/year]]/12</f>
        <v>17.6840979166667</v>
      </c>
      <c r="Q2013" s="2" t="n">
        <f aca="false">Table1[[#This Row],['#days per month]]-P2069</f>
        <v>2.47576458333333</v>
      </c>
    </row>
    <row r="2014" customFormat="false" ht="15.75" hidden="true" customHeight="false" outlineLevel="0" collapsed="false">
      <c r="A2014" s="0" t="s">
        <v>17</v>
      </c>
      <c r="B2014" s="0" t="s">
        <v>18</v>
      </c>
      <c r="C2014" s="0" t="s">
        <v>2165</v>
      </c>
      <c r="D2014" s="0" t="n">
        <v>4353</v>
      </c>
      <c r="E2014" s="0" t="n">
        <v>9.62121</v>
      </c>
      <c r="F2014" s="0" t="n">
        <v>-63.579124</v>
      </c>
      <c r="G2014" s="0" t="n">
        <v>0.012574766494</v>
      </c>
      <c r="H2014" s="0" t="n">
        <v>2085.3</v>
      </c>
      <c r="I2014" s="0" t="n">
        <v>1.6015</v>
      </c>
      <c r="J2014" s="0" t="n">
        <v>40.1235</v>
      </c>
      <c r="K2014" s="0" t="n">
        <v>162</v>
      </c>
      <c r="L2014" s="0" t="s">
        <v>20</v>
      </c>
      <c r="M2014" s="0" t="n">
        <f aca="false">35.3*G2014</f>
        <v>0.4438892572382</v>
      </c>
      <c r="N2014" s="0" t="n">
        <f aca="false">M2014*1000/365</f>
        <v>1.21613495133753</v>
      </c>
      <c r="O2014" s="0" t="n">
        <f aca="false">Table1[[#This Row],[Detection frequency 2021]]/100*365</f>
        <v>146.450775</v>
      </c>
      <c r="P2014" s="0" t="n">
        <f aca="false">Table1[[#This Row],[Flared days/year]]/12</f>
        <v>12.20423125</v>
      </c>
      <c r="Q2014" s="2" t="n">
        <f aca="false">Table1[[#This Row],['#days per month]]-P2070</f>
        <v>-1.43083041666667</v>
      </c>
    </row>
    <row r="2015" customFormat="false" ht="15.75" hidden="true" customHeight="false" outlineLevel="0" collapsed="false">
      <c r="A2015" s="0" t="s">
        <v>598</v>
      </c>
      <c r="B2015" s="0" t="s">
        <v>599</v>
      </c>
      <c r="C2015" s="0" t="s">
        <v>2166</v>
      </c>
      <c r="D2015" s="0" t="n">
        <v>307</v>
      </c>
      <c r="E2015" s="0" t="n">
        <v>55.4525569999999</v>
      </c>
      <c r="F2015" s="0" t="n">
        <v>-113.74127</v>
      </c>
      <c r="G2015" s="0" t="n">
        <v>0.012571126722</v>
      </c>
      <c r="H2015" s="0" t="n">
        <v>1908.34</v>
      </c>
      <c r="I2015" s="0" t="n">
        <v>1.74847</v>
      </c>
      <c r="J2015" s="0" t="n">
        <v>75.6184</v>
      </c>
      <c r="K2015" s="0" t="n">
        <v>283</v>
      </c>
      <c r="L2015" s="0" t="s">
        <v>20</v>
      </c>
      <c r="M2015" s="0" t="n">
        <f aca="false">35.3*G2015</f>
        <v>0.4437607732866</v>
      </c>
      <c r="N2015" s="0" t="n">
        <f aca="false">M2015*1000/365</f>
        <v>1.21578294051123</v>
      </c>
      <c r="O2015" s="0" t="n">
        <f aca="false">Table1[[#This Row],[Detection frequency 2021]]/100*365</f>
        <v>276.00716</v>
      </c>
      <c r="P2015" s="0" t="n">
        <f aca="false">Table1[[#This Row],[Flared days/year]]/12</f>
        <v>23.0005966666667</v>
      </c>
      <c r="Q2015" s="2" t="n">
        <f aca="false">Table1[[#This Row],['#days per month]]-P2071</f>
        <v>22.6203883333333</v>
      </c>
    </row>
    <row r="2016" customFormat="false" ht="15.75" hidden="true" customHeight="false" outlineLevel="0" collapsed="false">
      <c r="A2016" s="0" t="s">
        <v>28</v>
      </c>
      <c r="B2016" s="0" t="s">
        <v>29</v>
      </c>
      <c r="C2016" s="0" t="s">
        <v>2167</v>
      </c>
      <c r="D2016" s="0" t="n">
        <v>8044</v>
      </c>
      <c r="E2016" s="0" t="n">
        <v>30.138074</v>
      </c>
      <c r="F2016" s="0" t="n">
        <v>50.44258</v>
      </c>
      <c r="G2016" s="0" t="n">
        <v>0.012564316826</v>
      </c>
      <c r="H2016" s="0" t="n">
        <v>1813.17</v>
      </c>
      <c r="I2016" s="0" t="n">
        <v>1.68405</v>
      </c>
      <c r="J2016" s="0" t="n">
        <v>26.3298</v>
      </c>
      <c r="K2016" s="0" t="n">
        <v>376</v>
      </c>
      <c r="L2016" s="0" t="s">
        <v>20</v>
      </c>
      <c r="M2016" s="0" t="n">
        <f aca="false">35.3*G2016</f>
        <v>0.4435203839578</v>
      </c>
      <c r="N2016" s="0" t="n">
        <f aca="false">M2016*1000/365</f>
        <v>1.21512433961041</v>
      </c>
      <c r="O2016" s="0" t="n">
        <f aca="false">Table1[[#This Row],[Detection frequency 2021]]/100*365</f>
        <v>96.10377</v>
      </c>
      <c r="P2016" s="0" t="n">
        <f aca="false">Table1[[#This Row],[Flared days/year]]/12</f>
        <v>8.0086475</v>
      </c>
      <c r="Q2016" s="2" t="n">
        <f aca="false">Table1[[#This Row],['#days per month]]-P2072</f>
        <v>-6.0237775</v>
      </c>
    </row>
    <row r="2017" customFormat="false" ht="15.75" hidden="true" customHeight="false" outlineLevel="0" collapsed="false">
      <c r="A2017" s="0" t="s">
        <v>598</v>
      </c>
      <c r="B2017" s="0" t="s">
        <v>599</v>
      </c>
      <c r="C2017" s="0" t="s">
        <v>2168</v>
      </c>
      <c r="D2017" s="0" t="n">
        <v>115</v>
      </c>
      <c r="E2017" s="0" t="n">
        <v>55.768489</v>
      </c>
      <c r="F2017" s="0" t="n">
        <v>-119.770688999999</v>
      </c>
      <c r="G2017" s="0" t="n">
        <v>0.012562907882</v>
      </c>
      <c r="H2017" s="0" t="n">
        <v>1773.47</v>
      </c>
      <c r="I2017" s="0" t="n">
        <v>2.5663</v>
      </c>
      <c r="J2017" s="0" t="n">
        <v>60.1533</v>
      </c>
      <c r="K2017" s="0" t="n">
        <v>261</v>
      </c>
      <c r="L2017" s="0" t="s">
        <v>20</v>
      </c>
      <c r="M2017" s="0" t="n">
        <f aca="false">35.3*G2017</f>
        <v>0.4434706482346</v>
      </c>
      <c r="N2017" s="0" t="n">
        <f aca="false">M2017*1000/365</f>
        <v>1.21498807735507</v>
      </c>
      <c r="O2017" s="0" t="n">
        <f aca="false">Table1[[#This Row],[Detection frequency 2021]]/100*365</f>
        <v>219.559545</v>
      </c>
      <c r="P2017" s="0" t="n">
        <f aca="false">Table1[[#This Row],[Flared days/year]]/12</f>
        <v>18.29662875</v>
      </c>
      <c r="Q2017" s="2" t="n">
        <f aca="false">Table1[[#This Row],['#days per month]]-P2073</f>
        <v>2.69832333333333</v>
      </c>
    </row>
    <row r="2018" customFormat="false" ht="15.75" hidden="true" customHeight="false" outlineLevel="0" collapsed="false">
      <c r="A2018" s="0" t="s">
        <v>72</v>
      </c>
      <c r="B2018" s="0" t="s">
        <v>73</v>
      </c>
      <c r="C2018" s="0" t="s">
        <v>2169</v>
      </c>
      <c r="D2018" s="0" t="n">
        <v>6980</v>
      </c>
      <c r="E2018" s="0" t="n">
        <v>44.91404</v>
      </c>
      <c r="F2018" s="0" t="n">
        <v>54.1186189999999</v>
      </c>
      <c r="G2018" s="0" t="n">
        <v>0.012550403504</v>
      </c>
      <c r="H2018" s="0" t="n">
        <v>1879.93</v>
      </c>
      <c r="I2018" s="0" t="n">
        <v>1.3675</v>
      </c>
      <c r="J2018" s="0" t="n">
        <v>29.8122</v>
      </c>
      <c r="K2018" s="0" t="n">
        <v>426</v>
      </c>
      <c r="L2018" s="0" t="s">
        <v>20</v>
      </c>
      <c r="M2018" s="0" t="n">
        <f aca="false">35.3*G2018</f>
        <v>0.4430292436912</v>
      </c>
      <c r="N2018" s="0" t="n">
        <f aca="false">M2018*1000/365</f>
        <v>1.2137787498389</v>
      </c>
      <c r="O2018" s="0" t="n">
        <f aca="false">Table1[[#This Row],[Detection frequency 2021]]/100*365</f>
        <v>108.81453</v>
      </c>
      <c r="P2018" s="0" t="n">
        <f aca="false">Table1[[#This Row],[Flared days/year]]/12</f>
        <v>9.0678775</v>
      </c>
      <c r="Q2018" s="2" t="n">
        <f aca="false">Table1[[#This Row],['#days per month]]-P2074</f>
        <v>3.65848625</v>
      </c>
    </row>
    <row r="2019" customFormat="false" ht="15.75" hidden="true" customHeight="false" outlineLevel="0" collapsed="false">
      <c r="A2019" s="0" t="s">
        <v>201</v>
      </c>
      <c r="B2019" s="0" t="s">
        <v>202</v>
      </c>
      <c r="C2019" s="0" t="s">
        <v>2170</v>
      </c>
      <c r="D2019" s="0" t="n">
        <v>5873</v>
      </c>
      <c r="E2019" s="0" t="n">
        <v>29.638714</v>
      </c>
      <c r="F2019" s="0" t="n">
        <v>28.1092969999999</v>
      </c>
      <c r="G2019" s="0" t="n">
        <v>0.012547849793</v>
      </c>
      <c r="H2019" s="0" t="n">
        <v>1937.67</v>
      </c>
      <c r="I2019" s="0" t="n">
        <v>1.22586</v>
      </c>
      <c r="J2019" s="0" t="n">
        <v>62.6214</v>
      </c>
      <c r="K2019" s="0" t="n">
        <v>412</v>
      </c>
      <c r="L2019" s="0" t="s">
        <v>20</v>
      </c>
      <c r="M2019" s="0" t="n">
        <f aca="false">35.3*G2019</f>
        <v>0.4429390976929</v>
      </c>
      <c r="N2019" s="0" t="n">
        <f aca="false">M2019*1000/365</f>
        <v>1.2135317745011</v>
      </c>
      <c r="O2019" s="0" t="n">
        <f aca="false">Table1[[#This Row],[Detection frequency 2021]]/100*365</f>
        <v>228.56811</v>
      </c>
      <c r="P2019" s="0" t="n">
        <f aca="false">Table1[[#This Row],[Flared days/year]]/12</f>
        <v>19.0473425</v>
      </c>
      <c r="Q2019" s="2" t="n">
        <f aca="false">Table1[[#This Row],['#days per month]]-P2075</f>
        <v>10.5485608333333</v>
      </c>
    </row>
    <row r="2020" customFormat="false" ht="15.75" hidden="true" customHeight="false" outlineLevel="0" collapsed="false">
      <c r="A2020" s="0" t="s">
        <v>78</v>
      </c>
      <c r="B2020" s="0" t="s">
        <v>79</v>
      </c>
      <c r="C2020" s="0" t="s">
        <v>2171</v>
      </c>
      <c r="D2020" s="0" t="n">
        <v>8513</v>
      </c>
      <c r="E2020" s="0" t="n">
        <v>18.435181</v>
      </c>
      <c r="F2020" s="0" t="n">
        <v>55.793715</v>
      </c>
      <c r="G2020" s="0" t="n">
        <v>0.013447577949</v>
      </c>
      <c r="H2020" s="0" t="n">
        <v>1860.5</v>
      </c>
      <c r="I2020" s="0" t="n">
        <v>1.78178</v>
      </c>
      <c r="J2020" s="0" t="n">
        <v>49.8695</v>
      </c>
      <c r="K2020" s="0" t="n">
        <v>383</v>
      </c>
      <c r="L2020" s="0" t="s">
        <v>20</v>
      </c>
      <c r="M2020" s="0" t="n">
        <f aca="false">35.3*G2020</f>
        <v>0.4746995015997</v>
      </c>
      <c r="N2020" s="0" t="n">
        <f aca="false">M2020*1000/365</f>
        <v>1.30054657972521</v>
      </c>
      <c r="O2020" s="0" t="n">
        <f aca="false">Table1[[#This Row],[Detection frequency 2021]]/100*365</f>
        <v>182.023675</v>
      </c>
      <c r="P2020" s="0" t="n">
        <f aca="false">Table1[[#This Row],[Flared days/year]]/12</f>
        <v>15.1686395833333</v>
      </c>
      <c r="Q2020" s="2" t="n">
        <f aca="false">Table1[[#This Row],['#days per month]]-P2076</f>
        <v>7.1394</v>
      </c>
    </row>
    <row r="2021" customFormat="false" ht="15.75" hidden="true" customHeight="false" outlineLevel="0" collapsed="false">
      <c r="A2021" s="0" t="s">
        <v>161</v>
      </c>
      <c r="B2021" s="0" t="s">
        <v>162</v>
      </c>
      <c r="C2021" s="0" t="s">
        <v>2172</v>
      </c>
      <c r="D2021" s="0" t="n">
        <v>11816</v>
      </c>
      <c r="E2021" s="0" t="n">
        <v>21.139758</v>
      </c>
      <c r="F2021" s="0" t="n">
        <v>115.315619</v>
      </c>
      <c r="G2021" s="0" t="n">
        <v>0.012527214634</v>
      </c>
      <c r="H2021" s="0" t="n">
        <v>1836.67</v>
      </c>
      <c r="I2021" s="0" t="n">
        <v>2.33236</v>
      </c>
      <c r="J2021" s="0" t="n">
        <v>50.9934</v>
      </c>
      <c r="K2021" s="0" t="n">
        <v>151</v>
      </c>
      <c r="L2021" s="0" t="s">
        <v>20</v>
      </c>
      <c r="M2021" s="0" t="n">
        <f aca="false">35.3*G2021</f>
        <v>0.4422106765802</v>
      </c>
      <c r="N2021" s="0" t="n">
        <f aca="false">M2021*1000/365</f>
        <v>1.21153610021973</v>
      </c>
      <c r="O2021" s="0" t="n">
        <f aca="false">Table1[[#This Row],[Detection frequency 2021]]/100*365</f>
        <v>186.12591</v>
      </c>
      <c r="P2021" s="0" t="n">
        <f aca="false">Table1[[#This Row],[Flared days/year]]/12</f>
        <v>15.5104925</v>
      </c>
      <c r="Q2021" s="2" t="n">
        <f aca="false">Table1[[#This Row],['#days per month]]-P2077</f>
        <v>5.60740375</v>
      </c>
    </row>
    <row r="2022" customFormat="false" ht="15.75" hidden="true" customHeight="false" outlineLevel="0" collapsed="false">
      <c r="A2022" s="0" t="s">
        <v>645</v>
      </c>
      <c r="B2022" s="0" t="s">
        <v>646</v>
      </c>
      <c r="C2022" s="0" t="s">
        <v>2173</v>
      </c>
      <c r="D2022" s="0" t="n">
        <v>3155</v>
      </c>
      <c r="E2022" s="0" t="n">
        <v>28.772377</v>
      </c>
      <c r="F2022" s="0" t="n">
        <v>-98.028924</v>
      </c>
      <c r="G2022" s="0" t="n">
        <v>0.0125160898469999</v>
      </c>
      <c r="H2022" s="0" t="n">
        <v>1964.18</v>
      </c>
      <c r="I2022" s="0" t="n">
        <v>1.45645</v>
      </c>
      <c r="J2022" s="0" t="n">
        <v>53.6913</v>
      </c>
      <c r="K2022" s="0" t="n">
        <v>298</v>
      </c>
      <c r="L2022" s="0" t="s">
        <v>20</v>
      </c>
      <c r="M2022" s="0" t="n">
        <f aca="false">35.3*G2022</f>
        <v>0.441817971599096</v>
      </c>
      <c r="N2022" s="0" t="n">
        <f aca="false">M2022*1000/365</f>
        <v>1.21046019616191</v>
      </c>
      <c r="O2022" s="0" t="n">
        <f aca="false">Table1[[#This Row],[Detection frequency 2021]]/100*365</f>
        <v>195.973245</v>
      </c>
      <c r="P2022" s="0" t="n">
        <f aca="false">Table1[[#This Row],[Flared days/year]]/12</f>
        <v>16.33110375</v>
      </c>
      <c r="Q2022" s="2" t="n">
        <f aca="false">Table1[[#This Row],['#days per month]]-P2078</f>
        <v>1.12277041666667</v>
      </c>
    </row>
    <row r="2023" customFormat="false" ht="15.75" hidden="true" customHeight="false" outlineLevel="0" collapsed="false">
      <c r="A2023" s="0" t="s">
        <v>645</v>
      </c>
      <c r="B2023" s="0" t="s">
        <v>646</v>
      </c>
      <c r="C2023" s="0" t="s">
        <v>2174</v>
      </c>
      <c r="D2023" s="0" t="n">
        <v>1494</v>
      </c>
      <c r="E2023" s="0" t="n">
        <v>31.91115</v>
      </c>
      <c r="F2023" s="0" t="n">
        <v>-103.85691</v>
      </c>
      <c r="G2023" s="0" t="n">
        <v>0.012509045127</v>
      </c>
      <c r="H2023" s="0" t="n">
        <v>1920.2</v>
      </c>
      <c r="I2023" s="0" t="n">
        <v>2.29399</v>
      </c>
      <c r="J2023" s="0" t="n">
        <v>58.2042999999999</v>
      </c>
      <c r="K2023" s="0" t="n">
        <v>323</v>
      </c>
      <c r="L2023" s="0" t="s">
        <v>20</v>
      </c>
      <c r="M2023" s="0" t="n">
        <f aca="false">35.3*G2023</f>
        <v>0.4415692929831</v>
      </c>
      <c r="N2023" s="0" t="n">
        <f aca="false">M2023*1000/365</f>
        <v>1.20977888488521</v>
      </c>
      <c r="O2023" s="0" t="n">
        <f aca="false">Table1[[#This Row],[Detection frequency 2021]]/100*365</f>
        <v>212.445695</v>
      </c>
      <c r="P2023" s="0" t="n">
        <f aca="false">Table1[[#This Row],[Flared days/year]]/12</f>
        <v>17.7038079166666</v>
      </c>
      <c r="Q2023" s="2" t="n">
        <f aca="false">Table1[[#This Row],['#days per month]]-P2079</f>
        <v>10.16114375</v>
      </c>
    </row>
    <row r="2024" customFormat="false" ht="15.75" hidden="true" customHeight="false" outlineLevel="0" collapsed="false">
      <c r="A2024" s="0" t="s">
        <v>201</v>
      </c>
      <c r="B2024" s="0" t="s">
        <v>202</v>
      </c>
      <c r="C2024" s="0" t="s">
        <v>2175</v>
      </c>
      <c r="D2024" s="0" t="n">
        <v>7225</v>
      </c>
      <c r="E2024" s="0" t="n">
        <v>27.472409</v>
      </c>
      <c r="F2024" s="0" t="n">
        <v>33.621765</v>
      </c>
      <c r="G2024" s="0" t="n">
        <v>0.0124978616339999</v>
      </c>
      <c r="H2024" s="0" t="n">
        <v>1831.38</v>
      </c>
      <c r="I2024" s="0" t="n">
        <v>1.43632</v>
      </c>
      <c r="J2024" s="0" t="n">
        <v>50.6112</v>
      </c>
      <c r="K2024" s="0" t="n">
        <v>409</v>
      </c>
      <c r="L2024" s="0" t="s">
        <v>20</v>
      </c>
      <c r="M2024" s="0" t="n">
        <f aca="false">35.3*G2024</f>
        <v>0.441174515680196</v>
      </c>
      <c r="N2024" s="0" t="n">
        <f aca="false">M2024*1000/365</f>
        <v>1.20869730323342</v>
      </c>
      <c r="O2024" s="0" t="n">
        <f aca="false">Table1[[#This Row],[Detection frequency 2021]]/100*365</f>
        <v>184.73088</v>
      </c>
      <c r="P2024" s="0" t="n">
        <f aca="false">Table1[[#This Row],[Flared days/year]]/12</f>
        <v>15.39424</v>
      </c>
      <c r="Q2024" s="2" t="n">
        <f aca="false">Table1[[#This Row],['#days per month]]-P2080</f>
        <v>-3.85826291666667</v>
      </c>
    </row>
    <row r="2025" customFormat="false" ht="15.75" hidden="true" customHeight="false" outlineLevel="0" collapsed="false">
      <c r="A2025" s="0" t="s">
        <v>345</v>
      </c>
      <c r="B2025" s="0" t="s">
        <v>346</v>
      </c>
      <c r="C2025" s="0" t="s">
        <v>2176</v>
      </c>
      <c r="D2025" s="0" t="n">
        <v>4754</v>
      </c>
      <c r="E2025" s="0" t="n">
        <v>-52.7357469999999</v>
      </c>
      <c r="F2025" s="0" t="n">
        <v>-68.555043</v>
      </c>
      <c r="G2025" s="0" t="n">
        <v>0.0124943979799999</v>
      </c>
      <c r="H2025" s="0" t="n">
        <v>1776.81</v>
      </c>
      <c r="I2025" s="0" t="n">
        <v>2.10543</v>
      </c>
      <c r="J2025" s="0" t="n">
        <v>67.4576</v>
      </c>
      <c r="K2025" s="0" t="n">
        <v>295</v>
      </c>
      <c r="L2025" s="0" t="s">
        <v>20</v>
      </c>
      <c r="M2025" s="0" t="n">
        <f aca="false">35.3*G2025</f>
        <v>0.441052248693997</v>
      </c>
      <c r="N2025" s="0" t="n">
        <f aca="false">M2025*1000/365</f>
        <v>1.20836232518903</v>
      </c>
      <c r="O2025" s="0" t="n">
        <f aca="false">Table1[[#This Row],[Detection frequency 2021]]/100*365</f>
        <v>246.22024</v>
      </c>
      <c r="P2025" s="0" t="n">
        <f aca="false">Table1[[#This Row],[Flared days/year]]/12</f>
        <v>20.5183533333333</v>
      </c>
      <c r="Q2025" s="2" t="n">
        <f aca="false">Table1[[#This Row],['#days per month]]-P2081</f>
        <v>-0.242238333333304</v>
      </c>
    </row>
    <row r="2026" customFormat="false" ht="15.75" hidden="true" customHeight="false" outlineLevel="0" collapsed="false">
      <c r="A2026" s="0" t="s">
        <v>694</v>
      </c>
      <c r="B2026" s="0" t="s">
        <v>695</v>
      </c>
      <c r="C2026" s="0" t="s">
        <v>2177</v>
      </c>
      <c r="D2026" s="0" t="n">
        <v>8073</v>
      </c>
      <c r="E2026" s="0" t="n">
        <v>26.056809</v>
      </c>
      <c r="F2026" s="0" t="n">
        <v>50.564102</v>
      </c>
      <c r="G2026" s="0" t="n">
        <v>0.009693035719</v>
      </c>
      <c r="H2026" s="0" t="n">
        <v>1815.25</v>
      </c>
      <c r="I2026" s="0" t="n">
        <v>1.21991</v>
      </c>
      <c r="J2026" s="0" t="n">
        <v>49.6164</v>
      </c>
      <c r="K2026" s="0" t="n">
        <v>391</v>
      </c>
      <c r="L2026" s="0" t="s">
        <v>20</v>
      </c>
      <c r="M2026" s="0" t="n">
        <f aca="false">35.3*G2026</f>
        <v>0.3421641608807</v>
      </c>
      <c r="N2026" s="0" t="n">
        <f aca="false">M2026*1000/365</f>
        <v>0.937436057207397</v>
      </c>
      <c r="O2026" s="0" t="n">
        <f aca="false">Table1[[#This Row],[Detection frequency 2021]]/100*365</f>
        <v>181.09986</v>
      </c>
      <c r="P2026" s="0" t="n">
        <f aca="false">Table1[[#This Row],[Flared days/year]]/12</f>
        <v>15.091655</v>
      </c>
      <c r="Q2026" s="2" t="n">
        <f aca="false">Table1[[#This Row],['#days per month]]-P2082</f>
        <v>-2.35108666666667</v>
      </c>
    </row>
    <row r="2027" customFormat="false" ht="15.75" hidden="true" customHeight="false" outlineLevel="0" collapsed="false">
      <c r="A2027" s="0" t="s">
        <v>788</v>
      </c>
      <c r="B2027" s="0" t="s">
        <v>789</v>
      </c>
      <c r="C2027" s="0" t="s">
        <v>2178</v>
      </c>
      <c r="D2027" s="0" t="n">
        <v>11882</v>
      </c>
      <c r="E2027" s="0" t="n">
        <v>-1.21562</v>
      </c>
      <c r="F2027" s="0" t="n">
        <v>103.419036</v>
      </c>
      <c r="G2027" s="0" t="n">
        <v>0.0124873532599999</v>
      </c>
      <c r="H2027" s="0" t="n">
        <v>1904.56</v>
      </c>
      <c r="I2027" s="0" t="n">
        <v>1.28013</v>
      </c>
      <c r="J2027" s="0" t="n">
        <v>71.7391</v>
      </c>
      <c r="K2027" s="0" t="n">
        <v>46</v>
      </c>
      <c r="L2027" s="0" t="s">
        <v>20</v>
      </c>
      <c r="M2027" s="0" t="n">
        <f aca="false">35.3*G2027</f>
        <v>0.440803570077996</v>
      </c>
      <c r="N2027" s="0" t="n">
        <f aca="false">M2027*1000/365</f>
        <v>1.20768101391232</v>
      </c>
      <c r="O2027" s="0" t="n">
        <f aca="false">Table1[[#This Row],[Detection frequency 2021]]/100*365</f>
        <v>261.847715</v>
      </c>
      <c r="P2027" s="0" t="n">
        <f aca="false">Table1[[#This Row],[Flared days/year]]/12</f>
        <v>21.8206429166667</v>
      </c>
      <c r="Q2027" s="2" t="n">
        <f aca="false">Table1[[#This Row],['#days per month]]-P2083</f>
        <v>4.80793208333333</v>
      </c>
    </row>
    <row r="2028" customFormat="false" ht="15.75" hidden="true" customHeight="false" outlineLevel="0" collapsed="false">
      <c r="A2028" s="0" t="s">
        <v>645</v>
      </c>
      <c r="B2028" s="0" t="s">
        <v>646</v>
      </c>
      <c r="C2028" s="0" t="s">
        <v>2179</v>
      </c>
      <c r="D2028" s="0" t="n">
        <v>1</v>
      </c>
      <c r="E2028" s="0" t="n">
        <v>70.171087</v>
      </c>
      <c r="F2028" s="0" t="n">
        <v>-151.696263999999</v>
      </c>
      <c r="G2028" s="0" t="n">
        <v>0.012479662774</v>
      </c>
      <c r="H2028" s="0" t="n">
        <v>1893.49</v>
      </c>
      <c r="I2028" s="0" t="n">
        <v>1.6015</v>
      </c>
      <c r="J2028" s="0" t="n">
        <v>17.3516</v>
      </c>
      <c r="K2028" s="0" t="n">
        <v>219</v>
      </c>
      <c r="L2028" s="0" t="s">
        <v>20</v>
      </c>
      <c r="M2028" s="0" t="n">
        <f aca="false">35.3*G2028</f>
        <v>0.4405320959222</v>
      </c>
      <c r="N2028" s="0" t="n">
        <f aca="false">M2028*1000/365</f>
        <v>1.20693724910192</v>
      </c>
      <c r="O2028" s="0" t="n">
        <f aca="false">Table1[[#This Row],[Detection frequency 2021]]/100*365</f>
        <v>63.33334</v>
      </c>
      <c r="P2028" s="0" t="n">
        <f aca="false">Table1[[#This Row],[Flared days/year]]/12</f>
        <v>5.27777833333333</v>
      </c>
      <c r="Q2028" s="2" t="n">
        <f aca="false">Table1[[#This Row],['#days per month]]-P2084</f>
        <v>-9.73804791666667</v>
      </c>
    </row>
    <row r="2029" customFormat="false" ht="15.75" hidden="true" customHeight="false" outlineLevel="0" collapsed="false">
      <c r="A2029" s="0" t="s">
        <v>17</v>
      </c>
      <c r="B2029" s="0" t="s">
        <v>18</v>
      </c>
      <c r="C2029" s="0" t="s">
        <v>2180</v>
      </c>
      <c r="D2029" s="0" t="n">
        <v>4339</v>
      </c>
      <c r="E2029" s="0" t="n">
        <v>9.695189</v>
      </c>
      <c r="F2029" s="0" t="n">
        <v>-63.618846</v>
      </c>
      <c r="G2029" s="0" t="n">
        <v>0.012472618054</v>
      </c>
      <c r="H2029" s="0" t="n">
        <v>2062.26</v>
      </c>
      <c r="I2029" s="0" t="n">
        <v>4.30275</v>
      </c>
      <c r="J2029" s="0" t="n">
        <v>43.787</v>
      </c>
      <c r="K2029" s="0" t="n">
        <v>169</v>
      </c>
      <c r="L2029" s="0" t="s">
        <v>20</v>
      </c>
      <c r="M2029" s="0" t="n">
        <f aca="false">35.3*G2029</f>
        <v>0.4402834173062</v>
      </c>
      <c r="N2029" s="0" t="n">
        <f aca="false">M2029*1000/365</f>
        <v>1.20625593782521</v>
      </c>
      <c r="O2029" s="0" t="n">
        <f aca="false">Table1[[#This Row],[Detection frequency 2021]]/100*365</f>
        <v>159.82255</v>
      </c>
      <c r="P2029" s="0" t="n">
        <f aca="false">Table1[[#This Row],[Flared days/year]]/12</f>
        <v>13.3185458333333</v>
      </c>
      <c r="Q2029" s="2" t="n">
        <f aca="false">Table1[[#This Row],['#days per month]]-P2085</f>
        <v>-4.55708583333333</v>
      </c>
    </row>
    <row r="2030" customFormat="false" ht="15.75" hidden="true" customHeight="false" outlineLevel="0" collapsed="false">
      <c r="A2030" s="0" t="s">
        <v>78</v>
      </c>
      <c r="B2030" s="0" t="s">
        <v>79</v>
      </c>
      <c r="C2030" s="0" t="s">
        <v>2181</v>
      </c>
      <c r="D2030" s="0" t="n">
        <v>8596</v>
      </c>
      <c r="E2030" s="0" t="n">
        <v>21.729096</v>
      </c>
      <c r="F2030" s="0" t="n">
        <v>57.322948</v>
      </c>
      <c r="G2030" s="0" t="n">
        <v>0.006646076907</v>
      </c>
      <c r="H2030" s="0" t="n">
        <v>1818.21</v>
      </c>
      <c r="I2030" s="0" t="n">
        <v>1.38962</v>
      </c>
      <c r="J2030" s="0" t="n">
        <v>49.1935</v>
      </c>
      <c r="K2030" s="0" t="n">
        <v>372</v>
      </c>
      <c r="L2030" s="0" t="s">
        <v>20</v>
      </c>
      <c r="M2030" s="0" t="n">
        <f aca="false">35.3*G2030</f>
        <v>0.2346065148171</v>
      </c>
      <c r="N2030" s="0" t="n">
        <f aca="false">M2030*1000/365</f>
        <v>0.64275757484137</v>
      </c>
      <c r="O2030" s="0" t="n">
        <f aca="false">Table1[[#This Row],[Detection frequency 2021]]/100*365</f>
        <v>179.556275</v>
      </c>
      <c r="P2030" s="0" t="n">
        <f aca="false">Table1[[#This Row],[Flared days/year]]/12</f>
        <v>14.9630229166667</v>
      </c>
      <c r="Q2030" s="2" t="n">
        <f aca="false">Table1[[#This Row],['#days per month]]-P2086</f>
        <v>-7.38391958333333</v>
      </c>
    </row>
    <row r="2031" customFormat="false" ht="15.75" hidden="true" customHeight="false" outlineLevel="0" collapsed="false">
      <c r="A2031" s="0" t="s">
        <v>24</v>
      </c>
      <c r="B2031" s="0" t="s">
        <v>25</v>
      </c>
      <c r="C2031" s="0" t="s">
        <v>2182</v>
      </c>
      <c r="D2031" s="0" t="n">
        <v>9254</v>
      </c>
      <c r="E2031" s="0" t="n">
        <v>62.062399</v>
      </c>
      <c r="F2031" s="0" t="n">
        <v>77.544347</v>
      </c>
      <c r="G2031" s="0" t="n">
        <v>0.012456062962</v>
      </c>
      <c r="H2031" s="0" t="n">
        <v>1836.05</v>
      </c>
      <c r="I2031" s="0" t="n">
        <v>1.5942</v>
      </c>
      <c r="J2031" s="0" t="n">
        <v>65.8537</v>
      </c>
      <c r="K2031" s="0" t="n">
        <v>164</v>
      </c>
      <c r="L2031" s="0" t="s">
        <v>20</v>
      </c>
      <c r="M2031" s="0" t="n">
        <f aca="false">35.3*G2031</f>
        <v>0.4396990225586</v>
      </c>
      <c r="N2031" s="0" t="n">
        <f aca="false">M2031*1000/365</f>
        <v>1.20465485632493</v>
      </c>
      <c r="O2031" s="0" t="n">
        <f aca="false">Table1[[#This Row],[Detection frequency 2021]]/100*365</f>
        <v>240.366005</v>
      </c>
      <c r="P2031" s="0" t="n">
        <f aca="false">Table1[[#This Row],[Flared days/year]]/12</f>
        <v>20.0305004166667</v>
      </c>
      <c r="Q2031" s="2" t="n">
        <f aca="false">Table1[[#This Row],['#days per month]]-P2087</f>
        <v>15.3154608333333</v>
      </c>
    </row>
    <row r="2032" customFormat="false" ht="15.75" hidden="true" customHeight="false" outlineLevel="0" collapsed="false">
      <c r="A2032" s="0" t="s">
        <v>24</v>
      </c>
      <c r="B2032" s="0" t="s">
        <v>25</v>
      </c>
      <c r="C2032" s="0" t="s">
        <v>2183</v>
      </c>
      <c r="D2032" s="0" t="n">
        <v>10354</v>
      </c>
      <c r="E2032" s="0" t="n">
        <v>60.9267</v>
      </c>
      <c r="F2032" s="0" t="n">
        <v>97.381315</v>
      </c>
      <c r="G2032" s="0" t="n">
        <v>0.012447961534</v>
      </c>
      <c r="H2032" s="0" t="n">
        <v>1784.59</v>
      </c>
      <c r="I2032" s="0" t="n">
        <v>1.01702999999999</v>
      </c>
      <c r="J2032" s="0" t="n">
        <v>72.6368</v>
      </c>
      <c r="K2032" s="0" t="n">
        <v>201</v>
      </c>
      <c r="L2032" s="0" t="s">
        <v>20</v>
      </c>
      <c r="M2032" s="0" t="n">
        <f aca="false">35.3*G2032</f>
        <v>0.4394130421502</v>
      </c>
      <c r="N2032" s="0" t="n">
        <f aca="false">M2032*1000/365</f>
        <v>1.20387134835671</v>
      </c>
      <c r="O2032" s="0" t="n">
        <f aca="false">Table1[[#This Row],[Detection frequency 2021]]/100*365</f>
        <v>265.12432</v>
      </c>
      <c r="P2032" s="0" t="n">
        <f aca="false">Table1[[#This Row],[Flared days/year]]/12</f>
        <v>22.0936933333333</v>
      </c>
      <c r="Q2032" s="2" t="n">
        <f aca="false">Table1[[#This Row],['#days per month]]-P2088</f>
        <v>8.17165041666666</v>
      </c>
    </row>
    <row r="2033" customFormat="false" ht="15.75" hidden="true" customHeight="false" outlineLevel="0" collapsed="false">
      <c r="A2033" s="0" t="s">
        <v>201</v>
      </c>
      <c r="B2033" s="0" t="s">
        <v>202</v>
      </c>
      <c r="C2033" s="0" t="s">
        <v>2184</v>
      </c>
      <c r="D2033" s="0" t="n">
        <v>7203</v>
      </c>
      <c r="E2033" s="0" t="n">
        <v>28.868522</v>
      </c>
      <c r="F2033" s="0" t="n">
        <v>33.178421</v>
      </c>
      <c r="G2033" s="0" t="n">
        <v>0.0124420615809999</v>
      </c>
      <c r="H2033" s="0" t="n">
        <v>1707.21</v>
      </c>
      <c r="I2033" s="0" t="n">
        <v>1.04217999999999</v>
      </c>
      <c r="J2033" s="0" t="n">
        <v>68.6275</v>
      </c>
      <c r="K2033" s="0" t="n">
        <v>408</v>
      </c>
      <c r="L2033" s="0" t="s">
        <v>20</v>
      </c>
      <c r="M2033" s="0" t="n">
        <f aca="false">35.3*G2033</f>
        <v>0.439204773809296</v>
      </c>
      <c r="N2033" s="0" t="n">
        <f aca="false">M2033*1000/365</f>
        <v>1.20330075016246</v>
      </c>
      <c r="O2033" s="0" t="n">
        <f aca="false">Table1[[#This Row],[Detection frequency 2021]]/100*365</f>
        <v>250.490375</v>
      </c>
      <c r="P2033" s="0" t="n">
        <f aca="false">Table1[[#This Row],[Flared days/year]]/12</f>
        <v>20.8741979166667</v>
      </c>
      <c r="Q2033" s="2" t="n">
        <f aca="false">Table1[[#This Row],['#days per month]]-P2089</f>
        <v>7.11990291666667</v>
      </c>
    </row>
    <row r="2034" customFormat="false" ht="15.75" hidden="true" customHeight="false" outlineLevel="0" collapsed="false">
      <c r="A2034" s="0" t="s">
        <v>24</v>
      </c>
      <c r="B2034" s="0" t="s">
        <v>25</v>
      </c>
      <c r="C2034" s="0" t="s">
        <v>2185</v>
      </c>
      <c r="D2034" s="0" t="n">
        <v>8647</v>
      </c>
      <c r="E2034" s="0" t="n">
        <v>60.396864</v>
      </c>
      <c r="F2034" s="0" t="n">
        <v>64.6362489999999</v>
      </c>
      <c r="G2034" s="0" t="n">
        <v>0.012439067575</v>
      </c>
      <c r="H2034" s="0" t="n">
        <v>1804.85</v>
      </c>
      <c r="I2034" s="0" t="n">
        <v>1.75739</v>
      </c>
      <c r="J2034" s="0" t="n">
        <v>33.123</v>
      </c>
      <c r="K2034" s="0" t="n">
        <v>317</v>
      </c>
      <c r="L2034" s="0" t="s">
        <v>20</v>
      </c>
      <c r="M2034" s="0" t="n">
        <f aca="false">35.3*G2034</f>
        <v>0.4390990853975</v>
      </c>
      <c r="N2034" s="0" t="n">
        <f aca="false">M2034*1000/365</f>
        <v>1.20301119286986</v>
      </c>
      <c r="O2034" s="0" t="n">
        <f aca="false">Table1[[#This Row],[Detection frequency 2021]]/100*365</f>
        <v>120.89895</v>
      </c>
      <c r="P2034" s="0" t="n">
        <f aca="false">Table1[[#This Row],[Flared days/year]]/12</f>
        <v>10.0749125</v>
      </c>
      <c r="Q2034" s="2" t="n">
        <f aca="false">Table1[[#This Row],['#days per month]]-P2090</f>
        <v>-2.73211624999997</v>
      </c>
    </row>
    <row r="2035" customFormat="false" ht="15.75" hidden="true" customHeight="false" outlineLevel="0" collapsed="false">
      <c r="A2035" s="0" t="s">
        <v>645</v>
      </c>
      <c r="B2035" s="0" t="s">
        <v>646</v>
      </c>
      <c r="C2035" s="0" t="s">
        <v>2186</v>
      </c>
      <c r="D2035" s="0" t="n">
        <v>2142</v>
      </c>
      <c r="E2035" s="0" t="n">
        <v>33.169855</v>
      </c>
      <c r="F2035" s="0" t="n">
        <v>-102.957556</v>
      </c>
      <c r="G2035" s="0" t="n">
        <v>0.012438774045</v>
      </c>
      <c r="H2035" s="0" t="n">
        <v>1905.2</v>
      </c>
      <c r="I2035" s="0" t="n">
        <v>1.49705</v>
      </c>
      <c r="J2035" s="0" t="n">
        <v>56.7976</v>
      </c>
      <c r="K2035" s="0" t="n">
        <v>331</v>
      </c>
      <c r="L2035" s="0" t="s">
        <v>20</v>
      </c>
      <c r="M2035" s="0" t="n">
        <f aca="false">35.3*G2035</f>
        <v>0.4390887237885</v>
      </c>
      <c r="N2035" s="0" t="n">
        <f aca="false">M2035*1000/365</f>
        <v>1.2029828049</v>
      </c>
      <c r="O2035" s="0" t="n">
        <f aca="false">Table1[[#This Row],[Detection frequency 2021]]/100*365</f>
        <v>207.31124</v>
      </c>
      <c r="P2035" s="0" t="n">
        <f aca="false">Table1[[#This Row],[Flared days/year]]/12</f>
        <v>17.2759366666667</v>
      </c>
      <c r="Q2035" s="2" t="n">
        <f aca="false">Table1[[#This Row],['#days per month]]-P2091</f>
        <v>-2.1389608333333</v>
      </c>
    </row>
    <row r="2036" customFormat="false" ht="15.75" hidden="true" customHeight="false" outlineLevel="0" collapsed="false">
      <c r="A2036" s="0" t="s">
        <v>72</v>
      </c>
      <c r="B2036" s="0" t="s">
        <v>73</v>
      </c>
      <c r="C2036" s="0" t="s">
        <v>2187</v>
      </c>
      <c r="D2036" s="0" t="n">
        <v>6906</v>
      </c>
      <c r="E2036" s="0" t="n">
        <v>51.352687</v>
      </c>
      <c r="F2036" s="0" t="n">
        <v>53.219825</v>
      </c>
      <c r="G2036" s="0" t="n">
        <v>0.012434958155</v>
      </c>
      <c r="H2036" s="0" t="n">
        <v>1245.54</v>
      </c>
      <c r="I2036" s="0" t="n">
        <v>0.666251</v>
      </c>
      <c r="J2036" s="0" t="n">
        <v>83.2653</v>
      </c>
      <c r="K2036" s="0" t="n">
        <v>245</v>
      </c>
      <c r="L2036" s="0" t="s">
        <v>20</v>
      </c>
      <c r="M2036" s="0" t="n">
        <f aca="false">35.3*G2036</f>
        <v>0.4389540228715</v>
      </c>
      <c r="N2036" s="0" t="n">
        <f aca="false">M2036*1000/365</f>
        <v>1.20261376129178</v>
      </c>
      <c r="O2036" s="0" t="n">
        <f aca="false">Table1[[#This Row],[Detection frequency 2021]]/100*365</f>
        <v>303.918345</v>
      </c>
      <c r="P2036" s="0" t="n">
        <f aca="false">Table1[[#This Row],[Flared days/year]]/12</f>
        <v>25.32652875</v>
      </c>
      <c r="Q2036" s="2" t="n">
        <f aca="false">Table1[[#This Row],['#days per month]]-P2092</f>
        <v>7.92046958333333</v>
      </c>
    </row>
    <row r="2037" customFormat="false" ht="15.75" hidden="true" customHeight="false" outlineLevel="0" collapsed="false">
      <c r="A2037" s="0" t="s">
        <v>645</v>
      </c>
      <c r="B2037" s="0" t="s">
        <v>646</v>
      </c>
      <c r="C2037" s="0" t="s">
        <v>2188</v>
      </c>
      <c r="D2037" s="0" t="n">
        <v>746</v>
      </c>
      <c r="E2037" s="0" t="n">
        <v>47.90327</v>
      </c>
      <c r="F2037" s="0" t="n">
        <v>-102.926748</v>
      </c>
      <c r="G2037" s="0" t="n">
        <v>0.0124214851279999</v>
      </c>
      <c r="H2037" s="0" t="n">
        <v>1918.23</v>
      </c>
      <c r="I2037" s="0" t="n">
        <v>1.85277</v>
      </c>
      <c r="J2037" s="0" t="n">
        <v>46.2733</v>
      </c>
      <c r="K2037" s="0" t="n">
        <v>322</v>
      </c>
      <c r="L2037" s="0" t="s">
        <v>20</v>
      </c>
      <c r="M2037" s="0" t="n">
        <f aca="false">35.3*G2037</f>
        <v>0.438478425018396</v>
      </c>
      <c r="N2037" s="0" t="n">
        <f aca="false">M2037*1000/365</f>
        <v>1.20131075347506</v>
      </c>
      <c r="O2037" s="0" t="n">
        <f aca="false">Table1[[#This Row],[Detection frequency 2021]]/100*365</f>
        <v>168.897545</v>
      </c>
      <c r="P2037" s="0" t="n">
        <f aca="false">Table1[[#This Row],[Flared days/year]]/12</f>
        <v>14.0747954166667</v>
      </c>
      <c r="Q2037" s="2" t="n">
        <f aca="false">Table1[[#This Row],['#days per month]]-P2093</f>
        <v>-5.30174666666666</v>
      </c>
    </row>
    <row r="2038" customFormat="false" ht="15.75" hidden="true" customHeight="false" outlineLevel="0" collapsed="false">
      <c r="A2038" s="0" t="s">
        <v>606</v>
      </c>
      <c r="B2038" s="0" t="s">
        <v>607</v>
      </c>
      <c r="C2038" s="0" t="s">
        <v>2189</v>
      </c>
      <c r="D2038" s="0" t="n">
        <v>4908</v>
      </c>
      <c r="E2038" s="0" t="n">
        <v>-22.664268</v>
      </c>
      <c r="F2038" s="0" t="n">
        <v>-40.240376</v>
      </c>
      <c r="G2038" s="0" t="n">
        <v>0.012398325611</v>
      </c>
      <c r="H2038" s="0" t="n">
        <v>1813.42</v>
      </c>
      <c r="I2038" s="0" t="n">
        <v>2.59393</v>
      </c>
      <c r="J2038" s="0" t="n">
        <v>43.7788</v>
      </c>
      <c r="K2038" s="0" t="n">
        <v>217</v>
      </c>
      <c r="L2038" s="0" t="s">
        <v>20</v>
      </c>
      <c r="M2038" s="0" t="n">
        <f aca="false">35.3*G2038</f>
        <v>0.4376608940683</v>
      </c>
      <c r="N2038" s="0" t="n">
        <f aca="false">M2038*1000/365</f>
        <v>1.19907094265288</v>
      </c>
      <c r="O2038" s="0" t="n">
        <f aca="false">Table1[[#This Row],[Detection frequency 2021]]/100*365</f>
        <v>159.79262</v>
      </c>
      <c r="P2038" s="0" t="n">
        <f aca="false">Table1[[#This Row],[Flared days/year]]/12</f>
        <v>13.3160516666667</v>
      </c>
      <c r="Q2038" s="2" t="n">
        <f aca="false">Table1[[#This Row],['#days per month]]-P2094</f>
        <v>11.2183510416667</v>
      </c>
    </row>
    <row r="2039" customFormat="false" ht="15.75" hidden="true" customHeight="false" outlineLevel="0" collapsed="false">
      <c r="A2039" s="0" t="s">
        <v>126</v>
      </c>
      <c r="B2039" s="0" t="s">
        <v>127</v>
      </c>
      <c r="C2039" s="0" t="s">
        <v>2190</v>
      </c>
      <c r="D2039" s="0" t="n">
        <v>6056</v>
      </c>
      <c r="E2039" s="0" t="n">
        <v>4.452339</v>
      </c>
      <c r="F2039" s="0" t="n">
        <v>6.325523</v>
      </c>
      <c r="G2039" s="0" t="n">
        <v>0.012396329607</v>
      </c>
      <c r="H2039" s="0" t="n">
        <v>1673.44</v>
      </c>
      <c r="I2039" s="0" t="n">
        <v>1.6015</v>
      </c>
      <c r="J2039" s="0" t="n">
        <v>44.2856999999999</v>
      </c>
      <c r="K2039" s="0" t="n">
        <v>70</v>
      </c>
      <c r="L2039" s="0" t="s">
        <v>20</v>
      </c>
      <c r="M2039" s="0" t="n">
        <f aca="false">35.3*G2039</f>
        <v>0.4375904351271</v>
      </c>
      <c r="N2039" s="0" t="n">
        <f aca="false">M2039*1000/365</f>
        <v>1.19887790445781</v>
      </c>
      <c r="O2039" s="0" t="n">
        <f aca="false">Table1[[#This Row],[Detection frequency 2021]]/100*365</f>
        <v>161.642805</v>
      </c>
      <c r="P2039" s="0" t="n">
        <f aca="false">Table1[[#This Row],[Flared days/year]]/12</f>
        <v>13.47023375</v>
      </c>
      <c r="Q2039" s="2" t="n">
        <f aca="false">Table1[[#This Row],['#days per month]]-P2095</f>
        <v>6.07998749999997</v>
      </c>
    </row>
    <row r="2040" customFormat="false" ht="15.75" hidden="true" customHeight="false" outlineLevel="0" collapsed="false">
      <c r="A2040" s="0" t="s">
        <v>28</v>
      </c>
      <c r="B2040" s="0" t="s">
        <v>29</v>
      </c>
      <c r="C2040" s="0" t="s">
        <v>2191</v>
      </c>
      <c r="D2040" s="0" t="n">
        <v>7953</v>
      </c>
      <c r="E2040" s="0" t="n">
        <v>31.000049</v>
      </c>
      <c r="F2040" s="0" t="n">
        <v>49.832631</v>
      </c>
      <c r="G2040" s="0" t="n">
        <v>0.012385468997</v>
      </c>
      <c r="H2040" s="0" t="n">
        <v>1810.19</v>
      </c>
      <c r="I2040" s="0" t="n">
        <v>1.38545</v>
      </c>
      <c r="J2040" s="0" t="n">
        <v>42.1875</v>
      </c>
      <c r="K2040" s="0" t="n">
        <v>384</v>
      </c>
      <c r="L2040" s="0" t="s">
        <v>20</v>
      </c>
      <c r="M2040" s="0" t="n">
        <f aca="false">35.3*G2040</f>
        <v>0.4372070555941</v>
      </c>
      <c r="N2040" s="0" t="n">
        <f aca="false">M2040*1000/365</f>
        <v>1.19782754957288</v>
      </c>
      <c r="O2040" s="0" t="n">
        <f aca="false">Table1[[#This Row],[Detection frequency 2021]]/100*365</f>
        <v>153.984375</v>
      </c>
      <c r="P2040" s="0" t="n">
        <f aca="false">Table1[[#This Row],[Flared days/year]]/12</f>
        <v>12.83203125</v>
      </c>
      <c r="Q2040" s="2" t="n">
        <f aca="false">Table1[[#This Row],['#days per month]]-P2096</f>
        <v>-5.0229475</v>
      </c>
    </row>
    <row r="2041" customFormat="false" ht="15.75" hidden="true" customHeight="false" outlineLevel="0" collapsed="false">
      <c r="A2041" s="0" t="s">
        <v>21</v>
      </c>
      <c r="B2041" s="0" t="s">
        <v>22</v>
      </c>
      <c r="C2041" s="0" t="s">
        <v>2192</v>
      </c>
      <c r="D2041" s="0" t="n">
        <v>7361</v>
      </c>
      <c r="E2041" s="0" t="n">
        <v>36.314135</v>
      </c>
      <c r="F2041" s="0" t="n">
        <v>43.744424</v>
      </c>
      <c r="G2041" s="0" t="n">
        <v>0.0284248874929999</v>
      </c>
      <c r="H2041" s="0" t="n">
        <v>1863.51</v>
      </c>
      <c r="I2041" s="0" t="n">
        <v>1.72149</v>
      </c>
      <c r="J2041" s="0" t="n">
        <v>48.4293</v>
      </c>
      <c r="K2041" s="0" t="n">
        <v>382</v>
      </c>
      <c r="L2041" s="0" t="s">
        <v>20</v>
      </c>
      <c r="M2041" s="0" t="n">
        <f aca="false">35.3*G2041</f>
        <v>1.0033985285029</v>
      </c>
      <c r="N2041" s="0" t="n">
        <f aca="false">M2041*1000/365</f>
        <v>2.7490370643915</v>
      </c>
      <c r="O2041" s="0" t="n">
        <f aca="false">Table1[[#This Row],[Detection frequency 2021]]/100*365</f>
        <v>176.766945</v>
      </c>
      <c r="P2041" s="0" t="n">
        <f aca="false">Table1[[#This Row],[Flared days/year]]/12</f>
        <v>14.73057875</v>
      </c>
      <c r="Q2041" s="2" t="n">
        <f aca="false">Table1[[#This Row],['#days per month]]-P2097</f>
        <v>7.97132625000003</v>
      </c>
    </row>
    <row r="2042" customFormat="false" ht="15.75" hidden="true" customHeight="false" outlineLevel="0" collapsed="false">
      <c r="A2042" s="0" t="s">
        <v>264</v>
      </c>
      <c r="B2042" s="0" t="s">
        <v>265</v>
      </c>
      <c r="C2042" s="0" t="s">
        <v>2193</v>
      </c>
      <c r="D2042" s="0" t="n">
        <v>8114</v>
      </c>
      <c r="E2042" s="0" t="n">
        <v>25.287164</v>
      </c>
      <c r="F2042" s="0" t="n">
        <v>50.797335</v>
      </c>
      <c r="G2042" s="0" t="n">
        <v>0.015818889407</v>
      </c>
      <c r="H2042" s="0" t="n">
        <v>1849.16</v>
      </c>
      <c r="I2042" s="0" t="n">
        <v>1.6015</v>
      </c>
      <c r="J2042" s="0" t="n">
        <v>48.1572</v>
      </c>
      <c r="K2042" s="0" t="n">
        <v>407</v>
      </c>
      <c r="L2042" s="0" t="s">
        <v>20</v>
      </c>
      <c r="M2042" s="0" t="n">
        <f aca="false">35.3*G2042</f>
        <v>0.5584067960671</v>
      </c>
      <c r="N2042" s="0" t="n">
        <f aca="false">M2042*1000/365</f>
        <v>1.52988163306055</v>
      </c>
      <c r="O2042" s="0" t="n">
        <f aca="false">Table1[[#This Row],[Detection frequency 2021]]/100*365</f>
        <v>175.77378</v>
      </c>
      <c r="P2042" s="0" t="n">
        <f aca="false">Table1[[#This Row],[Flared days/year]]/12</f>
        <v>14.647815</v>
      </c>
      <c r="Q2042" s="2" t="n">
        <f aca="false">Table1[[#This Row],['#days per month]]-P2098</f>
        <v>5.65363708333334</v>
      </c>
    </row>
    <row r="2043" customFormat="false" ht="15.75" hidden="true" customHeight="false" outlineLevel="0" collapsed="false">
      <c r="A2043" s="0" t="s">
        <v>24</v>
      </c>
      <c r="B2043" s="0" t="s">
        <v>25</v>
      </c>
      <c r="C2043" s="0" t="s">
        <v>2194</v>
      </c>
      <c r="D2043" s="0" t="n">
        <v>6797</v>
      </c>
      <c r="E2043" s="0" t="n">
        <v>52.8749209999999</v>
      </c>
      <c r="F2043" s="0" t="n">
        <v>51.227902</v>
      </c>
      <c r="G2043" s="0" t="n">
        <v>0.012365215427</v>
      </c>
      <c r="H2043" s="0" t="n">
        <v>1805.39</v>
      </c>
      <c r="I2043" s="0" t="n">
        <v>2.60254</v>
      </c>
      <c r="J2043" s="0" t="n">
        <v>29.6296</v>
      </c>
      <c r="K2043" s="0" t="n">
        <v>270</v>
      </c>
      <c r="L2043" s="0" t="s">
        <v>20</v>
      </c>
      <c r="M2043" s="0" t="n">
        <f aca="false">35.3*G2043</f>
        <v>0.4364921045731</v>
      </c>
      <c r="N2043" s="0" t="n">
        <f aca="false">M2043*1000/365</f>
        <v>1.19586877965233</v>
      </c>
      <c r="O2043" s="0" t="n">
        <f aca="false">Table1[[#This Row],[Detection frequency 2021]]/100*365</f>
        <v>108.14804</v>
      </c>
      <c r="P2043" s="0" t="n">
        <f aca="false">Table1[[#This Row],[Flared days/year]]/12</f>
        <v>9.01233666666667</v>
      </c>
      <c r="Q2043" s="2" t="n">
        <f aca="false">Table1[[#This Row],['#days per month]]-P2099</f>
        <v>-0.74396125</v>
      </c>
    </row>
    <row r="2044" customFormat="false" ht="15.75" hidden="true" customHeight="false" outlineLevel="0" collapsed="false">
      <c r="A2044" s="0" t="s">
        <v>191</v>
      </c>
      <c r="B2044" s="0" t="s">
        <v>192</v>
      </c>
      <c r="C2044" s="0" t="s">
        <v>2195</v>
      </c>
      <c r="D2044" s="0" t="n">
        <v>8469</v>
      </c>
      <c r="E2044" s="0" t="n">
        <v>15.3479269999999</v>
      </c>
      <c r="F2044" s="0" t="n">
        <v>46.036715</v>
      </c>
      <c r="G2044" s="0" t="n">
        <v>0.012364921897</v>
      </c>
      <c r="H2044" s="0" t="n">
        <v>1701.38</v>
      </c>
      <c r="I2044" s="0" t="n">
        <v>2.33782</v>
      </c>
      <c r="J2044" s="0" t="n">
        <v>66.4722999999999</v>
      </c>
      <c r="K2044" s="0" t="n">
        <v>343</v>
      </c>
      <c r="L2044" s="0" t="s">
        <v>20</v>
      </c>
      <c r="M2044" s="0" t="n">
        <f aca="false">35.3*G2044</f>
        <v>0.4364817429641</v>
      </c>
      <c r="N2044" s="0" t="n">
        <f aca="false">M2044*1000/365</f>
        <v>1.19584039168247</v>
      </c>
      <c r="O2044" s="0" t="n">
        <f aca="false">Table1[[#This Row],[Detection frequency 2021]]/100*365</f>
        <v>242.623895</v>
      </c>
      <c r="P2044" s="0" t="n">
        <f aca="false">Table1[[#This Row],[Flared days/year]]/12</f>
        <v>20.2186579166666</v>
      </c>
      <c r="Q2044" s="2" t="n">
        <f aca="false">Table1[[#This Row],['#days per month]]-P2100</f>
        <v>2.49240249999997</v>
      </c>
    </row>
    <row r="2045" customFormat="false" ht="15.75" hidden="true" customHeight="false" outlineLevel="0" collapsed="false">
      <c r="A2045" s="0" t="s">
        <v>51</v>
      </c>
      <c r="B2045" s="0" t="s">
        <v>52</v>
      </c>
      <c r="C2045" s="0" t="s">
        <v>2196</v>
      </c>
      <c r="D2045" s="0" t="n">
        <v>5567</v>
      </c>
      <c r="E2045" s="0" t="n">
        <v>28.414262</v>
      </c>
      <c r="F2045" s="0" t="n">
        <v>7.544034</v>
      </c>
      <c r="G2045" s="0" t="n">
        <v>0.0126325625509999</v>
      </c>
      <c r="H2045" s="0" t="n">
        <v>1805.25</v>
      </c>
      <c r="I2045" s="0" t="n">
        <v>1.6015</v>
      </c>
      <c r="J2045" s="0" t="n">
        <v>45.9103</v>
      </c>
      <c r="K2045" s="0" t="n">
        <v>379</v>
      </c>
      <c r="L2045" s="0" t="s">
        <v>20</v>
      </c>
      <c r="M2045" s="0" t="n">
        <f aca="false">35.3*G2045</f>
        <v>0.445929458050296</v>
      </c>
      <c r="N2045" s="0" t="n">
        <f aca="false">M2045*1000/365</f>
        <v>1.22172454260355</v>
      </c>
      <c r="O2045" s="0" t="n">
        <f aca="false">Table1[[#This Row],[Detection frequency 2021]]/100*365</f>
        <v>167.572595</v>
      </c>
      <c r="P2045" s="0" t="n">
        <f aca="false">Table1[[#This Row],[Flared days/year]]/12</f>
        <v>13.9643829166667</v>
      </c>
      <c r="Q2045" s="2" t="n">
        <f aca="false">Table1[[#This Row],['#days per month]]-P2101</f>
        <v>-0.504095416666665</v>
      </c>
    </row>
    <row r="2046" customFormat="false" ht="15.75" hidden="true" customHeight="false" outlineLevel="0" collapsed="false">
      <c r="A2046" s="0" t="s">
        <v>78</v>
      </c>
      <c r="B2046" s="0" t="s">
        <v>79</v>
      </c>
      <c r="C2046" s="0" t="s">
        <v>2197</v>
      </c>
      <c r="D2046" s="0" t="n">
        <v>8534</v>
      </c>
      <c r="E2046" s="0" t="n">
        <v>20.0268</v>
      </c>
      <c r="F2046" s="0" t="n">
        <v>56.149906</v>
      </c>
      <c r="G2046" s="0" t="n">
        <v>0.006846411132</v>
      </c>
      <c r="H2046" s="0" t="n">
        <v>1814.93</v>
      </c>
      <c r="I2046" s="0" t="n">
        <v>1.86019</v>
      </c>
      <c r="J2046" s="0" t="n">
        <v>47.2826</v>
      </c>
      <c r="K2046" s="0" t="n">
        <v>368</v>
      </c>
      <c r="L2046" s="0" t="s">
        <v>20</v>
      </c>
      <c r="M2046" s="0" t="n">
        <f aca="false">35.3*G2046</f>
        <v>0.2416783129596</v>
      </c>
      <c r="N2046" s="0" t="n">
        <f aca="false">M2046*1000/365</f>
        <v>0.662132364272877</v>
      </c>
      <c r="O2046" s="0" t="n">
        <f aca="false">Table1[[#This Row],[Detection frequency 2021]]/100*365</f>
        <v>172.58149</v>
      </c>
      <c r="P2046" s="0" t="n">
        <f aca="false">Table1[[#This Row],[Flared days/year]]/12</f>
        <v>14.3817908333333</v>
      </c>
      <c r="Q2046" s="2" t="n">
        <f aca="false">Table1[[#This Row],['#days per month]]-P2102</f>
        <v>9.27364625</v>
      </c>
    </row>
    <row r="2047" customFormat="false" ht="15.75" hidden="true" customHeight="false" outlineLevel="0" collapsed="false">
      <c r="A2047" s="0" t="s">
        <v>100</v>
      </c>
      <c r="B2047" s="0" t="s">
        <v>101</v>
      </c>
      <c r="C2047" s="0" t="s">
        <v>2198</v>
      </c>
      <c r="D2047" s="0" t="n">
        <v>8376</v>
      </c>
      <c r="E2047" s="0" t="n">
        <v>38.680223</v>
      </c>
      <c r="F2047" s="0" t="n">
        <v>54.315985</v>
      </c>
      <c r="G2047" s="0" t="n">
        <v>0.012357143352</v>
      </c>
      <c r="H2047" s="0" t="n">
        <v>1804.58</v>
      </c>
      <c r="I2047" s="0" t="n">
        <v>1.42565</v>
      </c>
      <c r="J2047" s="0" t="n">
        <v>11.8519</v>
      </c>
      <c r="K2047" s="0" t="n">
        <v>405</v>
      </c>
      <c r="L2047" s="0" t="s">
        <v>20</v>
      </c>
      <c r="M2047" s="0" t="n">
        <f aca="false">35.3*G2047</f>
        <v>0.4362071603256</v>
      </c>
      <c r="N2047" s="0" t="n">
        <f aca="false">M2047*1000/365</f>
        <v>1.1950881104811</v>
      </c>
      <c r="O2047" s="0" t="n">
        <f aca="false">Table1[[#This Row],[Detection frequency 2021]]/100*365</f>
        <v>43.259435</v>
      </c>
      <c r="P2047" s="0" t="n">
        <f aca="false">Table1[[#This Row],[Flared days/year]]/12</f>
        <v>3.60495291666667</v>
      </c>
      <c r="Q2047" s="2" t="n">
        <f aca="false">Table1[[#This Row],['#days per month]]-P2103</f>
        <v>-10.0515220833333</v>
      </c>
    </row>
    <row r="2048" customFormat="false" ht="15.75" hidden="true" customHeight="false" outlineLevel="0" collapsed="false">
      <c r="A2048" s="0" t="s">
        <v>2199</v>
      </c>
      <c r="B2048" s="0" t="s">
        <v>2200</v>
      </c>
      <c r="C2048" s="0" t="s">
        <v>2201</v>
      </c>
      <c r="D2048" s="0" t="n">
        <v>4585</v>
      </c>
      <c r="E2048" s="0" t="n">
        <v>-21.275501</v>
      </c>
      <c r="F2048" s="0" t="n">
        <v>-63.627137</v>
      </c>
      <c r="G2048" s="0" t="n">
        <v>0.012349570278</v>
      </c>
      <c r="H2048" s="0" t="n">
        <v>1832.11</v>
      </c>
      <c r="I2048" s="0" t="n">
        <v>2.82974</v>
      </c>
      <c r="J2048" s="0" t="n">
        <v>60.9137</v>
      </c>
      <c r="K2048" s="0" t="n">
        <v>197</v>
      </c>
      <c r="L2048" s="0" t="s">
        <v>20</v>
      </c>
      <c r="M2048" s="0" t="n">
        <f aca="false">35.3*G2048</f>
        <v>0.4359398308134</v>
      </c>
      <c r="N2048" s="0" t="n">
        <f aca="false">M2048*1000/365</f>
        <v>1.19435570085863</v>
      </c>
      <c r="O2048" s="0" t="n">
        <f aca="false">Table1[[#This Row],[Detection frequency 2021]]/100*365</f>
        <v>222.335005</v>
      </c>
      <c r="P2048" s="0" t="n">
        <f aca="false">Table1[[#This Row],[Flared days/year]]/12</f>
        <v>18.5279170833333</v>
      </c>
      <c r="Q2048" s="2" t="n">
        <f aca="false">Table1[[#This Row],['#days per month]]-P2104</f>
        <v>6.28225833333337</v>
      </c>
    </row>
    <row r="2049" customFormat="false" ht="15.75" hidden="true" customHeight="false" outlineLevel="0" collapsed="false">
      <c r="A2049" s="0" t="s">
        <v>51</v>
      </c>
      <c r="B2049" s="0" t="s">
        <v>52</v>
      </c>
      <c r="C2049" s="0" t="s">
        <v>2202</v>
      </c>
      <c r="D2049" s="0" t="n">
        <v>5570</v>
      </c>
      <c r="E2049" s="0" t="n">
        <v>28.650893</v>
      </c>
      <c r="F2049" s="0" t="n">
        <v>7.685182</v>
      </c>
      <c r="G2049" s="0" t="n">
        <v>0.012363865189</v>
      </c>
      <c r="H2049" s="0" t="n">
        <v>1777.87</v>
      </c>
      <c r="I2049" s="0" t="n">
        <v>1.37421</v>
      </c>
      <c r="J2049" s="0" t="n">
        <v>50.3978999999999</v>
      </c>
      <c r="K2049" s="0" t="n">
        <v>377</v>
      </c>
      <c r="L2049" s="0" t="s">
        <v>20</v>
      </c>
      <c r="M2049" s="0" t="n">
        <f aca="false">35.3*G2049</f>
        <v>0.4364444411717</v>
      </c>
      <c r="N2049" s="0" t="n">
        <f aca="false">M2049*1000/365</f>
        <v>1.19573819499096</v>
      </c>
      <c r="O2049" s="0" t="n">
        <f aca="false">Table1[[#This Row],[Detection frequency 2021]]/100*365</f>
        <v>183.952335</v>
      </c>
      <c r="P2049" s="0" t="n">
        <f aca="false">Table1[[#This Row],[Flared days/year]]/12</f>
        <v>15.32936125</v>
      </c>
      <c r="Q2049" s="2" t="n">
        <f aca="false">Table1[[#This Row],['#days per month]]-P2105</f>
        <v>1.71118083333333</v>
      </c>
    </row>
    <row r="2050" customFormat="false" ht="15.75" hidden="true" customHeight="false" outlineLevel="0" collapsed="false">
      <c r="A2050" s="0" t="s">
        <v>245</v>
      </c>
      <c r="B2050" s="0" t="s">
        <v>246</v>
      </c>
      <c r="C2050" s="0" t="s">
        <v>2203</v>
      </c>
      <c r="D2050" s="0" t="n">
        <v>6187</v>
      </c>
      <c r="E2050" s="0" t="n">
        <v>-1.366929</v>
      </c>
      <c r="F2050" s="0" t="n">
        <v>9.058448</v>
      </c>
      <c r="G2050" s="0" t="n">
        <v>0.012331459477</v>
      </c>
      <c r="H2050" s="0" t="n">
        <v>1764.92</v>
      </c>
      <c r="I2050" s="0" t="n">
        <v>2.06148</v>
      </c>
      <c r="J2050" s="0" t="n">
        <v>57.9999999999999</v>
      </c>
      <c r="K2050" s="0" t="n">
        <v>50</v>
      </c>
      <c r="L2050" s="0" t="s">
        <v>20</v>
      </c>
      <c r="M2050" s="0" t="n">
        <f aca="false">35.3*G2050</f>
        <v>0.4353005195381</v>
      </c>
      <c r="N2050" s="0" t="n">
        <f aca="false">M2050*1000/365</f>
        <v>1.19260416311808</v>
      </c>
      <c r="O2050" s="0" t="n">
        <f aca="false">Table1[[#This Row],[Detection frequency 2021]]/100*365</f>
        <v>211.7</v>
      </c>
      <c r="P2050" s="0" t="n">
        <f aca="false">Table1[[#This Row],[Flared days/year]]/12</f>
        <v>17.6416666666666</v>
      </c>
      <c r="Q2050" s="2" t="n">
        <f aca="false">Table1[[#This Row],['#days per month]]-P2106</f>
        <v>-0.306904166666698</v>
      </c>
    </row>
    <row r="2051" customFormat="false" ht="15.75" hidden="true" customHeight="false" outlineLevel="0" collapsed="false">
      <c r="A2051" s="0" t="s">
        <v>24</v>
      </c>
      <c r="B2051" s="0" t="s">
        <v>25</v>
      </c>
      <c r="C2051" s="0" t="s">
        <v>2204</v>
      </c>
      <c r="D2051" s="0" t="n">
        <v>6701</v>
      </c>
      <c r="E2051" s="0" t="n">
        <v>50.717895</v>
      </c>
      <c r="F2051" s="0" t="n">
        <v>46.041594</v>
      </c>
      <c r="G2051" s="0" t="n">
        <v>0.012311088495</v>
      </c>
      <c r="H2051" s="0" t="n">
        <v>1860.06</v>
      </c>
      <c r="I2051" s="0" t="n">
        <v>1.81877</v>
      </c>
      <c r="J2051" s="0" t="n">
        <v>41.4179</v>
      </c>
      <c r="K2051" s="0" t="n">
        <v>268</v>
      </c>
      <c r="L2051" s="0" t="s">
        <v>20</v>
      </c>
      <c r="M2051" s="0" t="n">
        <f aca="false">35.3*G2051</f>
        <v>0.4345814238735</v>
      </c>
      <c r="N2051" s="0" t="n">
        <f aca="false">M2051*1000/365</f>
        <v>1.19063403800959</v>
      </c>
      <c r="O2051" s="0" t="n">
        <f aca="false">Table1[[#This Row],[Detection frequency 2021]]/100*365</f>
        <v>151.175335</v>
      </c>
      <c r="P2051" s="0" t="n">
        <f aca="false">Table1[[#This Row],[Flared days/year]]/12</f>
        <v>12.5979445833333</v>
      </c>
      <c r="Q2051" s="2" t="n">
        <f aca="false">Table1[[#This Row],['#days per month]]-P2107</f>
        <v>5.6647391666667</v>
      </c>
    </row>
    <row r="2052" customFormat="false" ht="15.75" hidden="true" customHeight="false" outlineLevel="0" collapsed="false">
      <c r="A2052" s="0" t="s">
        <v>345</v>
      </c>
      <c r="B2052" s="0" t="s">
        <v>346</v>
      </c>
      <c r="C2052" s="0" t="s">
        <v>2205</v>
      </c>
      <c r="D2052" s="0" t="n">
        <v>4678</v>
      </c>
      <c r="E2052" s="0" t="n">
        <v>-38.083507</v>
      </c>
      <c r="F2052" s="0" t="n">
        <v>-68.707157</v>
      </c>
      <c r="G2052" s="0" t="n">
        <v>0.012304806953</v>
      </c>
      <c r="H2052" s="0" t="n">
        <v>1665.49</v>
      </c>
      <c r="I2052" s="0" t="n">
        <v>1.01006</v>
      </c>
      <c r="J2052" s="0" t="n">
        <v>52.809</v>
      </c>
      <c r="K2052" s="0" t="n">
        <v>356</v>
      </c>
      <c r="L2052" s="0" t="s">
        <v>20</v>
      </c>
      <c r="M2052" s="0" t="n">
        <f aca="false">35.3*G2052</f>
        <v>0.4343596854409</v>
      </c>
      <c r="N2052" s="0" t="n">
        <f aca="false">M2052*1000/365</f>
        <v>1.19002653545452</v>
      </c>
      <c r="O2052" s="0" t="n">
        <f aca="false">Table1[[#This Row],[Detection frequency 2021]]/100*365</f>
        <v>192.75285</v>
      </c>
      <c r="P2052" s="0" t="n">
        <f aca="false">Table1[[#This Row],[Flared days/year]]/12</f>
        <v>16.0627375</v>
      </c>
      <c r="Q2052" s="2" t="n">
        <f aca="false">Table1[[#This Row],['#days per month]]-P2108</f>
        <v>0.687264583333334</v>
      </c>
    </row>
    <row r="2053" customFormat="false" ht="15.75" hidden="true" customHeight="false" outlineLevel="0" collapsed="false">
      <c r="A2053" s="0" t="s">
        <v>645</v>
      </c>
      <c r="B2053" s="0" t="s">
        <v>646</v>
      </c>
      <c r="C2053" s="0" t="s">
        <v>2206</v>
      </c>
      <c r="D2053" s="0" t="n">
        <v>22</v>
      </c>
      <c r="E2053" s="0" t="n">
        <v>70.352284</v>
      </c>
      <c r="F2053" s="0" t="n">
        <v>-147.963601</v>
      </c>
      <c r="G2053" s="0" t="n">
        <v>0.0122971458199999</v>
      </c>
      <c r="H2053" s="0" t="n">
        <v>1835.19</v>
      </c>
      <c r="I2053" s="0" t="n">
        <v>1.88234</v>
      </c>
      <c r="J2053" s="0" t="n">
        <v>63.6364</v>
      </c>
      <c r="K2053" s="0" t="n">
        <v>22</v>
      </c>
      <c r="L2053" s="0" t="s">
        <v>20</v>
      </c>
      <c r="M2053" s="0" t="n">
        <f aca="false">35.3*G2053</f>
        <v>0.434089247445996</v>
      </c>
      <c r="N2053" s="0" t="n">
        <f aca="false">M2053*1000/365</f>
        <v>1.18928560944109</v>
      </c>
      <c r="O2053" s="0" t="n">
        <f aca="false">Table1[[#This Row],[Detection frequency 2021]]/100*365</f>
        <v>232.27286</v>
      </c>
      <c r="P2053" s="0" t="n">
        <f aca="false">Table1[[#This Row],[Flared days/year]]/12</f>
        <v>19.3560716666667</v>
      </c>
      <c r="Q2053" s="2" t="n">
        <f aca="false">Table1[[#This Row],['#days per month]]-P2109</f>
        <v>10.88384375</v>
      </c>
    </row>
    <row r="2054" customFormat="false" ht="15.75" hidden="true" customHeight="false" outlineLevel="0" collapsed="false">
      <c r="A2054" s="0" t="s">
        <v>598</v>
      </c>
      <c r="B2054" s="0" t="s">
        <v>599</v>
      </c>
      <c r="C2054" s="0" t="s">
        <v>2207</v>
      </c>
      <c r="D2054" s="0" t="n">
        <v>923</v>
      </c>
      <c r="E2054" s="0" t="n">
        <v>49.415759</v>
      </c>
      <c r="F2054" s="0" t="n">
        <v>-102.69552</v>
      </c>
      <c r="G2054" s="0" t="n">
        <v>0.012293652813</v>
      </c>
      <c r="H2054" s="0" t="n">
        <v>1865.32</v>
      </c>
      <c r="I2054" s="0" t="n">
        <v>2.17575</v>
      </c>
      <c r="J2054" s="0" t="n">
        <v>53.7705</v>
      </c>
      <c r="K2054" s="0" t="n">
        <v>305</v>
      </c>
      <c r="L2054" s="0" t="s">
        <v>20</v>
      </c>
      <c r="M2054" s="0" t="n">
        <f aca="false">35.3*G2054</f>
        <v>0.4339659442989</v>
      </c>
      <c r="N2054" s="0" t="n">
        <f aca="false">M2054*1000/365</f>
        <v>1.18894779259973</v>
      </c>
      <c r="O2054" s="0" t="n">
        <f aca="false">Table1[[#This Row],[Detection frequency 2021]]/100*365</f>
        <v>196.262325</v>
      </c>
      <c r="P2054" s="0" t="n">
        <f aca="false">Table1[[#This Row],[Flared days/year]]/12</f>
        <v>16.35519375</v>
      </c>
      <c r="Q2054" s="2" t="n">
        <f aca="false">Table1[[#This Row],['#days per month]]-P2110</f>
        <v>4.10777083333334</v>
      </c>
    </row>
    <row r="2055" customFormat="false" ht="15.75" hidden="true" customHeight="false" outlineLevel="0" collapsed="false">
      <c r="A2055" s="0" t="s">
        <v>28</v>
      </c>
      <c r="B2055" s="0" t="s">
        <v>29</v>
      </c>
      <c r="C2055" s="0" t="s">
        <v>2208</v>
      </c>
      <c r="D2055" s="0" t="n">
        <v>8210</v>
      </c>
      <c r="E2055" s="0" t="n">
        <v>26.776047</v>
      </c>
      <c r="F2055" s="0" t="n">
        <v>52.153169</v>
      </c>
      <c r="G2055" s="0" t="n">
        <v>0.0122649162259999</v>
      </c>
      <c r="H2055" s="0" t="n">
        <v>1780.93</v>
      </c>
      <c r="I2055" s="0" t="n">
        <v>1.63426</v>
      </c>
      <c r="J2055" s="0" t="n">
        <v>75.6302999999999</v>
      </c>
      <c r="K2055" s="0" t="n">
        <v>357</v>
      </c>
      <c r="L2055" s="0" t="s">
        <v>20</v>
      </c>
      <c r="M2055" s="0" t="n">
        <f aca="false">35.3*G2055</f>
        <v>0.432951542777796</v>
      </c>
      <c r="N2055" s="0" t="n">
        <f aca="false">M2055*1000/365</f>
        <v>1.18616861035013</v>
      </c>
      <c r="O2055" s="0" t="n">
        <f aca="false">Table1[[#This Row],[Detection frequency 2021]]/100*365</f>
        <v>276.050595</v>
      </c>
      <c r="P2055" s="0" t="n">
        <f aca="false">Table1[[#This Row],[Flared days/year]]/12</f>
        <v>23.00421625</v>
      </c>
      <c r="Q2055" s="2" t="n">
        <f aca="false">Table1[[#This Row],['#days per month]]-P2111</f>
        <v>9.968515</v>
      </c>
    </row>
    <row r="2056" customFormat="false" ht="15.75" hidden="true" customHeight="false" outlineLevel="0" collapsed="false">
      <c r="A2056" s="0" t="s">
        <v>17</v>
      </c>
      <c r="B2056" s="0" t="s">
        <v>18</v>
      </c>
      <c r="C2056" s="0" t="s">
        <v>2209</v>
      </c>
      <c r="D2056" s="0" t="n">
        <v>4418</v>
      </c>
      <c r="E2056" s="0" t="n">
        <v>8.2771</v>
      </c>
      <c r="F2056" s="0" t="n">
        <v>-62.820158</v>
      </c>
      <c r="G2056" s="0" t="n">
        <v>0.012263595341</v>
      </c>
      <c r="H2056" s="0" t="n">
        <v>1263.15</v>
      </c>
      <c r="I2056" s="0" t="n">
        <v>1.86713</v>
      </c>
      <c r="J2056" s="0" t="n">
        <v>57.3913</v>
      </c>
      <c r="K2056" s="0" t="n">
        <v>115</v>
      </c>
      <c r="L2056" s="0" t="s">
        <v>20</v>
      </c>
      <c r="M2056" s="0" t="n">
        <f aca="false">35.3*G2056</f>
        <v>0.4329049155373</v>
      </c>
      <c r="N2056" s="0" t="n">
        <f aca="false">M2056*1000/365</f>
        <v>1.18604086448575</v>
      </c>
      <c r="O2056" s="0" t="n">
        <f aca="false">Table1[[#This Row],[Detection frequency 2021]]/100*365</f>
        <v>209.478245</v>
      </c>
      <c r="P2056" s="0" t="n">
        <f aca="false">Table1[[#This Row],[Flared days/year]]/12</f>
        <v>17.4565204166667</v>
      </c>
      <c r="Q2056" s="2" t="n">
        <f aca="false">Table1[[#This Row],['#days per month]]-P2112</f>
        <v>-2.5854775</v>
      </c>
    </row>
    <row r="2057" customFormat="false" ht="15.75" hidden="true" customHeight="false" outlineLevel="0" collapsed="false">
      <c r="A2057" s="0" t="s">
        <v>35</v>
      </c>
      <c r="B2057" s="0" t="s">
        <v>36</v>
      </c>
      <c r="C2057" s="0" t="s">
        <v>2210</v>
      </c>
      <c r="D2057" s="0" t="n">
        <v>3722</v>
      </c>
      <c r="E2057" s="0" t="n">
        <v>18.5322019999999</v>
      </c>
      <c r="F2057" s="0" t="n">
        <v>-96.132453</v>
      </c>
      <c r="G2057" s="0" t="n">
        <v>0.012260924218</v>
      </c>
      <c r="H2057" s="0" t="n">
        <v>1928.38</v>
      </c>
      <c r="I2057" s="0" t="n">
        <v>1.6015</v>
      </c>
      <c r="J2057" s="0" t="n">
        <v>29.1892</v>
      </c>
      <c r="K2057" s="0" t="n">
        <v>185</v>
      </c>
      <c r="L2057" s="0" t="s">
        <v>20</v>
      </c>
      <c r="M2057" s="0" t="n">
        <f aca="false">35.3*G2057</f>
        <v>0.4328106248954</v>
      </c>
      <c r="N2057" s="0" t="n">
        <f aca="false">M2057*1000/365</f>
        <v>1.18578253396</v>
      </c>
      <c r="O2057" s="0" t="n">
        <f aca="false">Table1[[#This Row],[Detection frequency 2021]]/100*365</f>
        <v>106.54058</v>
      </c>
      <c r="P2057" s="0" t="n">
        <f aca="false">Table1[[#This Row],[Flared days/year]]/12</f>
        <v>8.87838166666667</v>
      </c>
      <c r="Q2057" s="2" t="n">
        <f aca="false">Table1[[#This Row],['#days per month]]-P2113</f>
        <v>-10.1418595833333</v>
      </c>
    </row>
    <row r="2058" customFormat="false" ht="15.75" hidden="true" customHeight="false" outlineLevel="0" collapsed="false">
      <c r="A2058" s="0" t="s">
        <v>645</v>
      </c>
      <c r="B2058" s="0" t="s">
        <v>646</v>
      </c>
      <c r="C2058" s="0" t="s">
        <v>2211</v>
      </c>
      <c r="D2058" s="0" t="n">
        <v>1694</v>
      </c>
      <c r="E2058" s="0" t="n">
        <v>31.3696</v>
      </c>
      <c r="F2058" s="0" t="n">
        <v>-103.632443999999</v>
      </c>
      <c r="G2058" s="0" t="n">
        <v>0.0122483024279999</v>
      </c>
      <c r="H2058" s="0" t="n">
        <v>1857.23</v>
      </c>
      <c r="I2058" s="0" t="n">
        <v>1.73289</v>
      </c>
      <c r="J2058" s="0" t="n">
        <v>42.3676</v>
      </c>
      <c r="K2058" s="0" t="n">
        <v>321</v>
      </c>
      <c r="L2058" s="0" t="s">
        <v>20</v>
      </c>
      <c r="M2058" s="0" t="n">
        <f aca="false">35.3*G2058</f>
        <v>0.432365075708396</v>
      </c>
      <c r="N2058" s="0" t="n">
        <f aca="false">M2058*1000/365</f>
        <v>1.18456185125588</v>
      </c>
      <c r="O2058" s="0" t="n">
        <f aca="false">Table1[[#This Row],[Detection frequency 2021]]/100*365</f>
        <v>154.64174</v>
      </c>
      <c r="P2058" s="0" t="n">
        <f aca="false">Table1[[#This Row],[Flared days/year]]/12</f>
        <v>12.8868116666667</v>
      </c>
      <c r="Q2058" s="2" t="n">
        <f aca="false">Table1[[#This Row],['#days per month]]-P2114</f>
        <v>-9.23440875</v>
      </c>
    </row>
    <row r="2059" customFormat="false" ht="15.75" hidden="true" customHeight="false" outlineLevel="0" collapsed="false">
      <c r="A2059" s="0" t="s">
        <v>35</v>
      </c>
      <c r="B2059" s="0" t="s">
        <v>36</v>
      </c>
      <c r="C2059" s="0" t="s">
        <v>2212</v>
      </c>
      <c r="D2059" s="0" t="n">
        <v>3807</v>
      </c>
      <c r="E2059" s="0" t="n">
        <v>17.834122</v>
      </c>
      <c r="F2059" s="0" t="n">
        <v>-93.1003449999999</v>
      </c>
      <c r="G2059" s="0" t="n">
        <v>0.012245660658</v>
      </c>
      <c r="H2059" s="0" t="n">
        <v>1519.89</v>
      </c>
      <c r="I2059" s="0" t="n">
        <v>1.6015</v>
      </c>
      <c r="J2059" s="0" t="n">
        <v>44.2529</v>
      </c>
      <c r="K2059" s="0" t="n">
        <v>174</v>
      </c>
      <c r="L2059" s="0" t="s">
        <v>20</v>
      </c>
      <c r="M2059" s="0" t="n">
        <f aca="false">35.3*G2059</f>
        <v>0.4322718212274</v>
      </c>
      <c r="N2059" s="0" t="n">
        <f aca="false">M2059*1000/365</f>
        <v>1.18430635952712</v>
      </c>
      <c r="O2059" s="0" t="n">
        <f aca="false">Table1[[#This Row],[Detection frequency 2021]]/100*365</f>
        <v>161.523085</v>
      </c>
      <c r="P2059" s="0" t="n">
        <f aca="false">Table1[[#This Row],[Flared days/year]]/12</f>
        <v>13.4602570833333</v>
      </c>
      <c r="Q2059" s="2" t="n">
        <f aca="false">Table1[[#This Row],['#days per month]]-P2115</f>
        <v>11.9483175833333</v>
      </c>
    </row>
    <row r="2060" customFormat="false" ht="15.75" hidden="true" customHeight="false" outlineLevel="0" collapsed="false">
      <c r="A2060" s="0" t="s">
        <v>51</v>
      </c>
      <c r="B2060" s="0" t="s">
        <v>52</v>
      </c>
      <c r="C2060" s="0" t="s">
        <v>2213</v>
      </c>
      <c r="D2060" s="0" t="n">
        <v>5478</v>
      </c>
      <c r="E2060" s="0" t="n">
        <v>30.896347</v>
      </c>
      <c r="F2060" s="0" t="n">
        <v>5.58494</v>
      </c>
      <c r="G2060" s="0" t="n">
        <v>0.012335510191</v>
      </c>
      <c r="H2060" s="0" t="n">
        <v>1697.22</v>
      </c>
      <c r="I2060" s="0" t="n">
        <v>1.1602</v>
      </c>
      <c r="J2060" s="0" t="n">
        <v>15.3639</v>
      </c>
      <c r="K2060" s="0" t="n">
        <v>371</v>
      </c>
      <c r="L2060" s="0" t="s">
        <v>20</v>
      </c>
      <c r="M2060" s="0" t="n">
        <f aca="false">35.3*G2060</f>
        <v>0.4354435097423</v>
      </c>
      <c r="N2060" s="0" t="n">
        <f aca="false">M2060*1000/365</f>
        <v>1.19299591710219</v>
      </c>
      <c r="O2060" s="0" t="n">
        <f aca="false">Table1[[#This Row],[Detection frequency 2021]]/100*365</f>
        <v>56.078235</v>
      </c>
      <c r="P2060" s="0" t="n">
        <f aca="false">Table1[[#This Row],[Flared days/year]]/12</f>
        <v>4.67318625</v>
      </c>
      <c r="Q2060" s="2" t="n">
        <f aca="false">Table1[[#This Row],['#days per month]]-P2116</f>
        <v>-12.8038045833333</v>
      </c>
    </row>
    <row r="2061" customFormat="false" ht="15.75" hidden="true" customHeight="false" outlineLevel="0" collapsed="false">
      <c r="A2061" s="0" t="s">
        <v>726</v>
      </c>
      <c r="B2061" s="0" t="s">
        <v>727</v>
      </c>
      <c r="C2061" s="0" t="s">
        <v>2214</v>
      </c>
      <c r="D2061" s="0" t="n">
        <v>5075</v>
      </c>
      <c r="E2061" s="0" t="n">
        <v>58.046422</v>
      </c>
      <c r="F2061" s="0" t="n">
        <v>1.403298</v>
      </c>
      <c r="G2061" s="0" t="n">
        <v>0.012221473786</v>
      </c>
      <c r="H2061" s="0" t="n">
        <v>1723.07</v>
      </c>
      <c r="I2061" s="0" t="n">
        <v>1.8586</v>
      </c>
      <c r="J2061" s="0" t="n">
        <v>57.8512</v>
      </c>
      <c r="K2061" s="0" t="n">
        <v>121</v>
      </c>
      <c r="L2061" s="0" t="s">
        <v>20</v>
      </c>
      <c r="M2061" s="0" t="n">
        <f aca="false">35.3*G2061</f>
        <v>0.4314180246458</v>
      </c>
      <c r="N2061" s="0" t="n">
        <f aca="false">M2061*1000/365</f>
        <v>1.18196719081041</v>
      </c>
      <c r="O2061" s="0" t="n">
        <f aca="false">Table1[[#This Row],[Detection frequency 2021]]/100*365</f>
        <v>211.15688</v>
      </c>
      <c r="P2061" s="0" t="n">
        <f aca="false">Table1[[#This Row],[Flared days/year]]/12</f>
        <v>17.5964066666667</v>
      </c>
      <c r="Q2061" s="2" t="n">
        <f aca="false">Table1[[#This Row],['#days per month]]-P2117</f>
        <v>4.56070541666669</v>
      </c>
    </row>
    <row r="2062" customFormat="false" ht="15.75" hidden="true" customHeight="false" outlineLevel="0" collapsed="false">
      <c r="A2062" s="0" t="s">
        <v>345</v>
      </c>
      <c r="B2062" s="0" t="s">
        <v>346</v>
      </c>
      <c r="C2062" s="0" t="s">
        <v>2215</v>
      </c>
      <c r="D2062" s="0" t="n">
        <v>4626</v>
      </c>
      <c r="E2062" s="0" t="n">
        <v>-37.7133479999999</v>
      </c>
      <c r="F2062" s="0" t="n">
        <v>-69.265278</v>
      </c>
      <c r="G2062" s="0" t="n">
        <v>0.012199282918</v>
      </c>
      <c r="H2062" s="0" t="n">
        <v>1741.33</v>
      </c>
      <c r="I2062" s="0" t="n">
        <v>3.44301999999999</v>
      </c>
      <c r="J2062" s="0" t="n">
        <v>50</v>
      </c>
      <c r="K2062" s="0" t="n">
        <v>366</v>
      </c>
      <c r="L2062" s="0" t="s">
        <v>20</v>
      </c>
      <c r="M2062" s="0" t="n">
        <f aca="false">35.3*G2062</f>
        <v>0.4306346870054</v>
      </c>
      <c r="N2062" s="0" t="n">
        <f aca="false">M2062*1000/365</f>
        <v>1.17982106028877</v>
      </c>
      <c r="O2062" s="0" t="n">
        <f aca="false">Table1[[#This Row],[Detection frequency 2021]]/100*365</f>
        <v>182.5</v>
      </c>
      <c r="P2062" s="0" t="n">
        <f aca="false">Table1[[#This Row],[Flared days/year]]/12</f>
        <v>15.2083333333333</v>
      </c>
      <c r="Q2062" s="2" t="n">
        <f aca="false">Table1[[#This Row],['#days per month]]-P2118</f>
        <v>-7.99270916666667</v>
      </c>
    </row>
    <row r="2063" customFormat="false" ht="15.75" hidden="true" customHeight="false" outlineLevel="0" collapsed="false">
      <c r="A2063" s="0" t="s">
        <v>625</v>
      </c>
      <c r="B2063" s="0" t="s">
        <v>626</v>
      </c>
      <c r="C2063" s="0" t="s">
        <v>2216</v>
      </c>
      <c r="D2063" s="0" t="n">
        <v>5357</v>
      </c>
      <c r="E2063" s="0" t="n">
        <v>46.040845</v>
      </c>
      <c r="F2063" s="0" t="n">
        <v>17.365125</v>
      </c>
      <c r="G2063" s="0" t="n">
        <v>0.012193060082</v>
      </c>
      <c r="H2063" s="0" t="n">
        <v>1824.11</v>
      </c>
      <c r="I2063" s="0" t="n">
        <v>1.81708</v>
      </c>
      <c r="J2063" s="0" t="n">
        <v>52.1173</v>
      </c>
      <c r="K2063" s="0" t="n">
        <v>307</v>
      </c>
      <c r="L2063" s="0" t="s">
        <v>20</v>
      </c>
      <c r="M2063" s="0" t="n">
        <f aca="false">35.3*G2063</f>
        <v>0.4304150208946</v>
      </c>
      <c r="N2063" s="0" t="n">
        <f aca="false">M2063*1000/365</f>
        <v>1.17921923532767</v>
      </c>
      <c r="O2063" s="0" t="n">
        <f aca="false">Table1[[#This Row],[Detection frequency 2021]]/100*365</f>
        <v>190.228145</v>
      </c>
      <c r="P2063" s="0" t="n">
        <f aca="false">Table1[[#This Row],[Flared days/year]]/12</f>
        <v>15.8523454166667</v>
      </c>
      <c r="Q2063" s="2" t="n">
        <f aca="false">Table1[[#This Row],['#days per month]]-P2119</f>
        <v>5.85831083333333</v>
      </c>
    </row>
    <row r="2064" customFormat="false" ht="15.75" hidden="true" customHeight="false" outlineLevel="0" collapsed="false">
      <c r="A2064" s="0" t="s">
        <v>126</v>
      </c>
      <c r="B2064" s="0" t="s">
        <v>127</v>
      </c>
      <c r="C2064" s="0" t="s">
        <v>2217</v>
      </c>
      <c r="D2064" s="0" t="n">
        <v>5907</v>
      </c>
      <c r="E2064" s="0" t="n">
        <v>5.774274</v>
      </c>
      <c r="F2064" s="0" t="n">
        <v>4.890512</v>
      </c>
      <c r="G2064" s="0" t="n">
        <v>0.012191328255</v>
      </c>
      <c r="H2064" s="0" t="n">
        <v>1616.19</v>
      </c>
      <c r="I2064" s="0" t="n">
        <v>1.32029</v>
      </c>
      <c r="J2064" s="0" t="n">
        <v>43.3962</v>
      </c>
      <c r="K2064" s="0" t="n">
        <v>53</v>
      </c>
      <c r="L2064" s="0" t="s">
        <v>20</v>
      </c>
      <c r="M2064" s="0" t="n">
        <f aca="false">35.3*G2064</f>
        <v>0.4303538874015</v>
      </c>
      <c r="N2064" s="0" t="n">
        <f aca="false">M2064*1000/365</f>
        <v>1.17905174630548</v>
      </c>
      <c r="O2064" s="0" t="n">
        <f aca="false">Table1[[#This Row],[Detection frequency 2021]]/100*365</f>
        <v>158.39613</v>
      </c>
      <c r="P2064" s="0" t="n">
        <f aca="false">Table1[[#This Row],[Flared days/year]]/12</f>
        <v>13.1996775</v>
      </c>
      <c r="Q2064" s="2" t="n">
        <f aca="false">Table1[[#This Row],['#days per month]]-P2120</f>
        <v>-0.527546666666666</v>
      </c>
    </row>
    <row r="2065" customFormat="false" ht="15.75" hidden="true" customHeight="false" outlineLevel="0" collapsed="false">
      <c r="A2065" s="0" t="s">
        <v>715</v>
      </c>
      <c r="B2065" s="0" t="s">
        <v>716</v>
      </c>
      <c r="C2065" s="0" t="s">
        <v>2218</v>
      </c>
      <c r="D2065" s="0" t="n">
        <v>9895</v>
      </c>
      <c r="E2065" s="0" t="n">
        <v>38.811159</v>
      </c>
      <c r="F2065" s="0" t="n">
        <v>64.624514</v>
      </c>
      <c r="G2065" s="0" t="n">
        <v>0.012188598426</v>
      </c>
      <c r="H2065" s="0" t="n">
        <v>1809.12</v>
      </c>
      <c r="I2065" s="0" t="n">
        <v>3.08075999999999</v>
      </c>
      <c r="J2065" s="0" t="n">
        <v>64.9254</v>
      </c>
      <c r="K2065" s="0" t="n">
        <v>402</v>
      </c>
      <c r="L2065" s="0" t="s">
        <v>20</v>
      </c>
      <c r="M2065" s="0" t="n">
        <f aca="false">35.3*G2065</f>
        <v>0.4302575244378</v>
      </c>
      <c r="N2065" s="0" t="n">
        <f aca="false">M2065*1000/365</f>
        <v>1.17878773818575</v>
      </c>
      <c r="O2065" s="0" t="n">
        <f aca="false">Table1[[#This Row],[Detection frequency 2021]]/100*365</f>
        <v>236.97771</v>
      </c>
      <c r="P2065" s="0" t="n">
        <f aca="false">Table1[[#This Row],[Flared days/year]]/12</f>
        <v>19.7481425</v>
      </c>
      <c r="Q2065" s="2" t="n">
        <f aca="false">Table1[[#This Row],['#days per month]]-P2121</f>
        <v>0.392070833333332</v>
      </c>
    </row>
    <row r="2066" customFormat="false" ht="15.75" hidden="true" customHeight="false" outlineLevel="0" collapsed="false">
      <c r="A2066" s="0" t="s">
        <v>606</v>
      </c>
      <c r="B2066" s="0" t="s">
        <v>607</v>
      </c>
      <c r="C2066" s="0" t="s">
        <v>2219</v>
      </c>
      <c r="D2066" s="0" t="n">
        <v>4894</v>
      </c>
      <c r="E2066" s="0" t="n">
        <v>-22.70867</v>
      </c>
      <c r="F2066" s="0" t="n">
        <v>-40.693363</v>
      </c>
      <c r="G2066" s="0" t="n">
        <v>0.012188392955</v>
      </c>
      <c r="H2066" s="0" t="n">
        <v>1756.52</v>
      </c>
      <c r="I2066" s="0" t="n">
        <v>1.44925</v>
      </c>
      <c r="J2066" s="0" t="n">
        <v>34.8485</v>
      </c>
      <c r="K2066" s="0" t="n">
        <v>198</v>
      </c>
      <c r="L2066" s="0" t="s">
        <v>20</v>
      </c>
      <c r="M2066" s="0" t="n">
        <f aca="false">35.3*G2066</f>
        <v>0.4302502713115</v>
      </c>
      <c r="N2066" s="0" t="n">
        <f aca="false">M2066*1000/365</f>
        <v>1.17876786660685</v>
      </c>
      <c r="O2066" s="0" t="n">
        <f aca="false">Table1[[#This Row],[Detection frequency 2021]]/100*365</f>
        <v>127.197025</v>
      </c>
      <c r="P2066" s="0" t="n">
        <f aca="false">Table1[[#This Row],[Flared days/year]]/12</f>
        <v>10.5997520833333</v>
      </c>
      <c r="Q2066" s="2" t="n">
        <f aca="false">Table1[[#This Row],['#days per month]]-P2122</f>
        <v>-8.75631958333334</v>
      </c>
    </row>
    <row r="2067" customFormat="false" ht="15.75" hidden="true" customHeight="false" outlineLevel="0" collapsed="false">
      <c r="A2067" s="0" t="s">
        <v>201</v>
      </c>
      <c r="B2067" s="0" t="s">
        <v>202</v>
      </c>
      <c r="C2067" s="0" t="s">
        <v>2220</v>
      </c>
      <c r="D2067" s="0" t="n">
        <v>5868</v>
      </c>
      <c r="E2067" s="0" t="n">
        <v>30.004775</v>
      </c>
      <c r="F2067" s="0" t="n">
        <v>27.869156</v>
      </c>
      <c r="G2067" s="0" t="n">
        <v>0.012175829871</v>
      </c>
      <c r="H2067" s="0" t="n">
        <v>1869.91</v>
      </c>
      <c r="I2067" s="0" t="n">
        <v>1.72149</v>
      </c>
      <c r="J2067" s="0" t="n">
        <v>63.2318999999999</v>
      </c>
      <c r="K2067" s="0" t="n">
        <v>427</v>
      </c>
      <c r="L2067" s="0" t="s">
        <v>20</v>
      </c>
      <c r="M2067" s="0" t="n">
        <f aca="false">35.3*G2067</f>
        <v>0.4298067944463</v>
      </c>
      <c r="N2067" s="0" t="n">
        <f aca="false">M2067*1000/365</f>
        <v>1.17755286149671</v>
      </c>
      <c r="O2067" s="0" t="n">
        <f aca="false">Table1[[#This Row],[Detection frequency 2021]]/100*365</f>
        <v>230.796435</v>
      </c>
      <c r="P2067" s="0" t="n">
        <f aca="false">Table1[[#This Row],[Flared days/year]]/12</f>
        <v>19.23303625</v>
      </c>
      <c r="Q2067" s="2" t="n">
        <f aca="false">Table1[[#This Row],['#days per month]]-P2123</f>
        <v>0.0097029166666367</v>
      </c>
    </row>
    <row r="2068" customFormat="false" ht="15.75" hidden="true" customHeight="false" outlineLevel="0" collapsed="false">
      <c r="A2068" s="0" t="s">
        <v>201</v>
      </c>
      <c r="B2068" s="0" t="s">
        <v>202</v>
      </c>
      <c r="C2068" s="0" t="s">
        <v>2221</v>
      </c>
      <c r="D2068" s="0" t="n">
        <v>5877</v>
      </c>
      <c r="E2068" s="0" t="n">
        <v>29.527657</v>
      </c>
      <c r="F2068" s="0" t="n">
        <v>28.4409609999999</v>
      </c>
      <c r="G2068" s="0" t="n">
        <v>0.01212308253</v>
      </c>
      <c r="H2068" s="0" t="n">
        <v>1629.55</v>
      </c>
      <c r="I2068" s="0" t="n">
        <v>1.07208</v>
      </c>
      <c r="J2068" s="0" t="n">
        <v>56.1151</v>
      </c>
      <c r="K2068" s="0" t="n">
        <v>417</v>
      </c>
      <c r="L2068" s="0" t="s">
        <v>20</v>
      </c>
      <c r="M2068" s="0" t="n">
        <f aca="false">35.3*G2068</f>
        <v>0.427944813309</v>
      </c>
      <c r="N2068" s="0" t="n">
        <f aca="false">M2068*1000/365</f>
        <v>1.17245154331233</v>
      </c>
      <c r="O2068" s="0" t="n">
        <f aca="false">Table1[[#This Row],[Detection frequency 2021]]/100*365</f>
        <v>204.820115</v>
      </c>
      <c r="P2068" s="0" t="n">
        <f aca="false">Table1[[#This Row],[Flared days/year]]/12</f>
        <v>17.0683429166667</v>
      </c>
      <c r="Q2068" s="2" t="n">
        <f aca="false">Table1[[#This Row],['#days per month]]-P2124</f>
        <v>2.44321875</v>
      </c>
    </row>
    <row r="2069" customFormat="false" ht="15.75" hidden="true" customHeight="false" outlineLevel="0" collapsed="false">
      <c r="A2069" s="0" t="s">
        <v>303</v>
      </c>
      <c r="B2069" s="0" t="s">
        <v>304</v>
      </c>
      <c r="C2069" s="0" t="s">
        <v>2222</v>
      </c>
      <c r="D2069" s="0" t="n">
        <v>6153</v>
      </c>
      <c r="E2069" s="0" t="n">
        <v>4.287589</v>
      </c>
      <c r="F2069" s="0" t="n">
        <v>8.459397</v>
      </c>
      <c r="G2069" s="0" t="n">
        <v>0.012119765641</v>
      </c>
      <c r="H2069" s="0" t="n">
        <v>1715.38</v>
      </c>
      <c r="I2069" s="0" t="n">
        <v>1.16312</v>
      </c>
      <c r="J2069" s="0" t="n">
        <v>50</v>
      </c>
      <c r="K2069" s="0" t="n">
        <v>34</v>
      </c>
      <c r="L2069" s="0" t="s">
        <v>20</v>
      </c>
      <c r="M2069" s="0" t="n">
        <f aca="false">35.3*G2069</f>
        <v>0.4278277271273</v>
      </c>
      <c r="N2069" s="0" t="n">
        <f aca="false">M2069*1000/365</f>
        <v>1.17213075925288</v>
      </c>
      <c r="O2069" s="0" t="n">
        <f aca="false">Table1[[#This Row],[Detection frequency 2021]]/100*365</f>
        <v>182.5</v>
      </c>
      <c r="P2069" s="0" t="n">
        <f aca="false">Table1[[#This Row],[Flared days/year]]/12</f>
        <v>15.2083333333333</v>
      </c>
      <c r="Q2069" s="2" t="n">
        <f aca="false">Table1[[#This Row],['#days per month]]-P2125</f>
        <v>-4.37814458333334</v>
      </c>
    </row>
    <row r="2070" customFormat="false" ht="15.75" hidden="true" customHeight="false" outlineLevel="0" collapsed="false">
      <c r="A2070" s="0" t="s">
        <v>606</v>
      </c>
      <c r="B2070" s="0" t="s">
        <v>607</v>
      </c>
      <c r="C2070" s="0" t="s">
        <v>2223</v>
      </c>
      <c r="D2070" s="0" t="n">
        <v>4871</v>
      </c>
      <c r="E2070" s="0" t="n">
        <v>-25.449516</v>
      </c>
      <c r="F2070" s="0" t="n">
        <v>-42.7531929999999</v>
      </c>
      <c r="G2070" s="0" t="n">
        <v>0.012117065165</v>
      </c>
      <c r="H2070" s="0" t="n">
        <v>1791.24</v>
      </c>
      <c r="I2070" s="0" t="n">
        <v>1.04232</v>
      </c>
      <c r="J2070" s="0" t="n">
        <v>44.8276</v>
      </c>
      <c r="K2070" s="0" t="n">
        <v>203</v>
      </c>
      <c r="L2070" s="0" t="s">
        <v>20</v>
      </c>
      <c r="M2070" s="0" t="n">
        <f aca="false">35.3*G2070</f>
        <v>0.4277324003245</v>
      </c>
      <c r="N2070" s="0" t="n">
        <f aca="false">M2070*1000/365</f>
        <v>1.17186958993014</v>
      </c>
      <c r="O2070" s="0" t="n">
        <f aca="false">Table1[[#This Row],[Detection frequency 2021]]/100*365</f>
        <v>163.62074</v>
      </c>
      <c r="P2070" s="0" t="n">
        <f aca="false">Table1[[#This Row],[Flared days/year]]/12</f>
        <v>13.6350616666667</v>
      </c>
      <c r="Q2070" s="2" t="n">
        <f aca="false">Table1[[#This Row],['#days per month]]-P2126</f>
        <v>0.832564999999997</v>
      </c>
    </row>
    <row r="2071" customFormat="false" ht="15.75" hidden="true" customHeight="false" outlineLevel="0" collapsed="false">
      <c r="A2071" s="0" t="s">
        <v>161</v>
      </c>
      <c r="B2071" s="0" t="s">
        <v>162</v>
      </c>
      <c r="C2071" s="0" t="s">
        <v>2224</v>
      </c>
      <c r="D2071" s="0" t="n">
        <v>10984</v>
      </c>
      <c r="E2071" s="0" t="n">
        <v>37.431847</v>
      </c>
      <c r="F2071" s="0" t="n">
        <v>108.155405</v>
      </c>
      <c r="G2071" s="0" t="n">
        <v>0.00013375545687</v>
      </c>
      <c r="H2071" s="0" t="n">
        <v>1760</v>
      </c>
      <c r="I2071" s="0" t="n">
        <v>1.6015</v>
      </c>
      <c r="J2071" s="0" t="n">
        <v>1.25</v>
      </c>
      <c r="K2071" s="0" t="n">
        <v>320</v>
      </c>
      <c r="L2071" s="0" t="s">
        <v>20</v>
      </c>
      <c r="M2071" s="0" t="n">
        <f aca="false">35.3*G2071</f>
        <v>0.004721567627511</v>
      </c>
      <c r="N2071" s="0" t="n">
        <f aca="false">M2071*1000/365</f>
        <v>0.0129358017192082</v>
      </c>
      <c r="O2071" s="0" t="n">
        <f aca="false">Table1[[#This Row],[Detection frequency 2021]]/100*365</f>
        <v>4.5625</v>
      </c>
      <c r="P2071" s="0" t="n">
        <f aca="false">Table1[[#This Row],[Flared days/year]]/12</f>
        <v>0.380208333333333</v>
      </c>
      <c r="Q2071" s="2" t="n">
        <f aca="false">Table1[[#This Row],['#days per month]]-P2127</f>
        <v>-17.14669625</v>
      </c>
    </row>
    <row r="2072" customFormat="false" ht="15.75" hidden="true" customHeight="false" outlineLevel="0" collapsed="false">
      <c r="A2072" s="0" t="s">
        <v>694</v>
      </c>
      <c r="B2072" s="0" t="s">
        <v>695</v>
      </c>
      <c r="C2072" s="0" t="s">
        <v>2225</v>
      </c>
      <c r="D2072" s="0" t="n">
        <v>8061</v>
      </c>
      <c r="E2072" s="0" t="n">
        <v>26.053828</v>
      </c>
      <c r="F2072" s="0" t="n">
        <v>50.541494</v>
      </c>
      <c r="G2072" s="0" t="n">
        <v>0.011930614909</v>
      </c>
      <c r="H2072" s="0" t="n">
        <v>1851.49</v>
      </c>
      <c r="I2072" s="0" t="n">
        <v>1.3936</v>
      </c>
      <c r="J2072" s="0" t="n">
        <v>46.134</v>
      </c>
      <c r="K2072" s="0" t="n">
        <v>388</v>
      </c>
      <c r="L2072" s="0" t="s">
        <v>20</v>
      </c>
      <c r="M2072" s="0" t="n">
        <f aca="false">35.3*G2072</f>
        <v>0.4211507062877</v>
      </c>
      <c r="N2072" s="0" t="n">
        <f aca="false">M2072*1000/365</f>
        <v>1.15383755147315</v>
      </c>
      <c r="O2072" s="0" t="n">
        <f aca="false">Table1[[#This Row],[Detection frequency 2021]]/100*365</f>
        <v>168.3891</v>
      </c>
      <c r="P2072" s="0" t="n">
        <f aca="false">Table1[[#This Row],[Flared days/year]]/12</f>
        <v>14.032425</v>
      </c>
      <c r="Q2072" s="2" t="n">
        <f aca="false">Table1[[#This Row],['#days per month]]-P2128</f>
        <v>-0.620864999999997</v>
      </c>
    </row>
    <row r="2073" customFormat="false" ht="15.75" hidden="true" customHeight="false" outlineLevel="0" collapsed="false">
      <c r="A2073" s="0" t="s">
        <v>387</v>
      </c>
      <c r="B2073" s="0" t="s">
        <v>388</v>
      </c>
      <c r="C2073" s="0" t="s">
        <v>2226</v>
      </c>
      <c r="D2073" s="0" t="n">
        <v>7321</v>
      </c>
      <c r="E2073" s="0" t="n">
        <v>37.025252</v>
      </c>
      <c r="F2073" s="0" t="n">
        <v>42.271085</v>
      </c>
      <c r="G2073" s="0" t="n">
        <v>0.012075119728</v>
      </c>
      <c r="H2073" s="0" t="n">
        <v>1843.51</v>
      </c>
      <c r="I2073" s="0" t="n">
        <v>1.66859</v>
      </c>
      <c r="J2073" s="0" t="n">
        <v>51.2821</v>
      </c>
      <c r="K2073" s="0" t="n">
        <v>390</v>
      </c>
      <c r="L2073" s="0" t="s">
        <v>20</v>
      </c>
      <c r="M2073" s="0" t="n">
        <f aca="false">35.3*G2073</f>
        <v>0.4262517263984</v>
      </c>
      <c r="N2073" s="0" t="n">
        <f aca="false">M2073*1000/365</f>
        <v>1.16781294903671</v>
      </c>
      <c r="O2073" s="0" t="n">
        <f aca="false">Table1[[#This Row],[Detection frequency 2021]]/100*365</f>
        <v>187.179665</v>
      </c>
      <c r="P2073" s="0" t="n">
        <f aca="false">Table1[[#This Row],[Flared days/year]]/12</f>
        <v>15.5983054166667</v>
      </c>
      <c r="Q2073" s="2" t="n">
        <f aca="false">Table1[[#This Row],['#days per month]]-P2129</f>
        <v>7.04361791666667</v>
      </c>
    </row>
    <row r="2074" customFormat="false" ht="15.75" hidden="true" customHeight="false" outlineLevel="0" collapsed="false">
      <c r="A2074" s="0" t="s">
        <v>645</v>
      </c>
      <c r="B2074" s="0" t="s">
        <v>646</v>
      </c>
      <c r="C2074" s="0" t="s">
        <v>2227</v>
      </c>
      <c r="D2074" s="0" t="n">
        <v>2521</v>
      </c>
      <c r="E2074" s="0" t="n">
        <v>32.090603</v>
      </c>
      <c r="F2074" s="0" t="n">
        <v>-101.769846</v>
      </c>
      <c r="G2074" s="0" t="n">
        <v>0.012074503315</v>
      </c>
      <c r="H2074" s="0" t="n">
        <v>1841.82</v>
      </c>
      <c r="I2074" s="0" t="n">
        <v>4.02838</v>
      </c>
      <c r="J2074" s="0" t="n">
        <v>17.7843</v>
      </c>
      <c r="K2074" s="0" t="n">
        <v>343</v>
      </c>
      <c r="L2074" s="0" t="s">
        <v>20</v>
      </c>
      <c r="M2074" s="0" t="n">
        <f aca="false">35.3*G2074</f>
        <v>0.4262299670195</v>
      </c>
      <c r="N2074" s="0" t="n">
        <f aca="false">M2074*1000/365</f>
        <v>1.1677533343</v>
      </c>
      <c r="O2074" s="0" t="n">
        <f aca="false">Table1[[#This Row],[Detection frequency 2021]]/100*365</f>
        <v>64.912695</v>
      </c>
      <c r="P2074" s="0" t="n">
        <f aca="false">Table1[[#This Row],[Flared days/year]]/12</f>
        <v>5.40939125</v>
      </c>
      <c r="Q2074" s="2" t="n">
        <f aca="false">Table1[[#This Row],['#days per month]]-P2130</f>
        <v>-4.89303791666667</v>
      </c>
    </row>
    <row r="2075" customFormat="false" ht="15.75" hidden="true" customHeight="false" outlineLevel="0" collapsed="false">
      <c r="A2075" s="0" t="s">
        <v>606</v>
      </c>
      <c r="B2075" s="0" t="s">
        <v>607</v>
      </c>
      <c r="C2075" s="0" t="s">
        <v>2228</v>
      </c>
      <c r="D2075" s="0" t="n">
        <v>4870</v>
      </c>
      <c r="E2075" s="0" t="n">
        <v>-25.394755</v>
      </c>
      <c r="F2075" s="0" t="n">
        <v>-42.761303</v>
      </c>
      <c r="G2075" s="0" t="n">
        <v>0.012061499936</v>
      </c>
      <c r="H2075" s="0" t="n">
        <v>1715.9</v>
      </c>
      <c r="I2075" s="0" t="n">
        <v>1.25233</v>
      </c>
      <c r="J2075" s="0" t="n">
        <v>27.9412</v>
      </c>
      <c r="K2075" s="0" t="n">
        <v>204</v>
      </c>
      <c r="L2075" s="0" t="s">
        <v>20</v>
      </c>
      <c r="M2075" s="0" t="n">
        <f aca="false">35.3*G2075</f>
        <v>0.4257709477408</v>
      </c>
      <c r="N2075" s="0" t="n">
        <f aca="false">M2075*1000/365</f>
        <v>1.16649574723507</v>
      </c>
      <c r="O2075" s="0" t="n">
        <f aca="false">Table1[[#This Row],[Detection frequency 2021]]/100*365</f>
        <v>101.98538</v>
      </c>
      <c r="P2075" s="0" t="n">
        <f aca="false">Table1[[#This Row],[Flared days/year]]/12</f>
        <v>8.49878166666667</v>
      </c>
      <c r="Q2075" s="2" t="n">
        <f aca="false">Table1[[#This Row],['#days per month]]-P2131</f>
        <v>-10.0157216666667</v>
      </c>
    </row>
    <row r="2076" customFormat="false" ht="15.75" hidden="true" customHeight="false" outlineLevel="0" collapsed="false">
      <c r="A2076" s="0" t="s">
        <v>645</v>
      </c>
      <c r="B2076" s="0" t="s">
        <v>646</v>
      </c>
      <c r="C2076" s="0" t="s">
        <v>2229</v>
      </c>
      <c r="D2076" s="0" t="n">
        <v>543</v>
      </c>
      <c r="E2076" s="0" t="n">
        <v>48.43119</v>
      </c>
      <c r="F2076" s="0" t="n">
        <v>-103.481084</v>
      </c>
      <c r="G2076" s="0" t="n">
        <v>0.0120540736269999</v>
      </c>
      <c r="H2076" s="0" t="n">
        <v>1907.57</v>
      </c>
      <c r="I2076" s="0" t="n">
        <v>2.2401</v>
      </c>
      <c r="J2076" s="0" t="n">
        <v>26.3975</v>
      </c>
      <c r="K2076" s="0" t="n">
        <v>322</v>
      </c>
      <c r="L2076" s="0" t="s">
        <v>20</v>
      </c>
      <c r="M2076" s="0" t="n">
        <f aca="false">35.3*G2076</f>
        <v>0.425508799033096</v>
      </c>
      <c r="N2076" s="0" t="n">
        <f aca="false">M2076*1000/365</f>
        <v>1.16577753159752</v>
      </c>
      <c r="O2076" s="0" t="n">
        <f aca="false">Table1[[#This Row],[Detection frequency 2021]]/100*365</f>
        <v>96.350875</v>
      </c>
      <c r="P2076" s="0" t="n">
        <f aca="false">Table1[[#This Row],[Flared days/year]]/12</f>
        <v>8.02923958333333</v>
      </c>
      <c r="Q2076" s="2" t="n">
        <f aca="false">Table1[[#This Row],['#days per month]]-P2132</f>
        <v>4.54984666666667</v>
      </c>
    </row>
    <row r="2077" customFormat="false" ht="15.75" hidden="true" customHeight="false" outlineLevel="0" collapsed="false">
      <c r="A2077" s="0" t="s">
        <v>126</v>
      </c>
      <c r="B2077" s="0" t="s">
        <v>127</v>
      </c>
      <c r="C2077" s="0" t="s">
        <v>2230</v>
      </c>
      <c r="D2077" s="0" t="n">
        <v>6001</v>
      </c>
      <c r="E2077" s="0" t="n">
        <v>5.66165999999999</v>
      </c>
      <c r="F2077" s="0" t="n">
        <v>6.706349</v>
      </c>
      <c r="G2077" s="0" t="n">
        <v>0.012042156309</v>
      </c>
      <c r="H2077" s="0" t="n">
        <v>1791.18</v>
      </c>
      <c r="I2077" s="0" t="n">
        <v>1.06596</v>
      </c>
      <c r="J2077" s="0" t="n">
        <v>32.5581</v>
      </c>
      <c r="K2077" s="0" t="n">
        <v>86</v>
      </c>
      <c r="L2077" s="0" t="s">
        <v>20</v>
      </c>
      <c r="M2077" s="0" t="n">
        <f aca="false">35.3*G2077</f>
        <v>0.4250881177077</v>
      </c>
      <c r="N2077" s="0" t="n">
        <f aca="false">M2077*1000/365</f>
        <v>1.1646249800211</v>
      </c>
      <c r="O2077" s="0" t="n">
        <f aca="false">Table1[[#This Row],[Detection frequency 2021]]/100*365</f>
        <v>118.837065</v>
      </c>
      <c r="P2077" s="0" t="n">
        <f aca="false">Table1[[#This Row],[Flared days/year]]/12</f>
        <v>9.90308875</v>
      </c>
      <c r="Q2077" s="2" t="n">
        <f aca="false">Table1[[#This Row],['#days per month]]-P2133</f>
        <v>-2.79836374999997</v>
      </c>
    </row>
    <row r="2078" customFormat="false" ht="15.75" hidden="true" customHeight="false" outlineLevel="0" collapsed="false">
      <c r="A2078" s="0" t="s">
        <v>732</v>
      </c>
      <c r="B2078" s="0" t="s">
        <v>733</v>
      </c>
      <c r="C2078" s="0" t="s">
        <v>2231</v>
      </c>
      <c r="D2078" s="0" t="n">
        <v>4530</v>
      </c>
      <c r="E2078" s="0" t="n">
        <v>0.347371999999999</v>
      </c>
      <c r="F2078" s="0" t="n">
        <v>-76.491786</v>
      </c>
      <c r="G2078" s="0" t="n">
        <v>0.012036227003</v>
      </c>
      <c r="H2078" s="0" t="n">
        <v>1902.27</v>
      </c>
      <c r="I2078" s="0" t="n">
        <v>2.11229</v>
      </c>
      <c r="J2078" s="0" t="n">
        <v>50</v>
      </c>
      <c r="K2078" s="0" t="n">
        <v>38</v>
      </c>
      <c r="L2078" s="0" t="s">
        <v>20</v>
      </c>
      <c r="M2078" s="0" t="n">
        <f aca="false">35.3*G2078</f>
        <v>0.4248788132059</v>
      </c>
      <c r="N2078" s="0" t="n">
        <f aca="false">M2078*1000/365</f>
        <v>1.16405154302986</v>
      </c>
      <c r="O2078" s="0" t="n">
        <f aca="false">Table1[[#This Row],[Detection frequency 2021]]/100*365</f>
        <v>182.5</v>
      </c>
      <c r="P2078" s="0" t="n">
        <f aca="false">Table1[[#This Row],[Flared days/year]]/12</f>
        <v>15.2083333333333</v>
      </c>
      <c r="Q2078" s="2" t="n">
        <f aca="false">Table1[[#This Row],['#days per month]]-P2134</f>
        <v>-6.24253416666666</v>
      </c>
    </row>
    <row r="2079" customFormat="false" ht="15.75" hidden="true" customHeight="false" outlineLevel="0" collapsed="false">
      <c r="A2079" s="0" t="s">
        <v>28</v>
      </c>
      <c r="B2079" s="0" t="s">
        <v>29</v>
      </c>
      <c r="C2079" s="0" t="s">
        <v>2232</v>
      </c>
      <c r="D2079" s="0" t="n">
        <v>8049</v>
      </c>
      <c r="E2079" s="0" t="n">
        <v>30.1501</v>
      </c>
      <c r="F2079" s="0" t="n">
        <v>50.478953</v>
      </c>
      <c r="G2079" s="0" t="n">
        <v>0.012016061492</v>
      </c>
      <c r="H2079" s="0" t="n">
        <v>1772.02</v>
      </c>
      <c r="I2079" s="0" t="n">
        <v>1.85802999999999</v>
      </c>
      <c r="J2079" s="0" t="n">
        <v>24.7978</v>
      </c>
      <c r="K2079" s="0" t="n">
        <v>371</v>
      </c>
      <c r="L2079" s="0" t="s">
        <v>20</v>
      </c>
      <c r="M2079" s="0" t="n">
        <f aca="false">35.3*G2079</f>
        <v>0.4241669706676</v>
      </c>
      <c r="N2079" s="0" t="n">
        <f aca="false">M2079*1000/365</f>
        <v>1.16210128950027</v>
      </c>
      <c r="O2079" s="0" t="n">
        <f aca="false">Table1[[#This Row],[Detection frequency 2021]]/100*365</f>
        <v>90.51197</v>
      </c>
      <c r="P2079" s="0" t="n">
        <f aca="false">Table1[[#This Row],[Flared days/year]]/12</f>
        <v>7.54266416666667</v>
      </c>
      <c r="Q2079" s="2" t="n">
        <f aca="false">Table1[[#This Row],['#days per month]]-P2135</f>
        <v>-11.0275016666667</v>
      </c>
    </row>
    <row r="2080" customFormat="false" ht="15.75" hidden="true" customHeight="false" outlineLevel="0" collapsed="false">
      <c r="A2080" s="0" t="s">
        <v>161</v>
      </c>
      <c r="B2080" s="0" t="s">
        <v>162</v>
      </c>
      <c r="C2080" s="0" t="s">
        <v>2233</v>
      </c>
      <c r="D2080" s="0" t="n">
        <v>9603</v>
      </c>
      <c r="E2080" s="0" t="n">
        <v>41.825107</v>
      </c>
      <c r="F2080" s="0" t="n">
        <v>81.755496</v>
      </c>
      <c r="G2080" s="0" t="n">
        <v>0.0120112476</v>
      </c>
      <c r="H2080" s="0" t="n">
        <v>1568.64</v>
      </c>
      <c r="I2080" s="0" t="n">
        <v>0.886680999999999</v>
      </c>
      <c r="J2080" s="0" t="n">
        <v>63.2959</v>
      </c>
      <c r="K2080" s="0" t="n">
        <v>267</v>
      </c>
      <c r="L2080" s="0" t="s">
        <v>20</v>
      </c>
      <c r="M2080" s="0" t="n">
        <f aca="false">35.3*G2080</f>
        <v>0.42399704028</v>
      </c>
      <c r="N2080" s="0" t="n">
        <f aca="false">M2080*1000/365</f>
        <v>1.16163572679452</v>
      </c>
      <c r="O2080" s="0" t="n">
        <f aca="false">Table1[[#This Row],[Detection frequency 2021]]/100*365</f>
        <v>231.030035</v>
      </c>
      <c r="P2080" s="0" t="n">
        <f aca="false">Table1[[#This Row],[Flared days/year]]/12</f>
        <v>19.2525029166667</v>
      </c>
      <c r="Q2080" s="2" t="n">
        <f aca="false">Table1[[#This Row],['#days per month]]-P2136</f>
        <v>13.66240625</v>
      </c>
    </row>
    <row r="2081" customFormat="false" ht="15.75" hidden="true" customHeight="false" outlineLevel="0" collapsed="false">
      <c r="A2081" s="0" t="s">
        <v>598</v>
      </c>
      <c r="B2081" s="0" t="s">
        <v>599</v>
      </c>
      <c r="C2081" s="0" t="s">
        <v>2234</v>
      </c>
      <c r="D2081" s="0" t="n">
        <v>182</v>
      </c>
      <c r="E2081" s="0" t="n">
        <v>54.3651599999999</v>
      </c>
      <c r="F2081" s="0" t="n">
        <v>-118.536414</v>
      </c>
      <c r="G2081" s="0" t="n">
        <v>0.012008194888</v>
      </c>
      <c r="H2081" s="0" t="n">
        <v>1836.86</v>
      </c>
      <c r="I2081" s="0" t="n">
        <v>1.6015</v>
      </c>
      <c r="J2081" s="0" t="n">
        <v>68.2539999999999</v>
      </c>
      <c r="K2081" s="0" t="n">
        <v>252</v>
      </c>
      <c r="L2081" s="0" t="s">
        <v>20</v>
      </c>
      <c r="M2081" s="0" t="n">
        <f aca="false">35.3*G2081</f>
        <v>0.4238892795464</v>
      </c>
      <c r="N2081" s="0" t="n">
        <f aca="false">M2081*1000/365</f>
        <v>1.16134049190795</v>
      </c>
      <c r="O2081" s="0" t="n">
        <f aca="false">Table1[[#This Row],[Detection frequency 2021]]/100*365</f>
        <v>249.1271</v>
      </c>
      <c r="P2081" s="0" t="n">
        <f aca="false">Table1[[#This Row],[Flared days/year]]/12</f>
        <v>20.7605916666666</v>
      </c>
      <c r="Q2081" s="2" t="n">
        <f aca="false">Table1[[#This Row],['#days per month]]-P2137</f>
        <v>2.51059166666664</v>
      </c>
    </row>
    <row r="2082" customFormat="false" ht="15.75" hidden="true" customHeight="false" outlineLevel="0" collapsed="false">
      <c r="A2082" s="0" t="s">
        <v>201</v>
      </c>
      <c r="B2082" s="0" t="s">
        <v>202</v>
      </c>
      <c r="C2082" s="0" t="s">
        <v>2235</v>
      </c>
      <c r="D2082" s="0" t="n">
        <v>7207</v>
      </c>
      <c r="E2082" s="0" t="n">
        <v>28.116952</v>
      </c>
      <c r="F2082" s="0" t="n">
        <v>33.240712</v>
      </c>
      <c r="G2082" s="0" t="n">
        <v>0.011988968673</v>
      </c>
      <c r="H2082" s="0" t="n">
        <v>1834</v>
      </c>
      <c r="I2082" s="0" t="n">
        <v>1.26763999999999</v>
      </c>
      <c r="J2082" s="0" t="n">
        <v>57.346</v>
      </c>
      <c r="K2082" s="0" t="n">
        <v>422</v>
      </c>
      <c r="L2082" s="0" t="s">
        <v>20</v>
      </c>
      <c r="M2082" s="0" t="n">
        <f aca="false">35.3*G2082</f>
        <v>0.4232105941569</v>
      </c>
      <c r="N2082" s="0" t="n">
        <f aca="false">M2082*1000/365</f>
        <v>1.15948107988192</v>
      </c>
      <c r="O2082" s="0" t="n">
        <f aca="false">Table1[[#This Row],[Detection frequency 2021]]/100*365</f>
        <v>209.3129</v>
      </c>
      <c r="P2082" s="0" t="n">
        <f aca="false">Table1[[#This Row],[Flared days/year]]/12</f>
        <v>17.4427416666667</v>
      </c>
      <c r="Q2082" s="2" t="n">
        <f aca="false">Table1[[#This Row],['#days per month]]-P2138</f>
        <v>4.15950958333333</v>
      </c>
    </row>
    <row r="2083" customFormat="false" ht="15.75" hidden="true" customHeight="false" outlineLevel="0" collapsed="false">
      <c r="A2083" s="0" t="s">
        <v>35</v>
      </c>
      <c r="B2083" s="0" t="s">
        <v>36</v>
      </c>
      <c r="C2083" s="0" t="s">
        <v>2236</v>
      </c>
      <c r="D2083" s="0" t="n">
        <v>3808</v>
      </c>
      <c r="E2083" s="0" t="n">
        <v>17.841403</v>
      </c>
      <c r="F2083" s="0" t="n">
        <v>-93.096223</v>
      </c>
      <c r="G2083" s="0" t="n">
        <v>0.011973763819</v>
      </c>
      <c r="H2083" s="0" t="n">
        <v>1528.22</v>
      </c>
      <c r="I2083" s="0" t="n">
        <v>1.6015</v>
      </c>
      <c r="J2083" s="0" t="n">
        <v>55.9322</v>
      </c>
      <c r="K2083" s="0" t="n">
        <v>177</v>
      </c>
      <c r="L2083" s="0" t="s">
        <v>20</v>
      </c>
      <c r="M2083" s="0" t="n">
        <f aca="false">35.3*G2083</f>
        <v>0.4226738628107</v>
      </c>
      <c r="N2083" s="0" t="n">
        <f aca="false">M2083*1000/365</f>
        <v>1.15801058304301</v>
      </c>
      <c r="O2083" s="0" t="n">
        <f aca="false">Table1[[#This Row],[Detection frequency 2021]]/100*365</f>
        <v>204.15253</v>
      </c>
      <c r="P2083" s="0" t="n">
        <f aca="false">Table1[[#This Row],[Flared days/year]]/12</f>
        <v>17.0127108333333</v>
      </c>
      <c r="Q2083" s="2" t="n">
        <f aca="false">Table1[[#This Row],['#days per month]]-P2139</f>
        <v>-2.57629166666667</v>
      </c>
    </row>
    <row r="2084" customFormat="false" ht="15.75" hidden="true" customHeight="false" outlineLevel="0" collapsed="false">
      <c r="A2084" s="0" t="s">
        <v>126</v>
      </c>
      <c r="B2084" s="0" t="s">
        <v>127</v>
      </c>
      <c r="C2084" s="0" t="s">
        <v>2237</v>
      </c>
      <c r="D2084" s="0" t="n">
        <v>5951</v>
      </c>
      <c r="E2084" s="0" t="n">
        <v>5.861821</v>
      </c>
      <c r="F2084" s="0" t="n">
        <v>5.689796</v>
      </c>
      <c r="G2084" s="0" t="n">
        <v>0.011967452924</v>
      </c>
      <c r="H2084" s="0" t="n">
        <v>1712.06</v>
      </c>
      <c r="I2084" s="0" t="n">
        <v>4.18041</v>
      </c>
      <c r="J2084" s="0" t="n">
        <v>49.3671</v>
      </c>
      <c r="K2084" s="0" t="n">
        <v>79</v>
      </c>
      <c r="L2084" s="0" t="s">
        <v>20</v>
      </c>
      <c r="M2084" s="0" t="n">
        <f aca="false">35.3*G2084</f>
        <v>0.4224510882172</v>
      </c>
      <c r="N2084" s="0" t="n">
        <f aca="false">M2084*1000/365</f>
        <v>1.15740024169096</v>
      </c>
      <c r="O2084" s="0" t="n">
        <f aca="false">Table1[[#This Row],[Detection frequency 2021]]/100*365</f>
        <v>180.189915</v>
      </c>
      <c r="P2084" s="0" t="n">
        <f aca="false">Table1[[#This Row],[Flared days/year]]/12</f>
        <v>15.01582625</v>
      </c>
      <c r="Q2084" s="2" t="n">
        <f aca="false">Table1[[#This Row],['#days per month]]-P2140</f>
        <v>-1.60441833333333</v>
      </c>
    </row>
    <row r="2085" customFormat="false" ht="15.75" hidden="true" customHeight="false" outlineLevel="0" collapsed="false">
      <c r="A2085" s="0" t="s">
        <v>645</v>
      </c>
      <c r="B2085" s="0" t="s">
        <v>646</v>
      </c>
      <c r="C2085" s="0" t="s">
        <v>2238</v>
      </c>
      <c r="D2085" s="0" t="n">
        <v>1514</v>
      </c>
      <c r="E2085" s="0" t="n">
        <v>31.921931</v>
      </c>
      <c r="F2085" s="0" t="n">
        <v>-103.835169999999</v>
      </c>
      <c r="G2085" s="0" t="n">
        <v>0.011960437557</v>
      </c>
      <c r="H2085" s="0" t="n">
        <v>1903.66</v>
      </c>
      <c r="I2085" s="0" t="n">
        <v>2.04747</v>
      </c>
      <c r="J2085" s="0" t="n">
        <v>58.7692</v>
      </c>
      <c r="K2085" s="0" t="n">
        <v>325</v>
      </c>
      <c r="L2085" s="0" t="s">
        <v>20</v>
      </c>
      <c r="M2085" s="0" t="n">
        <f aca="false">35.3*G2085</f>
        <v>0.4222034457621</v>
      </c>
      <c r="N2085" s="0" t="n">
        <f aca="false">M2085*1000/365</f>
        <v>1.15672176921123</v>
      </c>
      <c r="O2085" s="0" t="n">
        <f aca="false">Table1[[#This Row],[Detection frequency 2021]]/100*365</f>
        <v>214.50758</v>
      </c>
      <c r="P2085" s="0" t="n">
        <f aca="false">Table1[[#This Row],[Flared days/year]]/12</f>
        <v>17.8756316666667</v>
      </c>
      <c r="Q2085" s="2" t="n">
        <f aca="false">Table1[[#This Row],['#days per month]]-P2141</f>
        <v>1.76085125000003</v>
      </c>
    </row>
    <row r="2086" customFormat="false" ht="15.75" hidden="true" customHeight="false" outlineLevel="0" collapsed="false">
      <c r="A2086" s="0" t="s">
        <v>51</v>
      </c>
      <c r="B2086" s="0" t="s">
        <v>52</v>
      </c>
      <c r="C2086" s="0" t="s">
        <v>2239</v>
      </c>
      <c r="D2086" s="0" t="n">
        <v>5577</v>
      </c>
      <c r="E2086" s="0" t="n">
        <v>28.660119</v>
      </c>
      <c r="F2086" s="0" t="n">
        <v>7.912294</v>
      </c>
      <c r="G2086" s="0" t="n">
        <v>0.012245396481</v>
      </c>
      <c r="H2086" s="0" t="n">
        <v>1784.93</v>
      </c>
      <c r="I2086" s="0" t="n">
        <v>1.48629</v>
      </c>
      <c r="J2086" s="0" t="n">
        <v>73.4694</v>
      </c>
      <c r="K2086" s="0" t="n">
        <v>392</v>
      </c>
      <c r="L2086" s="0" t="s">
        <v>20</v>
      </c>
      <c r="M2086" s="0" t="n">
        <f aca="false">35.3*G2086</f>
        <v>0.4322624957793</v>
      </c>
      <c r="N2086" s="0" t="n">
        <f aca="false">M2086*1000/365</f>
        <v>1.18428081035425</v>
      </c>
      <c r="O2086" s="0" t="n">
        <f aca="false">Table1[[#This Row],[Detection frequency 2021]]/100*365</f>
        <v>268.16331</v>
      </c>
      <c r="P2086" s="0" t="n">
        <f aca="false">Table1[[#This Row],[Flared days/year]]/12</f>
        <v>22.3469425</v>
      </c>
      <c r="Q2086" s="2" t="n">
        <f aca="false">Table1[[#This Row],['#days per month]]-P2142</f>
        <v>-2.40385958333334</v>
      </c>
    </row>
    <row r="2087" customFormat="false" ht="15.75" hidden="true" customHeight="false" outlineLevel="0" collapsed="false">
      <c r="A2087" s="0" t="s">
        <v>645</v>
      </c>
      <c r="B2087" s="0" t="s">
        <v>646</v>
      </c>
      <c r="C2087" s="0" t="s">
        <v>2240</v>
      </c>
      <c r="D2087" s="0" t="n">
        <v>2291</v>
      </c>
      <c r="E2087" s="0" t="n">
        <v>31.990682</v>
      </c>
      <c r="F2087" s="0" t="n">
        <v>-102.216815</v>
      </c>
      <c r="G2087" s="0" t="n">
        <v>0.011937806394</v>
      </c>
      <c r="H2087" s="0" t="n">
        <v>1835.18</v>
      </c>
      <c r="I2087" s="0" t="n">
        <v>1.306</v>
      </c>
      <c r="J2087" s="0" t="n">
        <v>15.5015</v>
      </c>
      <c r="K2087" s="0" t="n">
        <v>329</v>
      </c>
      <c r="L2087" s="0" t="s">
        <v>20</v>
      </c>
      <c r="M2087" s="0" t="n">
        <f aca="false">35.3*G2087</f>
        <v>0.4214045657082</v>
      </c>
      <c r="N2087" s="0" t="n">
        <f aca="false">M2087*1000/365</f>
        <v>1.15453305673479</v>
      </c>
      <c r="O2087" s="0" t="n">
        <f aca="false">Table1[[#This Row],[Detection frequency 2021]]/100*365</f>
        <v>56.580475</v>
      </c>
      <c r="P2087" s="0" t="n">
        <f aca="false">Table1[[#This Row],[Flared days/year]]/12</f>
        <v>4.71503958333333</v>
      </c>
      <c r="Q2087" s="2" t="n">
        <f aca="false">Table1[[#This Row],['#days per month]]-P2143</f>
        <v>-14.3896383333333</v>
      </c>
    </row>
    <row r="2088" customFormat="false" ht="15.75" hidden="true" customHeight="false" outlineLevel="0" collapsed="false">
      <c r="A2088" s="0" t="s">
        <v>694</v>
      </c>
      <c r="B2088" s="0" t="s">
        <v>695</v>
      </c>
      <c r="C2088" s="0" t="s">
        <v>2241</v>
      </c>
      <c r="D2088" s="0" t="n">
        <v>8065</v>
      </c>
      <c r="E2088" s="0" t="n">
        <v>25.965194</v>
      </c>
      <c r="F2088" s="0" t="n">
        <v>50.541478</v>
      </c>
      <c r="G2088" s="0" t="n">
        <v>0.0130836594549999</v>
      </c>
      <c r="H2088" s="0" t="n">
        <v>1796.45</v>
      </c>
      <c r="I2088" s="0" t="n">
        <v>1.43908</v>
      </c>
      <c r="J2088" s="0" t="n">
        <v>45.7711</v>
      </c>
      <c r="K2088" s="0" t="n">
        <v>402</v>
      </c>
      <c r="L2088" s="0" t="s">
        <v>20</v>
      </c>
      <c r="M2088" s="0" t="n">
        <f aca="false">35.3*G2088</f>
        <v>0.461853178761497</v>
      </c>
      <c r="N2088" s="0" t="n">
        <f aca="false">M2088*1000/365</f>
        <v>1.26535117468903</v>
      </c>
      <c r="O2088" s="0" t="n">
        <f aca="false">Table1[[#This Row],[Detection frequency 2021]]/100*365</f>
        <v>167.064515</v>
      </c>
      <c r="P2088" s="0" t="n">
        <f aca="false">Table1[[#This Row],[Flared days/year]]/12</f>
        <v>13.9220429166667</v>
      </c>
      <c r="Q2088" s="2" t="n">
        <f aca="false">Table1[[#This Row],['#days per month]]-P2144</f>
        <v>-7.70758333333333</v>
      </c>
    </row>
    <row r="2089" customFormat="false" ht="15.75" hidden="true" customHeight="false" outlineLevel="0" collapsed="false">
      <c r="A2089" s="0" t="s">
        <v>21</v>
      </c>
      <c r="B2089" s="0" t="s">
        <v>22</v>
      </c>
      <c r="C2089" s="0" t="s">
        <v>2242</v>
      </c>
      <c r="D2089" s="0" t="n">
        <v>7483</v>
      </c>
      <c r="E2089" s="0" t="n">
        <v>31.101878</v>
      </c>
      <c r="F2089" s="0" t="n">
        <v>47.295879</v>
      </c>
      <c r="G2089" s="0" t="n">
        <v>0.04997377603</v>
      </c>
      <c r="H2089" s="0" t="n">
        <v>1851.35</v>
      </c>
      <c r="I2089" s="0" t="n">
        <v>1.31823999999999</v>
      </c>
      <c r="J2089" s="0" t="n">
        <v>45.2196</v>
      </c>
      <c r="K2089" s="0" t="n">
        <v>387</v>
      </c>
      <c r="L2089" s="0" t="s">
        <v>20</v>
      </c>
      <c r="M2089" s="0" t="n">
        <f aca="false">35.3*G2089</f>
        <v>1.764074293859</v>
      </c>
      <c r="N2089" s="0" t="n">
        <f aca="false">M2089*1000/365</f>
        <v>4.83308025714795</v>
      </c>
      <c r="O2089" s="0" t="n">
        <f aca="false">Table1[[#This Row],[Detection frequency 2021]]/100*365</f>
        <v>165.05154</v>
      </c>
      <c r="P2089" s="0" t="n">
        <f aca="false">Table1[[#This Row],[Flared days/year]]/12</f>
        <v>13.754295</v>
      </c>
      <c r="Q2089" s="2" t="n">
        <f aca="false">Table1[[#This Row],['#days per month]]-P2145</f>
        <v>-0.0644529166666672</v>
      </c>
    </row>
    <row r="2090" customFormat="false" ht="15.75" hidden="true" customHeight="false" outlineLevel="0" collapsed="false">
      <c r="A2090" s="0" t="s">
        <v>726</v>
      </c>
      <c r="B2090" s="0" t="s">
        <v>727</v>
      </c>
      <c r="C2090" s="0" t="s">
        <v>2243</v>
      </c>
      <c r="D2090" s="0" t="n">
        <v>5188</v>
      </c>
      <c r="E2090" s="0" t="n">
        <v>57.1908959999999</v>
      </c>
      <c r="F2090" s="0" t="n">
        <v>1.906626</v>
      </c>
      <c r="G2090" s="0" t="n">
        <v>0.011866390545</v>
      </c>
      <c r="H2090" s="0" t="n">
        <v>1747.11</v>
      </c>
      <c r="I2090" s="0" t="n">
        <v>2.2748</v>
      </c>
      <c r="J2090" s="0" t="n">
        <v>42.1052999999999</v>
      </c>
      <c r="K2090" s="0" t="n">
        <v>133</v>
      </c>
      <c r="L2090" s="0" t="s">
        <v>20</v>
      </c>
      <c r="M2090" s="0" t="n">
        <f aca="false">35.3*G2090</f>
        <v>0.4188835862385</v>
      </c>
      <c r="N2090" s="0" t="n">
        <f aca="false">M2090*1000/365</f>
        <v>1.14762626366712</v>
      </c>
      <c r="O2090" s="0" t="n">
        <f aca="false">Table1[[#This Row],[Detection frequency 2021]]/100*365</f>
        <v>153.684345</v>
      </c>
      <c r="P2090" s="0" t="n">
        <f aca="false">Table1[[#This Row],[Flared days/year]]/12</f>
        <v>12.80702875</v>
      </c>
      <c r="Q2090" s="2" t="n">
        <f aca="false">Table1[[#This Row],['#days per month]]-P2146</f>
        <v>-4.260645</v>
      </c>
    </row>
    <row r="2091" customFormat="false" ht="15.75" hidden="false" customHeight="false" outlineLevel="0" collapsed="false">
      <c r="A2091" s="0" t="s">
        <v>240</v>
      </c>
      <c r="B2091" s="0" t="s">
        <v>241</v>
      </c>
      <c r="C2091" s="0" t="s">
        <v>2244</v>
      </c>
      <c r="D2091" s="0" t="n">
        <v>8490</v>
      </c>
      <c r="E2091" s="0" t="n">
        <v>22.432407</v>
      </c>
      <c r="F2091" s="0" t="n">
        <v>53.967065</v>
      </c>
      <c r="G2091" s="0" t="n">
        <v>0.010477641409</v>
      </c>
      <c r="H2091" s="0" t="n">
        <v>1902.24</v>
      </c>
      <c r="I2091" s="0" t="n">
        <v>2.1448</v>
      </c>
      <c r="J2091" s="0" t="n">
        <v>63.8297999999999</v>
      </c>
      <c r="K2091" s="0" t="n">
        <v>376</v>
      </c>
      <c r="L2091" s="0" t="s">
        <v>20</v>
      </c>
      <c r="M2091" s="0" t="n">
        <f aca="false">35.3*G2091</f>
        <v>0.3698607417377</v>
      </c>
      <c r="N2091" s="0" t="n">
        <f aca="false">M2091*1000/365</f>
        <v>1.01331710065123</v>
      </c>
      <c r="O2091" s="0" t="n">
        <f aca="false">Table1[[#This Row],[Detection frequency 2021]]/100*365</f>
        <v>232.97877</v>
      </c>
      <c r="P2091" s="2" t="n">
        <f aca="false">Table1[[#This Row],[Flared days/year]]/12</f>
        <v>19.4148975</v>
      </c>
      <c r="Q2091" s="2"/>
    </row>
    <row r="2092" customFormat="false" ht="15.75" hidden="true" customHeight="false" outlineLevel="0" collapsed="false">
      <c r="A2092" s="0" t="s">
        <v>606</v>
      </c>
      <c r="B2092" s="0" t="s">
        <v>607</v>
      </c>
      <c r="C2092" s="0" t="s">
        <v>2245</v>
      </c>
      <c r="D2092" s="0" t="n">
        <v>4915</v>
      </c>
      <c r="E2092" s="0" t="n">
        <v>-21.240548</v>
      </c>
      <c r="F2092" s="0" t="n">
        <v>-40.048101</v>
      </c>
      <c r="G2092" s="0" t="n">
        <v>0.011861018946</v>
      </c>
      <c r="H2092" s="0" t="n">
        <v>1790.47</v>
      </c>
      <c r="I2092" s="0" t="n">
        <v>2.55749</v>
      </c>
      <c r="J2092" s="0" t="n">
        <v>57.2254</v>
      </c>
      <c r="K2092" s="0" t="n">
        <v>173</v>
      </c>
      <c r="L2092" s="0" t="s">
        <v>20</v>
      </c>
      <c r="M2092" s="0" t="n">
        <f aca="false">35.3*G2092</f>
        <v>0.4186939687938</v>
      </c>
      <c r="N2092" s="0" t="n">
        <f aca="false">M2092*1000/365</f>
        <v>1.14710676381863</v>
      </c>
      <c r="O2092" s="0" t="n">
        <f aca="false">Table1[[#This Row],[Detection frequency 2021]]/100*365</f>
        <v>208.87271</v>
      </c>
      <c r="P2092" s="0" t="n">
        <f aca="false">Table1[[#This Row],[Flared days/year]]/12</f>
        <v>17.4060591666667</v>
      </c>
      <c r="Q2092" s="2" t="n">
        <f aca="false">Table1[[#This Row],['#days per month]]-P2148</f>
        <v>-0.221767916666636</v>
      </c>
    </row>
    <row r="2093" customFormat="false" ht="15.75" hidden="false" customHeight="false" outlineLevel="0" collapsed="false">
      <c r="A2093" s="0" t="s">
        <v>240</v>
      </c>
      <c r="B2093" s="0" t="s">
        <v>241</v>
      </c>
      <c r="C2093" s="0" t="s">
        <v>2246</v>
      </c>
      <c r="D2093" s="0" t="n">
        <v>7717</v>
      </c>
      <c r="E2093" s="0" t="n">
        <v>24.008485</v>
      </c>
      <c r="F2093" s="0" t="n">
        <v>48.716344</v>
      </c>
      <c r="G2093" s="0" t="n">
        <v>0.019451088333</v>
      </c>
      <c r="H2093" s="0" t="n">
        <v>1707.59</v>
      </c>
      <c r="I2093" s="0" t="n">
        <v>3.74769</v>
      </c>
      <c r="J2093" s="0" t="n">
        <v>63.7037</v>
      </c>
      <c r="K2093" s="0" t="n">
        <v>405</v>
      </c>
      <c r="L2093" s="0" t="s">
        <v>20</v>
      </c>
      <c r="M2093" s="0" t="n">
        <f aca="false">35.3*G2093</f>
        <v>0.6866234181549</v>
      </c>
      <c r="N2093" s="0" t="n">
        <f aca="false">M2093*1000/365</f>
        <v>1.88116004973945</v>
      </c>
      <c r="O2093" s="0" t="n">
        <f aca="false">Table1[[#This Row],[Detection frequency 2021]]/100*365</f>
        <v>232.518505</v>
      </c>
      <c r="P2093" s="2" t="n">
        <f aca="false">Table1[[#This Row],[Flared days/year]]/12</f>
        <v>19.3765420833333</v>
      </c>
      <c r="Q2093" s="2"/>
    </row>
    <row r="2094" customFormat="false" ht="15.75" hidden="true" customHeight="false" outlineLevel="0" collapsed="false">
      <c r="A2094" s="0" t="s">
        <v>51</v>
      </c>
      <c r="B2094" s="0" t="s">
        <v>52</v>
      </c>
      <c r="C2094" s="0" t="s">
        <v>2247</v>
      </c>
      <c r="D2094" s="0" t="n">
        <v>5529</v>
      </c>
      <c r="E2094" s="0" t="n">
        <v>31.864713</v>
      </c>
      <c r="F2094" s="0" t="n">
        <v>6.169681</v>
      </c>
      <c r="G2094" s="0" t="n">
        <v>0.011938951161</v>
      </c>
      <c r="H2094" s="0" t="n">
        <v>1619.89</v>
      </c>
      <c r="I2094" s="0" t="n">
        <v>0.991668</v>
      </c>
      <c r="J2094" s="0" t="n">
        <v>6.89654999999999</v>
      </c>
      <c r="K2094" s="0" t="n">
        <v>377</v>
      </c>
      <c r="L2094" s="0" t="s">
        <v>20</v>
      </c>
      <c r="M2094" s="0" t="n">
        <f aca="false">35.3*G2094</f>
        <v>0.4214449759833</v>
      </c>
      <c r="N2094" s="0" t="n">
        <f aca="false">M2094*1000/365</f>
        <v>1.15464376981726</v>
      </c>
      <c r="O2094" s="0" t="n">
        <f aca="false">Table1[[#This Row],[Detection frequency 2021]]/100*365</f>
        <v>25.1724075</v>
      </c>
      <c r="P2094" s="0" t="n">
        <f aca="false">Table1[[#This Row],[Flared days/year]]/12</f>
        <v>2.097700625</v>
      </c>
      <c r="Q2094" s="2" t="n">
        <f aca="false">Table1[[#This Row],['#days per month]]-P2150</f>
        <v>-16.6622652083333</v>
      </c>
    </row>
    <row r="2095" customFormat="false" ht="15.75" hidden="true" customHeight="false" outlineLevel="0" collapsed="false">
      <c r="A2095" s="0" t="s">
        <v>28</v>
      </c>
      <c r="B2095" s="0" t="s">
        <v>29</v>
      </c>
      <c r="C2095" s="0" t="s">
        <v>2248</v>
      </c>
      <c r="D2095" s="0" t="n">
        <v>7945</v>
      </c>
      <c r="E2095" s="0" t="n">
        <v>30.799633</v>
      </c>
      <c r="F2095" s="0" t="n">
        <v>49.747006</v>
      </c>
      <c r="G2095" s="0" t="n">
        <v>0.011850569278</v>
      </c>
      <c r="H2095" s="0" t="n">
        <v>1757.42</v>
      </c>
      <c r="I2095" s="0" t="n">
        <v>1.3567</v>
      </c>
      <c r="J2095" s="0" t="n">
        <v>24.2967</v>
      </c>
      <c r="K2095" s="0" t="n">
        <v>391</v>
      </c>
      <c r="L2095" s="0" t="s">
        <v>20</v>
      </c>
      <c r="M2095" s="0" t="n">
        <f aca="false">35.3*G2095</f>
        <v>0.4183250955134</v>
      </c>
      <c r="N2095" s="0" t="n">
        <f aca="false">M2095*1000/365</f>
        <v>1.14609615209151</v>
      </c>
      <c r="O2095" s="0" t="n">
        <f aca="false">Table1[[#This Row],[Detection frequency 2021]]/100*365</f>
        <v>88.682955</v>
      </c>
      <c r="P2095" s="0" t="n">
        <f aca="false">Table1[[#This Row],[Flared days/year]]/12</f>
        <v>7.39024625</v>
      </c>
      <c r="Q2095" s="2" t="n">
        <f aca="false">Table1[[#This Row],['#days per month]]-P2151</f>
        <v>-5.08445</v>
      </c>
    </row>
    <row r="2096" customFormat="false" ht="15.75" hidden="true" customHeight="false" outlineLevel="0" collapsed="false">
      <c r="A2096" s="0" t="s">
        <v>72</v>
      </c>
      <c r="B2096" s="0" t="s">
        <v>73</v>
      </c>
      <c r="C2096" s="0" t="s">
        <v>2249</v>
      </c>
      <c r="D2096" s="0" t="n">
        <v>6983</v>
      </c>
      <c r="E2096" s="0" t="n">
        <v>45.817301</v>
      </c>
      <c r="F2096" s="0" t="n">
        <v>54.125074</v>
      </c>
      <c r="G2096" s="0" t="n">
        <v>0.011829493824</v>
      </c>
      <c r="H2096" s="0" t="n">
        <v>1877.82</v>
      </c>
      <c r="I2096" s="0" t="n">
        <v>1.97585</v>
      </c>
      <c r="J2096" s="0" t="n">
        <v>58.7013</v>
      </c>
      <c r="K2096" s="0" t="n">
        <v>385</v>
      </c>
      <c r="L2096" s="0" t="s">
        <v>20</v>
      </c>
      <c r="M2096" s="0" t="n">
        <f aca="false">35.3*G2096</f>
        <v>0.4175811319872</v>
      </c>
      <c r="N2096" s="0" t="n">
        <f aca="false">M2096*1000/365</f>
        <v>1.14405789585534</v>
      </c>
      <c r="O2096" s="0" t="n">
        <f aca="false">Table1[[#This Row],[Detection frequency 2021]]/100*365</f>
        <v>214.259745</v>
      </c>
      <c r="P2096" s="0" t="n">
        <f aca="false">Table1[[#This Row],[Flared days/year]]/12</f>
        <v>17.85497875</v>
      </c>
      <c r="Q2096" s="2" t="n">
        <f aca="false">Table1[[#This Row],['#days per month]]-P2152</f>
        <v>3.41995875</v>
      </c>
    </row>
    <row r="2097" customFormat="false" ht="15.75" hidden="true" customHeight="false" outlineLevel="0" collapsed="false">
      <c r="A2097" s="0" t="s">
        <v>645</v>
      </c>
      <c r="B2097" s="0" t="s">
        <v>646</v>
      </c>
      <c r="C2097" s="0" t="s">
        <v>2250</v>
      </c>
      <c r="D2097" s="0" t="n">
        <v>1104</v>
      </c>
      <c r="E2097" s="0" t="n">
        <v>48.063041</v>
      </c>
      <c r="F2097" s="0" t="n">
        <v>-102.348894</v>
      </c>
      <c r="G2097" s="0" t="n">
        <v>0.0118208053359999</v>
      </c>
      <c r="H2097" s="0" t="n">
        <v>1916.43</v>
      </c>
      <c r="I2097" s="0" t="n">
        <v>1.6015</v>
      </c>
      <c r="J2097" s="0" t="n">
        <v>22.2221999999999</v>
      </c>
      <c r="K2097" s="0" t="n">
        <v>333</v>
      </c>
      <c r="L2097" s="0" t="s">
        <v>20</v>
      </c>
      <c r="M2097" s="0" t="n">
        <f aca="false">35.3*G2097</f>
        <v>0.417274428360796</v>
      </c>
      <c r="N2097" s="0" t="n">
        <f aca="false">M2097*1000/365</f>
        <v>1.14321761194739</v>
      </c>
      <c r="O2097" s="0" t="n">
        <f aca="false">Table1[[#This Row],[Detection frequency 2021]]/100*365</f>
        <v>81.1110299999996</v>
      </c>
      <c r="P2097" s="0" t="n">
        <f aca="false">Table1[[#This Row],[Flared days/year]]/12</f>
        <v>6.75925249999997</v>
      </c>
      <c r="Q2097" s="2" t="n">
        <f aca="false">Table1[[#This Row],['#days per month]]-P2153</f>
        <v>2.16253374999997</v>
      </c>
    </row>
    <row r="2098" customFormat="false" ht="15.75" hidden="true" customHeight="false" outlineLevel="0" collapsed="false">
      <c r="A2098" s="0" t="s">
        <v>221</v>
      </c>
      <c r="B2098" s="0" t="s">
        <v>222</v>
      </c>
      <c r="C2098" s="0" t="s">
        <v>2251</v>
      </c>
      <c r="D2098" s="0" t="n">
        <v>10760</v>
      </c>
      <c r="E2098" s="0" t="n">
        <v>27.317904</v>
      </c>
      <c r="F2098" s="0" t="n">
        <v>95.265863</v>
      </c>
      <c r="G2098" s="0" t="n">
        <v>0.011815580502</v>
      </c>
      <c r="H2098" s="0" t="n">
        <v>1805.78</v>
      </c>
      <c r="I2098" s="0" t="n">
        <v>2.41035</v>
      </c>
      <c r="J2098" s="0" t="n">
        <v>29.5699</v>
      </c>
      <c r="K2098" s="0" t="n">
        <v>186</v>
      </c>
      <c r="L2098" s="0" t="s">
        <v>20</v>
      </c>
      <c r="M2098" s="0" t="n">
        <f aca="false">35.3*G2098</f>
        <v>0.4170899917206</v>
      </c>
      <c r="N2098" s="0" t="n">
        <f aca="false">M2098*1000/365</f>
        <v>1.14271230608384</v>
      </c>
      <c r="O2098" s="0" t="n">
        <f aca="false">Table1[[#This Row],[Detection frequency 2021]]/100*365</f>
        <v>107.930135</v>
      </c>
      <c r="P2098" s="0" t="n">
        <f aca="false">Table1[[#This Row],[Flared days/year]]/12</f>
        <v>8.99417791666667</v>
      </c>
      <c r="Q2098" s="2" t="n">
        <f aca="false">Table1[[#This Row],['#days per month]]-P2154</f>
        <v>4.99612</v>
      </c>
    </row>
    <row r="2099" customFormat="false" ht="15.75" hidden="true" customHeight="false" outlineLevel="0" collapsed="false">
      <c r="A2099" s="0" t="s">
        <v>245</v>
      </c>
      <c r="B2099" s="0" t="s">
        <v>246</v>
      </c>
      <c r="C2099" s="0" t="s">
        <v>2252</v>
      </c>
      <c r="D2099" s="0" t="n">
        <v>6214</v>
      </c>
      <c r="E2099" s="0" t="n">
        <v>-1.636735</v>
      </c>
      <c r="F2099" s="0" t="n">
        <v>9.879021</v>
      </c>
      <c r="G2099" s="0" t="n">
        <v>0.011815345678</v>
      </c>
      <c r="H2099" s="0" t="n">
        <v>1712.76</v>
      </c>
      <c r="I2099" s="0" t="n">
        <v>1.6015</v>
      </c>
      <c r="J2099" s="0" t="n">
        <v>32.0755</v>
      </c>
      <c r="K2099" s="0" t="n">
        <v>53</v>
      </c>
      <c r="L2099" s="0" t="s">
        <v>20</v>
      </c>
      <c r="M2099" s="0" t="n">
        <f aca="false">35.3*G2099</f>
        <v>0.4170817024334</v>
      </c>
      <c r="N2099" s="0" t="n">
        <f aca="false">M2099*1000/365</f>
        <v>1.14268959570795</v>
      </c>
      <c r="O2099" s="0" t="n">
        <f aca="false">Table1[[#This Row],[Detection frequency 2021]]/100*365</f>
        <v>117.075575</v>
      </c>
      <c r="P2099" s="0" t="n">
        <f aca="false">Table1[[#This Row],[Flared days/year]]/12</f>
        <v>9.75629791666667</v>
      </c>
      <c r="Q2099" s="2" t="n">
        <f aca="false">Table1[[#This Row],['#days per month]]-P2155</f>
        <v>-5.789995</v>
      </c>
    </row>
    <row r="2100" customFormat="false" ht="15.75" hidden="true" customHeight="false" outlineLevel="0" collapsed="false">
      <c r="A2100" s="0" t="s">
        <v>161</v>
      </c>
      <c r="B2100" s="0" t="s">
        <v>162</v>
      </c>
      <c r="C2100" s="0" t="s">
        <v>2253</v>
      </c>
      <c r="D2100" s="0" t="n">
        <v>11819</v>
      </c>
      <c r="E2100" s="0" t="n">
        <v>21.348408</v>
      </c>
      <c r="F2100" s="0" t="n">
        <v>115.422233</v>
      </c>
      <c r="G2100" s="0" t="n">
        <v>0.011805923365</v>
      </c>
      <c r="H2100" s="0" t="n">
        <v>1776.23</v>
      </c>
      <c r="I2100" s="0" t="n">
        <v>1.48007</v>
      </c>
      <c r="J2100" s="0" t="n">
        <v>58.2781</v>
      </c>
      <c r="K2100" s="0" t="n">
        <v>151</v>
      </c>
      <c r="L2100" s="0" t="s">
        <v>20</v>
      </c>
      <c r="M2100" s="0" t="n">
        <f aca="false">35.3*G2100</f>
        <v>0.4167490947845</v>
      </c>
      <c r="N2100" s="0" t="n">
        <f aca="false">M2100*1000/365</f>
        <v>1.14177834187534</v>
      </c>
      <c r="O2100" s="0" t="n">
        <f aca="false">Table1[[#This Row],[Detection frequency 2021]]/100*365</f>
        <v>212.715065</v>
      </c>
      <c r="P2100" s="0" t="n">
        <f aca="false">Table1[[#This Row],[Flared days/year]]/12</f>
        <v>17.7262554166667</v>
      </c>
      <c r="Q2100" s="2" t="n">
        <f aca="false">Table1[[#This Row],['#days per month]]-P2156</f>
        <v>3.88588125</v>
      </c>
    </row>
    <row r="2101" customFormat="false" ht="15.75" hidden="true" customHeight="false" outlineLevel="0" collapsed="false">
      <c r="A2101" s="0" t="s">
        <v>221</v>
      </c>
      <c r="B2101" s="0" t="s">
        <v>222</v>
      </c>
      <c r="C2101" s="0" t="s">
        <v>2254</v>
      </c>
      <c r="D2101" s="0" t="n">
        <v>10740</v>
      </c>
      <c r="E2101" s="0" t="n">
        <v>26.8099059999999</v>
      </c>
      <c r="F2101" s="0" t="n">
        <v>94.695557</v>
      </c>
      <c r="G2101" s="0" t="n">
        <v>0.011801520415</v>
      </c>
      <c r="H2101" s="0" t="n">
        <v>1774.64</v>
      </c>
      <c r="I2101" s="0" t="n">
        <v>2.55437</v>
      </c>
      <c r="J2101" s="0" t="n">
        <v>47.5676</v>
      </c>
      <c r="K2101" s="0" t="n">
        <v>185</v>
      </c>
      <c r="L2101" s="0" t="s">
        <v>20</v>
      </c>
      <c r="M2101" s="0" t="n">
        <f aca="false">35.3*G2101</f>
        <v>0.4165936706495</v>
      </c>
      <c r="N2101" s="0" t="n">
        <f aca="false">M2101*1000/365</f>
        <v>1.1413525223274</v>
      </c>
      <c r="O2101" s="0" t="n">
        <f aca="false">Table1[[#This Row],[Detection frequency 2021]]/100*365</f>
        <v>173.62174</v>
      </c>
      <c r="P2101" s="0" t="n">
        <f aca="false">Table1[[#This Row],[Flared days/year]]/12</f>
        <v>14.4684783333333</v>
      </c>
      <c r="Q2101" s="2" t="n">
        <f aca="false">Table1[[#This Row],['#days per month]]-P2157</f>
        <v>6.6221341666667</v>
      </c>
    </row>
    <row r="2102" customFormat="false" ht="15.75" hidden="true" customHeight="false" outlineLevel="0" collapsed="false">
      <c r="A2102" s="0" t="s">
        <v>100</v>
      </c>
      <c r="B2102" s="0" t="s">
        <v>101</v>
      </c>
      <c r="C2102" s="0" t="s">
        <v>2255</v>
      </c>
      <c r="D2102" s="0" t="n">
        <v>8344</v>
      </c>
      <c r="E2102" s="0" t="n">
        <v>37.767587</v>
      </c>
      <c r="F2102" s="0" t="n">
        <v>53.916373</v>
      </c>
      <c r="G2102" s="0" t="n">
        <v>0.011798174173</v>
      </c>
      <c r="H2102" s="0" t="n">
        <v>1788.5</v>
      </c>
      <c r="I2102" s="0" t="n">
        <v>1.6472</v>
      </c>
      <c r="J2102" s="0" t="n">
        <v>16.7939</v>
      </c>
      <c r="K2102" s="0" t="n">
        <v>393</v>
      </c>
      <c r="L2102" s="0" t="s">
        <v>20</v>
      </c>
      <c r="M2102" s="0" t="n">
        <f aca="false">35.3*G2102</f>
        <v>0.4164755483069</v>
      </c>
      <c r="N2102" s="0" t="n">
        <f aca="false">M2102*1000/365</f>
        <v>1.14102889947096</v>
      </c>
      <c r="O2102" s="0" t="n">
        <f aca="false">Table1[[#This Row],[Detection frequency 2021]]/100*365</f>
        <v>61.297735</v>
      </c>
      <c r="P2102" s="0" t="n">
        <f aca="false">Table1[[#This Row],[Flared days/year]]/12</f>
        <v>5.10814458333333</v>
      </c>
      <c r="Q2102" s="2" t="n">
        <f aca="false">Table1[[#This Row],['#days per month]]-P2158</f>
        <v>-9.49623541666664</v>
      </c>
    </row>
    <row r="2103" customFormat="false" ht="15.75" hidden="true" customHeight="false" outlineLevel="0" collapsed="false">
      <c r="A2103" s="0" t="s">
        <v>645</v>
      </c>
      <c r="B2103" s="0" t="s">
        <v>646</v>
      </c>
      <c r="C2103" s="0" t="s">
        <v>2256</v>
      </c>
      <c r="D2103" s="0" t="n">
        <v>692</v>
      </c>
      <c r="E2103" s="0" t="n">
        <v>47.8465799999999</v>
      </c>
      <c r="F2103" s="0" t="n">
        <v>-103.014502</v>
      </c>
      <c r="G2103" s="0" t="n">
        <v>0.01178699068</v>
      </c>
      <c r="H2103" s="0" t="n">
        <v>1915.42</v>
      </c>
      <c r="I2103" s="0" t="n">
        <v>1.94335</v>
      </c>
      <c r="J2103" s="0" t="n">
        <v>44.898</v>
      </c>
      <c r="K2103" s="0" t="n">
        <v>343</v>
      </c>
      <c r="L2103" s="0" t="s">
        <v>20</v>
      </c>
      <c r="M2103" s="0" t="n">
        <f aca="false">35.3*G2103</f>
        <v>0.416080771004</v>
      </c>
      <c r="N2103" s="0" t="n">
        <f aca="false">M2103*1000/365</f>
        <v>1.13994731781918</v>
      </c>
      <c r="O2103" s="0" t="n">
        <f aca="false">Table1[[#This Row],[Detection frequency 2021]]/100*365</f>
        <v>163.8777</v>
      </c>
      <c r="P2103" s="0" t="n">
        <f aca="false">Table1[[#This Row],[Flared days/year]]/12</f>
        <v>13.656475</v>
      </c>
      <c r="Q2103" s="2" t="n">
        <f aca="false">Table1[[#This Row],['#days per month]]-P2159</f>
        <v>-2.12846708333333</v>
      </c>
    </row>
    <row r="2104" customFormat="false" ht="15.75" hidden="true" customHeight="false" outlineLevel="0" collapsed="false">
      <c r="A2104" s="0" t="s">
        <v>24</v>
      </c>
      <c r="B2104" s="0" t="s">
        <v>25</v>
      </c>
      <c r="C2104" s="0" t="s">
        <v>2257</v>
      </c>
      <c r="D2104" s="0" t="n">
        <v>9148</v>
      </c>
      <c r="E2104" s="0" t="n">
        <v>66.144651</v>
      </c>
      <c r="F2104" s="0" t="n">
        <v>76.947536</v>
      </c>
      <c r="G2104" s="0" t="n">
        <v>0.011785933972</v>
      </c>
      <c r="H2104" s="0" t="n">
        <v>1799.93</v>
      </c>
      <c r="I2104" s="0" t="n">
        <v>2.12775</v>
      </c>
      <c r="J2104" s="0" t="n">
        <v>40.2596999999999</v>
      </c>
      <c r="K2104" s="0" t="n">
        <v>154</v>
      </c>
      <c r="L2104" s="0" t="s">
        <v>20</v>
      </c>
      <c r="M2104" s="0" t="n">
        <f aca="false">35.3*G2104</f>
        <v>0.4160434692116</v>
      </c>
      <c r="N2104" s="0" t="n">
        <f aca="false">M2104*1000/365</f>
        <v>1.13984512112767</v>
      </c>
      <c r="O2104" s="0" t="n">
        <f aca="false">Table1[[#This Row],[Detection frequency 2021]]/100*365</f>
        <v>146.947905</v>
      </c>
      <c r="P2104" s="0" t="n">
        <f aca="false">Table1[[#This Row],[Flared days/year]]/12</f>
        <v>12.24565875</v>
      </c>
      <c r="Q2104" s="2" t="n">
        <f aca="false">Table1[[#This Row],['#days per month]]-P2160</f>
        <v>-3.44803333333336</v>
      </c>
    </row>
    <row r="2105" customFormat="false" ht="15.75" hidden="true" customHeight="false" outlineLevel="0" collapsed="false">
      <c r="A2105" s="0" t="s">
        <v>78</v>
      </c>
      <c r="B2105" s="0" t="s">
        <v>79</v>
      </c>
      <c r="C2105" s="0" t="s">
        <v>2258</v>
      </c>
      <c r="D2105" s="0" t="n">
        <v>8504</v>
      </c>
      <c r="E2105" s="0" t="n">
        <v>20.6778829999999</v>
      </c>
      <c r="F2105" s="0" t="n">
        <v>55.480139</v>
      </c>
      <c r="G2105" s="0" t="n">
        <v>0.005742474155</v>
      </c>
      <c r="H2105" s="0" t="n">
        <v>1755.36</v>
      </c>
      <c r="I2105" s="0" t="n">
        <v>1.30537</v>
      </c>
      <c r="J2105" s="0" t="n">
        <v>44.7720999999999</v>
      </c>
      <c r="K2105" s="0" t="n">
        <v>373</v>
      </c>
      <c r="L2105" s="0" t="s">
        <v>20</v>
      </c>
      <c r="M2105" s="0" t="n">
        <f aca="false">35.3*G2105</f>
        <v>0.2027093376715</v>
      </c>
      <c r="N2105" s="0" t="n">
        <f aca="false">M2105*1000/365</f>
        <v>0.555368048415069</v>
      </c>
      <c r="O2105" s="0" t="n">
        <f aca="false">Table1[[#This Row],[Detection frequency 2021]]/100*365</f>
        <v>163.418165</v>
      </c>
      <c r="P2105" s="0" t="n">
        <f aca="false">Table1[[#This Row],[Flared days/year]]/12</f>
        <v>13.6181804166666</v>
      </c>
      <c r="Q2105" s="2" t="n">
        <f aca="false">Table1[[#This Row],['#days per month]]-P2161</f>
        <v>3.57231583333333</v>
      </c>
    </row>
    <row r="2106" customFormat="false" ht="15.75" hidden="true" customHeight="false" outlineLevel="0" collapsed="false">
      <c r="A2106" s="0" t="s">
        <v>24</v>
      </c>
      <c r="B2106" s="0" t="s">
        <v>25</v>
      </c>
      <c r="C2106" s="0" t="s">
        <v>2259</v>
      </c>
      <c r="D2106" s="0" t="n">
        <v>8753</v>
      </c>
      <c r="E2106" s="0" t="n">
        <v>60.38084</v>
      </c>
      <c r="F2106" s="0" t="n">
        <v>70.34305</v>
      </c>
      <c r="G2106" s="0" t="n">
        <v>0.011770435588</v>
      </c>
      <c r="H2106" s="0" t="n">
        <v>1771.93</v>
      </c>
      <c r="I2106" s="0" t="n">
        <v>2.53299</v>
      </c>
      <c r="J2106" s="0" t="n">
        <v>59.009</v>
      </c>
      <c r="K2106" s="0" t="n">
        <v>222</v>
      </c>
      <c r="L2106" s="0" t="s">
        <v>20</v>
      </c>
      <c r="M2106" s="0" t="n">
        <f aca="false">35.3*G2106</f>
        <v>0.4154963762564</v>
      </c>
      <c r="N2106" s="0" t="n">
        <f aca="false">M2106*1000/365</f>
        <v>1.1383462363189</v>
      </c>
      <c r="O2106" s="0" t="n">
        <f aca="false">Table1[[#This Row],[Detection frequency 2021]]/100*365</f>
        <v>215.38285</v>
      </c>
      <c r="P2106" s="0" t="n">
        <f aca="false">Table1[[#This Row],[Flared days/year]]/12</f>
        <v>17.9485708333333</v>
      </c>
      <c r="Q2106" s="2" t="n">
        <f aca="false">Table1[[#This Row],['#days per month]]-P2162</f>
        <v>5.7259375</v>
      </c>
    </row>
    <row r="2107" customFormat="false" ht="15.75" hidden="true" customHeight="false" outlineLevel="0" collapsed="false">
      <c r="A2107" s="0" t="s">
        <v>24</v>
      </c>
      <c r="B2107" s="0" t="s">
        <v>25</v>
      </c>
      <c r="C2107" s="0" t="s">
        <v>2260</v>
      </c>
      <c r="D2107" s="0" t="n">
        <v>8964</v>
      </c>
      <c r="E2107" s="0" t="n">
        <v>61.073223</v>
      </c>
      <c r="F2107" s="0" t="n">
        <v>75.019244</v>
      </c>
      <c r="G2107" s="0" t="n">
        <v>0.011753381495</v>
      </c>
      <c r="H2107" s="0" t="n">
        <v>1878.7</v>
      </c>
      <c r="I2107" s="0" t="n">
        <v>1.96797</v>
      </c>
      <c r="J2107" s="0" t="n">
        <v>22.7940999999999</v>
      </c>
      <c r="K2107" s="0" t="n">
        <v>272</v>
      </c>
      <c r="L2107" s="0" t="s">
        <v>20</v>
      </c>
      <c r="M2107" s="0" t="n">
        <f aca="false">35.3*G2107</f>
        <v>0.4148943667735</v>
      </c>
      <c r="N2107" s="0" t="n">
        <f aca="false">M2107*1000/365</f>
        <v>1.13669689526986</v>
      </c>
      <c r="O2107" s="0" t="n">
        <f aca="false">Table1[[#This Row],[Detection frequency 2021]]/100*365</f>
        <v>83.1984649999997</v>
      </c>
      <c r="P2107" s="0" t="n">
        <f aca="false">Table1[[#This Row],[Flared days/year]]/12</f>
        <v>6.93320541666664</v>
      </c>
      <c r="Q2107" s="2" t="n">
        <f aca="false">Table1[[#This Row],['#days per month]]-P2163</f>
        <v>-15.78104875</v>
      </c>
    </row>
    <row r="2108" customFormat="false" ht="15.75" hidden="true" customHeight="false" outlineLevel="0" collapsed="false">
      <c r="A2108" s="0" t="s">
        <v>24</v>
      </c>
      <c r="B2108" s="0" t="s">
        <v>25</v>
      </c>
      <c r="C2108" s="0" t="s">
        <v>2261</v>
      </c>
      <c r="D2108" s="0" t="n">
        <v>6441</v>
      </c>
      <c r="E2108" s="0" t="n">
        <v>63.246331</v>
      </c>
      <c r="F2108" s="0" t="n">
        <v>56.3832939999999</v>
      </c>
      <c r="G2108" s="0" t="n">
        <v>0.011753264083</v>
      </c>
      <c r="H2108" s="0" t="n">
        <v>1851.26</v>
      </c>
      <c r="I2108" s="0" t="n">
        <v>2.16908</v>
      </c>
      <c r="J2108" s="0" t="n">
        <v>50.5495</v>
      </c>
      <c r="K2108" s="0" t="n">
        <v>182</v>
      </c>
      <c r="L2108" s="0" t="s">
        <v>20</v>
      </c>
      <c r="M2108" s="0" t="n">
        <f aca="false">35.3*G2108</f>
        <v>0.4148902221299</v>
      </c>
      <c r="N2108" s="0" t="n">
        <f aca="false">M2108*1000/365</f>
        <v>1.13668554008192</v>
      </c>
      <c r="O2108" s="0" t="n">
        <f aca="false">Table1[[#This Row],[Detection frequency 2021]]/100*365</f>
        <v>184.505675</v>
      </c>
      <c r="P2108" s="0" t="n">
        <f aca="false">Table1[[#This Row],[Flared days/year]]/12</f>
        <v>15.3754729166667</v>
      </c>
      <c r="Q2108" s="2" t="n">
        <f aca="false">Table1[[#This Row],['#days per month]]-P2164</f>
        <v>-1.00822125</v>
      </c>
    </row>
    <row r="2109" customFormat="false" ht="15.75" hidden="true" customHeight="false" outlineLevel="0" collapsed="false">
      <c r="A2109" s="0" t="s">
        <v>24</v>
      </c>
      <c r="B2109" s="0" t="s">
        <v>25</v>
      </c>
      <c r="C2109" s="0" t="s">
        <v>2262</v>
      </c>
      <c r="D2109" s="0" t="n">
        <v>8932</v>
      </c>
      <c r="E2109" s="0" t="n">
        <v>62.6132969999999</v>
      </c>
      <c r="F2109" s="0" t="n">
        <v>74.316875</v>
      </c>
      <c r="G2109" s="0" t="n">
        <v>0.0117520312569999</v>
      </c>
      <c r="H2109" s="0" t="n">
        <v>1813.5</v>
      </c>
      <c r="I2109" s="0" t="n">
        <v>1.36506</v>
      </c>
      <c r="J2109" s="0" t="n">
        <v>27.8539</v>
      </c>
      <c r="K2109" s="0" t="n">
        <v>219</v>
      </c>
      <c r="L2109" s="0" t="s">
        <v>20</v>
      </c>
      <c r="M2109" s="0" t="n">
        <f aca="false">35.3*G2109</f>
        <v>0.414846703372096</v>
      </c>
      <c r="N2109" s="0" t="n">
        <f aca="false">M2109*1000/365</f>
        <v>1.13656631060848</v>
      </c>
      <c r="O2109" s="0" t="n">
        <f aca="false">Table1[[#This Row],[Detection frequency 2021]]/100*365</f>
        <v>101.666735</v>
      </c>
      <c r="P2109" s="0" t="n">
        <f aca="false">Table1[[#This Row],[Flared days/year]]/12</f>
        <v>8.47222791666667</v>
      </c>
      <c r="Q2109" s="2" t="n">
        <f aca="false">Table1[[#This Row],['#days per month]]-P2165</f>
        <v>-9.00862583333334</v>
      </c>
    </row>
    <row r="2110" customFormat="false" ht="15.75" hidden="true" customHeight="false" outlineLevel="0" collapsed="false">
      <c r="A2110" s="0" t="s">
        <v>24</v>
      </c>
      <c r="B2110" s="0" t="s">
        <v>25</v>
      </c>
      <c r="C2110" s="0" t="s">
        <v>2263</v>
      </c>
      <c r="D2110" s="0" t="n">
        <v>10329</v>
      </c>
      <c r="E2110" s="0" t="n">
        <v>60.780163</v>
      </c>
      <c r="F2110" s="0" t="n">
        <v>96.906097</v>
      </c>
      <c r="G2110" s="0" t="n">
        <v>0.011740201998</v>
      </c>
      <c r="H2110" s="0" t="n">
        <v>1704.6</v>
      </c>
      <c r="I2110" s="0" t="n">
        <v>1.6015</v>
      </c>
      <c r="J2110" s="0" t="n">
        <v>40.2655</v>
      </c>
      <c r="K2110" s="0" t="n">
        <v>226</v>
      </c>
      <c r="L2110" s="0" t="s">
        <v>20</v>
      </c>
      <c r="M2110" s="0" t="n">
        <f aca="false">35.3*G2110</f>
        <v>0.4144291305294</v>
      </c>
      <c r="N2110" s="0" t="n">
        <f aca="false">M2110*1000/365</f>
        <v>1.13542227542301</v>
      </c>
      <c r="O2110" s="0" t="n">
        <f aca="false">Table1[[#This Row],[Detection frequency 2021]]/100*365</f>
        <v>146.969075</v>
      </c>
      <c r="P2110" s="0" t="n">
        <f aca="false">Table1[[#This Row],[Flared days/year]]/12</f>
        <v>12.2474229166667</v>
      </c>
      <c r="Q2110" s="2" t="n">
        <f aca="false">Table1[[#This Row],['#days per month]]-P2166</f>
        <v>-0.0111933333333347</v>
      </c>
    </row>
    <row r="2111" customFormat="false" ht="15.75" hidden="true" customHeight="false" outlineLevel="0" collapsed="false">
      <c r="A2111" s="0" t="s">
        <v>468</v>
      </c>
      <c r="B2111" s="0" t="s">
        <v>469</v>
      </c>
      <c r="C2111" s="0" t="s">
        <v>2264</v>
      </c>
      <c r="D2111" s="0" t="n">
        <v>7634</v>
      </c>
      <c r="E2111" s="0" t="n">
        <v>28.9752099999999</v>
      </c>
      <c r="F2111" s="0" t="n">
        <v>47.954389</v>
      </c>
      <c r="G2111" s="0" t="n">
        <v>0.009693387955</v>
      </c>
      <c r="H2111" s="0" t="n">
        <v>1766.61</v>
      </c>
      <c r="I2111" s="0" t="n">
        <v>1.6015</v>
      </c>
      <c r="J2111" s="0" t="n">
        <v>42.8570999999999</v>
      </c>
      <c r="K2111" s="0" t="n">
        <v>406</v>
      </c>
      <c r="L2111" s="0" t="s">
        <v>20</v>
      </c>
      <c r="M2111" s="0" t="n">
        <f aca="false">35.3*G2111</f>
        <v>0.3421765948115</v>
      </c>
      <c r="N2111" s="0" t="n">
        <f aca="false">M2111*1000/365</f>
        <v>0.937470122771233</v>
      </c>
      <c r="O2111" s="0" t="n">
        <f aca="false">Table1[[#This Row],[Detection frequency 2021]]/100*365</f>
        <v>156.428415</v>
      </c>
      <c r="P2111" s="0" t="n">
        <f aca="false">Table1[[#This Row],[Flared days/year]]/12</f>
        <v>13.03570125</v>
      </c>
      <c r="Q2111" s="2" t="n">
        <f aca="false">Table1[[#This Row],['#days per month]]-P2167</f>
        <v>-3.37329958333336</v>
      </c>
    </row>
    <row r="2112" customFormat="false" ht="15.75" hidden="true" customHeight="false" outlineLevel="0" collapsed="false">
      <c r="A2112" s="0" t="s">
        <v>161</v>
      </c>
      <c r="B2112" s="0" t="s">
        <v>162</v>
      </c>
      <c r="C2112" s="0" t="s">
        <v>2265</v>
      </c>
      <c r="D2112" s="0" t="n">
        <v>11606</v>
      </c>
      <c r="E2112" s="0" t="n">
        <v>39.115804</v>
      </c>
      <c r="F2112" s="0" t="n">
        <v>119.228440999999</v>
      </c>
      <c r="G2112" s="0" t="n">
        <v>0.011714224593</v>
      </c>
      <c r="H2112" s="0" t="n">
        <v>1806.57</v>
      </c>
      <c r="I2112" s="0" t="n">
        <v>2.69706</v>
      </c>
      <c r="J2112" s="0" t="n">
        <v>65.8915</v>
      </c>
      <c r="K2112" s="0" t="n">
        <v>258</v>
      </c>
      <c r="L2112" s="0" t="s">
        <v>20</v>
      </c>
      <c r="M2112" s="0" t="n">
        <f aca="false">35.3*G2112</f>
        <v>0.4135121281329</v>
      </c>
      <c r="N2112" s="0" t="n">
        <f aca="false">M2112*1000/365</f>
        <v>1.13290994009014</v>
      </c>
      <c r="O2112" s="0" t="n">
        <f aca="false">Table1[[#This Row],[Detection frequency 2021]]/100*365</f>
        <v>240.503975</v>
      </c>
      <c r="P2112" s="0" t="n">
        <f aca="false">Table1[[#This Row],[Flared days/year]]/12</f>
        <v>20.0419979166667</v>
      </c>
      <c r="Q2112" s="2" t="n">
        <f aca="false">Table1[[#This Row],['#days per month]]-P2168</f>
        <v>4.83366458333333</v>
      </c>
    </row>
    <row r="2113" customFormat="false" ht="15.75" hidden="false" customHeight="false" outlineLevel="0" collapsed="false">
      <c r="A2113" s="0" t="s">
        <v>240</v>
      </c>
      <c r="B2113" s="0" t="s">
        <v>241</v>
      </c>
      <c r="C2113" s="0" t="s">
        <v>2266</v>
      </c>
      <c r="D2113" s="0" t="n">
        <v>7663</v>
      </c>
      <c r="E2113" s="0" t="n">
        <v>25.252062</v>
      </c>
      <c r="F2113" s="0" t="n">
        <v>48.102675</v>
      </c>
      <c r="G2113" s="0" t="n">
        <v>0.027393628544</v>
      </c>
      <c r="H2113" s="0" t="n">
        <v>1770.82</v>
      </c>
      <c r="I2113" s="0" t="n">
        <v>1.6015</v>
      </c>
      <c r="J2113" s="0" t="n">
        <v>62.5323</v>
      </c>
      <c r="K2113" s="0" t="n">
        <v>387</v>
      </c>
      <c r="L2113" s="0" t="s">
        <v>20</v>
      </c>
      <c r="M2113" s="0" t="n">
        <f aca="false">35.3*G2113</f>
        <v>0.9669950876032</v>
      </c>
      <c r="N2113" s="0" t="n">
        <f aca="false">M2113*1000/365</f>
        <v>2.64930160987178</v>
      </c>
      <c r="O2113" s="0" t="n">
        <f aca="false">Table1[[#This Row],[Detection frequency 2021]]/100*365</f>
        <v>228.242895</v>
      </c>
      <c r="P2113" s="2" t="n">
        <f aca="false">Table1[[#This Row],[Flared days/year]]/12</f>
        <v>19.02024125</v>
      </c>
      <c r="Q2113" s="2"/>
    </row>
    <row r="2114" customFormat="false" ht="15.75" hidden="true" customHeight="false" outlineLevel="0" collapsed="false">
      <c r="A2114" s="0" t="s">
        <v>612</v>
      </c>
      <c r="B2114" s="0" t="s">
        <v>613</v>
      </c>
      <c r="C2114" s="0" t="s">
        <v>2267</v>
      </c>
      <c r="D2114" s="0" t="n">
        <v>11655</v>
      </c>
      <c r="E2114" s="0" t="n">
        <v>16.627234</v>
      </c>
      <c r="F2114" s="0" t="n">
        <v>99.8534189999999</v>
      </c>
      <c r="G2114" s="0" t="n">
        <v>0.0116874840099999</v>
      </c>
      <c r="H2114" s="0" t="n">
        <v>1826.07</v>
      </c>
      <c r="I2114" s="0" t="n">
        <v>1.88177</v>
      </c>
      <c r="J2114" s="0" t="n">
        <v>72.7273</v>
      </c>
      <c r="K2114" s="0" t="n">
        <v>154</v>
      </c>
      <c r="L2114" s="0" t="s">
        <v>20</v>
      </c>
      <c r="M2114" s="0" t="n">
        <f aca="false">35.3*G2114</f>
        <v>0.412568185552996</v>
      </c>
      <c r="N2114" s="0" t="n">
        <f aca="false">M2114*1000/365</f>
        <v>1.13032379603561</v>
      </c>
      <c r="O2114" s="0" t="n">
        <f aca="false">Table1[[#This Row],[Detection frequency 2021]]/100*365</f>
        <v>265.454645</v>
      </c>
      <c r="P2114" s="0" t="n">
        <f aca="false">Table1[[#This Row],[Flared days/year]]/12</f>
        <v>22.1212204166667</v>
      </c>
      <c r="Q2114" s="2" t="n">
        <f aca="false">Table1[[#This Row],['#days per month]]-P2170</f>
        <v>5.74300125000003</v>
      </c>
    </row>
    <row r="2115" customFormat="false" ht="15.75" hidden="true" customHeight="false" outlineLevel="0" collapsed="false">
      <c r="A2115" s="0" t="s">
        <v>24</v>
      </c>
      <c r="B2115" s="0" t="s">
        <v>25</v>
      </c>
      <c r="C2115" s="0" t="s">
        <v>2268</v>
      </c>
      <c r="D2115" s="0" t="n">
        <v>9186</v>
      </c>
      <c r="E2115" s="0" t="n">
        <v>66.3961569999999</v>
      </c>
      <c r="F2115" s="0" t="n">
        <v>77.161249</v>
      </c>
      <c r="G2115" s="0" t="n">
        <v>0.0116866621259999</v>
      </c>
      <c r="H2115" s="0" t="n">
        <v>1725.35</v>
      </c>
      <c r="I2115" s="0" t="n">
        <v>1.6015</v>
      </c>
      <c r="J2115" s="0" t="n">
        <v>4.97075999999999</v>
      </c>
      <c r="K2115" s="0" t="n">
        <v>342</v>
      </c>
      <c r="L2115" s="0" t="s">
        <v>218</v>
      </c>
      <c r="M2115" s="0" t="n">
        <f aca="false">35.3*G2115</f>
        <v>0.412539173047797</v>
      </c>
      <c r="N2115" s="0" t="n">
        <f aca="false">M2115*1000/365</f>
        <v>1.13024430971999</v>
      </c>
      <c r="O2115" s="0" t="n">
        <f aca="false">Table1[[#This Row],[Detection frequency 2021]]/100*365</f>
        <v>18.143274</v>
      </c>
      <c r="P2115" s="0" t="n">
        <f aca="false">Table1[[#This Row],[Flared days/year]]/12</f>
        <v>1.5119395</v>
      </c>
      <c r="Q2115" s="2" t="n">
        <f aca="false">Table1[[#This Row],['#days per month]]-P2171</f>
        <v>-12.7973684166667</v>
      </c>
    </row>
    <row r="2116" customFormat="false" ht="15.75" hidden="true" customHeight="false" outlineLevel="0" collapsed="false">
      <c r="A2116" s="0" t="s">
        <v>24</v>
      </c>
      <c r="B2116" s="0" t="s">
        <v>25</v>
      </c>
      <c r="C2116" s="0" t="s">
        <v>2269</v>
      </c>
      <c r="D2116" s="0" t="n">
        <v>6439</v>
      </c>
      <c r="E2116" s="0" t="n">
        <v>66.765805</v>
      </c>
      <c r="F2116" s="0" t="n">
        <v>56.185701</v>
      </c>
      <c r="G2116" s="0" t="n">
        <v>0.0116750089849999</v>
      </c>
      <c r="H2116" s="0" t="n">
        <v>1772.51</v>
      </c>
      <c r="I2116" s="0" t="n">
        <v>1.54904</v>
      </c>
      <c r="J2116" s="0" t="n">
        <v>57.4585999999999</v>
      </c>
      <c r="K2116" s="0" t="n">
        <v>181</v>
      </c>
      <c r="L2116" s="0" t="s">
        <v>20</v>
      </c>
      <c r="M2116" s="0" t="n">
        <f aca="false">35.3*G2116</f>
        <v>0.412127817170496</v>
      </c>
      <c r="N2116" s="0" t="n">
        <f aca="false">M2116*1000/365</f>
        <v>1.12911730731643</v>
      </c>
      <c r="O2116" s="0" t="n">
        <f aca="false">Table1[[#This Row],[Detection frequency 2021]]/100*365</f>
        <v>209.72389</v>
      </c>
      <c r="P2116" s="0" t="n">
        <f aca="false">Table1[[#This Row],[Flared days/year]]/12</f>
        <v>17.4769908333333</v>
      </c>
      <c r="Q2116" s="2" t="n">
        <f aca="false">Table1[[#This Row],['#days per month]]-P2172</f>
        <v>3.73787374999997</v>
      </c>
    </row>
    <row r="2117" customFormat="false" ht="15.75" hidden="true" customHeight="false" outlineLevel="0" collapsed="false">
      <c r="A2117" s="0" t="s">
        <v>726</v>
      </c>
      <c r="B2117" s="0" t="s">
        <v>727</v>
      </c>
      <c r="C2117" s="0" t="s">
        <v>2270</v>
      </c>
      <c r="D2117" s="0" t="n">
        <v>5074</v>
      </c>
      <c r="E2117" s="0" t="n">
        <v>61.619111</v>
      </c>
      <c r="F2117" s="0" t="n">
        <v>1.306195</v>
      </c>
      <c r="G2117" s="0" t="n">
        <v>0.011659246424</v>
      </c>
      <c r="H2117" s="0" t="n">
        <v>1814.63</v>
      </c>
      <c r="I2117" s="0" t="n">
        <v>1.25243</v>
      </c>
      <c r="J2117" s="0" t="n">
        <v>42.8570999999999</v>
      </c>
      <c r="K2117" s="0" t="n">
        <v>77</v>
      </c>
      <c r="L2117" s="0" t="s">
        <v>20</v>
      </c>
      <c r="M2117" s="0" t="n">
        <f aca="false">35.3*G2117</f>
        <v>0.4115713987672</v>
      </c>
      <c r="N2117" s="0" t="n">
        <f aca="false">M2117*1000/365</f>
        <v>1.12759287333479</v>
      </c>
      <c r="O2117" s="0" t="n">
        <f aca="false">Table1[[#This Row],[Detection frequency 2021]]/100*365</f>
        <v>156.428415</v>
      </c>
      <c r="P2117" s="0" t="n">
        <f aca="false">Table1[[#This Row],[Flared days/year]]/12</f>
        <v>13.03570125</v>
      </c>
      <c r="Q2117" s="2" t="n">
        <f aca="false">Table1[[#This Row],['#days per month]]-P2173</f>
        <v>1.10917416666664</v>
      </c>
    </row>
    <row r="2118" customFormat="false" ht="15.75" hidden="true" customHeight="false" outlineLevel="0" collapsed="false">
      <c r="A2118" s="0" t="s">
        <v>606</v>
      </c>
      <c r="B2118" s="0" t="s">
        <v>607</v>
      </c>
      <c r="C2118" s="0" t="s">
        <v>2271</v>
      </c>
      <c r="D2118" s="0" t="n">
        <v>4789</v>
      </c>
      <c r="E2118" s="0" t="n">
        <v>-12.3952479999999</v>
      </c>
      <c r="F2118" s="0" t="n">
        <v>-38.341817</v>
      </c>
      <c r="G2118" s="0" t="n">
        <v>0.011652231057</v>
      </c>
      <c r="H2118" s="0" t="n">
        <v>1542.1</v>
      </c>
      <c r="I2118" s="0" t="n">
        <v>0.393243</v>
      </c>
      <c r="J2118" s="0" t="n">
        <v>76.2774</v>
      </c>
      <c r="K2118" s="0" t="n">
        <v>274</v>
      </c>
      <c r="L2118" s="0" t="s">
        <v>20</v>
      </c>
      <c r="M2118" s="0" t="n">
        <f aca="false">35.3*G2118</f>
        <v>0.4113237563121</v>
      </c>
      <c r="N2118" s="0" t="n">
        <f aca="false">M2118*1000/365</f>
        <v>1.12691440085507</v>
      </c>
      <c r="O2118" s="0" t="n">
        <f aca="false">Table1[[#This Row],[Detection frequency 2021]]/100*365</f>
        <v>278.41251</v>
      </c>
      <c r="P2118" s="0" t="n">
        <f aca="false">Table1[[#This Row],[Flared days/year]]/12</f>
        <v>23.2010425</v>
      </c>
      <c r="Q2118" s="2" t="n">
        <f aca="false">Table1[[#This Row],['#days per month]]-P2174</f>
        <v>7.99270916666667</v>
      </c>
    </row>
    <row r="2119" customFormat="false" ht="15.75" hidden="true" customHeight="false" outlineLevel="0" collapsed="false">
      <c r="A2119" s="0" t="s">
        <v>24</v>
      </c>
      <c r="B2119" s="0" t="s">
        <v>25</v>
      </c>
      <c r="C2119" s="0" t="s">
        <v>2272</v>
      </c>
      <c r="D2119" s="0" t="n">
        <v>10538</v>
      </c>
      <c r="E2119" s="0" t="n">
        <v>61.3474949999999</v>
      </c>
      <c r="F2119" s="0" t="n">
        <v>112.769281</v>
      </c>
      <c r="G2119" s="0" t="n">
        <v>0.0116465659279999</v>
      </c>
      <c r="H2119" s="0" t="n">
        <v>1867.86</v>
      </c>
      <c r="I2119" s="0" t="n">
        <v>4.04715</v>
      </c>
      <c r="J2119" s="0" t="n">
        <v>32.8571</v>
      </c>
      <c r="K2119" s="0" t="n">
        <v>210</v>
      </c>
      <c r="L2119" s="0" t="s">
        <v>20</v>
      </c>
      <c r="M2119" s="0" t="n">
        <f aca="false">35.3*G2119</f>
        <v>0.411123777258396</v>
      </c>
      <c r="N2119" s="0" t="n">
        <f aca="false">M2119*1000/365</f>
        <v>1.1263665130367</v>
      </c>
      <c r="O2119" s="0" t="n">
        <f aca="false">Table1[[#This Row],[Detection frequency 2021]]/100*365</f>
        <v>119.928415</v>
      </c>
      <c r="P2119" s="0" t="n">
        <f aca="false">Table1[[#This Row],[Flared days/year]]/12</f>
        <v>9.99403458333333</v>
      </c>
      <c r="Q2119" s="2" t="n">
        <f aca="false">Table1[[#This Row],['#days per month]]-P2175</f>
        <v>2.44379666666667</v>
      </c>
    </row>
    <row r="2120" customFormat="false" ht="15.75" hidden="true" customHeight="false" outlineLevel="0" collapsed="false">
      <c r="A2120" s="0" t="s">
        <v>39</v>
      </c>
      <c r="B2120" s="0" t="s">
        <v>40</v>
      </c>
      <c r="C2120" s="0" t="s">
        <v>2273</v>
      </c>
      <c r="D2120" s="0" t="n">
        <v>5732</v>
      </c>
      <c r="E2120" s="0" t="n">
        <v>28.453813</v>
      </c>
      <c r="F2120" s="0" t="n">
        <v>19.522226</v>
      </c>
      <c r="G2120" s="0" t="n">
        <v>0.011644540571</v>
      </c>
      <c r="H2120" s="0" t="n">
        <v>1799.64</v>
      </c>
      <c r="I2120" s="0" t="n">
        <v>1.43901</v>
      </c>
      <c r="J2120" s="0" t="n">
        <v>45.1306</v>
      </c>
      <c r="K2120" s="0" t="n">
        <v>421</v>
      </c>
      <c r="L2120" s="0" t="s">
        <v>20</v>
      </c>
      <c r="M2120" s="0" t="n">
        <f aca="false">35.3*G2120</f>
        <v>0.4110522821563</v>
      </c>
      <c r="N2120" s="0" t="n">
        <f aca="false">M2120*1000/365</f>
        <v>1.12617063604466</v>
      </c>
      <c r="O2120" s="0" t="n">
        <f aca="false">Table1[[#This Row],[Detection frequency 2021]]/100*365</f>
        <v>164.72669</v>
      </c>
      <c r="P2120" s="0" t="n">
        <f aca="false">Table1[[#This Row],[Flared days/year]]/12</f>
        <v>13.7272241666667</v>
      </c>
      <c r="Q2120" s="2" t="n">
        <f aca="false">Table1[[#This Row],['#days per month]]-P2176</f>
        <v>-4.74004208333333</v>
      </c>
    </row>
    <row r="2121" customFormat="false" ht="15.75" hidden="true" customHeight="false" outlineLevel="0" collapsed="false">
      <c r="A2121" s="0" t="s">
        <v>563</v>
      </c>
      <c r="B2121" s="0" t="s">
        <v>564</v>
      </c>
      <c r="C2121" s="0" t="s">
        <v>2274</v>
      </c>
      <c r="D2121" s="0" t="n">
        <v>4462</v>
      </c>
      <c r="E2121" s="0" t="n">
        <v>-0.592436</v>
      </c>
      <c r="F2121" s="0" t="n">
        <v>-76.913933</v>
      </c>
      <c r="G2121" s="0" t="n">
        <v>0.011631331721</v>
      </c>
      <c r="H2121" s="0" t="n">
        <v>1839.52</v>
      </c>
      <c r="I2121" s="0" t="n">
        <v>1.6015</v>
      </c>
      <c r="J2121" s="0" t="n">
        <v>63.6364</v>
      </c>
      <c r="K2121" s="0" t="n">
        <v>44</v>
      </c>
      <c r="L2121" s="0" t="s">
        <v>20</v>
      </c>
      <c r="M2121" s="0" t="n">
        <f aca="false">35.3*G2121</f>
        <v>0.4105860097513</v>
      </c>
      <c r="N2121" s="0" t="n">
        <f aca="false">M2121*1000/365</f>
        <v>1.12489317740082</v>
      </c>
      <c r="O2121" s="0" t="n">
        <f aca="false">Table1[[#This Row],[Detection frequency 2021]]/100*365</f>
        <v>232.27286</v>
      </c>
      <c r="P2121" s="0" t="n">
        <f aca="false">Table1[[#This Row],[Flared days/year]]/12</f>
        <v>19.3560716666667</v>
      </c>
      <c r="Q2121" s="2" t="n">
        <f aca="false">Table1[[#This Row],['#days per month]]-P2177</f>
        <v>7.48615</v>
      </c>
    </row>
    <row r="2122" customFormat="false" ht="15.75" hidden="true" customHeight="false" outlineLevel="0" collapsed="false">
      <c r="A2122" s="0" t="s">
        <v>563</v>
      </c>
      <c r="B2122" s="0" t="s">
        <v>564</v>
      </c>
      <c r="C2122" s="0" t="s">
        <v>2275</v>
      </c>
      <c r="D2122" s="0" t="n">
        <v>4477</v>
      </c>
      <c r="E2122" s="0" t="n">
        <v>-0.607851</v>
      </c>
      <c r="F2122" s="0" t="n">
        <v>-76.876917</v>
      </c>
      <c r="G2122" s="0" t="n">
        <v>0.011616655221</v>
      </c>
      <c r="H2122" s="0" t="n">
        <v>1958.84</v>
      </c>
      <c r="I2122" s="0" t="n">
        <v>1.6015</v>
      </c>
      <c r="J2122" s="0" t="n">
        <v>63.6364</v>
      </c>
      <c r="K2122" s="0" t="n">
        <v>44</v>
      </c>
      <c r="L2122" s="0" t="s">
        <v>20</v>
      </c>
      <c r="M2122" s="0" t="n">
        <f aca="false">35.3*G2122</f>
        <v>0.4100679293013</v>
      </c>
      <c r="N2122" s="0" t="n">
        <f aca="false">M2122*1000/365</f>
        <v>1.12347377890767</v>
      </c>
      <c r="O2122" s="0" t="n">
        <f aca="false">Table1[[#This Row],[Detection frequency 2021]]/100*365</f>
        <v>232.27286</v>
      </c>
      <c r="P2122" s="0" t="n">
        <f aca="false">Table1[[#This Row],[Flared days/year]]/12</f>
        <v>19.3560716666667</v>
      </c>
      <c r="Q2122" s="2" t="n">
        <f aca="false">Table1[[#This Row],['#days per month]]-P2178</f>
        <v>7.50433916666667</v>
      </c>
    </row>
    <row r="2123" customFormat="false" ht="15.75" hidden="true" customHeight="false" outlineLevel="0" collapsed="false">
      <c r="A2123" s="0" t="s">
        <v>28</v>
      </c>
      <c r="B2123" s="0" t="s">
        <v>29</v>
      </c>
      <c r="C2123" s="0" t="s">
        <v>2276</v>
      </c>
      <c r="D2123" s="0" t="n">
        <v>7865</v>
      </c>
      <c r="E2123" s="0" t="n">
        <v>31.921577</v>
      </c>
      <c r="F2123" s="0" t="n">
        <v>49.3493349999999</v>
      </c>
      <c r="G2123" s="0" t="n">
        <v>0.011609522442</v>
      </c>
      <c r="H2123" s="0" t="n">
        <v>1795.25</v>
      </c>
      <c r="I2123" s="0" t="n">
        <v>1.56074</v>
      </c>
      <c r="J2123" s="0" t="n">
        <v>63.2</v>
      </c>
      <c r="K2123" s="0" t="n">
        <v>375</v>
      </c>
      <c r="L2123" s="0" t="s">
        <v>20</v>
      </c>
      <c r="M2123" s="0" t="n">
        <f aca="false">35.3*G2123</f>
        <v>0.4098161422026</v>
      </c>
      <c r="N2123" s="0" t="n">
        <f aca="false">M2123*1000/365</f>
        <v>1.12278395124</v>
      </c>
      <c r="O2123" s="0" t="n">
        <f aca="false">Table1[[#This Row],[Detection frequency 2021]]/100*365</f>
        <v>230.68</v>
      </c>
      <c r="P2123" s="0" t="n">
        <f aca="false">Table1[[#This Row],[Flared days/year]]/12</f>
        <v>19.2233333333333</v>
      </c>
      <c r="Q2123" s="2" t="n">
        <f aca="false">Table1[[#This Row],['#days per month]]-P2179</f>
        <v>13.96809375</v>
      </c>
    </row>
    <row r="2124" customFormat="false" ht="15.75" hidden="true" customHeight="false" outlineLevel="0" collapsed="false">
      <c r="A2124" s="0" t="s">
        <v>645</v>
      </c>
      <c r="B2124" s="0" t="s">
        <v>646</v>
      </c>
      <c r="C2124" s="0" t="s">
        <v>2277</v>
      </c>
      <c r="D2124" s="0" t="n">
        <v>712</v>
      </c>
      <c r="E2124" s="0" t="n">
        <v>47.90363</v>
      </c>
      <c r="F2124" s="0" t="n">
        <v>-102.97199</v>
      </c>
      <c r="G2124" s="0" t="n">
        <v>0.011609346324</v>
      </c>
      <c r="H2124" s="0" t="n">
        <v>1871.99</v>
      </c>
      <c r="I2124" s="0" t="n">
        <v>1.25718</v>
      </c>
      <c r="J2124" s="0" t="n">
        <v>48.0826</v>
      </c>
      <c r="K2124" s="0" t="n">
        <v>339</v>
      </c>
      <c r="L2124" s="0" t="s">
        <v>20</v>
      </c>
      <c r="M2124" s="0" t="n">
        <f aca="false">35.3*G2124</f>
        <v>0.4098099252372</v>
      </c>
      <c r="N2124" s="0" t="n">
        <f aca="false">M2124*1000/365</f>
        <v>1.12276691845808</v>
      </c>
      <c r="O2124" s="0" t="n">
        <f aca="false">Table1[[#This Row],[Detection frequency 2021]]/100*365</f>
        <v>175.50149</v>
      </c>
      <c r="P2124" s="0" t="n">
        <f aca="false">Table1[[#This Row],[Flared days/year]]/12</f>
        <v>14.6251241666667</v>
      </c>
      <c r="Q2124" s="2" t="n">
        <f aca="false">Table1[[#This Row],['#days per month]]-P2180</f>
        <v>-6.32116124999997</v>
      </c>
    </row>
    <row r="2125" customFormat="false" ht="15.75" hidden="true" customHeight="false" outlineLevel="0" collapsed="false">
      <c r="A2125" s="0" t="s">
        <v>726</v>
      </c>
      <c r="B2125" s="0" t="s">
        <v>727</v>
      </c>
      <c r="C2125" s="0" t="s">
        <v>2278</v>
      </c>
      <c r="D2125" s="0" t="n">
        <v>5092</v>
      </c>
      <c r="E2125" s="0" t="n">
        <v>57.95675</v>
      </c>
      <c r="F2125" s="0" t="n">
        <v>1.84435</v>
      </c>
      <c r="G2125" s="0" t="n">
        <v>0.0116061762</v>
      </c>
      <c r="H2125" s="0" t="n">
        <v>1750.32</v>
      </c>
      <c r="I2125" s="0" t="n">
        <v>1.19292999999999</v>
      </c>
      <c r="J2125" s="0" t="n">
        <v>64.3939</v>
      </c>
      <c r="K2125" s="0" t="n">
        <v>132</v>
      </c>
      <c r="L2125" s="0" t="s">
        <v>20</v>
      </c>
      <c r="M2125" s="0" t="n">
        <f aca="false">35.3*G2125</f>
        <v>0.40969801986</v>
      </c>
      <c r="N2125" s="0" t="n">
        <f aca="false">M2125*1000/365</f>
        <v>1.12246032838356</v>
      </c>
      <c r="O2125" s="0" t="n">
        <f aca="false">Table1[[#This Row],[Detection frequency 2021]]/100*365</f>
        <v>235.037735</v>
      </c>
      <c r="P2125" s="0" t="n">
        <f aca="false">Table1[[#This Row],[Flared days/year]]/12</f>
        <v>19.5864779166667</v>
      </c>
      <c r="Q2125" s="2" t="n">
        <f aca="false">Table1[[#This Row],['#days per month]]-P2181</f>
        <v>8.07748041666667</v>
      </c>
    </row>
    <row r="2126" customFormat="false" ht="15.75" hidden="true" customHeight="false" outlineLevel="0" collapsed="false">
      <c r="A2126" s="0" t="s">
        <v>78</v>
      </c>
      <c r="B2126" s="0" t="s">
        <v>79</v>
      </c>
      <c r="C2126" s="0" t="s">
        <v>2279</v>
      </c>
      <c r="D2126" s="0" t="n">
        <v>8496</v>
      </c>
      <c r="E2126" s="0" t="n">
        <v>17.997651</v>
      </c>
      <c r="F2126" s="0" t="n">
        <v>55.161885</v>
      </c>
      <c r="G2126" s="0" t="n">
        <v>0.0100630596369999</v>
      </c>
      <c r="H2126" s="0" t="n">
        <v>1847.09</v>
      </c>
      <c r="I2126" s="0" t="n">
        <v>1.17913999999999</v>
      </c>
      <c r="J2126" s="0" t="n">
        <v>42.0904</v>
      </c>
      <c r="K2126" s="0" t="n">
        <v>354</v>
      </c>
      <c r="L2126" s="0" t="s">
        <v>20</v>
      </c>
      <c r="M2126" s="0" t="n">
        <f aca="false">35.3*G2126</f>
        <v>0.355226005186096</v>
      </c>
      <c r="N2126" s="0" t="n">
        <f aca="false">M2126*1000/365</f>
        <v>0.973221932016702</v>
      </c>
      <c r="O2126" s="0" t="n">
        <f aca="false">Table1[[#This Row],[Detection frequency 2021]]/100*365</f>
        <v>153.62996</v>
      </c>
      <c r="P2126" s="0" t="n">
        <f aca="false">Table1[[#This Row],[Flared days/year]]/12</f>
        <v>12.8024966666667</v>
      </c>
      <c r="Q2126" s="2" t="n">
        <f aca="false">Table1[[#This Row],['#days per month]]-P2182</f>
        <v>-0.980055416666666</v>
      </c>
    </row>
    <row r="2127" customFormat="false" ht="15.75" hidden="false" customHeight="false" outlineLevel="0" collapsed="false">
      <c r="A2127" s="0" t="s">
        <v>240</v>
      </c>
      <c r="B2127" s="0" t="s">
        <v>241</v>
      </c>
      <c r="C2127" s="0" t="s">
        <v>2280</v>
      </c>
      <c r="D2127" s="0" t="n">
        <v>8003</v>
      </c>
      <c r="E2127" s="0" t="n">
        <v>25.666769</v>
      </c>
      <c r="F2127" s="0" t="n">
        <v>50.094172</v>
      </c>
      <c r="G2127" s="0" t="n">
        <v>0.011726171264</v>
      </c>
      <c r="H2127" s="0" t="n">
        <v>1681.69</v>
      </c>
      <c r="I2127" s="0" t="n">
        <v>2.0376</v>
      </c>
      <c r="J2127" s="0" t="n">
        <v>57.6227</v>
      </c>
      <c r="K2127" s="0" t="n">
        <v>387</v>
      </c>
      <c r="L2127" s="0" t="s">
        <v>20</v>
      </c>
      <c r="M2127" s="0" t="n">
        <f aca="false">35.3*G2127</f>
        <v>0.4139338456192</v>
      </c>
      <c r="N2127" s="0" t="n">
        <f aca="false">M2127*1000/365</f>
        <v>1.13406533046356</v>
      </c>
      <c r="O2127" s="0" t="n">
        <f aca="false">Table1[[#This Row],[Detection frequency 2021]]/100*365</f>
        <v>210.322855</v>
      </c>
      <c r="P2127" s="2" t="n">
        <f aca="false">Table1[[#This Row],[Flared days/year]]/12</f>
        <v>17.5269045833333</v>
      </c>
      <c r="Q2127" s="2"/>
    </row>
    <row r="2128" customFormat="false" ht="15.75" hidden="true" customHeight="false" outlineLevel="0" collapsed="false">
      <c r="A2128" s="0" t="s">
        <v>1176</v>
      </c>
      <c r="B2128" s="0" t="s">
        <v>1177</v>
      </c>
      <c r="C2128" s="0" t="s">
        <v>2281</v>
      </c>
      <c r="D2128" s="0" t="n">
        <v>4435</v>
      </c>
      <c r="E2128" s="0" t="n">
        <v>10.177142</v>
      </c>
      <c r="F2128" s="0" t="n">
        <v>-60.665032</v>
      </c>
      <c r="G2128" s="0" t="n">
        <v>0.011566373532</v>
      </c>
      <c r="H2128" s="0" t="n">
        <v>1727.11</v>
      </c>
      <c r="I2128" s="0" t="n">
        <v>1.92888</v>
      </c>
      <c r="J2128" s="0" t="n">
        <v>48.1752</v>
      </c>
      <c r="K2128" s="0" t="n">
        <v>137</v>
      </c>
      <c r="L2128" s="0" t="s">
        <v>20</v>
      </c>
      <c r="M2128" s="0" t="n">
        <f aca="false">35.3*G2128</f>
        <v>0.4082929856796</v>
      </c>
      <c r="N2128" s="0" t="n">
        <f aca="false">M2128*1000/365</f>
        <v>1.11861091967014</v>
      </c>
      <c r="O2128" s="0" t="n">
        <f aca="false">Table1[[#This Row],[Detection frequency 2021]]/100*365</f>
        <v>175.83948</v>
      </c>
      <c r="P2128" s="0" t="n">
        <f aca="false">Table1[[#This Row],[Flared days/year]]/12</f>
        <v>14.65329</v>
      </c>
      <c r="Q2128" s="2" t="n">
        <f aca="false">Table1[[#This Row],['#days per month]]-P2184</f>
        <v>-1.36771583333334</v>
      </c>
    </row>
    <row r="2129" customFormat="false" ht="15.75" hidden="true" customHeight="false" outlineLevel="0" collapsed="false">
      <c r="A2129" s="0" t="s">
        <v>39</v>
      </c>
      <c r="B2129" s="0" t="s">
        <v>40</v>
      </c>
      <c r="C2129" s="0" t="s">
        <v>2282</v>
      </c>
      <c r="D2129" s="0" t="n">
        <v>5762</v>
      </c>
      <c r="E2129" s="0" t="n">
        <v>28.5277349999999</v>
      </c>
      <c r="F2129" s="0" t="n">
        <v>20.790438</v>
      </c>
      <c r="G2129" s="0" t="n">
        <v>0.0115460025499999</v>
      </c>
      <c r="H2129" s="0" t="n">
        <v>1769.51</v>
      </c>
      <c r="I2129" s="0" t="n">
        <v>1.22852</v>
      </c>
      <c r="J2129" s="0" t="n">
        <v>28.125</v>
      </c>
      <c r="K2129" s="0" t="n">
        <v>416</v>
      </c>
      <c r="L2129" s="0" t="s">
        <v>20</v>
      </c>
      <c r="M2129" s="0" t="n">
        <f aca="false">35.3*G2129</f>
        <v>0.407573890014996</v>
      </c>
      <c r="N2129" s="0" t="n">
        <f aca="false">M2129*1000/365</f>
        <v>1.11664079456163</v>
      </c>
      <c r="O2129" s="0" t="n">
        <f aca="false">Table1[[#This Row],[Detection frequency 2021]]/100*365</f>
        <v>102.65625</v>
      </c>
      <c r="P2129" s="0" t="n">
        <f aca="false">Table1[[#This Row],[Flared days/year]]/12</f>
        <v>8.5546875</v>
      </c>
      <c r="Q2129" s="2" t="n">
        <f aca="false">Table1[[#This Row],['#days per month]]-P2185</f>
        <v>-8.11434541666664</v>
      </c>
    </row>
    <row r="2130" customFormat="false" ht="15.75" hidden="true" customHeight="false" outlineLevel="0" collapsed="false">
      <c r="A2130" s="0" t="s">
        <v>126</v>
      </c>
      <c r="B2130" s="0" t="s">
        <v>127</v>
      </c>
      <c r="C2130" s="0" t="s">
        <v>2283</v>
      </c>
      <c r="D2130" s="0" t="n">
        <v>6087</v>
      </c>
      <c r="E2130" s="0" t="n">
        <v>3.854672</v>
      </c>
      <c r="F2130" s="0" t="n">
        <v>6.980574</v>
      </c>
      <c r="G2130" s="0" t="n">
        <v>0.011538576241</v>
      </c>
      <c r="H2130" s="0" t="n">
        <v>1699.04</v>
      </c>
      <c r="I2130" s="0" t="n">
        <v>1.44175</v>
      </c>
      <c r="J2130" s="0" t="n">
        <v>33.871</v>
      </c>
      <c r="K2130" s="0" t="n">
        <v>62</v>
      </c>
      <c r="L2130" s="0" t="s">
        <v>20</v>
      </c>
      <c r="M2130" s="0" t="n">
        <f aca="false">35.3*G2130</f>
        <v>0.4073117413073</v>
      </c>
      <c r="N2130" s="0" t="n">
        <f aca="false">M2130*1000/365</f>
        <v>1.11592257892411</v>
      </c>
      <c r="O2130" s="0" t="n">
        <f aca="false">Table1[[#This Row],[Detection frequency 2021]]/100*365</f>
        <v>123.62915</v>
      </c>
      <c r="P2130" s="0" t="n">
        <f aca="false">Table1[[#This Row],[Flared days/year]]/12</f>
        <v>10.3024291666667</v>
      </c>
      <c r="Q2130" s="2" t="n">
        <f aca="false">Table1[[#This Row],['#days per month]]-P2186</f>
        <v>-8.30542291666667</v>
      </c>
    </row>
    <row r="2131" customFormat="false" ht="15.75" hidden="true" customHeight="false" outlineLevel="0" collapsed="false">
      <c r="A2131" s="0" t="s">
        <v>1071</v>
      </c>
      <c r="B2131" s="0" t="s">
        <v>1072</v>
      </c>
      <c r="C2131" s="0" t="s">
        <v>2284</v>
      </c>
      <c r="D2131" s="0" t="n">
        <v>5258</v>
      </c>
      <c r="E2131" s="0" t="n">
        <v>55.47609</v>
      </c>
      <c r="F2131" s="0" t="n">
        <v>5.108599</v>
      </c>
      <c r="G2131" s="0" t="n">
        <v>0.011536697649</v>
      </c>
      <c r="H2131" s="0" t="n">
        <v>1757.43</v>
      </c>
      <c r="I2131" s="0" t="n">
        <v>1.4288</v>
      </c>
      <c r="J2131" s="0" t="n">
        <v>60.8696</v>
      </c>
      <c r="K2131" s="0" t="n">
        <v>138</v>
      </c>
      <c r="L2131" s="0" t="s">
        <v>20</v>
      </c>
      <c r="M2131" s="0" t="n">
        <f aca="false">35.3*G2131</f>
        <v>0.4072454270097</v>
      </c>
      <c r="N2131" s="0" t="n">
        <f aca="false">M2131*1000/365</f>
        <v>1.11574089591699</v>
      </c>
      <c r="O2131" s="0" t="n">
        <f aca="false">Table1[[#This Row],[Detection frequency 2021]]/100*365</f>
        <v>222.17404</v>
      </c>
      <c r="P2131" s="0" t="n">
        <f aca="false">Table1[[#This Row],[Flared days/year]]/12</f>
        <v>18.5145033333333</v>
      </c>
      <c r="Q2131" s="2" t="n">
        <f aca="false">Table1[[#This Row],['#days per month]]-P2187</f>
        <v>2.39506916666667</v>
      </c>
    </row>
    <row r="2132" customFormat="false" ht="15.75" hidden="true" customHeight="false" outlineLevel="0" collapsed="false">
      <c r="A2132" s="0" t="s">
        <v>24</v>
      </c>
      <c r="B2132" s="0" t="s">
        <v>25</v>
      </c>
      <c r="C2132" s="0" t="s">
        <v>2285</v>
      </c>
      <c r="D2132" s="0" t="n">
        <v>10392</v>
      </c>
      <c r="E2132" s="0" t="n">
        <v>57.794462</v>
      </c>
      <c r="F2132" s="0" t="n">
        <v>105.882241</v>
      </c>
      <c r="G2132" s="0" t="n">
        <v>0.011528038514</v>
      </c>
      <c r="H2132" s="0" t="n">
        <v>1600</v>
      </c>
      <c r="I2132" s="0" t="n">
        <v>1.6015</v>
      </c>
      <c r="J2132" s="0" t="n">
        <v>11.4391</v>
      </c>
      <c r="K2132" s="0" t="n">
        <v>271</v>
      </c>
      <c r="L2132" s="0" t="s">
        <v>20</v>
      </c>
      <c r="M2132" s="0" t="n">
        <f aca="false">35.3*G2132</f>
        <v>0.4069397595442</v>
      </c>
      <c r="N2132" s="0" t="n">
        <f aca="false">M2132*1000/365</f>
        <v>1.11490345080603</v>
      </c>
      <c r="O2132" s="0" t="n">
        <f aca="false">Table1[[#This Row],[Detection frequency 2021]]/100*365</f>
        <v>41.752715</v>
      </c>
      <c r="P2132" s="0" t="n">
        <f aca="false">Table1[[#This Row],[Flared days/year]]/12</f>
        <v>3.47939291666667</v>
      </c>
      <c r="Q2132" s="2" t="n">
        <f aca="false">Table1[[#This Row],['#days per month]]-P2188</f>
        <v>-9.28474833333333</v>
      </c>
    </row>
    <row r="2133" customFormat="false" ht="15.75" hidden="true" customHeight="false" outlineLevel="0" collapsed="false">
      <c r="A2133" s="0" t="s">
        <v>21</v>
      </c>
      <c r="B2133" s="0" t="s">
        <v>22</v>
      </c>
      <c r="C2133" s="0" t="s">
        <v>2286</v>
      </c>
      <c r="D2133" s="0" t="n">
        <v>7374</v>
      </c>
      <c r="E2133" s="0" t="n">
        <v>35.691297</v>
      </c>
      <c r="F2133" s="0" t="n">
        <v>43.858871</v>
      </c>
      <c r="G2133" s="0" t="n">
        <v>0.011002120813</v>
      </c>
      <c r="H2133" s="0" t="n">
        <v>1825.8</v>
      </c>
      <c r="I2133" s="0" t="n">
        <v>1.6015</v>
      </c>
      <c r="J2133" s="0" t="n">
        <v>41.7581999999999</v>
      </c>
      <c r="K2133" s="0" t="n">
        <v>364</v>
      </c>
      <c r="L2133" s="0" t="s">
        <v>20</v>
      </c>
      <c r="M2133" s="0" t="n">
        <f aca="false">35.3*G2133</f>
        <v>0.3883748646989</v>
      </c>
      <c r="N2133" s="0" t="n">
        <f aca="false">M2133*1000/365</f>
        <v>1.06404072520247</v>
      </c>
      <c r="O2133" s="0" t="n">
        <f aca="false">Table1[[#This Row],[Detection frequency 2021]]/100*365</f>
        <v>152.41743</v>
      </c>
      <c r="P2133" s="0" t="n">
        <f aca="false">Table1[[#This Row],[Flared days/year]]/12</f>
        <v>12.7014525</v>
      </c>
      <c r="Q2133" s="2" t="n">
        <f aca="false">Table1[[#This Row],['#days per month]]-P2189</f>
        <v>-6.0742691666667</v>
      </c>
    </row>
    <row r="2134" customFormat="false" ht="15.75" hidden="true" customHeight="false" outlineLevel="0" collapsed="false">
      <c r="A2134" s="0" t="s">
        <v>28</v>
      </c>
      <c r="B2134" s="0" t="s">
        <v>29</v>
      </c>
      <c r="C2134" s="0" t="s">
        <v>2287</v>
      </c>
      <c r="D2134" s="0" t="n">
        <v>8388</v>
      </c>
      <c r="E2134" s="0" t="n">
        <v>25.749237</v>
      </c>
      <c r="F2134" s="0" t="n">
        <v>54.624878</v>
      </c>
      <c r="G2134" s="0" t="n">
        <v>0.011502912346</v>
      </c>
      <c r="H2134" s="0" t="n">
        <v>1783.21</v>
      </c>
      <c r="I2134" s="0" t="n">
        <v>1.87375</v>
      </c>
      <c r="J2134" s="0" t="n">
        <v>70.5234</v>
      </c>
      <c r="K2134" s="0" t="n">
        <v>363</v>
      </c>
      <c r="L2134" s="0" t="s">
        <v>20</v>
      </c>
      <c r="M2134" s="0" t="n">
        <f aca="false">35.3*G2134</f>
        <v>0.4060528058138</v>
      </c>
      <c r="N2134" s="0" t="n">
        <f aca="false">M2134*1000/365</f>
        <v>1.11247344058575</v>
      </c>
      <c r="O2134" s="0" t="n">
        <f aca="false">Table1[[#This Row],[Detection frequency 2021]]/100*365</f>
        <v>257.41041</v>
      </c>
      <c r="P2134" s="0" t="n">
        <f aca="false">Table1[[#This Row],[Flared days/year]]/12</f>
        <v>21.4508675</v>
      </c>
      <c r="Q2134" s="2" t="n">
        <f aca="false">Table1[[#This Row],['#days per month]]-P2190</f>
        <v>11.1452141666667</v>
      </c>
    </row>
    <row r="2135" customFormat="false" ht="15.75" hidden="true" customHeight="false" outlineLevel="0" collapsed="false">
      <c r="A2135" s="0" t="s">
        <v>143</v>
      </c>
      <c r="B2135" s="0" t="s">
        <v>144</v>
      </c>
      <c r="C2135" s="0" t="s">
        <v>2288</v>
      </c>
      <c r="D2135" s="0" t="n">
        <v>6311</v>
      </c>
      <c r="E2135" s="0" t="n">
        <v>-5.388041</v>
      </c>
      <c r="F2135" s="0" t="n">
        <v>12.195762</v>
      </c>
      <c r="G2135" s="0" t="n">
        <v>0.011502736228</v>
      </c>
      <c r="H2135" s="0" t="n">
        <v>1829.69</v>
      </c>
      <c r="I2135" s="0" t="n">
        <v>2.00819</v>
      </c>
      <c r="J2135" s="0" t="n">
        <v>61.0526</v>
      </c>
      <c r="K2135" s="0" t="n">
        <v>95</v>
      </c>
      <c r="L2135" s="0" t="s">
        <v>20</v>
      </c>
      <c r="M2135" s="0" t="n">
        <f aca="false">35.3*G2135</f>
        <v>0.4060465888484</v>
      </c>
      <c r="N2135" s="0" t="n">
        <f aca="false">M2135*1000/365</f>
        <v>1.11245640780384</v>
      </c>
      <c r="O2135" s="0" t="n">
        <f aca="false">Table1[[#This Row],[Detection frequency 2021]]/100*365</f>
        <v>222.84199</v>
      </c>
      <c r="P2135" s="0" t="n">
        <f aca="false">Table1[[#This Row],[Flared days/year]]/12</f>
        <v>18.5701658333333</v>
      </c>
      <c r="Q2135" s="2" t="n">
        <f aca="false">Table1[[#This Row],['#days per month]]-P2191</f>
        <v>-1.90259291666666</v>
      </c>
    </row>
    <row r="2136" customFormat="false" ht="15.75" hidden="true" customHeight="false" outlineLevel="0" collapsed="false">
      <c r="A2136" s="0" t="s">
        <v>17</v>
      </c>
      <c r="B2136" s="0" t="s">
        <v>18</v>
      </c>
      <c r="C2136" s="0" t="s">
        <v>2289</v>
      </c>
      <c r="D2136" s="0" t="n">
        <v>4268</v>
      </c>
      <c r="E2136" s="0" t="n">
        <v>9.472612</v>
      </c>
      <c r="F2136" s="0" t="n">
        <v>-64.389706</v>
      </c>
      <c r="G2136" s="0" t="n">
        <v>0.0114968069219999</v>
      </c>
      <c r="H2136" s="0" t="n">
        <v>1677.05</v>
      </c>
      <c r="I2136" s="0" t="n">
        <v>1.6015</v>
      </c>
      <c r="J2136" s="0" t="n">
        <v>18.3784</v>
      </c>
      <c r="K2136" s="0" t="n">
        <v>185</v>
      </c>
      <c r="L2136" s="0" t="s">
        <v>20</v>
      </c>
      <c r="M2136" s="0" t="n">
        <f aca="false">35.3*G2136</f>
        <v>0.405837284346596</v>
      </c>
      <c r="N2136" s="0" t="n">
        <f aca="false">M2136*1000/365</f>
        <v>1.11188297081259</v>
      </c>
      <c r="O2136" s="0" t="n">
        <f aca="false">Table1[[#This Row],[Detection frequency 2021]]/100*365</f>
        <v>67.08116</v>
      </c>
      <c r="P2136" s="0" t="n">
        <f aca="false">Table1[[#This Row],[Flared days/year]]/12</f>
        <v>5.59009666666667</v>
      </c>
      <c r="Q2136" s="2" t="n">
        <f aca="false">Table1[[#This Row],['#days per month]]-P2192</f>
        <v>-8.11988125</v>
      </c>
    </row>
    <row r="2137" customFormat="false" ht="15.75" hidden="true" customHeight="false" outlineLevel="0" collapsed="false">
      <c r="A2137" s="0" t="s">
        <v>1829</v>
      </c>
      <c r="B2137" s="0" t="s">
        <v>1830</v>
      </c>
      <c r="C2137" s="0" t="s">
        <v>2290</v>
      </c>
      <c r="D2137" s="0" t="n">
        <v>5093</v>
      </c>
      <c r="E2137" s="0" t="n">
        <v>61.254217</v>
      </c>
      <c r="F2137" s="0" t="n">
        <v>1.85431699999999</v>
      </c>
      <c r="G2137" s="0" t="n">
        <v>0.011495251213</v>
      </c>
      <c r="H2137" s="0" t="n">
        <v>1768.75</v>
      </c>
      <c r="I2137" s="0" t="n">
        <v>2.88292</v>
      </c>
      <c r="J2137" s="0" t="n">
        <v>60</v>
      </c>
      <c r="K2137" s="0" t="n">
        <v>85</v>
      </c>
      <c r="L2137" s="0" t="s">
        <v>20</v>
      </c>
      <c r="M2137" s="0" t="n">
        <f aca="false">35.3*G2137</f>
        <v>0.4057823678189</v>
      </c>
      <c r="N2137" s="0" t="n">
        <f aca="false">M2137*1000/365</f>
        <v>1.11173251457233</v>
      </c>
      <c r="O2137" s="0" t="n">
        <f aca="false">Table1[[#This Row],[Detection frequency 2021]]/100*365</f>
        <v>219</v>
      </c>
      <c r="P2137" s="0" t="n">
        <f aca="false">Table1[[#This Row],[Flared days/year]]/12</f>
        <v>18.25</v>
      </c>
      <c r="Q2137" s="2" t="n">
        <f aca="false">Table1[[#This Row],['#days per month]]-P2193</f>
        <v>-4.82472208333333</v>
      </c>
    </row>
    <row r="2138" customFormat="false" ht="15.75" hidden="true" customHeight="false" outlineLevel="0" collapsed="false">
      <c r="A2138" s="0" t="s">
        <v>645</v>
      </c>
      <c r="B2138" s="0" t="s">
        <v>646</v>
      </c>
      <c r="C2138" s="0" t="s">
        <v>2291</v>
      </c>
      <c r="D2138" s="0" t="n">
        <v>826</v>
      </c>
      <c r="E2138" s="0" t="n">
        <v>47.9909619999999</v>
      </c>
      <c r="F2138" s="0" t="n">
        <v>-102.833382</v>
      </c>
      <c r="G2138" s="0" t="n">
        <v>0.011492521384</v>
      </c>
      <c r="H2138" s="0" t="n">
        <v>1897.45</v>
      </c>
      <c r="I2138" s="0" t="n">
        <v>1.86822</v>
      </c>
      <c r="J2138" s="0" t="n">
        <v>43.6709</v>
      </c>
      <c r="K2138" s="0" t="n">
        <v>316</v>
      </c>
      <c r="L2138" s="0" t="s">
        <v>20</v>
      </c>
      <c r="M2138" s="0" t="n">
        <f aca="false">35.3*G2138</f>
        <v>0.4056860048552</v>
      </c>
      <c r="N2138" s="0" t="n">
        <f aca="false">M2138*1000/365</f>
        <v>1.1114685064526</v>
      </c>
      <c r="O2138" s="0" t="n">
        <f aca="false">Table1[[#This Row],[Detection frequency 2021]]/100*365</f>
        <v>159.398785</v>
      </c>
      <c r="P2138" s="0" t="n">
        <f aca="false">Table1[[#This Row],[Flared days/year]]/12</f>
        <v>13.2832320833333</v>
      </c>
      <c r="Q2138" s="2" t="n">
        <f aca="false">Table1[[#This Row],['#days per month]]-P2194</f>
        <v>2.64913958333333</v>
      </c>
    </row>
    <row r="2139" customFormat="false" ht="15.75" hidden="true" customHeight="false" outlineLevel="0" collapsed="false">
      <c r="A2139" s="0" t="s">
        <v>345</v>
      </c>
      <c r="B2139" s="0" t="s">
        <v>346</v>
      </c>
      <c r="C2139" s="0" t="s">
        <v>2292</v>
      </c>
      <c r="D2139" s="0" t="n">
        <v>4639</v>
      </c>
      <c r="E2139" s="0" t="n">
        <v>-37.780943</v>
      </c>
      <c r="F2139" s="0" t="n">
        <v>-69.0928589999999</v>
      </c>
      <c r="G2139" s="0" t="n">
        <v>0.0114771991179999</v>
      </c>
      <c r="H2139" s="0" t="n">
        <v>1691.91</v>
      </c>
      <c r="I2139" s="0" t="n">
        <v>0.989979</v>
      </c>
      <c r="J2139" s="0" t="n">
        <v>64.4022</v>
      </c>
      <c r="K2139" s="0" t="n">
        <v>368</v>
      </c>
      <c r="L2139" s="0" t="s">
        <v>20</v>
      </c>
      <c r="M2139" s="0" t="n">
        <f aca="false">35.3*G2139</f>
        <v>0.405145128865397</v>
      </c>
      <c r="N2139" s="0" t="n">
        <f aca="false">M2139*1000/365</f>
        <v>1.10998665442574</v>
      </c>
      <c r="O2139" s="0" t="n">
        <f aca="false">Table1[[#This Row],[Detection frequency 2021]]/100*365</f>
        <v>235.06803</v>
      </c>
      <c r="P2139" s="0" t="n">
        <f aca="false">Table1[[#This Row],[Flared days/year]]/12</f>
        <v>19.5890025</v>
      </c>
      <c r="Q2139" s="2" t="n">
        <f aca="false">Table1[[#This Row],['#days per month]]-P2195</f>
        <v>0.713422916666666</v>
      </c>
    </row>
    <row r="2140" customFormat="false" ht="15.75" hidden="false" customHeight="false" outlineLevel="0" collapsed="false">
      <c r="A2140" s="0" t="s">
        <v>240</v>
      </c>
      <c r="B2140" s="0" t="s">
        <v>241</v>
      </c>
      <c r="C2140" s="0" t="s">
        <v>2293</v>
      </c>
      <c r="D2140" s="0" t="n">
        <v>7819</v>
      </c>
      <c r="E2140" s="0" t="n">
        <v>28.384157</v>
      </c>
      <c r="F2140" s="0" t="n">
        <v>49.235994</v>
      </c>
      <c r="G2140" s="0" t="n">
        <v>0.007686816875</v>
      </c>
      <c r="H2140" s="0" t="n">
        <v>1771.99</v>
      </c>
      <c r="I2140" s="0" t="n">
        <v>1.6015</v>
      </c>
      <c r="J2140" s="0" t="n">
        <v>54.6419</v>
      </c>
      <c r="K2140" s="0" t="n">
        <v>377</v>
      </c>
      <c r="L2140" s="0" t="s">
        <v>20</v>
      </c>
      <c r="M2140" s="0" t="n">
        <f aca="false">35.3*G2140</f>
        <v>0.2713446356875</v>
      </c>
      <c r="N2140" s="0" t="n">
        <f aca="false">M2140*1000/365</f>
        <v>0.743409960787671</v>
      </c>
      <c r="O2140" s="0" t="n">
        <f aca="false">Table1[[#This Row],[Detection frequency 2021]]/100*365</f>
        <v>199.442935</v>
      </c>
      <c r="P2140" s="2" t="n">
        <f aca="false">Table1[[#This Row],[Flared days/year]]/12</f>
        <v>16.6202445833333</v>
      </c>
      <c r="Q2140" s="2"/>
    </row>
    <row r="2141" customFormat="false" ht="15.75" hidden="true" customHeight="false" outlineLevel="0" collapsed="false">
      <c r="A2141" s="0" t="s">
        <v>645</v>
      </c>
      <c r="B2141" s="0" t="s">
        <v>646</v>
      </c>
      <c r="C2141" s="0" t="s">
        <v>2294</v>
      </c>
      <c r="D2141" s="0" t="n">
        <v>881</v>
      </c>
      <c r="E2141" s="0" t="n">
        <v>48.341526</v>
      </c>
      <c r="F2141" s="0" t="n">
        <v>-102.74989</v>
      </c>
      <c r="G2141" s="0" t="n">
        <v>0.011453423188</v>
      </c>
      <c r="H2141" s="0" t="n">
        <v>1860.81</v>
      </c>
      <c r="I2141" s="0" t="n">
        <v>2.11016</v>
      </c>
      <c r="J2141" s="0" t="n">
        <v>52.9800999999999</v>
      </c>
      <c r="K2141" s="0" t="n">
        <v>302</v>
      </c>
      <c r="L2141" s="0" t="s">
        <v>20</v>
      </c>
      <c r="M2141" s="0" t="n">
        <f aca="false">35.3*G2141</f>
        <v>0.4043058385364</v>
      </c>
      <c r="N2141" s="0" t="n">
        <f aca="false">M2141*1000/365</f>
        <v>1.10768722886685</v>
      </c>
      <c r="O2141" s="0" t="n">
        <f aca="false">Table1[[#This Row],[Detection frequency 2021]]/100*365</f>
        <v>193.377365</v>
      </c>
      <c r="P2141" s="0" t="n">
        <f aca="false">Table1[[#This Row],[Flared days/year]]/12</f>
        <v>16.1147804166666</v>
      </c>
      <c r="Q2141" s="2" t="n">
        <f aca="false">Table1[[#This Row],['#days per month]]-P2197</f>
        <v>4.5852820833333</v>
      </c>
    </row>
    <row r="2142" customFormat="false" ht="15.75" hidden="true" customHeight="false" outlineLevel="0" collapsed="false">
      <c r="A2142" s="0" t="s">
        <v>24</v>
      </c>
      <c r="B2142" s="0" t="s">
        <v>25</v>
      </c>
      <c r="C2142" s="0" t="s">
        <v>2295</v>
      </c>
      <c r="D2142" s="0" t="n">
        <v>10423</v>
      </c>
      <c r="E2142" s="0" t="n">
        <v>58.085601</v>
      </c>
      <c r="F2142" s="0" t="n">
        <v>106.629051</v>
      </c>
      <c r="G2142" s="0" t="n">
        <v>0.011443178991</v>
      </c>
      <c r="H2142" s="0" t="n">
        <v>1540.29</v>
      </c>
      <c r="I2142" s="0" t="n">
        <v>0.737557</v>
      </c>
      <c r="J2142" s="0" t="n">
        <v>81.3725</v>
      </c>
      <c r="K2142" s="0" t="n">
        <v>204</v>
      </c>
      <c r="L2142" s="0" t="s">
        <v>20</v>
      </c>
      <c r="M2142" s="0" t="n">
        <f aca="false">35.3*G2142</f>
        <v>0.4039442183823</v>
      </c>
      <c r="N2142" s="0" t="n">
        <f aca="false">M2142*1000/365</f>
        <v>1.10669648871863</v>
      </c>
      <c r="O2142" s="0" t="n">
        <f aca="false">Table1[[#This Row],[Detection frequency 2021]]/100*365</f>
        <v>297.009625</v>
      </c>
      <c r="P2142" s="0" t="n">
        <f aca="false">Table1[[#This Row],[Flared days/year]]/12</f>
        <v>24.7508020833333</v>
      </c>
      <c r="Q2142" s="2" t="n">
        <f aca="false">Table1[[#This Row],['#days per month]]-P2198</f>
        <v>17.0934670833333</v>
      </c>
    </row>
    <row r="2143" customFormat="false" ht="15.75" hidden="true" customHeight="false" outlineLevel="0" collapsed="false">
      <c r="A2143" s="0" t="s">
        <v>28</v>
      </c>
      <c r="B2143" s="0" t="s">
        <v>29</v>
      </c>
      <c r="C2143" s="0" t="s">
        <v>2296</v>
      </c>
      <c r="D2143" s="0" t="n">
        <v>8229</v>
      </c>
      <c r="E2143" s="0" t="n">
        <v>26.818221</v>
      </c>
      <c r="F2143" s="0" t="n">
        <v>52.2359159999999</v>
      </c>
      <c r="G2143" s="0" t="n">
        <v>0.011435371093</v>
      </c>
      <c r="H2143" s="0" t="n">
        <v>1779.43</v>
      </c>
      <c r="I2143" s="0" t="n">
        <v>1.7575</v>
      </c>
      <c r="J2143" s="0" t="n">
        <v>62.8099</v>
      </c>
      <c r="K2143" s="0" t="n">
        <v>363</v>
      </c>
      <c r="L2143" s="0" t="s">
        <v>20</v>
      </c>
      <c r="M2143" s="0" t="n">
        <f aca="false">35.3*G2143</f>
        <v>0.4036685995829</v>
      </c>
      <c r="N2143" s="0" t="n">
        <f aca="false">M2143*1000/365</f>
        <v>1.10594136872027</v>
      </c>
      <c r="O2143" s="0" t="n">
        <f aca="false">Table1[[#This Row],[Detection frequency 2021]]/100*365</f>
        <v>229.256135</v>
      </c>
      <c r="P2143" s="0" t="n">
        <f aca="false">Table1[[#This Row],[Flared days/year]]/12</f>
        <v>19.1046779166667</v>
      </c>
      <c r="Q2143" s="2" t="n">
        <f aca="false">Table1[[#This Row],['#days per month]]-P2199</f>
        <v>6.16974708333333</v>
      </c>
    </row>
    <row r="2144" customFormat="false" ht="15.75" hidden="true" customHeight="false" outlineLevel="0" collapsed="false">
      <c r="A2144" s="0" t="s">
        <v>24</v>
      </c>
      <c r="B2144" s="0" t="s">
        <v>25</v>
      </c>
      <c r="C2144" s="0" t="s">
        <v>2297</v>
      </c>
      <c r="D2144" s="0" t="n">
        <v>10486</v>
      </c>
      <c r="E2144" s="0" t="n">
        <v>59.688348</v>
      </c>
      <c r="F2144" s="0" t="n">
        <v>108.258371</v>
      </c>
      <c r="G2144" s="0" t="n">
        <v>0.011427504489</v>
      </c>
      <c r="H2144" s="0" t="n">
        <v>1764.34</v>
      </c>
      <c r="I2144" s="0" t="n">
        <v>1.02414</v>
      </c>
      <c r="J2144" s="0" t="n">
        <v>71.1111</v>
      </c>
      <c r="K2144" s="0" t="n">
        <v>225</v>
      </c>
      <c r="L2144" s="0" t="s">
        <v>20</v>
      </c>
      <c r="M2144" s="0" t="n">
        <f aca="false">35.3*G2144</f>
        <v>0.4033909084617</v>
      </c>
      <c r="N2144" s="0" t="n">
        <f aca="false">M2144*1000/365</f>
        <v>1.10518057112795</v>
      </c>
      <c r="O2144" s="0" t="n">
        <f aca="false">Table1[[#This Row],[Detection frequency 2021]]/100*365</f>
        <v>259.555515</v>
      </c>
      <c r="P2144" s="0" t="n">
        <f aca="false">Table1[[#This Row],[Flared days/year]]/12</f>
        <v>21.62962625</v>
      </c>
      <c r="Q2144" s="2" t="n">
        <f aca="false">Table1[[#This Row],['#days per month]]-P2200</f>
        <v>15.57774375</v>
      </c>
    </row>
    <row r="2145" customFormat="false" ht="15.75" hidden="true" customHeight="false" outlineLevel="0" collapsed="false">
      <c r="A2145" s="0" t="s">
        <v>201</v>
      </c>
      <c r="B2145" s="0" t="s">
        <v>202</v>
      </c>
      <c r="C2145" s="0" t="s">
        <v>2298</v>
      </c>
      <c r="D2145" s="0" t="n">
        <v>7223</v>
      </c>
      <c r="E2145" s="0" t="n">
        <v>27.80435</v>
      </c>
      <c r="F2145" s="0" t="n">
        <v>33.57797</v>
      </c>
      <c r="G2145" s="0" t="n">
        <v>0.0114262129569999</v>
      </c>
      <c r="H2145" s="0" t="n">
        <v>1809.8</v>
      </c>
      <c r="I2145" s="0" t="n">
        <v>1.88358</v>
      </c>
      <c r="J2145" s="0" t="n">
        <v>45.4315</v>
      </c>
      <c r="K2145" s="0" t="n">
        <v>394</v>
      </c>
      <c r="L2145" s="0" t="s">
        <v>20</v>
      </c>
      <c r="M2145" s="0" t="n">
        <f aca="false">35.3*G2145</f>
        <v>0.403345317382096</v>
      </c>
      <c r="N2145" s="0" t="n">
        <f aca="false">M2145*1000/365</f>
        <v>1.10505566406054</v>
      </c>
      <c r="O2145" s="0" t="n">
        <f aca="false">Table1[[#This Row],[Detection frequency 2021]]/100*365</f>
        <v>165.824975</v>
      </c>
      <c r="P2145" s="0" t="n">
        <f aca="false">Table1[[#This Row],[Flared days/year]]/12</f>
        <v>13.8187479166667</v>
      </c>
      <c r="Q2145" s="2" t="n">
        <f aca="false">Table1[[#This Row],['#days per month]]-P2201</f>
        <v>-7.47291875</v>
      </c>
    </row>
    <row r="2146" customFormat="false" ht="15.75" hidden="true" customHeight="false" outlineLevel="0" collapsed="false">
      <c r="A2146" s="0" t="s">
        <v>645</v>
      </c>
      <c r="B2146" s="0" t="s">
        <v>646</v>
      </c>
      <c r="C2146" s="0" t="s">
        <v>2299</v>
      </c>
      <c r="D2146" s="0" t="n">
        <v>1813</v>
      </c>
      <c r="E2146" s="0" t="n">
        <v>32.608363</v>
      </c>
      <c r="F2146" s="0" t="n">
        <v>-103.540963</v>
      </c>
      <c r="G2146" s="0" t="n">
        <v>0.0114250388369999</v>
      </c>
      <c r="H2146" s="0" t="n">
        <v>1893.4</v>
      </c>
      <c r="I2146" s="0" t="n">
        <v>1.58722</v>
      </c>
      <c r="J2146" s="0" t="n">
        <v>56.1128999999999</v>
      </c>
      <c r="K2146" s="0" t="n">
        <v>319</v>
      </c>
      <c r="L2146" s="0" t="s">
        <v>20</v>
      </c>
      <c r="M2146" s="0" t="n">
        <f aca="false">35.3*G2146</f>
        <v>0.403303870946097</v>
      </c>
      <c r="N2146" s="0" t="n">
        <f aca="false">M2146*1000/365</f>
        <v>1.10494211218109</v>
      </c>
      <c r="O2146" s="0" t="n">
        <f aca="false">Table1[[#This Row],[Detection frequency 2021]]/100*365</f>
        <v>204.812085</v>
      </c>
      <c r="P2146" s="0" t="n">
        <f aca="false">Table1[[#This Row],[Flared days/year]]/12</f>
        <v>17.06767375</v>
      </c>
      <c r="Q2146" s="2" t="n">
        <f aca="false">Table1[[#This Row],['#days per month]]-P2202</f>
        <v>3.24193</v>
      </c>
    </row>
    <row r="2147" customFormat="false" ht="15.75" hidden="true" customHeight="false" outlineLevel="0" collapsed="false">
      <c r="A2147" s="0" t="s">
        <v>788</v>
      </c>
      <c r="B2147" s="0" t="s">
        <v>789</v>
      </c>
      <c r="C2147" s="0" t="s">
        <v>2300</v>
      </c>
      <c r="D2147" s="0" t="n">
        <v>12077</v>
      </c>
      <c r="E2147" s="0" t="n">
        <v>-0.141817</v>
      </c>
      <c r="F2147" s="0" t="n">
        <v>117.367719</v>
      </c>
      <c r="G2147" s="0" t="n">
        <v>0.011412622518</v>
      </c>
      <c r="H2147" s="0" t="n">
        <v>1757.06</v>
      </c>
      <c r="I2147" s="0" t="n">
        <v>1.6015</v>
      </c>
      <c r="J2147" s="0" t="n">
        <v>71.0145</v>
      </c>
      <c r="K2147" s="0" t="n">
        <v>69</v>
      </c>
      <c r="L2147" s="0" t="s">
        <v>20</v>
      </c>
      <c r="M2147" s="0" t="n">
        <f aca="false">35.3*G2147</f>
        <v>0.4028655748854</v>
      </c>
      <c r="N2147" s="0" t="n">
        <f aca="false">M2147*1000/365</f>
        <v>1.10374130105589</v>
      </c>
      <c r="O2147" s="0" t="n">
        <f aca="false">Table1[[#This Row],[Detection frequency 2021]]/100*365</f>
        <v>259.202925</v>
      </c>
      <c r="P2147" s="0" t="n">
        <f aca="false">Table1[[#This Row],[Flared days/year]]/12</f>
        <v>21.60024375</v>
      </c>
      <c r="Q2147" s="2" t="n">
        <f aca="false">Table1[[#This Row],['#days per month]]-P2203</f>
        <v>14.7543341666667</v>
      </c>
    </row>
    <row r="2148" customFormat="false" ht="15.75" hidden="true" customHeight="false" outlineLevel="0" collapsed="false">
      <c r="A2148" s="0" t="s">
        <v>161</v>
      </c>
      <c r="B2148" s="0" t="s">
        <v>162</v>
      </c>
      <c r="C2148" s="0" t="s">
        <v>2301</v>
      </c>
      <c r="D2148" s="0" t="n">
        <v>10075</v>
      </c>
      <c r="E2148" s="0" t="n">
        <v>39.613858</v>
      </c>
      <c r="F2148" s="0" t="n">
        <v>82.776118</v>
      </c>
      <c r="G2148" s="0" t="n">
        <v>0.011407192213</v>
      </c>
      <c r="H2148" s="0" t="n">
        <v>1718.91</v>
      </c>
      <c r="I2148" s="0" t="n">
        <v>1.07194</v>
      </c>
      <c r="J2148" s="0" t="n">
        <v>57.9544999999999</v>
      </c>
      <c r="K2148" s="0" t="n">
        <v>264</v>
      </c>
      <c r="L2148" s="0" t="s">
        <v>20</v>
      </c>
      <c r="M2148" s="0" t="n">
        <f aca="false">35.3*G2148</f>
        <v>0.4026738851189</v>
      </c>
      <c r="N2148" s="0" t="n">
        <f aca="false">M2148*1000/365</f>
        <v>1.10321612361342</v>
      </c>
      <c r="O2148" s="0" t="n">
        <f aca="false">Table1[[#This Row],[Detection frequency 2021]]/100*365</f>
        <v>211.533925</v>
      </c>
      <c r="P2148" s="0" t="n">
        <f aca="false">Table1[[#This Row],[Flared days/year]]/12</f>
        <v>17.6278270833333</v>
      </c>
      <c r="Q2148" s="2" t="n">
        <f aca="false">Table1[[#This Row],['#days per month]]-P2204</f>
        <v>1.83132666666667</v>
      </c>
    </row>
    <row r="2149" customFormat="false" ht="15.75" hidden="true" customHeight="false" outlineLevel="0" collapsed="false">
      <c r="A2149" s="0" t="s">
        <v>551</v>
      </c>
      <c r="B2149" s="0" t="s">
        <v>552</v>
      </c>
      <c r="C2149" s="0" t="s">
        <v>2302</v>
      </c>
      <c r="D2149" s="0" t="n">
        <v>6190</v>
      </c>
      <c r="E2149" s="0" t="n">
        <v>3.374587</v>
      </c>
      <c r="F2149" s="0" t="n">
        <v>9.139438</v>
      </c>
      <c r="G2149" s="0" t="n">
        <v>0.0114028479689999</v>
      </c>
      <c r="H2149" s="0" t="n">
        <v>1580.27</v>
      </c>
      <c r="I2149" s="0" t="n">
        <v>3.17658</v>
      </c>
      <c r="J2149" s="0" t="n">
        <v>60</v>
      </c>
      <c r="K2149" s="0" t="n">
        <v>50</v>
      </c>
      <c r="L2149" s="0" t="s">
        <v>20</v>
      </c>
      <c r="M2149" s="0" t="n">
        <f aca="false">35.3*G2149</f>
        <v>0.402520533305696</v>
      </c>
      <c r="N2149" s="0" t="n">
        <f aca="false">M2149*1000/365</f>
        <v>1.10279598165944</v>
      </c>
      <c r="O2149" s="0" t="n">
        <f aca="false">Table1[[#This Row],[Detection frequency 2021]]/100*365</f>
        <v>219</v>
      </c>
      <c r="P2149" s="0" t="n">
        <f aca="false">Table1[[#This Row],[Flared days/year]]/12</f>
        <v>18.25</v>
      </c>
      <c r="Q2149" s="2" t="n">
        <f aca="false">Table1[[#This Row],['#days per month]]-P2205</f>
        <v>-0.536762916666664</v>
      </c>
    </row>
    <row r="2150" customFormat="false" ht="15.75" hidden="true" customHeight="false" outlineLevel="0" collapsed="false">
      <c r="A2150" s="0" t="s">
        <v>645</v>
      </c>
      <c r="B2150" s="0" t="s">
        <v>646</v>
      </c>
      <c r="C2150" s="0" t="s">
        <v>2303</v>
      </c>
      <c r="D2150" s="0" t="n">
        <v>11</v>
      </c>
      <c r="E2150" s="0" t="n">
        <v>70.307034</v>
      </c>
      <c r="F2150" s="0" t="n">
        <v>-148.873113</v>
      </c>
      <c r="G2150" s="0" t="n">
        <v>0.01139865049</v>
      </c>
      <c r="H2150" s="0" t="n">
        <v>1877.4</v>
      </c>
      <c r="I2150" s="0" t="n">
        <v>1.6015</v>
      </c>
      <c r="J2150" s="0" t="n">
        <v>61.6766</v>
      </c>
      <c r="K2150" s="0" t="n">
        <v>167</v>
      </c>
      <c r="L2150" s="0" t="s">
        <v>20</v>
      </c>
      <c r="M2150" s="0" t="n">
        <f aca="false">35.3*G2150</f>
        <v>0.402372362297</v>
      </c>
      <c r="N2150" s="0" t="n">
        <f aca="false">M2150*1000/365</f>
        <v>1.10239003369041</v>
      </c>
      <c r="O2150" s="0" t="n">
        <f aca="false">Table1[[#This Row],[Detection frequency 2021]]/100*365</f>
        <v>225.11959</v>
      </c>
      <c r="P2150" s="0" t="n">
        <f aca="false">Table1[[#This Row],[Flared days/year]]/12</f>
        <v>18.7599658333333</v>
      </c>
      <c r="Q2150" s="2" t="n">
        <f aca="false">Table1[[#This Row],['#days per month]]-P2206</f>
        <v>7.03306333333334</v>
      </c>
    </row>
    <row r="2151" customFormat="false" ht="15.75" hidden="true" customHeight="false" outlineLevel="0" collapsed="false">
      <c r="A2151" s="0" t="s">
        <v>468</v>
      </c>
      <c r="B2151" s="0" t="s">
        <v>469</v>
      </c>
      <c r="C2151" s="0" t="s">
        <v>2304</v>
      </c>
      <c r="D2151" s="0" t="n">
        <v>7537</v>
      </c>
      <c r="E2151" s="0" t="n">
        <v>29.024865</v>
      </c>
      <c r="F2151" s="0" t="n">
        <v>47.546487</v>
      </c>
      <c r="G2151" s="0" t="n">
        <v>0.006937845727</v>
      </c>
      <c r="H2151" s="0" t="n">
        <v>1814.03</v>
      </c>
      <c r="I2151" s="0" t="n">
        <v>1.6015</v>
      </c>
      <c r="J2151" s="0" t="n">
        <v>41.0127</v>
      </c>
      <c r="K2151" s="0" t="n">
        <v>395</v>
      </c>
      <c r="L2151" s="0" t="s">
        <v>20</v>
      </c>
      <c r="M2151" s="0" t="n">
        <f aca="false">35.3*G2151</f>
        <v>0.2449059541631</v>
      </c>
      <c r="N2151" s="0" t="n">
        <f aca="false">M2151*1000/365</f>
        <v>0.670975216885205</v>
      </c>
      <c r="O2151" s="0" t="n">
        <f aca="false">Table1[[#This Row],[Detection frequency 2021]]/100*365</f>
        <v>149.696355</v>
      </c>
      <c r="P2151" s="0" t="n">
        <f aca="false">Table1[[#This Row],[Flared days/year]]/12</f>
        <v>12.47469625</v>
      </c>
      <c r="Q2151" s="2" t="n">
        <f aca="false">Table1[[#This Row],['#days per month]]-P2207</f>
        <v>-5.06619999999997</v>
      </c>
    </row>
    <row r="2152" customFormat="false" ht="15.75" hidden="true" customHeight="false" outlineLevel="0" collapsed="false">
      <c r="A2152" s="0" t="s">
        <v>645</v>
      </c>
      <c r="B2152" s="0" t="s">
        <v>646</v>
      </c>
      <c r="C2152" s="0" t="s">
        <v>2305</v>
      </c>
      <c r="D2152" s="0" t="n">
        <v>3088</v>
      </c>
      <c r="E2152" s="0" t="n">
        <v>28.591099</v>
      </c>
      <c r="F2152" s="0" t="n">
        <v>-98.32857</v>
      </c>
      <c r="G2152" s="0" t="n">
        <v>0.011381655103</v>
      </c>
      <c r="H2152" s="0" t="n">
        <v>1893.55</v>
      </c>
      <c r="I2152" s="0" t="n">
        <v>2.2198</v>
      </c>
      <c r="J2152" s="0" t="n">
        <v>47.4576</v>
      </c>
      <c r="K2152" s="0" t="n">
        <v>295</v>
      </c>
      <c r="L2152" s="0" t="s">
        <v>20</v>
      </c>
      <c r="M2152" s="0" t="n">
        <f aca="false">35.3*G2152</f>
        <v>0.4017724251359</v>
      </c>
      <c r="N2152" s="0" t="n">
        <f aca="false">M2152*1000/365</f>
        <v>1.10074637023534</v>
      </c>
      <c r="O2152" s="0" t="n">
        <f aca="false">Table1[[#This Row],[Detection frequency 2021]]/100*365</f>
        <v>173.22024</v>
      </c>
      <c r="P2152" s="0" t="n">
        <f aca="false">Table1[[#This Row],[Flared days/year]]/12</f>
        <v>14.43502</v>
      </c>
      <c r="Q2152" s="2" t="n">
        <f aca="false">Table1[[#This Row],['#days per month]]-P2208</f>
        <v>-4.67878291666664</v>
      </c>
    </row>
    <row r="2153" customFormat="false" ht="15.75" hidden="true" customHeight="false" outlineLevel="0" collapsed="false">
      <c r="A2153" s="0" t="s">
        <v>24</v>
      </c>
      <c r="B2153" s="0" t="s">
        <v>25</v>
      </c>
      <c r="C2153" s="0" t="s">
        <v>2306</v>
      </c>
      <c r="D2153" s="0" t="n">
        <v>8833</v>
      </c>
      <c r="E2153" s="0" t="n">
        <v>67.7897199999999</v>
      </c>
      <c r="F2153" s="0" t="n">
        <v>72.4674189999999</v>
      </c>
      <c r="G2153" s="0" t="n">
        <v>0.011380128747</v>
      </c>
      <c r="H2153" s="0" t="n">
        <v>1871.73</v>
      </c>
      <c r="I2153" s="0" t="n">
        <v>1.82477</v>
      </c>
      <c r="J2153" s="0" t="n">
        <v>15.1125</v>
      </c>
      <c r="K2153" s="0" t="n">
        <v>311</v>
      </c>
      <c r="L2153" s="0" t="s">
        <v>20</v>
      </c>
      <c r="M2153" s="0" t="n">
        <f aca="false">35.3*G2153</f>
        <v>0.4017185447691</v>
      </c>
      <c r="N2153" s="0" t="n">
        <f aca="false">M2153*1000/365</f>
        <v>1.10059875279205</v>
      </c>
      <c r="O2153" s="0" t="n">
        <f aca="false">Table1[[#This Row],[Detection frequency 2021]]/100*365</f>
        <v>55.160625</v>
      </c>
      <c r="P2153" s="0" t="n">
        <f aca="false">Table1[[#This Row],[Flared days/year]]/12</f>
        <v>4.59671875</v>
      </c>
      <c r="Q2153" s="2" t="n">
        <f aca="false">Table1[[#This Row],['#days per month]]-P2209</f>
        <v>-12.8372325</v>
      </c>
    </row>
    <row r="2154" customFormat="false" ht="15.75" hidden="true" customHeight="false" outlineLevel="0" collapsed="false">
      <c r="A2154" s="0" t="s">
        <v>28</v>
      </c>
      <c r="B2154" s="0" t="s">
        <v>29</v>
      </c>
      <c r="C2154" s="0" t="s">
        <v>2307</v>
      </c>
      <c r="D2154" s="0" t="n">
        <v>8120</v>
      </c>
      <c r="E2154" s="0" t="n">
        <v>29.94163</v>
      </c>
      <c r="F2154" s="0" t="n">
        <v>50.839763</v>
      </c>
      <c r="G2154" s="0" t="n">
        <v>0.011331637591</v>
      </c>
      <c r="H2154" s="0" t="n">
        <v>1837.45</v>
      </c>
      <c r="I2154" s="0" t="n">
        <v>1.71417</v>
      </c>
      <c r="J2154" s="0" t="n">
        <v>13.1443</v>
      </c>
      <c r="K2154" s="0" t="n">
        <v>388</v>
      </c>
      <c r="L2154" s="0" t="s">
        <v>20</v>
      </c>
      <c r="M2154" s="0" t="n">
        <f aca="false">35.3*G2154</f>
        <v>0.4000068069623</v>
      </c>
      <c r="N2154" s="0" t="n">
        <f aca="false">M2154*1000/365</f>
        <v>1.09590906017068</v>
      </c>
      <c r="O2154" s="0" t="n">
        <f aca="false">Table1[[#This Row],[Detection frequency 2021]]/100*365</f>
        <v>47.976695</v>
      </c>
      <c r="P2154" s="0" t="n">
        <f aca="false">Table1[[#This Row],[Flared days/year]]/12</f>
        <v>3.99805791666667</v>
      </c>
      <c r="Q2154" s="2" t="n">
        <f aca="false">Table1[[#This Row],['#days per month]]-P2210</f>
        <v>-3.30829916666667</v>
      </c>
    </row>
    <row r="2155" customFormat="false" ht="15.75" hidden="true" customHeight="false" outlineLevel="0" collapsed="false">
      <c r="A2155" s="0" t="s">
        <v>245</v>
      </c>
      <c r="B2155" s="0" t="s">
        <v>246</v>
      </c>
      <c r="C2155" s="0" t="s">
        <v>2308</v>
      </c>
      <c r="D2155" s="0" t="n">
        <v>6228</v>
      </c>
      <c r="E2155" s="0" t="n">
        <v>-3.68267699999999</v>
      </c>
      <c r="F2155" s="0" t="n">
        <v>10.736536</v>
      </c>
      <c r="G2155" s="0" t="n">
        <v>0.0113243874</v>
      </c>
      <c r="H2155" s="0" t="n">
        <v>1796.85</v>
      </c>
      <c r="I2155" s="0" t="n">
        <v>2.44072</v>
      </c>
      <c r="J2155" s="0" t="n">
        <v>51.1111</v>
      </c>
      <c r="K2155" s="0" t="n">
        <v>45</v>
      </c>
      <c r="L2155" s="0" t="s">
        <v>20</v>
      </c>
      <c r="M2155" s="0" t="n">
        <f aca="false">35.3*G2155</f>
        <v>0.39975087522</v>
      </c>
      <c r="N2155" s="0" t="n">
        <f aca="false">M2155*1000/365</f>
        <v>1.09520787731507</v>
      </c>
      <c r="O2155" s="0" t="n">
        <f aca="false">Table1[[#This Row],[Detection frequency 2021]]/100*365</f>
        <v>186.555515</v>
      </c>
      <c r="P2155" s="0" t="n">
        <f aca="false">Table1[[#This Row],[Flared days/year]]/12</f>
        <v>15.5462929166667</v>
      </c>
      <c r="Q2155" s="2" t="n">
        <f aca="false">Table1[[#This Row],['#days per month]]-P2211</f>
        <v>4.11087333333333</v>
      </c>
    </row>
    <row r="2156" customFormat="false" ht="15.75" hidden="true" customHeight="false" outlineLevel="0" collapsed="false">
      <c r="A2156" s="0" t="s">
        <v>51</v>
      </c>
      <c r="B2156" s="0" t="s">
        <v>52</v>
      </c>
      <c r="C2156" s="0" t="s">
        <v>2309</v>
      </c>
      <c r="D2156" s="0" t="n">
        <v>5519</v>
      </c>
      <c r="E2156" s="0" t="n">
        <v>31.900961</v>
      </c>
      <c r="F2156" s="0" t="n">
        <v>6.066475</v>
      </c>
      <c r="G2156" s="0" t="n">
        <v>0.011857291115</v>
      </c>
      <c r="H2156" s="0" t="n">
        <v>1759.56</v>
      </c>
      <c r="I2156" s="0" t="n">
        <v>1.6015</v>
      </c>
      <c r="J2156" s="0" t="n">
        <v>45.5026</v>
      </c>
      <c r="K2156" s="0" t="n">
        <v>378</v>
      </c>
      <c r="L2156" s="0" t="s">
        <v>20</v>
      </c>
      <c r="M2156" s="0" t="n">
        <f aca="false">35.3*G2156</f>
        <v>0.4185623763595</v>
      </c>
      <c r="N2156" s="0" t="n">
        <f aca="false">M2156*1000/365</f>
        <v>1.14674623660137</v>
      </c>
      <c r="O2156" s="0" t="n">
        <f aca="false">Table1[[#This Row],[Detection frequency 2021]]/100*365</f>
        <v>166.08449</v>
      </c>
      <c r="P2156" s="0" t="n">
        <f aca="false">Table1[[#This Row],[Flared days/year]]/12</f>
        <v>13.8403741666667</v>
      </c>
      <c r="Q2156" s="2" t="n">
        <f aca="false">Table1[[#This Row],['#days per month]]-P2212</f>
        <v>-1.25128083333334</v>
      </c>
    </row>
    <row r="2157" customFormat="false" ht="15.75" hidden="true" customHeight="false" outlineLevel="0" collapsed="false">
      <c r="A2157" s="0" t="s">
        <v>645</v>
      </c>
      <c r="B2157" s="0" t="s">
        <v>646</v>
      </c>
      <c r="C2157" s="0" t="s">
        <v>2310</v>
      </c>
      <c r="D2157" s="0" t="n">
        <v>929</v>
      </c>
      <c r="E2157" s="0" t="n">
        <v>47.958677</v>
      </c>
      <c r="F2157" s="0" t="n">
        <v>-102.684456</v>
      </c>
      <c r="G2157" s="0" t="n">
        <v>0.011318780977</v>
      </c>
      <c r="H2157" s="0" t="n">
        <v>1914.01</v>
      </c>
      <c r="I2157" s="0" t="n">
        <v>1.52031</v>
      </c>
      <c r="J2157" s="0" t="n">
        <v>25.7961999999999</v>
      </c>
      <c r="K2157" s="0" t="n">
        <v>314</v>
      </c>
      <c r="L2157" s="0" t="s">
        <v>20</v>
      </c>
      <c r="M2157" s="0" t="n">
        <f aca="false">35.3*G2157</f>
        <v>0.3995529684881</v>
      </c>
      <c r="N2157" s="0" t="n">
        <f aca="false">M2157*1000/365</f>
        <v>1.09466566709069</v>
      </c>
      <c r="O2157" s="0" t="n">
        <f aca="false">Table1[[#This Row],[Detection frequency 2021]]/100*365</f>
        <v>94.1561299999996</v>
      </c>
      <c r="P2157" s="0" t="n">
        <f aca="false">Table1[[#This Row],[Flared days/year]]/12</f>
        <v>7.84634416666664</v>
      </c>
      <c r="Q2157" s="2" t="n">
        <f aca="false">Table1[[#This Row],['#days per month]]-P2213</f>
        <v>3.20652499999997</v>
      </c>
    </row>
    <row r="2158" customFormat="false" ht="15.75" hidden="true" customHeight="false" outlineLevel="0" collapsed="false">
      <c r="A2158" s="0" t="s">
        <v>24</v>
      </c>
      <c r="B2158" s="0" t="s">
        <v>25</v>
      </c>
      <c r="C2158" s="0" t="s">
        <v>2311</v>
      </c>
      <c r="D2158" s="0" t="n">
        <v>6773</v>
      </c>
      <c r="E2158" s="0" t="n">
        <v>52.084078</v>
      </c>
      <c r="F2158" s="0" t="n">
        <v>50.756558</v>
      </c>
      <c r="G2158" s="0" t="n">
        <v>0.011293478691</v>
      </c>
      <c r="H2158" s="0" t="n">
        <v>1852.63</v>
      </c>
      <c r="I2158" s="0" t="n">
        <v>2.38407</v>
      </c>
      <c r="J2158" s="0" t="n">
        <v>48.0143999999999</v>
      </c>
      <c r="K2158" s="0" t="n">
        <v>277</v>
      </c>
      <c r="L2158" s="0" t="s">
        <v>20</v>
      </c>
      <c r="M2158" s="0" t="n">
        <f aca="false">35.3*G2158</f>
        <v>0.3986597977923</v>
      </c>
      <c r="N2158" s="0" t="n">
        <f aca="false">M2158*1000/365</f>
        <v>1.09221862408849</v>
      </c>
      <c r="O2158" s="0" t="n">
        <f aca="false">Table1[[#This Row],[Detection frequency 2021]]/100*365</f>
        <v>175.25256</v>
      </c>
      <c r="P2158" s="0" t="n">
        <f aca="false">Table1[[#This Row],[Flared days/year]]/12</f>
        <v>14.60438</v>
      </c>
      <c r="Q2158" s="2" t="n">
        <f aca="false">Table1[[#This Row],['#days per month]]-P2214</f>
        <v>-2.20484333333336</v>
      </c>
    </row>
    <row r="2159" customFormat="false" ht="15.75" hidden="true" customHeight="false" outlineLevel="0" collapsed="false">
      <c r="A2159" s="0" t="s">
        <v>201</v>
      </c>
      <c r="B2159" s="0" t="s">
        <v>202</v>
      </c>
      <c r="C2159" s="0" t="s">
        <v>2312</v>
      </c>
      <c r="D2159" s="0" t="n">
        <v>5823</v>
      </c>
      <c r="E2159" s="0" t="n">
        <v>30.617677</v>
      </c>
      <c r="F2159" s="0" t="n">
        <v>26.027579</v>
      </c>
      <c r="G2159" s="0" t="n">
        <v>0.011275808185</v>
      </c>
      <c r="H2159" s="0" t="n">
        <v>1719.35</v>
      </c>
      <c r="I2159" s="0" t="n">
        <v>1.60389</v>
      </c>
      <c r="J2159" s="0" t="n">
        <v>51.8957</v>
      </c>
      <c r="K2159" s="0" t="n">
        <v>422</v>
      </c>
      <c r="L2159" s="0" t="s">
        <v>20</v>
      </c>
      <c r="M2159" s="0" t="n">
        <f aca="false">35.3*G2159</f>
        <v>0.3980360289305</v>
      </c>
      <c r="N2159" s="0" t="n">
        <f aca="false">M2159*1000/365</f>
        <v>1.09050966830274</v>
      </c>
      <c r="O2159" s="0" t="n">
        <f aca="false">Table1[[#This Row],[Detection frequency 2021]]/100*365</f>
        <v>189.419305</v>
      </c>
      <c r="P2159" s="0" t="n">
        <f aca="false">Table1[[#This Row],[Flared days/year]]/12</f>
        <v>15.7849420833333</v>
      </c>
      <c r="Q2159" s="2" t="n">
        <f aca="false">Table1[[#This Row],['#days per month]]-P2215</f>
        <v>-5.75005791666666</v>
      </c>
    </row>
    <row r="2160" customFormat="false" ht="15.75" hidden="true" customHeight="false" outlineLevel="0" collapsed="false">
      <c r="A2160" s="0" t="s">
        <v>645</v>
      </c>
      <c r="B2160" s="0" t="s">
        <v>646</v>
      </c>
      <c r="C2160" s="0" t="s">
        <v>2313</v>
      </c>
      <c r="D2160" s="0" t="n">
        <v>4037</v>
      </c>
      <c r="E2160" s="0" t="n">
        <v>28.1922669999999</v>
      </c>
      <c r="F2160" s="0" t="n">
        <v>-88.495597</v>
      </c>
      <c r="G2160" s="0" t="n">
        <v>0.011270201762</v>
      </c>
      <c r="H2160" s="0" t="n">
        <v>1752.47</v>
      </c>
      <c r="I2160" s="0" t="n">
        <v>1.6015</v>
      </c>
      <c r="J2160" s="0" t="n">
        <v>51.5957</v>
      </c>
      <c r="K2160" s="0" t="n">
        <v>188</v>
      </c>
      <c r="L2160" s="0" t="s">
        <v>20</v>
      </c>
      <c r="M2160" s="0" t="n">
        <f aca="false">35.3*G2160</f>
        <v>0.3978381221986</v>
      </c>
      <c r="N2160" s="0" t="n">
        <f aca="false">M2160*1000/365</f>
        <v>1.08996745807836</v>
      </c>
      <c r="O2160" s="0" t="n">
        <f aca="false">Table1[[#This Row],[Detection frequency 2021]]/100*365</f>
        <v>188.324305</v>
      </c>
      <c r="P2160" s="0" t="n">
        <f aca="false">Table1[[#This Row],[Flared days/year]]/12</f>
        <v>15.6936920833333</v>
      </c>
      <c r="Q2160" s="2" t="n">
        <f aca="false">Table1[[#This Row],['#days per month]]-P2216</f>
        <v>8.78488083333333</v>
      </c>
    </row>
    <row r="2161" customFormat="false" ht="15.75" hidden="true" customHeight="false" outlineLevel="0" collapsed="false">
      <c r="A2161" s="0" t="s">
        <v>645</v>
      </c>
      <c r="B2161" s="0" t="s">
        <v>646</v>
      </c>
      <c r="C2161" s="0" t="s">
        <v>2314</v>
      </c>
      <c r="D2161" s="0" t="n">
        <v>716</v>
      </c>
      <c r="E2161" s="0" t="n">
        <v>47.544699</v>
      </c>
      <c r="F2161" s="0" t="n">
        <v>-102.96088</v>
      </c>
      <c r="G2161" s="0" t="n">
        <v>0.011262922218</v>
      </c>
      <c r="H2161" s="0" t="n">
        <v>1905.42</v>
      </c>
      <c r="I2161" s="0" t="n">
        <v>1.45321</v>
      </c>
      <c r="J2161" s="0" t="n">
        <v>33.0274999999999</v>
      </c>
      <c r="K2161" s="0" t="n">
        <v>327</v>
      </c>
      <c r="L2161" s="0" t="s">
        <v>20</v>
      </c>
      <c r="M2161" s="0" t="n">
        <f aca="false">35.3*G2161</f>
        <v>0.3975811542954</v>
      </c>
      <c r="N2161" s="0" t="n">
        <f aca="false">M2161*1000/365</f>
        <v>1.08926343642575</v>
      </c>
      <c r="O2161" s="0" t="n">
        <f aca="false">Table1[[#This Row],[Detection frequency 2021]]/100*365</f>
        <v>120.550375</v>
      </c>
      <c r="P2161" s="0" t="n">
        <f aca="false">Table1[[#This Row],[Flared days/year]]/12</f>
        <v>10.0458645833333</v>
      </c>
      <c r="Q2161" s="2" t="n">
        <f aca="false">Table1[[#This Row],['#days per month]]-P2217</f>
        <v>5.4046158333333</v>
      </c>
    </row>
    <row r="2162" customFormat="false" ht="15.75" hidden="true" customHeight="false" outlineLevel="0" collapsed="false">
      <c r="A2162" s="0" t="s">
        <v>161</v>
      </c>
      <c r="B2162" s="0" t="s">
        <v>162</v>
      </c>
      <c r="C2162" s="0" t="s">
        <v>2315</v>
      </c>
      <c r="D2162" s="0" t="n">
        <v>9703</v>
      </c>
      <c r="E2162" s="0" t="n">
        <v>40.77629</v>
      </c>
      <c r="F2162" s="0" t="n">
        <v>83.412242</v>
      </c>
      <c r="G2162" s="0" t="n">
        <v>0.011260896861</v>
      </c>
      <c r="H2162" s="0" t="n">
        <v>1819.07</v>
      </c>
      <c r="I2162" s="0" t="n">
        <v>2.18171</v>
      </c>
      <c r="J2162" s="0" t="n">
        <v>40.184</v>
      </c>
      <c r="K2162" s="0" t="n">
        <v>326</v>
      </c>
      <c r="L2162" s="0" t="s">
        <v>20</v>
      </c>
      <c r="M2162" s="0" t="n">
        <f aca="false">35.3*G2162</f>
        <v>0.3975096591933</v>
      </c>
      <c r="N2162" s="0" t="n">
        <f aca="false">M2162*1000/365</f>
        <v>1.0890675594337</v>
      </c>
      <c r="O2162" s="0" t="n">
        <f aca="false">Table1[[#This Row],[Detection frequency 2021]]/100*365</f>
        <v>146.6716</v>
      </c>
      <c r="P2162" s="0" t="n">
        <f aca="false">Table1[[#This Row],[Flared days/year]]/12</f>
        <v>12.2226333333333</v>
      </c>
      <c r="Q2162" s="2" t="n">
        <f aca="false">Table1[[#This Row],['#days per month]]-P2218</f>
        <v>3.28715958333333</v>
      </c>
    </row>
    <row r="2163" customFormat="false" ht="15.75" hidden="true" customHeight="false" outlineLevel="0" collapsed="false">
      <c r="A2163" s="0" t="s">
        <v>201</v>
      </c>
      <c r="B2163" s="0" t="s">
        <v>202</v>
      </c>
      <c r="C2163" s="0" t="s">
        <v>2316</v>
      </c>
      <c r="D2163" s="0" t="n">
        <v>7201</v>
      </c>
      <c r="E2163" s="0" t="n">
        <v>28.969232</v>
      </c>
      <c r="F2163" s="0" t="n">
        <v>33.131336</v>
      </c>
      <c r="G2163" s="0" t="n">
        <v>0.011257726737</v>
      </c>
      <c r="H2163" s="0" t="n">
        <v>1789.63</v>
      </c>
      <c r="I2163" s="0" t="n">
        <v>1.68895</v>
      </c>
      <c r="J2163" s="0" t="n">
        <v>74.6769999999999</v>
      </c>
      <c r="K2163" s="0" t="n">
        <v>387</v>
      </c>
      <c r="L2163" s="0" t="s">
        <v>20</v>
      </c>
      <c r="M2163" s="0" t="n">
        <f aca="false">35.3*G2163</f>
        <v>0.3973977538161</v>
      </c>
      <c r="N2163" s="0" t="n">
        <f aca="false">M2163*1000/365</f>
        <v>1.08876096935918</v>
      </c>
      <c r="O2163" s="0" t="n">
        <f aca="false">Table1[[#This Row],[Detection frequency 2021]]/100*365</f>
        <v>272.57105</v>
      </c>
      <c r="P2163" s="0" t="n">
        <f aca="false">Table1[[#This Row],[Flared days/year]]/12</f>
        <v>22.7142541666666</v>
      </c>
      <c r="Q2163" s="2" t="n">
        <f aca="false">Table1[[#This Row],['#days per month]]-P2219</f>
        <v>13.3930058333333</v>
      </c>
    </row>
    <row r="2164" customFormat="false" ht="15.75" hidden="true" customHeight="false" outlineLevel="0" collapsed="false">
      <c r="A2164" s="0" t="s">
        <v>201</v>
      </c>
      <c r="B2164" s="0" t="s">
        <v>202</v>
      </c>
      <c r="C2164" s="0" t="s">
        <v>2317</v>
      </c>
      <c r="D2164" s="0" t="n">
        <v>7161</v>
      </c>
      <c r="E2164" s="0" t="n">
        <v>29.8845289999999</v>
      </c>
      <c r="F2164" s="0" t="n">
        <v>31.094508</v>
      </c>
      <c r="G2164" s="0" t="n">
        <v>0.011248891484</v>
      </c>
      <c r="H2164" s="0" t="n">
        <v>1813.71</v>
      </c>
      <c r="I2164" s="0" t="n">
        <v>2.98798</v>
      </c>
      <c r="J2164" s="0" t="n">
        <v>53.8642</v>
      </c>
      <c r="K2164" s="0" t="n">
        <v>427</v>
      </c>
      <c r="L2164" s="0" t="s">
        <v>20</v>
      </c>
      <c r="M2164" s="0" t="n">
        <f aca="false">35.3*G2164</f>
        <v>0.3970858693852</v>
      </c>
      <c r="N2164" s="0" t="n">
        <f aca="false">M2164*1000/365</f>
        <v>1.0879064914663</v>
      </c>
      <c r="O2164" s="0" t="n">
        <f aca="false">Table1[[#This Row],[Detection frequency 2021]]/100*365</f>
        <v>196.60433</v>
      </c>
      <c r="P2164" s="0" t="n">
        <f aca="false">Table1[[#This Row],[Flared days/year]]/12</f>
        <v>16.3836941666667</v>
      </c>
      <c r="Q2164" s="2" t="n">
        <f aca="false">Table1[[#This Row],['#days per month]]-P2220</f>
        <v>-5.62319</v>
      </c>
    </row>
    <row r="2165" customFormat="false" ht="15.75" hidden="true" customHeight="false" outlineLevel="0" collapsed="false">
      <c r="A2165" s="0" t="s">
        <v>221</v>
      </c>
      <c r="B2165" s="0" t="s">
        <v>222</v>
      </c>
      <c r="C2165" s="0" t="s">
        <v>2318</v>
      </c>
      <c r="D2165" s="0" t="n">
        <v>10745</v>
      </c>
      <c r="E2165" s="0" t="n">
        <v>27.032241</v>
      </c>
      <c r="F2165" s="0" t="n">
        <v>94.889445</v>
      </c>
      <c r="G2165" s="0" t="n">
        <v>0.011242609942</v>
      </c>
      <c r="H2165" s="0" t="n">
        <v>1810.73</v>
      </c>
      <c r="I2165" s="0" t="n">
        <v>1.79155</v>
      </c>
      <c r="J2165" s="0" t="n">
        <v>57.4713</v>
      </c>
      <c r="K2165" s="0" t="n">
        <v>174</v>
      </c>
      <c r="L2165" s="0" t="s">
        <v>20</v>
      </c>
      <c r="M2165" s="0" t="n">
        <f aca="false">35.3*G2165</f>
        <v>0.3968641309526</v>
      </c>
      <c r="N2165" s="0" t="n">
        <f aca="false">M2165*1000/365</f>
        <v>1.08729898891123</v>
      </c>
      <c r="O2165" s="0" t="n">
        <f aca="false">Table1[[#This Row],[Detection frequency 2021]]/100*365</f>
        <v>209.770245</v>
      </c>
      <c r="P2165" s="0" t="n">
        <f aca="false">Table1[[#This Row],[Flared days/year]]/12</f>
        <v>17.48085375</v>
      </c>
      <c r="Q2165" s="2" t="n">
        <f aca="false">Table1[[#This Row],['#days per month]]-P2221</f>
        <v>6.13905666666667</v>
      </c>
    </row>
    <row r="2166" customFormat="false" ht="15.75" hidden="true" customHeight="false" outlineLevel="0" collapsed="false">
      <c r="A2166" s="0" t="s">
        <v>468</v>
      </c>
      <c r="B2166" s="0" t="s">
        <v>469</v>
      </c>
      <c r="C2166" s="0" t="s">
        <v>2319</v>
      </c>
      <c r="D2166" s="0" t="n">
        <v>7549</v>
      </c>
      <c r="E2166" s="0" t="n">
        <v>29.021901</v>
      </c>
      <c r="F2166" s="0" t="n">
        <v>47.586187</v>
      </c>
      <c r="G2166" s="0" t="n">
        <v>0.012376751156</v>
      </c>
      <c r="H2166" s="0" t="n">
        <v>1770.41</v>
      </c>
      <c r="I2166" s="0" t="n">
        <v>3.81911</v>
      </c>
      <c r="J2166" s="0" t="n">
        <v>40.3023</v>
      </c>
      <c r="K2166" s="0" t="n">
        <v>397</v>
      </c>
      <c r="L2166" s="0" t="s">
        <v>20</v>
      </c>
      <c r="M2166" s="0" t="n">
        <f aca="false">35.3*G2166</f>
        <v>0.4368993158068</v>
      </c>
      <c r="N2166" s="0" t="n">
        <f aca="false">M2166*1000/365</f>
        <v>1.19698442686795</v>
      </c>
      <c r="O2166" s="0" t="n">
        <f aca="false">Table1[[#This Row],[Detection frequency 2021]]/100*365</f>
        <v>147.103395</v>
      </c>
      <c r="P2166" s="0" t="n">
        <f aca="false">Table1[[#This Row],[Flared days/year]]/12</f>
        <v>12.25861625</v>
      </c>
      <c r="Q2166" s="2" t="n">
        <f aca="false">Table1[[#This Row],['#days per month]]-P2222</f>
        <v>4.35578833333333</v>
      </c>
    </row>
    <row r="2167" customFormat="false" ht="15.75" hidden="true" customHeight="false" outlineLevel="0" collapsed="false">
      <c r="A2167" s="0" t="s">
        <v>788</v>
      </c>
      <c r="B2167" s="0" t="s">
        <v>789</v>
      </c>
      <c r="C2167" s="0" t="s">
        <v>2320</v>
      </c>
      <c r="D2167" s="0" t="n">
        <v>12008</v>
      </c>
      <c r="E2167" s="0" t="n">
        <v>-6.301607</v>
      </c>
      <c r="F2167" s="0" t="n">
        <v>108.633072</v>
      </c>
      <c r="G2167" s="0" t="n">
        <v>0.011229430445</v>
      </c>
      <c r="H2167" s="0" t="n">
        <v>1689.44</v>
      </c>
      <c r="I2167" s="0" t="n">
        <v>2.30586</v>
      </c>
      <c r="J2167" s="0" t="n">
        <v>53.9474</v>
      </c>
      <c r="K2167" s="0" t="n">
        <v>76</v>
      </c>
      <c r="L2167" s="0" t="s">
        <v>20</v>
      </c>
      <c r="M2167" s="0" t="n">
        <f aca="false">35.3*G2167</f>
        <v>0.3963988947085</v>
      </c>
      <c r="N2167" s="0" t="n">
        <f aca="false">M2167*1000/365</f>
        <v>1.08602436906438</v>
      </c>
      <c r="O2167" s="0" t="n">
        <f aca="false">Table1[[#This Row],[Detection frequency 2021]]/100*365</f>
        <v>196.90801</v>
      </c>
      <c r="P2167" s="0" t="n">
        <f aca="false">Table1[[#This Row],[Flared days/year]]/12</f>
        <v>16.4090008333333</v>
      </c>
      <c r="Q2167" s="2" t="n">
        <f aca="false">Table1[[#This Row],['#days per month]]-P2223</f>
        <v>-4.81191666666666</v>
      </c>
    </row>
    <row r="2168" customFormat="false" ht="15.75" hidden="false" customHeight="false" outlineLevel="0" collapsed="false">
      <c r="A2168" s="0" t="s">
        <v>521</v>
      </c>
      <c r="B2168" s="0" t="s">
        <v>522</v>
      </c>
      <c r="C2168" s="0" t="s">
        <v>2321</v>
      </c>
      <c r="D2168" s="0" t="n">
        <v>7621</v>
      </c>
      <c r="E2168" s="0" t="n">
        <v>28.614023</v>
      </c>
      <c r="F2168" s="0" t="n">
        <v>47.884884</v>
      </c>
      <c r="G2168" s="0" t="n">
        <v>0.008780186772</v>
      </c>
      <c r="H2168" s="0" t="n">
        <v>1819.78</v>
      </c>
      <c r="I2168" s="0" t="n">
        <v>1.50385</v>
      </c>
      <c r="J2168" s="0" t="n">
        <v>50</v>
      </c>
      <c r="K2168" s="0" t="n">
        <v>398</v>
      </c>
      <c r="L2168" s="0" t="s">
        <v>20</v>
      </c>
      <c r="M2168" s="0" t="n">
        <f aca="false">35.3*G2168</f>
        <v>0.3099405930516</v>
      </c>
      <c r="N2168" s="0" t="n">
        <f aca="false">M2168*1000/365</f>
        <v>0.849152309730411</v>
      </c>
      <c r="O2168" s="0" t="n">
        <f aca="false">Table1[[#This Row],[Detection frequency 2021]]/100*365</f>
        <v>182.5</v>
      </c>
      <c r="P2168" s="2" t="n">
        <f aca="false">Table1[[#This Row],[Flared days/year]]/12</f>
        <v>15.2083333333333</v>
      </c>
      <c r="Q2168" s="2"/>
    </row>
    <row r="2169" customFormat="false" ht="15.75" hidden="true" customHeight="false" outlineLevel="0" collapsed="false">
      <c r="A2169" s="0" t="s">
        <v>645</v>
      </c>
      <c r="B2169" s="0" t="s">
        <v>646</v>
      </c>
      <c r="C2169" s="0" t="s">
        <v>2322</v>
      </c>
      <c r="D2169" s="0" t="n">
        <v>757</v>
      </c>
      <c r="E2169" s="0" t="n">
        <v>48.068272</v>
      </c>
      <c r="F2169" s="0" t="n">
        <v>-102.923486</v>
      </c>
      <c r="G2169" s="0" t="n">
        <v>0.011214343003</v>
      </c>
      <c r="H2169" s="0" t="n">
        <v>1947.1</v>
      </c>
      <c r="I2169" s="0" t="n">
        <v>2.77280999999999</v>
      </c>
      <c r="J2169" s="0" t="n">
        <v>44.795</v>
      </c>
      <c r="K2169" s="0" t="n">
        <v>317</v>
      </c>
      <c r="L2169" s="0" t="s">
        <v>20</v>
      </c>
      <c r="M2169" s="0" t="n">
        <f aca="false">35.3*G2169</f>
        <v>0.3958663080059</v>
      </c>
      <c r="N2169" s="0" t="n">
        <f aca="false">M2169*1000/365</f>
        <v>1.08456522741342</v>
      </c>
      <c r="O2169" s="0" t="n">
        <f aca="false">Table1[[#This Row],[Detection frequency 2021]]/100*365</f>
        <v>163.50175</v>
      </c>
      <c r="P2169" s="0" t="n">
        <f aca="false">Table1[[#This Row],[Flared days/year]]/12</f>
        <v>13.6251458333333</v>
      </c>
      <c r="Q2169" s="2" t="n">
        <f aca="false">Table1[[#This Row],['#days per month]]-P2225</f>
        <v>-6.3959558333333</v>
      </c>
    </row>
    <row r="2170" customFormat="false" ht="15.75" hidden="true" customHeight="false" outlineLevel="0" collapsed="false">
      <c r="A2170" s="0" t="s">
        <v>24</v>
      </c>
      <c r="B2170" s="0" t="s">
        <v>25</v>
      </c>
      <c r="C2170" s="0" t="s">
        <v>2323</v>
      </c>
      <c r="D2170" s="0" t="n">
        <v>9024</v>
      </c>
      <c r="E2170" s="0" t="n">
        <v>64.234397</v>
      </c>
      <c r="F2170" s="0" t="n">
        <v>75.659269</v>
      </c>
      <c r="G2170" s="0" t="n">
        <v>0.01121431365</v>
      </c>
      <c r="H2170" s="0" t="n">
        <v>1809.68</v>
      </c>
      <c r="I2170" s="0" t="n">
        <v>2.38647</v>
      </c>
      <c r="J2170" s="0" t="n">
        <v>53.8461999999999</v>
      </c>
      <c r="K2170" s="0" t="n">
        <v>169</v>
      </c>
      <c r="L2170" s="0" t="s">
        <v>20</v>
      </c>
      <c r="M2170" s="0" t="n">
        <f aca="false">35.3*G2170</f>
        <v>0.395865271845</v>
      </c>
      <c r="N2170" s="0" t="n">
        <f aca="false">M2170*1000/365</f>
        <v>1.08456238861644</v>
      </c>
      <c r="O2170" s="0" t="n">
        <f aca="false">Table1[[#This Row],[Detection frequency 2021]]/100*365</f>
        <v>196.53863</v>
      </c>
      <c r="P2170" s="0" t="n">
        <f aca="false">Table1[[#This Row],[Flared days/year]]/12</f>
        <v>16.3782191666666</v>
      </c>
      <c r="Q2170" s="2" t="n">
        <f aca="false">Table1[[#This Row],['#days per month]]-P2226</f>
        <v>4.01530416666667</v>
      </c>
    </row>
    <row r="2171" customFormat="false" ht="15.75" hidden="false" customHeight="false" outlineLevel="0" collapsed="false">
      <c r="A2171" s="0" t="s">
        <v>240</v>
      </c>
      <c r="B2171" s="0" t="s">
        <v>241</v>
      </c>
      <c r="C2171" s="0" t="s">
        <v>2324</v>
      </c>
      <c r="D2171" s="0" t="n">
        <v>7817</v>
      </c>
      <c r="E2171" s="0" t="n">
        <v>25.964297</v>
      </c>
      <c r="F2171" s="0" t="n">
        <v>49.230329</v>
      </c>
      <c r="G2171" s="0" t="n">
        <v>0.017682628789</v>
      </c>
      <c r="H2171" s="0" t="n">
        <v>1858.79</v>
      </c>
      <c r="I2171" s="0" t="n">
        <v>4.54986999999999</v>
      </c>
      <c r="J2171" s="0" t="n">
        <v>47.0443</v>
      </c>
      <c r="K2171" s="0" t="n">
        <v>406</v>
      </c>
      <c r="L2171" s="0" t="s">
        <v>20</v>
      </c>
      <c r="M2171" s="0" t="n">
        <f aca="false">35.3*G2171</f>
        <v>0.6241967962517</v>
      </c>
      <c r="N2171" s="0" t="n">
        <f aca="false">M2171*1000/365</f>
        <v>1.71012820890877</v>
      </c>
      <c r="O2171" s="0" t="n">
        <f aca="false">Table1[[#This Row],[Detection frequency 2021]]/100*365</f>
        <v>171.711695</v>
      </c>
      <c r="P2171" s="2" t="n">
        <f aca="false">Table1[[#This Row],[Flared days/year]]/12</f>
        <v>14.3093079166667</v>
      </c>
      <c r="Q2171" s="2"/>
    </row>
    <row r="2172" customFormat="false" ht="15.75" hidden="false" customHeight="false" outlineLevel="0" collapsed="false">
      <c r="A2172" s="0" t="s">
        <v>240</v>
      </c>
      <c r="B2172" s="0" t="s">
        <v>241</v>
      </c>
      <c r="C2172" s="0" t="s">
        <v>2325</v>
      </c>
      <c r="D2172" s="0" t="n">
        <v>7660</v>
      </c>
      <c r="E2172" s="0" t="n">
        <v>24.000193</v>
      </c>
      <c r="F2172" s="0" t="n">
        <v>48.088024</v>
      </c>
      <c r="G2172" s="0" t="n">
        <v>0.018617404427</v>
      </c>
      <c r="H2172" s="0" t="n">
        <v>1741.86</v>
      </c>
      <c r="I2172" s="0" t="n">
        <v>1.60319</v>
      </c>
      <c r="J2172" s="0" t="n">
        <v>45.1697</v>
      </c>
      <c r="K2172" s="0" t="n">
        <v>383</v>
      </c>
      <c r="L2172" s="0" t="s">
        <v>20</v>
      </c>
      <c r="M2172" s="0" t="n">
        <f aca="false">35.3*G2172</f>
        <v>0.6571943762731</v>
      </c>
      <c r="N2172" s="0" t="n">
        <f aca="false">M2172*1000/365</f>
        <v>1.80053253773452</v>
      </c>
      <c r="O2172" s="0" t="n">
        <f aca="false">Table1[[#This Row],[Detection frequency 2021]]/100*365</f>
        <v>164.869405</v>
      </c>
      <c r="P2172" s="2" t="n">
        <f aca="false">Table1[[#This Row],[Flared days/year]]/12</f>
        <v>13.7391170833333</v>
      </c>
      <c r="Q2172" s="2"/>
    </row>
    <row r="2173" customFormat="false" ht="15.75" hidden="true" customHeight="false" outlineLevel="0" collapsed="false">
      <c r="A2173" s="0" t="s">
        <v>582</v>
      </c>
      <c r="B2173" s="0" t="s">
        <v>583</v>
      </c>
      <c r="C2173" s="0" t="s">
        <v>2326</v>
      </c>
      <c r="D2173" s="0" t="n">
        <v>8372</v>
      </c>
      <c r="E2173" s="0" t="n">
        <v>23.277248</v>
      </c>
      <c r="F2173" s="0" t="n">
        <v>54.260698</v>
      </c>
      <c r="G2173" s="0" t="n">
        <v>0.016711132548</v>
      </c>
      <c r="H2173" s="0" t="n">
        <v>1693.57</v>
      </c>
      <c r="I2173" s="0" t="n">
        <v>4.93024</v>
      </c>
      <c r="J2173" s="0" t="n">
        <v>39.2105</v>
      </c>
      <c r="K2173" s="0" t="n">
        <v>380</v>
      </c>
      <c r="L2173" s="0" t="s">
        <v>20</v>
      </c>
      <c r="M2173" s="0" t="n">
        <f aca="false">35.3*G2173</f>
        <v>0.5899029789444</v>
      </c>
      <c r="N2173" s="0" t="n">
        <f aca="false">M2173*1000/365</f>
        <v>1.61617254505315</v>
      </c>
      <c r="O2173" s="0" t="n">
        <f aca="false">Table1[[#This Row],[Detection frequency 2021]]/100*365</f>
        <v>143.118325</v>
      </c>
      <c r="P2173" s="0" t="n">
        <f aca="false">Table1[[#This Row],[Flared days/year]]/12</f>
        <v>11.9265270833333</v>
      </c>
      <c r="Q2173" s="2" t="n">
        <f aca="false">Table1[[#This Row],['#days per month]]-P2229</f>
        <v>2.92258541666667</v>
      </c>
    </row>
    <row r="2174" customFormat="false" ht="15.75" hidden="true" customHeight="false" outlineLevel="0" collapsed="false">
      <c r="A2174" s="0" t="s">
        <v>24</v>
      </c>
      <c r="B2174" s="0" t="s">
        <v>25</v>
      </c>
      <c r="C2174" s="0" t="s">
        <v>2327</v>
      </c>
      <c r="D2174" s="0" t="n">
        <v>9337</v>
      </c>
      <c r="E2174" s="0" t="n">
        <v>68.080067</v>
      </c>
      <c r="F2174" s="0" t="n">
        <v>79.348336</v>
      </c>
      <c r="G2174" s="0" t="n">
        <v>0.011139845089</v>
      </c>
      <c r="H2174" s="0" t="n">
        <v>1726.52</v>
      </c>
      <c r="I2174" s="0" t="n">
        <v>1.26617</v>
      </c>
      <c r="J2174" s="0" t="n">
        <v>50</v>
      </c>
      <c r="K2174" s="0" t="n">
        <v>140</v>
      </c>
      <c r="L2174" s="0" t="s">
        <v>218</v>
      </c>
      <c r="M2174" s="0" t="n">
        <f aca="false">35.3*G2174</f>
        <v>0.3932365316417</v>
      </c>
      <c r="N2174" s="0" t="n">
        <f aca="false">M2174*1000/365</f>
        <v>1.07736036066219</v>
      </c>
      <c r="O2174" s="0" t="n">
        <f aca="false">Table1[[#This Row],[Detection frequency 2021]]/100*365</f>
        <v>182.5</v>
      </c>
      <c r="P2174" s="0" t="n">
        <f aca="false">Table1[[#This Row],[Flared days/year]]/12</f>
        <v>15.2083333333333</v>
      </c>
      <c r="Q2174" s="2" t="n">
        <f aca="false">Table1[[#This Row],['#days per month]]-P2230</f>
        <v>-6.02368625</v>
      </c>
    </row>
    <row r="2175" customFormat="false" ht="15.75" hidden="true" customHeight="false" outlineLevel="0" collapsed="false">
      <c r="A2175" s="0" t="s">
        <v>24</v>
      </c>
      <c r="B2175" s="0" t="s">
        <v>25</v>
      </c>
      <c r="C2175" s="0" t="s">
        <v>2328</v>
      </c>
      <c r="D2175" s="0" t="n">
        <v>12263</v>
      </c>
      <c r="E2175" s="0" t="n">
        <v>52.7160219999999</v>
      </c>
      <c r="F2175" s="0" t="n">
        <v>143.566256</v>
      </c>
      <c r="G2175" s="0" t="n">
        <v>0.011136175964</v>
      </c>
      <c r="H2175" s="0" t="n">
        <v>1806.31</v>
      </c>
      <c r="I2175" s="0" t="n">
        <v>2.28123</v>
      </c>
      <c r="J2175" s="0" t="n">
        <v>24.8227</v>
      </c>
      <c r="K2175" s="0" t="n">
        <v>141</v>
      </c>
      <c r="L2175" s="0" t="s">
        <v>20</v>
      </c>
      <c r="M2175" s="0" t="n">
        <f aca="false">35.3*G2175</f>
        <v>0.3931070115292</v>
      </c>
      <c r="N2175" s="0" t="n">
        <f aca="false">M2175*1000/365</f>
        <v>1.0770055110389</v>
      </c>
      <c r="O2175" s="0" t="n">
        <f aca="false">Table1[[#This Row],[Detection frequency 2021]]/100*365</f>
        <v>90.602855</v>
      </c>
      <c r="P2175" s="0" t="n">
        <f aca="false">Table1[[#This Row],[Flared days/year]]/12</f>
        <v>7.55023791666667</v>
      </c>
      <c r="Q2175" s="2" t="n">
        <f aca="false">Table1[[#This Row],['#days per month]]-P2231</f>
        <v>-3.15718916666667</v>
      </c>
    </row>
    <row r="2176" customFormat="false" ht="15.75" hidden="true" customHeight="false" outlineLevel="0" collapsed="false">
      <c r="A2176" s="0" t="s">
        <v>387</v>
      </c>
      <c r="B2176" s="0" t="s">
        <v>388</v>
      </c>
      <c r="C2176" s="0" t="s">
        <v>2329</v>
      </c>
      <c r="D2176" s="0" t="n">
        <v>7315</v>
      </c>
      <c r="E2176" s="0" t="n">
        <v>36.948876</v>
      </c>
      <c r="F2176" s="0" t="n">
        <v>42.131755</v>
      </c>
      <c r="G2176" s="0" t="n">
        <v>0.011127869065</v>
      </c>
      <c r="H2176" s="0" t="n">
        <v>1746.48</v>
      </c>
      <c r="I2176" s="0" t="n">
        <v>2.3047</v>
      </c>
      <c r="J2176" s="0" t="n">
        <v>60.7143</v>
      </c>
      <c r="K2176" s="0" t="n">
        <v>392</v>
      </c>
      <c r="L2176" s="0" t="s">
        <v>20</v>
      </c>
      <c r="M2176" s="0" t="n">
        <f aca="false">35.3*G2176</f>
        <v>0.3928137779945</v>
      </c>
      <c r="N2176" s="0" t="n">
        <f aca="false">M2176*1000/365</f>
        <v>1.07620213149178</v>
      </c>
      <c r="O2176" s="0" t="n">
        <f aca="false">Table1[[#This Row],[Detection frequency 2021]]/100*365</f>
        <v>221.607195</v>
      </c>
      <c r="P2176" s="0" t="n">
        <f aca="false">Table1[[#This Row],[Flared days/year]]/12</f>
        <v>18.46726625</v>
      </c>
      <c r="Q2176" s="2" t="n">
        <f aca="false">Table1[[#This Row],['#days per month]]-P2232</f>
        <v>2.70820875</v>
      </c>
    </row>
    <row r="2177" customFormat="false" ht="15.75" hidden="true" customHeight="false" outlineLevel="0" collapsed="false">
      <c r="A2177" s="0" t="s">
        <v>21</v>
      </c>
      <c r="B2177" s="0" t="s">
        <v>22</v>
      </c>
      <c r="C2177" s="0" t="s">
        <v>2330</v>
      </c>
      <c r="D2177" s="0" t="n">
        <v>7559</v>
      </c>
      <c r="E2177" s="0" t="n">
        <v>30.504764</v>
      </c>
      <c r="F2177" s="0" t="n">
        <v>47.616578</v>
      </c>
      <c r="G2177" s="0" t="n">
        <v>0.007902179836</v>
      </c>
      <c r="H2177" s="0" t="n">
        <v>2010.67</v>
      </c>
      <c r="I2177" s="0" t="n">
        <v>2.42857</v>
      </c>
      <c r="J2177" s="0" t="n">
        <v>39.0244</v>
      </c>
      <c r="K2177" s="0" t="n">
        <v>369</v>
      </c>
      <c r="L2177" s="0" t="s">
        <v>20</v>
      </c>
      <c r="M2177" s="0" t="n">
        <f aca="false">35.3*G2177</f>
        <v>0.2789469482108</v>
      </c>
      <c r="N2177" s="0" t="n">
        <f aca="false">M2177*1000/365</f>
        <v>0.764238214276164</v>
      </c>
      <c r="O2177" s="0" t="n">
        <f aca="false">Table1[[#This Row],[Detection frequency 2021]]/100*365</f>
        <v>142.43906</v>
      </c>
      <c r="P2177" s="0" t="n">
        <f aca="false">Table1[[#This Row],[Flared days/year]]/12</f>
        <v>11.8699216666667</v>
      </c>
      <c r="Q2177" s="2" t="n">
        <f aca="false">Table1[[#This Row],['#days per month]]-P2233</f>
        <v>0.672573333333332</v>
      </c>
    </row>
    <row r="2178" customFormat="false" ht="15.75" hidden="true" customHeight="false" outlineLevel="0" collapsed="false">
      <c r="A2178" s="0" t="s">
        <v>21</v>
      </c>
      <c r="B2178" s="0" t="s">
        <v>22</v>
      </c>
      <c r="C2178" s="0" t="s">
        <v>2331</v>
      </c>
      <c r="D2178" s="0" t="n">
        <v>7553</v>
      </c>
      <c r="E2178" s="0" t="n">
        <v>30.504482</v>
      </c>
      <c r="F2178" s="0" t="n">
        <v>47.608348</v>
      </c>
      <c r="G2178" s="0" t="n">
        <v>0.007747548232</v>
      </c>
      <c r="H2178" s="0" t="n">
        <v>2034.14</v>
      </c>
      <c r="I2178" s="0" t="n">
        <v>2.66125</v>
      </c>
      <c r="J2178" s="0" t="n">
        <v>38.9646</v>
      </c>
      <c r="K2178" s="0" t="n">
        <v>367</v>
      </c>
      <c r="L2178" s="0" t="s">
        <v>20</v>
      </c>
      <c r="M2178" s="0" t="n">
        <f aca="false">35.3*G2178</f>
        <v>0.2734884525896</v>
      </c>
      <c r="N2178" s="0" t="n">
        <f aca="false">M2178*1000/365</f>
        <v>0.749283431752329</v>
      </c>
      <c r="O2178" s="0" t="n">
        <f aca="false">Table1[[#This Row],[Detection frequency 2021]]/100*365</f>
        <v>142.22079</v>
      </c>
      <c r="P2178" s="0" t="n">
        <f aca="false">Table1[[#This Row],[Flared days/year]]/12</f>
        <v>11.8517325</v>
      </c>
      <c r="Q2178" s="2" t="n">
        <f aca="false">Table1[[#This Row],['#days per month]]-P2234</f>
        <v>-1.38845999999997</v>
      </c>
    </row>
    <row r="2179" customFormat="false" ht="15.75" hidden="true" customHeight="false" outlineLevel="0" collapsed="false">
      <c r="A2179" s="0" t="s">
        <v>24</v>
      </c>
      <c r="B2179" s="0" t="s">
        <v>25</v>
      </c>
      <c r="C2179" s="0" t="s">
        <v>2332</v>
      </c>
      <c r="D2179" s="0" t="n">
        <v>8887</v>
      </c>
      <c r="E2179" s="0" t="n">
        <v>62.595573</v>
      </c>
      <c r="F2179" s="0" t="n">
        <v>73.516233</v>
      </c>
      <c r="G2179" s="0" t="n">
        <v>0.011084837567</v>
      </c>
      <c r="H2179" s="0" t="n">
        <v>1803.82</v>
      </c>
      <c r="I2179" s="0" t="n">
        <v>3.00672</v>
      </c>
      <c r="J2179" s="0" t="n">
        <v>17.2775</v>
      </c>
      <c r="K2179" s="0" t="n">
        <v>191</v>
      </c>
      <c r="L2179" s="0" t="s">
        <v>20</v>
      </c>
      <c r="M2179" s="0" t="n">
        <f aca="false">35.3*G2179</f>
        <v>0.3912947661151</v>
      </c>
      <c r="N2179" s="0" t="n">
        <f aca="false">M2179*1000/365</f>
        <v>1.07204045510986</v>
      </c>
      <c r="O2179" s="0" t="n">
        <f aca="false">Table1[[#This Row],[Detection frequency 2021]]/100*365</f>
        <v>63.062875</v>
      </c>
      <c r="P2179" s="0" t="n">
        <f aca="false">Table1[[#This Row],[Flared days/year]]/12</f>
        <v>5.25523958333333</v>
      </c>
      <c r="Q2179" s="2" t="n">
        <f aca="false">Table1[[#This Row],['#days per month]]-P2235</f>
        <v>-11.9888508333333</v>
      </c>
    </row>
    <row r="2180" customFormat="false" ht="15.75" hidden="true" customHeight="false" outlineLevel="0" collapsed="false">
      <c r="A2180" s="0" t="s">
        <v>24</v>
      </c>
      <c r="B2180" s="0" t="s">
        <v>25</v>
      </c>
      <c r="C2180" s="0" t="s">
        <v>2333</v>
      </c>
      <c r="D2180" s="0" t="n">
        <v>6966</v>
      </c>
      <c r="E2180" s="0" t="n">
        <v>53.319249</v>
      </c>
      <c r="F2180" s="0" t="n">
        <v>53.972586</v>
      </c>
      <c r="G2180" s="0" t="n">
        <v>0.011078438613</v>
      </c>
      <c r="H2180" s="0" t="n">
        <v>1783.79</v>
      </c>
      <c r="I2180" s="0" t="n">
        <v>1.36599999999999</v>
      </c>
      <c r="J2180" s="0" t="n">
        <v>68.8644999999999</v>
      </c>
      <c r="K2180" s="0" t="n">
        <v>273</v>
      </c>
      <c r="L2180" s="0" t="s">
        <v>20</v>
      </c>
      <c r="M2180" s="0" t="n">
        <f aca="false">35.3*G2180</f>
        <v>0.3910688830389</v>
      </c>
      <c r="N2180" s="0" t="n">
        <f aca="false">M2180*1000/365</f>
        <v>1.07142159736685</v>
      </c>
      <c r="O2180" s="0" t="n">
        <f aca="false">Table1[[#This Row],[Detection frequency 2021]]/100*365</f>
        <v>251.355425</v>
      </c>
      <c r="P2180" s="0" t="n">
        <f aca="false">Table1[[#This Row],[Flared days/year]]/12</f>
        <v>20.9462854166666</v>
      </c>
      <c r="Q2180" s="2" t="n">
        <f aca="false">Table1[[#This Row],['#days per month]]-P2236</f>
        <v>10.922625</v>
      </c>
    </row>
    <row r="2181" customFormat="false" ht="15.75" hidden="true" customHeight="false" outlineLevel="0" collapsed="false">
      <c r="A2181" s="0" t="s">
        <v>303</v>
      </c>
      <c r="B2181" s="0" t="s">
        <v>304</v>
      </c>
      <c r="C2181" s="0" t="s">
        <v>2334</v>
      </c>
      <c r="D2181" s="0" t="n">
        <v>6142</v>
      </c>
      <c r="E2181" s="0" t="n">
        <v>4.219476</v>
      </c>
      <c r="F2181" s="0" t="n">
        <v>8.38266</v>
      </c>
      <c r="G2181" s="0" t="n">
        <v>0.01107429984</v>
      </c>
      <c r="H2181" s="0" t="n">
        <v>1670.21</v>
      </c>
      <c r="I2181" s="0" t="n">
        <v>1.6015</v>
      </c>
      <c r="J2181" s="0" t="n">
        <v>37.8378</v>
      </c>
      <c r="K2181" s="0" t="n">
        <v>37</v>
      </c>
      <c r="L2181" s="0" t="s">
        <v>20</v>
      </c>
      <c r="M2181" s="0" t="n">
        <f aca="false">35.3*G2181</f>
        <v>0.390922784352</v>
      </c>
      <c r="N2181" s="0" t="n">
        <f aca="false">M2181*1000/365</f>
        <v>1.07102132699178</v>
      </c>
      <c r="O2181" s="0" t="n">
        <f aca="false">Table1[[#This Row],[Detection frequency 2021]]/100*365</f>
        <v>138.10797</v>
      </c>
      <c r="P2181" s="0" t="n">
        <f aca="false">Table1[[#This Row],[Flared days/year]]/12</f>
        <v>11.5089975</v>
      </c>
      <c r="Q2181" s="2" t="n">
        <f aca="false">Table1[[#This Row],['#days per month]]-P2237</f>
        <v>-7.20896291666667</v>
      </c>
    </row>
    <row r="2182" customFormat="false" ht="15.75" hidden="true" customHeight="false" outlineLevel="0" collapsed="false">
      <c r="A2182" s="0" t="s">
        <v>100</v>
      </c>
      <c r="B2182" s="0" t="s">
        <v>101</v>
      </c>
      <c r="C2182" s="0" t="s">
        <v>2335</v>
      </c>
      <c r="D2182" s="0" t="n">
        <v>9899</v>
      </c>
      <c r="E2182" s="0" t="n">
        <v>38.603864</v>
      </c>
      <c r="F2182" s="0" t="n">
        <v>64.7567689999999</v>
      </c>
      <c r="G2182" s="0" t="n">
        <v>0.011064789468</v>
      </c>
      <c r="H2182" s="0" t="n">
        <v>1772.25</v>
      </c>
      <c r="I2182" s="0" t="n">
        <v>2.35252</v>
      </c>
      <c r="J2182" s="0" t="n">
        <v>45.3125</v>
      </c>
      <c r="K2182" s="0" t="n">
        <v>384</v>
      </c>
      <c r="L2182" s="0" t="s">
        <v>20</v>
      </c>
      <c r="M2182" s="0" t="n">
        <f aca="false">35.3*G2182</f>
        <v>0.3905870682204</v>
      </c>
      <c r="N2182" s="0" t="n">
        <f aca="false">M2182*1000/365</f>
        <v>1.07010155676822</v>
      </c>
      <c r="O2182" s="0" t="n">
        <f aca="false">Table1[[#This Row],[Detection frequency 2021]]/100*365</f>
        <v>165.390625</v>
      </c>
      <c r="P2182" s="0" t="n">
        <f aca="false">Table1[[#This Row],[Flared days/year]]/12</f>
        <v>13.7825520833333</v>
      </c>
      <c r="Q2182" s="2" t="n">
        <f aca="false">Table1[[#This Row],['#days per month]]-P2238</f>
        <v>-1.03215916666667</v>
      </c>
    </row>
    <row r="2183" customFormat="false" ht="15.75" hidden="true" customHeight="false" outlineLevel="0" collapsed="false">
      <c r="A2183" s="0" t="s">
        <v>645</v>
      </c>
      <c r="B2183" s="0" t="s">
        <v>646</v>
      </c>
      <c r="C2183" s="0" t="s">
        <v>2336</v>
      </c>
      <c r="D2183" s="0" t="n">
        <v>1030</v>
      </c>
      <c r="E2183" s="0" t="n">
        <v>47.933144</v>
      </c>
      <c r="F2183" s="0" t="n">
        <v>-102.529522</v>
      </c>
      <c r="G2183" s="0" t="n">
        <v>0.011063409877</v>
      </c>
      <c r="H2183" s="0" t="n">
        <v>1892.71</v>
      </c>
      <c r="I2183" s="0" t="n">
        <v>1.39209</v>
      </c>
      <c r="J2183" s="0" t="n">
        <v>20.4403</v>
      </c>
      <c r="K2183" s="0" t="n">
        <v>318</v>
      </c>
      <c r="L2183" s="0" t="s">
        <v>20</v>
      </c>
      <c r="M2183" s="0" t="n">
        <f aca="false">35.3*G2183</f>
        <v>0.3905383686581</v>
      </c>
      <c r="N2183" s="0" t="n">
        <f aca="false">M2183*1000/365</f>
        <v>1.06996813330986</v>
      </c>
      <c r="O2183" s="0" t="n">
        <f aca="false">Table1[[#This Row],[Detection frequency 2021]]/100*365</f>
        <v>74.607095</v>
      </c>
      <c r="P2183" s="0" t="n">
        <f aca="false">Table1[[#This Row],[Flared days/year]]/12</f>
        <v>6.21725791666667</v>
      </c>
      <c r="Q2183" s="2" t="n">
        <f aca="false">Table1[[#This Row],['#days per month]]-P2239</f>
        <v>-14.18417375</v>
      </c>
    </row>
    <row r="2184" customFormat="false" ht="15.75" hidden="true" customHeight="false" outlineLevel="0" collapsed="false">
      <c r="A2184" s="0" t="s">
        <v>24</v>
      </c>
      <c r="B2184" s="0" t="s">
        <v>25</v>
      </c>
      <c r="C2184" s="0" t="s">
        <v>2337</v>
      </c>
      <c r="D2184" s="0" t="n">
        <v>9077</v>
      </c>
      <c r="E2184" s="0" t="n">
        <v>57.678173</v>
      </c>
      <c r="F2184" s="0" t="n">
        <v>76.300981</v>
      </c>
      <c r="G2184" s="0" t="n">
        <v>0.011055690038</v>
      </c>
      <c r="H2184" s="0" t="n">
        <v>1856.53</v>
      </c>
      <c r="I2184" s="0" t="n">
        <v>2.00434</v>
      </c>
      <c r="J2184" s="0" t="n">
        <v>52.6718</v>
      </c>
      <c r="K2184" s="0" t="n">
        <v>262</v>
      </c>
      <c r="L2184" s="0" t="s">
        <v>20</v>
      </c>
      <c r="M2184" s="0" t="n">
        <f aca="false">35.3*G2184</f>
        <v>0.3902658583414</v>
      </c>
      <c r="N2184" s="0" t="n">
        <f aca="false">M2184*1000/365</f>
        <v>1.06922152970247</v>
      </c>
      <c r="O2184" s="0" t="n">
        <f aca="false">Table1[[#This Row],[Detection frequency 2021]]/100*365</f>
        <v>192.25207</v>
      </c>
      <c r="P2184" s="0" t="n">
        <f aca="false">Table1[[#This Row],[Flared days/year]]/12</f>
        <v>16.0210058333333</v>
      </c>
      <c r="Q2184" s="2" t="n">
        <f aca="false">Table1[[#This Row],['#days per month]]-P2240</f>
        <v>-0.819120833333304</v>
      </c>
    </row>
    <row r="2185" customFormat="false" ht="15.75" hidden="true" customHeight="false" outlineLevel="0" collapsed="false">
      <c r="A2185" s="0" t="s">
        <v>221</v>
      </c>
      <c r="B2185" s="0" t="s">
        <v>222</v>
      </c>
      <c r="C2185" s="0" t="s">
        <v>2338</v>
      </c>
      <c r="D2185" s="0" t="n">
        <v>10016</v>
      </c>
      <c r="E2185" s="0" t="n">
        <v>25.298782</v>
      </c>
      <c r="F2185" s="0" t="n">
        <v>71.7683</v>
      </c>
      <c r="G2185" s="0" t="n">
        <v>0.011053283092</v>
      </c>
      <c r="H2185" s="0" t="n">
        <v>1853.67</v>
      </c>
      <c r="I2185" s="0" t="n">
        <v>2.32547</v>
      </c>
      <c r="J2185" s="0" t="n">
        <v>54.8022999999999</v>
      </c>
      <c r="K2185" s="0" t="n">
        <v>354</v>
      </c>
      <c r="L2185" s="0" t="s">
        <v>20</v>
      </c>
      <c r="M2185" s="0" t="n">
        <f aca="false">35.3*G2185</f>
        <v>0.3901808931476</v>
      </c>
      <c r="N2185" s="0" t="n">
        <f aca="false">M2185*1000/365</f>
        <v>1.06898874834959</v>
      </c>
      <c r="O2185" s="0" t="n">
        <f aca="false">Table1[[#This Row],[Detection frequency 2021]]/100*365</f>
        <v>200.028395</v>
      </c>
      <c r="P2185" s="0" t="n">
        <f aca="false">Table1[[#This Row],[Flared days/year]]/12</f>
        <v>16.6690329166666</v>
      </c>
      <c r="Q2185" s="2" t="n">
        <f aca="false">Table1[[#This Row],['#days per month]]-P2241</f>
        <v>6.23797166666664</v>
      </c>
    </row>
    <row r="2186" customFormat="false" ht="15.75" hidden="true" customHeight="false" outlineLevel="0" collapsed="false">
      <c r="A2186" s="0" t="s">
        <v>197</v>
      </c>
      <c r="B2186" s="0" t="s">
        <v>198</v>
      </c>
      <c r="C2186" s="0" t="s">
        <v>2339</v>
      </c>
      <c r="D2186" s="0" t="n">
        <v>11716</v>
      </c>
      <c r="E2186" s="0" t="n">
        <v>5.52925</v>
      </c>
      <c r="F2186" s="0" t="n">
        <v>104.954832</v>
      </c>
      <c r="G2186" s="0" t="n">
        <v>0.011050171674</v>
      </c>
      <c r="H2186" s="0" t="n">
        <v>1855.34</v>
      </c>
      <c r="I2186" s="0" t="n">
        <v>2.06105</v>
      </c>
      <c r="J2186" s="0" t="n">
        <v>61.1765</v>
      </c>
      <c r="K2186" s="0" t="n">
        <v>85</v>
      </c>
      <c r="L2186" s="0" t="s">
        <v>20</v>
      </c>
      <c r="M2186" s="0" t="n">
        <f aca="false">35.3*G2186</f>
        <v>0.3900710600922</v>
      </c>
      <c r="N2186" s="0" t="n">
        <f aca="false">M2186*1000/365</f>
        <v>1.06868783586904</v>
      </c>
      <c r="O2186" s="0" t="n">
        <f aca="false">Table1[[#This Row],[Detection frequency 2021]]/100*365</f>
        <v>223.294225</v>
      </c>
      <c r="P2186" s="0" t="n">
        <f aca="false">Table1[[#This Row],[Flared days/year]]/12</f>
        <v>18.6078520833333</v>
      </c>
      <c r="Q2186" s="2" t="n">
        <f aca="false">Table1[[#This Row],['#days per month]]-P2242</f>
        <v>10.6625929166667</v>
      </c>
    </row>
    <row r="2187" customFormat="false" ht="15.75" hidden="true" customHeight="false" outlineLevel="0" collapsed="false">
      <c r="A2187" s="0" t="s">
        <v>221</v>
      </c>
      <c r="B2187" s="0" t="s">
        <v>222</v>
      </c>
      <c r="C2187" s="0" t="s">
        <v>2340</v>
      </c>
      <c r="D2187" s="0" t="n">
        <v>10733</v>
      </c>
      <c r="E2187" s="0" t="n">
        <v>26.085522</v>
      </c>
      <c r="F2187" s="0" t="n">
        <v>93.953136</v>
      </c>
      <c r="G2187" s="0" t="n">
        <v>0.01104876273</v>
      </c>
      <c r="H2187" s="0" t="n">
        <v>1915.16</v>
      </c>
      <c r="I2187" s="0" t="n">
        <v>1.91874</v>
      </c>
      <c r="J2187" s="0" t="n">
        <v>52.9954</v>
      </c>
      <c r="K2187" s="0" t="n">
        <v>217</v>
      </c>
      <c r="L2187" s="0" t="s">
        <v>20</v>
      </c>
      <c r="M2187" s="0" t="n">
        <f aca="false">35.3*G2187</f>
        <v>0.390021324369</v>
      </c>
      <c r="N2187" s="0" t="n">
        <f aca="false">M2187*1000/365</f>
        <v>1.0685515736137</v>
      </c>
      <c r="O2187" s="0" t="n">
        <f aca="false">Table1[[#This Row],[Detection frequency 2021]]/100*365</f>
        <v>193.43321</v>
      </c>
      <c r="P2187" s="0" t="n">
        <f aca="false">Table1[[#This Row],[Flared days/year]]/12</f>
        <v>16.1194341666667</v>
      </c>
      <c r="Q2187" s="2" t="n">
        <f aca="false">Table1[[#This Row],['#days per month]]-P2243</f>
        <v>-2.93910166666664</v>
      </c>
    </row>
    <row r="2188" customFormat="false" ht="15.75" hidden="true" customHeight="false" outlineLevel="0" collapsed="false">
      <c r="A2188" s="0" t="s">
        <v>645</v>
      </c>
      <c r="B2188" s="0" t="s">
        <v>646</v>
      </c>
      <c r="C2188" s="0" t="s">
        <v>2341</v>
      </c>
      <c r="D2188" s="0" t="n">
        <v>2676</v>
      </c>
      <c r="E2188" s="0" t="n">
        <v>32.437125</v>
      </c>
      <c r="F2188" s="0" t="n">
        <v>-101.48864</v>
      </c>
      <c r="G2188" s="0" t="n">
        <v>0.011047324433</v>
      </c>
      <c r="H2188" s="0" t="n">
        <v>1880.21</v>
      </c>
      <c r="I2188" s="0" t="n">
        <v>1.41532</v>
      </c>
      <c r="J2188" s="0" t="n">
        <v>41.9643</v>
      </c>
      <c r="K2188" s="0" t="n">
        <v>336</v>
      </c>
      <c r="L2188" s="0" t="s">
        <v>20</v>
      </c>
      <c r="M2188" s="0" t="n">
        <f aca="false">35.3*G2188</f>
        <v>0.3899705524849</v>
      </c>
      <c r="N2188" s="0" t="n">
        <f aca="false">M2188*1000/365</f>
        <v>1.06841247256137</v>
      </c>
      <c r="O2188" s="0" t="n">
        <f aca="false">Table1[[#This Row],[Detection frequency 2021]]/100*365</f>
        <v>153.169695</v>
      </c>
      <c r="P2188" s="0" t="n">
        <f aca="false">Table1[[#This Row],[Flared days/year]]/12</f>
        <v>12.76414125</v>
      </c>
      <c r="Q2188" s="2" t="n">
        <f aca="false">Table1[[#This Row],['#days per month]]-P2244</f>
        <v>4.84960291666667</v>
      </c>
    </row>
    <row r="2189" customFormat="false" ht="15.75" hidden="true" customHeight="false" outlineLevel="0" collapsed="false">
      <c r="A2189" s="0" t="s">
        <v>39</v>
      </c>
      <c r="B2189" s="0" t="s">
        <v>40</v>
      </c>
      <c r="C2189" s="0" t="s">
        <v>2342</v>
      </c>
      <c r="D2189" s="0" t="n">
        <v>5807</v>
      </c>
      <c r="E2189" s="0" t="n">
        <v>27.670834</v>
      </c>
      <c r="F2189" s="0" t="n">
        <v>22.494246</v>
      </c>
      <c r="G2189" s="0" t="n">
        <v>0.011037109589</v>
      </c>
      <c r="H2189" s="0" t="n">
        <v>1783.3</v>
      </c>
      <c r="I2189" s="0" t="n">
        <v>1.63940999999999</v>
      </c>
      <c r="J2189" s="0" t="n">
        <v>61.7284</v>
      </c>
      <c r="K2189" s="0" t="n">
        <v>405</v>
      </c>
      <c r="L2189" s="0" t="s">
        <v>20</v>
      </c>
      <c r="M2189" s="0" t="n">
        <f aca="false">35.3*G2189</f>
        <v>0.3896099684917</v>
      </c>
      <c r="N2189" s="0" t="n">
        <f aca="false">M2189*1000/365</f>
        <v>1.06742457121014</v>
      </c>
      <c r="O2189" s="0" t="n">
        <f aca="false">Table1[[#This Row],[Detection frequency 2021]]/100*365</f>
        <v>225.30866</v>
      </c>
      <c r="P2189" s="0" t="n">
        <f aca="false">Table1[[#This Row],[Flared days/year]]/12</f>
        <v>18.7757216666667</v>
      </c>
      <c r="Q2189" s="2" t="n">
        <f aca="false">Table1[[#This Row],['#days per month]]-P2245</f>
        <v>3.52088125</v>
      </c>
    </row>
    <row r="2190" customFormat="false" ht="15.75" hidden="true" customHeight="false" outlineLevel="0" collapsed="false">
      <c r="A2190" s="0" t="s">
        <v>598</v>
      </c>
      <c r="B2190" s="0" t="s">
        <v>599</v>
      </c>
      <c r="C2190" s="0" t="s">
        <v>2343</v>
      </c>
      <c r="D2190" s="0" t="n">
        <v>371</v>
      </c>
      <c r="E2190" s="0" t="n">
        <v>50.677587</v>
      </c>
      <c r="F2190" s="0" t="n">
        <v>-110.019899</v>
      </c>
      <c r="G2190" s="0" t="n">
        <v>0.011037050883</v>
      </c>
      <c r="H2190" s="0" t="n">
        <v>1807.9</v>
      </c>
      <c r="I2190" s="0" t="n">
        <v>2.73819</v>
      </c>
      <c r="J2190" s="0" t="n">
        <v>33.8816</v>
      </c>
      <c r="K2190" s="0" t="n">
        <v>304</v>
      </c>
      <c r="L2190" s="0" t="s">
        <v>20</v>
      </c>
      <c r="M2190" s="0" t="n">
        <f aca="false">35.3*G2190</f>
        <v>0.3896078961699</v>
      </c>
      <c r="N2190" s="0" t="n">
        <f aca="false">M2190*1000/365</f>
        <v>1.06741889361616</v>
      </c>
      <c r="O2190" s="0" t="n">
        <f aca="false">Table1[[#This Row],[Detection frequency 2021]]/100*365</f>
        <v>123.66784</v>
      </c>
      <c r="P2190" s="0" t="n">
        <f aca="false">Table1[[#This Row],[Flared days/year]]/12</f>
        <v>10.3056533333333</v>
      </c>
      <c r="Q2190" s="2" t="n">
        <f aca="false">Table1[[#This Row],['#days per month]]-P2246</f>
        <v>5.74315333333333</v>
      </c>
    </row>
    <row r="2191" customFormat="false" ht="15.75" hidden="true" customHeight="false" outlineLevel="0" collapsed="false">
      <c r="A2191" s="0" t="s">
        <v>24</v>
      </c>
      <c r="B2191" s="0" t="s">
        <v>25</v>
      </c>
      <c r="C2191" s="0" t="s">
        <v>2344</v>
      </c>
      <c r="D2191" s="0" t="n">
        <v>6977</v>
      </c>
      <c r="E2191" s="0" t="n">
        <v>52.934574</v>
      </c>
      <c r="F2191" s="0" t="n">
        <v>54.1140069999999</v>
      </c>
      <c r="G2191" s="0" t="n">
        <v>0.011031855402</v>
      </c>
      <c r="H2191" s="0" t="n">
        <v>1848.63</v>
      </c>
      <c r="I2191" s="0" t="n">
        <v>1.75351</v>
      </c>
      <c r="J2191" s="0" t="n">
        <v>67.3077</v>
      </c>
      <c r="K2191" s="0" t="n">
        <v>260</v>
      </c>
      <c r="L2191" s="0" t="s">
        <v>20</v>
      </c>
      <c r="M2191" s="0" t="n">
        <f aca="false">35.3*G2191</f>
        <v>0.3894244956906</v>
      </c>
      <c r="N2191" s="0" t="n">
        <f aca="false">M2191*1000/365</f>
        <v>1.06691642654959</v>
      </c>
      <c r="O2191" s="0" t="n">
        <f aca="false">Table1[[#This Row],[Detection frequency 2021]]/100*365</f>
        <v>245.673105</v>
      </c>
      <c r="P2191" s="0" t="n">
        <f aca="false">Table1[[#This Row],[Flared days/year]]/12</f>
        <v>20.47275875</v>
      </c>
      <c r="Q2191" s="2" t="n">
        <f aca="false">Table1[[#This Row],['#days per month]]-P2247</f>
        <v>8.59404666666666</v>
      </c>
    </row>
    <row r="2192" customFormat="false" ht="15.75" hidden="false" customHeight="false" outlineLevel="0" collapsed="false">
      <c r="A2192" s="0" t="s">
        <v>240</v>
      </c>
      <c r="B2192" s="0" t="s">
        <v>241</v>
      </c>
      <c r="C2192" s="0" t="s">
        <v>2345</v>
      </c>
      <c r="D2192" s="0" t="n">
        <v>7785</v>
      </c>
      <c r="E2192" s="0" t="n">
        <v>24.1123899999999</v>
      </c>
      <c r="F2192" s="0" t="n">
        <v>49.144715</v>
      </c>
      <c r="G2192" s="0" t="n">
        <v>0.00674995717399999</v>
      </c>
      <c r="H2192" s="0" t="n">
        <v>1799.31</v>
      </c>
      <c r="I2192" s="0" t="n">
        <v>1.6015</v>
      </c>
      <c r="J2192" s="0" t="n">
        <v>45.0739</v>
      </c>
      <c r="K2192" s="0" t="n">
        <v>406</v>
      </c>
      <c r="L2192" s="0" t="s">
        <v>20</v>
      </c>
      <c r="M2192" s="0" t="n">
        <f aca="false">35.3*G2192</f>
        <v>0.2382734882422</v>
      </c>
      <c r="N2192" s="0" t="n">
        <f aca="false">M2192*1000/365</f>
        <v>0.652804077375889</v>
      </c>
      <c r="O2192" s="0" t="n">
        <f aca="false">Table1[[#This Row],[Detection frequency 2021]]/100*365</f>
        <v>164.519735</v>
      </c>
      <c r="P2192" s="2" t="n">
        <f aca="false">Table1[[#This Row],[Flared days/year]]/12</f>
        <v>13.7099779166667</v>
      </c>
      <c r="Q2192" s="2"/>
    </row>
    <row r="2193" customFormat="false" ht="15.75" hidden="true" customHeight="false" outlineLevel="0" collapsed="false">
      <c r="A2193" s="0" t="s">
        <v>788</v>
      </c>
      <c r="B2193" s="0" t="s">
        <v>789</v>
      </c>
      <c r="C2193" s="0" t="s">
        <v>2346</v>
      </c>
      <c r="D2193" s="0" t="n">
        <v>11985</v>
      </c>
      <c r="E2193" s="0" t="n">
        <v>-6.046854</v>
      </c>
      <c r="F2193" s="0" t="n">
        <v>107.524974</v>
      </c>
      <c r="G2193" s="0" t="n">
        <v>0.0110151828979999</v>
      </c>
      <c r="H2193" s="0" t="n">
        <v>1724.05</v>
      </c>
      <c r="I2193" s="0" t="n">
        <v>1.11538</v>
      </c>
      <c r="J2193" s="0" t="n">
        <v>75.8621</v>
      </c>
      <c r="K2193" s="0" t="n">
        <v>58</v>
      </c>
      <c r="L2193" s="0" t="s">
        <v>20</v>
      </c>
      <c r="M2193" s="0" t="n">
        <f aca="false">35.3*G2193</f>
        <v>0.388835956299396</v>
      </c>
      <c r="N2193" s="0" t="n">
        <f aca="false">M2193*1000/365</f>
        <v>1.06530398986136</v>
      </c>
      <c r="O2193" s="0" t="n">
        <f aca="false">Table1[[#This Row],[Detection frequency 2021]]/100*365</f>
        <v>276.896665</v>
      </c>
      <c r="P2193" s="0" t="n">
        <f aca="false">Table1[[#This Row],[Flared days/year]]/12</f>
        <v>23.0747220833333</v>
      </c>
      <c r="Q2193" s="2" t="n">
        <f aca="false">Table1[[#This Row],['#days per month]]-P2249</f>
        <v>21.4156297916667</v>
      </c>
    </row>
    <row r="2194" customFormat="false" ht="15.75" hidden="true" customHeight="false" outlineLevel="0" collapsed="false">
      <c r="A2194" s="0" t="s">
        <v>28</v>
      </c>
      <c r="B2194" s="0" t="s">
        <v>29</v>
      </c>
      <c r="C2194" s="0" t="s">
        <v>2347</v>
      </c>
      <c r="D2194" s="0" t="n">
        <v>7957</v>
      </c>
      <c r="E2194" s="0" t="n">
        <v>30.7204859999999</v>
      </c>
      <c r="F2194" s="0" t="n">
        <v>49.841103</v>
      </c>
      <c r="G2194" s="0" t="n">
        <v>0.011014331661</v>
      </c>
      <c r="H2194" s="0" t="n">
        <v>1586.18</v>
      </c>
      <c r="I2194" s="0" t="n">
        <v>1.6015</v>
      </c>
      <c r="J2194" s="0" t="n">
        <v>34.9614</v>
      </c>
      <c r="K2194" s="0" t="n">
        <v>389</v>
      </c>
      <c r="L2194" s="0" t="s">
        <v>20</v>
      </c>
      <c r="M2194" s="0" t="n">
        <f aca="false">35.3*G2194</f>
        <v>0.3888059076333</v>
      </c>
      <c r="N2194" s="0" t="n">
        <f aca="false">M2194*1000/365</f>
        <v>1.06522166474877</v>
      </c>
      <c r="O2194" s="0" t="n">
        <f aca="false">Table1[[#This Row],[Detection frequency 2021]]/100*365</f>
        <v>127.60911</v>
      </c>
      <c r="P2194" s="0" t="n">
        <f aca="false">Table1[[#This Row],[Flared days/year]]/12</f>
        <v>10.6340925</v>
      </c>
      <c r="Q2194" s="2" t="n">
        <f aca="false">Table1[[#This Row],['#days per month]]-P2250</f>
        <v>-9.97073541666667</v>
      </c>
    </row>
    <row r="2195" customFormat="false" ht="15.75" hidden="true" customHeight="false" outlineLevel="0" collapsed="false">
      <c r="A2195" s="0" t="s">
        <v>161</v>
      </c>
      <c r="B2195" s="0" t="s">
        <v>162</v>
      </c>
      <c r="C2195" s="0" t="s">
        <v>2348</v>
      </c>
      <c r="D2195" s="0" t="n">
        <v>10084</v>
      </c>
      <c r="E2195" s="0" t="n">
        <v>39.512661</v>
      </c>
      <c r="F2195" s="0" t="n">
        <v>83.011448</v>
      </c>
      <c r="G2195" s="0" t="n">
        <v>0.011010134182</v>
      </c>
      <c r="H2195" s="0" t="n">
        <v>1800.31</v>
      </c>
      <c r="I2195" s="0" t="n">
        <v>3.34445</v>
      </c>
      <c r="J2195" s="0" t="n">
        <v>62.0567</v>
      </c>
      <c r="K2195" s="0" t="n">
        <v>282</v>
      </c>
      <c r="L2195" s="0" t="s">
        <v>20</v>
      </c>
      <c r="M2195" s="0" t="n">
        <f aca="false">35.3*G2195</f>
        <v>0.3886577366246</v>
      </c>
      <c r="N2195" s="0" t="n">
        <f aca="false">M2195*1000/365</f>
        <v>1.06481571677973</v>
      </c>
      <c r="O2195" s="0" t="n">
        <f aca="false">Table1[[#This Row],[Detection frequency 2021]]/100*365</f>
        <v>226.506955</v>
      </c>
      <c r="P2195" s="0" t="n">
        <f aca="false">Table1[[#This Row],[Flared days/year]]/12</f>
        <v>18.8755795833333</v>
      </c>
      <c r="Q2195" s="2" t="n">
        <f aca="false">Table1[[#This Row],['#days per month]]-P2251</f>
        <v>8.39414833333333</v>
      </c>
    </row>
    <row r="2196" customFormat="false" ht="15.75" hidden="true" customHeight="false" outlineLevel="0" collapsed="false">
      <c r="A2196" s="0" t="s">
        <v>612</v>
      </c>
      <c r="B2196" s="0" t="s">
        <v>613</v>
      </c>
      <c r="C2196" s="0" t="s">
        <v>2349</v>
      </c>
      <c r="D2196" s="0" t="n">
        <v>11688</v>
      </c>
      <c r="E2196" s="0" t="n">
        <v>9.078412</v>
      </c>
      <c r="F2196" s="0" t="n">
        <v>101.308595</v>
      </c>
      <c r="G2196" s="0" t="n">
        <v>0.01100884265</v>
      </c>
      <c r="H2196" s="0" t="n">
        <v>1729.97</v>
      </c>
      <c r="I2196" s="0" t="n">
        <v>3.0807</v>
      </c>
      <c r="J2196" s="0" t="n">
        <v>65.7895</v>
      </c>
      <c r="K2196" s="0" t="n">
        <v>76</v>
      </c>
      <c r="L2196" s="0" t="s">
        <v>20</v>
      </c>
      <c r="M2196" s="0" t="n">
        <f aca="false">35.3*G2196</f>
        <v>0.388612145545</v>
      </c>
      <c r="N2196" s="0" t="n">
        <f aca="false">M2196*1000/365</f>
        <v>1.06469080971233</v>
      </c>
      <c r="O2196" s="0" t="n">
        <f aca="false">Table1[[#This Row],[Detection frequency 2021]]/100*365</f>
        <v>240.131675</v>
      </c>
      <c r="P2196" s="0" t="n">
        <f aca="false">Table1[[#This Row],[Flared days/year]]/12</f>
        <v>20.0109729166667</v>
      </c>
      <c r="Q2196" s="2" t="n">
        <f aca="false">Table1[[#This Row],['#days per month]]-P2252</f>
        <v>0.596075416666697</v>
      </c>
    </row>
    <row r="2197" customFormat="false" ht="15.75" hidden="true" customHeight="false" outlineLevel="0" collapsed="false">
      <c r="A2197" s="0" t="s">
        <v>582</v>
      </c>
      <c r="B2197" s="0" t="s">
        <v>583</v>
      </c>
      <c r="C2197" s="0" t="s">
        <v>2350</v>
      </c>
      <c r="D2197" s="0" t="n">
        <v>8336</v>
      </c>
      <c r="E2197" s="0" t="n">
        <v>23.917764</v>
      </c>
      <c r="F2197" s="0" t="n">
        <v>53.709764</v>
      </c>
      <c r="G2197" s="0" t="n">
        <v>0.003797779199</v>
      </c>
      <c r="H2197" s="0" t="n">
        <v>1154.83</v>
      </c>
      <c r="I2197" s="0" t="n">
        <v>0.197377</v>
      </c>
      <c r="J2197" s="0" t="n">
        <v>37.9052</v>
      </c>
      <c r="K2197" s="0" t="n">
        <v>401</v>
      </c>
      <c r="L2197" s="0" t="s">
        <v>20</v>
      </c>
      <c r="M2197" s="0" t="n">
        <f aca="false">35.3*G2197</f>
        <v>0.1340616057247</v>
      </c>
      <c r="N2197" s="0" t="n">
        <f aca="false">M2197*1000/365</f>
        <v>0.36729207047863</v>
      </c>
      <c r="O2197" s="0" t="n">
        <f aca="false">Table1[[#This Row],[Detection frequency 2021]]/100*365</f>
        <v>138.35398</v>
      </c>
      <c r="P2197" s="0" t="n">
        <f aca="false">Table1[[#This Row],[Flared days/year]]/12</f>
        <v>11.5294983333333</v>
      </c>
      <c r="Q2197" s="2" t="n">
        <f aca="false">Table1[[#This Row],['#days per month]]-P2253</f>
        <v>-5.31516041666667</v>
      </c>
    </row>
    <row r="2198" customFormat="false" ht="15.75" hidden="true" customHeight="false" outlineLevel="0" collapsed="false">
      <c r="A2198" s="0" t="s">
        <v>24</v>
      </c>
      <c r="B2198" s="0" t="s">
        <v>25</v>
      </c>
      <c r="C2198" s="0" t="s">
        <v>2351</v>
      </c>
      <c r="D2198" s="0" t="n">
        <v>10612</v>
      </c>
      <c r="E2198" s="0" t="n">
        <v>55.306729</v>
      </c>
      <c r="F2198" s="0" t="n">
        <v>106.250226</v>
      </c>
      <c r="G2198" s="0" t="n">
        <v>0.011006699881</v>
      </c>
      <c r="H2198" s="0" t="n">
        <v>1341.52</v>
      </c>
      <c r="I2198" s="0" t="n">
        <v>0.378776</v>
      </c>
      <c r="J2198" s="0" t="n">
        <v>25.1748</v>
      </c>
      <c r="K2198" s="0" t="n">
        <v>286</v>
      </c>
      <c r="L2198" s="0" t="s">
        <v>218</v>
      </c>
      <c r="M2198" s="0" t="n">
        <f aca="false">35.3*G2198</f>
        <v>0.3885365057993</v>
      </c>
      <c r="N2198" s="0" t="n">
        <f aca="false">M2198*1000/365</f>
        <v>1.06448357753233</v>
      </c>
      <c r="O2198" s="0" t="n">
        <f aca="false">Table1[[#This Row],[Detection frequency 2021]]/100*365</f>
        <v>91.88802</v>
      </c>
      <c r="P2198" s="0" t="n">
        <f aca="false">Table1[[#This Row],[Flared days/year]]/12</f>
        <v>7.657335</v>
      </c>
      <c r="Q2198" s="2" t="n">
        <f aca="false">Table1[[#This Row],['#days per month]]-P2254</f>
        <v>-9.90722541666667</v>
      </c>
    </row>
    <row r="2199" customFormat="false" ht="15.75" hidden="false" customHeight="false" outlineLevel="0" collapsed="false">
      <c r="A2199" s="0" t="s">
        <v>240</v>
      </c>
      <c r="B2199" s="0" t="s">
        <v>241</v>
      </c>
      <c r="C2199" s="0" t="s">
        <v>2352</v>
      </c>
      <c r="D2199" s="0" t="n">
        <v>7440</v>
      </c>
      <c r="E2199" s="0" t="n">
        <v>24.7970839999999</v>
      </c>
      <c r="F2199" s="0" t="n">
        <v>45.8257739999999</v>
      </c>
      <c r="G2199" s="0" t="n">
        <v>0.005174787135</v>
      </c>
      <c r="H2199" s="0" t="n">
        <v>1785.91</v>
      </c>
      <c r="I2199" s="0" t="n">
        <v>1.6015</v>
      </c>
      <c r="J2199" s="0" t="n">
        <v>42.5258</v>
      </c>
      <c r="K2199" s="0" t="n">
        <v>388</v>
      </c>
      <c r="L2199" s="0" t="s">
        <v>20</v>
      </c>
      <c r="M2199" s="0" t="n">
        <f aca="false">35.3*G2199</f>
        <v>0.1826699858655</v>
      </c>
      <c r="N2199" s="0" t="n">
        <f aca="false">M2199*1000/365</f>
        <v>0.5004657147</v>
      </c>
      <c r="O2199" s="0" t="n">
        <f aca="false">Table1[[#This Row],[Detection frequency 2021]]/100*365</f>
        <v>155.21917</v>
      </c>
      <c r="P2199" s="2" t="n">
        <f aca="false">Table1[[#This Row],[Flared days/year]]/12</f>
        <v>12.9349308333333</v>
      </c>
      <c r="Q2199" s="2"/>
    </row>
    <row r="2200" customFormat="false" ht="15.75" hidden="true" customHeight="false" outlineLevel="0" collapsed="false">
      <c r="A2200" s="0" t="s">
        <v>51</v>
      </c>
      <c r="B2200" s="0" t="s">
        <v>52</v>
      </c>
      <c r="C2200" s="0" t="s">
        <v>2353</v>
      </c>
      <c r="D2200" s="0" t="n">
        <v>5672</v>
      </c>
      <c r="E2200" s="0" t="n">
        <v>27.716301</v>
      </c>
      <c r="F2200" s="0" t="n">
        <v>9.914833</v>
      </c>
      <c r="G2200" s="0" t="n">
        <v>0.011321716277</v>
      </c>
      <c r="H2200" s="0" t="n">
        <v>1620.07</v>
      </c>
      <c r="I2200" s="0" t="n">
        <v>0.944792</v>
      </c>
      <c r="J2200" s="0" t="n">
        <v>19.8966</v>
      </c>
      <c r="K2200" s="0" t="n">
        <v>387</v>
      </c>
      <c r="L2200" s="0" t="s">
        <v>20</v>
      </c>
      <c r="M2200" s="0" t="n">
        <f aca="false">35.3*G2200</f>
        <v>0.3996565845781</v>
      </c>
      <c r="N2200" s="0" t="n">
        <f aca="false">M2200*1000/365</f>
        <v>1.09494954678932</v>
      </c>
      <c r="O2200" s="0" t="n">
        <f aca="false">Table1[[#This Row],[Detection frequency 2021]]/100*365</f>
        <v>72.62259</v>
      </c>
      <c r="P2200" s="0" t="n">
        <f aca="false">Table1[[#This Row],[Flared days/year]]/12</f>
        <v>6.0518825</v>
      </c>
      <c r="Q2200" s="2" t="n">
        <f aca="false">Table1[[#This Row],['#days per month]]-P2256</f>
        <v>-5.04804125</v>
      </c>
    </row>
    <row r="2201" customFormat="false" ht="15.75" hidden="true" customHeight="false" outlineLevel="0" collapsed="false">
      <c r="A2201" s="0" t="s">
        <v>126</v>
      </c>
      <c r="B2201" s="0" t="s">
        <v>127</v>
      </c>
      <c r="C2201" s="0" t="s">
        <v>2354</v>
      </c>
      <c r="D2201" s="0" t="n">
        <v>6094</v>
      </c>
      <c r="E2201" s="0" t="n">
        <v>4.543244</v>
      </c>
      <c r="F2201" s="0" t="n">
        <v>7.059727</v>
      </c>
      <c r="G2201" s="0" t="n">
        <v>0.010968981276</v>
      </c>
      <c r="H2201" s="0" t="n">
        <v>1406.72</v>
      </c>
      <c r="I2201" s="0" t="n">
        <v>1.6015</v>
      </c>
      <c r="J2201" s="0" t="n">
        <v>70</v>
      </c>
      <c r="K2201" s="0" t="n">
        <v>40</v>
      </c>
      <c r="L2201" s="0" t="s">
        <v>20</v>
      </c>
      <c r="M2201" s="0" t="n">
        <f aca="false">35.3*G2201</f>
        <v>0.3872050390428</v>
      </c>
      <c r="N2201" s="0" t="n">
        <f aca="false">M2201*1000/365</f>
        <v>1.06083572340493</v>
      </c>
      <c r="O2201" s="0" t="n">
        <f aca="false">Table1[[#This Row],[Detection frequency 2021]]/100*365</f>
        <v>255.5</v>
      </c>
      <c r="P2201" s="0" t="n">
        <f aca="false">Table1[[#This Row],[Flared days/year]]/12</f>
        <v>21.2916666666667</v>
      </c>
      <c r="Q2201" s="2" t="n">
        <f aca="false">Table1[[#This Row],['#days per month]]-P2257</f>
        <v>5.00107791666666</v>
      </c>
    </row>
    <row r="2202" customFormat="false" ht="15.75" hidden="true" customHeight="false" outlineLevel="0" collapsed="false">
      <c r="A2202" s="0" t="s">
        <v>143</v>
      </c>
      <c r="B2202" s="0" t="s">
        <v>144</v>
      </c>
      <c r="C2202" s="0" t="s">
        <v>2355</v>
      </c>
      <c r="D2202" s="0" t="n">
        <v>6316</v>
      </c>
      <c r="E2202" s="0" t="n">
        <v>-5.592675</v>
      </c>
      <c r="F2202" s="0" t="n">
        <v>12.265535</v>
      </c>
      <c r="G2202" s="0" t="n">
        <v>0.010946878467</v>
      </c>
      <c r="H2202" s="0" t="n">
        <v>1823.03</v>
      </c>
      <c r="I2202" s="0" t="n">
        <v>4.44985</v>
      </c>
      <c r="J2202" s="0" t="n">
        <v>45.4544999999999</v>
      </c>
      <c r="K2202" s="0" t="n">
        <v>110</v>
      </c>
      <c r="L2202" s="0" t="s">
        <v>20</v>
      </c>
      <c r="M2202" s="0" t="n">
        <f aca="false">35.3*G2202</f>
        <v>0.3864248098851</v>
      </c>
      <c r="N2202" s="0" t="n">
        <f aca="false">M2202*1000/365</f>
        <v>1.05869810927425</v>
      </c>
      <c r="O2202" s="0" t="n">
        <f aca="false">Table1[[#This Row],[Detection frequency 2021]]/100*365</f>
        <v>165.908925</v>
      </c>
      <c r="P2202" s="0" t="n">
        <f aca="false">Table1[[#This Row],[Flared days/year]]/12</f>
        <v>13.82574375</v>
      </c>
      <c r="Q2202" s="2" t="n">
        <f aca="false">Table1[[#This Row],['#days per month]]-P2258</f>
        <v>-2.80837083333336</v>
      </c>
    </row>
    <row r="2203" customFormat="false" ht="15.75" hidden="true" customHeight="false" outlineLevel="0" collapsed="false">
      <c r="A2203" s="0" t="s">
        <v>645</v>
      </c>
      <c r="B2203" s="0" t="s">
        <v>646</v>
      </c>
      <c r="C2203" s="0" t="s">
        <v>2356</v>
      </c>
      <c r="D2203" s="0" t="n">
        <v>2326</v>
      </c>
      <c r="E2203" s="0" t="n">
        <v>31.588207</v>
      </c>
      <c r="F2203" s="0" t="n">
        <v>-102.136484</v>
      </c>
      <c r="G2203" s="0" t="n">
        <v>0.010945087934</v>
      </c>
      <c r="H2203" s="0" t="n">
        <v>1834.05</v>
      </c>
      <c r="I2203" s="0" t="n">
        <v>0.985329</v>
      </c>
      <c r="J2203" s="0" t="n">
        <v>22.5070999999999</v>
      </c>
      <c r="K2203" s="0" t="n">
        <v>351</v>
      </c>
      <c r="L2203" s="0" t="s">
        <v>20</v>
      </c>
      <c r="M2203" s="0" t="n">
        <f aca="false">35.3*G2203</f>
        <v>0.3863616040702</v>
      </c>
      <c r="N2203" s="0" t="n">
        <f aca="false">M2203*1000/365</f>
        <v>1.05852494265808</v>
      </c>
      <c r="O2203" s="0" t="n">
        <f aca="false">Table1[[#This Row],[Detection frequency 2021]]/100*365</f>
        <v>82.1509149999996</v>
      </c>
      <c r="P2203" s="0" t="n">
        <f aca="false">Table1[[#This Row],[Flared days/year]]/12</f>
        <v>6.8459095833333</v>
      </c>
      <c r="Q2203" s="2" t="n">
        <f aca="false">Table1[[#This Row],['#days per month]]-P2259</f>
        <v>5.5737294583333</v>
      </c>
    </row>
    <row r="2204" customFormat="false" ht="15.75" hidden="true" customHeight="false" outlineLevel="0" collapsed="false">
      <c r="A2204" s="0" t="s">
        <v>35</v>
      </c>
      <c r="B2204" s="0" t="s">
        <v>36</v>
      </c>
      <c r="C2204" s="0" t="s">
        <v>2357</v>
      </c>
      <c r="D2204" s="0" t="n">
        <v>3810</v>
      </c>
      <c r="E2204" s="0" t="n">
        <v>17.83525</v>
      </c>
      <c r="F2204" s="0" t="n">
        <v>-93.08913</v>
      </c>
      <c r="G2204" s="0" t="n">
        <v>0.010930939788</v>
      </c>
      <c r="H2204" s="0" t="n">
        <v>1523.01</v>
      </c>
      <c r="I2204" s="0" t="n">
        <v>1.6015</v>
      </c>
      <c r="J2204" s="0" t="n">
        <v>51.9336999999999</v>
      </c>
      <c r="K2204" s="0" t="n">
        <v>181</v>
      </c>
      <c r="L2204" s="0" t="s">
        <v>20</v>
      </c>
      <c r="M2204" s="0" t="n">
        <f aca="false">35.3*G2204</f>
        <v>0.3858621745164</v>
      </c>
      <c r="N2204" s="0" t="n">
        <f aca="false">M2204*1000/365</f>
        <v>1.05715664251068</v>
      </c>
      <c r="O2204" s="0" t="n">
        <f aca="false">Table1[[#This Row],[Detection frequency 2021]]/100*365</f>
        <v>189.558005</v>
      </c>
      <c r="P2204" s="0" t="n">
        <f aca="false">Table1[[#This Row],[Flared days/year]]/12</f>
        <v>15.7965004166666</v>
      </c>
      <c r="Q2204" s="2" t="n">
        <f aca="false">Table1[[#This Row],['#days per month]]-P2260</f>
        <v>-2.45349958333336</v>
      </c>
    </row>
    <row r="2205" customFormat="false" ht="15.75" hidden="true" customHeight="false" outlineLevel="0" collapsed="false">
      <c r="A2205" s="0" t="s">
        <v>788</v>
      </c>
      <c r="B2205" s="0" t="s">
        <v>789</v>
      </c>
      <c r="C2205" s="0" t="s">
        <v>2358</v>
      </c>
      <c r="D2205" s="0" t="n">
        <v>11895</v>
      </c>
      <c r="E2205" s="0" t="n">
        <v>-1.654141</v>
      </c>
      <c r="F2205" s="0" t="n">
        <v>103.603489</v>
      </c>
      <c r="G2205" s="0" t="n">
        <v>0.010930294022</v>
      </c>
      <c r="H2205" s="0" t="n">
        <v>1806.31</v>
      </c>
      <c r="I2205" s="0" t="n">
        <v>1.14214</v>
      </c>
      <c r="J2205" s="0" t="n">
        <v>61.7647</v>
      </c>
      <c r="K2205" s="0" t="n">
        <v>34</v>
      </c>
      <c r="L2205" s="0" t="s">
        <v>20</v>
      </c>
      <c r="M2205" s="0" t="n">
        <f aca="false">35.3*G2205</f>
        <v>0.3858393789766</v>
      </c>
      <c r="N2205" s="0" t="n">
        <f aca="false">M2205*1000/365</f>
        <v>1.05709418897699</v>
      </c>
      <c r="O2205" s="0" t="n">
        <f aca="false">Table1[[#This Row],[Detection frequency 2021]]/100*365</f>
        <v>225.441155</v>
      </c>
      <c r="P2205" s="0" t="n">
        <f aca="false">Table1[[#This Row],[Flared days/year]]/12</f>
        <v>18.7867629166667</v>
      </c>
      <c r="Q2205" s="2" t="n">
        <f aca="false">Table1[[#This Row],['#days per month]]-P2261</f>
        <v>-0.213007916666669</v>
      </c>
    </row>
    <row r="2206" customFormat="false" ht="15.75" hidden="true" customHeight="false" outlineLevel="0" collapsed="false">
      <c r="A2206" s="0" t="s">
        <v>732</v>
      </c>
      <c r="B2206" s="0" t="s">
        <v>733</v>
      </c>
      <c r="C2206" s="0" t="s">
        <v>2359</v>
      </c>
      <c r="D2206" s="0" t="n">
        <v>4178</v>
      </c>
      <c r="E2206" s="0" t="n">
        <v>7.960371</v>
      </c>
      <c r="F2206" s="0" t="n">
        <v>-73.5670579999999</v>
      </c>
      <c r="G2206" s="0" t="n">
        <v>0.010916439406</v>
      </c>
      <c r="H2206" s="0" t="n">
        <v>1847.25</v>
      </c>
      <c r="I2206" s="0" t="n">
        <v>3.4839</v>
      </c>
      <c r="J2206" s="0" t="n">
        <v>38.5542</v>
      </c>
      <c r="K2206" s="0" t="n">
        <v>83</v>
      </c>
      <c r="L2206" s="0" t="s">
        <v>20</v>
      </c>
      <c r="M2206" s="0" t="n">
        <f aca="false">35.3*G2206</f>
        <v>0.3853503110318</v>
      </c>
      <c r="N2206" s="0" t="n">
        <f aca="false">M2206*1000/365</f>
        <v>1.05575427679945</v>
      </c>
      <c r="O2206" s="0" t="n">
        <f aca="false">Table1[[#This Row],[Detection frequency 2021]]/100*365</f>
        <v>140.72283</v>
      </c>
      <c r="P2206" s="0" t="n">
        <f aca="false">Table1[[#This Row],[Flared days/year]]/12</f>
        <v>11.7269025</v>
      </c>
      <c r="Q2206" s="2" t="n">
        <f aca="false">Table1[[#This Row],['#days per month]]-P2262</f>
        <v>0.627769583333333</v>
      </c>
    </row>
    <row r="2207" customFormat="false" ht="15.75" hidden="true" customHeight="false" outlineLevel="0" collapsed="false">
      <c r="A2207" s="0" t="s">
        <v>645</v>
      </c>
      <c r="B2207" s="0" t="s">
        <v>646</v>
      </c>
      <c r="C2207" s="0" t="s">
        <v>2360</v>
      </c>
      <c r="D2207" s="0" t="n">
        <v>1575</v>
      </c>
      <c r="E2207" s="0" t="n">
        <v>31.9993909999999</v>
      </c>
      <c r="F2207" s="0" t="n">
        <v>-103.740624</v>
      </c>
      <c r="G2207" s="0" t="n">
        <v>0.010910392688</v>
      </c>
      <c r="H2207" s="0" t="n">
        <v>1920.68</v>
      </c>
      <c r="I2207" s="0" t="n">
        <v>1.76617999999999</v>
      </c>
      <c r="J2207" s="0" t="n">
        <v>57.6686999999999</v>
      </c>
      <c r="K2207" s="0" t="n">
        <v>326</v>
      </c>
      <c r="L2207" s="0" t="s">
        <v>20</v>
      </c>
      <c r="M2207" s="0" t="n">
        <f aca="false">35.3*G2207</f>
        <v>0.3851368618864</v>
      </c>
      <c r="N2207" s="0" t="n">
        <f aca="false">M2207*1000/365</f>
        <v>1.05516948462027</v>
      </c>
      <c r="O2207" s="0" t="n">
        <f aca="false">Table1[[#This Row],[Detection frequency 2021]]/100*365</f>
        <v>210.490755</v>
      </c>
      <c r="P2207" s="0" t="n">
        <f aca="false">Table1[[#This Row],[Flared days/year]]/12</f>
        <v>17.54089625</v>
      </c>
      <c r="Q2207" s="2" t="n">
        <f aca="false">Table1[[#This Row],['#days per month]]-P2263</f>
        <v>6.32581499999997</v>
      </c>
    </row>
    <row r="2208" customFormat="false" ht="15.75" hidden="true" customHeight="false" outlineLevel="0" collapsed="false">
      <c r="A2208" s="0" t="s">
        <v>39</v>
      </c>
      <c r="B2208" s="0" t="s">
        <v>40</v>
      </c>
      <c r="C2208" s="0" t="s">
        <v>2361</v>
      </c>
      <c r="D2208" s="0" t="n">
        <v>5710</v>
      </c>
      <c r="E2208" s="0" t="n">
        <v>33.751559</v>
      </c>
      <c r="F2208" s="0" t="n">
        <v>12.682631</v>
      </c>
      <c r="G2208" s="0" t="n">
        <v>0.010889933647</v>
      </c>
      <c r="H2208" s="0" t="n">
        <v>1759.22</v>
      </c>
      <c r="I2208" s="0" t="n">
        <v>2.49126</v>
      </c>
      <c r="J2208" s="0" t="n">
        <v>62.8398999999999</v>
      </c>
      <c r="K2208" s="0" t="n">
        <v>331</v>
      </c>
      <c r="L2208" s="0" t="s">
        <v>20</v>
      </c>
      <c r="M2208" s="0" t="n">
        <f aca="false">35.3*G2208</f>
        <v>0.3844146577391</v>
      </c>
      <c r="N2208" s="0" t="n">
        <f aca="false">M2208*1000/365</f>
        <v>1.05319084312082</v>
      </c>
      <c r="O2208" s="0" t="n">
        <f aca="false">Table1[[#This Row],[Detection frequency 2021]]/100*365</f>
        <v>229.365635</v>
      </c>
      <c r="P2208" s="0" t="n">
        <f aca="false">Table1[[#This Row],[Flared days/year]]/12</f>
        <v>19.1138029166666</v>
      </c>
      <c r="Q2208" s="2" t="n">
        <f aca="false">Table1[[#This Row],['#days per month]]-P2264</f>
        <v>-0.040271666666662</v>
      </c>
    </row>
    <row r="2209" customFormat="false" ht="15.75" hidden="true" customHeight="false" outlineLevel="0" collapsed="false">
      <c r="A2209" s="0" t="s">
        <v>440</v>
      </c>
      <c r="B2209" s="0" t="s">
        <v>441</v>
      </c>
      <c r="C2209" s="0" t="s">
        <v>2362</v>
      </c>
      <c r="D2209" s="0" t="n">
        <v>11756</v>
      </c>
      <c r="E2209" s="0" t="n">
        <v>7.34386499999999</v>
      </c>
      <c r="F2209" s="0" t="n">
        <v>108.311634</v>
      </c>
      <c r="G2209" s="0" t="n">
        <v>0.010886675464</v>
      </c>
      <c r="H2209" s="0" t="n">
        <v>1736.68</v>
      </c>
      <c r="I2209" s="0" t="n">
        <v>1.64529</v>
      </c>
      <c r="J2209" s="0" t="n">
        <v>57.3170999999999</v>
      </c>
      <c r="K2209" s="0" t="n">
        <v>82</v>
      </c>
      <c r="L2209" s="0" t="s">
        <v>20</v>
      </c>
      <c r="M2209" s="0" t="n">
        <f aca="false">35.3*G2209</f>
        <v>0.3842996438792</v>
      </c>
      <c r="N2209" s="0" t="n">
        <f aca="false">M2209*1000/365</f>
        <v>1.05287573665534</v>
      </c>
      <c r="O2209" s="0" t="n">
        <f aca="false">Table1[[#This Row],[Detection frequency 2021]]/100*365</f>
        <v>209.207415</v>
      </c>
      <c r="P2209" s="0" t="n">
        <f aca="false">Table1[[#This Row],[Flared days/year]]/12</f>
        <v>17.43395125</v>
      </c>
      <c r="Q2209" s="2" t="n">
        <f aca="false">Table1[[#This Row],['#days per month]]-P2265</f>
        <v>3.7517133333333</v>
      </c>
    </row>
    <row r="2210" customFormat="false" ht="15.75" hidden="true" customHeight="false" outlineLevel="0" collapsed="false">
      <c r="A2210" s="0" t="s">
        <v>51</v>
      </c>
      <c r="B2210" s="0" t="s">
        <v>52</v>
      </c>
      <c r="C2210" s="0" t="s">
        <v>2363</v>
      </c>
      <c r="D2210" s="0" t="n">
        <v>5542</v>
      </c>
      <c r="E2210" s="0" t="n">
        <v>32.525244</v>
      </c>
      <c r="F2210" s="0" t="n">
        <v>6.694352</v>
      </c>
      <c r="G2210" s="0" t="n">
        <v>0.0109792254729999</v>
      </c>
      <c r="H2210" s="0" t="n">
        <v>1852.29</v>
      </c>
      <c r="I2210" s="0" t="n">
        <v>4.66841999999999</v>
      </c>
      <c r="J2210" s="0" t="n">
        <v>24.0209</v>
      </c>
      <c r="K2210" s="0" t="n">
        <v>383</v>
      </c>
      <c r="L2210" s="0" t="s">
        <v>20</v>
      </c>
      <c r="M2210" s="0" t="n">
        <f aca="false">35.3*G2210</f>
        <v>0.387566659196896</v>
      </c>
      <c r="N2210" s="0" t="n">
        <f aca="false">M2210*1000/365</f>
        <v>1.06182646355314</v>
      </c>
      <c r="O2210" s="0" t="n">
        <f aca="false">Table1[[#This Row],[Detection frequency 2021]]/100*365</f>
        <v>87.676285</v>
      </c>
      <c r="P2210" s="0" t="n">
        <f aca="false">Table1[[#This Row],[Flared days/year]]/12</f>
        <v>7.30635708333333</v>
      </c>
      <c r="Q2210" s="2" t="n">
        <f aca="false">Table1[[#This Row],['#days per month]]-P2266</f>
        <v>-6.8479475</v>
      </c>
    </row>
    <row r="2211" customFormat="false" ht="15.75" hidden="true" customHeight="false" outlineLevel="0" collapsed="false">
      <c r="A2211" s="0" t="s">
        <v>21</v>
      </c>
      <c r="B2211" s="0" t="s">
        <v>22</v>
      </c>
      <c r="C2211" s="0" t="s">
        <v>2364</v>
      </c>
      <c r="D2211" s="0" t="n">
        <v>7456</v>
      </c>
      <c r="E2211" s="0" t="n">
        <v>30.996373</v>
      </c>
      <c r="F2211" s="0" t="n">
        <v>46.219075</v>
      </c>
      <c r="G2211" s="0" t="n">
        <v>0.009874789495</v>
      </c>
      <c r="H2211" s="0" t="n">
        <v>1784.12</v>
      </c>
      <c r="I2211" s="0" t="n">
        <v>1.49827</v>
      </c>
      <c r="J2211" s="0" t="n">
        <v>37.5959</v>
      </c>
      <c r="K2211" s="0" t="n">
        <v>391</v>
      </c>
      <c r="L2211" s="0" t="s">
        <v>20</v>
      </c>
      <c r="M2211" s="0" t="n">
        <f aca="false">35.3*G2211</f>
        <v>0.3485800691735</v>
      </c>
      <c r="N2211" s="0" t="n">
        <f aca="false">M2211*1000/365</f>
        <v>0.955013888146575</v>
      </c>
      <c r="O2211" s="0" t="n">
        <f aca="false">Table1[[#This Row],[Detection frequency 2021]]/100*365</f>
        <v>137.225035</v>
      </c>
      <c r="P2211" s="0" t="n">
        <f aca="false">Table1[[#This Row],[Flared days/year]]/12</f>
        <v>11.4354195833333</v>
      </c>
      <c r="Q2211" s="2" t="n">
        <f aca="false">Table1[[#This Row],['#days per month]]-P2267</f>
        <v>-0.125651249999999</v>
      </c>
    </row>
    <row r="2212" customFormat="false" ht="15.75" hidden="true" customHeight="false" outlineLevel="0" collapsed="false">
      <c r="A2212" s="0" t="s">
        <v>72</v>
      </c>
      <c r="B2212" s="0" t="s">
        <v>73</v>
      </c>
      <c r="C2212" s="0" t="s">
        <v>2365</v>
      </c>
      <c r="D2212" s="0" t="n">
        <v>6987</v>
      </c>
      <c r="E2212" s="0" t="n">
        <v>46.11174</v>
      </c>
      <c r="F2212" s="0" t="n">
        <v>54.291016</v>
      </c>
      <c r="G2212" s="0" t="n">
        <v>0.0108706487259999</v>
      </c>
      <c r="H2212" s="0" t="n">
        <v>1802.24</v>
      </c>
      <c r="I2212" s="0" t="n">
        <v>2.13701</v>
      </c>
      <c r="J2212" s="0" t="n">
        <v>49.6164</v>
      </c>
      <c r="K2212" s="0" t="n">
        <v>391</v>
      </c>
      <c r="L2212" s="0" t="s">
        <v>20</v>
      </c>
      <c r="M2212" s="0" t="n">
        <f aca="false">35.3*G2212</f>
        <v>0.383733900027796</v>
      </c>
      <c r="N2212" s="0" t="n">
        <f aca="false">M2212*1000/365</f>
        <v>1.05132575350081</v>
      </c>
      <c r="O2212" s="0" t="n">
        <f aca="false">Table1[[#This Row],[Detection frequency 2021]]/100*365</f>
        <v>181.09986</v>
      </c>
      <c r="P2212" s="0" t="n">
        <f aca="false">Table1[[#This Row],[Flared days/year]]/12</f>
        <v>15.091655</v>
      </c>
      <c r="Q2212" s="2" t="n">
        <f aca="false">Table1[[#This Row],['#days per month]]-P2268</f>
        <v>-9.93092</v>
      </c>
    </row>
    <row r="2213" customFormat="false" ht="15.75" hidden="true" customHeight="false" outlineLevel="0" collapsed="false">
      <c r="A2213" s="0" t="s">
        <v>645</v>
      </c>
      <c r="B2213" s="0" t="s">
        <v>646</v>
      </c>
      <c r="C2213" s="0" t="s">
        <v>2366</v>
      </c>
      <c r="D2213" s="0" t="n">
        <v>733</v>
      </c>
      <c r="E2213" s="0" t="n">
        <v>48.2282</v>
      </c>
      <c r="F2213" s="0" t="n">
        <v>-102.93675</v>
      </c>
      <c r="G2213" s="0" t="n">
        <v>0.010863956242</v>
      </c>
      <c r="H2213" s="0" t="n">
        <v>1806.61</v>
      </c>
      <c r="I2213" s="0" t="n">
        <v>2.76542</v>
      </c>
      <c r="J2213" s="0" t="n">
        <v>15.2542</v>
      </c>
      <c r="K2213" s="0" t="n">
        <v>354</v>
      </c>
      <c r="L2213" s="0" t="s">
        <v>20</v>
      </c>
      <c r="M2213" s="0" t="n">
        <f aca="false">35.3*G2213</f>
        <v>0.3834976553426</v>
      </c>
      <c r="N2213" s="0" t="n">
        <f aca="false">M2213*1000/365</f>
        <v>1.05067850778795</v>
      </c>
      <c r="O2213" s="0" t="n">
        <f aca="false">Table1[[#This Row],[Detection frequency 2021]]/100*365</f>
        <v>55.67783</v>
      </c>
      <c r="P2213" s="0" t="n">
        <f aca="false">Table1[[#This Row],[Flared days/year]]/12</f>
        <v>4.63981916666667</v>
      </c>
      <c r="Q2213" s="2" t="n">
        <f aca="false">Table1[[#This Row],['#days per month]]-P2269</f>
        <v>-6.33013416666664</v>
      </c>
    </row>
    <row r="2214" customFormat="false" ht="15.75" hidden="true" customHeight="false" outlineLevel="0" collapsed="false">
      <c r="A2214" s="0" t="s">
        <v>1829</v>
      </c>
      <c r="B2214" s="0" t="s">
        <v>1830</v>
      </c>
      <c r="C2214" s="0" t="s">
        <v>2367</v>
      </c>
      <c r="D2214" s="0" t="n">
        <v>5211</v>
      </c>
      <c r="E2214" s="0" t="n">
        <v>56.546162</v>
      </c>
      <c r="F2214" s="0" t="n">
        <v>3.216316</v>
      </c>
      <c r="G2214" s="0" t="n">
        <v>0.01086383883</v>
      </c>
      <c r="H2214" s="0" t="n">
        <v>1755.55</v>
      </c>
      <c r="I2214" s="0" t="n">
        <v>1.38869</v>
      </c>
      <c r="J2214" s="0" t="n">
        <v>55.2632</v>
      </c>
      <c r="K2214" s="0" t="n">
        <v>152</v>
      </c>
      <c r="L2214" s="0" t="s">
        <v>20</v>
      </c>
      <c r="M2214" s="0" t="n">
        <f aca="false">35.3*G2214</f>
        <v>0.383493510699</v>
      </c>
      <c r="N2214" s="0" t="n">
        <f aca="false">M2214*1000/365</f>
        <v>1.0506671526</v>
      </c>
      <c r="O2214" s="0" t="n">
        <f aca="false">Table1[[#This Row],[Detection frequency 2021]]/100*365</f>
        <v>201.71068</v>
      </c>
      <c r="P2214" s="0" t="n">
        <f aca="false">Table1[[#This Row],[Flared days/year]]/12</f>
        <v>16.8092233333333</v>
      </c>
      <c r="Q2214" s="2" t="n">
        <f aca="false">Table1[[#This Row],['#days per month]]-P2270</f>
        <v>4.07318708333333</v>
      </c>
    </row>
    <row r="2215" customFormat="false" ht="15.75" hidden="true" customHeight="false" outlineLevel="0" collapsed="false">
      <c r="A2215" s="0" t="s">
        <v>645</v>
      </c>
      <c r="B2215" s="0" t="s">
        <v>646</v>
      </c>
      <c r="C2215" s="0" t="s">
        <v>2368</v>
      </c>
      <c r="D2215" s="0" t="n">
        <v>6</v>
      </c>
      <c r="E2215" s="0" t="n">
        <v>70.2867819999999</v>
      </c>
      <c r="F2215" s="0" t="n">
        <v>-149.883334</v>
      </c>
      <c r="G2215" s="0" t="n">
        <v>0.010860521941</v>
      </c>
      <c r="H2215" s="0" t="n">
        <v>1835.67</v>
      </c>
      <c r="I2215" s="0" t="n">
        <v>1.6015</v>
      </c>
      <c r="J2215" s="0" t="n">
        <v>70.8</v>
      </c>
      <c r="K2215" s="0" t="n">
        <v>250</v>
      </c>
      <c r="L2215" s="0" t="s">
        <v>20</v>
      </c>
      <c r="M2215" s="0" t="n">
        <f aca="false">35.3*G2215</f>
        <v>0.3833764245173</v>
      </c>
      <c r="N2215" s="0" t="n">
        <f aca="false">M2215*1000/365</f>
        <v>1.05034636854055</v>
      </c>
      <c r="O2215" s="0" t="n">
        <f aca="false">Table1[[#This Row],[Detection frequency 2021]]/100*365</f>
        <v>258.42</v>
      </c>
      <c r="P2215" s="0" t="n">
        <f aca="false">Table1[[#This Row],[Flared days/year]]/12</f>
        <v>21.535</v>
      </c>
      <c r="Q2215" s="2" t="n">
        <f aca="false">Table1[[#This Row],['#days per month]]-P2271</f>
        <v>9.62848708333333</v>
      </c>
    </row>
    <row r="2216" customFormat="false" ht="15.75" hidden="true" customHeight="false" outlineLevel="0" collapsed="false">
      <c r="A2216" s="0" t="s">
        <v>645</v>
      </c>
      <c r="B2216" s="0" t="s">
        <v>646</v>
      </c>
      <c r="C2216" s="0" t="s">
        <v>2369</v>
      </c>
      <c r="D2216" s="0" t="n">
        <v>1208</v>
      </c>
      <c r="E2216" s="0" t="n">
        <v>36.180437</v>
      </c>
      <c r="F2216" s="0" t="n">
        <v>-107.619375</v>
      </c>
      <c r="G2216" s="0" t="n">
        <v>0.010856089638</v>
      </c>
      <c r="H2216" s="0" t="n">
        <v>1848.43</v>
      </c>
      <c r="I2216" s="0" t="n">
        <v>2.04855999999999</v>
      </c>
      <c r="J2216" s="0" t="n">
        <v>22.7139</v>
      </c>
      <c r="K2216" s="0" t="n">
        <v>339</v>
      </c>
      <c r="L2216" s="0" t="s">
        <v>20</v>
      </c>
      <c r="M2216" s="0" t="n">
        <f aca="false">35.3*G2216</f>
        <v>0.3832199642214</v>
      </c>
      <c r="N2216" s="0" t="n">
        <f aca="false">M2216*1000/365</f>
        <v>1.04991771019562</v>
      </c>
      <c r="O2216" s="0" t="n">
        <f aca="false">Table1[[#This Row],[Detection frequency 2021]]/100*365</f>
        <v>82.905735</v>
      </c>
      <c r="P2216" s="0" t="n">
        <f aca="false">Table1[[#This Row],[Flared days/year]]/12</f>
        <v>6.90881125</v>
      </c>
      <c r="Q2216" s="2" t="n">
        <f aca="false">Table1[[#This Row],['#days per month]]-P2272</f>
        <v>-8.7068925</v>
      </c>
    </row>
    <row r="2217" customFormat="false" ht="15.75" hidden="true" customHeight="false" outlineLevel="0" collapsed="false">
      <c r="A2217" s="0" t="s">
        <v>72</v>
      </c>
      <c r="B2217" s="0" t="s">
        <v>73</v>
      </c>
      <c r="C2217" s="0" t="s">
        <v>2370</v>
      </c>
      <c r="D2217" s="0" t="n">
        <v>7100</v>
      </c>
      <c r="E2217" s="0" t="n">
        <v>48.258418</v>
      </c>
      <c r="F2217" s="0" t="n">
        <v>57.3303939999999</v>
      </c>
      <c r="G2217" s="0" t="n">
        <v>0.010846491207</v>
      </c>
      <c r="H2217" s="0" t="n">
        <v>1698.16</v>
      </c>
      <c r="I2217" s="0" t="n">
        <v>1.6015</v>
      </c>
      <c r="J2217" s="0" t="n">
        <v>15.2589</v>
      </c>
      <c r="K2217" s="0" t="n">
        <v>367</v>
      </c>
      <c r="L2217" s="0" t="s">
        <v>20</v>
      </c>
      <c r="M2217" s="0" t="n">
        <f aca="false">35.3*G2217</f>
        <v>0.3828811396071</v>
      </c>
      <c r="N2217" s="0" t="n">
        <f aca="false">M2217*1000/365</f>
        <v>1.0489894235811</v>
      </c>
      <c r="O2217" s="0" t="n">
        <f aca="false">Table1[[#This Row],[Detection frequency 2021]]/100*365</f>
        <v>55.694985</v>
      </c>
      <c r="P2217" s="0" t="n">
        <f aca="false">Table1[[#This Row],[Flared days/year]]/12</f>
        <v>4.64124875</v>
      </c>
      <c r="Q2217" s="2" t="n">
        <f aca="false">Table1[[#This Row],['#days per month]]-P2273</f>
        <v>-9.25052958333333</v>
      </c>
    </row>
    <row r="2218" customFormat="false" ht="15.75" hidden="true" customHeight="false" outlineLevel="0" collapsed="false">
      <c r="A2218" s="0" t="s">
        <v>645</v>
      </c>
      <c r="B2218" s="0" t="s">
        <v>646</v>
      </c>
      <c r="C2218" s="0" t="s">
        <v>2371</v>
      </c>
      <c r="D2218" s="0" t="n">
        <v>2297</v>
      </c>
      <c r="E2218" s="0" t="n">
        <v>32.370867</v>
      </c>
      <c r="F2218" s="0" t="n">
        <v>-102.192022999999</v>
      </c>
      <c r="G2218" s="0" t="n">
        <v>0.010840444489</v>
      </c>
      <c r="H2218" s="0" t="n">
        <v>1936.89</v>
      </c>
      <c r="I2218" s="0" t="n">
        <v>1.94367999999999</v>
      </c>
      <c r="J2218" s="0" t="n">
        <v>29.3769</v>
      </c>
      <c r="K2218" s="0" t="n">
        <v>337</v>
      </c>
      <c r="L2218" s="0" t="s">
        <v>20</v>
      </c>
      <c r="M2218" s="0" t="n">
        <f aca="false">35.3*G2218</f>
        <v>0.3826676904617</v>
      </c>
      <c r="N2218" s="0" t="n">
        <f aca="false">M2218*1000/365</f>
        <v>1.04840463140192</v>
      </c>
      <c r="O2218" s="0" t="n">
        <f aca="false">Table1[[#This Row],[Detection frequency 2021]]/100*365</f>
        <v>107.225685</v>
      </c>
      <c r="P2218" s="0" t="n">
        <f aca="false">Table1[[#This Row],[Flared days/year]]/12</f>
        <v>8.93547375</v>
      </c>
      <c r="Q2218" s="2" t="n">
        <f aca="false">Table1[[#This Row],['#days per month]]-P2274</f>
        <v>-8.78144374999997</v>
      </c>
    </row>
    <row r="2219" customFormat="false" ht="15.75" hidden="true" customHeight="false" outlineLevel="0" collapsed="false">
      <c r="A2219" s="0" t="s">
        <v>245</v>
      </c>
      <c r="B2219" s="0" t="s">
        <v>246</v>
      </c>
      <c r="C2219" s="0" t="s">
        <v>2372</v>
      </c>
      <c r="D2219" s="0" t="n">
        <v>6203</v>
      </c>
      <c r="E2219" s="0" t="n">
        <v>-2.072374</v>
      </c>
      <c r="F2219" s="0" t="n">
        <v>9.808327</v>
      </c>
      <c r="G2219" s="0" t="n">
        <v>0.010833810711</v>
      </c>
      <c r="H2219" s="0" t="n">
        <v>1708.5</v>
      </c>
      <c r="I2219" s="0" t="n">
        <v>1.67364</v>
      </c>
      <c r="J2219" s="0" t="n">
        <v>30.6452</v>
      </c>
      <c r="K2219" s="0" t="n">
        <v>62</v>
      </c>
      <c r="L2219" s="0" t="s">
        <v>20</v>
      </c>
      <c r="M2219" s="0" t="n">
        <f aca="false">35.3*G2219</f>
        <v>0.3824335180983</v>
      </c>
      <c r="N2219" s="0" t="n">
        <f aca="false">M2219*1000/365</f>
        <v>1.04776306328301</v>
      </c>
      <c r="O2219" s="0" t="n">
        <f aca="false">Table1[[#This Row],[Detection frequency 2021]]/100*365</f>
        <v>111.85498</v>
      </c>
      <c r="P2219" s="0" t="n">
        <f aca="false">Table1[[#This Row],[Flared days/year]]/12</f>
        <v>9.32124833333333</v>
      </c>
      <c r="Q2219" s="2" t="n">
        <f aca="false">Table1[[#This Row],['#days per month]]-P2275</f>
        <v>-12.0654704166667</v>
      </c>
    </row>
    <row r="2220" customFormat="false" ht="15.75" hidden="true" customHeight="false" outlineLevel="0" collapsed="false">
      <c r="A2220" s="0" t="s">
        <v>28</v>
      </c>
      <c r="B2220" s="0" t="s">
        <v>29</v>
      </c>
      <c r="C2220" s="0" t="s">
        <v>2373</v>
      </c>
      <c r="D2220" s="0" t="n">
        <v>7872</v>
      </c>
      <c r="E2220" s="0" t="n">
        <v>31.07671</v>
      </c>
      <c r="F2220" s="0" t="n">
        <v>49.3653039999999</v>
      </c>
      <c r="G2220" s="0" t="n">
        <v>0.010822685924</v>
      </c>
      <c r="H2220" s="0" t="n">
        <v>1725.97</v>
      </c>
      <c r="I2220" s="0" t="n">
        <v>0.648089</v>
      </c>
      <c r="J2220" s="0" t="n">
        <v>72.3514</v>
      </c>
      <c r="K2220" s="0" t="n">
        <v>387</v>
      </c>
      <c r="L2220" s="0" t="s">
        <v>20</v>
      </c>
      <c r="M2220" s="0" t="n">
        <f aca="false">35.3*G2220</f>
        <v>0.3820408131172</v>
      </c>
      <c r="N2220" s="0" t="n">
        <f aca="false">M2220*1000/365</f>
        <v>1.04668715922521</v>
      </c>
      <c r="O2220" s="0" t="n">
        <f aca="false">Table1[[#This Row],[Detection frequency 2021]]/100*365</f>
        <v>264.08261</v>
      </c>
      <c r="P2220" s="0" t="n">
        <f aca="false">Table1[[#This Row],[Flared days/year]]/12</f>
        <v>22.0068841666667</v>
      </c>
      <c r="Q2220" s="2" t="n">
        <f aca="false">Table1[[#This Row],['#days per month]]-P2276</f>
        <v>15.2658816666667</v>
      </c>
    </row>
    <row r="2221" customFormat="false" ht="15.75" hidden="true" customHeight="false" outlineLevel="0" collapsed="false">
      <c r="A2221" s="0" t="s">
        <v>245</v>
      </c>
      <c r="B2221" s="0" t="s">
        <v>246</v>
      </c>
      <c r="C2221" s="0" t="s">
        <v>2374</v>
      </c>
      <c r="D2221" s="0" t="n">
        <v>6209</v>
      </c>
      <c r="E2221" s="0" t="n">
        <v>-1.871199</v>
      </c>
      <c r="F2221" s="0" t="n">
        <v>9.853817</v>
      </c>
      <c r="G2221" s="0" t="n">
        <v>0.0108122362559999</v>
      </c>
      <c r="H2221" s="0" t="n">
        <v>1736.36</v>
      </c>
      <c r="I2221" s="0" t="n">
        <v>2.05899</v>
      </c>
      <c r="J2221" s="0" t="n">
        <v>37.2881</v>
      </c>
      <c r="K2221" s="0" t="n">
        <v>59</v>
      </c>
      <c r="L2221" s="0" t="s">
        <v>20</v>
      </c>
      <c r="M2221" s="0" t="n">
        <f aca="false">35.3*G2221</f>
        <v>0.381671939836796</v>
      </c>
      <c r="N2221" s="0" t="n">
        <f aca="false">M2221*1000/365</f>
        <v>1.04567654749807</v>
      </c>
      <c r="O2221" s="0" t="n">
        <f aca="false">Table1[[#This Row],[Detection frequency 2021]]/100*365</f>
        <v>136.101565</v>
      </c>
      <c r="P2221" s="0" t="n">
        <f aca="false">Table1[[#This Row],[Flared days/year]]/12</f>
        <v>11.3417970833333</v>
      </c>
      <c r="Q2221" s="2" t="n">
        <f aca="false">Table1[[#This Row],['#days per month]]-P2277</f>
        <v>3.27675708333333</v>
      </c>
    </row>
    <row r="2222" customFormat="false" ht="15.75" hidden="true" customHeight="false" outlineLevel="0" collapsed="false">
      <c r="A2222" s="0" t="s">
        <v>645</v>
      </c>
      <c r="B2222" s="0" t="s">
        <v>646</v>
      </c>
      <c r="C2222" s="0" t="s">
        <v>2375</v>
      </c>
      <c r="D2222" s="0" t="n">
        <v>2216</v>
      </c>
      <c r="E2222" s="0" t="n">
        <v>31.503718</v>
      </c>
      <c r="F2222" s="0" t="n">
        <v>-102.64043</v>
      </c>
      <c r="G2222" s="0" t="n">
        <v>0.010795974694</v>
      </c>
      <c r="H2222" s="0" t="n">
        <v>1839.85</v>
      </c>
      <c r="I2222" s="0" t="n">
        <v>1.47362</v>
      </c>
      <c r="J2222" s="0" t="n">
        <v>25.9819</v>
      </c>
      <c r="K2222" s="0" t="n">
        <v>331</v>
      </c>
      <c r="L2222" s="0" t="s">
        <v>20</v>
      </c>
      <c r="M2222" s="0" t="n">
        <f aca="false">35.3*G2222</f>
        <v>0.3810979066982</v>
      </c>
      <c r="N2222" s="0" t="n">
        <f aca="false">M2222*1000/365</f>
        <v>1.04410385396767</v>
      </c>
      <c r="O2222" s="0" t="n">
        <f aca="false">Table1[[#This Row],[Detection frequency 2021]]/100*365</f>
        <v>94.833935</v>
      </c>
      <c r="P2222" s="0" t="n">
        <f aca="false">Table1[[#This Row],[Flared days/year]]/12</f>
        <v>7.90282791666667</v>
      </c>
      <c r="Q2222" s="2" t="n">
        <f aca="false">Table1[[#This Row],['#days per month]]-P2278</f>
        <v>-6.97913458333333</v>
      </c>
    </row>
    <row r="2223" customFormat="false" ht="15.75" hidden="true" customHeight="false" outlineLevel="0" collapsed="false">
      <c r="A2223" s="0" t="s">
        <v>126</v>
      </c>
      <c r="B2223" s="0" t="s">
        <v>127</v>
      </c>
      <c r="C2223" s="0" t="s">
        <v>2376</v>
      </c>
      <c r="D2223" s="0" t="n">
        <v>6120</v>
      </c>
      <c r="E2223" s="0" t="n">
        <v>3.97866999999999</v>
      </c>
      <c r="F2223" s="0" t="n">
        <v>7.75775</v>
      </c>
      <c r="G2223" s="0" t="n">
        <v>0.010792980688</v>
      </c>
      <c r="H2223" s="0" t="n">
        <v>1773.85</v>
      </c>
      <c r="I2223" s="0" t="n">
        <v>0.597713</v>
      </c>
      <c r="J2223" s="0" t="n">
        <v>69.7674</v>
      </c>
      <c r="K2223" s="0" t="n">
        <v>43</v>
      </c>
      <c r="L2223" s="0" t="s">
        <v>20</v>
      </c>
      <c r="M2223" s="0" t="n">
        <f aca="false">35.3*G2223</f>
        <v>0.3809922182864</v>
      </c>
      <c r="N2223" s="0" t="n">
        <f aca="false">M2223*1000/365</f>
        <v>1.04381429667507</v>
      </c>
      <c r="O2223" s="0" t="n">
        <f aca="false">Table1[[#This Row],[Detection frequency 2021]]/100*365</f>
        <v>254.65101</v>
      </c>
      <c r="P2223" s="0" t="n">
        <f aca="false">Table1[[#This Row],[Flared days/year]]/12</f>
        <v>21.2209175</v>
      </c>
      <c r="Q2223" s="2" t="n">
        <f aca="false">Table1[[#This Row],['#days per month]]-P2279</f>
        <v>3.99602000000002</v>
      </c>
    </row>
    <row r="2224" customFormat="false" ht="15.75" hidden="true" customHeight="false" outlineLevel="0" collapsed="false">
      <c r="A2224" s="0" t="s">
        <v>35</v>
      </c>
      <c r="B2224" s="0" t="s">
        <v>36</v>
      </c>
      <c r="C2224" s="0" t="s">
        <v>2377</v>
      </c>
      <c r="D2224" s="0" t="n">
        <v>3830</v>
      </c>
      <c r="E2224" s="0" t="n">
        <v>17.9566929999999</v>
      </c>
      <c r="F2224" s="0" t="n">
        <v>-92.47136</v>
      </c>
      <c r="G2224" s="0" t="n">
        <v>0.010778656424</v>
      </c>
      <c r="H2224" s="0" t="n">
        <v>1820.84</v>
      </c>
      <c r="I2224" s="0" t="n">
        <v>3.16732</v>
      </c>
      <c r="J2224" s="0" t="n">
        <v>35.7895</v>
      </c>
      <c r="K2224" s="0" t="n">
        <v>190</v>
      </c>
      <c r="L2224" s="0" t="s">
        <v>20</v>
      </c>
      <c r="M2224" s="0" t="n">
        <f aca="false">35.3*G2224</f>
        <v>0.3804865717672</v>
      </c>
      <c r="N2224" s="0" t="n">
        <f aca="false">M2224*1000/365</f>
        <v>1.04242896374575</v>
      </c>
      <c r="O2224" s="0" t="n">
        <f aca="false">Table1[[#This Row],[Detection frequency 2021]]/100*365</f>
        <v>130.631675</v>
      </c>
      <c r="P2224" s="0" t="n">
        <f aca="false">Table1[[#This Row],[Flared days/year]]/12</f>
        <v>10.8859729166667</v>
      </c>
      <c r="Q2224" s="2" t="n">
        <f aca="false">Table1[[#This Row],['#days per month]]-P2280</f>
        <v>-15.7004445833333</v>
      </c>
    </row>
    <row r="2225" customFormat="false" ht="15.75" hidden="true" customHeight="false" outlineLevel="0" collapsed="false">
      <c r="A2225" s="0" t="s">
        <v>161</v>
      </c>
      <c r="B2225" s="0" t="s">
        <v>162</v>
      </c>
      <c r="C2225" s="0" t="s">
        <v>2378</v>
      </c>
      <c r="D2225" s="0" t="n">
        <v>11794</v>
      </c>
      <c r="E2225" s="0" t="n">
        <v>19.611264</v>
      </c>
      <c r="F2225" s="0" t="n">
        <v>112.046451</v>
      </c>
      <c r="G2225" s="0" t="n">
        <v>0.0107773061859999</v>
      </c>
      <c r="H2225" s="0" t="n">
        <v>1799</v>
      </c>
      <c r="I2225" s="0" t="n">
        <v>1.6015</v>
      </c>
      <c r="J2225" s="0" t="n">
        <v>65.8227999999999</v>
      </c>
      <c r="K2225" s="0" t="n">
        <v>158</v>
      </c>
      <c r="L2225" s="0" t="s">
        <v>20</v>
      </c>
      <c r="M2225" s="0" t="n">
        <f aca="false">35.3*G2225</f>
        <v>0.380438908365796</v>
      </c>
      <c r="N2225" s="0" t="n">
        <f aca="false">M2225*1000/365</f>
        <v>1.04229837908437</v>
      </c>
      <c r="O2225" s="0" t="n">
        <f aca="false">Table1[[#This Row],[Detection frequency 2021]]/100*365</f>
        <v>240.25322</v>
      </c>
      <c r="P2225" s="0" t="n">
        <f aca="false">Table1[[#This Row],[Flared days/year]]/12</f>
        <v>20.0211016666666</v>
      </c>
      <c r="Q2225" s="2" t="n">
        <f aca="false">Table1[[#This Row],['#days per month]]-P2281</f>
        <v>3.46646583333331</v>
      </c>
    </row>
    <row r="2226" customFormat="false" ht="15.75" hidden="true" customHeight="false" outlineLevel="0" collapsed="false">
      <c r="A2226" s="0" t="s">
        <v>17</v>
      </c>
      <c r="B2226" s="0" t="s">
        <v>18</v>
      </c>
      <c r="C2226" s="0" t="s">
        <v>2379</v>
      </c>
      <c r="D2226" s="0" t="n">
        <v>4311</v>
      </c>
      <c r="E2226" s="0" t="n">
        <v>9.66954</v>
      </c>
      <c r="F2226" s="0" t="n">
        <v>-63.670342</v>
      </c>
      <c r="G2226" s="0" t="n">
        <v>0.010777100715</v>
      </c>
      <c r="H2226" s="0" t="n">
        <v>2067.28</v>
      </c>
      <c r="I2226" s="0" t="n">
        <v>1.6015</v>
      </c>
      <c r="J2226" s="0" t="n">
        <v>40.6451999999999</v>
      </c>
      <c r="K2226" s="0" t="n">
        <v>155</v>
      </c>
      <c r="L2226" s="0" t="s">
        <v>20</v>
      </c>
      <c r="M2226" s="0" t="n">
        <f aca="false">35.3*G2226</f>
        <v>0.3804316552395</v>
      </c>
      <c r="N2226" s="0" t="n">
        <f aca="false">M2226*1000/365</f>
        <v>1.04227850750548</v>
      </c>
      <c r="O2226" s="0" t="n">
        <f aca="false">Table1[[#This Row],[Detection frequency 2021]]/100*365</f>
        <v>148.35498</v>
      </c>
      <c r="P2226" s="0" t="n">
        <f aca="false">Table1[[#This Row],[Flared days/year]]/12</f>
        <v>12.362915</v>
      </c>
      <c r="Q2226" s="2" t="n">
        <f aca="false">Table1[[#This Row],['#days per month]]-P2282</f>
        <v>-4.12967083333336</v>
      </c>
    </row>
    <row r="2227" customFormat="false" ht="15.75" hidden="true" customHeight="false" outlineLevel="0" collapsed="false">
      <c r="A2227" s="0" t="s">
        <v>201</v>
      </c>
      <c r="B2227" s="0" t="s">
        <v>202</v>
      </c>
      <c r="C2227" s="0" t="s">
        <v>2380</v>
      </c>
      <c r="D2227" s="0" t="n">
        <v>7179</v>
      </c>
      <c r="E2227" s="0" t="n">
        <v>31.4025359999999</v>
      </c>
      <c r="F2227" s="0" t="n">
        <v>31.598573</v>
      </c>
      <c r="G2227" s="0" t="n">
        <v>0.010763568982</v>
      </c>
      <c r="H2227" s="0" t="n">
        <v>1785.87</v>
      </c>
      <c r="I2227" s="0" t="n">
        <v>2.00585</v>
      </c>
      <c r="J2227" s="0" t="n">
        <v>61</v>
      </c>
      <c r="K2227" s="0" t="n">
        <v>400</v>
      </c>
      <c r="L2227" s="0" t="s">
        <v>20</v>
      </c>
      <c r="M2227" s="0" t="n">
        <f aca="false">35.3*G2227</f>
        <v>0.3799539850646</v>
      </c>
      <c r="N2227" s="0" t="n">
        <f aca="false">M2227*1000/365</f>
        <v>1.04096982209479</v>
      </c>
      <c r="O2227" s="0" t="n">
        <f aca="false">Table1[[#This Row],[Detection frequency 2021]]/100*365</f>
        <v>222.65</v>
      </c>
      <c r="P2227" s="0" t="n">
        <f aca="false">Table1[[#This Row],[Flared days/year]]/12</f>
        <v>18.5541666666667</v>
      </c>
      <c r="Q2227" s="2" t="n">
        <f aca="false">Table1[[#This Row],['#days per month]]-P2283</f>
        <v>4.68492708333334</v>
      </c>
    </row>
    <row r="2228" customFormat="false" ht="15.75" hidden="true" customHeight="false" outlineLevel="0" collapsed="false">
      <c r="A2228" s="0" t="s">
        <v>645</v>
      </c>
      <c r="B2228" s="0" t="s">
        <v>646</v>
      </c>
      <c r="C2228" s="0" t="s">
        <v>2381</v>
      </c>
      <c r="D2228" s="0" t="n">
        <v>887</v>
      </c>
      <c r="E2228" s="0" t="n">
        <v>47.674358</v>
      </c>
      <c r="F2228" s="0" t="n">
        <v>-102.743053</v>
      </c>
      <c r="G2228" s="0" t="n">
        <v>0.01076022274</v>
      </c>
      <c r="H2228" s="0" t="n">
        <v>1894.3</v>
      </c>
      <c r="I2228" s="0" t="n">
        <v>2.01816</v>
      </c>
      <c r="J2228" s="0" t="n">
        <v>55.8528</v>
      </c>
      <c r="K2228" s="0" t="n">
        <v>299</v>
      </c>
      <c r="L2228" s="0" t="s">
        <v>20</v>
      </c>
      <c r="M2228" s="0" t="n">
        <f aca="false">35.3*G2228</f>
        <v>0.379835862722</v>
      </c>
      <c r="N2228" s="0" t="n">
        <f aca="false">M2228*1000/365</f>
        <v>1.04064619923836</v>
      </c>
      <c r="O2228" s="0" t="n">
        <f aca="false">Table1[[#This Row],[Detection frequency 2021]]/100*365</f>
        <v>203.86272</v>
      </c>
      <c r="P2228" s="0" t="n">
        <f aca="false">Table1[[#This Row],[Flared days/year]]/12</f>
        <v>16.98856</v>
      </c>
      <c r="Q2228" s="2" t="n">
        <f aca="false">Table1[[#This Row],['#days per month]]-P2284</f>
        <v>9.89457208333336</v>
      </c>
    </row>
    <row r="2229" customFormat="false" ht="15.75" hidden="true" customHeight="false" outlineLevel="0" collapsed="false">
      <c r="A2229" s="0" t="s">
        <v>28</v>
      </c>
      <c r="B2229" s="0" t="s">
        <v>29</v>
      </c>
      <c r="C2229" s="0" t="s">
        <v>2382</v>
      </c>
      <c r="D2229" s="0" t="n">
        <v>7988</v>
      </c>
      <c r="E2229" s="0" t="n">
        <v>30.2916219999999</v>
      </c>
      <c r="F2229" s="0" t="n">
        <v>50.007705</v>
      </c>
      <c r="G2229" s="0" t="n">
        <v>0.010756348144</v>
      </c>
      <c r="H2229" s="0" t="n">
        <v>1760.27</v>
      </c>
      <c r="I2229" s="0" t="n">
        <v>1.03463</v>
      </c>
      <c r="J2229" s="0" t="n">
        <v>29.602</v>
      </c>
      <c r="K2229" s="0" t="n">
        <v>402</v>
      </c>
      <c r="L2229" s="0" t="s">
        <v>20</v>
      </c>
      <c r="M2229" s="0" t="n">
        <f aca="false">35.3*G2229</f>
        <v>0.3796990894832</v>
      </c>
      <c r="N2229" s="0" t="n">
        <f aca="false">M2229*1000/365</f>
        <v>1.04027147803616</v>
      </c>
      <c r="O2229" s="0" t="n">
        <f aca="false">Table1[[#This Row],[Detection frequency 2021]]/100*365</f>
        <v>108.0473</v>
      </c>
      <c r="P2229" s="0" t="n">
        <f aca="false">Table1[[#This Row],[Flared days/year]]/12</f>
        <v>9.00394166666667</v>
      </c>
      <c r="Q2229" s="2" t="n">
        <f aca="false">Table1[[#This Row],['#days per month]]-P2285</f>
        <v>-6.90631708333333</v>
      </c>
    </row>
    <row r="2230" customFormat="false" ht="15.75" hidden="true" customHeight="false" outlineLevel="0" collapsed="false">
      <c r="A2230" s="0" t="s">
        <v>24</v>
      </c>
      <c r="B2230" s="0" t="s">
        <v>25</v>
      </c>
      <c r="C2230" s="0" t="s">
        <v>2383</v>
      </c>
      <c r="D2230" s="0" t="n">
        <v>6861</v>
      </c>
      <c r="E2230" s="0" t="n">
        <v>52.557024</v>
      </c>
      <c r="F2230" s="0" t="n">
        <v>52.385077</v>
      </c>
      <c r="G2230" s="0" t="n">
        <v>0.0107461333</v>
      </c>
      <c r="H2230" s="0" t="n">
        <v>1767.81</v>
      </c>
      <c r="I2230" s="0" t="n">
        <v>1.80877999999999</v>
      </c>
      <c r="J2230" s="0" t="n">
        <v>69.8039</v>
      </c>
      <c r="K2230" s="0" t="n">
        <v>255</v>
      </c>
      <c r="L2230" s="0" t="s">
        <v>20</v>
      </c>
      <c r="M2230" s="0" t="n">
        <f aca="false">35.3*G2230</f>
        <v>0.37933850549</v>
      </c>
      <c r="N2230" s="0" t="n">
        <f aca="false">M2230*1000/365</f>
        <v>1.03928357668493</v>
      </c>
      <c r="O2230" s="0" t="n">
        <f aca="false">Table1[[#This Row],[Detection frequency 2021]]/100*365</f>
        <v>254.784235</v>
      </c>
      <c r="P2230" s="0" t="n">
        <f aca="false">Table1[[#This Row],[Flared days/year]]/12</f>
        <v>21.2320195833333</v>
      </c>
      <c r="Q2230" s="2" t="n">
        <f aca="false">Table1[[#This Row],['#days per month]]-P2286</f>
        <v>5.652755</v>
      </c>
    </row>
    <row r="2231" customFormat="false" ht="15.75" hidden="true" customHeight="false" outlineLevel="0" collapsed="false">
      <c r="A2231" s="0" t="s">
        <v>645</v>
      </c>
      <c r="B2231" s="0" t="s">
        <v>646</v>
      </c>
      <c r="C2231" s="0" t="s">
        <v>2384</v>
      </c>
      <c r="D2231" s="0" t="n">
        <v>1702</v>
      </c>
      <c r="E2231" s="0" t="n">
        <v>31.9301359999999</v>
      </c>
      <c r="F2231" s="0" t="n">
        <v>-103.629874</v>
      </c>
      <c r="G2231" s="0" t="n">
        <v>0.010738149284</v>
      </c>
      <c r="H2231" s="0" t="n">
        <v>1838.45</v>
      </c>
      <c r="I2231" s="0" t="n">
        <v>2.2893</v>
      </c>
      <c r="J2231" s="0" t="n">
        <v>35.2025</v>
      </c>
      <c r="K2231" s="0" t="n">
        <v>321</v>
      </c>
      <c r="L2231" s="0" t="s">
        <v>20</v>
      </c>
      <c r="M2231" s="0" t="n">
        <f aca="false">35.3*G2231</f>
        <v>0.3790566697252</v>
      </c>
      <c r="N2231" s="0" t="n">
        <f aca="false">M2231*1000/365</f>
        <v>1.03851142390466</v>
      </c>
      <c r="O2231" s="0" t="n">
        <f aca="false">Table1[[#This Row],[Detection frequency 2021]]/100*365</f>
        <v>128.489125</v>
      </c>
      <c r="P2231" s="0" t="n">
        <f aca="false">Table1[[#This Row],[Flared days/year]]/12</f>
        <v>10.7074270833333</v>
      </c>
      <c r="Q2231" s="2" t="n">
        <f aca="false">Table1[[#This Row],['#days per month]]-P2287</f>
        <v>2.34001500000003</v>
      </c>
    </row>
    <row r="2232" customFormat="false" ht="15.75" hidden="true" customHeight="false" outlineLevel="0" collapsed="false">
      <c r="A2232" s="0" t="s">
        <v>28</v>
      </c>
      <c r="B2232" s="0" t="s">
        <v>29</v>
      </c>
      <c r="C2232" s="0" t="s">
        <v>2385</v>
      </c>
      <c r="D2232" s="0" t="n">
        <v>7458</v>
      </c>
      <c r="E2232" s="0" t="n">
        <v>33.692106</v>
      </c>
      <c r="F2232" s="0" t="n">
        <v>46.245418</v>
      </c>
      <c r="G2232" s="0" t="n">
        <v>0.010716340005</v>
      </c>
      <c r="H2232" s="0" t="n">
        <v>1497.7</v>
      </c>
      <c r="I2232" s="0" t="n">
        <v>1.6015</v>
      </c>
      <c r="J2232" s="0" t="n">
        <v>51.8106</v>
      </c>
      <c r="K2232" s="0" t="n">
        <v>359</v>
      </c>
      <c r="L2232" s="0" t="s">
        <v>20</v>
      </c>
      <c r="M2232" s="0" t="n">
        <f aca="false">35.3*G2232</f>
        <v>0.3782868021765</v>
      </c>
      <c r="N2232" s="0" t="n">
        <f aca="false">M2232*1000/365</f>
        <v>1.03640219774384</v>
      </c>
      <c r="O2232" s="0" t="n">
        <f aca="false">Table1[[#This Row],[Detection frequency 2021]]/100*365</f>
        <v>189.10869</v>
      </c>
      <c r="P2232" s="0" t="n">
        <f aca="false">Table1[[#This Row],[Flared days/year]]/12</f>
        <v>15.7590575</v>
      </c>
      <c r="Q2232" s="2" t="n">
        <f aca="false">Table1[[#This Row],['#days per month]]-P2288</f>
        <v>11.296385</v>
      </c>
    </row>
    <row r="2233" customFormat="false" ht="15.75" hidden="true" customHeight="false" outlineLevel="0" collapsed="false">
      <c r="A2233" s="0" t="s">
        <v>21</v>
      </c>
      <c r="B2233" s="0" t="s">
        <v>22</v>
      </c>
      <c r="C2233" s="0" t="s">
        <v>2386</v>
      </c>
      <c r="D2233" s="0" t="n">
        <v>7429</v>
      </c>
      <c r="E2233" s="0" t="n">
        <v>35.677864</v>
      </c>
      <c r="F2233" s="0" t="n">
        <v>45.016188</v>
      </c>
      <c r="G2233" s="0" t="n">
        <v>0.008448879461</v>
      </c>
      <c r="H2233" s="0" t="n">
        <v>1909.94</v>
      </c>
      <c r="I2233" s="0" t="n">
        <v>2.36724</v>
      </c>
      <c r="J2233" s="0" t="n">
        <v>36.8132</v>
      </c>
      <c r="K2233" s="0" t="n">
        <v>364</v>
      </c>
      <c r="L2233" s="0" t="s">
        <v>20</v>
      </c>
      <c r="M2233" s="0" t="n">
        <f aca="false">35.3*G2233</f>
        <v>0.2982454449733</v>
      </c>
      <c r="N2233" s="0" t="n">
        <f aca="false">M2233*1000/365</f>
        <v>0.817110808146027</v>
      </c>
      <c r="O2233" s="0" t="n">
        <f aca="false">Table1[[#This Row],[Detection frequency 2021]]/100*365</f>
        <v>134.36818</v>
      </c>
      <c r="P2233" s="0" t="n">
        <f aca="false">Table1[[#This Row],[Flared days/year]]/12</f>
        <v>11.1973483333333</v>
      </c>
      <c r="Q2233" s="2" t="n">
        <f aca="false">Table1[[#This Row],['#days per month]]-P2289</f>
        <v>-3.14420124999997</v>
      </c>
    </row>
    <row r="2234" customFormat="false" ht="15.75" hidden="true" customHeight="false" outlineLevel="0" collapsed="false">
      <c r="A2234" s="0" t="s">
        <v>645</v>
      </c>
      <c r="B2234" s="0" t="s">
        <v>646</v>
      </c>
      <c r="C2234" s="0" t="s">
        <v>2387</v>
      </c>
      <c r="D2234" s="0" t="n">
        <v>2763</v>
      </c>
      <c r="E2234" s="0" t="n">
        <v>32.419643</v>
      </c>
      <c r="F2234" s="0" t="n">
        <v>-101.215669999999</v>
      </c>
      <c r="G2234" s="0" t="n">
        <v>0.0107096768739999</v>
      </c>
      <c r="H2234" s="0" t="n">
        <v>1952.97</v>
      </c>
      <c r="I2234" s="0" t="n">
        <v>1.3204</v>
      </c>
      <c r="J2234" s="0" t="n">
        <v>43.5293999999999</v>
      </c>
      <c r="K2234" s="0" t="n">
        <v>340</v>
      </c>
      <c r="L2234" s="0" t="s">
        <v>20</v>
      </c>
      <c r="M2234" s="0" t="n">
        <f aca="false">35.3*G2234</f>
        <v>0.378051593652196</v>
      </c>
      <c r="N2234" s="0" t="n">
        <f aca="false">M2234*1000/365</f>
        <v>1.03575779082794</v>
      </c>
      <c r="O2234" s="0" t="n">
        <f aca="false">Table1[[#This Row],[Detection frequency 2021]]/100*365</f>
        <v>158.88231</v>
      </c>
      <c r="P2234" s="0" t="n">
        <f aca="false">Table1[[#This Row],[Flared days/year]]/12</f>
        <v>13.2401925</v>
      </c>
      <c r="Q2234" s="2" t="n">
        <f aca="false">Table1[[#This Row],['#days per month]]-P2290</f>
        <v>-4.64480750000003</v>
      </c>
    </row>
    <row r="2235" customFormat="false" ht="15.75" hidden="true" customHeight="false" outlineLevel="0" collapsed="false">
      <c r="A2235" s="0" t="s">
        <v>51</v>
      </c>
      <c r="B2235" s="0" t="s">
        <v>52</v>
      </c>
      <c r="C2235" s="0" t="s">
        <v>2388</v>
      </c>
      <c r="D2235" s="0" t="n">
        <v>5630</v>
      </c>
      <c r="E2235" s="0" t="n">
        <v>27.731501</v>
      </c>
      <c r="F2235" s="0" t="n">
        <v>9.158156</v>
      </c>
      <c r="G2235" s="0" t="n">
        <v>0.010873642732</v>
      </c>
      <c r="H2235" s="0" t="n">
        <v>1741.6</v>
      </c>
      <c r="I2235" s="0" t="n">
        <v>3.4911</v>
      </c>
      <c r="J2235" s="0" t="n">
        <v>56.6929</v>
      </c>
      <c r="K2235" s="0" t="n">
        <v>381</v>
      </c>
      <c r="L2235" s="0" t="s">
        <v>20</v>
      </c>
      <c r="M2235" s="0" t="n">
        <f aca="false">35.3*G2235</f>
        <v>0.3838395884396</v>
      </c>
      <c r="N2235" s="0" t="n">
        <f aca="false">M2235*1000/365</f>
        <v>1.05161531079342</v>
      </c>
      <c r="O2235" s="0" t="n">
        <f aca="false">Table1[[#This Row],[Detection frequency 2021]]/100*365</f>
        <v>206.929085</v>
      </c>
      <c r="P2235" s="0" t="n">
        <f aca="false">Table1[[#This Row],[Flared days/year]]/12</f>
        <v>17.2440904166667</v>
      </c>
      <c r="Q2235" s="2" t="n">
        <f aca="false">Table1[[#This Row],['#days per month]]-P2291</f>
        <v>6.80916625000003</v>
      </c>
    </row>
    <row r="2236" customFormat="false" ht="15.75" hidden="true" customHeight="false" outlineLevel="0" collapsed="false">
      <c r="A2236" s="0" t="s">
        <v>197</v>
      </c>
      <c r="B2236" s="0" t="s">
        <v>198</v>
      </c>
      <c r="C2236" s="0" t="s">
        <v>2389</v>
      </c>
      <c r="D2236" s="0" t="n">
        <v>11714</v>
      </c>
      <c r="E2236" s="0" t="n">
        <v>5.55041699999999</v>
      </c>
      <c r="F2236" s="0" t="n">
        <v>104.773299</v>
      </c>
      <c r="G2236" s="0" t="n">
        <v>0.010686869593</v>
      </c>
      <c r="H2236" s="0" t="n">
        <v>1791.02</v>
      </c>
      <c r="I2236" s="0" t="n">
        <v>1.69915</v>
      </c>
      <c r="J2236" s="0" t="n">
        <v>32.9544999999999</v>
      </c>
      <c r="K2236" s="0" t="n">
        <v>88</v>
      </c>
      <c r="L2236" s="0" t="s">
        <v>20</v>
      </c>
      <c r="M2236" s="0" t="n">
        <f aca="false">35.3*G2236</f>
        <v>0.3772464966329</v>
      </c>
      <c r="N2236" s="0" t="n">
        <f aca="false">M2236*1000/365</f>
        <v>1.03355204556959</v>
      </c>
      <c r="O2236" s="0" t="n">
        <f aca="false">Table1[[#This Row],[Detection frequency 2021]]/100*365</f>
        <v>120.283925</v>
      </c>
      <c r="P2236" s="0" t="n">
        <f aca="false">Table1[[#This Row],[Flared days/year]]/12</f>
        <v>10.0236604166666</v>
      </c>
      <c r="Q2236" s="2" t="n">
        <f aca="false">Table1[[#This Row],['#days per month]]-P2292</f>
        <v>-4.37857041666667</v>
      </c>
    </row>
    <row r="2237" customFormat="false" ht="15.75" hidden="true" customHeight="false" outlineLevel="0" collapsed="false">
      <c r="A2237" s="0" t="s">
        <v>24</v>
      </c>
      <c r="B2237" s="0" t="s">
        <v>25</v>
      </c>
      <c r="C2237" s="0" t="s">
        <v>2390</v>
      </c>
      <c r="D2237" s="0" t="n">
        <v>10501</v>
      </c>
      <c r="E2237" s="0" t="n">
        <v>59.876038</v>
      </c>
      <c r="F2237" s="0" t="n">
        <v>110.784747</v>
      </c>
      <c r="G2237" s="0" t="n">
        <v>0.010654698705</v>
      </c>
      <c r="H2237" s="0" t="n">
        <v>1752.47</v>
      </c>
      <c r="I2237" s="0" t="n">
        <v>3.46008</v>
      </c>
      <c r="J2237" s="0" t="n">
        <v>61.5385</v>
      </c>
      <c r="K2237" s="0" t="n">
        <v>208</v>
      </c>
      <c r="L2237" s="0" t="s">
        <v>20</v>
      </c>
      <c r="M2237" s="0" t="n">
        <f aca="false">35.3*G2237</f>
        <v>0.3761108642865</v>
      </c>
      <c r="N2237" s="0" t="n">
        <f aca="false">M2237*1000/365</f>
        <v>1.0304407240726</v>
      </c>
      <c r="O2237" s="0" t="n">
        <f aca="false">Table1[[#This Row],[Detection frequency 2021]]/100*365</f>
        <v>224.615525</v>
      </c>
      <c r="P2237" s="0" t="n">
        <f aca="false">Table1[[#This Row],[Flared days/year]]/12</f>
        <v>18.7179604166667</v>
      </c>
      <c r="Q2237" s="2" t="n">
        <f aca="false">Table1[[#This Row],['#days per month]]-P2293</f>
        <v>8.51943458333336</v>
      </c>
    </row>
    <row r="2238" customFormat="false" ht="15.75" hidden="true" customHeight="false" outlineLevel="0" collapsed="false">
      <c r="A2238" s="0" t="s">
        <v>201</v>
      </c>
      <c r="B2238" s="0" t="s">
        <v>202</v>
      </c>
      <c r="C2238" s="0" t="s">
        <v>2391</v>
      </c>
      <c r="D2238" s="0" t="n">
        <v>5864</v>
      </c>
      <c r="E2238" s="0" t="n">
        <v>30.694298</v>
      </c>
      <c r="F2238" s="0" t="n">
        <v>27.726205</v>
      </c>
      <c r="G2238" s="0" t="n">
        <v>0.010638760026</v>
      </c>
      <c r="H2238" s="0" t="n">
        <v>1691.1</v>
      </c>
      <c r="I2238" s="0" t="n">
        <v>1.92298</v>
      </c>
      <c r="J2238" s="0" t="n">
        <v>48.7059</v>
      </c>
      <c r="K2238" s="0" t="n">
        <v>425</v>
      </c>
      <c r="L2238" s="0" t="s">
        <v>20</v>
      </c>
      <c r="M2238" s="0" t="n">
        <f aca="false">35.3*G2238</f>
        <v>0.3755482289178</v>
      </c>
      <c r="N2238" s="0" t="n">
        <f aca="false">M2238*1000/365</f>
        <v>1.02889925730904</v>
      </c>
      <c r="O2238" s="0" t="n">
        <f aca="false">Table1[[#This Row],[Detection frequency 2021]]/100*365</f>
        <v>177.776535</v>
      </c>
      <c r="P2238" s="0" t="n">
        <f aca="false">Table1[[#This Row],[Flared days/year]]/12</f>
        <v>14.81471125</v>
      </c>
      <c r="Q2238" s="2" t="n">
        <f aca="false">Table1[[#This Row],['#days per month]]-P2294</f>
        <v>-4.47389625</v>
      </c>
    </row>
    <row r="2239" customFormat="false" ht="15.75" hidden="true" customHeight="false" outlineLevel="0" collapsed="false">
      <c r="A2239" s="0" t="s">
        <v>612</v>
      </c>
      <c r="B2239" s="0" t="s">
        <v>613</v>
      </c>
      <c r="C2239" s="0" t="s">
        <v>2392</v>
      </c>
      <c r="D2239" s="0" t="n">
        <v>11690</v>
      </c>
      <c r="E2239" s="0" t="n">
        <v>9.694019</v>
      </c>
      <c r="F2239" s="0" t="n">
        <v>101.402746</v>
      </c>
      <c r="G2239" s="0" t="n">
        <v>0.010635384431</v>
      </c>
      <c r="H2239" s="0" t="n">
        <v>1742.7</v>
      </c>
      <c r="I2239" s="0" t="n">
        <v>0.867951</v>
      </c>
      <c r="J2239" s="0" t="n">
        <v>67.0732</v>
      </c>
      <c r="K2239" s="0" t="n">
        <v>82</v>
      </c>
      <c r="L2239" s="0" t="s">
        <v>20</v>
      </c>
      <c r="M2239" s="0" t="n">
        <f aca="false">35.3*G2239</f>
        <v>0.3754290704143</v>
      </c>
      <c r="N2239" s="0" t="n">
        <f aca="false">M2239*1000/365</f>
        <v>1.02857279565562</v>
      </c>
      <c r="O2239" s="0" t="n">
        <f aca="false">Table1[[#This Row],[Detection frequency 2021]]/100*365</f>
        <v>244.81718</v>
      </c>
      <c r="P2239" s="0" t="n">
        <f aca="false">Table1[[#This Row],[Flared days/year]]/12</f>
        <v>20.4014316666667</v>
      </c>
      <c r="Q2239" s="2" t="n">
        <f aca="false">Table1[[#This Row],['#days per month]]-P2295</f>
        <v>9.61881458333333</v>
      </c>
    </row>
    <row r="2240" customFormat="false" ht="15.75" hidden="true" customHeight="false" outlineLevel="0" collapsed="false">
      <c r="A2240" s="0" t="s">
        <v>598</v>
      </c>
      <c r="B2240" s="0" t="s">
        <v>599</v>
      </c>
      <c r="C2240" s="0" t="s">
        <v>2393</v>
      </c>
      <c r="D2240" s="0" t="n">
        <v>217</v>
      </c>
      <c r="E2240" s="0" t="n">
        <v>54.419937</v>
      </c>
      <c r="F2240" s="0" t="n">
        <v>-117.755486</v>
      </c>
      <c r="G2240" s="0" t="n">
        <v>0.010612958739</v>
      </c>
      <c r="H2240" s="0" t="n">
        <v>1773.03</v>
      </c>
      <c r="I2240" s="0" t="n">
        <v>3.45289</v>
      </c>
      <c r="J2240" s="0" t="n">
        <v>55.3647999999999</v>
      </c>
      <c r="K2240" s="0" t="n">
        <v>233</v>
      </c>
      <c r="L2240" s="0" t="s">
        <v>20</v>
      </c>
      <c r="M2240" s="0" t="n">
        <f aca="false">35.3*G2240</f>
        <v>0.3746374434867</v>
      </c>
      <c r="N2240" s="0" t="n">
        <f aca="false">M2240*1000/365</f>
        <v>1.02640395475808</v>
      </c>
      <c r="O2240" s="0" t="n">
        <f aca="false">Table1[[#This Row],[Detection frequency 2021]]/100*365</f>
        <v>202.08152</v>
      </c>
      <c r="P2240" s="0" t="n">
        <f aca="false">Table1[[#This Row],[Flared days/year]]/12</f>
        <v>16.8401266666666</v>
      </c>
      <c r="Q2240" s="2" t="n">
        <f aca="false">Table1[[#This Row],['#days per month]]-P2296</f>
        <v>-3.20722458333336</v>
      </c>
    </row>
    <row r="2241" customFormat="false" ht="15.75" hidden="true" customHeight="false" outlineLevel="0" collapsed="false">
      <c r="A2241" s="0" t="s">
        <v>645</v>
      </c>
      <c r="B2241" s="0" t="s">
        <v>646</v>
      </c>
      <c r="C2241" s="0" t="s">
        <v>2394</v>
      </c>
      <c r="D2241" s="0" t="n">
        <v>869</v>
      </c>
      <c r="E2241" s="0" t="n">
        <v>47.615969</v>
      </c>
      <c r="F2241" s="0" t="n">
        <v>-102.762613</v>
      </c>
      <c r="G2241" s="0" t="n">
        <v>0.010610698558</v>
      </c>
      <c r="H2241" s="0" t="n">
        <v>1947.43</v>
      </c>
      <c r="I2241" s="0" t="n">
        <v>2.36370999999999</v>
      </c>
      <c r="J2241" s="0" t="n">
        <v>34.2939</v>
      </c>
      <c r="K2241" s="0" t="n">
        <v>347</v>
      </c>
      <c r="L2241" s="0" t="s">
        <v>20</v>
      </c>
      <c r="M2241" s="0" t="n">
        <f aca="false">35.3*G2241</f>
        <v>0.3745576590974</v>
      </c>
      <c r="N2241" s="0" t="n">
        <f aca="false">M2241*1000/365</f>
        <v>1.02618536739014</v>
      </c>
      <c r="O2241" s="0" t="n">
        <f aca="false">Table1[[#This Row],[Detection frequency 2021]]/100*365</f>
        <v>125.172735</v>
      </c>
      <c r="P2241" s="0" t="n">
        <f aca="false">Table1[[#This Row],[Flared days/year]]/12</f>
        <v>10.43106125</v>
      </c>
      <c r="Q2241" s="2" t="n">
        <f aca="false">Table1[[#This Row],['#days per month]]-P2297</f>
        <v>-0.481130833333332</v>
      </c>
    </row>
    <row r="2242" customFormat="false" ht="15.75" hidden="true" customHeight="false" outlineLevel="0" collapsed="false">
      <c r="A2242" s="0" t="s">
        <v>28</v>
      </c>
      <c r="B2242" s="0" t="s">
        <v>29</v>
      </c>
      <c r="C2242" s="0" t="s">
        <v>2395</v>
      </c>
      <c r="D2242" s="0" t="n">
        <v>8043</v>
      </c>
      <c r="E2242" s="0" t="n">
        <v>30.167358</v>
      </c>
      <c r="F2242" s="0" t="n">
        <v>50.439939</v>
      </c>
      <c r="G2242" s="0" t="n">
        <v>0.0106012175389999</v>
      </c>
      <c r="H2242" s="0" t="n">
        <v>1853.03</v>
      </c>
      <c r="I2242" s="0" t="n">
        <v>2.29391</v>
      </c>
      <c r="J2242" s="0" t="n">
        <v>26.1214</v>
      </c>
      <c r="K2242" s="0" t="n">
        <v>379</v>
      </c>
      <c r="L2242" s="0" t="s">
        <v>20</v>
      </c>
      <c r="M2242" s="0" t="n">
        <f aca="false">35.3*G2242</f>
        <v>0.374222979126696</v>
      </c>
      <c r="N2242" s="0" t="n">
        <f aca="false">M2242*1000/365</f>
        <v>1.02526843596355</v>
      </c>
      <c r="O2242" s="0" t="n">
        <f aca="false">Table1[[#This Row],[Detection frequency 2021]]/100*365</f>
        <v>95.34311</v>
      </c>
      <c r="P2242" s="0" t="n">
        <f aca="false">Table1[[#This Row],[Flared days/year]]/12</f>
        <v>7.94525916666667</v>
      </c>
      <c r="Q2242" s="2" t="n">
        <f aca="false">Table1[[#This Row],['#days per month]]-P2298</f>
        <v>-12.9432954166667</v>
      </c>
    </row>
    <row r="2243" customFormat="false" ht="15.75" hidden="true" customHeight="false" outlineLevel="0" collapsed="false">
      <c r="A2243" s="0" t="s">
        <v>645</v>
      </c>
      <c r="B2243" s="0" t="s">
        <v>646</v>
      </c>
      <c r="C2243" s="0" t="s">
        <v>2396</v>
      </c>
      <c r="D2243" s="0" t="n">
        <v>2840</v>
      </c>
      <c r="E2243" s="0" t="n">
        <v>32.953392</v>
      </c>
      <c r="F2243" s="0" t="n">
        <v>-99.9888469999999</v>
      </c>
      <c r="G2243" s="0" t="n">
        <v>0.010601041421</v>
      </c>
      <c r="H2243" s="0" t="n">
        <v>1881.03</v>
      </c>
      <c r="I2243" s="0" t="n">
        <v>1.67946</v>
      </c>
      <c r="J2243" s="0" t="n">
        <v>62.6581999999999</v>
      </c>
      <c r="K2243" s="0" t="n">
        <v>316</v>
      </c>
      <c r="L2243" s="0" t="s">
        <v>20</v>
      </c>
      <c r="M2243" s="0" t="n">
        <f aca="false">35.3*G2243</f>
        <v>0.3742167621613</v>
      </c>
      <c r="N2243" s="0" t="n">
        <f aca="false">M2243*1000/365</f>
        <v>1.02525140318164</v>
      </c>
      <c r="O2243" s="0" t="n">
        <f aca="false">Table1[[#This Row],[Detection frequency 2021]]/100*365</f>
        <v>228.70243</v>
      </c>
      <c r="P2243" s="0" t="n">
        <f aca="false">Table1[[#This Row],[Flared days/year]]/12</f>
        <v>19.0585358333333</v>
      </c>
      <c r="Q2243" s="2" t="n">
        <f aca="false">Table1[[#This Row],['#days per month]]-P2299</f>
        <v>7.12863249999997</v>
      </c>
    </row>
    <row r="2244" customFormat="false" ht="15.75" hidden="true" customHeight="false" outlineLevel="0" collapsed="false">
      <c r="A2244" s="0" t="s">
        <v>645</v>
      </c>
      <c r="B2244" s="0" t="s">
        <v>646</v>
      </c>
      <c r="C2244" s="0" t="s">
        <v>2397</v>
      </c>
      <c r="D2244" s="0" t="n">
        <v>4043</v>
      </c>
      <c r="E2244" s="0" t="n">
        <v>28.5215359999999</v>
      </c>
      <c r="F2244" s="0" t="n">
        <v>-88.28883</v>
      </c>
      <c r="G2244" s="0" t="n">
        <v>0.0105993683</v>
      </c>
      <c r="H2244" s="0" t="n">
        <v>1678.09</v>
      </c>
      <c r="I2244" s="0" t="n">
        <v>0.920354</v>
      </c>
      <c r="J2244" s="0" t="n">
        <v>26.0204</v>
      </c>
      <c r="K2244" s="0" t="n">
        <v>196</v>
      </c>
      <c r="L2244" s="0" t="s">
        <v>20</v>
      </c>
      <c r="M2244" s="0" t="n">
        <f aca="false">35.3*G2244</f>
        <v>0.37415770099</v>
      </c>
      <c r="N2244" s="0" t="n">
        <f aca="false">M2244*1000/365</f>
        <v>1.02508959175342</v>
      </c>
      <c r="O2244" s="0" t="n">
        <f aca="false">Table1[[#This Row],[Detection frequency 2021]]/100*365</f>
        <v>94.97446</v>
      </c>
      <c r="P2244" s="0" t="n">
        <f aca="false">Table1[[#This Row],[Flared days/year]]/12</f>
        <v>7.91453833333333</v>
      </c>
      <c r="Q2244" s="2" t="n">
        <f aca="false">Table1[[#This Row],['#days per month]]-P2300</f>
        <v>-5.80277</v>
      </c>
    </row>
    <row r="2245" customFormat="false" ht="15.75" hidden="true" customHeight="false" outlineLevel="0" collapsed="false">
      <c r="A2245" s="0" t="s">
        <v>645</v>
      </c>
      <c r="B2245" s="0" t="s">
        <v>646</v>
      </c>
      <c r="C2245" s="0" t="s">
        <v>2398</v>
      </c>
      <c r="D2245" s="0" t="n">
        <v>798</v>
      </c>
      <c r="E2245" s="0" t="n">
        <v>48.0860349999999</v>
      </c>
      <c r="F2245" s="0" t="n">
        <v>-102.869185</v>
      </c>
      <c r="G2245" s="0" t="n">
        <v>0.010595082762</v>
      </c>
      <c r="H2245" s="0" t="n">
        <v>1858.68</v>
      </c>
      <c r="I2245" s="0" t="n">
        <v>1.28257</v>
      </c>
      <c r="J2245" s="0" t="n">
        <v>50.1529</v>
      </c>
      <c r="K2245" s="0" t="n">
        <v>327</v>
      </c>
      <c r="L2245" s="0" t="s">
        <v>20</v>
      </c>
      <c r="M2245" s="0" t="n">
        <f aca="false">35.3*G2245</f>
        <v>0.3740064214986</v>
      </c>
      <c r="N2245" s="0" t="n">
        <f aca="false">M2245*1000/365</f>
        <v>1.02467512739342</v>
      </c>
      <c r="O2245" s="0" t="n">
        <f aca="false">Table1[[#This Row],[Detection frequency 2021]]/100*365</f>
        <v>183.058085</v>
      </c>
      <c r="P2245" s="0" t="n">
        <f aca="false">Table1[[#This Row],[Flared days/year]]/12</f>
        <v>15.2548404166667</v>
      </c>
      <c r="Q2245" s="2" t="n">
        <f aca="false">Table1[[#This Row],['#days per month]]-P2301</f>
        <v>5.41416666666667</v>
      </c>
    </row>
    <row r="2246" customFormat="false" ht="15.75" hidden="true" customHeight="false" outlineLevel="0" collapsed="false">
      <c r="A2246" s="0" t="s">
        <v>126</v>
      </c>
      <c r="B2246" s="0" t="s">
        <v>127</v>
      </c>
      <c r="C2246" s="0" t="s">
        <v>2399</v>
      </c>
      <c r="D2246" s="0" t="n">
        <v>6086</v>
      </c>
      <c r="E2246" s="0" t="n">
        <v>4.559352</v>
      </c>
      <c r="F2246" s="0" t="n">
        <v>6.975632</v>
      </c>
      <c r="G2246" s="0" t="n">
        <v>0.0105807878509999</v>
      </c>
      <c r="H2246" s="0" t="n">
        <v>1641.68</v>
      </c>
      <c r="I2246" s="0" t="n">
        <v>1.6015</v>
      </c>
      <c r="J2246" s="0" t="n">
        <v>15</v>
      </c>
      <c r="K2246" s="0" t="n">
        <v>60</v>
      </c>
      <c r="L2246" s="0" t="s">
        <v>20</v>
      </c>
      <c r="M2246" s="0" t="n">
        <f aca="false">35.3*G2246</f>
        <v>0.373501811140296</v>
      </c>
      <c r="N2246" s="0" t="n">
        <f aca="false">M2246*1000/365</f>
        <v>1.02329263326109</v>
      </c>
      <c r="O2246" s="0" t="n">
        <f aca="false">Table1[[#This Row],[Detection frequency 2021]]/100*365</f>
        <v>54.75</v>
      </c>
      <c r="P2246" s="0" t="n">
        <f aca="false">Table1[[#This Row],[Flared days/year]]/12</f>
        <v>4.5625</v>
      </c>
      <c r="Q2246" s="2" t="n">
        <f aca="false">Table1[[#This Row],['#days per month]]-P2302</f>
        <v>-16.3344495833333</v>
      </c>
    </row>
    <row r="2247" customFormat="false" ht="15.75" hidden="true" customHeight="false" outlineLevel="0" collapsed="false">
      <c r="A2247" s="0" t="s">
        <v>645</v>
      </c>
      <c r="B2247" s="0" t="s">
        <v>646</v>
      </c>
      <c r="C2247" s="0" t="s">
        <v>2400</v>
      </c>
      <c r="D2247" s="0" t="n">
        <v>787</v>
      </c>
      <c r="E2247" s="0" t="n">
        <v>47.58848</v>
      </c>
      <c r="F2247" s="0" t="n">
        <v>-102.894564</v>
      </c>
      <c r="G2247" s="0" t="n">
        <v>0.010579173436</v>
      </c>
      <c r="H2247" s="0" t="n">
        <v>1940.38</v>
      </c>
      <c r="I2247" s="0" t="n">
        <v>2.02261</v>
      </c>
      <c r="J2247" s="0" t="n">
        <v>39.0533</v>
      </c>
      <c r="K2247" s="0" t="n">
        <v>338</v>
      </c>
      <c r="L2247" s="0" t="s">
        <v>20</v>
      </c>
      <c r="M2247" s="0" t="n">
        <f aca="false">35.3*G2247</f>
        <v>0.3734448222908</v>
      </c>
      <c r="N2247" s="0" t="n">
        <f aca="false">M2247*1000/365</f>
        <v>1.02313649942685</v>
      </c>
      <c r="O2247" s="0" t="n">
        <f aca="false">Table1[[#This Row],[Detection frequency 2021]]/100*365</f>
        <v>142.544545</v>
      </c>
      <c r="P2247" s="0" t="n">
        <f aca="false">Table1[[#This Row],[Flared days/year]]/12</f>
        <v>11.8787120833333</v>
      </c>
      <c r="Q2247" s="2" t="n">
        <f aca="false">Table1[[#This Row],['#days per month]]-P2303</f>
        <v>-7.04964041666667</v>
      </c>
    </row>
    <row r="2248" customFormat="false" ht="15.75" hidden="true" customHeight="false" outlineLevel="0" collapsed="false">
      <c r="A2248" s="0" t="s">
        <v>468</v>
      </c>
      <c r="B2248" s="0" t="s">
        <v>469</v>
      </c>
      <c r="C2248" s="0" t="s">
        <v>2401</v>
      </c>
      <c r="D2248" s="0" t="n">
        <v>7587</v>
      </c>
      <c r="E2248" s="0" t="n">
        <v>29.877118</v>
      </c>
      <c r="F2248" s="0" t="n">
        <v>47.72718</v>
      </c>
      <c r="G2248" s="0" t="n">
        <v>0.011862222419</v>
      </c>
      <c r="H2248" s="0" t="n">
        <v>1687.08</v>
      </c>
      <c r="I2248" s="0" t="n">
        <v>1.93105</v>
      </c>
      <c r="J2248" s="0" t="n">
        <v>36.6412</v>
      </c>
      <c r="K2248" s="0" t="n">
        <v>393</v>
      </c>
      <c r="L2248" s="0" t="s">
        <v>20</v>
      </c>
      <c r="M2248" s="0" t="n">
        <f aca="false">35.3*G2248</f>
        <v>0.4187364513907</v>
      </c>
      <c r="N2248" s="0" t="n">
        <f aca="false">M2248*1000/365</f>
        <v>1.14722315449507</v>
      </c>
      <c r="O2248" s="0" t="n">
        <f aca="false">Table1[[#This Row],[Detection frequency 2021]]/100*365</f>
        <v>133.74038</v>
      </c>
      <c r="P2248" s="0" t="n">
        <f aca="false">Table1[[#This Row],[Flared days/year]]/12</f>
        <v>11.1450316666667</v>
      </c>
      <c r="Q2248" s="2" t="n">
        <f aca="false">Table1[[#This Row],['#days per month]]-P2304</f>
        <v>0.414487916666666</v>
      </c>
    </row>
    <row r="2249" customFormat="false" ht="15.75" hidden="true" customHeight="false" outlineLevel="0" collapsed="false">
      <c r="A2249" s="0" t="s">
        <v>24</v>
      </c>
      <c r="B2249" s="0" t="s">
        <v>25</v>
      </c>
      <c r="C2249" s="0" t="s">
        <v>2402</v>
      </c>
      <c r="D2249" s="0" t="n">
        <v>8976</v>
      </c>
      <c r="E2249" s="0" t="n">
        <v>66.964649</v>
      </c>
      <c r="F2249" s="0" t="n">
        <v>75.428634</v>
      </c>
      <c r="G2249" s="0" t="n">
        <v>0.010563821817</v>
      </c>
      <c r="H2249" s="0" t="n">
        <v>1784.95</v>
      </c>
      <c r="I2249" s="0" t="n">
        <v>1.6015</v>
      </c>
      <c r="J2249" s="0" t="n">
        <v>5.45455</v>
      </c>
      <c r="K2249" s="0" t="n">
        <v>385</v>
      </c>
      <c r="L2249" s="0" t="s">
        <v>218</v>
      </c>
      <c r="M2249" s="0" t="n">
        <f aca="false">35.3*G2249</f>
        <v>0.3729029101401</v>
      </c>
      <c r="N2249" s="0" t="n">
        <f aca="false">M2249*1000/365</f>
        <v>1.02165180860301</v>
      </c>
      <c r="O2249" s="0" t="n">
        <f aca="false">Table1[[#This Row],[Detection frequency 2021]]/100*365</f>
        <v>19.9091075</v>
      </c>
      <c r="P2249" s="0" t="n">
        <f aca="false">Table1[[#This Row],[Flared days/year]]/12</f>
        <v>1.65909229166667</v>
      </c>
      <c r="Q2249" s="2" t="n">
        <f aca="false">Table1[[#This Row],['#days per month]]-P2305</f>
        <v>-14.496933125</v>
      </c>
    </row>
    <row r="2250" customFormat="false" ht="15.75" hidden="true" customHeight="false" outlineLevel="0" collapsed="false">
      <c r="A2250" s="0" t="s">
        <v>24</v>
      </c>
      <c r="B2250" s="0" t="s">
        <v>25</v>
      </c>
      <c r="C2250" s="0" t="s">
        <v>2403</v>
      </c>
      <c r="D2250" s="0" t="n">
        <v>6990</v>
      </c>
      <c r="E2250" s="0" t="n">
        <v>53.003199</v>
      </c>
      <c r="F2250" s="0" t="n">
        <v>54.3833939999999</v>
      </c>
      <c r="G2250" s="0" t="n">
        <v>0.010563675052</v>
      </c>
      <c r="H2250" s="0" t="n">
        <v>1751.95</v>
      </c>
      <c r="I2250" s="0" t="n">
        <v>1.03717</v>
      </c>
      <c r="J2250" s="0" t="n">
        <v>67.7419</v>
      </c>
      <c r="K2250" s="0" t="n">
        <v>248</v>
      </c>
      <c r="L2250" s="0" t="s">
        <v>20</v>
      </c>
      <c r="M2250" s="0" t="n">
        <f aca="false">35.3*G2250</f>
        <v>0.3728977293356</v>
      </c>
      <c r="N2250" s="0" t="n">
        <f aca="false">M2250*1000/365</f>
        <v>1.02163761461808</v>
      </c>
      <c r="O2250" s="0" t="n">
        <f aca="false">Table1[[#This Row],[Detection frequency 2021]]/100*365</f>
        <v>247.257935</v>
      </c>
      <c r="P2250" s="0" t="n">
        <f aca="false">Table1[[#This Row],[Flared days/year]]/12</f>
        <v>20.6048279166667</v>
      </c>
      <c r="Q2250" s="2" t="n">
        <f aca="false">Table1[[#This Row],['#days per month]]-P2306</f>
        <v>4.85334416666667</v>
      </c>
    </row>
    <row r="2251" customFormat="false" ht="15.75" hidden="true" customHeight="false" outlineLevel="0" collapsed="false">
      <c r="A2251" s="0" t="s">
        <v>24</v>
      </c>
      <c r="B2251" s="0" t="s">
        <v>25</v>
      </c>
      <c r="C2251" s="0" t="s">
        <v>2404</v>
      </c>
      <c r="D2251" s="0" t="n">
        <v>6497</v>
      </c>
      <c r="E2251" s="0" t="n">
        <v>66.1451319999999</v>
      </c>
      <c r="F2251" s="0" t="n">
        <v>57.3732209999999</v>
      </c>
      <c r="G2251" s="0" t="n">
        <v>0.010558685042</v>
      </c>
      <c r="H2251" s="0" t="n">
        <v>1956.39</v>
      </c>
      <c r="I2251" s="0" t="n">
        <v>2.54365</v>
      </c>
      <c r="J2251" s="0" t="n">
        <v>34.4595</v>
      </c>
      <c r="K2251" s="0" t="n">
        <v>148</v>
      </c>
      <c r="L2251" s="0" t="s">
        <v>20</v>
      </c>
      <c r="M2251" s="0" t="n">
        <f aca="false">35.3*G2251</f>
        <v>0.3727215819826</v>
      </c>
      <c r="N2251" s="0" t="n">
        <f aca="false">M2251*1000/365</f>
        <v>1.02115501913041</v>
      </c>
      <c r="O2251" s="0" t="n">
        <f aca="false">Table1[[#This Row],[Detection frequency 2021]]/100*365</f>
        <v>125.777175</v>
      </c>
      <c r="P2251" s="0" t="n">
        <f aca="false">Table1[[#This Row],[Flared days/year]]/12</f>
        <v>10.48143125</v>
      </c>
      <c r="Q2251" s="2" t="n">
        <f aca="false">Table1[[#This Row],['#days per month]]-P2307</f>
        <v>-3.2109658333333</v>
      </c>
    </row>
    <row r="2252" customFormat="false" ht="15.75" hidden="true" customHeight="false" outlineLevel="0" collapsed="false">
      <c r="A2252" s="0" t="s">
        <v>161</v>
      </c>
      <c r="B2252" s="0" t="s">
        <v>162</v>
      </c>
      <c r="C2252" s="0" t="s">
        <v>2405</v>
      </c>
      <c r="D2252" s="0" t="n">
        <v>11807</v>
      </c>
      <c r="E2252" s="0" t="n">
        <v>21.353115</v>
      </c>
      <c r="F2252" s="0" t="n">
        <v>114.735861</v>
      </c>
      <c r="G2252" s="0" t="n">
        <v>0.010542452833</v>
      </c>
      <c r="H2252" s="0" t="n">
        <v>1697.84</v>
      </c>
      <c r="I2252" s="0" t="n">
        <v>2.05688</v>
      </c>
      <c r="J2252" s="0" t="n">
        <v>63.8297999999999</v>
      </c>
      <c r="K2252" s="0" t="n">
        <v>141</v>
      </c>
      <c r="L2252" s="0" t="s">
        <v>20</v>
      </c>
      <c r="M2252" s="0" t="n">
        <f aca="false">35.3*G2252</f>
        <v>0.3721485850049</v>
      </c>
      <c r="N2252" s="0" t="n">
        <f aca="false">M2252*1000/365</f>
        <v>1.01958516439699</v>
      </c>
      <c r="O2252" s="0" t="n">
        <f aca="false">Table1[[#This Row],[Detection frequency 2021]]/100*365</f>
        <v>232.97877</v>
      </c>
      <c r="P2252" s="0" t="n">
        <f aca="false">Table1[[#This Row],[Flared days/year]]/12</f>
        <v>19.4148975</v>
      </c>
      <c r="Q2252" s="2" t="n">
        <f aca="false">Table1[[#This Row],['#days per month]]-P2308</f>
        <v>-0.426806666666668</v>
      </c>
    </row>
    <row r="2253" customFormat="false" ht="15.75" hidden="true" customHeight="false" outlineLevel="0" collapsed="false">
      <c r="A2253" s="0" t="s">
        <v>645</v>
      </c>
      <c r="B2253" s="0" t="s">
        <v>646</v>
      </c>
      <c r="C2253" s="0" t="s">
        <v>2406</v>
      </c>
      <c r="D2253" s="0" t="n">
        <v>1568</v>
      </c>
      <c r="E2253" s="0" t="n">
        <v>31.976404</v>
      </c>
      <c r="F2253" s="0" t="n">
        <v>-103.752242</v>
      </c>
      <c r="G2253" s="0" t="n">
        <v>0.010541572243</v>
      </c>
      <c r="H2253" s="0" t="n">
        <v>1893.91</v>
      </c>
      <c r="I2253" s="0" t="n">
        <v>2.96555</v>
      </c>
      <c r="J2253" s="0" t="n">
        <v>55.3797</v>
      </c>
      <c r="K2253" s="0" t="n">
        <v>316</v>
      </c>
      <c r="L2253" s="0" t="s">
        <v>20</v>
      </c>
      <c r="M2253" s="0" t="n">
        <f aca="false">35.3*G2253</f>
        <v>0.3721175001779</v>
      </c>
      <c r="N2253" s="0" t="n">
        <f aca="false">M2253*1000/365</f>
        <v>1.0195000004874</v>
      </c>
      <c r="O2253" s="0" t="n">
        <f aca="false">Table1[[#This Row],[Detection frequency 2021]]/100*365</f>
        <v>202.135905</v>
      </c>
      <c r="P2253" s="0" t="n">
        <f aca="false">Table1[[#This Row],[Flared days/year]]/12</f>
        <v>16.84465875</v>
      </c>
      <c r="Q2253" s="2" t="n">
        <f aca="false">Table1[[#This Row],['#days per month]]-P2309</f>
        <v>-1.56737083333333</v>
      </c>
    </row>
    <row r="2254" customFormat="false" ht="15.75" hidden="true" customHeight="false" outlineLevel="0" collapsed="false">
      <c r="A2254" s="0" t="s">
        <v>24</v>
      </c>
      <c r="B2254" s="0" t="s">
        <v>25</v>
      </c>
      <c r="C2254" s="0" t="s">
        <v>2407</v>
      </c>
      <c r="D2254" s="0" t="n">
        <v>6698</v>
      </c>
      <c r="E2254" s="0" t="n">
        <v>43.230647</v>
      </c>
      <c r="F2254" s="0" t="n">
        <v>45.864033</v>
      </c>
      <c r="G2254" s="0" t="n">
        <v>0.0105341459339999</v>
      </c>
      <c r="H2254" s="0" t="n">
        <v>1835.85</v>
      </c>
      <c r="I2254" s="0" t="n">
        <v>2.59287</v>
      </c>
      <c r="J2254" s="0" t="n">
        <v>57.7465</v>
      </c>
      <c r="K2254" s="0" t="n">
        <v>213</v>
      </c>
      <c r="L2254" s="0" t="s">
        <v>20</v>
      </c>
      <c r="M2254" s="0" t="n">
        <f aca="false">35.3*G2254</f>
        <v>0.371855351470196</v>
      </c>
      <c r="N2254" s="0" t="n">
        <f aca="false">M2254*1000/365</f>
        <v>1.01878178484985</v>
      </c>
      <c r="O2254" s="0" t="n">
        <f aca="false">Table1[[#This Row],[Detection frequency 2021]]/100*365</f>
        <v>210.774725</v>
      </c>
      <c r="P2254" s="0" t="n">
        <f aca="false">Table1[[#This Row],[Flared days/year]]/12</f>
        <v>17.5645604166667</v>
      </c>
      <c r="Q2254" s="2" t="n">
        <f aca="false">Table1[[#This Row],['#days per month]]-P2310</f>
        <v>2.03265458333333</v>
      </c>
    </row>
    <row r="2255" customFormat="false" ht="15.75" hidden="true" customHeight="false" outlineLevel="0" collapsed="false">
      <c r="A2255" s="0" t="s">
        <v>726</v>
      </c>
      <c r="B2255" s="0" t="s">
        <v>727</v>
      </c>
      <c r="C2255" s="0" t="s">
        <v>2408</v>
      </c>
      <c r="D2255" s="0" t="n">
        <v>5061</v>
      </c>
      <c r="E2255" s="0" t="n">
        <v>57.730497</v>
      </c>
      <c r="F2255" s="0" t="n">
        <v>0.971096</v>
      </c>
      <c r="G2255" s="0" t="n">
        <v>0.010528715629</v>
      </c>
      <c r="H2255" s="0" t="n">
        <v>1827.41</v>
      </c>
      <c r="I2255" s="0" t="n">
        <v>1.87649</v>
      </c>
      <c r="J2255" s="0" t="n">
        <v>56.8345</v>
      </c>
      <c r="K2255" s="0" t="n">
        <v>139</v>
      </c>
      <c r="L2255" s="0" t="s">
        <v>20</v>
      </c>
      <c r="M2255" s="0" t="n">
        <f aca="false">35.3*G2255</f>
        <v>0.3716636617037</v>
      </c>
      <c r="N2255" s="0" t="n">
        <f aca="false">M2255*1000/365</f>
        <v>1.0182566074074</v>
      </c>
      <c r="O2255" s="0" t="n">
        <f aca="false">Table1[[#This Row],[Detection frequency 2021]]/100*365</f>
        <v>207.445925</v>
      </c>
      <c r="P2255" s="0" t="n">
        <f aca="false">Table1[[#This Row],[Flared days/year]]/12</f>
        <v>17.2871604166667</v>
      </c>
      <c r="Q2255" s="2" t="n">
        <f aca="false">Table1[[#This Row],['#days per month]]-P2311</f>
        <v>15.3109348333333</v>
      </c>
    </row>
    <row r="2256" customFormat="false" ht="15.75" hidden="true" customHeight="false" outlineLevel="0" collapsed="false">
      <c r="A2256" s="0" t="s">
        <v>161</v>
      </c>
      <c r="B2256" s="0" t="s">
        <v>162</v>
      </c>
      <c r="C2256" s="0" t="s">
        <v>2409</v>
      </c>
      <c r="D2256" s="0" t="n">
        <v>11472</v>
      </c>
      <c r="E2256" s="0" t="n">
        <v>38.537564</v>
      </c>
      <c r="F2256" s="0" t="n">
        <v>117.777015999999</v>
      </c>
      <c r="G2256" s="0" t="n">
        <v>0.010522287322</v>
      </c>
      <c r="H2256" s="0" t="n">
        <v>1795.01</v>
      </c>
      <c r="I2256" s="0" t="n">
        <v>1.65497</v>
      </c>
      <c r="J2256" s="0" t="n">
        <v>36.4929</v>
      </c>
      <c r="K2256" s="0" t="n">
        <v>211</v>
      </c>
      <c r="L2256" s="0" t="s">
        <v>20</v>
      </c>
      <c r="M2256" s="0" t="n">
        <f aca="false">35.3*G2256</f>
        <v>0.3714367424666</v>
      </c>
      <c r="N2256" s="0" t="n">
        <f aca="false">M2256*1000/365</f>
        <v>1.0176349108674</v>
      </c>
      <c r="O2256" s="0" t="n">
        <f aca="false">Table1[[#This Row],[Detection frequency 2021]]/100*365</f>
        <v>133.199085</v>
      </c>
      <c r="P2256" s="0" t="n">
        <f aca="false">Table1[[#This Row],[Flared days/year]]/12</f>
        <v>11.09992375</v>
      </c>
      <c r="Q2256" s="2" t="n">
        <f aca="false">Table1[[#This Row],['#days per month]]-P2312</f>
        <v>4.08796958333333</v>
      </c>
    </row>
    <row r="2257" customFormat="false" ht="15.75" hidden="true" customHeight="false" outlineLevel="0" collapsed="false">
      <c r="A2257" s="0" t="s">
        <v>24</v>
      </c>
      <c r="B2257" s="0" t="s">
        <v>25</v>
      </c>
      <c r="C2257" s="0" t="s">
        <v>2410</v>
      </c>
      <c r="D2257" s="0" t="n">
        <v>6760</v>
      </c>
      <c r="E2257" s="0" t="n">
        <v>52.900957</v>
      </c>
      <c r="F2257" s="0" t="n">
        <v>50.407528</v>
      </c>
      <c r="G2257" s="0" t="n">
        <v>0.0105221699099999</v>
      </c>
      <c r="H2257" s="0" t="n">
        <v>1824.35</v>
      </c>
      <c r="I2257" s="0" t="n">
        <v>1.73702</v>
      </c>
      <c r="J2257" s="0" t="n">
        <v>53.5581</v>
      </c>
      <c r="K2257" s="0" t="n">
        <v>267</v>
      </c>
      <c r="L2257" s="0" t="s">
        <v>20</v>
      </c>
      <c r="M2257" s="0" t="n">
        <f aca="false">35.3*G2257</f>
        <v>0.371432597822996</v>
      </c>
      <c r="N2257" s="0" t="n">
        <f aca="false">M2257*1000/365</f>
        <v>1.01762355567944</v>
      </c>
      <c r="O2257" s="0" t="n">
        <f aca="false">Table1[[#This Row],[Detection frequency 2021]]/100*365</f>
        <v>195.487065</v>
      </c>
      <c r="P2257" s="0" t="n">
        <f aca="false">Table1[[#This Row],[Flared days/year]]/12</f>
        <v>16.29058875</v>
      </c>
      <c r="Q2257" s="2" t="n">
        <f aca="false">Table1[[#This Row],['#days per month]]-P2313</f>
        <v>8.38061291666667</v>
      </c>
    </row>
    <row r="2258" customFormat="false" ht="15.75" hidden="true" customHeight="false" outlineLevel="0" collapsed="false">
      <c r="A2258" s="0" t="s">
        <v>35</v>
      </c>
      <c r="B2258" s="0" t="s">
        <v>36</v>
      </c>
      <c r="C2258" s="0" t="s">
        <v>2411</v>
      </c>
      <c r="D2258" s="0" t="n">
        <v>3854</v>
      </c>
      <c r="E2258" s="0" t="n">
        <v>19.430023</v>
      </c>
      <c r="F2258" s="0" t="n">
        <v>-92.061667</v>
      </c>
      <c r="G2258" s="0" t="n">
        <v>0.010509782944</v>
      </c>
      <c r="H2258" s="0" t="n">
        <v>1637.17</v>
      </c>
      <c r="I2258" s="0" t="n">
        <v>1.6015</v>
      </c>
      <c r="J2258" s="0" t="n">
        <v>54.6875</v>
      </c>
      <c r="K2258" s="0" t="n">
        <v>192</v>
      </c>
      <c r="L2258" s="0" t="s">
        <v>20</v>
      </c>
      <c r="M2258" s="0" t="n">
        <f aca="false">35.3*G2258</f>
        <v>0.3709953379232</v>
      </c>
      <c r="N2258" s="0" t="n">
        <f aca="false">M2258*1000/365</f>
        <v>1.01642558335123</v>
      </c>
      <c r="O2258" s="0" t="n">
        <f aca="false">Table1[[#This Row],[Detection frequency 2021]]/100*365</f>
        <v>199.609375</v>
      </c>
      <c r="P2258" s="0" t="n">
        <f aca="false">Table1[[#This Row],[Flared days/year]]/12</f>
        <v>16.6341145833333</v>
      </c>
      <c r="Q2258" s="2" t="n">
        <f aca="false">Table1[[#This Row],['#days per month]]-P2314</f>
        <v>5.1043425</v>
      </c>
    </row>
    <row r="2259" customFormat="false" ht="15.75" hidden="true" customHeight="false" outlineLevel="0" collapsed="false">
      <c r="A2259" s="0" t="s">
        <v>24</v>
      </c>
      <c r="B2259" s="0" t="s">
        <v>25</v>
      </c>
      <c r="C2259" s="0" t="s">
        <v>2412</v>
      </c>
      <c r="D2259" s="0" t="n">
        <v>9112</v>
      </c>
      <c r="E2259" s="0" t="n">
        <v>61.041913</v>
      </c>
      <c r="F2259" s="0" t="n">
        <v>76.751337</v>
      </c>
      <c r="G2259" s="0" t="n">
        <v>0.010505790936</v>
      </c>
      <c r="H2259" s="0" t="n">
        <v>1795.67</v>
      </c>
      <c r="I2259" s="0" t="n">
        <v>1.6015</v>
      </c>
      <c r="J2259" s="0" t="n">
        <v>4.18251</v>
      </c>
      <c r="K2259" s="0" t="n">
        <v>263</v>
      </c>
      <c r="L2259" s="0" t="s">
        <v>20</v>
      </c>
      <c r="M2259" s="0" t="n">
        <f aca="false">35.3*G2259</f>
        <v>0.3708544200408</v>
      </c>
      <c r="N2259" s="0" t="n">
        <f aca="false">M2259*1000/365</f>
        <v>1.0160395069611</v>
      </c>
      <c r="O2259" s="0" t="n">
        <f aca="false">Table1[[#This Row],[Detection frequency 2021]]/100*365</f>
        <v>15.2661615</v>
      </c>
      <c r="P2259" s="0" t="n">
        <f aca="false">Table1[[#This Row],[Flared days/year]]/12</f>
        <v>1.272180125</v>
      </c>
      <c r="Q2259" s="2" t="n">
        <f aca="false">Table1[[#This Row],['#days per month]]-P2315</f>
        <v>-16.977819875</v>
      </c>
    </row>
    <row r="2260" customFormat="false" ht="15.75" hidden="true" customHeight="false" outlineLevel="0" collapsed="false">
      <c r="A2260" s="0" t="s">
        <v>1829</v>
      </c>
      <c r="B2260" s="0" t="s">
        <v>1830</v>
      </c>
      <c r="C2260" s="0" t="s">
        <v>2413</v>
      </c>
      <c r="D2260" s="0" t="n">
        <v>5094</v>
      </c>
      <c r="E2260" s="0" t="n">
        <v>61.294915</v>
      </c>
      <c r="F2260" s="0" t="n">
        <v>1.903534</v>
      </c>
      <c r="G2260" s="0" t="n">
        <v>0.0104871811339999</v>
      </c>
      <c r="H2260" s="0" t="n">
        <v>1721.93</v>
      </c>
      <c r="I2260" s="0" t="n">
        <v>1.6015</v>
      </c>
      <c r="J2260" s="0" t="n">
        <v>60</v>
      </c>
      <c r="K2260" s="0" t="n">
        <v>95</v>
      </c>
      <c r="L2260" s="0" t="s">
        <v>20</v>
      </c>
      <c r="M2260" s="0" t="n">
        <f aca="false">35.3*G2260</f>
        <v>0.370197494030196</v>
      </c>
      <c r="N2260" s="0" t="n">
        <f aca="false">M2260*1000/365</f>
        <v>1.01423970967177</v>
      </c>
      <c r="O2260" s="0" t="n">
        <f aca="false">Table1[[#This Row],[Detection frequency 2021]]/100*365</f>
        <v>219</v>
      </c>
      <c r="P2260" s="0" t="n">
        <f aca="false">Table1[[#This Row],[Flared days/year]]/12</f>
        <v>18.25</v>
      </c>
      <c r="Q2260" s="2" t="n">
        <f aca="false">Table1[[#This Row],['#days per month]]-P2316</f>
        <v>9.54149541666667</v>
      </c>
    </row>
    <row r="2261" customFormat="false" ht="15.75" hidden="true" customHeight="false" outlineLevel="0" collapsed="false">
      <c r="A2261" s="0" t="s">
        <v>345</v>
      </c>
      <c r="B2261" s="0" t="s">
        <v>346</v>
      </c>
      <c r="C2261" s="0" t="s">
        <v>2414</v>
      </c>
      <c r="D2261" s="0" t="n">
        <v>4735</v>
      </c>
      <c r="E2261" s="0" t="n">
        <v>-38.678914</v>
      </c>
      <c r="F2261" s="0" t="n">
        <v>-67.307937</v>
      </c>
      <c r="G2261" s="0" t="n">
        <v>0.01048518513</v>
      </c>
      <c r="H2261" s="0" t="n">
        <v>1801.52</v>
      </c>
      <c r="I2261" s="0" t="n">
        <v>1.54122999999999</v>
      </c>
      <c r="J2261" s="0" t="n">
        <v>62.465</v>
      </c>
      <c r="K2261" s="0" t="n">
        <v>357</v>
      </c>
      <c r="L2261" s="0" t="s">
        <v>20</v>
      </c>
      <c r="M2261" s="0" t="n">
        <f aca="false">35.3*G2261</f>
        <v>0.370127035089</v>
      </c>
      <c r="N2261" s="0" t="n">
        <f aca="false">M2261*1000/365</f>
        <v>1.01404667147671</v>
      </c>
      <c r="O2261" s="0" t="n">
        <f aca="false">Table1[[#This Row],[Detection frequency 2021]]/100*365</f>
        <v>227.99725</v>
      </c>
      <c r="P2261" s="0" t="n">
        <f aca="false">Table1[[#This Row],[Flared days/year]]/12</f>
        <v>18.9997708333333</v>
      </c>
      <c r="Q2261" s="2" t="n">
        <f aca="false">Table1[[#This Row],['#days per month]]-P2317</f>
        <v>7.85784166666666</v>
      </c>
    </row>
    <row r="2262" customFormat="false" ht="15.75" hidden="true" customHeight="false" outlineLevel="0" collapsed="false">
      <c r="A2262" s="0" t="s">
        <v>78</v>
      </c>
      <c r="B2262" s="0" t="s">
        <v>79</v>
      </c>
      <c r="C2262" s="0" t="s">
        <v>2415</v>
      </c>
      <c r="D2262" s="0" t="n">
        <v>8521</v>
      </c>
      <c r="E2262" s="0" t="n">
        <v>22.082106</v>
      </c>
      <c r="F2262" s="0" t="n">
        <v>55.9781579999999</v>
      </c>
      <c r="G2262" s="0" t="n">
        <v>0.03306938333</v>
      </c>
      <c r="H2262" s="0" t="n">
        <v>1727.24</v>
      </c>
      <c r="I2262" s="0" t="n">
        <v>1.89485999999999</v>
      </c>
      <c r="J2262" s="0" t="n">
        <v>36.4903</v>
      </c>
      <c r="K2262" s="0" t="n">
        <v>359</v>
      </c>
      <c r="L2262" s="0" t="s">
        <v>20</v>
      </c>
      <c r="M2262" s="0" t="n">
        <f aca="false">35.3*G2262</f>
        <v>1.167349231549</v>
      </c>
      <c r="N2262" s="0" t="n">
        <f aca="false">M2262*1000/365</f>
        <v>3.19821707273699</v>
      </c>
      <c r="O2262" s="0" t="n">
        <f aca="false">Table1[[#This Row],[Detection frequency 2021]]/100*365</f>
        <v>133.189595</v>
      </c>
      <c r="P2262" s="0" t="n">
        <f aca="false">Table1[[#This Row],[Flared days/year]]/12</f>
        <v>11.0991329166667</v>
      </c>
      <c r="Q2262" s="2" t="n">
        <f aca="false">Table1[[#This Row],['#days per month]]-P2318</f>
        <v>0.784567500000001</v>
      </c>
    </row>
    <row r="2263" customFormat="false" ht="15.75" hidden="true" customHeight="false" outlineLevel="0" collapsed="false">
      <c r="A2263" s="0" t="s">
        <v>17</v>
      </c>
      <c r="B2263" s="0" t="s">
        <v>18</v>
      </c>
      <c r="C2263" s="0" t="s">
        <v>2416</v>
      </c>
      <c r="D2263" s="0" t="n">
        <v>4306</v>
      </c>
      <c r="E2263" s="0" t="n">
        <v>9.600451</v>
      </c>
      <c r="F2263" s="0" t="n">
        <v>-63.700167</v>
      </c>
      <c r="G2263" s="0" t="n">
        <v>0.010466428563</v>
      </c>
      <c r="H2263" s="0" t="n">
        <v>2059.69</v>
      </c>
      <c r="I2263" s="0" t="n">
        <v>3.09464</v>
      </c>
      <c r="J2263" s="0" t="n">
        <v>36.8715</v>
      </c>
      <c r="K2263" s="0" t="n">
        <v>179</v>
      </c>
      <c r="L2263" s="0" t="s">
        <v>20</v>
      </c>
      <c r="M2263" s="0" t="n">
        <f aca="false">35.3*G2263</f>
        <v>0.3694649282739</v>
      </c>
      <c r="N2263" s="0" t="n">
        <f aca="false">M2263*1000/365</f>
        <v>1.01223268020247</v>
      </c>
      <c r="O2263" s="0" t="n">
        <f aca="false">Table1[[#This Row],[Detection frequency 2021]]/100*365</f>
        <v>134.580975</v>
      </c>
      <c r="P2263" s="0" t="n">
        <f aca="false">Table1[[#This Row],[Flared days/year]]/12</f>
        <v>11.21508125</v>
      </c>
      <c r="Q2263" s="2" t="n">
        <f aca="false">Table1[[#This Row],['#days per month]]-P2319</f>
        <v>5.72569416666667</v>
      </c>
    </row>
    <row r="2264" customFormat="false" ht="15.75" hidden="true" customHeight="false" outlineLevel="0" collapsed="false">
      <c r="A2264" s="0" t="s">
        <v>100</v>
      </c>
      <c r="B2264" s="0" t="s">
        <v>101</v>
      </c>
      <c r="C2264" s="0" t="s">
        <v>2417</v>
      </c>
      <c r="D2264" s="0" t="n">
        <v>9900</v>
      </c>
      <c r="E2264" s="0" t="n">
        <v>38.664378</v>
      </c>
      <c r="F2264" s="0" t="n">
        <v>64.775618</v>
      </c>
      <c r="G2264" s="0" t="n">
        <v>0.010441419807</v>
      </c>
      <c r="H2264" s="0" t="n">
        <v>1798.26</v>
      </c>
      <c r="I2264" s="0" t="n">
        <v>2.77280999999999</v>
      </c>
      <c r="J2264" s="0" t="n">
        <v>62.9722999999999</v>
      </c>
      <c r="K2264" s="0" t="n">
        <v>397</v>
      </c>
      <c r="L2264" s="0" t="s">
        <v>20</v>
      </c>
      <c r="M2264" s="0" t="n">
        <f aca="false">35.3*G2264</f>
        <v>0.3685821191871</v>
      </c>
      <c r="N2264" s="0" t="n">
        <f aca="false">M2264*1000/365</f>
        <v>1.00981402517014</v>
      </c>
      <c r="O2264" s="0" t="n">
        <f aca="false">Table1[[#This Row],[Detection frequency 2021]]/100*365</f>
        <v>229.848895</v>
      </c>
      <c r="P2264" s="0" t="n">
        <f aca="false">Table1[[#This Row],[Flared days/year]]/12</f>
        <v>19.1540745833333</v>
      </c>
      <c r="Q2264" s="2" t="n">
        <f aca="false">Table1[[#This Row],['#days per month]]-P2320</f>
        <v>1.40406374999997</v>
      </c>
    </row>
    <row r="2265" customFormat="false" ht="15.75" hidden="true" customHeight="false" outlineLevel="0" collapsed="false">
      <c r="A2265" s="0" t="s">
        <v>645</v>
      </c>
      <c r="B2265" s="0" t="s">
        <v>646</v>
      </c>
      <c r="C2265" s="0" t="s">
        <v>2418</v>
      </c>
      <c r="D2265" s="0" t="n">
        <v>3444</v>
      </c>
      <c r="E2265" s="0" t="n">
        <v>30.811992</v>
      </c>
      <c r="F2265" s="0" t="n">
        <v>-96.651326</v>
      </c>
      <c r="G2265" s="0" t="n">
        <v>0.010438954155</v>
      </c>
      <c r="H2265" s="0" t="n">
        <v>1858.93</v>
      </c>
      <c r="I2265" s="0" t="n">
        <v>1.49753</v>
      </c>
      <c r="J2265" s="0" t="n">
        <v>44.9827</v>
      </c>
      <c r="K2265" s="0" t="n">
        <v>289</v>
      </c>
      <c r="L2265" s="0" t="s">
        <v>20</v>
      </c>
      <c r="M2265" s="0" t="n">
        <f aca="false">35.3*G2265</f>
        <v>0.3684950816715</v>
      </c>
      <c r="N2265" s="0" t="n">
        <f aca="false">M2265*1000/365</f>
        <v>1.00957556622329</v>
      </c>
      <c r="O2265" s="0" t="n">
        <f aca="false">Table1[[#This Row],[Detection frequency 2021]]/100*365</f>
        <v>164.186855</v>
      </c>
      <c r="P2265" s="0" t="n">
        <f aca="false">Table1[[#This Row],[Flared days/year]]/12</f>
        <v>13.6822379166667</v>
      </c>
      <c r="Q2265" s="2" t="n">
        <f aca="false">Table1[[#This Row],['#days per month]]-P2321</f>
        <v>0.488248333333335</v>
      </c>
    </row>
    <row r="2266" customFormat="false" ht="15.75" hidden="true" customHeight="false" outlineLevel="0" collapsed="false">
      <c r="A2266" s="0" t="s">
        <v>598</v>
      </c>
      <c r="B2266" s="0" t="s">
        <v>599</v>
      </c>
      <c r="C2266" s="0" t="s">
        <v>2419</v>
      </c>
      <c r="D2266" s="0" t="n">
        <v>1133</v>
      </c>
      <c r="E2266" s="0" t="n">
        <v>49.736517</v>
      </c>
      <c r="F2266" s="0" t="n">
        <v>-101.210315</v>
      </c>
      <c r="G2266" s="0" t="n">
        <v>0.010421606532</v>
      </c>
      <c r="H2266" s="0" t="n">
        <v>1965.55</v>
      </c>
      <c r="I2266" s="0" t="n">
        <v>1.86582999999999</v>
      </c>
      <c r="J2266" s="0" t="n">
        <v>46.5347</v>
      </c>
      <c r="K2266" s="0" t="n">
        <v>303</v>
      </c>
      <c r="L2266" s="0" t="s">
        <v>20</v>
      </c>
      <c r="M2266" s="0" t="n">
        <f aca="false">35.3*G2266</f>
        <v>0.3678827105796</v>
      </c>
      <c r="N2266" s="0" t="n">
        <f aca="false">M2266*1000/365</f>
        <v>1.00789783720438</v>
      </c>
      <c r="O2266" s="0" t="n">
        <f aca="false">Table1[[#This Row],[Detection frequency 2021]]/100*365</f>
        <v>169.851655</v>
      </c>
      <c r="P2266" s="0" t="n">
        <f aca="false">Table1[[#This Row],[Flared days/year]]/12</f>
        <v>14.1543045833333</v>
      </c>
      <c r="Q2266" s="2" t="n">
        <f aca="false">Table1[[#This Row],['#days per month]]-P2322</f>
        <v>2.14361458333333</v>
      </c>
    </row>
    <row r="2267" customFormat="false" ht="15.75" hidden="true" customHeight="false" outlineLevel="0" collapsed="false">
      <c r="A2267" s="0" t="s">
        <v>24</v>
      </c>
      <c r="B2267" s="0" t="s">
        <v>25</v>
      </c>
      <c r="C2267" s="0" t="s">
        <v>2420</v>
      </c>
      <c r="D2267" s="0" t="n">
        <v>6702</v>
      </c>
      <c r="E2267" s="0" t="n">
        <v>43.310571</v>
      </c>
      <c r="F2267" s="0" t="n">
        <v>46.069565</v>
      </c>
      <c r="G2267" s="0" t="n">
        <v>0.010420784648</v>
      </c>
      <c r="H2267" s="0" t="n">
        <v>1791.04</v>
      </c>
      <c r="I2267" s="0" t="n">
        <v>0.805858</v>
      </c>
      <c r="J2267" s="0" t="n">
        <v>38.009</v>
      </c>
      <c r="K2267" s="0" t="n">
        <v>221</v>
      </c>
      <c r="L2267" s="0" t="s">
        <v>20</v>
      </c>
      <c r="M2267" s="0" t="n">
        <f aca="false">35.3*G2267</f>
        <v>0.3678536980744</v>
      </c>
      <c r="N2267" s="0" t="n">
        <f aca="false">M2267*1000/365</f>
        <v>1.00781835088877</v>
      </c>
      <c r="O2267" s="0" t="n">
        <f aca="false">Table1[[#This Row],[Detection frequency 2021]]/100*365</f>
        <v>138.73285</v>
      </c>
      <c r="P2267" s="0" t="n">
        <f aca="false">Table1[[#This Row],[Flared days/year]]/12</f>
        <v>11.5610708333333</v>
      </c>
      <c r="Q2267" s="2" t="n">
        <f aca="false">Table1[[#This Row],['#days per month]]-P2323</f>
        <v>3.5465225</v>
      </c>
    </row>
    <row r="2268" customFormat="false" ht="15.75" hidden="true" customHeight="false" outlineLevel="0" collapsed="false">
      <c r="A2268" s="0" t="s">
        <v>24</v>
      </c>
      <c r="B2268" s="0" t="s">
        <v>25</v>
      </c>
      <c r="C2268" s="0" t="s">
        <v>2421</v>
      </c>
      <c r="D2268" s="0" t="n">
        <v>10447</v>
      </c>
      <c r="E2268" s="0" t="n">
        <v>58.407363</v>
      </c>
      <c r="F2268" s="0" t="n">
        <v>107.265402</v>
      </c>
      <c r="G2268" s="0" t="n">
        <v>0.0104185538199999</v>
      </c>
      <c r="H2268" s="0" t="n">
        <v>1564.57</v>
      </c>
      <c r="I2268" s="0" t="n">
        <v>0.313288</v>
      </c>
      <c r="J2268" s="0" t="n">
        <v>82.266</v>
      </c>
      <c r="K2268" s="0" t="n">
        <v>203</v>
      </c>
      <c r="L2268" s="0" t="s">
        <v>20</v>
      </c>
      <c r="M2268" s="0" t="n">
        <f aca="false">35.3*G2268</f>
        <v>0.367774949845996</v>
      </c>
      <c r="N2268" s="0" t="n">
        <f aca="false">M2268*1000/365</f>
        <v>1.0076026023178</v>
      </c>
      <c r="O2268" s="0" t="n">
        <f aca="false">Table1[[#This Row],[Detection frequency 2021]]/100*365</f>
        <v>300.2709</v>
      </c>
      <c r="P2268" s="0" t="n">
        <f aca="false">Table1[[#This Row],[Flared days/year]]/12</f>
        <v>25.022575</v>
      </c>
      <c r="Q2268" s="2" t="n">
        <f aca="false">Table1[[#This Row],['#days per month]]-P2324</f>
        <v>24.64613225</v>
      </c>
    </row>
    <row r="2269" customFormat="false" ht="15.75" hidden="true" customHeight="false" outlineLevel="0" collapsed="false">
      <c r="A2269" s="0" t="s">
        <v>21</v>
      </c>
      <c r="B2269" s="0" t="s">
        <v>22</v>
      </c>
      <c r="C2269" s="0" t="s">
        <v>2422</v>
      </c>
      <c r="D2269" s="0" t="n">
        <v>7375</v>
      </c>
      <c r="E2269" s="0" t="n">
        <v>35.675632</v>
      </c>
      <c r="F2269" s="0" t="n">
        <v>43.862762</v>
      </c>
      <c r="G2269" s="0" t="n">
        <v>0.007751070592</v>
      </c>
      <c r="H2269" s="0" t="n">
        <v>1913.89</v>
      </c>
      <c r="I2269" s="0" t="n">
        <v>1.6015</v>
      </c>
      <c r="J2269" s="0" t="n">
        <v>36.0655999999999</v>
      </c>
      <c r="K2269" s="0" t="n">
        <v>366</v>
      </c>
      <c r="L2269" s="0" t="s">
        <v>20</v>
      </c>
      <c r="M2269" s="0" t="n">
        <f aca="false">35.3*G2269</f>
        <v>0.2736127918976</v>
      </c>
      <c r="N2269" s="0" t="n">
        <f aca="false">M2269*1000/365</f>
        <v>0.749624087390685</v>
      </c>
      <c r="O2269" s="0" t="n">
        <f aca="false">Table1[[#This Row],[Detection frequency 2021]]/100*365</f>
        <v>131.63944</v>
      </c>
      <c r="P2269" s="0" t="n">
        <f aca="false">Table1[[#This Row],[Flared days/year]]/12</f>
        <v>10.9699533333333</v>
      </c>
      <c r="Q2269" s="2" t="n">
        <f aca="false">Table1[[#This Row],['#days per month]]-P2325</f>
        <v>0.0163337499999692</v>
      </c>
    </row>
    <row r="2270" customFormat="false" ht="15.75" hidden="false" customHeight="false" outlineLevel="0" collapsed="false">
      <c r="A2270" s="0" t="s">
        <v>240</v>
      </c>
      <c r="B2270" s="0" t="s">
        <v>241</v>
      </c>
      <c r="C2270" s="0" t="s">
        <v>2423</v>
      </c>
      <c r="D2270" s="0" t="n">
        <v>7947</v>
      </c>
      <c r="E2270" s="0" t="n">
        <v>26.166453</v>
      </c>
      <c r="F2270" s="0" t="n">
        <v>49.759783</v>
      </c>
      <c r="G2270" s="0" t="n">
        <v>0.012087183811</v>
      </c>
      <c r="H2270" s="0" t="n">
        <v>1850.73</v>
      </c>
      <c r="I2270" s="0" t="n">
        <v>1.6015</v>
      </c>
      <c r="J2270" s="0" t="n">
        <v>41.8719</v>
      </c>
      <c r="K2270" s="0" t="n">
        <v>406</v>
      </c>
      <c r="L2270" s="0" t="s">
        <v>20</v>
      </c>
      <c r="M2270" s="0" t="n">
        <f aca="false">35.3*G2270</f>
        <v>0.4266775885283</v>
      </c>
      <c r="N2270" s="0" t="n">
        <f aca="false">M2270*1000/365</f>
        <v>1.16897969459808</v>
      </c>
      <c r="O2270" s="0" t="n">
        <f aca="false">Table1[[#This Row],[Detection frequency 2021]]/100*365</f>
        <v>152.832435</v>
      </c>
      <c r="P2270" s="2" t="n">
        <f aca="false">Table1[[#This Row],[Flared days/year]]/12</f>
        <v>12.73603625</v>
      </c>
      <c r="Q2270" s="2"/>
    </row>
    <row r="2271" customFormat="false" ht="15.75" hidden="true" customHeight="false" outlineLevel="0" collapsed="false">
      <c r="A2271" s="0" t="s">
        <v>645</v>
      </c>
      <c r="B2271" s="0" t="s">
        <v>646</v>
      </c>
      <c r="C2271" s="0" t="s">
        <v>2424</v>
      </c>
      <c r="D2271" s="0" t="n">
        <v>1058</v>
      </c>
      <c r="E2271" s="0" t="n">
        <v>47.920361</v>
      </c>
      <c r="F2271" s="0" t="n">
        <v>-102.476054</v>
      </c>
      <c r="G2271" s="0" t="n">
        <v>0.010379367565</v>
      </c>
      <c r="H2271" s="0" t="n">
        <v>1933.83</v>
      </c>
      <c r="I2271" s="0" t="n">
        <v>2.24543</v>
      </c>
      <c r="J2271" s="0" t="n">
        <v>39.1447</v>
      </c>
      <c r="K2271" s="0" t="n">
        <v>304</v>
      </c>
      <c r="L2271" s="0" t="s">
        <v>20</v>
      </c>
      <c r="M2271" s="0" t="n">
        <f aca="false">35.3*G2271</f>
        <v>0.3663916750445</v>
      </c>
      <c r="N2271" s="0" t="n">
        <f aca="false">M2271*1000/365</f>
        <v>1.0038128083411</v>
      </c>
      <c r="O2271" s="0" t="n">
        <f aca="false">Table1[[#This Row],[Detection frequency 2021]]/100*365</f>
        <v>142.878155</v>
      </c>
      <c r="P2271" s="0" t="n">
        <f aca="false">Table1[[#This Row],[Flared days/year]]/12</f>
        <v>11.9065129166667</v>
      </c>
      <c r="Q2271" s="2" t="n">
        <f aca="false">Table1[[#This Row],['#days per month]]-P2327</f>
        <v>1.8474475</v>
      </c>
    </row>
    <row r="2272" customFormat="false" ht="15.75" hidden="true" customHeight="false" outlineLevel="0" collapsed="false">
      <c r="A2272" s="0" t="s">
        <v>161</v>
      </c>
      <c r="B2272" s="0" t="s">
        <v>162</v>
      </c>
      <c r="C2272" s="0" t="s">
        <v>2425</v>
      </c>
      <c r="D2272" s="0" t="n">
        <v>11619</v>
      </c>
      <c r="E2272" s="0" t="n">
        <v>37.959063</v>
      </c>
      <c r="F2272" s="0" t="n">
        <v>119.462864</v>
      </c>
      <c r="G2272" s="0" t="n">
        <v>0.010379044682</v>
      </c>
      <c r="H2272" s="0" t="n">
        <v>1789.62</v>
      </c>
      <c r="I2272" s="0" t="n">
        <v>1.52578</v>
      </c>
      <c r="J2272" s="0" t="n">
        <v>51.3393</v>
      </c>
      <c r="K2272" s="0" t="n">
        <v>224</v>
      </c>
      <c r="L2272" s="0" t="s">
        <v>20</v>
      </c>
      <c r="M2272" s="0" t="n">
        <f aca="false">35.3*G2272</f>
        <v>0.3663802772746</v>
      </c>
      <c r="N2272" s="0" t="n">
        <f aca="false">M2272*1000/365</f>
        <v>1.00378158157425</v>
      </c>
      <c r="O2272" s="0" t="n">
        <f aca="false">Table1[[#This Row],[Detection frequency 2021]]/100*365</f>
        <v>187.388445</v>
      </c>
      <c r="P2272" s="0" t="n">
        <f aca="false">Table1[[#This Row],[Flared days/year]]/12</f>
        <v>15.61570375</v>
      </c>
      <c r="Q2272" s="2" t="n">
        <f aca="false">Table1[[#This Row],['#days per month]]-P2328</f>
        <v>-1.33404458333333</v>
      </c>
    </row>
    <row r="2273" customFormat="false" ht="15.75" hidden="true" customHeight="false" outlineLevel="0" collapsed="false">
      <c r="A2273" s="0" t="s">
        <v>645</v>
      </c>
      <c r="B2273" s="0" t="s">
        <v>646</v>
      </c>
      <c r="C2273" s="0" t="s">
        <v>2426</v>
      </c>
      <c r="D2273" s="0" t="n">
        <v>1367</v>
      </c>
      <c r="E2273" s="0" t="n">
        <v>31.862688</v>
      </c>
      <c r="F2273" s="0" t="n">
        <v>-104.025644</v>
      </c>
      <c r="G2273" s="0" t="n">
        <v>0.010373878554</v>
      </c>
      <c r="H2273" s="0" t="n">
        <v>1870.57</v>
      </c>
      <c r="I2273" s="0" t="n">
        <v>1.95679</v>
      </c>
      <c r="J2273" s="0" t="n">
        <v>45.6716</v>
      </c>
      <c r="K2273" s="0" t="n">
        <v>335</v>
      </c>
      <c r="L2273" s="0" t="s">
        <v>20</v>
      </c>
      <c r="M2273" s="0" t="n">
        <f aca="false">35.3*G2273</f>
        <v>0.3661979129562</v>
      </c>
      <c r="N2273" s="0" t="n">
        <f aca="false">M2273*1000/365</f>
        <v>1.00328195330466</v>
      </c>
      <c r="O2273" s="0" t="n">
        <f aca="false">Table1[[#This Row],[Detection frequency 2021]]/100*365</f>
        <v>166.70134</v>
      </c>
      <c r="P2273" s="0" t="n">
        <f aca="false">Table1[[#This Row],[Flared days/year]]/12</f>
        <v>13.8917783333333</v>
      </c>
      <c r="Q2273" s="2" t="n">
        <f aca="false">Table1[[#This Row],['#days per month]]-P2329</f>
        <v>-1.67024</v>
      </c>
    </row>
    <row r="2274" customFormat="false" ht="15.75" hidden="true" customHeight="false" outlineLevel="0" collapsed="false">
      <c r="A2274" s="0" t="s">
        <v>39</v>
      </c>
      <c r="B2274" s="0" t="s">
        <v>40</v>
      </c>
      <c r="C2274" s="0" t="s">
        <v>2427</v>
      </c>
      <c r="D2274" s="0" t="n">
        <v>5669</v>
      </c>
      <c r="E2274" s="0" t="n">
        <v>28.841693</v>
      </c>
      <c r="F2274" s="0" t="n">
        <v>9.90604499999999</v>
      </c>
      <c r="G2274" s="0" t="n">
        <v>0.010366364186</v>
      </c>
      <c r="H2274" s="0" t="n">
        <v>1811.68</v>
      </c>
      <c r="I2274" s="0" t="n">
        <v>0.769446</v>
      </c>
      <c r="J2274" s="0" t="n">
        <v>58.2473999999999</v>
      </c>
      <c r="K2274" s="0" t="n">
        <v>388</v>
      </c>
      <c r="L2274" s="0" t="s">
        <v>20</v>
      </c>
      <c r="M2274" s="0" t="n">
        <f aca="false">35.3*G2274</f>
        <v>0.3659326557658</v>
      </c>
      <c r="N2274" s="0" t="n">
        <f aca="false">M2274*1000/365</f>
        <v>1.00255522127616</v>
      </c>
      <c r="O2274" s="0" t="n">
        <f aca="false">Table1[[#This Row],[Detection frequency 2021]]/100*365</f>
        <v>212.60301</v>
      </c>
      <c r="P2274" s="0" t="n">
        <f aca="false">Table1[[#This Row],[Flared days/year]]/12</f>
        <v>17.7169175</v>
      </c>
      <c r="Q2274" s="2" t="n">
        <f aca="false">Table1[[#This Row],['#days per month]]-P2330</f>
        <v>2.7289833333333</v>
      </c>
    </row>
    <row r="2275" customFormat="false" ht="15.75" hidden="true" customHeight="false" outlineLevel="0" collapsed="false">
      <c r="A2275" s="0" t="s">
        <v>645</v>
      </c>
      <c r="B2275" s="0" t="s">
        <v>646</v>
      </c>
      <c r="C2275" s="0" t="s">
        <v>2428</v>
      </c>
      <c r="D2275" s="0" t="n">
        <v>4058</v>
      </c>
      <c r="E2275" s="0" t="n">
        <v>38.175837</v>
      </c>
      <c r="F2275" s="0" t="n">
        <v>-87.977916</v>
      </c>
      <c r="G2275" s="0" t="n">
        <v>0.010361344823</v>
      </c>
      <c r="H2275" s="0" t="n">
        <v>1742.35</v>
      </c>
      <c r="I2275" s="0" t="n">
        <v>1.33108999999999</v>
      </c>
      <c r="J2275" s="0" t="n">
        <v>70.3125</v>
      </c>
      <c r="K2275" s="0" t="n">
        <v>256</v>
      </c>
      <c r="L2275" s="0" t="s">
        <v>20</v>
      </c>
      <c r="M2275" s="0" t="n">
        <f aca="false">35.3*G2275</f>
        <v>0.3657554722519</v>
      </c>
      <c r="N2275" s="0" t="n">
        <f aca="false">M2275*1000/365</f>
        <v>1.00206978699151</v>
      </c>
      <c r="O2275" s="0" t="n">
        <f aca="false">Table1[[#This Row],[Detection frequency 2021]]/100*365</f>
        <v>256.640625</v>
      </c>
      <c r="P2275" s="0" t="n">
        <f aca="false">Table1[[#This Row],[Flared days/year]]/12</f>
        <v>21.38671875</v>
      </c>
      <c r="Q2275" s="2" t="n">
        <f aca="false">Table1[[#This Row],['#days per month]]-P2331</f>
        <v>11.378145</v>
      </c>
    </row>
    <row r="2276" customFormat="false" ht="15.75" hidden="true" customHeight="false" outlineLevel="0" collapsed="false">
      <c r="A2276" s="0" t="s">
        <v>606</v>
      </c>
      <c r="B2276" s="0" t="s">
        <v>607</v>
      </c>
      <c r="C2276" s="0" t="s">
        <v>2429</v>
      </c>
      <c r="D2276" s="0" t="n">
        <v>4860</v>
      </c>
      <c r="E2276" s="0" t="n">
        <v>-25.673337</v>
      </c>
      <c r="F2276" s="0" t="n">
        <v>-43.2062789999999</v>
      </c>
      <c r="G2276" s="0" t="n">
        <v>0.0103528031</v>
      </c>
      <c r="H2276" s="0" t="n">
        <v>1718.26</v>
      </c>
      <c r="I2276" s="0" t="n">
        <v>3.20968</v>
      </c>
      <c r="J2276" s="0" t="n">
        <v>22.1622</v>
      </c>
      <c r="K2276" s="0" t="n">
        <v>185</v>
      </c>
      <c r="L2276" s="0" t="s">
        <v>20</v>
      </c>
      <c r="M2276" s="0" t="n">
        <f aca="false">35.3*G2276</f>
        <v>0.36545394943</v>
      </c>
      <c r="N2276" s="0" t="n">
        <f aca="false">M2276*1000/365</f>
        <v>1.00124369706849</v>
      </c>
      <c r="O2276" s="0" t="n">
        <f aca="false">Table1[[#This Row],[Detection frequency 2021]]/100*365</f>
        <v>80.89203</v>
      </c>
      <c r="P2276" s="0" t="n">
        <f aca="false">Table1[[#This Row],[Flared days/year]]/12</f>
        <v>6.7410025</v>
      </c>
      <c r="Q2276" s="2" t="n">
        <f aca="false">Table1[[#This Row],['#days per month]]-P2332</f>
        <v>3.97585070833333</v>
      </c>
    </row>
    <row r="2277" customFormat="false" ht="15.75" hidden="true" customHeight="false" outlineLevel="0" collapsed="false">
      <c r="A2277" s="0" t="s">
        <v>28</v>
      </c>
      <c r="B2277" s="0" t="s">
        <v>29</v>
      </c>
      <c r="C2277" s="0" t="s">
        <v>2430</v>
      </c>
      <c r="D2277" s="0" t="n">
        <v>7997</v>
      </c>
      <c r="E2277" s="0" t="n">
        <v>30.291014</v>
      </c>
      <c r="F2277" s="0" t="n">
        <v>50.063895</v>
      </c>
      <c r="G2277" s="0" t="n">
        <v>0.010345259379</v>
      </c>
      <c r="H2277" s="0" t="n">
        <v>1868.01</v>
      </c>
      <c r="I2277" s="0" t="n">
        <v>1.6015</v>
      </c>
      <c r="J2277" s="0" t="n">
        <v>26.5152</v>
      </c>
      <c r="K2277" s="0" t="n">
        <v>396</v>
      </c>
      <c r="L2277" s="0" t="s">
        <v>20</v>
      </c>
      <c r="M2277" s="0" t="n">
        <f aca="false">35.3*G2277</f>
        <v>0.3651876560787</v>
      </c>
      <c r="N2277" s="0" t="n">
        <f aca="false">M2277*1000/365</f>
        <v>1.00051412624301</v>
      </c>
      <c r="O2277" s="0" t="n">
        <f aca="false">Table1[[#This Row],[Detection frequency 2021]]/100*365</f>
        <v>96.78048</v>
      </c>
      <c r="P2277" s="0" t="n">
        <f aca="false">Table1[[#This Row],[Flared days/year]]/12</f>
        <v>8.06504</v>
      </c>
      <c r="Q2277" s="2" t="n">
        <f aca="false">Table1[[#This Row],['#days per month]]-P2333</f>
        <v>-4.95709541666667</v>
      </c>
    </row>
    <row r="2278" customFormat="false" ht="15.75" hidden="true" customHeight="false" outlineLevel="0" collapsed="false">
      <c r="A2278" s="0" t="s">
        <v>24</v>
      </c>
      <c r="B2278" s="0" t="s">
        <v>25</v>
      </c>
      <c r="C2278" s="0" t="s">
        <v>2431</v>
      </c>
      <c r="D2278" s="0" t="n">
        <v>8639</v>
      </c>
      <c r="E2278" s="0" t="n">
        <v>60.872181</v>
      </c>
      <c r="F2278" s="0" t="n">
        <v>63.917865</v>
      </c>
      <c r="G2278" s="0" t="n">
        <v>0.010338684307</v>
      </c>
      <c r="H2278" s="0" t="n">
        <v>1789.88</v>
      </c>
      <c r="I2278" s="0" t="n">
        <v>1.1288</v>
      </c>
      <c r="J2278" s="0" t="n">
        <v>48.927</v>
      </c>
      <c r="K2278" s="0" t="n">
        <v>233</v>
      </c>
      <c r="L2278" s="0" t="s">
        <v>20</v>
      </c>
      <c r="M2278" s="0" t="n">
        <f aca="false">35.3*G2278</f>
        <v>0.3649555560371</v>
      </c>
      <c r="N2278" s="0" t="n">
        <f aca="false">M2278*1000/365</f>
        <v>0.999878235718082</v>
      </c>
      <c r="O2278" s="0" t="n">
        <f aca="false">Table1[[#This Row],[Detection frequency 2021]]/100*365</f>
        <v>178.58355</v>
      </c>
      <c r="P2278" s="0" t="n">
        <f aca="false">Table1[[#This Row],[Flared days/year]]/12</f>
        <v>14.8819625</v>
      </c>
      <c r="Q2278" s="2" t="n">
        <f aca="false">Table1[[#This Row],['#days per month]]-P2334</f>
        <v>11.3507395833333</v>
      </c>
    </row>
    <row r="2279" customFormat="false" ht="15.75" hidden="true" customHeight="false" outlineLevel="0" collapsed="false">
      <c r="A2279" s="0" t="s">
        <v>28</v>
      </c>
      <c r="B2279" s="0" t="s">
        <v>29</v>
      </c>
      <c r="C2279" s="0" t="s">
        <v>2432</v>
      </c>
      <c r="D2279" s="0" t="n">
        <v>8256</v>
      </c>
      <c r="E2279" s="0" t="n">
        <v>27.5360409999999</v>
      </c>
      <c r="F2279" s="0" t="n">
        <v>52.553425</v>
      </c>
      <c r="G2279" s="0" t="n">
        <v>0.010326884401</v>
      </c>
      <c r="H2279" s="0" t="n">
        <v>1865.78</v>
      </c>
      <c r="I2279" s="0" t="n">
        <v>0.941758</v>
      </c>
      <c r="J2279" s="0" t="n">
        <v>56.6297999999999</v>
      </c>
      <c r="K2279" s="0" t="n">
        <v>362</v>
      </c>
      <c r="L2279" s="0" t="s">
        <v>20</v>
      </c>
      <c r="M2279" s="0" t="n">
        <f aca="false">35.3*G2279</f>
        <v>0.3645390193553</v>
      </c>
      <c r="N2279" s="0" t="n">
        <f aca="false">M2279*1000/365</f>
        <v>0.998737039329589</v>
      </c>
      <c r="O2279" s="0" t="n">
        <f aca="false">Table1[[#This Row],[Detection frequency 2021]]/100*365</f>
        <v>206.69877</v>
      </c>
      <c r="P2279" s="0" t="n">
        <f aca="false">Table1[[#This Row],[Flared days/year]]/12</f>
        <v>17.2248975</v>
      </c>
      <c r="Q2279" s="2" t="n">
        <f aca="false">Table1[[#This Row],['#days per month]]-P2335</f>
        <v>2.80867499999997</v>
      </c>
    </row>
    <row r="2280" customFormat="false" ht="15.75" hidden="true" customHeight="false" outlineLevel="0" collapsed="false">
      <c r="A2280" s="0" t="s">
        <v>100</v>
      </c>
      <c r="B2280" s="0" t="s">
        <v>101</v>
      </c>
      <c r="C2280" s="0" t="s">
        <v>2433</v>
      </c>
      <c r="D2280" s="0" t="n">
        <v>9867</v>
      </c>
      <c r="E2280" s="0" t="n">
        <v>36.477854</v>
      </c>
      <c r="F2280" s="0" t="n">
        <v>61.626123</v>
      </c>
      <c r="G2280" s="0" t="n">
        <v>0.010322774981</v>
      </c>
      <c r="H2280" s="0" t="n">
        <v>1554.16</v>
      </c>
      <c r="I2280" s="0" t="n">
        <v>0.813306</v>
      </c>
      <c r="J2280" s="0" t="n">
        <v>87.4074</v>
      </c>
      <c r="K2280" s="0" t="n">
        <v>405</v>
      </c>
      <c r="L2280" s="0" t="s">
        <v>20</v>
      </c>
      <c r="M2280" s="0" t="n">
        <f aca="false">35.3*G2280</f>
        <v>0.3643939568293</v>
      </c>
      <c r="N2280" s="0" t="n">
        <f aca="false">M2280*1000/365</f>
        <v>0.998339607751507</v>
      </c>
      <c r="O2280" s="0" t="n">
        <f aca="false">Table1[[#This Row],[Detection frequency 2021]]/100*365</f>
        <v>319.03701</v>
      </c>
      <c r="P2280" s="0" t="n">
        <f aca="false">Table1[[#This Row],[Flared days/year]]/12</f>
        <v>26.5864175</v>
      </c>
      <c r="Q2280" s="2" t="n">
        <f aca="false">Table1[[#This Row],['#days per month]]-P2336</f>
        <v>8.6645525</v>
      </c>
    </row>
    <row r="2281" customFormat="false" ht="15.75" hidden="true" customHeight="false" outlineLevel="0" collapsed="false">
      <c r="A2281" s="0" t="s">
        <v>598</v>
      </c>
      <c r="B2281" s="0" t="s">
        <v>599</v>
      </c>
      <c r="C2281" s="0" t="s">
        <v>2434</v>
      </c>
      <c r="D2281" s="0" t="n">
        <v>872</v>
      </c>
      <c r="E2281" s="0" t="n">
        <v>49.414864</v>
      </c>
      <c r="F2281" s="0" t="n">
        <v>-102.758142</v>
      </c>
      <c r="G2281" s="0" t="n">
        <v>0.0103168163219999</v>
      </c>
      <c r="H2281" s="0" t="n">
        <v>1893.83</v>
      </c>
      <c r="I2281" s="0" t="n">
        <v>1.90090999999999</v>
      </c>
      <c r="J2281" s="0" t="n">
        <v>54.4262</v>
      </c>
      <c r="K2281" s="0" t="n">
        <v>305</v>
      </c>
      <c r="L2281" s="0" t="s">
        <v>20</v>
      </c>
      <c r="M2281" s="0" t="n">
        <f aca="false">35.3*G2281</f>
        <v>0.364183616166596</v>
      </c>
      <c r="N2281" s="0" t="n">
        <f aca="false">M2281*1000/365</f>
        <v>0.997763331963278</v>
      </c>
      <c r="O2281" s="0" t="n">
        <f aca="false">Table1[[#This Row],[Detection frequency 2021]]/100*365</f>
        <v>198.65563</v>
      </c>
      <c r="P2281" s="0" t="n">
        <f aca="false">Table1[[#This Row],[Flared days/year]]/12</f>
        <v>16.5546358333333</v>
      </c>
      <c r="Q2281" s="2" t="n">
        <f aca="false">Table1[[#This Row],['#days per month]]-P2337</f>
        <v>3.27830833333336</v>
      </c>
    </row>
    <row r="2282" customFormat="false" ht="15.75" hidden="true" customHeight="false" outlineLevel="0" collapsed="false">
      <c r="A2282" s="0" t="s">
        <v>598</v>
      </c>
      <c r="B2282" s="0" t="s">
        <v>599</v>
      </c>
      <c r="C2282" s="0" t="s">
        <v>2435</v>
      </c>
      <c r="D2282" s="0" t="n">
        <v>187</v>
      </c>
      <c r="E2282" s="0" t="n">
        <v>54.520365</v>
      </c>
      <c r="F2282" s="0" t="n">
        <v>-118.485576</v>
      </c>
      <c r="G2282" s="0" t="n">
        <v>0.0103144680819999</v>
      </c>
      <c r="H2282" s="0" t="n">
        <v>1824.06</v>
      </c>
      <c r="I2282" s="0" t="n">
        <v>4.34254</v>
      </c>
      <c r="J2282" s="0" t="n">
        <v>54.2222</v>
      </c>
      <c r="K2282" s="0" t="n">
        <v>225</v>
      </c>
      <c r="L2282" s="0" t="s">
        <v>20</v>
      </c>
      <c r="M2282" s="0" t="n">
        <f aca="false">35.3*G2282</f>
        <v>0.364100723294596</v>
      </c>
      <c r="N2282" s="0" t="n">
        <f aca="false">M2282*1000/365</f>
        <v>0.997536228204373</v>
      </c>
      <c r="O2282" s="0" t="n">
        <f aca="false">Table1[[#This Row],[Detection frequency 2021]]/100*365</f>
        <v>197.91103</v>
      </c>
      <c r="P2282" s="0" t="n">
        <f aca="false">Table1[[#This Row],[Flared days/year]]/12</f>
        <v>16.4925858333333</v>
      </c>
      <c r="Q2282" s="2" t="n">
        <f aca="false">Table1[[#This Row],['#days per month]]-P2338</f>
        <v>3.94111791666667</v>
      </c>
    </row>
    <row r="2283" customFormat="false" ht="15.75" hidden="true" customHeight="false" outlineLevel="0" collapsed="false">
      <c r="A2283" s="0" t="s">
        <v>645</v>
      </c>
      <c r="B2283" s="0" t="s">
        <v>646</v>
      </c>
      <c r="C2283" s="0" t="s">
        <v>2436</v>
      </c>
      <c r="D2283" s="0" t="n">
        <v>931</v>
      </c>
      <c r="E2283" s="0" t="n">
        <v>47.76293</v>
      </c>
      <c r="F2283" s="0" t="n">
        <v>-102.688188</v>
      </c>
      <c r="G2283" s="0" t="n">
        <v>0.010305456711</v>
      </c>
      <c r="H2283" s="0" t="n">
        <v>1877.75</v>
      </c>
      <c r="I2283" s="0" t="n">
        <v>3.80938</v>
      </c>
      <c r="J2283" s="0" t="n">
        <v>45.5975</v>
      </c>
      <c r="K2283" s="0" t="n">
        <v>318</v>
      </c>
      <c r="L2283" s="0" t="s">
        <v>20</v>
      </c>
      <c r="M2283" s="0" t="n">
        <f aca="false">35.3*G2283</f>
        <v>0.3637826218983</v>
      </c>
      <c r="N2283" s="0" t="n">
        <f aca="false">M2283*1000/365</f>
        <v>0.996664717529589</v>
      </c>
      <c r="O2283" s="0" t="n">
        <f aca="false">Table1[[#This Row],[Detection frequency 2021]]/100*365</f>
        <v>166.430875</v>
      </c>
      <c r="P2283" s="0" t="n">
        <f aca="false">Table1[[#This Row],[Flared days/year]]/12</f>
        <v>13.8692395833333</v>
      </c>
      <c r="Q2283" s="2" t="n">
        <f aca="false">Table1[[#This Row],['#days per month]]-P2339</f>
        <v>13.4927968333333</v>
      </c>
    </row>
    <row r="2284" customFormat="false" ht="15.75" hidden="true" customHeight="false" outlineLevel="0" collapsed="false">
      <c r="A2284" s="0" t="s">
        <v>161</v>
      </c>
      <c r="B2284" s="0" t="s">
        <v>162</v>
      </c>
      <c r="C2284" s="0" t="s">
        <v>2437</v>
      </c>
      <c r="D2284" s="0" t="n">
        <v>9588</v>
      </c>
      <c r="E2284" s="0" t="n">
        <v>44.057676</v>
      </c>
      <c r="F2284" s="0" t="n">
        <v>81.190025</v>
      </c>
      <c r="G2284" s="0" t="n">
        <v>0.010304781592</v>
      </c>
      <c r="H2284" s="0" t="n">
        <v>1777.55</v>
      </c>
      <c r="I2284" s="0" t="n">
        <v>4.91792</v>
      </c>
      <c r="J2284" s="0" t="n">
        <v>23.3226999999999</v>
      </c>
      <c r="K2284" s="0" t="n">
        <v>313</v>
      </c>
      <c r="L2284" s="0" t="s">
        <v>20</v>
      </c>
      <c r="M2284" s="0" t="n">
        <f aca="false">35.3*G2284</f>
        <v>0.3637587901976</v>
      </c>
      <c r="N2284" s="0" t="n">
        <f aca="false">M2284*1000/365</f>
        <v>0.996599425198904</v>
      </c>
      <c r="O2284" s="0" t="n">
        <f aca="false">Table1[[#This Row],[Detection frequency 2021]]/100*365</f>
        <v>85.1278549999996</v>
      </c>
      <c r="P2284" s="0" t="n">
        <f aca="false">Table1[[#This Row],[Flared days/year]]/12</f>
        <v>7.09398791666664</v>
      </c>
      <c r="Q2284" s="2" t="n">
        <f aca="false">Table1[[#This Row],['#days per month]]-P2340</f>
        <v>-6.54107375000003</v>
      </c>
    </row>
    <row r="2285" customFormat="false" ht="15.75" hidden="true" customHeight="false" outlineLevel="0" collapsed="false">
      <c r="A2285" s="0" t="s">
        <v>598</v>
      </c>
      <c r="B2285" s="0" t="s">
        <v>599</v>
      </c>
      <c r="C2285" s="0" t="s">
        <v>2438</v>
      </c>
      <c r="D2285" s="0" t="n">
        <v>748</v>
      </c>
      <c r="E2285" s="0" t="n">
        <v>49.466243</v>
      </c>
      <c r="F2285" s="0" t="n">
        <v>-102.923116</v>
      </c>
      <c r="G2285" s="0" t="n">
        <v>0.010224706608</v>
      </c>
      <c r="H2285" s="0" t="n">
        <v>1900.08</v>
      </c>
      <c r="I2285" s="0" t="n">
        <v>2.2571</v>
      </c>
      <c r="J2285" s="0" t="n">
        <v>52.3077</v>
      </c>
      <c r="K2285" s="0" t="n">
        <v>325</v>
      </c>
      <c r="L2285" s="0" t="s">
        <v>20</v>
      </c>
      <c r="M2285" s="0" t="n">
        <f aca="false">35.3*G2285</f>
        <v>0.3609321432624</v>
      </c>
      <c r="N2285" s="0" t="n">
        <f aca="false">M2285*1000/365</f>
        <v>0.988855187020273</v>
      </c>
      <c r="O2285" s="0" t="n">
        <f aca="false">Table1[[#This Row],[Detection frequency 2021]]/100*365</f>
        <v>190.923105</v>
      </c>
      <c r="P2285" s="0" t="n">
        <f aca="false">Table1[[#This Row],[Flared days/year]]/12</f>
        <v>15.91025875</v>
      </c>
      <c r="Q2285" s="2" t="n">
        <f aca="false">Table1[[#This Row],['#days per month]]-P2341</f>
        <v>-0.151353333333335</v>
      </c>
    </row>
    <row r="2286" customFormat="false" ht="15.75" hidden="true" customHeight="false" outlineLevel="0" collapsed="false">
      <c r="A2286" s="0" t="s">
        <v>563</v>
      </c>
      <c r="B2286" s="0" t="s">
        <v>564</v>
      </c>
      <c r="C2286" s="0" t="s">
        <v>2439</v>
      </c>
      <c r="D2286" s="0" t="n">
        <v>4472</v>
      </c>
      <c r="E2286" s="0" t="n">
        <v>-0.643061</v>
      </c>
      <c r="F2286" s="0" t="n">
        <v>-76.88512</v>
      </c>
      <c r="G2286" s="0" t="n">
        <v>0.010213346997</v>
      </c>
      <c r="H2286" s="0" t="n">
        <v>1959.69</v>
      </c>
      <c r="I2286" s="0" t="n">
        <v>1.6015</v>
      </c>
      <c r="J2286" s="0" t="n">
        <v>51.2195</v>
      </c>
      <c r="K2286" s="0" t="n">
        <v>41</v>
      </c>
      <c r="L2286" s="0" t="s">
        <v>20</v>
      </c>
      <c r="M2286" s="0" t="n">
        <f aca="false">35.3*G2286</f>
        <v>0.3605311489941</v>
      </c>
      <c r="N2286" s="0" t="n">
        <f aca="false">M2286*1000/365</f>
        <v>0.987756572586575</v>
      </c>
      <c r="O2286" s="0" t="n">
        <f aca="false">Table1[[#This Row],[Detection frequency 2021]]/100*365</f>
        <v>186.951175</v>
      </c>
      <c r="P2286" s="0" t="n">
        <f aca="false">Table1[[#This Row],[Flared days/year]]/12</f>
        <v>15.5792645833333</v>
      </c>
      <c r="Q2286" s="2" t="n">
        <f aca="false">Table1[[#This Row],['#days per month]]-P2342</f>
        <v>12.5701285416667</v>
      </c>
    </row>
    <row r="2287" customFormat="false" ht="15.75" hidden="true" customHeight="false" outlineLevel="0" collapsed="false">
      <c r="A2287" s="0" t="s">
        <v>1026</v>
      </c>
      <c r="B2287" s="0" t="s">
        <v>1027</v>
      </c>
      <c r="C2287" s="0" t="s">
        <v>2440</v>
      </c>
      <c r="D2287" s="0" t="n">
        <v>6796</v>
      </c>
      <c r="E2287" s="0" t="n">
        <v>40.1264479999999</v>
      </c>
      <c r="F2287" s="0" t="n">
        <v>51.2217969999999</v>
      </c>
      <c r="G2287" s="0" t="n">
        <v>0.010200226206</v>
      </c>
      <c r="H2287" s="0" t="n">
        <v>1786.72</v>
      </c>
      <c r="I2287" s="0" t="n">
        <v>4.7085</v>
      </c>
      <c r="J2287" s="0" t="n">
        <v>27.5092999999999</v>
      </c>
      <c r="K2287" s="0" t="n">
        <v>269</v>
      </c>
      <c r="L2287" s="0" t="s">
        <v>20</v>
      </c>
      <c r="M2287" s="0" t="n">
        <f aca="false">35.3*G2287</f>
        <v>0.3600679850718</v>
      </c>
      <c r="N2287" s="0" t="n">
        <f aca="false">M2287*1000/365</f>
        <v>0.986487630333698</v>
      </c>
      <c r="O2287" s="0" t="n">
        <f aca="false">Table1[[#This Row],[Detection frequency 2021]]/100*365</f>
        <v>100.408945</v>
      </c>
      <c r="P2287" s="0" t="n">
        <f aca="false">Table1[[#This Row],[Flared days/year]]/12</f>
        <v>8.3674120833333</v>
      </c>
      <c r="Q2287" s="2" t="n">
        <f aca="false">Table1[[#This Row],['#days per month]]-P2343</f>
        <v>-1.59666208333336</v>
      </c>
    </row>
    <row r="2288" customFormat="false" ht="15.75" hidden="true" customHeight="false" outlineLevel="0" collapsed="false">
      <c r="A2288" s="0" t="s">
        <v>24</v>
      </c>
      <c r="B2288" s="0" t="s">
        <v>25</v>
      </c>
      <c r="C2288" s="0" t="s">
        <v>2441</v>
      </c>
      <c r="D2288" s="0" t="n">
        <v>9149</v>
      </c>
      <c r="E2288" s="0" t="n">
        <v>66.160738</v>
      </c>
      <c r="F2288" s="0" t="n">
        <v>76.95096</v>
      </c>
      <c r="G2288" s="0" t="n">
        <v>0.010197026729</v>
      </c>
      <c r="H2288" s="0" t="n">
        <v>1739</v>
      </c>
      <c r="I2288" s="0" t="n">
        <v>1.6015</v>
      </c>
      <c r="J2288" s="0" t="n">
        <v>14.6718</v>
      </c>
      <c r="K2288" s="0" t="n">
        <v>259</v>
      </c>
      <c r="L2288" s="0" t="s">
        <v>218</v>
      </c>
      <c r="M2288" s="0" t="n">
        <f aca="false">35.3*G2288</f>
        <v>0.3599550435337</v>
      </c>
      <c r="N2288" s="0" t="n">
        <f aca="false">M2288*1000/365</f>
        <v>0.986178201462192</v>
      </c>
      <c r="O2288" s="0" t="n">
        <f aca="false">Table1[[#This Row],[Detection frequency 2021]]/100*365</f>
        <v>53.55207</v>
      </c>
      <c r="P2288" s="0" t="n">
        <f aca="false">Table1[[#This Row],[Flared days/year]]/12</f>
        <v>4.4626725</v>
      </c>
      <c r="Q2288" s="2" t="n">
        <f aca="false">Table1[[#This Row],['#days per month]]-P2344</f>
        <v>-11.0357445833333</v>
      </c>
    </row>
    <row r="2289" customFormat="false" ht="15.75" hidden="true" customHeight="false" outlineLevel="0" collapsed="false">
      <c r="A2289" s="0" t="s">
        <v>387</v>
      </c>
      <c r="B2289" s="0" t="s">
        <v>388</v>
      </c>
      <c r="C2289" s="0" t="s">
        <v>2442</v>
      </c>
      <c r="D2289" s="0" t="n">
        <v>7313</v>
      </c>
      <c r="E2289" s="0" t="n">
        <v>36.961089</v>
      </c>
      <c r="F2289" s="0" t="n">
        <v>42.052446</v>
      </c>
      <c r="G2289" s="0" t="n">
        <v>0.01019693867</v>
      </c>
      <c r="H2289" s="0" t="n">
        <v>1758.96</v>
      </c>
      <c r="I2289" s="0" t="n">
        <v>2.2455</v>
      </c>
      <c r="J2289" s="0" t="n">
        <v>47.1502999999999</v>
      </c>
      <c r="K2289" s="0" t="n">
        <v>386</v>
      </c>
      <c r="L2289" s="0" t="s">
        <v>20</v>
      </c>
      <c r="M2289" s="0" t="n">
        <f aca="false">35.3*G2289</f>
        <v>0.359951935051</v>
      </c>
      <c r="N2289" s="0" t="n">
        <f aca="false">M2289*1000/365</f>
        <v>0.986169685071233</v>
      </c>
      <c r="O2289" s="0" t="n">
        <f aca="false">Table1[[#This Row],[Detection frequency 2021]]/100*365</f>
        <v>172.098595</v>
      </c>
      <c r="P2289" s="0" t="n">
        <f aca="false">Table1[[#This Row],[Flared days/year]]/12</f>
        <v>14.3415495833333</v>
      </c>
      <c r="Q2289" s="2" t="n">
        <f aca="false">Table1[[#This Row],['#days per month]]-P2345</f>
        <v>-1.31555125000003</v>
      </c>
    </row>
    <row r="2290" customFormat="false" ht="15.75" hidden="true" customHeight="false" outlineLevel="0" collapsed="false">
      <c r="A2290" s="0" t="s">
        <v>598</v>
      </c>
      <c r="B2290" s="0" t="s">
        <v>599</v>
      </c>
      <c r="C2290" s="0" t="s">
        <v>2443</v>
      </c>
      <c r="D2290" s="0" t="n">
        <v>158</v>
      </c>
      <c r="E2290" s="0" t="n">
        <v>54.506028</v>
      </c>
      <c r="F2290" s="0" t="n">
        <v>-118.779886</v>
      </c>
      <c r="G2290" s="0" t="n">
        <v>0.010196498375</v>
      </c>
      <c r="H2290" s="0" t="n">
        <v>1858.4</v>
      </c>
      <c r="I2290" s="0" t="n">
        <v>2.01350999999999</v>
      </c>
      <c r="J2290" s="0" t="n">
        <v>58.8</v>
      </c>
      <c r="K2290" s="0" t="n">
        <v>250</v>
      </c>
      <c r="L2290" s="0" t="s">
        <v>20</v>
      </c>
      <c r="M2290" s="0" t="n">
        <f aca="false">35.3*G2290</f>
        <v>0.3599363926375</v>
      </c>
      <c r="N2290" s="0" t="n">
        <f aca="false">M2290*1000/365</f>
        <v>0.986127103116438</v>
      </c>
      <c r="O2290" s="0" t="n">
        <f aca="false">Table1[[#This Row],[Detection frequency 2021]]/100*365</f>
        <v>214.62</v>
      </c>
      <c r="P2290" s="0" t="n">
        <f aca="false">Table1[[#This Row],[Flared days/year]]/12</f>
        <v>17.885</v>
      </c>
      <c r="Q2290" s="2" t="n">
        <f aca="false">Table1[[#This Row],['#days per month]]-P2346</f>
        <v>17.50855725</v>
      </c>
    </row>
    <row r="2291" customFormat="false" ht="15.75" hidden="true" customHeight="false" outlineLevel="0" collapsed="false">
      <c r="A2291" s="0" t="s">
        <v>24</v>
      </c>
      <c r="B2291" s="0" t="s">
        <v>25</v>
      </c>
      <c r="C2291" s="0" t="s">
        <v>2444</v>
      </c>
      <c r="D2291" s="0" t="n">
        <v>10322</v>
      </c>
      <c r="E2291" s="0" t="n">
        <v>60.437186</v>
      </c>
      <c r="F2291" s="0" t="n">
        <v>96.537237</v>
      </c>
      <c r="G2291" s="0" t="n">
        <v>0.010187927299</v>
      </c>
      <c r="H2291" s="0" t="n">
        <v>1906.45</v>
      </c>
      <c r="I2291" s="0" t="n">
        <v>2.6041</v>
      </c>
      <c r="J2291" s="0" t="n">
        <v>34.3065999999999</v>
      </c>
      <c r="K2291" s="0" t="n">
        <v>137</v>
      </c>
      <c r="L2291" s="0" t="s">
        <v>20</v>
      </c>
      <c r="M2291" s="0" t="n">
        <f aca="false">35.3*G2291</f>
        <v>0.3596338336547</v>
      </c>
      <c r="N2291" s="0" t="n">
        <f aca="false">M2291*1000/365</f>
        <v>0.985298174396438</v>
      </c>
      <c r="O2291" s="0" t="n">
        <f aca="false">Table1[[#This Row],[Detection frequency 2021]]/100*365</f>
        <v>125.21909</v>
      </c>
      <c r="P2291" s="0" t="n">
        <f aca="false">Table1[[#This Row],[Flared days/year]]/12</f>
        <v>10.4349241666666</v>
      </c>
      <c r="Q2291" s="2" t="n">
        <f aca="false">Table1[[#This Row],['#days per month]]-P2347</f>
        <v>0.509479166666635</v>
      </c>
    </row>
    <row r="2292" customFormat="false" ht="15.75" hidden="true" customHeight="false" outlineLevel="0" collapsed="false">
      <c r="A2292" s="0" t="s">
        <v>161</v>
      </c>
      <c r="B2292" s="0" t="s">
        <v>162</v>
      </c>
      <c r="C2292" s="0" t="s">
        <v>2445</v>
      </c>
      <c r="D2292" s="0" t="n">
        <v>9754</v>
      </c>
      <c r="E2292" s="0" t="n">
        <v>44.783556</v>
      </c>
      <c r="F2292" s="0" t="n">
        <v>84.855868</v>
      </c>
      <c r="G2292" s="0" t="n">
        <v>0.0101800900479999</v>
      </c>
      <c r="H2292" s="0" t="n">
        <v>1841.22</v>
      </c>
      <c r="I2292" s="0" t="n">
        <v>2.0147</v>
      </c>
      <c r="J2292" s="0" t="n">
        <v>47.3497999999999</v>
      </c>
      <c r="K2292" s="0" t="n">
        <v>283</v>
      </c>
      <c r="L2292" s="0" t="s">
        <v>20</v>
      </c>
      <c r="M2292" s="0" t="n">
        <f aca="false">35.3*G2292</f>
        <v>0.359357178694396</v>
      </c>
      <c r="N2292" s="0" t="n">
        <f aca="false">M2292*1000/365</f>
        <v>0.984540215601086</v>
      </c>
      <c r="O2292" s="0" t="n">
        <f aca="false">Table1[[#This Row],[Detection frequency 2021]]/100*365</f>
        <v>172.82677</v>
      </c>
      <c r="P2292" s="0" t="n">
        <f aca="false">Table1[[#This Row],[Flared days/year]]/12</f>
        <v>14.4022308333333</v>
      </c>
      <c r="Q2292" s="2" t="n">
        <f aca="false">Table1[[#This Row],['#days per month]]-P2348</f>
        <v>5.11714791666664</v>
      </c>
    </row>
    <row r="2293" customFormat="false" ht="15.75" hidden="true" customHeight="false" outlineLevel="0" collapsed="false">
      <c r="A2293" s="0" t="s">
        <v>543</v>
      </c>
      <c r="B2293" s="0" t="s">
        <v>544</v>
      </c>
      <c r="C2293" s="0" t="s">
        <v>2446</v>
      </c>
      <c r="D2293" s="0" t="n">
        <v>12474</v>
      </c>
      <c r="E2293" s="0" t="n">
        <v>-22.972584</v>
      </c>
      <c r="F2293" s="0" t="n">
        <v>148.616301</v>
      </c>
      <c r="G2293" s="0" t="n">
        <v>0.010171284148</v>
      </c>
      <c r="H2293" s="0" t="n">
        <v>1892.98</v>
      </c>
      <c r="I2293" s="0" t="n">
        <v>1.33602</v>
      </c>
      <c r="J2293" s="0" t="n">
        <v>33.5293999999999</v>
      </c>
      <c r="K2293" s="0" t="n">
        <v>340</v>
      </c>
      <c r="L2293" s="0" t="s">
        <v>20</v>
      </c>
      <c r="M2293" s="0" t="n">
        <f aca="false">35.3*G2293</f>
        <v>0.3590463304244</v>
      </c>
      <c r="N2293" s="0" t="n">
        <f aca="false">M2293*1000/365</f>
        <v>0.983688576505205</v>
      </c>
      <c r="O2293" s="0" t="n">
        <f aca="false">Table1[[#This Row],[Detection frequency 2021]]/100*365</f>
        <v>122.38231</v>
      </c>
      <c r="P2293" s="0" t="n">
        <f aca="false">Table1[[#This Row],[Flared days/year]]/12</f>
        <v>10.1985258333333</v>
      </c>
      <c r="Q2293" s="2" t="n">
        <f aca="false">Table1[[#This Row],['#days per month]]-P2349</f>
        <v>-6.06779041666669</v>
      </c>
    </row>
    <row r="2294" customFormat="false" ht="15.75" hidden="true" customHeight="false" outlineLevel="0" collapsed="false">
      <c r="A2294" s="0" t="s">
        <v>563</v>
      </c>
      <c r="B2294" s="0" t="s">
        <v>564</v>
      </c>
      <c r="C2294" s="0" t="s">
        <v>2447</v>
      </c>
      <c r="D2294" s="0" t="n">
        <v>4492</v>
      </c>
      <c r="E2294" s="0" t="n">
        <v>-0.199844</v>
      </c>
      <c r="F2294" s="0" t="n">
        <v>-76.844884</v>
      </c>
      <c r="G2294" s="0" t="n">
        <v>0.010156079294</v>
      </c>
      <c r="H2294" s="0" t="n">
        <v>1926.23</v>
      </c>
      <c r="I2294" s="0" t="n">
        <v>1.6015</v>
      </c>
      <c r="J2294" s="0" t="n">
        <v>63.4146</v>
      </c>
      <c r="K2294" s="0" t="n">
        <v>41</v>
      </c>
      <c r="L2294" s="0" t="s">
        <v>20</v>
      </c>
      <c r="M2294" s="0" t="n">
        <f aca="false">35.3*G2294</f>
        <v>0.3585095990782</v>
      </c>
      <c r="N2294" s="0" t="n">
        <f aca="false">M2294*1000/365</f>
        <v>0.982218079666301</v>
      </c>
      <c r="O2294" s="0" t="n">
        <f aca="false">Table1[[#This Row],[Detection frequency 2021]]/100*365</f>
        <v>231.46329</v>
      </c>
      <c r="P2294" s="0" t="n">
        <f aca="false">Table1[[#This Row],[Flared days/year]]/12</f>
        <v>19.2886075</v>
      </c>
      <c r="Q2294" s="2" t="n">
        <f aca="false">Table1[[#This Row],['#days per month]]-P2350</f>
        <v>-1.45002333333333</v>
      </c>
    </row>
    <row r="2295" customFormat="false" ht="15.75" hidden="true" customHeight="false" outlineLevel="0" collapsed="false">
      <c r="A2295" s="0" t="s">
        <v>21</v>
      </c>
      <c r="B2295" s="0" t="s">
        <v>22</v>
      </c>
      <c r="C2295" s="0" t="s">
        <v>2448</v>
      </c>
      <c r="D2295" s="0" t="n">
        <v>7485</v>
      </c>
      <c r="E2295" s="0" t="n">
        <v>31.0534289999999</v>
      </c>
      <c r="F2295" s="0" t="n">
        <v>47.2998989999999</v>
      </c>
      <c r="G2295" s="0" t="n">
        <v>0.005828126209</v>
      </c>
      <c r="H2295" s="0" t="n">
        <v>1902.45</v>
      </c>
      <c r="I2295" s="0" t="n">
        <v>2.42734</v>
      </c>
      <c r="J2295" s="0" t="n">
        <v>35.4497</v>
      </c>
      <c r="K2295" s="0" t="n">
        <v>378</v>
      </c>
      <c r="L2295" s="0" t="s">
        <v>20</v>
      </c>
      <c r="M2295" s="0" t="n">
        <f aca="false">35.3*G2295</f>
        <v>0.2057328551777</v>
      </c>
      <c r="N2295" s="0" t="n">
        <f aca="false">M2295*1000/365</f>
        <v>0.563651658021096</v>
      </c>
      <c r="O2295" s="0" t="n">
        <f aca="false">Table1[[#This Row],[Detection frequency 2021]]/100*365</f>
        <v>129.391405</v>
      </c>
      <c r="P2295" s="0" t="n">
        <f aca="false">Table1[[#This Row],[Flared days/year]]/12</f>
        <v>10.7826170833333</v>
      </c>
      <c r="Q2295" s="2" t="n">
        <f aca="false">Table1[[#This Row],['#days per month]]-P2351</f>
        <v>-5.6588383333333</v>
      </c>
    </row>
    <row r="2296" customFormat="false" ht="15.75" hidden="true" customHeight="false" outlineLevel="0" collapsed="false">
      <c r="A2296" s="0" t="s">
        <v>563</v>
      </c>
      <c r="B2296" s="0" t="s">
        <v>564</v>
      </c>
      <c r="C2296" s="0" t="s">
        <v>2449</v>
      </c>
      <c r="D2296" s="0" t="n">
        <v>4528</v>
      </c>
      <c r="E2296" s="0" t="n">
        <v>-0.038845</v>
      </c>
      <c r="F2296" s="0" t="n">
        <v>-76.575445</v>
      </c>
      <c r="G2296" s="0" t="n">
        <v>0.010143486857</v>
      </c>
      <c r="H2296" s="0" t="n">
        <v>1953.46</v>
      </c>
      <c r="I2296" s="0" t="n">
        <v>1.6015</v>
      </c>
      <c r="J2296" s="0" t="n">
        <v>65.9091</v>
      </c>
      <c r="K2296" s="0" t="n">
        <v>44</v>
      </c>
      <c r="L2296" s="0" t="s">
        <v>20</v>
      </c>
      <c r="M2296" s="0" t="n">
        <f aca="false">35.3*G2296</f>
        <v>0.3580650860521</v>
      </c>
      <c r="N2296" s="0" t="n">
        <f aca="false">M2296*1000/365</f>
        <v>0.981000235759178</v>
      </c>
      <c r="O2296" s="0" t="n">
        <f aca="false">Table1[[#This Row],[Detection frequency 2021]]/100*365</f>
        <v>240.568215</v>
      </c>
      <c r="P2296" s="0" t="n">
        <f aca="false">Table1[[#This Row],[Flared days/year]]/12</f>
        <v>20.04735125</v>
      </c>
      <c r="Q2296" s="2" t="n">
        <f aca="false">Table1[[#This Row],['#days per month]]-P2352</f>
        <v>9.69941875</v>
      </c>
    </row>
    <row r="2297" customFormat="false" ht="15.75" hidden="true" customHeight="false" outlineLevel="0" collapsed="false">
      <c r="A2297" s="0" t="s">
        <v>645</v>
      </c>
      <c r="B2297" s="0" t="s">
        <v>646</v>
      </c>
      <c r="C2297" s="0" t="s">
        <v>2450</v>
      </c>
      <c r="D2297" s="0" t="n">
        <v>803</v>
      </c>
      <c r="E2297" s="0" t="n">
        <v>47.524782</v>
      </c>
      <c r="F2297" s="0" t="n">
        <v>-102.872329</v>
      </c>
      <c r="G2297" s="0" t="n">
        <v>0.010137909787</v>
      </c>
      <c r="H2297" s="0" t="n">
        <v>1927.77</v>
      </c>
      <c r="I2297" s="0" t="n">
        <v>3.05641</v>
      </c>
      <c r="J2297" s="0" t="n">
        <v>35.8757</v>
      </c>
      <c r="K2297" s="0" t="n">
        <v>354</v>
      </c>
      <c r="L2297" s="0" t="s">
        <v>20</v>
      </c>
      <c r="M2297" s="0" t="n">
        <f aca="false">35.3*G2297</f>
        <v>0.3578682154811</v>
      </c>
      <c r="N2297" s="0" t="n">
        <f aca="false">M2297*1000/365</f>
        <v>0.980460864331781</v>
      </c>
      <c r="O2297" s="0" t="n">
        <f aca="false">Table1[[#This Row],[Detection frequency 2021]]/100*365</f>
        <v>130.946305</v>
      </c>
      <c r="P2297" s="0" t="n">
        <f aca="false">Table1[[#This Row],[Flared days/year]]/12</f>
        <v>10.9121920833333</v>
      </c>
      <c r="Q2297" s="2" t="n">
        <f aca="false">Table1[[#This Row],['#days per month]]-P2353</f>
        <v>-2.12350916666664</v>
      </c>
    </row>
    <row r="2298" customFormat="false" ht="15.75" hidden="true" customHeight="false" outlineLevel="0" collapsed="false">
      <c r="A2298" s="0" t="s">
        <v>126</v>
      </c>
      <c r="B2298" s="0" t="s">
        <v>127</v>
      </c>
      <c r="C2298" s="0" t="s">
        <v>2451</v>
      </c>
      <c r="D2298" s="0" t="n">
        <v>5954</v>
      </c>
      <c r="E2298" s="0" t="n">
        <v>6.012434</v>
      </c>
      <c r="F2298" s="0" t="n">
        <v>5.878406</v>
      </c>
      <c r="G2298" s="0" t="n">
        <v>0.010126109881</v>
      </c>
      <c r="H2298" s="0" t="n">
        <v>1637.85</v>
      </c>
      <c r="I2298" s="0" t="n">
        <v>1.09812</v>
      </c>
      <c r="J2298" s="0" t="n">
        <v>68.6747</v>
      </c>
      <c r="K2298" s="0" t="n">
        <v>83</v>
      </c>
      <c r="L2298" s="0" t="s">
        <v>20</v>
      </c>
      <c r="M2298" s="0" t="n">
        <f aca="false">35.3*G2298</f>
        <v>0.3574516787993</v>
      </c>
      <c r="N2298" s="0" t="n">
        <f aca="false">M2298*1000/365</f>
        <v>0.979319667943288</v>
      </c>
      <c r="O2298" s="0" t="n">
        <f aca="false">Table1[[#This Row],[Detection frequency 2021]]/100*365</f>
        <v>250.662655</v>
      </c>
      <c r="P2298" s="0" t="n">
        <f aca="false">Table1[[#This Row],[Flared days/year]]/12</f>
        <v>20.8885545833333</v>
      </c>
      <c r="Q2298" s="2" t="n">
        <f aca="false">Table1[[#This Row],['#days per month]]-P2354</f>
        <v>7.4553379166667</v>
      </c>
    </row>
    <row r="2299" customFormat="false" ht="15.75" hidden="true" customHeight="false" outlineLevel="0" collapsed="false">
      <c r="A2299" s="0" t="s">
        <v>645</v>
      </c>
      <c r="B2299" s="0" t="s">
        <v>646</v>
      </c>
      <c r="C2299" s="0" t="s">
        <v>2452</v>
      </c>
      <c r="D2299" s="0" t="n">
        <v>2017</v>
      </c>
      <c r="E2299" s="0" t="n">
        <v>32.691733</v>
      </c>
      <c r="F2299" s="0" t="n">
        <v>-103.284983</v>
      </c>
      <c r="G2299" s="0" t="n">
        <v>0.01011651145</v>
      </c>
      <c r="H2299" s="0" t="n">
        <v>1905.21</v>
      </c>
      <c r="I2299" s="0" t="n">
        <v>1.6015</v>
      </c>
      <c r="J2299" s="0" t="n">
        <v>39.2216</v>
      </c>
      <c r="K2299" s="0" t="n">
        <v>334</v>
      </c>
      <c r="L2299" s="0" t="s">
        <v>20</v>
      </c>
      <c r="M2299" s="0" t="n">
        <f aca="false">35.3*G2299</f>
        <v>0.357112854185</v>
      </c>
      <c r="N2299" s="0" t="n">
        <f aca="false">M2299*1000/365</f>
        <v>0.978391381328767</v>
      </c>
      <c r="O2299" s="0" t="n">
        <f aca="false">Table1[[#This Row],[Detection frequency 2021]]/100*365</f>
        <v>143.15884</v>
      </c>
      <c r="P2299" s="0" t="n">
        <f aca="false">Table1[[#This Row],[Flared days/year]]/12</f>
        <v>11.9299033333333</v>
      </c>
      <c r="Q2299" s="2" t="n">
        <f aca="false">Table1[[#This Row],['#days per month]]-P2355</f>
        <v>-0.681880833333333</v>
      </c>
    </row>
    <row r="2300" customFormat="false" ht="15.75" hidden="true" customHeight="false" outlineLevel="0" collapsed="false">
      <c r="A2300" s="0" t="s">
        <v>645</v>
      </c>
      <c r="B2300" s="0" t="s">
        <v>646</v>
      </c>
      <c r="C2300" s="0" t="s">
        <v>2453</v>
      </c>
      <c r="D2300" s="0" t="n">
        <v>2932</v>
      </c>
      <c r="E2300" s="0" t="n">
        <v>28.549434</v>
      </c>
      <c r="F2300" s="0" t="n">
        <v>-99.270134</v>
      </c>
      <c r="G2300" s="0" t="n">
        <v>0.010108175198</v>
      </c>
      <c r="H2300" s="0" t="n">
        <v>1880.38</v>
      </c>
      <c r="I2300" s="0" t="n">
        <v>3.04709</v>
      </c>
      <c r="J2300" s="0" t="n">
        <v>45.098</v>
      </c>
      <c r="K2300" s="0" t="n">
        <v>306</v>
      </c>
      <c r="L2300" s="0" t="s">
        <v>20</v>
      </c>
      <c r="M2300" s="0" t="n">
        <f aca="false">35.3*G2300</f>
        <v>0.3568185844894</v>
      </c>
      <c r="N2300" s="0" t="n">
        <f aca="false">M2300*1000/365</f>
        <v>0.977585162984657</v>
      </c>
      <c r="O2300" s="0" t="n">
        <f aca="false">Table1[[#This Row],[Detection frequency 2021]]/100*365</f>
        <v>164.6077</v>
      </c>
      <c r="P2300" s="0" t="n">
        <f aca="false">Table1[[#This Row],[Flared days/year]]/12</f>
        <v>13.7173083333333</v>
      </c>
      <c r="Q2300" s="2" t="n">
        <f aca="false">Table1[[#This Row],['#days per month]]-P2356</f>
        <v>6.11314166666667</v>
      </c>
    </row>
    <row r="2301" customFormat="false" ht="15.75" hidden="true" customHeight="false" outlineLevel="0" collapsed="false">
      <c r="A2301" s="0" t="s">
        <v>28</v>
      </c>
      <c r="B2301" s="0" t="s">
        <v>29</v>
      </c>
      <c r="C2301" s="0" t="s">
        <v>2454</v>
      </c>
      <c r="D2301" s="0" t="n">
        <v>8083</v>
      </c>
      <c r="E2301" s="0" t="n">
        <v>30.360405</v>
      </c>
      <c r="F2301" s="0" t="n">
        <v>50.607636</v>
      </c>
      <c r="G2301" s="0" t="n">
        <v>0.010089330572</v>
      </c>
      <c r="H2301" s="0" t="n">
        <v>1773.84</v>
      </c>
      <c r="I2301" s="0" t="n">
        <v>1.02627</v>
      </c>
      <c r="J2301" s="0" t="n">
        <v>32.3529</v>
      </c>
      <c r="K2301" s="0" t="n">
        <v>374</v>
      </c>
      <c r="L2301" s="0" t="s">
        <v>20</v>
      </c>
      <c r="M2301" s="0" t="n">
        <f aca="false">35.3*G2301</f>
        <v>0.3561533691916</v>
      </c>
      <c r="N2301" s="0" t="n">
        <f aca="false">M2301*1000/365</f>
        <v>0.975762655319452</v>
      </c>
      <c r="O2301" s="0" t="n">
        <f aca="false">Table1[[#This Row],[Detection frequency 2021]]/100*365</f>
        <v>118.088085</v>
      </c>
      <c r="P2301" s="0" t="n">
        <f aca="false">Table1[[#This Row],[Flared days/year]]/12</f>
        <v>9.84067375</v>
      </c>
      <c r="Q2301" s="2" t="n">
        <f aca="false">Table1[[#This Row],['#days per month]]-P2357</f>
        <v>-9.5922</v>
      </c>
    </row>
    <row r="2302" customFormat="false" ht="15.75" hidden="true" customHeight="false" outlineLevel="0" collapsed="false">
      <c r="A2302" s="0" t="s">
        <v>24</v>
      </c>
      <c r="B2302" s="0" t="s">
        <v>25</v>
      </c>
      <c r="C2302" s="0" t="s">
        <v>2455</v>
      </c>
      <c r="D2302" s="0" t="n">
        <v>6951</v>
      </c>
      <c r="E2302" s="0" t="n">
        <v>52.8371</v>
      </c>
      <c r="F2302" s="0" t="n">
        <v>53.7110969999999</v>
      </c>
      <c r="G2302" s="0" t="n">
        <v>0.010086160448</v>
      </c>
      <c r="H2302" s="0" t="n">
        <v>1778.86</v>
      </c>
      <c r="I2302" s="0" t="n">
        <v>1.77368</v>
      </c>
      <c r="J2302" s="0" t="n">
        <v>68.7023</v>
      </c>
      <c r="K2302" s="0" t="n">
        <v>262</v>
      </c>
      <c r="L2302" s="0" t="s">
        <v>20</v>
      </c>
      <c r="M2302" s="0" t="n">
        <f aca="false">35.3*G2302</f>
        <v>0.3560414638144</v>
      </c>
      <c r="N2302" s="0" t="n">
        <f aca="false">M2302*1000/365</f>
        <v>0.975456065244932</v>
      </c>
      <c r="O2302" s="0" t="n">
        <f aca="false">Table1[[#This Row],[Detection frequency 2021]]/100*365</f>
        <v>250.763395</v>
      </c>
      <c r="P2302" s="0" t="n">
        <f aca="false">Table1[[#This Row],[Flared days/year]]/12</f>
        <v>20.8969495833333</v>
      </c>
      <c r="Q2302" s="2" t="n">
        <f aca="false">Table1[[#This Row],['#days per month]]-P2358</f>
        <v>9.15380458333333</v>
      </c>
    </row>
    <row r="2303" customFormat="false" ht="15.75" hidden="true" customHeight="false" outlineLevel="0" collapsed="false">
      <c r="A2303" s="0" t="s">
        <v>24</v>
      </c>
      <c r="B2303" s="0" t="s">
        <v>25</v>
      </c>
      <c r="C2303" s="0" t="s">
        <v>2456</v>
      </c>
      <c r="D2303" s="0" t="n">
        <v>7033</v>
      </c>
      <c r="E2303" s="0" t="n">
        <v>51.3785169999999</v>
      </c>
      <c r="F2303" s="0" t="n">
        <v>55.563492</v>
      </c>
      <c r="G2303" s="0" t="n">
        <v>0.010071777478</v>
      </c>
      <c r="H2303" s="0" t="n">
        <v>1531.49</v>
      </c>
      <c r="I2303" s="0" t="n">
        <v>0.925039</v>
      </c>
      <c r="J2303" s="0" t="n">
        <v>62.2302</v>
      </c>
      <c r="K2303" s="0" t="n">
        <v>278</v>
      </c>
      <c r="L2303" s="0" t="s">
        <v>20</v>
      </c>
      <c r="M2303" s="0" t="n">
        <f aca="false">35.3*G2303</f>
        <v>0.3555337449734</v>
      </c>
      <c r="N2303" s="0" t="n">
        <f aca="false">M2303*1000/365</f>
        <v>0.974065054721644</v>
      </c>
      <c r="O2303" s="0" t="n">
        <f aca="false">Table1[[#This Row],[Detection frequency 2021]]/100*365</f>
        <v>227.14023</v>
      </c>
      <c r="P2303" s="0" t="n">
        <f aca="false">Table1[[#This Row],[Flared days/year]]/12</f>
        <v>18.9283525</v>
      </c>
      <c r="Q2303" s="2" t="n">
        <f aca="false">Table1[[#This Row],['#days per month]]-P2359</f>
        <v>1.86807</v>
      </c>
    </row>
    <row r="2304" customFormat="false" ht="15.75" hidden="true" customHeight="false" outlineLevel="0" collapsed="false">
      <c r="A2304" s="0" t="s">
        <v>21</v>
      </c>
      <c r="B2304" s="0" t="s">
        <v>22</v>
      </c>
      <c r="C2304" s="0" t="s">
        <v>2457</v>
      </c>
      <c r="D2304" s="0" t="n">
        <v>7489</v>
      </c>
      <c r="E2304" s="0" t="n">
        <v>31.008805</v>
      </c>
      <c r="F2304" s="0" t="n">
        <v>47.320558</v>
      </c>
      <c r="G2304" s="0" t="n">
        <v>0.007928597536</v>
      </c>
      <c r="H2304" s="0" t="n">
        <v>1688.43</v>
      </c>
      <c r="I2304" s="0" t="n">
        <v>1.6015</v>
      </c>
      <c r="J2304" s="0" t="n">
        <v>35.2785</v>
      </c>
      <c r="K2304" s="0" t="n">
        <v>377</v>
      </c>
      <c r="L2304" s="0" t="s">
        <v>20</v>
      </c>
      <c r="M2304" s="0" t="n">
        <f aca="false">35.3*G2304</f>
        <v>0.2798794930208</v>
      </c>
      <c r="N2304" s="0" t="n">
        <f aca="false">M2304*1000/365</f>
        <v>0.766793131563836</v>
      </c>
      <c r="O2304" s="0" t="n">
        <f aca="false">Table1[[#This Row],[Detection frequency 2021]]/100*365</f>
        <v>128.766525</v>
      </c>
      <c r="P2304" s="0" t="n">
        <f aca="false">Table1[[#This Row],[Flared days/year]]/12</f>
        <v>10.73054375</v>
      </c>
      <c r="Q2304" s="2" t="n">
        <f aca="false">Table1[[#This Row],['#days per month]]-P2360</f>
        <v>-8.48618916666667</v>
      </c>
    </row>
    <row r="2305" customFormat="false" ht="15.75" hidden="true" customHeight="false" outlineLevel="0" collapsed="false">
      <c r="A2305" s="0" t="s">
        <v>161</v>
      </c>
      <c r="B2305" s="0" t="s">
        <v>162</v>
      </c>
      <c r="C2305" s="0" t="s">
        <v>2458</v>
      </c>
      <c r="D2305" s="0" t="n">
        <v>10714</v>
      </c>
      <c r="E2305" s="0" t="n">
        <v>38.389426</v>
      </c>
      <c r="F2305" s="0" t="n">
        <v>90.989034</v>
      </c>
      <c r="G2305" s="0" t="n">
        <v>0.0100561616819999</v>
      </c>
      <c r="H2305" s="0" t="n">
        <v>1894.68</v>
      </c>
      <c r="I2305" s="0" t="n">
        <v>1.81595999999999</v>
      </c>
      <c r="J2305" s="0" t="n">
        <v>53.1157</v>
      </c>
      <c r="K2305" s="0" t="n">
        <v>337</v>
      </c>
      <c r="L2305" s="0" t="s">
        <v>20</v>
      </c>
      <c r="M2305" s="0" t="n">
        <f aca="false">35.3*G2305</f>
        <v>0.354982507374596</v>
      </c>
      <c r="N2305" s="0" t="n">
        <f aca="false">M2305*1000/365</f>
        <v>0.972554814724922</v>
      </c>
      <c r="O2305" s="0" t="n">
        <f aca="false">Table1[[#This Row],[Detection frequency 2021]]/100*365</f>
        <v>193.872305</v>
      </c>
      <c r="P2305" s="0" t="n">
        <f aca="false">Table1[[#This Row],[Flared days/year]]/12</f>
        <v>16.1560254166667</v>
      </c>
      <c r="Q2305" s="2" t="n">
        <f aca="false">Table1[[#This Row],['#days per month]]-P2361</f>
        <v>-2.39351791666664</v>
      </c>
    </row>
    <row r="2306" customFormat="false" ht="15.75" hidden="true" customHeight="false" outlineLevel="0" collapsed="false">
      <c r="A2306" s="0" t="s">
        <v>245</v>
      </c>
      <c r="B2306" s="0" t="s">
        <v>246</v>
      </c>
      <c r="C2306" s="0" t="s">
        <v>2459</v>
      </c>
      <c r="D2306" s="0" t="n">
        <v>6180</v>
      </c>
      <c r="E2306" s="0" t="n">
        <v>-0.682024</v>
      </c>
      <c r="F2306" s="0" t="n">
        <v>8.77463</v>
      </c>
      <c r="G2306" s="0" t="n">
        <v>0.010048236372</v>
      </c>
      <c r="H2306" s="0" t="n">
        <v>1796.53</v>
      </c>
      <c r="I2306" s="0" t="n">
        <v>3.11537</v>
      </c>
      <c r="J2306" s="0" t="n">
        <v>51.7857</v>
      </c>
      <c r="K2306" s="0" t="n">
        <v>56</v>
      </c>
      <c r="L2306" s="0" t="s">
        <v>20</v>
      </c>
      <c r="M2306" s="0" t="n">
        <f aca="false">35.3*G2306</f>
        <v>0.3547027439316</v>
      </c>
      <c r="N2306" s="0" t="n">
        <f aca="false">M2306*1000/365</f>
        <v>0.97178833953863</v>
      </c>
      <c r="O2306" s="0" t="n">
        <f aca="false">Table1[[#This Row],[Detection frequency 2021]]/100*365</f>
        <v>189.017805</v>
      </c>
      <c r="P2306" s="0" t="n">
        <f aca="false">Table1[[#This Row],[Flared days/year]]/12</f>
        <v>15.75148375</v>
      </c>
      <c r="Q2306" s="2" t="n">
        <f aca="false">Table1[[#This Row],['#days per month]]-P2362</f>
        <v>8.16936916666667</v>
      </c>
    </row>
    <row r="2307" customFormat="false" ht="15.75" hidden="true" customHeight="false" outlineLevel="0" collapsed="false">
      <c r="A2307" s="0" t="s">
        <v>645</v>
      </c>
      <c r="B2307" s="0" t="s">
        <v>646</v>
      </c>
      <c r="C2307" s="0" t="s">
        <v>2460</v>
      </c>
      <c r="D2307" s="0" t="n">
        <v>756</v>
      </c>
      <c r="E2307" s="0" t="n">
        <v>48.07929</v>
      </c>
      <c r="F2307" s="0" t="n">
        <v>-102.916710999999</v>
      </c>
      <c r="G2307" s="0" t="n">
        <v>0.010030242983</v>
      </c>
      <c r="H2307" s="0" t="n">
        <v>1921.21</v>
      </c>
      <c r="I2307" s="0" t="n">
        <v>2.11718</v>
      </c>
      <c r="J2307" s="0" t="n">
        <v>45.0160999999999</v>
      </c>
      <c r="K2307" s="0" t="n">
        <v>311</v>
      </c>
      <c r="L2307" s="0" t="s">
        <v>20</v>
      </c>
      <c r="M2307" s="0" t="n">
        <f aca="false">35.3*G2307</f>
        <v>0.3540675772999</v>
      </c>
      <c r="N2307" s="0" t="n">
        <f aca="false">M2307*1000/365</f>
        <v>0.970048156986027</v>
      </c>
      <c r="O2307" s="0" t="n">
        <f aca="false">Table1[[#This Row],[Detection frequency 2021]]/100*365</f>
        <v>164.308765</v>
      </c>
      <c r="P2307" s="0" t="n">
        <f aca="false">Table1[[#This Row],[Flared days/year]]/12</f>
        <v>13.6923970833333</v>
      </c>
      <c r="Q2307" s="2" t="n">
        <f aca="false">Table1[[#This Row],['#days per month]]-P2363</f>
        <v>-5.98898083333337</v>
      </c>
    </row>
    <row r="2308" customFormat="false" ht="15.75" hidden="true" customHeight="false" outlineLevel="0" collapsed="false">
      <c r="A2308" s="0" t="s">
        <v>645</v>
      </c>
      <c r="B2308" s="0" t="s">
        <v>646</v>
      </c>
      <c r="C2308" s="0" t="s">
        <v>2461</v>
      </c>
      <c r="D2308" s="0" t="n">
        <v>3086</v>
      </c>
      <c r="E2308" s="0" t="n">
        <v>29.427971</v>
      </c>
      <c r="F2308" s="0" t="n">
        <v>-98.343166</v>
      </c>
      <c r="G2308" s="0" t="n">
        <v>0.010027836037</v>
      </c>
      <c r="H2308" s="0" t="n">
        <v>1296.19</v>
      </c>
      <c r="I2308" s="0" t="n">
        <v>1.14913</v>
      </c>
      <c r="J2308" s="0" t="n">
        <v>65.2329999999999</v>
      </c>
      <c r="K2308" s="0" t="n">
        <v>279</v>
      </c>
      <c r="L2308" s="0" t="s">
        <v>20</v>
      </c>
      <c r="M2308" s="0" t="n">
        <f aca="false">35.3*G2308</f>
        <v>0.3539826121061</v>
      </c>
      <c r="N2308" s="0" t="n">
        <f aca="false">M2308*1000/365</f>
        <v>0.969815375633151</v>
      </c>
      <c r="O2308" s="0" t="n">
        <f aca="false">Table1[[#This Row],[Detection frequency 2021]]/100*365</f>
        <v>238.10045</v>
      </c>
      <c r="P2308" s="0" t="n">
        <f aca="false">Table1[[#This Row],[Flared days/year]]/12</f>
        <v>19.8417041666666</v>
      </c>
      <c r="Q2308" s="2" t="n">
        <f aca="false">Table1[[#This Row],['#days per month]]-P2364</f>
        <v>9.98515291666664</v>
      </c>
    </row>
    <row r="2309" customFormat="false" ht="15.75" hidden="true" customHeight="false" outlineLevel="0" collapsed="false">
      <c r="A2309" s="0" t="s">
        <v>201</v>
      </c>
      <c r="B2309" s="0" t="s">
        <v>202</v>
      </c>
      <c r="C2309" s="0" t="s">
        <v>2462</v>
      </c>
      <c r="D2309" s="0" t="n">
        <v>7222</v>
      </c>
      <c r="E2309" s="0" t="n">
        <v>27.840178</v>
      </c>
      <c r="F2309" s="0" t="n">
        <v>33.577038</v>
      </c>
      <c r="G2309" s="0" t="n">
        <v>0.010027542507</v>
      </c>
      <c r="H2309" s="0" t="n">
        <v>1764.97</v>
      </c>
      <c r="I2309" s="0" t="n">
        <v>1.61665</v>
      </c>
      <c r="J2309" s="0" t="n">
        <v>60.5327</v>
      </c>
      <c r="K2309" s="0" t="n">
        <v>413</v>
      </c>
      <c r="L2309" s="0" t="s">
        <v>20</v>
      </c>
      <c r="M2309" s="0" t="n">
        <f aca="false">35.3*G2309</f>
        <v>0.3539722504971</v>
      </c>
      <c r="N2309" s="0" t="n">
        <f aca="false">M2309*1000/365</f>
        <v>0.969786987663288</v>
      </c>
      <c r="O2309" s="0" t="n">
        <f aca="false">Table1[[#This Row],[Detection frequency 2021]]/100*365</f>
        <v>220.944355</v>
      </c>
      <c r="P2309" s="0" t="n">
        <f aca="false">Table1[[#This Row],[Flared days/year]]/12</f>
        <v>18.4120295833333</v>
      </c>
      <c r="Q2309" s="2" t="n">
        <f aca="false">Table1[[#This Row],['#days per month]]-P2365</f>
        <v>2.02687541666667</v>
      </c>
    </row>
    <row r="2310" customFormat="false" ht="15.75" hidden="true" customHeight="false" outlineLevel="0" collapsed="false">
      <c r="A2310" s="0" t="s">
        <v>645</v>
      </c>
      <c r="B2310" s="0" t="s">
        <v>646</v>
      </c>
      <c r="C2310" s="0" t="s">
        <v>2463</v>
      </c>
      <c r="D2310" s="0" t="n">
        <v>1493</v>
      </c>
      <c r="E2310" s="0" t="n">
        <v>31.9681599999999</v>
      </c>
      <c r="F2310" s="0" t="n">
        <v>-103.859791</v>
      </c>
      <c r="G2310" s="0" t="n">
        <v>0.010021554495</v>
      </c>
      <c r="H2310" s="0" t="n">
        <v>1881.88</v>
      </c>
      <c r="I2310" s="0" t="n">
        <v>2.6594</v>
      </c>
      <c r="J2310" s="0" t="n">
        <v>51.0638</v>
      </c>
      <c r="K2310" s="0" t="n">
        <v>329</v>
      </c>
      <c r="L2310" s="0" t="s">
        <v>20</v>
      </c>
      <c r="M2310" s="0" t="n">
        <f aca="false">35.3*G2310</f>
        <v>0.3537608736735</v>
      </c>
      <c r="N2310" s="0" t="n">
        <f aca="false">M2310*1000/365</f>
        <v>0.969207873078082</v>
      </c>
      <c r="O2310" s="0" t="n">
        <f aca="false">Table1[[#This Row],[Detection frequency 2021]]/100*365</f>
        <v>186.38287</v>
      </c>
      <c r="P2310" s="0" t="n">
        <f aca="false">Table1[[#This Row],[Flared days/year]]/12</f>
        <v>15.5319058333333</v>
      </c>
      <c r="Q2310" s="2" t="n">
        <f aca="false">Table1[[#This Row],['#days per month]]-P2366</f>
        <v>-1.81989</v>
      </c>
    </row>
    <row r="2311" customFormat="false" ht="15.75" hidden="true" customHeight="false" outlineLevel="0" collapsed="false">
      <c r="A2311" s="0" t="s">
        <v>24</v>
      </c>
      <c r="B2311" s="0" t="s">
        <v>25</v>
      </c>
      <c r="C2311" s="0" t="s">
        <v>2464</v>
      </c>
      <c r="D2311" s="0" t="n">
        <v>9216</v>
      </c>
      <c r="E2311" s="0" t="n">
        <v>66.833393</v>
      </c>
      <c r="F2311" s="0" t="n">
        <v>77.276277</v>
      </c>
      <c r="G2311" s="0" t="n">
        <v>0.010019998786</v>
      </c>
      <c r="H2311" s="0" t="n">
        <v>1680.25</v>
      </c>
      <c r="I2311" s="0" t="n">
        <v>1.6015</v>
      </c>
      <c r="J2311" s="0" t="n">
        <v>6.49718</v>
      </c>
      <c r="K2311" s="0" t="n">
        <v>354</v>
      </c>
      <c r="L2311" s="0" t="s">
        <v>218</v>
      </c>
      <c r="M2311" s="0" t="n">
        <f aca="false">35.3*G2311</f>
        <v>0.3537059571458</v>
      </c>
      <c r="N2311" s="0" t="n">
        <f aca="false">M2311*1000/365</f>
        <v>0.969057416837808</v>
      </c>
      <c r="O2311" s="0" t="n">
        <f aca="false">Table1[[#This Row],[Detection frequency 2021]]/100*365</f>
        <v>23.714707</v>
      </c>
      <c r="P2311" s="0" t="n">
        <f aca="false">Table1[[#This Row],[Flared days/year]]/12</f>
        <v>1.97622558333333</v>
      </c>
      <c r="Q2311" s="2" t="n">
        <f aca="false">Table1[[#This Row],['#days per month]]-P2367</f>
        <v>-12.0931556666667</v>
      </c>
    </row>
    <row r="2312" customFormat="false" ht="15.75" hidden="true" customHeight="false" outlineLevel="0" collapsed="false">
      <c r="A2312" s="0" t="s">
        <v>645</v>
      </c>
      <c r="B2312" s="0" t="s">
        <v>646</v>
      </c>
      <c r="C2312" s="0" t="s">
        <v>2465</v>
      </c>
      <c r="D2312" s="0" t="n">
        <v>534</v>
      </c>
      <c r="E2312" s="0" t="n">
        <v>48.431915</v>
      </c>
      <c r="F2312" s="0" t="n">
        <v>-103.509166</v>
      </c>
      <c r="G2312" s="0" t="n">
        <v>0.010004060107</v>
      </c>
      <c r="H2312" s="0" t="n">
        <v>1940.55</v>
      </c>
      <c r="I2312" s="0" t="n">
        <v>2.10709</v>
      </c>
      <c r="J2312" s="0" t="n">
        <v>23.053</v>
      </c>
      <c r="K2312" s="0" t="n">
        <v>321</v>
      </c>
      <c r="L2312" s="0" t="s">
        <v>20</v>
      </c>
      <c r="M2312" s="0" t="n">
        <f aca="false">35.3*G2312</f>
        <v>0.3531433217771</v>
      </c>
      <c r="N2312" s="0" t="n">
        <f aca="false">M2312*1000/365</f>
        <v>0.967515950074247</v>
      </c>
      <c r="O2312" s="0" t="n">
        <f aca="false">Table1[[#This Row],[Detection frequency 2021]]/100*365</f>
        <v>84.14345</v>
      </c>
      <c r="P2312" s="0" t="n">
        <f aca="false">Table1[[#This Row],[Flared days/year]]/12</f>
        <v>7.01195416666667</v>
      </c>
      <c r="Q2312" s="2" t="n">
        <f aca="false">Table1[[#This Row],['#days per month]]-P2368</f>
        <v>-6.64223958333334</v>
      </c>
    </row>
    <row r="2313" customFormat="false" ht="15.75" hidden="true" customHeight="false" outlineLevel="0" collapsed="false">
      <c r="A2313" s="0" t="s">
        <v>986</v>
      </c>
      <c r="B2313" s="0" t="s">
        <v>987</v>
      </c>
      <c r="C2313" s="0" t="s">
        <v>2466</v>
      </c>
      <c r="D2313" s="0" t="n">
        <v>5651</v>
      </c>
      <c r="E2313" s="0" t="n">
        <v>33.529749</v>
      </c>
      <c r="F2313" s="0" t="n">
        <v>9.684697</v>
      </c>
      <c r="G2313" s="0" t="n">
        <v>0.009999363627</v>
      </c>
      <c r="H2313" s="0" t="n">
        <v>1700.6</v>
      </c>
      <c r="I2313" s="0" t="n">
        <v>1.65232999999999</v>
      </c>
      <c r="J2313" s="0" t="n">
        <v>26.0054</v>
      </c>
      <c r="K2313" s="0" t="n">
        <v>373</v>
      </c>
      <c r="L2313" s="0" t="s">
        <v>20</v>
      </c>
      <c r="M2313" s="0" t="n">
        <f aca="false">35.3*G2313</f>
        <v>0.3529775360331</v>
      </c>
      <c r="N2313" s="0" t="n">
        <f aca="false">M2313*1000/365</f>
        <v>0.967061742556438</v>
      </c>
      <c r="O2313" s="0" t="n">
        <f aca="false">Table1[[#This Row],[Detection frequency 2021]]/100*365</f>
        <v>94.91971</v>
      </c>
      <c r="P2313" s="0" t="n">
        <f aca="false">Table1[[#This Row],[Flared days/year]]/12</f>
        <v>7.90997583333333</v>
      </c>
      <c r="Q2313" s="2" t="n">
        <f aca="false">Table1[[#This Row],['#days per month]]-P2369</f>
        <v>-13.3816908333333</v>
      </c>
    </row>
    <row r="2314" customFormat="false" ht="15.75" hidden="true" customHeight="false" outlineLevel="0" collapsed="false">
      <c r="A2314" s="0" t="s">
        <v>161</v>
      </c>
      <c r="B2314" s="0" t="s">
        <v>162</v>
      </c>
      <c r="C2314" s="0" t="s">
        <v>2467</v>
      </c>
      <c r="D2314" s="0" t="n">
        <v>10945</v>
      </c>
      <c r="E2314" s="0" t="n">
        <v>36.191185</v>
      </c>
      <c r="F2314" s="0" t="n">
        <v>107.831641999999</v>
      </c>
      <c r="G2314" s="0" t="n">
        <v>0.009982104063</v>
      </c>
      <c r="H2314" s="0" t="n">
        <v>1817.29</v>
      </c>
      <c r="I2314" s="0" t="n">
        <v>0.963996</v>
      </c>
      <c r="J2314" s="0" t="n">
        <v>37.9061</v>
      </c>
      <c r="K2314" s="0" t="n">
        <v>277</v>
      </c>
      <c r="L2314" s="0" t="s">
        <v>20</v>
      </c>
      <c r="M2314" s="0" t="n">
        <f aca="false">35.3*G2314</f>
        <v>0.3523682734239</v>
      </c>
      <c r="N2314" s="0" t="n">
        <f aca="false">M2314*1000/365</f>
        <v>0.965392529928493</v>
      </c>
      <c r="O2314" s="0" t="n">
        <f aca="false">Table1[[#This Row],[Detection frequency 2021]]/100*365</f>
        <v>138.357265</v>
      </c>
      <c r="P2314" s="0" t="n">
        <f aca="false">Table1[[#This Row],[Flared days/year]]/12</f>
        <v>11.5297720833333</v>
      </c>
      <c r="Q2314" s="2" t="n">
        <f aca="false">Table1[[#This Row],['#days per month]]-P2370</f>
        <v>-2.41739499999997</v>
      </c>
    </row>
    <row r="2315" customFormat="false" ht="15.75" hidden="true" customHeight="false" outlineLevel="0" collapsed="false">
      <c r="A2315" s="0" t="s">
        <v>303</v>
      </c>
      <c r="B2315" s="0" t="s">
        <v>304</v>
      </c>
      <c r="C2315" s="0" t="s">
        <v>2468</v>
      </c>
      <c r="D2315" s="0" t="n">
        <v>6166</v>
      </c>
      <c r="E2315" s="0" t="n">
        <v>4.25768399999999</v>
      </c>
      <c r="F2315" s="0" t="n">
        <v>8.629136</v>
      </c>
      <c r="G2315" s="0" t="n">
        <v>0.009962554965</v>
      </c>
      <c r="H2315" s="0" t="n">
        <v>1837.58</v>
      </c>
      <c r="I2315" s="0" t="n">
        <v>2.54015999999999</v>
      </c>
      <c r="J2315" s="0" t="n">
        <v>60</v>
      </c>
      <c r="K2315" s="0" t="n">
        <v>30</v>
      </c>
      <c r="L2315" s="0" t="s">
        <v>20</v>
      </c>
      <c r="M2315" s="0" t="n">
        <f aca="false">35.3*G2315</f>
        <v>0.3516781902645</v>
      </c>
      <c r="N2315" s="0" t="n">
        <f aca="false">M2315*1000/365</f>
        <v>0.963501891135616</v>
      </c>
      <c r="O2315" s="0" t="n">
        <f aca="false">Table1[[#This Row],[Detection frequency 2021]]/100*365</f>
        <v>219</v>
      </c>
      <c r="P2315" s="0" t="n">
        <f aca="false">Table1[[#This Row],[Flared days/year]]/12</f>
        <v>18.25</v>
      </c>
      <c r="Q2315" s="2" t="n">
        <f aca="false">Table1[[#This Row],['#days per month]]-P2371</f>
        <v>-2.66145833333333</v>
      </c>
    </row>
    <row r="2316" customFormat="false" ht="15.75" hidden="true" customHeight="false" outlineLevel="0" collapsed="false">
      <c r="A2316" s="0" t="s">
        <v>24</v>
      </c>
      <c r="B2316" s="0" t="s">
        <v>25</v>
      </c>
      <c r="C2316" s="0" t="s">
        <v>2469</v>
      </c>
      <c r="D2316" s="0" t="n">
        <v>8760</v>
      </c>
      <c r="E2316" s="0" t="n">
        <v>60.841304</v>
      </c>
      <c r="F2316" s="0" t="n">
        <v>70.792006</v>
      </c>
      <c r="G2316" s="0" t="n">
        <v>0.009954512243</v>
      </c>
      <c r="H2316" s="0" t="n">
        <v>1772.26</v>
      </c>
      <c r="I2316" s="0" t="n">
        <v>1.38445</v>
      </c>
      <c r="J2316" s="0" t="n">
        <v>28.6307</v>
      </c>
      <c r="K2316" s="0" t="n">
        <v>241</v>
      </c>
      <c r="L2316" s="0" t="s">
        <v>20</v>
      </c>
      <c r="M2316" s="0" t="n">
        <f aca="false">35.3*G2316</f>
        <v>0.3513942821779</v>
      </c>
      <c r="N2316" s="0" t="n">
        <f aca="false">M2316*1000/365</f>
        <v>0.96272406076137</v>
      </c>
      <c r="O2316" s="0" t="n">
        <f aca="false">Table1[[#This Row],[Detection frequency 2021]]/100*365</f>
        <v>104.502055</v>
      </c>
      <c r="P2316" s="0" t="n">
        <f aca="false">Table1[[#This Row],[Flared days/year]]/12</f>
        <v>8.70850458333334</v>
      </c>
      <c r="Q2316" s="2" t="n">
        <f aca="false">Table1[[#This Row],['#days per month]]-P2372</f>
        <v>-0.973424583333332</v>
      </c>
    </row>
    <row r="2317" customFormat="false" ht="15.75" hidden="true" customHeight="false" outlineLevel="0" collapsed="false">
      <c r="A2317" s="0" t="s">
        <v>51</v>
      </c>
      <c r="B2317" s="0" t="s">
        <v>52</v>
      </c>
      <c r="C2317" s="0" t="s">
        <v>2470</v>
      </c>
      <c r="D2317" s="0" t="n">
        <v>5565</v>
      </c>
      <c r="E2317" s="0" t="n">
        <v>28.721838</v>
      </c>
      <c r="F2317" s="0" t="n">
        <v>7.52147299999999</v>
      </c>
      <c r="G2317" s="0" t="n">
        <v>0.010708326636</v>
      </c>
      <c r="H2317" s="0" t="n">
        <v>1776.24</v>
      </c>
      <c r="I2317" s="0" t="n">
        <v>1.09606</v>
      </c>
      <c r="J2317" s="0" t="n">
        <v>36.631</v>
      </c>
      <c r="K2317" s="0" t="n">
        <v>374</v>
      </c>
      <c r="L2317" s="0" t="s">
        <v>20</v>
      </c>
      <c r="M2317" s="0" t="n">
        <f aca="false">35.3*G2317</f>
        <v>0.3780039302508</v>
      </c>
      <c r="N2317" s="0" t="n">
        <f aca="false">M2317*1000/365</f>
        <v>1.03562720616658</v>
      </c>
      <c r="O2317" s="0" t="n">
        <f aca="false">Table1[[#This Row],[Detection frequency 2021]]/100*365</f>
        <v>133.70315</v>
      </c>
      <c r="P2317" s="0" t="n">
        <f aca="false">Table1[[#This Row],[Flared days/year]]/12</f>
        <v>11.1419291666667</v>
      </c>
      <c r="Q2317" s="2" t="n">
        <f aca="false">Table1[[#This Row],['#days per month]]-P2373</f>
        <v>6.04506916666667</v>
      </c>
    </row>
    <row r="2318" customFormat="false" ht="15.75" hidden="true" customHeight="false" outlineLevel="0" collapsed="false">
      <c r="A2318" s="0" t="s">
        <v>582</v>
      </c>
      <c r="B2318" s="0" t="s">
        <v>583</v>
      </c>
      <c r="C2318" s="0" t="s">
        <v>2471</v>
      </c>
      <c r="D2318" s="0" t="n">
        <v>8327</v>
      </c>
      <c r="E2318" s="0" t="n">
        <v>23.822049</v>
      </c>
      <c r="F2318" s="0" t="n">
        <v>53.621166</v>
      </c>
      <c r="G2318" s="0" t="n">
        <v>0.007265043618</v>
      </c>
      <c r="H2318" s="0" t="n">
        <v>1763.37</v>
      </c>
      <c r="I2318" s="0" t="n">
        <v>4.49189</v>
      </c>
      <c r="J2318" s="0" t="n">
        <v>33.9109</v>
      </c>
      <c r="K2318" s="0" t="n">
        <v>404</v>
      </c>
      <c r="L2318" s="0" t="s">
        <v>20</v>
      </c>
      <c r="M2318" s="0" t="n">
        <f aca="false">35.3*G2318</f>
        <v>0.2564560397154</v>
      </c>
      <c r="N2318" s="0" t="n">
        <f aca="false">M2318*1000/365</f>
        <v>0.702619286891507</v>
      </c>
      <c r="O2318" s="0" t="n">
        <f aca="false">Table1[[#This Row],[Detection frequency 2021]]/100*365</f>
        <v>123.774785</v>
      </c>
      <c r="P2318" s="0" t="n">
        <f aca="false">Table1[[#This Row],[Flared days/year]]/12</f>
        <v>10.3145654166667</v>
      </c>
      <c r="Q2318" s="2" t="n">
        <f aca="false">Table1[[#This Row],['#days per month]]-P2374</f>
        <v>3.2535491666667</v>
      </c>
    </row>
    <row r="2319" customFormat="false" ht="15.75" hidden="true" customHeight="false" outlineLevel="0" collapsed="false">
      <c r="A2319" s="0" t="s">
        <v>645</v>
      </c>
      <c r="B2319" s="0" t="s">
        <v>646</v>
      </c>
      <c r="C2319" s="0" t="s">
        <v>2472</v>
      </c>
      <c r="D2319" s="0" t="n">
        <v>2593</v>
      </c>
      <c r="E2319" s="0" t="n">
        <v>31.9334469999999</v>
      </c>
      <c r="F2319" s="0" t="n">
        <v>-101.664981</v>
      </c>
      <c r="G2319" s="0" t="n">
        <v>0.009943181985</v>
      </c>
      <c r="H2319" s="0" t="n">
        <v>1831.9</v>
      </c>
      <c r="I2319" s="0" t="n">
        <v>1.43577999999999</v>
      </c>
      <c r="J2319" s="0" t="n">
        <v>18.0473</v>
      </c>
      <c r="K2319" s="0" t="n">
        <v>338</v>
      </c>
      <c r="L2319" s="0" t="s">
        <v>20</v>
      </c>
      <c r="M2319" s="0" t="n">
        <f aca="false">35.3*G2319</f>
        <v>0.3509943240705</v>
      </c>
      <c r="N2319" s="0" t="n">
        <f aca="false">M2319*1000/365</f>
        <v>0.961628285124657</v>
      </c>
      <c r="O2319" s="0" t="n">
        <f aca="false">Table1[[#This Row],[Detection frequency 2021]]/100*365</f>
        <v>65.872645</v>
      </c>
      <c r="P2319" s="0" t="n">
        <f aca="false">Table1[[#This Row],[Flared days/year]]/12</f>
        <v>5.48938708333333</v>
      </c>
      <c r="Q2319" s="2" t="n">
        <f aca="false">Table1[[#This Row],['#days per month]]-P2375</f>
        <v>-3.34127083333333</v>
      </c>
    </row>
    <row r="2320" customFormat="false" ht="15.75" hidden="true" customHeight="false" outlineLevel="0" collapsed="false">
      <c r="A2320" s="0" t="s">
        <v>28</v>
      </c>
      <c r="B2320" s="0" t="s">
        <v>29</v>
      </c>
      <c r="C2320" s="0" t="s">
        <v>2473</v>
      </c>
      <c r="D2320" s="0" t="n">
        <v>8196</v>
      </c>
      <c r="E2320" s="0" t="n">
        <v>26.726276</v>
      </c>
      <c r="F2320" s="0" t="n">
        <v>52.071376</v>
      </c>
      <c r="G2320" s="0" t="n">
        <v>0.00994268298399999</v>
      </c>
      <c r="H2320" s="0" t="n">
        <v>1791.42</v>
      </c>
      <c r="I2320" s="0" t="n">
        <v>1.51495</v>
      </c>
      <c r="J2320" s="0" t="n">
        <v>58.3562</v>
      </c>
      <c r="K2320" s="0" t="n">
        <v>365</v>
      </c>
      <c r="L2320" s="0" t="s">
        <v>20</v>
      </c>
      <c r="M2320" s="0" t="n">
        <f aca="false">35.3*G2320</f>
        <v>0.3509767093352</v>
      </c>
      <c r="N2320" s="0" t="n">
        <f aca="false">M2320*1000/365</f>
        <v>0.961580025575889</v>
      </c>
      <c r="O2320" s="0" t="n">
        <f aca="false">Table1[[#This Row],[Detection frequency 2021]]/100*365</f>
        <v>213.00013</v>
      </c>
      <c r="P2320" s="0" t="n">
        <f aca="false">Table1[[#This Row],[Flared days/year]]/12</f>
        <v>17.7500108333333</v>
      </c>
      <c r="Q2320" s="2" t="n">
        <f aca="false">Table1[[#This Row],['#days per month]]-P2376</f>
        <v>15.5859805833333</v>
      </c>
    </row>
    <row r="2321" customFormat="false" ht="15.75" hidden="true" customHeight="false" outlineLevel="0" collapsed="false">
      <c r="A2321" s="0" t="s">
        <v>645</v>
      </c>
      <c r="B2321" s="0" t="s">
        <v>646</v>
      </c>
      <c r="C2321" s="0" t="s">
        <v>2474</v>
      </c>
      <c r="D2321" s="0" t="n">
        <v>2918</v>
      </c>
      <c r="E2321" s="0" t="n">
        <v>28.24225</v>
      </c>
      <c r="F2321" s="0" t="n">
        <v>-99.32555</v>
      </c>
      <c r="G2321" s="0" t="n">
        <v>0.009940305391</v>
      </c>
      <c r="H2321" s="0" t="n">
        <v>1843.92</v>
      </c>
      <c r="I2321" s="0" t="n">
        <v>1.87847</v>
      </c>
      <c r="J2321" s="0" t="n">
        <v>43.3775</v>
      </c>
      <c r="K2321" s="0" t="n">
        <v>302</v>
      </c>
      <c r="L2321" s="0" t="s">
        <v>20</v>
      </c>
      <c r="M2321" s="0" t="n">
        <f aca="false">35.3*G2321</f>
        <v>0.3508927803023</v>
      </c>
      <c r="N2321" s="0" t="n">
        <f aca="false">M2321*1000/365</f>
        <v>0.96135008302</v>
      </c>
      <c r="O2321" s="0" t="n">
        <f aca="false">Table1[[#This Row],[Detection frequency 2021]]/100*365</f>
        <v>158.327875</v>
      </c>
      <c r="P2321" s="0" t="n">
        <f aca="false">Table1[[#This Row],[Flared days/year]]/12</f>
        <v>13.1939895833333</v>
      </c>
      <c r="Q2321" s="2" t="n">
        <f aca="false">Table1[[#This Row],['#days per month]]-P2377</f>
        <v>9.03545333333333</v>
      </c>
    </row>
    <row r="2322" customFormat="false" ht="15.75" hidden="true" customHeight="false" outlineLevel="0" collapsed="false">
      <c r="A2322" s="0" t="s">
        <v>35</v>
      </c>
      <c r="B2322" s="0" t="s">
        <v>36</v>
      </c>
      <c r="C2322" s="0" t="s">
        <v>2475</v>
      </c>
      <c r="D2322" s="0" t="n">
        <v>3851</v>
      </c>
      <c r="E2322" s="0" t="n">
        <v>19.446882</v>
      </c>
      <c r="F2322" s="0" t="n">
        <v>-92.085725</v>
      </c>
      <c r="G2322" s="0" t="n">
        <v>0.00992771295399999</v>
      </c>
      <c r="H2322" s="0" t="n">
        <v>1728.04</v>
      </c>
      <c r="I2322" s="0" t="n">
        <v>1.42004</v>
      </c>
      <c r="J2322" s="0" t="n">
        <v>39.4872</v>
      </c>
      <c r="K2322" s="0" t="n">
        <v>195</v>
      </c>
      <c r="L2322" s="0" t="s">
        <v>20</v>
      </c>
      <c r="M2322" s="0" t="n">
        <f aca="false">35.3*G2322</f>
        <v>0.3504482672762</v>
      </c>
      <c r="N2322" s="0" t="n">
        <f aca="false">M2322*1000/365</f>
        <v>0.960132239112876</v>
      </c>
      <c r="O2322" s="0" t="n">
        <f aca="false">Table1[[#This Row],[Detection frequency 2021]]/100*365</f>
        <v>144.12828</v>
      </c>
      <c r="P2322" s="0" t="n">
        <f aca="false">Table1[[#This Row],[Flared days/year]]/12</f>
        <v>12.01069</v>
      </c>
      <c r="Q2322" s="2" t="n">
        <f aca="false">Table1[[#This Row],['#days per month]]-P2378</f>
        <v>1.71400958333333</v>
      </c>
    </row>
    <row r="2323" customFormat="false" ht="15.75" hidden="true" customHeight="false" outlineLevel="0" collapsed="false">
      <c r="A2323" s="0" t="s">
        <v>645</v>
      </c>
      <c r="B2323" s="0" t="s">
        <v>646</v>
      </c>
      <c r="C2323" s="0" t="s">
        <v>2476</v>
      </c>
      <c r="D2323" s="0" t="n">
        <v>992</v>
      </c>
      <c r="E2323" s="0" t="n">
        <v>47.847057</v>
      </c>
      <c r="F2323" s="0" t="n">
        <v>-102.60511</v>
      </c>
      <c r="G2323" s="0" t="n">
        <v>0.00991309516</v>
      </c>
      <c r="H2323" s="0" t="n">
        <v>1929.07</v>
      </c>
      <c r="I2323" s="0" t="n">
        <v>2.07291</v>
      </c>
      <c r="J2323" s="0" t="n">
        <v>26.3492</v>
      </c>
      <c r="K2323" s="0" t="n">
        <v>315</v>
      </c>
      <c r="L2323" s="0" t="s">
        <v>20</v>
      </c>
      <c r="M2323" s="0" t="n">
        <f aca="false">35.3*G2323</f>
        <v>0.349932259148</v>
      </c>
      <c r="N2323" s="0" t="n">
        <f aca="false">M2323*1000/365</f>
        <v>0.958718518213698</v>
      </c>
      <c r="O2323" s="0" t="n">
        <f aca="false">Table1[[#This Row],[Detection frequency 2021]]/100*365</f>
        <v>96.17458</v>
      </c>
      <c r="P2323" s="0" t="n">
        <f aca="false">Table1[[#This Row],[Flared days/year]]/12</f>
        <v>8.01454833333333</v>
      </c>
      <c r="Q2323" s="2" t="n">
        <f aca="false">Table1[[#This Row],['#days per month]]-P2379</f>
        <v>-2.15572041666667</v>
      </c>
    </row>
    <row r="2324" customFormat="false" ht="15.75" hidden="true" customHeight="false" outlineLevel="0" collapsed="false">
      <c r="A2324" s="0" t="s">
        <v>694</v>
      </c>
      <c r="B2324" s="0" t="s">
        <v>695</v>
      </c>
      <c r="C2324" s="0" t="s">
        <v>2477</v>
      </c>
      <c r="D2324" s="0" t="n">
        <v>8077</v>
      </c>
      <c r="E2324" s="0" t="n">
        <v>26.004001</v>
      </c>
      <c r="F2324" s="0" t="n">
        <v>50.579995</v>
      </c>
      <c r="G2324" s="0" t="n">
        <v>0.00022896866356</v>
      </c>
      <c r="H2324" s="0" t="n">
        <v>1821.16</v>
      </c>
      <c r="I2324" s="0" t="n">
        <v>1.6015</v>
      </c>
      <c r="J2324" s="0" t="n">
        <v>1.23762</v>
      </c>
      <c r="K2324" s="0" t="n">
        <v>404</v>
      </c>
      <c r="L2324" s="0" t="s">
        <v>20</v>
      </c>
      <c r="M2324" s="0" t="n">
        <f aca="false">35.3*G2324</f>
        <v>0.008082593823668</v>
      </c>
      <c r="N2324" s="0" t="n">
        <f aca="false">M2324*1000/365</f>
        <v>0.0221440926675836</v>
      </c>
      <c r="O2324" s="0" t="n">
        <f aca="false">Table1[[#This Row],[Detection frequency 2021]]/100*365</f>
        <v>4.517313</v>
      </c>
      <c r="P2324" s="0" t="n">
        <f aca="false">Table1[[#This Row],[Flared days/year]]/12</f>
        <v>0.37644275</v>
      </c>
      <c r="Q2324" s="2" t="n">
        <f aca="false">Table1[[#This Row],['#days per month]]-P2380</f>
        <v>-13.5987685</v>
      </c>
    </row>
    <row r="2325" customFormat="false" ht="15.75" hidden="true" customHeight="false" outlineLevel="0" collapsed="false">
      <c r="A2325" s="0" t="s">
        <v>645</v>
      </c>
      <c r="B2325" s="0" t="s">
        <v>646</v>
      </c>
      <c r="C2325" s="0" t="s">
        <v>2478</v>
      </c>
      <c r="D2325" s="0" t="n">
        <v>2221</v>
      </c>
      <c r="E2325" s="0" t="n">
        <v>31.516396</v>
      </c>
      <c r="F2325" s="0" t="n">
        <v>-102.607941</v>
      </c>
      <c r="G2325" s="0" t="n">
        <v>0.009890434644</v>
      </c>
      <c r="H2325" s="0" t="n">
        <v>1922.39</v>
      </c>
      <c r="I2325" s="0" t="n">
        <v>1.75082</v>
      </c>
      <c r="J2325" s="0" t="n">
        <v>36.0119</v>
      </c>
      <c r="K2325" s="0" t="n">
        <v>336</v>
      </c>
      <c r="L2325" s="0" t="s">
        <v>20</v>
      </c>
      <c r="M2325" s="0" t="n">
        <f aca="false">35.3*G2325</f>
        <v>0.3491323429332</v>
      </c>
      <c r="N2325" s="0" t="n">
        <f aca="false">M2325*1000/365</f>
        <v>0.956526966940274</v>
      </c>
      <c r="O2325" s="0" t="n">
        <f aca="false">Table1[[#This Row],[Detection frequency 2021]]/100*365</f>
        <v>131.443435</v>
      </c>
      <c r="P2325" s="0" t="n">
        <f aca="false">Table1[[#This Row],[Flared days/year]]/12</f>
        <v>10.9536195833333</v>
      </c>
      <c r="Q2325" s="2" t="n">
        <f aca="false">Table1[[#This Row],['#days per month]]-P2381</f>
        <v>4.52408375</v>
      </c>
    </row>
    <row r="2326" customFormat="false" ht="15.75" hidden="true" customHeight="false" outlineLevel="0" collapsed="false">
      <c r="A2326" s="0" t="s">
        <v>35</v>
      </c>
      <c r="B2326" s="0" t="s">
        <v>36</v>
      </c>
      <c r="C2326" s="0" t="s">
        <v>2479</v>
      </c>
      <c r="D2326" s="0" t="n">
        <v>3768</v>
      </c>
      <c r="E2326" s="0" t="n">
        <v>18.0973519999999</v>
      </c>
      <c r="F2326" s="0" t="n">
        <v>-93.432953</v>
      </c>
      <c r="G2326" s="0" t="n">
        <v>0.009878634738</v>
      </c>
      <c r="H2326" s="0" t="n">
        <v>1823.25</v>
      </c>
      <c r="I2326" s="0" t="n">
        <v>1.82893</v>
      </c>
      <c r="J2326" s="0" t="n">
        <v>59.7014999999999</v>
      </c>
      <c r="K2326" s="0" t="n">
        <v>201</v>
      </c>
      <c r="L2326" s="0" t="s">
        <v>20</v>
      </c>
      <c r="M2326" s="0" t="n">
        <f aca="false">35.3*G2326</f>
        <v>0.3487158062514</v>
      </c>
      <c r="N2326" s="0" t="n">
        <f aca="false">M2326*1000/365</f>
        <v>0.955385770551781</v>
      </c>
      <c r="O2326" s="0" t="n">
        <f aca="false">Table1[[#This Row],[Detection frequency 2021]]/100*365</f>
        <v>217.910475</v>
      </c>
      <c r="P2326" s="0" t="n">
        <f aca="false">Table1[[#This Row],[Flared days/year]]/12</f>
        <v>18.15920625</v>
      </c>
      <c r="Q2326" s="2" t="n">
        <f aca="false">Table1[[#This Row],['#days per month]]-P2382</f>
        <v>12.34284</v>
      </c>
    </row>
    <row r="2327" customFormat="false" ht="15.75" hidden="true" customHeight="false" outlineLevel="0" collapsed="false">
      <c r="A2327" s="0" t="s">
        <v>78</v>
      </c>
      <c r="B2327" s="0" t="s">
        <v>79</v>
      </c>
      <c r="C2327" s="0" t="s">
        <v>2480</v>
      </c>
      <c r="D2327" s="0" t="n">
        <v>8541</v>
      </c>
      <c r="E2327" s="0" t="n">
        <v>18.857401</v>
      </c>
      <c r="F2327" s="0" t="n">
        <v>56.31001</v>
      </c>
      <c r="G2327" s="0" t="n">
        <v>0.004326661553</v>
      </c>
      <c r="H2327" s="0" t="n">
        <v>1895.64</v>
      </c>
      <c r="I2327" s="0" t="n">
        <v>1.78502</v>
      </c>
      <c r="J2327" s="0" t="n">
        <v>33.0709</v>
      </c>
      <c r="K2327" s="0" t="n">
        <v>381</v>
      </c>
      <c r="L2327" s="0" t="s">
        <v>20</v>
      </c>
      <c r="M2327" s="0" t="n">
        <f aca="false">35.3*G2327</f>
        <v>0.1527311528209</v>
      </c>
      <c r="N2327" s="0" t="n">
        <f aca="false">M2327*1000/365</f>
        <v>0.418441514577808</v>
      </c>
      <c r="O2327" s="0" t="n">
        <f aca="false">Table1[[#This Row],[Detection frequency 2021]]/100*365</f>
        <v>120.708785</v>
      </c>
      <c r="P2327" s="0" t="n">
        <f aca="false">Table1[[#This Row],[Flared days/year]]/12</f>
        <v>10.0590654166667</v>
      </c>
      <c r="Q2327" s="2" t="n">
        <f aca="false">Table1[[#This Row],['#days per month]]-P2383</f>
        <v>7.14683079166667</v>
      </c>
    </row>
    <row r="2328" customFormat="false" ht="15.75" hidden="true" customHeight="false" outlineLevel="0" collapsed="false">
      <c r="A2328" s="0" t="s">
        <v>17</v>
      </c>
      <c r="B2328" s="0" t="s">
        <v>18</v>
      </c>
      <c r="C2328" s="0" t="s">
        <v>2481</v>
      </c>
      <c r="D2328" s="0" t="n">
        <v>4419</v>
      </c>
      <c r="E2328" s="0" t="n">
        <v>8.299971</v>
      </c>
      <c r="F2328" s="0" t="n">
        <v>-62.780953</v>
      </c>
      <c r="G2328" s="0" t="n">
        <v>0.009868302482</v>
      </c>
      <c r="H2328" s="0" t="n">
        <v>1447.9</v>
      </c>
      <c r="I2328" s="0" t="n">
        <v>0.836426</v>
      </c>
      <c r="J2328" s="0" t="n">
        <v>55.7252</v>
      </c>
      <c r="K2328" s="0" t="n">
        <v>131</v>
      </c>
      <c r="L2328" s="0" t="s">
        <v>20</v>
      </c>
      <c r="M2328" s="0" t="n">
        <f aca="false">35.3*G2328</f>
        <v>0.3483510776146</v>
      </c>
      <c r="N2328" s="0" t="n">
        <f aca="false">M2328*1000/365</f>
        <v>0.954386514012603</v>
      </c>
      <c r="O2328" s="0" t="n">
        <f aca="false">Table1[[#This Row],[Detection frequency 2021]]/100*365</f>
        <v>203.39698</v>
      </c>
      <c r="P2328" s="0" t="n">
        <f aca="false">Table1[[#This Row],[Flared days/year]]/12</f>
        <v>16.9497483333333</v>
      </c>
      <c r="Q2328" s="2" t="n">
        <f aca="false">Table1[[#This Row],['#days per month]]-P2384</f>
        <v>5.18272625</v>
      </c>
    </row>
    <row r="2329" customFormat="false" ht="15.75" hidden="true" customHeight="false" outlineLevel="0" collapsed="false">
      <c r="A2329" s="0" t="s">
        <v>563</v>
      </c>
      <c r="B2329" s="0" t="s">
        <v>564</v>
      </c>
      <c r="C2329" s="0" t="s">
        <v>2482</v>
      </c>
      <c r="D2329" s="0" t="n">
        <v>4535</v>
      </c>
      <c r="E2329" s="0" t="n">
        <v>0.15753</v>
      </c>
      <c r="F2329" s="0" t="n">
        <v>-76.281347</v>
      </c>
      <c r="G2329" s="0" t="n">
        <v>0.00983398882499999</v>
      </c>
      <c r="H2329" s="0" t="n">
        <v>1890.73</v>
      </c>
      <c r="I2329" s="0" t="n">
        <v>1.87424</v>
      </c>
      <c r="J2329" s="0" t="n">
        <v>51.1628</v>
      </c>
      <c r="K2329" s="0" t="n">
        <v>43</v>
      </c>
      <c r="L2329" s="0" t="s">
        <v>20</v>
      </c>
      <c r="M2329" s="0" t="n">
        <f aca="false">35.3*G2329</f>
        <v>0.3471398055225</v>
      </c>
      <c r="N2329" s="0" t="n">
        <f aca="false">M2329*1000/365</f>
        <v>0.951067960335615</v>
      </c>
      <c r="O2329" s="0" t="n">
        <f aca="false">Table1[[#This Row],[Detection frequency 2021]]/100*365</f>
        <v>186.74422</v>
      </c>
      <c r="P2329" s="0" t="n">
        <f aca="false">Table1[[#This Row],[Flared days/year]]/12</f>
        <v>15.5620183333333</v>
      </c>
      <c r="Q2329" s="2" t="n">
        <f aca="false">Table1[[#This Row],['#days per month]]-P2385</f>
        <v>0.353684999999999</v>
      </c>
    </row>
    <row r="2330" customFormat="false" ht="15.75" hidden="true" customHeight="false" outlineLevel="0" collapsed="false">
      <c r="A2330" s="0" t="s">
        <v>17</v>
      </c>
      <c r="B2330" s="0" t="s">
        <v>18</v>
      </c>
      <c r="C2330" s="0" t="s">
        <v>2483</v>
      </c>
      <c r="D2330" s="0" t="n">
        <v>4256</v>
      </c>
      <c r="E2330" s="0" t="n">
        <v>8.40365</v>
      </c>
      <c r="F2330" s="0" t="n">
        <v>-64.791806</v>
      </c>
      <c r="G2330" s="0" t="n">
        <v>0.009831082878</v>
      </c>
      <c r="H2330" s="0" t="n">
        <v>1852.33</v>
      </c>
      <c r="I2330" s="0" t="n">
        <v>1.6015</v>
      </c>
      <c r="J2330" s="0" t="n">
        <v>49.2754</v>
      </c>
      <c r="K2330" s="0" t="n">
        <v>138</v>
      </c>
      <c r="L2330" s="0" t="s">
        <v>20</v>
      </c>
      <c r="M2330" s="0" t="n">
        <f aca="false">35.3*G2330</f>
        <v>0.3470372255934</v>
      </c>
      <c r="N2330" s="0" t="n">
        <f aca="false">M2330*1000/365</f>
        <v>0.950786919433973</v>
      </c>
      <c r="O2330" s="0" t="n">
        <f aca="false">Table1[[#This Row],[Detection frequency 2021]]/100*365</f>
        <v>179.85521</v>
      </c>
      <c r="P2330" s="0" t="n">
        <f aca="false">Table1[[#This Row],[Flared days/year]]/12</f>
        <v>14.9879341666667</v>
      </c>
      <c r="Q2330" s="2" t="n">
        <f aca="false">Table1[[#This Row],['#days per month]]-P2386</f>
        <v>12.242747875</v>
      </c>
    </row>
    <row r="2331" customFormat="false" ht="15.75" hidden="true" customHeight="false" outlineLevel="0" collapsed="false">
      <c r="A2331" s="0" t="s">
        <v>21</v>
      </c>
      <c r="B2331" s="0" t="s">
        <v>22</v>
      </c>
      <c r="C2331" s="0" t="s">
        <v>2484</v>
      </c>
      <c r="D2331" s="0" t="n">
        <v>7446</v>
      </c>
      <c r="E2331" s="0" t="n">
        <v>33.047958</v>
      </c>
      <c r="F2331" s="0" t="n">
        <v>46.113683</v>
      </c>
      <c r="G2331" s="0" t="n">
        <v>0.014034579243</v>
      </c>
      <c r="H2331" s="0" t="n">
        <v>1509.64</v>
      </c>
      <c r="I2331" s="0" t="n">
        <v>1.6015</v>
      </c>
      <c r="J2331" s="0" t="n">
        <v>32.9049</v>
      </c>
      <c r="K2331" s="0" t="n">
        <v>389</v>
      </c>
      <c r="L2331" s="0" t="s">
        <v>20</v>
      </c>
      <c r="M2331" s="0" t="n">
        <f aca="false">35.3*G2331</f>
        <v>0.4954206472779</v>
      </c>
      <c r="N2331" s="0" t="n">
        <f aca="false">M2331*1000/365</f>
        <v>1.35731684185726</v>
      </c>
      <c r="O2331" s="0" t="n">
        <f aca="false">Table1[[#This Row],[Detection frequency 2021]]/100*365</f>
        <v>120.102885</v>
      </c>
      <c r="P2331" s="0" t="n">
        <f aca="false">Table1[[#This Row],[Flared days/year]]/12</f>
        <v>10.00857375</v>
      </c>
      <c r="Q2331" s="2" t="n">
        <f aca="false">Table1[[#This Row],['#days per month]]-P2387</f>
        <v>-4.43934291666667</v>
      </c>
    </row>
    <row r="2332" customFormat="false" ht="15.75" hidden="true" customHeight="false" outlineLevel="0" collapsed="false">
      <c r="A2332" s="0" t="s">
        <v>24</v>
      </c>
      <c r="B2332" s="0" t="s">
        <v>25</v>
      </c>
      <c r="C2332" s="0" t="s">
        <v>2485</v>
      </c>
      <c r="D2332" s="0" t="n">
        <v>10480</v>
      </c>
      <c r="E2332" s="0" t="n">
        <v>59.637043</v>
      </c>
      <c r="F2332" s="0" t="n">
        <v>108.127657</v>
      </c>
      <c r="G2332" s="0" t="n">
        <v>0.009804900002</v>
      </c>
      <c r="H2332" s="0" t="n">
        <v>1811.07</v>
      </c>
      <c r="I2332" s="0" t="n">
        <v>1.6015</v>
      </c>
      <c r="J2332" s="0" t="n">
        <v>9.09091</v>
      </c>
      <c r="K2332" s="0" t="n">
        <v>286</v>
      </c>
      <c r="L2332" s="0" t="s">
        <v>20</v>
      </c>
      <c r="M2332" s="0" t="n">
        <f aca="false">35.3*G2332</f>
        <v>0.3461129700706</v>
      </c>
      <c r="N2332" s="0" t="n">
        <f aca="false">M2332*1000/365</f>
        <v>0.948254712522192</v>
      </c>
      <c r="O2332" s="0" t="n">
        <f aca="false">Table1[[#This Row],[Detection frequency 2021]]/100*365</f>
        <v>33.1818215</v>
      </c>
      <c r="P2332" s="0" t="n">
        <f aca="false">Table1[[#This Row],[Flared days/year]]/12</f>
        <v>2.76515179166667</v>
      </c>
      <c r="Q2332" s="2" t="n">
        <f aca="false">Table1[[#This Row],['#days per month]]-P2388</f>
        <v>-12.4431815416667</v>
      </c>
    </row>
    <row r="2333" customFormat="false" ht="15.75" hidden="true" customHeight="false" outlineLevel="0" collapsed="false">
      <c r="A2333" s="0" t="s">
        <v>645</v>
      </c>
      <c r="B2333" s="0" t="s">
        <v>646</v>
      </c>
      <c r="C2333" s="0" t="s">
        <v>2486</v>
      </c>
      <c r="D2333" s="0" t="n">
        <v>1678</v>
      </c>
      <c r="E2333" s="0" t="n">
        <v>31.386838</v>
      </c>
      <c r="F2333" s="0" t="n">
        <v>-103.646573</v>
      </c>
      <c r="G2333" s="0" t="n">
        <v>0.009802757233</v>
      </c>
      <c r="H2333" s="0" t="n">
        <v>1863.32</v>
      </c>
      <c r="I2333" s="0" t="n">
        <v>1.20186</v>
      </c>
      <c r="J2333" s="0" t="n">
        <v>42.8125</v>
      </c>
      <c r="K2333" s="0" t="n">
        <v>320</v>
      </c>
      <c r="L2333" s="0" t="s">
        <v>20</v>
      </c>
      <c r="M2333" s="0" t="n">
        <f aca="false">35.3*G2333</f>
        <v>0.3460373303249</v>
      </c>
      <c r="N2333" s="0" t="n">
        <f aca="false">M2333*1000/365</f>
        <v>0.948047480342192</v>
      </c>
      <c r="O2333" s="0" t="n">
        <f aca="false">Table1[[#This Row],[Detection frequency 2021]]/100*365</f>
        <v>156.265625</v>
      </c>
      <c r="P2333" s="0" t="n">
        <f aca="false">Table1[[#This Row],[Flared days/year]]/12</f>
        <v>13.0221354166667</v>
      </c>
      <c r="Q2333" s="2" t="n">
        <f aca="false">Table1[[#This Row],['#days per month]]-P2389</f>
        <v>5.02264333333336</v>
      </c>
    </row>
    <row r="2334" customFormat="false" ht="15.75" hidden="true" customHeight="false" outlineLevel="0" collapsed="false">
      <c r="A2334" s="0" t="s">
        <v>28</v>
      </c>
      <c r="B2334" s="0" t="s">
        <v>29</v>
      </c>
      <c r="C2334" s="0" t="s">
        <v>2487</v>
      </c>
      <c r="D2334" s="0" t="n">
        <v>8124</v>
      </c>
      <c r="E2334" s="0" t="n">
        <v>29.917034</v>
      </c>
      <c r="F2334" s="0" t="n">
        <v>50.878313</v>
      </c>
      <c r="G2334" s="0" t="n">
        <v>0.009799616462</v>
      </c>
      <c r="H2334" s="0" t="n">
        <v>1762.09</v>
      </c>
      <c r="I2334" s="0" t="n">
        <v>1.54354</v>
      </c>
      <c r="J2334" s="0" t="n">
        <v>11.6095</v>
      </c>
      <c r="K2334" s="0" t="n">
        <v>379</v>
      </c>
      <c r="L2334" s="0" t="s">
        <v>20</v>
      </c>
      <c r="M2334" s="0" t="n">
        <f aca="false">35.3*G2334</f>
        <v>0.3459264611086</v>
      </c>
      <c r="N2334" s="0" t="n">
        <f aca="false">M2334*1000/365</f>
        <v>0.947743729064658</v>
      </c>
      <c r="O2334" s="0" t="n">
        <f aca="false">Table1[[#This Row],[Detection frequency 2021]]/100*365</f>
        <v>42.374675</v>
      </c>
      <c r="P2334" s="0" t="n">
        <f aca="false">Table1[[#This Row],[Flared days/year]]/12</f>
        <v>3.53122291666667</v>
      </c>
      <c r="Q2334" s="2" t="n">
        <f aca="false">Table1[[#This Row],['#days per month]]-P2390</f>
        <v>-6.759435</v>
      </c>
    </row>
    <row r="2335" customFormat="false" ht="15.75" hidden="true" customHeight="false" outlineLevel="0" collapsed="false">
      <c r="A2335" s="0" t="s">
        <v>51</v>
      </c>
      <c r="B2335" s="0" t="s">
        <v>52</v>
      </c>
      <c r="C2335" s="0" t="s">
        <v>2488</v>
      </c>
      <c r="D2335" s="0" t="n">
        <v>5477</v>
      </c>
      <c r="E2335" s="0" t="n">
        <v>30.784057</v>
      </c>
      <c r="F2335" s="0" t="n">
        <v>5.509363</v>
      </c>
      <c r="G2335" s="0" t="n">
        <v>0.009945266048</v>
      </c>
      <c r="H2335" s="0" t="n">
        <v>1724.18</v>
      </c>
      <c r="I2335" s="0" t="n">
        <v>2.51074</v>
      </c>
      <c r="J2335" s="0" t="n">
        <v>47.3958</v>
      </c>
      <c r="K2335" s="0" t="n">
        <v>384</v>
      </c>
      <c r="L2335" s="0" t="s">
        <v>20</v>
      </c>
      <c r="M2335" s="0" t="n">
        <f aca="false">35.3*G2335</f>
        <v>0.3510678914944</v>
      </c>
      <c r="N2335" s="0" t="n">
        <f aca="false">M2335*1000/365</f>
        <v>0.961829839710685</v>
      </c>
      <c r="O2335" s="0" t="n">
        <f aca="false">Table1[[#This Row],[Detection frequency 2021]]/100*365</f>
        <v>172.99467</v>
      </c>
      <c r="P2335" s="0" t="n">
        <f aca="false">Table1[[#This Row],[Flared days/year]]/12</f>
        <v>14.4162225</v>
      </c>
      <c r="Q2335" s="2" t="n">
        <f aca="false">Table1[[#This Row],['#days per month]]-P2391</f>
        <v>11.2330879166667</v>
      </c>
    </row>
    <row r="2336" customFormat="false" ht="15.75" hidden="true" customHeight="false" outlineLevel="0" collapsed="false">
      <c r="A2336" s="0" t="s">
        <v>645</v>
      </c>
      <c r="B2336" s="0" t="s">
        <v>646</v>
      </c>
      <c r="C2336" s="0" t="s">
        <v>2489</v>
      </c>
      <c r="D2336" s="0" t="n">
        <v>4025</v>
      </c>
      <c r="E2336" s="0" t="n">
        <v>31.772613</v>
      </c>
      <c r="F2336" s="0" t="n">
        <v>-89.084199</v>
      </c>
      <c r="G2336" s="0" t="n">
        <v>0.009785644434</v>
      </c>
      <c r="H2336" s="0" t="n">
        <v>1924.41</v>
      </c>
      <c r="I2336" s="0" t="n">
        <v>1.96149</v>
      </c>
      <c r="J2336" s="0" t="n">
        <v>58.9212</v>
      </c>
      <c r="K2336" s="0" t="n">
        <v>241</v>
      </c>
      <c r="L2336" s="0" t="s">
        <v>20</v>
      </c>
      <c r="M2336" s="0" t="n">
        <f aca="false">35.3*G2336</f>
        <v>0.3454332485202</v>
      </c>
      <c r="N2336" s="0" t="n">
        <f aca="false">M2336*1000/365</f>
        <v>0.946392461699178</v>
      </c>
      <c r="O2336" s="0" t="n">
        <f aca="false">Table1[[#This Row],[Detection frequency 2021]]/100*365</f>
        <v>215.06238</v>
      </c>
      <c r="P2336" s="0" t="n">
        <f aca="false">Table1[[#This Row],[Flared days/year]]/12</f>
        <v>17.921865</v>
      </c>
      <c r="Q2336" s="2" t="n">
        <f aca="false">Table1[[#This Row],['#days per month]]-P2392</f>
        <v>8.25055125</v>
      </c>
    </row>
    <row r="2337" customFormat="false" ht="15.75" hidden="true" customHeight="false" outlineLevel="0" collapsed="false">
      <c r="A2337" s="0" t="s">
        <v>645</v>
      </c>
      <c r="B2337" s="0" t="s">
        <v>646</v>
      </c>
      <c r="C2337" s="0" t="s">
        <v>2490</v>
      </c>
      <c r="D2337" s="0" t="n">
        <v>3202</v>
      </c>
      <c r="E2337" s="0" t="n">
        <v>28.9383469999999</v>
      </c>
      <c r="F2337" s="0" t="n">
        <v>-97.884405</v>
      </c>
      <c r="G2337" s="0" t="n">
        <v>0.009778130066</v>
      </c>
      <c r="H2337" s="0" t="n">
        <v>1916.48</v>
      </c>
      <c r="I2337" s="0" t="n">
        <v>2.32792</v>
      </c>
      <c r="J2337" s="0" t="n">
        <v>43.6481999999999</v>
      </c>
      <c r="K2337" s="0" t="n">
        <v>307</v>
      </c>
      <c r="L2337" s="0" t="s">
        <v>20</v>
      </c>
      <c r="M2337" s="0" t="n">
        <f aca="false">35.3*G2337</f>
        <v>0.3451679913298</v>
      </c>
      <c r="N2337" s="0" t="n">
        <f aca="false">M2337*1000/365</f>
        <v>0.945665729670685</v>
      </c>
      <c r="O2337" s="0" t="n">
        <f aca="false">Table1[[#This Row],[Detection frequency 2021]]/100*365</f>
        <v>159.31593</v>
      </c>
      <c r="P2337" s="0" t="n">
        <f aca="false">Table1[[#This Row],[Flared days/year]]/12</f>
        <v>13.2763275</v>
      </c>
      <c r="Q2337" s="2" t="n">
        <f aca="false">Table1[[#This Row],['#days per month]]-P2393</f>
        <v>0.349244166666637</v>
      </c>
    </row>
    <row r="2338" customFormat="false" ht="15.75" hidden="true" customHeight="false" outlineLevel="0" collapsed="false">
      <c r="A2338" s="0" t="s">
        <v>645</v>
      </c>
      <c r="B2338" s="0" t="s">
        <v>646</v>
      </c>
      <c r="C2338" s="0" t="s">
        <v>2491</v>
      </c>
      <c r="D2338" s="0" t="n">
        <v>1561</v>
      </c>
      <c r="E2338" s="0" t="n">
        <v>31.710966</v>
      </c>
      <c r="F2338" s="0" t="n">
        <v>-103.766364</v>
      </c>
      <c r="G2338" s="0" t="n">
        <v>0.00976635951299999</v>
      </c>
      <c r="H2338" s="0" t="n">
        <v>1908.29</v>
      </c>
      <c r="I2338" s="0" t="n">
        <v>2.76832</v>
      </c>
      <c r="J2338" s="0" t="n">
        <v>41.2651</v>
      </c>
      <c r="K2338" s="0" t="n">
        <v>332</v>
      </c>
      <c r="L2338" s="0" t="s">
        <v>20</v>
      </c>
      <c r="M2338" s="0" t="n">
        <f aca="false">35.3*G2338</f>
        <v>0.3447524908089</v>
      </c>
      <c r="N2338" s="0" t="n">
        <f aca="false">M2338*1000/365</f>
        <v>0.944527372079177</v>
      </c>
      <c r="O2338" s="0" t="n">
        <f aca="false">Table1[[#This Row],[Detection frequency 2021]]/100*365</f>
        <v>150.617615</v>
      </c>
      <c r="P2338" s="0" t="n">
        <f aca="false">Table1[[#This Row],[Flared days/year]]/12</f>
        <v>12.5514679166667</v>
      </c>
      <c r="Q2338" s="2" t="n">
        <f aca="false">Table1[[#This Row],['#days per month]]-P2394</f>
        <v>-0.0529554166666646</v>
      </c>
    </row>
    <row r="2339" customFormat="false" ht="15.75" hidden="true" customHeight="false" outlineLevel="0" collapsed="false">
      <c r="A2339" s="0" t="s">
        <v>201</v>
      </c>
      <c r="B2339" s="0" t="s">
        <v>202</v>
      </c>
      <c r="C2339" s="0" t="s">
        <v>2492</v>
      </c>
      <c r="D2339" s="0" t="n">
        <v>7178</v>
      </c>
      <c r="E2339" s="0" t="n">
        <v>31.291677</v>
      </c>
      <c r="F2339" s="0" t="n">
        <v>31.541071</v>
      </c>
      <c r="G2339" s="0" t="n">
        <v>0.00023822131622</v>
      </c>
      <c r="H2339" s="0" t="n">
        <v>2005.6</v>
      </c>
      <c r="I2339" s="0" t="n">
        <v>1.6015</v>
      </c>
      <c r="J2339" s="0" t="n">
        <v>1.23762</v>
      </c>
      <c r="K2339" s="0" t="n">
        <v>404</v>
      </c>
      <c r="L2339" s="0" t="s">
        <v>20</v>
      </c>
      <c r="M2339" s="0" t="n">
        <f aca="false">35.3*G2339</f>
        <v>0.008409212462566</v>
      </c>
      <c r="N2339" s="0" t="n">
        <f aca="false">M2339*1000/365</f>
        <v>0.0230389382536055</v>
      </c>
      <c r="O2339" s="0" t="n">
        <f aca="false">Table1[[#This Row],[Detection frequency 2021]]/100*365</f>
        <v>4.517313</v>
      </c>
      <c r="P2339" s="0" t="n">
        <f aca="false">Table1[[#This Row],[Flared days/year]]/12</f>
        <v>0.37644275</v>
      </c>
      <c r="Q2339" s="2" t="n">
        <f aca="false">Table1[[#This Row],['#days per month]]-P2395</f>
        <v>-16.1429401666667</v>
      </c>
    </row>
    <row r="2340" customFormat="false" ht="15.75" hidden="true" customHeight="false" outlineLevel="0" collapsed="false">
      <c r="A2340" s="0" t="s">
        <v>221</v>
      </c>
      <c r="B2340" s="0" t="s">
        <v>222</v>
      </c>
      <c r="C2340" s="0" t="s">
        <v>2493</v>
      </c>
      <c r="D2340" s="0" t="n">
        <v>10765</v>
      </c>
      <c r="E2340" s="0" t="n">
        <v>27.438639</v>
      </c>
      <c r="F2340" s="0" t="n">
        <v>95.378509</v>
      </c>
      <c r="G2340" s="0" t="n">
        <v>0.009747338769</v>
      </c>
      <c r="H2340" s="0" t="n">
        <v>1880.09</v>
      </c>
      <c r="I2340" s="0" t="n">
        <v>1.61386</v>
      </c>
      <c r="J2340" s="0" t="n">
        <v>44.8276</v>
      </c>
      <c r="K2340" s="0" t="n">
        <v>174</v>
      </c>
      <c r="L2340" s="0" t="s">
        <v>20</v>
      </c>
      <c r="M2340" s="0" t="n">
        <f aca="false">35.3*G2340</f>
        <v>0.3440810585457</v>
      </c>
      <c r="N2340" s="0" t="n">
        <f aca="false">M2340*1000/365</f>
        <v>0.942687831632055</v>
      </c>
      <c r="O2340" s="0" t="n">
        <f aca="false">Table1[[#This Row],[Detection frequency 2021]]/100*365</f>
        <v>163.62074</v>
      </c>
      <c r="P2340" s="0" t="n">
        <f aca="false">Table1[[#This Row],[Flared days/year]]/12</f>
        <v>13.6350616666667</v>
      </c>
      <c r="Q2340" s="2" t="n">
        <f aca="false">Table1[[#This Row],['#days per month]]-P2396</f>
        <v>-0.64215666666667</v>
      </c>
    </row>
    <row r="2341" customFormat="false" ht="15.75" hidden="true" customHeight="false" outlineLevel="0" collapsed="false">
      <c r="A2341" s="0" t="s">
        <v>645</v>
      </c>
      <c r="B2341" s="0" t="s">
        <v>646</v>
      </c>
      <c r="C2341" s="0" t="s">
        <v>2494</v>
      </c>
      <c r="D2341" s="0" t="n">
        <v>3220</v>
      </c>
      <c r="E2341" s="0" t="n">
        <v>28.96259</v>
      </c>
      <c r="F2341" s="0" t="n">
        <v>-97.828365</v>
      </c>
      <c r="G2341" s="0" t="n">
        <v>0.009742642289</v>
      </c>
      <c r="H2341" s="0" t="n">
        <v>1893.03</v>
      </c>
      <c r="I2341" s="0" t="n">
        <v>1.72445</v>
      </c>
      <c r="J2341" s="0" t="n">
        <v>52.8053</v>
      </c>
      <c r="K2341" s="0" t="n">
        <v>303</v>
      </c>
      <c r="L2341" s="0" t="s">
        <v>20</v>
      </c>
      <c r="M2341" s="0" t="n">
        <f aca="false">35.3*G2341</f>
        <v>0.3439152728017</v>
      </c>
      <c r="N2341" s="0" t="n">
        <f aca="false">M2341*1000/365</f>
        <v>0.942233624114246</v>
      </c>
      <c r="O2341" s="0" t="n">
        <f aca="false">Table1[[#This Row],[Detection frequency 2021]]/100*365</f>
        <v>192.739345</v>
      </c>
      <c r="P2341" s="0" t="n">
        <f aca="false">Table1[[#This Row],[Flared days/year]]/12</f>
        <v>16.0616120833333</v>
      </c>
      <c r="Q2341" s="2" t="n">
        <f aca="false">Table1[[#This Row],['#days per month]]-P2397</f>
        <v>3.89494541666667</v>
      </c>
    </row>
    <row r="2342" customFormat="false" ht="15.75" hidden="true" customHeight="false" outlineLevel="0" collapsed="false">
      <c r="A2342" s="0" t="s">
        <v>72</v>
      </c>
      <c r="B2342" s="0" t="s">
        <v>73</v>
      </c>
      <c r="C2342" s="0" t="s">
        <v>2495</v>
      </c>
      <c r="D2342" s="0" t="n">
        <v>7090</v>
      </c>
      <c r="E2342" s="0" t="n">
        <v>48.161052</v>
      </c>
      <c r="F2342" s="0" t="n">
        <v>57.148806</v>
      </c>
      <c r="G2342" s="0" t="n">
        <v>0.009735362745</v>
      </c>
      <c r="H2342" s="0" t="n">
        <v>1822.86</v>
      </c>
      <c r="I2342" s="0" t="n">
        <v>1.68023</v>
      </c>
      <c r="J2342" s="0" t="n">
        <v>9.89304999999999</v>
      </c>
      <c r="K2342" s="0" t="n">
        <v>374</v>
      </c>
      <c r="L2342" s="0" t="s">
        <v>20</v>
      </c>
      <c r="M2342" s="0" t="n">
        <f aca="false">35.3*G2342</f>
        <v>0.3436583048985</v>
      </c>
      <c r="N2342" s="0" t="n">
        <f aca="false">M2342*1000/365</f>
        <v>0.941529602461644</v>
      </c>
      <c r="O2342" s="0" t="n">
        <f aca="false">Table1[[#This Row],[Detection frequency 2021]]/100*365</f>
        <v>36.1096325</v>
      </c>
      <c r="P2342" s="0" t="n">
        <f aca="false">Table1[[#This Row],[Flared days/year]]/12</f>
        <v>3.00913604166666</v>
      </c>
      <c r="Q2342" s="2" t="n">
        <f aca="false">Table1[[#This Row],['#days per month]]-P2398</f>
        <v>-9.028868125</v>
      </c>
    </row>
    <row r="2343" customFormat="false" ht="15.75" hidden="true" customHeight="false" outlineLevel="0" collapsed="false">
      <c r="A2343" s="0" t="s">
        <v>732</v>
      </c>
      <c r="B2343" s="0" t="s">
        <v>733</v>
      </c>
      <c r="C2343" s="0" t="s">
        <v>2496</v>
      </c>
      <c r="D2343" s="0" t="n">
        <v>4215</v>
      </c>
      <c r="E2343" s="0" t="n">
        <v>6.56938999999999</v>
      </c>
      <c r="F2343" s="0" t="n">
        <v>-71.75516</v>
      </c>
      <c r="G2343" s="0" t="n">
        <v>0.00972846479</v>
      </c>
      <c r="H2343" s="0" t="n">
        <v>1898.53</v>
      </c>
      <c r="I2343" s="0" t="n">
        <v>1.17532</v>
      </c>
      <c r="J2343" s="0" t="n">
        <v>32.7586</v>
      </c>
      <c r="K2343" s="0" t="n">
        <v>58</v>
      </c>
      <c r="L2343" s="0" t="s">
        <v>20</v>
      </c>
      <c r="M2343" s="0" t="n">
        <f aca="false">35.3*G2343</f>
        <v>0.343414807087</v>
      </c>
      <c r="N2343" s="0" t="n">
        <f aca="false">M2343*1000/365</f>
        <v>0.940862485169863</v>
      </c>
      <c r="O2343" s="0" t="n">
        <f aca="false">Table1[[#This Row],[Detection frequency 2021]]/100*365</f>
        <v>119.56889</v>
      </c>
      <c r="P2343" s="0" t="n">
        <f aca="false">Table1[[#This Row],[Flared days/year]]/12</f>
        <v>9.96407416666667</v>
      </c>
      <c r="Q2343" s="2" t="n">
        <f aca="false">Table1[[#This Row],['#days per month]]-P2399</f>
        <v>0.924575416666697</v>
      </c>
    </row>
    <row r="2344" customFormat="false" ht="15.75" hidden="true" customHeight="false" outlineLevel="0" collapsed="false">
      <c r="A2344" s="0" t="s">
        <v>345</v>
      </c>
      <c r="B2344" s="0" t="s">
        <v>346</v>
      </c>
      <c r="C2344" s="0" t="s">
        <v>2497</v>
      </c>
      <c r="D2344" s="0" t="n">
        <v>4712</v>
      </c>
      <c r="E2344" s="0" t="n">
        <v>-38.389163</v>
      </c>
      <c r="F2344" s="0" t="n">
        <v>-68.408984</v>
      </c>
      <c r="G2344" s="0" t="n">
        <v>0.009715167881</v>
      </c>
      <c r="H2344" s="0" t="n">
        <v>1717.32</v>
      </c>
      <c r="I2344" s="0" t="n">
        <v>1.17262</v>
      </c>
      <c r="J2344" s="0" t="n">
        <v>50.9537</v>
      </c>
      <c r="K2344" s="0" t="n">
        <v>367</v>
      </c>
      <c r="L2344" s="0" t="s">
        <v>20</v>
      </c>
      <c r="M2344" s="0" t="n">
        <f aca="false">35.3*G2344</f>
        <v>0.3429454261993</v>
      </c>
      <c r="N2344" s="0" t="n">
        <f aca="false">M2344*1000/365</f>
        <v>0.939576510135069</v>
      </c>
      <c r="O2344" s="0" t="n">
        <f aca="false">Table1[[#This Row],[Detection frequency 2021]]/100*365</f>
        <v>185.981005</v>
      </c>
      <c r="P2344" s="0" t="n">
        <f aca="false">Table1[[#This Row],[Flared days/year]]/12</f>
        <v>15.4984170833333</v>
      </c>
      <c r="Q2344" s="2" t="n">
        <f aca="false">Table1[[#This Row],['#days per month]]-P2400</f>
        <v>-2.82668166666663</v>
      </c>
    </row>
    <row r="2345" customFormat="false" ht="15.75" hidden="true" customHeight="false" outlineLevel="0" collapsed="false">
      <c r="A2345" s="0" t="s">
        <v>645</v>
      </c>
      <c r="B2345" s="0" t="s">
        <v>646</v>
      </c>
      <c r="C2345" s="0" t="s">
        <v>2498</v>
      </c>
      <c r="D2345" s="0" t="n">
        <v>737</v>
      </c>
      <c r="E2345" s="0" t="n">
        <v>48.083276</v>
      </c>
      <c r="F2345" s="0" t="n">
        <v>-102.933849</v>
      </c>
      <c r="G2345" s="0" t="n">
        <v>0.009696646138</v>
      </c>
      <c r="H2345" s="0" t="n">
        <v>1922.96</v>
      </c>
      <c r="I2345" s="0" t="n">
        <v>1.72006</v>
      </c>
      <c r="J2345" s="0" t="n">
        <v>51.4754</v>
      </c>
      <c r="K2345" s="0" t="n">
        <v>305</v>
      </c>
      <c r="L2345" s="0" t="s">
        <v>20</v>
      </c>
      <c r="M2345" s="0" t="n">
        <f aca="false">35.3*G2345</f>
        <v>0.3422916086714</v>
      </c>
      <c r="N2345" s="0" t="n">
        <f aca="false">M2345*1000/365</f>
        <v>0.937785229236712</v>
      </c>
      <c r="O2345" s="0" t="n">
        <f aca="false">Table1[[#This Row],[Detection frequency 2021]]/100*365</f>
        <v>187.88521</v>
      </c>
      <c r="P2345" s="0" t="n">
        <f aca="false">Table1[[#This Row],[Flared days/year]]/12</f>
        <v>15.6571008333333</v>
      </c>
      <c r="Q2345" s="2" t="n">
        <f aca="false">Table1[[#This Row],['#days per month]]-P2401</f>
        <v>0.448767500000002</v>
      </c>
    </row>
    <row r="2346" customFormat="false" ht="15.75" hidden="true" customHeight="false" outlineLevel="0" collapsed="false">
      <c r="A2346" s="0" t="s">
        <v>24</v>
      </c>
      <c r="B2346" s="0" t="s">
        <v>25</v>
      </c>
      <c r="C2346" s="0" t="s">
        <v>2499</v>
      </c>
      <c r="D2346" s="0" t="n">
        <v>9471</v>
      </c>
      <c r="E2346" s="0" t="n">
        <v>67.279379</v>
      </c>
      <c r="F2346" s="0" t="n">
        <v>83.1048469999999</v>
      </c>
      <c r="G2346" s="0" t="n">
        <v>0.00018676403957</v>
      </c>
      <c r="H2346" s="0" t="n">
        <v>1733.5</v>
      </c>
      <c r="I2346" s="0" t="n">
        <v>1.6015</v>
      </c>
      <c r="J2346" s="0" t="n">
        <v>1.23762</v>
      </c>
      <c r="K2346" s="0" t="n">
        <v>404</v>
      </c>
      <c r="L2346" s="0" t="s">
        <v>20</v>
      </c>
      <c r="M2346" s="0" t="n">
        <f aca="false">35.3*G2346</f>
        <v>0.006592770596821</v>
      </c>
      <c r="N2346" s="0" t="n">
        <f aca="false">M2346*1000/365</f>
        <v>0.0180623851967699</v>
      </c>
      <c r="O2346" s="0" t="n">
        <f aca="false">Table1[[#This Row],[Detection frequency 2021]]/100*365</f>
        <v>4.517313</v>
      </c>
      <c r="P2346" s="0" t="n">
        <f aca="false">Table1[[#This Row],[Flared days/year]]/12</f>
        <v>0.37644275</v>
      </c>
      <c r="Q2346" s="2" t="n">
        <f aca="false">Table1[[#This Row],['#days per month]]-P2402</f>
        <v>-12.1942789166667</v>
      </c>
    </row>
    <row r="2347" customFormat="false" ht="15.75" hidden="true" customHeight="false" outlineLevel="0" collapsed="false">
      <c r="A2347" s="0" t="s">
        <v>21</v>
      </c>
      <c r="B2347" s="0" t="s">
        <v>22</v>
      </c>
      <c r="C2347" s="0" t="s">
        <v>2500</v>
      </c>
      <c r="D2347" s="0" t="n">
        <v>7541</v>
      </c>
      <c r="E2347" s="0" t="n">
        <v>32.100899</v>
      </c>
      <c r="F2347" s="0" t="n">
        <v>47.570452</v>
      </c>
      <c r="G2347" s="0" t="n">
        <v>0.005126354685</v>
      </c>
      <c r="H2347" s="0" t="n">
        <v>1549.35</v>
      </c>
      <c r="I2347" s="0" t="n">
        <v>1.6015</v>
      </c>
      <c r="J2347" s="0" t="n">
        <v>32.6316</v>
      </c>
      <c r="K2347" s="0" t="n">
        <v>380</v>
      </c>
      <c r="L2347" s="0" t="s">
        <v>20</v>
      </c>
      <c r="M2347" s="0" t="n">
        <f aca="false">35.3*G2347</f>
        <v>0.1809603203805</v>
      </c>
      <c r="N2347" s="0" t="n">
        <f aca="false">M2347*1000/365</f>
        <v>0.495781699672603</v>
      </c>
      <c r="O2347" s="0" t="n">
        <f aca="false">Table1[[#This Row],[Detection frequency 2021]]/100*365</f>
        <v>119.10534</v>
      </c>
      <c r="P2347" s="0" t="n">
        <f aca="false">Table1[[#This Row],[Flared days/year]]/12</f>
        <v>9.925445</v>
      </c>
      <c r="Q2347" s="2" t="n">
        <f aca="false">Table1[[#This Row],['#days per month]]-P2403</f>
        <v>-8.47374875</v>
      </c>
    </row>
    <row r="2348" customFormat="false" ht="15.75" hidden="true" customHeight="false" outlineLevel="0" collapsed="false">
      <c r="A2348" s="0" t="s">
        <v>24</v>
      </c>
      <c r="B2348" s="0" t="s">
        <v>25</v>
      </c>
      <c r="C2348" s="0" t="s">
        <v>2501</v>
      </c>
      <c r="D2348" s="0" t="n">
        <v>8652</v>
      </c>
      <c r="E2348" s="0" t="n">
        <v>61.042139</v>
      </c>
      <c r="F2348" s="0" t="n">
        <v>64.898636</v>
      </c>
      <c r="G2348" s="0" t="n">
        <v>0.00967915175</v>
      </c>
      <c r="H2348" s="0" t="n">
        <v>1880.82</v>
      </c>
      <c r="I2348" s="0" t="n">
        <v>1.6015</v>
      </c>
      <c r="J2348" s="0" t="n">
        <v>30.5263</v>
      </c>
      <c r="K2348" s="0" t="n">
        <v>285</v>
      </c>
      <c r="L2348" s="0" t="s">
        <v>20</v>
      </c>
      <c r="M2348" s="0" t="n">
        <f aca="false">35.3*G2348</f>
        <v>0.341674056775</v>
      </c>
      <c r="N2348" s="0" t="n">
        <f aca="false">M2348*1000/365</f>
        <v>0.936093306232877</v>
      </c>
      <c r="O2348" s="0" t="n">
        <f aca="false">Table1[[#This Row],[Detection frequency 2021]]/100*365</f>
        <v>111.420995</v>
      </c>
      <c r="P2348" s="0" t="n">
        <f aca="false">Table1[[#This Row],[Flared days/year]]/12</f>
        <v>9.28508291666667</v>
      </c>
      <c r="Q2348" s="2" t="n">
        <f aca="false">Table1[[#This Row],['#days per month]]-P2404</f>
        <v>-7.16984708333333</v>
      </c>
    </row>
    <row r="2349" customFormat="false" ht="15.75" hidden="true" customHeight="false" outlineLevel="0" collapsed="false">
      <c r="A2349" s="0" t="s">
        <v>161</v>
      </c>
      <c r="B2349" s="0" t="s">
        <v>162</v>
      </c>
      <c r="C2349" s="0" t="s">
        <v>2502</v>
      </c>
      <c r="D2349" s="0" t="n">
        <v>11036</v>
      </c>
      <c r="E2349" s="0" t="n">
        <v>37.661635</v>
      </c>
      <c r="F2349" s="0" t="n">
        <v>108.939277</v>
      </c>
      <c r="G2349" s="0" t="n">
        <v>0.00966975879</v>
      </c>
      <c r="H2349" s="0" t="n">
        <v>1478.46</v>
      </c>
      <c r="I2349" s="0" t="n">
        <v>0.575187</v>
      </c>
      <c r="J2349" s="0" t="n">
        <v>53.4783</v>
      </c>
      <c r="K2349" s="0" t="n">
        <v>230</v>
      </c>
      <c r="L2349" s="0" t="s">
        <v>20</v>
      </c>
      <c r="M2349" s="0" t="n">
        <f aca="false">35.3*G2349</f>
        <v>0.341342485287</v>
      </c>
      <c r="N2349" s="0" t="n">
        <f aca="false">M2349*1000/365</f>
        <v>0.93518489119726</v>
      </c>
      <c r="O2349" s="0" t="n">
        <f aca="false">Table1[[#This Row],[Detection frequency 2021]]/100*365</f>
        <v>195.195795</v>
      </c>
      <c r="P2349" s="0" t="n">
        <f aca="false">Table1[[#This Row],[Flared days/year]]/12</f>
        <v>16.26631625</v>
      </c>
      <c r="Q2349" s="2" t="n">
        <f aca="false">Table1[[#This Row],['#days per month]]-P2405</f>
        <v>4.03772125</v>
      </c>
    </row>
    <row r="2350" customFormat="false" ht="15.75" hidden="true" customHeight="false" outlineLevel="0" collapsed="false">
      <c r="A2350" s="0" t="s">
        <v>788</v>
      </c>
      <c r="B2350" s="0" t="s">
        <v>789</v>
      </c>
      <c r="C2350" s="0" t="s">
        <v>2503</v>
      </c>
      <c r="D2350" s="0" t="n">
        <v>12072</v>
      </c>
      <c r="E2350" s="0" t="n">
        <v>-0.856565999999999</v>
      </c>
      <c r="F2350" s="0" t="n">
        <v>117.185718999999</v>
      </c>
      <c r="G2350" s="0" t="n">
        <v>0.009667058314</v>
      </c>
      <c r="H2350" s="0" t="n">
        <v>1712.85</v>
      </c>
      <c r="I2350" s="0" t="n">
        <v>1.37913</v>
      </c>
      <c r="J2350" s="0" t="n">
        <v>68.1818</v>
      </c>
      <c r="K2350" s="0" t="n">
        <v>66</v>
      </c>
      <c r="L2350" s="0" t="s">
        <v>20</v>
      </c>
      <c r="M2350" s="0" t="n">
        <f aca="false">35.3*G2350</f>
        <v>0.3412471584842</v>
      </c>
      <c r="N2350" s="0" t="n">
        <f aca="false">M2350*1000/365</f>
        <v>0.934923721874521</v>
      </c>
      <c r="O2350" s="0" t="n">
        <f aca="false">Table1[[#This Row],[Detection frequency 2021]]/100*365</f>
        <v>248.86357</v>
      </c>
      <c r="P2350" s="0" t="n">
        <f aca="false">Table1[[#This Row],[Flared days/year]]/12</f>
        <v>20.7386308333333</v>
      </c>
      <c r="Q2350" s="2" t="n">
        <f aca="false">Table1[[#This Row],['#days per month]]-P2406</f>
        <v>5.10276083333333</v>
      </c>
    </row>
    <row r="2351" customFormat="false" ht="15.75" hidden="true" customHeight="false" outlineLevel="0" collapsed="false">
      <c r="A2351" s="0" t="s">
        <v>83</v>
      </c>
      <c r="B2351" s="0" t="s">
        <v>84</v>
      </c>
      <c r="C2351" s="0" t="s">
        <v>2504</v>
      </c>
      <c r="D2351" s="0" t="n">
        <v>6264</v>
      </c>
      <c r="E2351" s="0" t="n">
        <v>-4.92575899999999</v>
      </c>
      <c r="F2351" s="0" t="n">
        <v>11.637316</v>
      </c>
      <c r="G2351" s="0" t="n">
        <v>0.009664592662</v>
      </c>
      <c r="H2351" s="0" t="n">
        <v>1758.89</v>
      </c>
      <c r="I2351" s="0" t="n">
        <v>1.16123</v>
      </c>
      <c r="J2351" s="0" t="n">
        <v>54.0540999999999</v>
      </c>
      <c r="K2351" s="0" t="n">
        <v>74</v>
      </c>
      <c r="L2351" s="0" t="s">
        <v>20</v>
      </c>
      <c r="M2351" s="0" t="n">
        <f aca="false">35.3*G2351</f>
        <v>0.3411601209686</v>
      </c>
      <c r="N2351" s="0" t="n">
        <f aca="false">M2351*1000/365</f>
        <v>0.934685262927671</v>
      </c>
      <c r="O2351" s="0" t="n">
        <f aca="false">Table1[[#This Row],[Detection frequency 2021]]/100*365</f>
        <v>197.297465</v>
      </c>
      <c r="P2351" s="0" t="n">
        <f aca="false">Table1[[#This Row],[Flared days/year]]/12</f>
        <v>16.4414554166666</v>
      </c>
      <c r="Q2351" s="2" t="n">
        <f aca="false">Table1[[#This Row],['#days per month]]-P2407</f>
        <v>6.61452999999997</v>
      </c>
    </row>
    <row r="2352" customFormat="false" ht="15.75" hidden="true" customHeight="false" outlineLevel="0" collapsed="false">
      <c r="A2352" s="0" t="s">
        <v>645</v>
      </c>
      <c r="B2352" s="0" t="s">
        <v>646</v>
      </c>
      <c r="C2352" s="0" t="s">
        <v>2505</v>
      </c>
      <c r="D2352" s="0" t="n">
        <v>3449</v>
      </c>
      <c r="E2352" s="0" t="n">
        <v>30.705025</v>
      </c>
      <c r="F2352" s="0" t="n">
        <v>-96.641809</v>
      </c>
      <c r="G2352" s="0" t="n">
        <v>0.00966153995</v>
      </c>
      <c r="H2352" s="0" t="n">
        <v>1898.15</v>
      </c>
      <c r="I2352" s="0" t="n">
        <v>1.3602</v>
      </c>
      <c r="J2352" s="0" t="n">
        <v>34.0206</v>
      </c>
      <c r="K2352" s="0" t="n">
        <v>291</v>
      </c>
      <c r="L2352" s="0" t="s">
        <v>20</v>
      </c>
      <c r="M2352" s="0" t="n">
        <f aca="false">35.3*G2352</f>
        <v>0.341052360235</v>
      </c>
      <c r="N2352" s="0" t="n">
        <f aca="false">M2352*1000/365</f>
        <v>0.934390028041096</v>
      </c>
      <c r="O2352" s="0" t="n">
        <f aca="false">Table1[[#This Row],[Detection frequency 2021]]/100*365</f>
        <v>124.17519</v>
      </c>
      <c r="P2352" s="0" t="n">
        <f aca="false">Table1[[#This Row],[Flared days/year]]/12</f>
        <v>10.3479325</v>
      </c>
      <c r="Q2352" s="2" t="n">
        <f aca="false">Table1[[#This Row],['#days per month]]-P2408</f>
        <v>-0.584760416666667</v>
      </c>
    </row>
    <row r="2353" customFormat="false" ht="15.75" hidden="true" customHeight="false" outlineLevel="0" collapsed="false">
      <c r="A2353" s="0" t="s">
        <v>161</v>
      </c>
      <c r="B2353" s="0" t="s">
        <v>162</v>
      </c>
      <c r="C2353" s="0" t="s">
        <v>2506</v>
      </c>
      <c r="D2353" s="0" t="n">
        <v>9804</v>
      </c>
      <c r="E2353" s="0" t="n">
        <v>45.145553</v>
      </c>
      <c r="F2353" s="0" t="n">
        <v>86.457026</v>
      </c>
      <c r="G2353" s="0" t="n">
        <v>0.009639026199</v>
      </c>
      <c r="H2353" s="0" t="n">
        <v>1876.66</v>
      </c>
      <c r="I2353" s="0" t="n">
        <v>2.00965</v>
      </c>
      <c r="J2353" s="0" t="n">
        <v>42.8570999999999</v>
      </c>
      <c r="K2353" s="0" t="n">
        <v>315</v>
      </c>
      <c r="L2353" s="0" t="s">
        <v>20</v>
      </c>
      <c r="M2353" s="0" t="n">
        <f aca="false">35.3*G2353</f>
        <v>0.3402576248247</v>
      </c>
      <c r="N2353" s="0" t="n">
        <f aca="false">M2353*1000/365</f>
        <v>0.932212670752603</v>
      </c>
      <c r="O2353" s="0" t="n">
        <f aca="false">Table1[[#This Row],[Detection frequency 2021]]/100*365</f>
        <v>156.428415</v>
      </c>
      <c r="P2353" s="0" t="n">
        <f aca="false">Table1[[#This Row],[Flared days/year]]/12</f>
        <v>13.03570125</v>
      </c>
      <c r="Q2353" s="2" t="n">
        <f aca="false">Table1[[#This Row],['#days per month]]-P2409</f>
        <v>9.41265041666664</v>
      </c>
    </row>
    <row r="2354" customFormat="false" ht="15.75" hidden="true" customHeight="false" outlineLevel="0" collapsed="false">
      <c r="A2354" s="0" t="s">
        <v>645</v>
      </c>
      <c r="B2354" s="0" t="s">
        <v>646</v>
      </c>
      <c r="C2354" s="0" t="s">
        <v>2507</v>
      </c>
      <c r="D2354" s="0" t="n">
        <v>971</v>
      </c>
      <c r="E2354" s="0" t="n">
        <v>47.733815</v>
      </c>
      <c r="F2354" s="0" t="n">
        <v>-102.63783</v>
      </c>
      <c r="G2354" s="0" t="n">
        <v>0.009638908787</v>
      </c>
      <c r="H2354" s="0" t="n">
        <v>1892.9</v>
      </c>
      <c r="I2354" s="0" t="n">
        <v>1.37084</v>
      </c>
      <c r="J2354" s="0" t="n">
        <v>44.1639999999999</v>
      </c>
      <c r="K2354" s="0" t="n">
        <v>317</v>
      </c>
      <c r="L2354" s="0" t="s">
        <v>20</v>
      </c>
      <c r="M2354" s="0" t="n">
        <f aca="false">35.3*G2354</f>
        <v>0.3402534801811</v>
      </c>
      <c r="N2354" s="0" t="n">
        <f aca="false">M2354*1000/365</f>
        <v>0.932201315564658</v>
      </c>
      <c r="O2354" s="0" t="n">
        <f aca="false">Table1[[#This Row],[Detection frequency 2021]]/100*365</f>
        <v>161.1986</v>
      </c>
      <c r="P2354" s="0" t="n">
        <f aca="false">Table1[[#This Row],[Flared days/year]]/12</f>
        <v>13.4332166666666</v>
      </c>
      <c r="Q2354" s="2" t="n">
        <f aca="false">Table1[[#This Row],['#days per month]]-P2410</f>
        <v>-5.58766333333336</v>
      </c>
    </row>
    <row r="2355" customFormat="false" ht="15.75" hidden="true" customHeight="false" outlineLevel="0" collapsed="false">
      <c r="A2355" s="0" t="s">
        <v>726</v>
      </c>
      <c r="B2355" s="0" t="s">
        <v>727</v>
      </c>
      <c r="C2355" s="0" t="s">
        <v>2508</v>
      </c>
      <c r="D2355" s="0" t="n">
        <v>5060</v>
      </c>
      <c r="E2355" s="0" t="n">
        <v>61.275791</v>
      </c>
      <c r="F2355" s="0" t="n">
        <v>0.922482999999999</v>
      </c>
      <c r="G2355" s="0" t="n">
        <v>0.009636912783</v>
      </c>
      <c r="H2355" s="0" t="n">
        <v>1757.04</v>
      </c>
      <c r="I2355" s="0" t="n">
        <v>2.98271</v>
      </c>
      <c r="J2355" s="0" t="n">
        <v>41.4634</v>
      </c>
      <c r="K2355" s="0" t="n">
        <v>82</v>
      </c>
      <c r="L2355" s="0" t="s">
        <v>20</v>
      </c>
      <c r="M2355" s="0" t="n">
        <f aca="false">35.3*G2355</f>
        <v>0.3401830212399</v>
      </c>
      <c r="N2355" s="0" t="n">
        <f aca="false">M2355*1000/365</f>
        <v>0.932008277369589</v>
      </c>
      <c r="O2355" s="0" t="n">
        <f aca="false">Table1[[#This Row],[Detection frequency 2021]]/100*365</f>
        <v>151.34141</v>
      </c>
      <c r="P2355" s="0" t="n">
        <f aca="false">Table1[[#This Row],[Flared days/year]]/12</f>
        <v>12.6117841666667</v>
      </c>
      <c r="Q2355" s="2" t="n">
        <f aca="false">Table1[[#This Row],['#days per month]]-P2411</f>
        <v>-4.88987458333333</v>
      </c>
    </row>
    <row r="2356" customFormat="false" ht="15.75" hidden="true" customHeight="false" outlineLevel="0" collapsed="false">
      <c r="A2356" s="0" t="s">
        <v>645</v>
      </c>
      <c r="B2356" s="0" t="s">
        <v>646</v>
      </c>
      <c r="C2356" s="0" t="s">
        <v>2509</v>
      </c>
      <c r="D2356" s="0" t="n">
        <v>857</v>
      </c>
      <c r="E2356" s="0" t="n">
        <v>47.918834</v>
      </c>
      <c r="F2356" s="0" t="n">
        <v>-102.784584999999</v>
      </c>
      <c r="G2356" s="0" t="n">
        <v>0.009635474486</v>
      </c>
      <c r="H2356" s="0" t="n">
        <v>1965.65</v>
      </c>
      <c r="I2356" s="0" t="n">
        <v>2.2448</v>
      </c>
      <c r="J2356" s="0" t="n">
        <v>25</v>
      </c>
      <c r="K2356" s="0" t="n">
        <v>348</v>
      </c>
      <c r="L2356" s="0" t="s">
        <v>20</v>
      </c>
      <c r="M2356" s="0" t="n">
        <f aca="false">35.3*G2356</f>
        <v>0.3401322493558</v>
      </c>
      <c r="N2356" s="0" t="n">
        <f aca="false">M2356*1000/365</f>
        <v>0.93186917631726</v>
      </c>
      <c r="O2356" s="0" t="n">
        <f aca="false">Table1[[#This Row],[Detection frequency 2021]]/100*365</f>
        <v>91.25</v>
      </c>
      <c r="P2356" s="0" t="n">
        <f aca="false">Table1[[#This Row],[Flared days/year]]/12</f>
        <v>7.60416666666667</v>
      </c>
      <c r="Q2356" s="2" t="n">
        <f aca="false">Table1[[#This Row],['#days per month]]-P2412</f>
        <v>-7.74809833333333</v>
      </c>
    </row>
    <row r="2357" customFormat="false" ht="15.75" hidden="true" customHeight="false" outlineLevel="0" collapsed="false">
      <c r="A2357" s="0" t="s">
        <v>126</v>
      </c>
      <c r="B2357" s="0" t="s">
        <v>127</v>
      </c>
      <c r="C2357" s="0" t="s">
        <v>2510</v>
      </c>
      <c r="D2357" s="0" t="n">
        <v>6055</v>
      </c>
      <c r="E2357" s="0" t="n">
        <v>4.451567</v>
      </c>
      <c r="F2357" s="0" t="n">
        <v>6.283504</v>
      </c>
      <c r="G2357" s="0" t="n">
        <v>0.009628517825</v>
      </c>
      <c r="H2357" s="0" t="n">
        <v>1804.23</v>
      </c>
      <c r="I2357" s="0" t="n">
        <v>1.05429</v>
      </c>
      <c r="J2357" s="0" t="n">
        <v>63.8889</v>
      </c>
      <c r="K2357" s="0" t="n">
        <v>72</v>
      </c>
      <c r="L2357" s="0" t="s">
        <v>20</v>
      </c>
      <c r="M2357" s="0" t="n">
        <f aca="false">35.3*G2357</f>
        <v>0.3398866792225</v>
      </c>
      <c r="N2357" s="0" t="n">
        <f aca="false">M2357*1000/365</f>
        <v>0.931196381431507</v>
      </c>
      <c r="O2357" s="0" t="n">
        <f aca="false">Table1[[#This Row],[Detection frequency 2021]]/100*365</f>
        <v>233.194485</v>
      </c>
      <c r="P2357" s="0" t="n">
        <f aca="false">Table1[[#This Row],[Flared days/year]]/12</f>
        <v>19.43287375</v>
      </c>
      <c r="Q2357" s="2" t="n">
        <f aca="false">Table1[[#This Row],['#days per month]]-P2413</f>
        <v>5.91436875000003</v>
      </c>
    </row>
    <row r="2358" customFormat="false" ht="15.75" hidden="true" customHeight="false" outlineLevel="0" collapsed="false">
      <c r="A2358" s="0" t="s">
        <v>24</v>
      </c>
      <c r="B2358" s="0" t="s">
        <v>25</v>
      </c>
      <c r="C2358" s="0" t="s">
        <v>2511</v>
      </c>
      <c r="D2358" s="0" t="n">
        <v>9356</v>
      </c>
      <c r="E2358" s="0" t="n">
        <v>64.188324</v>
      </c>
      <c r="F2358" s="0" t="n">
        <v>79.614661</v>
      </c>
      <c r="G2358" s="0" t="n">
        <v>0.00962848847199999</v>
      </c>
      <c r="H2358" s="0" t="n">
        <v>1677.21</v>
      </c>
      <c r="I2358" s="0" t="n">
        <v>1.81252</v>
      </c>
      <c r="J2358" s="0" t="n">
        <v>38.6076</v>
      </c>
      <c r="K2358" s="0" t="n">
        <v>158</v>
      </c>
      <c r="L2358" s="0" t="s">
        <v>20</v>
      </c>
      <c r="M2358" s="0" t="n">
        <f aca="false">35.3*G2358</f>
        <v>0.3398856430616</v>
      </c>
      <c r="N2358" s="0" t="n">
        <f aca="false">M2358*1000/365</f>
        <v>0.93119354263452</v>
      </c>
      <c r="O2358" s="0" t="n">
        <f aca="false">Table1[[#This Row],[Detection frequency 2021]]/100*365</f>
        <v>140.91774</v>
      </c>
      <c r="P2358" s="0" t="n">
        <f aca="false">Table1[[#This Row],[Flared days/year]]/12</f>
        <v>11.743145</v>
      </c>
      <c r="Q2358" s="2" t="n">
        <f aca="false">Table1[[#This Row],['#days per month]]-P2414</f>
        <v>0.416829999999997</v>
      </c>
    </row>
    <row r="2359" customFormat="false" ht="15.75" hidden="true" customHeight="false" outlineLevel="0" collapsed="false">
      <c r="A2359" s="0" t="s">
        <v>24</v>
      </c>
      <c r="B2359" s="0" t="s">
        <v>25</v>
      </c>
      <c r="C2359" s="0" t="s">
        <v>2512</v>
      </c>
      <c r="D2359" s="0" t="n">
        <v>6835</v>
      </c>
      <c r="E2359" s="0" t="n">
        <v>54.729771</v>
      </c>
      <c r="F2359" s="0" t="n">
        <v>51.896169</v>
      </c>
      <c r="G2359" s="0" t="n">
        <v>0.009615426387</v>
      </c>
      <c r="H2359" s="0" t="n">
        <v>1925.4</v>
      </c>
      <c r="I2359" s="0" t="n">
        <v>1.86527</v>
      </c>
      <c r="J2359" s="0" t="n">
        <v>56.0886</v>
      </c>
      <c r="K2359" s="0" t="n">
        <v>271</v>
      </c>
      <c r="L2359" s="0" t="s">
        <v>20</v>
      </c>
      <c r="M2359" s="0" t="n">
        <f aca="false">35.3*G2359</f>
        <v>0.3394245514611</v>
      </c>
      <c r="N2359" s="0" t="n">
        <f aca="false">M2359*1000/365</f>
        <v>0.929930277975616</v>
      </c>
      <c r="O2359" s="0" t="n">
        <f aca="false">Table1[[#This Row],[Detection frequency 2021]]/100*365</f>
        <v>204.72339</v>
      </c>
      <c r="P2359" s="0" t="n">
        <f aca="false">Table1[[#This Row],[Flared days/year]]/12</f>
        <v>17.0602825</v>
      </c>
      <c r="Q2359" s="2" t="n">
        <f aca="false">Table1[[#This Row],['#days per month]]-P2415</f>
        <v>7.63427916666667</v>
      </c>
    </row>
    <row r="2360" customFormat="false" ht="15.75" hidden="true" customHeight="false" outlineLevel="0" collapsed="false">
      <c r="A2360" s="0" t="s">
        <v>24</v>
      </c>
      <c r="B2360" s="0" t="s">
        <v>25</v>
      </c>
      <c r="C2360" s="0" t="s">
        <v>2513</v>
      </c>
      <c r="D2360" s="0" t="n">
        <v>7017</v>
      </c>
      <c r="E2360" s="0" t="n">
        <v>52.1282099999999</v>
      </c>
      <c r="F2360" s="0" t="n">
        <v>55.190181</v>
      </c>
      <c r="G2360" s="0" t="n">
        <v>0.009612608499</v>
      </c>
      <c r="H2360" s="0" t="n">
        <v>1859.17</v>
      </c>
      <c r="I2360" s="0" t="n">
        <v>1.21051</v>
      </c>
      <c r="J2360" s="0" t="n">
        <v>63.1783</v>
      </c>
      <c r="K2360" s="0" t="n">
        <v>258</v>
      </c>
      <c r="L2360" s="0" t="s">
        <v>20</v>
      </c>
      <c r="M2360" s="0" t="n">
        <f aca="false">35.3*G2360</f>
        <v>0.3393250800147</v>
      </c>
      <c r="N2360" s="0" t="n">
        <f aca="false">M2360*1000/365</f>
        <v>0.929657753464931</v>
      </c>
      <c r="O2360" s="0" t="n">
        <f aca="false">Table1[[#This Row],[Detection frequency 2021]]/100*365</f>
        <v>230.600795</v>
      </c>
      <c r="P2360" s="0" t="n">
        <f aca="false">Table1[[#This Row],[Flared days/year]]/12</f>
        <v>19.2167329166667</v>
      </c>
      <c r="Q2360" s="2" t="n">
        <f aca="false">Table1[[#This Row],['#days per month]]-P2416</f>
        <v>4.45570708333336</v>
      </c>
    </row>
    <row r="2361" customFormat="false" ht="15.75" hidden="true" customHeight="false" outlineLevel="0" collapsed="false">
      <c r="A2361" s="0" t="s">
        <v>645</v>
      </c>
      <c r="B2361" s="0" t="s">
        <v>646</v>
      </c>
      <c r="C2361" s="0" t="s">
        <v>2514</v>
      </c>
      <c r="D2361" s="0" t="n">
        <v>4020</v>
      </c>
      <c r="E2361" s="0" t="n">
        <v>31.959133</v>
      </c>
      <c r="F2361" s="0" t="n">
        <v>-89.181041</v>
      </c>
      <c r="G2361" s="0" t="n">
        <v>0.009603773246</v>
      </c>
      <c r="H2361" s="0" t="n">
        <v>1924.28</v>
      </c>
      <c r="I2361" s="0" t="n">
        <v>1.73092</v>
      </c>
      <c r="J2361" s="0" t="n">
        <v>60.9847999999999</v>
      </c>
      <c r="K2361" s="0" t="n">
        <v>264</v>
      </c>
      <c r="L2361" s="0" t="s">
        <v>20</v>
      </c>
      <c r="M2361" s="0" t="n">
        <f aca="false">35.3*G2361</f>
        <v>0.3390131955838</v>
      </c>
      <c r="N2361" s="0" t="n">
        <f aca="false">M2361*1000/365</f>
        <v>0.928803275572055</v>
      </c>
      <c r="O2361" s="0" t="n">
        <f aca="false">Table1[[#This Row],[Detection frequency 2021]]/100*365</f>
        <v>222.59452</v>
      </c>
      <c r="P2361" s="0" t="n">
        <f aca="false">Table1[[#This Row],[Flared days/year]]/12</f>
        <v>18.5495433333333</v>
      </c>
      <c r="Q2361" s="2" t="n">
        <f aca="false">Table1[[#This Row],['#days per month]]-P2417</f>
        <v>3.6791695833333</v>
      </c>
    </row>
    <row r="2362" customFormat="false" ht="15.75" hidden="true" customHeight="false" outlineLevel="0" collapsed="false">
      <c r="A2362" s="0" t="s">
        <v>645</v>
      </c>
      <c r="B2362" s="0" t="s">
        <v>646</v>
      </c>
      <c r="C2362" s="0" t="s">
        <v>2515</v>
      </c>
      <c r="D2362" s="0" t="n">
        <v>2613</v>
      </c>
      <c r="E2362" s="0" t="n">
        <v>32.496421</v>
      </c>
      <c r="F2362" s="0" t="n">
        <v>-101.633027</v>
      </c>
      <c r="G2362" s="0" t="n">
        <v>0.009600984711</v>
      </c>
      <c r="H2362" s="0" t="n">
        <v>1830.17</v>
      </c>
      <c r="I2362" s="0" t="n">
        <v>1.97636</v>
      </c>
      <c r="J2362" s="0" t="n">
        <v>24.9275</v>
      </c>
      <c r="K2362" s="0" t="n">
        <v>345</v>
      </c>
      <c r="L2362" s="0" t="s">
        <v>20</v>
      </c>
      <c r="M2362" s="0" t="n">
        <f aca="false">35.3*G2362</f>
        <v>0.3389147602983</v>
      </c>
      <c r="N2362" s="0" t="n">
        <f aca="false">M2362*1000/365</f>
        <v>0.928533589858356</v>
      </c>
      <c r="O2362" s="0" t="n">
        <f aca="false">Table1[[#This Row],[Detection frequency 2021]]/100*365</f>
        <v>90.985375</v>
      </c>
      <c r="P2362" s="0" t="n">
        <f aca="false">Table1[[#This Row],[Flared days/year]]/12</f>
        <v>7.58211458333333</v>
      </c>
      <c r="Q2362" s="2" t="n">
        <f aca="false">Table1[[#This Row],['#days per month]]-P2418</f>
        <v>-1.00396291666667</v>
      </c>
    </row>
    <row r="2363" customFormat="false" ht="15.75" hidden="true" customHeight="false" outlineLevel="0" collapsed="false">
      <c r="A2363" s="0" t="s">
        <v>788</v>
      </c>
      <c r="B2363" s="0" t="s">
        <v>789</v>
      </c>
      <c r="C2363" s="0" t="s">
        <v>2516</v>
      </c>
      <c r="D2363" s="0" t="n">
        <v>11877</v>
      </c>
      <c r="E2363" s="0" t="n">
        <v>-2.537877</v>
      </c>
      <c r="F2363" s="0" t="n">
        <v>103.383367</v>
      </c>
      <c r="G2363" s="0" t="n">
        <v>0.009599869297</v>
      </c>
      <c r="H2363" s="0" t="n">
        <v>1724.12</v>
      </c>
      <c r="I2363" s="0" t="n">
        <v>0.576826</v>
      </c>
      <c r="J2363" s="0" t="n">
        <v>64.7059</v>
      </c>
      <c r="K2363" s="0" t="n">
        <v>34</v>
      </c>
      <c r="L2363" s="0" t="s">
        <v>20</v>
      </c>
      <c r="M2363" s="0" t="n">
        <f aca="false">35.3*G2363</f>
        <v>0.3388753861841</v>
      </c>
      <c r="N2363" s="0" t="n">
        <f aca="false">M2363*1000/365</f>
        <v>0.928425715572877</v>
      </c>
      <c r="O2363" s="0" t="n">
        <f aca="false">Table1[[#This Row],[Detection frequency 2021]]/100*365</f>
        <v>236.176535</v>
      </c>
      <c r="P2363" s="0" t="n">
        <f aca="false">Table1[[#This Row],[Flared days/year]]/12</f>
        <v>19.6813779166667</v>
      </c>
      <c r="Q2363" s="2" t="n">
        <f aca="false">Table1[[#This Row],['#days per month]]-P2419</f>
        <v>12.1469870833334</v>
      </c>
    </row>
    <row r="2364" customFormat="false" ht="15.75" hidden="true" customHeight="false" outlineLevel="0" collapsed="false">
      <c r="A2364" s="0" t="s">
        <v>694</v>
      </c>
      <c r="B2364" s="0" t="s">
        <v>695</v>
      </c>
      <c r="C2364" s="0" t="s">
        <v>2517</v>
      </c>
      <c r="D2364" s="0" t="n">
        <v>8066</v>
      </c>
      <c r="E2364" s="0" t="n">
        <v>26.063423</v>
      </c>
      <c r="F2364" s="0" t="n">
        <v>50.548483</v>
      </c>
      <c r="G2364" s="0" t="n">
        <v>0.007807663176</v>
      </c>
      <c r="H2364" s="0" t="n">
        <v>1802.68</v>
      </c>
      <c r="I2364" s="0" t="n">
        <v>1.08945</v>
      </c>
      <c r="J2364" s="0" t="n">
        <v>32.4051</v>
      </c>
      <c r="K2364" s="0" t="n">
        <v>395</v>
      </c>
      <c r="L2364" s="0" t="s">
        <v>20</v>
      </c>
      <c r="M2364" s="0" t="n">
        <f aca="false">35.3*G2364</f>
        <v>0.2756105101128</v>
      </c>
      <c r="N2364" s="0" t="n">
        <f aca="false">M2364*1000/365</f>
        <v>0.755097287980274</v>
      </c>
      <c r="O2364" s="0" t="n">
        <f aca="false">Table1[[#This Row],[Detection frequency 2021]]/100*365</f>
        <v>118.278615</v>
      </c>
      <c r="P2364" s="0" t="n">
        <f aca="false">Table1[[#This Row],[Flared days/year]]/12</f>
        <v>9.85655125</v>
      </c>
      <c r="Q2364" s="2" t="n">
        <f aca="false">Table1[[#This Row],['#days per month]]-P2420</f>
        <v>4.40138291666667</v>
      </c>
    </row>
    <row r="2365" customFormat="false" ht="15.75" hidden="true" customHeight="false" outlineLevel="0" collapsed="false">
      <c r="A2365" s="0" t="s">
        <v>645</v>
      </c>
      <c r="B2365" s="0" t="s">
        <v>646</v>
      </c>
      <c r="C2365" s="0" t="s">
        <v>2518</v>
      </c>
      <c r="D2365" s="0" t="n">
        <v>738</v>
      </c>
      <c r="E2365" s="0" t="n">
        <v>47.818718</v>
      </c>
      <c r="F2365" s="0" t="n">
        <v>-102.933056999999</v>
      </c>
      <c r="G2365" s="0" t="n">
        <v>0.009583490323</v>
      </c>
      <c r="H2365" s="0" t="n">
        <v>1916.23</v>
      </c>
      <c r="I2365" s="0" t="n">
        <v>1.64290999999999</v>
      </c>
      <c r="J2365" s="0" t="n">
        <v>53.869</v>
      </c>
      <c r="K2365" s="0" t="n">
        <v>336</v>
      </c>
      <c r="L2365" s="0" t="s">
        <v>20</v>
      </c>
      <c r="M2365" s="0" t="n">
        <f aca="false">35.3*G2365</f>
        <v>0.3382972084019</v>
      </c>
      <c r="N2365" s="0" t="n">
        <f aca="false">M2365*1000/365</f>
        <v>0.926841666854521</v>
      </c>
      <c r="O2365" s="0" t="n">
        <f aca="false">Table1[[#This Row],[Detection frequency 2021]]/100*365</f>
        <v>196.62185</v>
      </c>
      <c r="P2365" s="0" t="n">
        <f aca="false">Table1[[#This Row],[Flared days/year]]/12</f>
        <v>16.3851541666667</v>
      </c>
      <c r="Q2365" s="2" t="n">
        <f aca="false">Table1[[#This Row],['#days per month]]-P2421</f>
        <v>1.4422975</v>
      </c>
    </row>
    <row r="2366" customFormat="false" ht="15.75" hidden="true" customHeight="false" outlineLevel="0" collapsed="false">
      <c r="A2366" s="0" t="s">
        <v>645</v>
      </c>
      <c r="B2366" s="0" t="s">
        <v>646</v>
      </c>
      <c r="C2366" s="0" t="s">
        <v>2519</v>
      </c>
      <c r="D2366" s="0" t="n">
        <v>954</v>
      </c>
      <c r="E2366" s="0" t="n">
        <v>48.588977</v>
      </c>
      <c r="F2366" s="0" t="n">
        <v>-102.662466</v>
      </c>
      <c r="G2366" s="0" t="n">
        <v>0.009578852549</v>
      </c>
      <c r="H2366" s="0" t="n">
        <v>1906.16</v>
      </c>
      <c r="I2366" s="0" t="n">
        <v>1.57954</v>
      </c>
      <c r="J2366" s="0" t="n">
        <v>57.047</v>
      </c>
      <c r="K2366" s="0" t="n">
        <v>298</v>
      </c>
      <c r="L2366" s="0" t="s">
        <v>20</v>
      </c>
      <c r="M2366" s="0" t="n">
        <f aca="false">35.3*G2366</f>
        <v>0.3381334949797</v>
      </c>
      <c r="N2366" s="0" t="n">
        <f aca="false">M2366*1000/365</f>
        <v>0.926393136930685</v>
      </c>
      <c r="O2366" s="0" t="n">
        <f aca="false">Table1[[#This Row],[Detection frequency 2021]]/100*365</f>
        <v>208.22155</v>
      </c>
      <c r="P2366" s="0" t="n">
        <f aca="false">Table1[[#This Row],[Flared days/year]]/12</f>
        <v>17.3517958333333</v>
      </c>
      <c r="Q2366" s="2" t="n">
        <f aca="false">Table1[[#This Row],['#days per month]]-P2422</f>
        <v>8.27220791666666</v>
      </c>
    </row>
    <row r="2367" customFormat="false" ht="15.75" hidden="true" customHeight="false" outlineLevel="0" collapsed="false">
      <c r="A2367" s="0" t="s">
        <v>24</v>
      </c>
      <c r="B2367" s="0" t="s">
        <v>25</v>
      </c>
      <c r="C2367" s="0" t="s">
        <v>2520</v>
      </c>
      <c r="D2367" s="0" t="n">
        <v>7011</v>
      </c>
      <c r="E2367" s="0" t="n">
        <v>56.0413949999999</v>
      </c>
      <c r="F2367" s="0" t="n">
        <v>55.0368839999999</v>
      </c>
      <c r="G2367" s="0" t="n">
        <v>0.009578412254</v>
      </c>
      <c r="H2367" s="0" t="n">
        <v>1826.68</v>
      </c>
      <c r="I2367" s="0" t="n">
        <v>1.89415</v>
      </c>
      <c r="J2367" s="0" t="n">
        <v>46.2555</v>
      </c>
      <c r="K2367" s="0" t="n">
        <v>227</v>
      </c>
      <c r="L2367" s="0" t="s">
        <v>20</v>
      </c>
      <c r="M2367" s="0" t="n">
        <f aca="false">35.3*G2367</f>
        <v>0.3381179525662</v>
      </c>
      <c r="N2367" s="0" t="n">
        <f aca="false">M2367*1000/365</f>
        <v>0.92635055497589</v>
      </c>
      <c r="O2367" s="0" t="n">
        <f aca="false">Table1[[#This Row],[Detection frequency 2021]]/100*365</f>
        <v>168.832575</v>
      </c>
      <c r="P2367" s="0" t="n">
        <f aca="false">Table1[[#This Row],[Flared days/year]]/12</f>
        <v>14.06938125</v>
      </c>
      <c r="Q2367" s="2" t="n">
        <f aca="false">Table1[[#This Row],['#days per month]]-P2423</f>
        <v>5.8315441666667</v>
      </c>
    </row>
    <row r="2368" customFormat="false" ht="15.75" hidden="true" customHeight="false" outlineLevel="0" collapsed="false">
      <c r="A2368" s="0" t="s">
        <v>1729</v>
      </c>
      <c r="B2368" s="0" t="s">
        <v>1730</v>
      </c>
      <c r="C2368" s="0" t="s">
        <v>2521</v>
      </c>
      <c r="D2368" s="0" t="n">
        <v>4108</v>
      </c>
      <c r="E2368" s="0" t="n">
        <v>23.140296</v>
      </c>
      <c r="F2368" s="0" t="n">
        <v>-81.713994</v>
      </c>
      <c r="G2368" s="0" t="n">
        <v>0.009567140702</v>
      </c>
      <c r="H2368" s="0" t="n">
        <v>1834.88</v>
      </c>
      <c r="I2368" s="0" t="n">
        <v>1.6015</v>
      </c>
      <c r="J2368" s="0" t="n">
        <v>44.8905</v>
      </c>
      <c r="K2368" s="0" t="n">
        <v>274</v>
      </c>
      <c r="L2368" s="0" t="s">
        <v>20</v>
      </c>
      <c r="M2368" s="0" t="n">
        <f aca="false">35.3*G2368</f>
        <v>0.3377200667806</v>
      </c>
      <c r="N2368" s="0" t="n">
        <f aca="false">M2368*1000/365</f>
        <v>0.92526045693315</v>
      </c>
      <c r="O2368" s="0" t="n">
        <f aca="false">Table1[[#This Row],[Detection frequency 2021]]/100*365</f>
        <v>163.850325</v>
      </c>
      <c r="P2368" s="0" t="n">
        <f aca="false">Table1[[#This Row],[Flared days/year]]/12</f>
        <v>13.65419375</v>
      </c>
      <c r="Q2368" s="2" t="n">
        <f aca="false">Table1[[#This Row],['#days per month]]-P2424</f>
        <v>-7.57849499999997</v>
      </c>
    </row>
    <row r="2369" customFormat="false" ht="15.75" hidden="true" customHeight="false" outlineLevel="0" collapsed="false">
      <c r="A2369" s="0" t="s">
        <v>645</v>
      </c>
      <c r="B2369" s="0" t="s">
        <v>646</v>
      </c>
      <c r="C2369" s="0" t="s">
        <v>2522</v>
      </c>
      <c r="D2369" s="0" t="n">
        <v>14</v>
      </c>
      <c r="E2369" s="0" t="n">
        <v>70.490783</v>
      </c>
      <c r="F2369" s="0" t="n">
        <v>-148.700206</v>
      </c>
      <c r="G2369" s="0" t="n">
        <v>0.009563471577</v>
      </c>
      <c r="H2369" s="0" t="n">
        <v>1868.13</v>
      </c>
      <c r="I2369" s="0" t="n">
        <v>1.72852</v>
      </c>
      <c r="J2369" s="0" t="n">
        <v>70</v>
      </c>
      <c r="K2369" s="0" t="n">
        <v>10</v>
      </c>
      <c r="L2369" s="0" t="s">
        <v>20</v>
      </c>
      <c r="M2369" s="0" t="n">
        <f aca="false">35.3*G2369</f>
        <v>0.3375905466681</v>
      </c>
      <c r="N2369" s="0" t="n">
        <f aca="false">M2369*1000/365</f>
        <v>0.924905607309863</v>
      </c>
      <c r="O2369" s="0" t="n">
        <f aca="false">Table1[[#This Row],[Detection frequency 2021]]/100*365</f>
        <v>255.5</v>
      </c>
      <c r="P2369" s="0" t="n">
        <f aca="false">Table1[[#This Row],[Flared days/year]]/12</f>
        <v>21.2916666666667</v>
      </c>
      <c r="Q2369" s="2" t="n">
        <f aca="false">Table1[[#This Row],['#days per month]]-P2425</f>
        <v>10.7979166666667</v>
      </c>
    </row>
    <row r="2370" customFormat="false" ht="15.75" hidden="true" customHeight="false" outlineLevel="0" collapsed="false">
      <c r="A2370" s="0" t="s">
        <v>24</v>
      </c>
      <c r="B2370" s="0" t="s">
        <v>25</v>
      </c>
      <c r="C2370" s="0" t="s">
        <v>2523</v>
      </c>
      <c r="D2370" s="0" t="n">
        <v>6447</v>
      </c>
      <c r="E2370" s="0" t="n">
        <v>67.356597</v>
      </c>
      <c r="F2370" s="0" t="n">
        <v>56.606028</v>
      </c>
      <c r="G2370" s="0" t="n">
        <v>0.009558569626</v>
      </c>
      <c r="H2370" s="0" t="n">
        <v>1914.69</v>
      </c>
      <c r="I2370" s="0" t="n">
        <v>2.50727999999999</v>
      </c>
      <c r="J2370" s="0" t="n">
        <v>45.8536999999999</v>
      </c>
      <c r="K2370" s="0" t="n">
        <v>205</v>
      </c>
      <c r="L2370" s="0" t="s">
        <v>20</v>
      </c>
      <c r="M2370" s="0" t="n">
        <f aca="false">35.3*G2370</f>
        <v>0.3374175077978</v>
      </c>
      <c r="N2370" s="0" t="n">
        <f aca="false">M2370*1000/365</f>
        <v>0.92443152821315</v>
      </c>
      <c r="O2370" s="0" t="n">
        <f aca="false">Table1[[#This Row],[Detection frequency 2021]]/100*365</f>
        <v>167.366005</v>
      </c>
      <c r="P2370" s="0" t="n">
        <f aca="false">Table1[[#This Row],[Flared days/year]]/12</f>
        <v>13.9471670833333</v>
      </c>
      <c r="Q2370" s="2" t="n">
        <f aca="false">Table1[[#This Row],['#days per month]]-P2426</f>
        <v>0.0424008333333017</v>
      </c>
    </row>
    <row r="2371" customFormat="false" ht="15.75" hidden="true" customHeight="false" outlineLevel="0" collapsed="false">
      <c r="A2371" s="0" t="s">
        <v>197</v>
      </c>
      <c r="B2371" s="0" t="s">
        <v>198</v>
      </c>
      <c r="C2371" s="0" t="s">
        <v>2524</v>
      </c>
      <c r="D2371" s="0" t="n">
        <v>12018</v>
      </c>
      <c r="E2371" s="0" t="n">
        <v>4.36769499999999</v>
      </c>
      <c r="F2371" s="0" t="n">
        <v>111.969101</v>
      </c>
      <c r="G2371" s="0" t="n">
        <v>0.009545624953</v>
      </c>
      <c r="H2371" s="0" t="n">
        <v>1639.78</v>
      </c>
      <c r="I2371" s="0" t="n">
        <v>1.21955</v>
      </c>
      <c r="J2371" s="0" t="n">
        <v>68.75</v>
      </c>
      <c r="K2371" s="0" t="n">
        <v>32</v>
      </c>
      <c r="L2371" s="0" t="s">
        <v>20</v>
      </c>
      <c r="M2371" s="0" t="n">
        <f aca="false">35.3*G2371</f>
        <v>0.3369605608409</v>
      </c>
      <c r="N2371" s="0" t="n">
        <f aca="false">M2371*1000/365</f>
        <v>0.923179618742192</v>
      </c>
      <c r="O2371" s="0" t="n">
        <f aca="false">Table1[[#This Row],[Detection frequency 2021]]/100*365</f>
        <v>250.9375</v>
      </c>
      <c r="P2371" s="0" t="n">
        <f aca="false">Table1[[#This Row],[Flared days/year]]/12</f>
        <v>20.9114583333333</v>
      </c>
      <c r="Q2371" s="2" t="n">
        <f aca="false">Table1[[#This Row],['#days per month]]-P2427</f>
        <v>12.8003370833333</v>
      </c>
    </row>
    <row r="2372" customFormat="false" ht="15.75" hidden="true" customHeight="false" outlineLevel="0" collapsed="false">
      <c r="A2372" s="0" t="s">
        <v>264</v>
      </c>
      <c r="B2372" s="0" t="s">
        <v>265</v>
      </c>
      <c r="C2372" s="0" t="s">
        <v>2525</v>
      </c>
      <c r="D2372" s="0" t="n">
        <v>8190</v>
      </c>
      <c r="E2372" s="0" t="n">
        <v>26.477802</v>
      </c>
      <c r="F2372" s="0" t="n">
        <v>52.029648</v>
      </c>
      <c r="G2372" s="0" t="n">
        <v>0.005538001157</v>
      </c>
      <c r="H2372" s="0" t="n">
        <v>1798.82</v>
      </c>
      <c r="I2372" s="0" t="n">
        <v>4.99918</v>
      </c>
      <c r="J2372" s="0" t="n">
        <v>31.831</v>
      </c>
      <c r="K2372" s="0" t="n">
        <v>355</v>
      </c>
      <c r="L2372" s="0" t="s">
        <v>20</v>
      </c>
      <c r="M2372" s="0" t="n">
        <f aca="false">35.3*G2372</f>
        <v>0.1954914408421</v>
      </c>
      <c r="N2372" s="0" t="n">
        <f aca="false">M2372*1000/365</f>
        <v>0.535592988608493</v>
      </c>
      <c r="O2372" s="0" t="n">
        <f aca="false">Table1[[#This Row],[Detection frequency 2021]]/100*365</f>
        <v>116.18315</v>
      </c>
      <c r="P2372" s="0" t="n">
        <f aca="false">Table1[[#This Row],[Flared days/year]]/12</f>
        <v>9.68192916666667</v>
      </c>
      <c r="Q2372" s="2" t="n">
        <f aca="false">Table1[[#This Row],['#days per month]]-P2428</f>
        <v>0.526664583333362</v>
      </c>
    </row>
    <row r="2373" customFormat="false" ht="15.75" hidden="true" customHeight="false" outlineLevel="0" collapsed="false">
      <c r="A2373" s="0" t="s">
        <v>606</v>
      </c>
      <c r="B2373" s="0" t="s">
        <v>607</v>
      </c>
      <c r="C2373" s="0" t="s">
        <v>2526</v>
      </c>
      <c r="D2373" s="0" t="n">
        <v>4884</v>
      </c>
      <c r="E2373" s="0" t="n">
        <v>-24.952497</v>
      </c>
      <c r="F2373" s="0" t="n">
        <v>-42.468768</v>
      </c>
      <c r="G2373" s="0" t="n">
        <v>0.009536055875</v>
      </c>
      <c r="H2373" s="0" t="n">
        <v>1654.4</v>
      </c>
      <c r="I2373" s="0" t="n">
        <v>2.22533</v>
      </c>
      <c r="J2373" s="0" t="n">
        <v>16.7568</v>
      </c>
      <c r="K2373" s="0" t="n">
        <v>185</v>
      </c>
      <c r="L2373" s="0" t="s">
        <v>20</v>
      </c>
      <c r="M2373" s="0" t="n">
        <f aca="false">35.3*G2373</f>
        <v>0.3366227723875</v>
      </c>
      <c r="N2373" s="0" t="n">
        <f aca="false">M2373*1000/365</f>
        <v>0.922254170924657</v>
      </c>
      <c r="O2373" s="0" t="n">
        <f aca="false">Table1[[#This Row],[Detection frequency 2021]]/100*365</f>
        <v>61.16232</v>
      </c>
      <c r="P2373" s="0" t="n">
        <f aca="false">Table1[[#This Row],[Flared days/year]]/12</f>
        <v>5.09686</v>
      </c>
      <c r="Q2373" s="2" t="n">
        <f aca="false">Table1[[#This Row],['#days per month]]-P2429</f>
        <v>-4.73478</v>
      </c>
    </row>
    <row r="2374" customFormat="false" ht="15.75" hidden="true" customHeight="false" outlineLevel="0" collapsed="false">
      <c r="A2374" s="0" t="s">
        <v>645</v>
      </c>
      <c r="B2374" s="0" t="s">
        <v>646</v>
      </c>
      <c r="C2374" s="0" t="s">
        <v>2527</v>
      </c>
      <c r="D2374" s="0" t="n">
        <v>2490</v>
      </c>
      <c r="E2374" s="0" t="n">
        <v>32.261326</v>
      </c>
      <c r="F2374" s="0" t="n">
        <v>-101.823886</v>
      </c>
      <c r="G2374" s="0" t="n">
        <v>0.009529803686</v>
      </c>
      <c r="H2374" s="0" t="n">
        <v>1842.92</v>
      </c>
      <c r="I2374" s="0" t="n">
        <v>1.92655</v>
      </c>
      <c r="J2374" s="0" t="n">
        <v>23.2142999999999</v>
      </c>
      <c r="K2374" s="0" t="n">
        <v>336</v>
      </c>
      <c r="L2374" s="0" t="s">
        <v>20</v>
      </c>
      <c r="M2374" s="0" t="n">
        <f aca="false">35.3*G2374</f>
        <v>0.3364020701158</v>
      </c>
      <c r="N2374" s="0" t="n">
        <f aca="false">M2374*1000/365</f>
        <v>0.921649507166575</v>
      </c>
      <c r="O2374" s="0" t="n">
        <f aca="false">Table1[[#This Row],[Detection frequency 2021]]/100*365</f>
        <v>84.7321949999996</v>
      </c>
      <c r="P2374" s="0" t="n">
        <f aca="false">Table1[[#This Row],[Flared days/year]]/12</f>
        <v>7.06101624999997</v>
      </c>
      <c r="Q2374" s="2" t="n">
        <f aca="false">Table1[[#This Row],['#days per month]]-P2430</f>
        <v>0.906325416666636</v>
      </c>
    </row>
    <row r="2375" customFormat="false" ht="15.75" hidden="true" customHeight="false" outlineLevel="0" collapsed="false">
      <c r="A2375" s="0" t="s">
        <v>126</v>
      </c>
      <c r="B2375" s="0" t="s">
        <v>127</v>
      </c>
      <c r="C2375" s="0" t="s">
        <v>2528</v>
      </c>
      <c r="D2375" s="0" t="n">
        <v>5937</v>
      </c>
      <c r="E2375" s="0" t="n">
        <v>6.153626</v>
      </c>
      <c r="F2375" s="0" t="n">
        <v>5.342629</v>
      </c>
      <c r="G2375" s="0" t="n">
        <v>0.009518796311</v>
      </c>
      <c r="H2375" s="0" t="n">
        <v>1867.15</v>
      </c>
      <c r="I2375" s="0" t="n">
        <v>1.54579</v>
      </c>
      <c r="J2375" s="0" t="n">
        <v>29.0323</v>
      </c>
      <c r="K2375" s="0" t="n">
        <v>93</v>
      </c>
      <c r="L2375" s="0" t="s">
        <v>20</v>
      </c>
      <c r="M2375" s="0" t="n">
        <f aca="false">35.3*G2375</f>
        <v>0.3360135097783</v>
      </c>
      <c r="N2375" s="0" t="n">
        <f aca="false">M2375*1000/365</f>
        <v>0.920584958296712</v>
      </c>
      <c r="O2375" s="0" t="n">
        <f aca="false">Table1[[#This Row],[Detection frequency 2021]]/100*365</f>
        <v>105.967895</v>
      </c>
      <c r="P2375" s="0" t="n">
        <f aca="false">Table1[[#This Row],[Flared days/year]]/12</f>
        <v>8.83065791666667</v>
      </c>
      <c r="Q2375" s="2" t="n">
        <f aca="false">Table1[[#This Row],['#days per month]]-P2431</f>
        <v>-6.52343208333333</v>
      </c>
    </row>
    <row r="2376" customFormat="false" ht="15.75" hidden="true" customHeight="false" outlineLevel="0" collapsed="false">
      <c r="A2376" s="0" t="s">
        <v>24</v>
      </c>
      <c r="B2376" s="0" t="s">
        <v>25</v>
      </c>
      <c r="C2376" s="0" t="s">
        <v>2529</v>
      </c>
      <c r="D2376" s="0" t="n">
        <v>6470</v>
      </c>
      <c r="E2376" s="0" t="n">
        <v>59.144515</v>
      </c>
      <c r="F2376" s="0" t="n">
        <v>56.862713</v>
      </c>
      <c r="G2376" s="0" t="n">
        <v>0.009509696881</v>
      </c>
      <c r="H2376" s="0" t="n">
        <v>1737.16</v>
      </c>
      <c r="I2376" s="0" t="n">
        <v>1.6015</v>
      </c>
      <c r="J2376" s="0" t="n">
        <v>7.11461999999999</v>
      </c>
      <c r="K2376" s="0" t="n">
        <v>253</v>
      </c>
      <c r="L2376" s="0" t="s">
        <v>20</v>
      </c>
      <c r="M2376" s="0" t="n">
        <f aca="false">35.3*G2376</f>
        <v>0.3356922998993</v>
      </c>
      <c r="N2376" s="0" t="n">
        <f aca="false">M2376*1000/365</f>
        <v>0.919704931230959</v>
      </c>
      <c r="O2376" s="0" t="n">
        <f aca="false">Table1[[#This Row],[Detection frequency 2021]]/100*365</f>
        <v>25.968363</v>
      </c>
      <c r="P2376" s="0" t="n">
        <f aca="false">Table1[[#This Row],[Flared days/year]]/12</f>
        <v>2.16403025</v>
      </c>
      <c r="Q2376" s="2" t="n">
        <f aca="false">Table1[[#This Row],['#days per month]]-P2432</f>
        <v>-13.93392975</v>
      </c>
    </row>
    <row r="2377" customFormat="false" ht="15.75" hidden="true" customHeight="false" outlineLevel="0" collapsed="false">
      <c r="A2377" s="0" t="s">
        <v>24</v>
      </c>
      <c r="B2377" s="0" t="s">
        <v>25</v>
      </c>
      <c r="C2377" s="0" t="s">
        <v>2530</v>
      </c>
      <c r="D2377" s="0" t="n">
        <v>9224</v>
      </c>
      <c r="E2377" s="0" t="n">
        <v>66.02724</v>
      </c>
      <c r="F2377" s="0" t="n">
        <v>77.289672</v>
      </c>
      <c r="G2377" s="0" t="n">
        <v>0.009496957679</v>
      </c>
      <c r="H2377" s="0" t="n">
        <v>1528.18</v>
      </c>
      <c r="I2377" s="0" t="n">
        <v>1.6015</v>
      </c>
      <c r="J2377" s="0" t="n">
        <v>13.6719</v>
      </c>
      <c r="K2377" s="0" t="n">
        <v>256</v>
      </c>
      <c r="L2377" s="0" t="s">
        <v>218</v>
      </c>
      <c r="M2377" s="0" t="n">
        <f aca="false">35.3*G2377</f>
        <v>0.3352426060687</v>
      </c>
      <c r="N2377" s="0" t="n">
        <f aca="false">M2377*1000/365</f>
        <v>0.918472893338904</v>
      </c>
      <c r="O2377" s="0" t="n">
        <f aca="false">Table1[[#This Row],[Detection frequency 2021]]/100*365</f>
        <v>49.902435</v>
      </c>
      <c r="P2377" s="0" t="n">
        <f aca="false">Table1[[#This Row],[Flared days/year]]/12</f>
        <v>4.15853625</v>
      </c>
      <c r="Q2377" s="2" t="n">
        <f aca="false">Table1[[#This Row],['#days per month]]-P2433</f>
        <v>-4.875305</v>
      </c>
    </row>
    <row r="2378" customFormat="false" ht="15.75" hidden="true" customHeight="false" outlineLevel="0" collapsed="false">
      <c r="A2378" s="0" t="s">
        <v>24</v>
      </c>
      <c r="B2378" s="0" t="s">
        <v>25</v>
      </c>
      <c r="C2378" s="0" t="s">
        <v>2531</v>
      </c>
      <c r="D2378" s="0" t="n">
        <v>8659</v>
      </c>
      <c r="E2378" s="0" t="n">
        <v>61.402687</v>
      </c>
      <c r="F2378" s="0" t="n">
        <v>65.4126939999999</v>
      </c>
      <c r="G2378" s="0" t="n">
        <v>0.00949549002899999</v>
      </c>
      <c r="H2378" s="0" t="n">
        <v>1798.66</v>
      </c>
      <c r="I2378" s="0" t="n">
        <v>1.30609</v>
      </c>
      <c r="J2378" s="0" t="n">
        <v>33.8521</v>
      </c>
      <c r="K2378" s="0" t="n">
        <v>257</v>
      </c>
      <c r="L2378" s="0" t="s">
        <v>20</v>
      </c>
      <c r="M2378" s="0" t="n">
        <f aca="false">35.3*G2378</f>
        <v>0.3351907980237</v>
      </c>
      <c r="N2378" s="0" t="n">
        <f aca="false">M2378*1000/365</f>
        <v>0.918330953489588</v>
      </c>
      <c r="O2378" s="0" t="n">
        <f aca="false">Table1[[#This Row],[Detection frequency 2021]]/100*365</f>
        <v>123.560165</v>
      </c>
      <c r="P2378" s="0" t="n">
        <f aca="false">Table1[[#This Row],[Flared days/year]]/12</f>
        <v>10.2966804166667</v>
      </c>
      <c r="Q2378" s="2" t="n">
        <f aca="false">Table1[[#This Row],['#days per month]]-P2434</f>
        <v>-10.5483175</v>
      </c>
    </row>
    <row r="2379" customFormat="false" ht="15.75" hidden="true" customHeight="false" outlineLevel="0" collapsed="false">
      <c r="A2379" s="0" t="s">
        <v>645</v>
      </c>
      <c r="B2379" s="0" t="s">
        <v>646</v>
      </c>
      <c r="C2379" s="0" t="s">
        <v>2532</v>
      </c>
      <c r="D2379" s="0" t="n">
        <v>1642</v>
      </c>
      <c r="E2379" s="0" t="n">
        <v>31.923896</v>
      </c>
      <c r="F2379" s="0" t="n">
        <v>-103.676594999999</v>
      </c>
      <c r="G2379" s="0" t="n">
        <v>0.009493200495</v>
      </c>
      <c r="H2379" s="0" t="n">
        <v>1833.48</v>
      </c>
      <c r="I2379" s="0" t="n">
        <v>1.67082</v>
      </c>
      <c r="J2379" s="0" t="n">
        <v>33.4365</v>
      </c>
      <c r="K2379" s="0" t="n">
        <v>323</v>
      </c>
      <c r="L2379" s="0" t="s">
        <v>20</v>
      </c>
      <c r="M2379" s="0" t="n">
        <f aca="false">35.3*G2379</f>
        <v>0.3351099774735</v>
      </c>
      <c r="N2379" s="0" t="n">
        <f aca="false">M2379*1000/365</f>
        <v>0.918109527324658</v>
      </c>
      <c r="O2379" s="0" t="n">
        <f aca="false">Table1[[#This Row],[Detection frequency 2021]]/100*365</f>
        <v>122.043225</v>
      </c>
      <c r="P2379" s="0" t="n">
        <f aca="false">Table1[[#This Row],[Flared days/year]]/12</f>
        <v>10.17026875</v>
      </c>
      <c r="Q2379" s="2" t="n">
        <f aca="false">Table1[[#This Row],['#days per month]]-P2435</f>
        <v>-4.44934999999997</v>
      </c>
    </row>
    <row r="2380" customFormat="false" ht="15.75" hidden="true" customHeight="false" outlineLevel="0" collapsed="false">
      <c r="A2380" s="0" t="s">
        <v>126</v>
      </c>
      <c r="B2380" s="0" t="s">
        <v>127</v>
      </c>
      <c r="C2380" s="0" t="s">
        <v>2533</v>
      </c>
      <c r="D2380" s="0" t="n">
        <v>6010</v>
      </c>
      <c r="E2380" s="0" t="n">
        <v>5.143682</v>
      </c>
      <c r="F2380" s="0" t="n">
        <v>6.92057</v>
      </c>
      <c r="G2380" s="0" t="n">
        <v>0.009485245832</v>
      </c>
      <c r="H2380" s="0" t="n">
        <v>1740.82</v>
      </c>
      <c r="I2380" s="0" t="n">
        <v>0.571068</v>
      </c>
      <c r="J2380" s="0" t="n">
        <v>45.9459</v>
      </c>
      <c r="K2380" s="0" t="n">
        <v>74</v>
      </c>
      <c r="L2380" s="0" t="s">
        <v>20</v>
      </c>
      <c r="M2380" s="0" t="n">
        <f aca="false">35.3*G2380</f>
        <v>0.3348291778696</v>
      </c>
      <c r="N2380" s="0" t="n">
        <f aca="false">M2380*1000/365</f>
        <v>0.91734021334137</v>
      </c>
      <c r="O2380" s="0" t="n">
        <f aca="false">Table1[[#This Row],[Detection frequency 2021]]/100*365</f>
        <v>167.702535</v>
      </c>
      <c r="P2380" s="0" t="n">
        <f aca="false">Table1[[#This Row],[Flared days/year]]/12</f>
        <v>13.97521125</v>
      </c>
      <c r="Q2380" s="2" t="n">
        <f aca="false">Table1[[#This Row],['#days per month]]-P2436</f>
        <v>1.79218041666667</v>
      </c>
    </row>
    <row r="2381" customFormat="false" ht="15.75" hidden="true" customHeight="false" outlineLevel="0" collapsed="false">
      <c r="A2381" s="0" t="s">
        <v>24</v>
      </c>
      <c r="B2381" s="0" t="s">
        <v>25</v>
      </c>
      <c r="C2381" s="0" t="s">
        <v>2534</v>
      </c>
      <c r="D2381" s="0" t="n">
        <v>6657</v>
      </c>
      <c r="E2381" s="0" t="n">
        <v>50.303059</v>
      </c>
      <c r="F2381" s="0" t="n">
        <v>44.683407</v>
      </c>
      <c r="G2381" s="0" t="n">
        <v>0.009474179751</v>
      </c>
      <c r="H2381" s="0" t="n">
        <v>1794.1</v>
      </c>
      <c r="I2381" s="0" t="n">
        <v>2.94367</v>
      </c>
      <c r="J2381" s="0" t="n">
        <v>21.1382</v>
      </c>
      <c r="K2381" s="0" t="n">
        <v>246</v>
      </c>
      <c r="L2381" s="0" t="s">
        <v>20</v>
      </c>
      <c r="M2381" s="0" t="n">
        <f aca="false">35.3*G2381</f>
        <v>0.3344385452103</v>
      </c>
      <c r="N2381" s="0" t="n">
        <f aca="false">M2381*1000/365</f>
        <v>0.916269986877534</v>
      </c>
      <c r="O2381" s="0" t="n">
        <f aca="false">Table1[[#This Row],[Detection frequency 2021]]/100*365</f>
        <v>77.15443</v>
      </c>
      <c r="P2381" s="0" t="n">
        <f aca="false">Table1[[#This Row],[Flared days/year]]/12</f>
        <v>6.42953583333333</v>
      </c>
      <c r="Q2381" s="2" t="n">
        <f aca="false">Table1[[#This Row],['#days per month]]-P2437</f>
        <v>0.190225833333334</v>
      </c>
    </row>
    <row r="2382" customFormat="false" ht="15.75" hidden="true" customHeight="false" outlineLevel="0" collapsed="false">
      <c r="A2382" s="0" t="s">
        <v>645</v>
      </c>
      <c r="B2382" s="0" t="s">
        <v>646</v>
      </c>
      <c r="C2382" s="0" t="s">
        <v>2535</v>
      </c>
      <c r="D2382" s="0" t="n">
        <v>2895</v>
      </c>
      <c r="E2382" s="0" t="n">
        <v>28.853232</v>
      </c>
      <c r="F2382" s="0" t="n">
        <v>-99.438608</v>
      </c>
      <c r="G2382" s="0" t="n">
        <v>0.00946317237599999</v>
      </c>
      <c r="H2382" s="0" t="n">
        <v>1909.05</v>
      </c>
      <c r="I2382" s="0" t="n">
        <v>3.53248</v>
      </c>
      <c r="J2382" s="0" t="n">
        <v>19.1223</v>
      </c>
      <c r="K2382" s="0" t="n">
        <v>319</v>
      </c>
      <c r="L2382" s="0" t="s">
        <v>20</v>
      </c>
      <c r="M2382" s="0" t="n">
        <f aca="false">35.3*G2382</f>
        <v>0.3340499848728</v>
      </c>
      <c r="N2382" s="0" t="n">
        <f aca="false">M2382*1000/365</f>
        <v>0.91520543800767</v>
      </c>
      <c r="O2382" s="0" t="n">
        <f aca="false">Table1[[#This Row],[Detection frequency 2021]]/100*365</f>
        <v>69.796395</v>
      </c>
      <c r="P2382" s="0" t="n">
        <f aca="false">Table1[[#This Row],[Flared days/year]]/12</f>
        <v>5.81636625</v>
      </c>
      <c r="Q2382" s="2" t="n">
        <f aca="false">Table1[[#This Row],['#days per month]]-P2438</f>
        <v>-6.14231125</v>
      </c>
    </row>
    <row r="2383" customFormat="false" ht="15.75" hidden="true" customHeight="false" outlineLevel="0" collapsed="false">
      <c r="A2383" s="0" t="s">
        <v>83</v>
      </c>
      <c r="B2383" s="0" t="s">
        <v>84</v>
      </c>
      <c r="C2383" s="0" t="s">
        <v>2536</v>
      </c>
      <c r="D2383" s="0" t="n">
        <v>6252</v>
      </c>
      <c r="E2383" s="0" t="n">
        <v>-5.283518</v>
      </c>
      <c r="F2383" s="0" t="n">
        <v>11.38518</v>
      </c>
      <c r="G2383" s="0" t="n">
        <v>0.0094604719</v>
      </c>
      <c r="H2383" s="0" t="n">
        <v>1688.91</v>
      </c>
      <c r="I2383" s="0" t="n">
        <v>2.75225</v>
      </c>
      <c r="J2383" s="0" t="n">
        <v>9.57447</v>
      </c>
      <c r="K2383" s="0" t="n">
        <v>94</v>
      </c>
      <c r="L2383" s="0" t="s">
        <v>20</v>
      </c>
      <c r="M2383" s="0" t="n">
        <f aca="false">35.3*G2383</f>
        <v>0.33395465807</v>
      </c>
      <c r="N2383" s="0" t="n">
        <f aca="false">M2383*1000/365</f>
        <v>0.914944268684931</v>
      </c>
      <c r="O2383" s="0" t="n">
        <f aca="false">Table1[[#This Row],[Detection frequency 2021]]/100*365</f>
        <v>34.9468155</v>
      </c>
      <c r="P2383" s="0" t="n">
        <f aca="false">Table1[[#This Row],[Flared days/year]]/12</f>
        <v>2.912234625</v>
      </c>
      <c r="Q2383" s="2" t="n">
        <f aca="false">Table1[[#This Row],['#days per month]]-P2439</f>
        <v>-13.1607837083333</v>
      </c>
    </row>
    <row r="2384" customFormat="false" ht="15.75" hidden="true" customHeight="false" outlineLevel="0" collapsed="false">
      <c r="A2384" s="0" t="s">
        <v>83</v>
      </c>
      <c r="B2384" s="0" t="s">
        <v>84</v>
      </c>
      <c r="C2384" s="0" t="s">
        <v>2537</v>
      </c>
      <c r="D2384" s="0" t="n">
        <v>6278</v>
      </c>
      <c r="E2384" s="0" t="n">
        <v>-4.669468</v>
      </c>
      <c r="F2384" s="0" t="n">
        <v>11.815287</v>
      </c>
      <c r="G2384" s="0" t="n">
        <v>0.00944843717</v>
      </c>
      <c r="H2384" s="0" t="n">
        <v>1902.18</v>
      </c>
      <c r="I2384" s="0" t="n">
        <v>1.57354</v>
      </c>
      <c r="J2384" s="0" t="n">
        <v>38.6861</v>
      </c>
      <c r="K2384" s="0" t="n">
        <v>137</v>
      </c>
      <c r="L2384" s="0" t="s">
        <v>20</v>
      </c>
      <c r="M2384" s="0" t="n">
        <f aca="false">35.3*G2384</f>
        <v>0.333529832101</v>
      </c>
      <c r="N2384" s="0" t="n">
        <f aca="false">M2384*1000/365</f>
        <v>0.913780361920548</v>
      </c>
      <c r="O2384" s="0" t="n">
        <f aca="false">Table1[[#This Row],[Detection frequency 2021]]/100*365</f>
        <v>141.204265</v>
      </c>
      <c r="P2384" s="0" t="n">
        <f aca="false">Table1[[#This Row],[Flared days/year]]/12</f>
        <v>11.7670220833333</v>
      </c>
      <c r="Q2384" s="2" t="n">
        <f aca="false">Table1[[#This Row],['#days per month]]-P2440</f>
        <v>-5.04220125</v>
      </c>
    </row>
    <row r="2385" customFormat="false" ht="15.75" hidden="true" customHeight="false" outlineLevel="0" collapsed="false">
      <c r="A2385" s="0" t="s">
        <v>24</v>
      </c>
      <c r="B2385" s="0" t="s">
        <v>25</v>
      </c>
      <c r="C2385" s="0" t="s">
        <v>2538</v>
      </c>
      <c r="D2385" s="0" t="n">
        <v>7041</v>
      </c>
      <c r="E2385" s="0" t="n">
        <v>56.370295</v>
      </c>
      <c r="F2385" s="0" t="n">
        <v>55.7786369999999</v>
      </c>
      <c r="G2385" s="0" t="n">
        <v>0.009445971518</v>
      </c>
      <c r="H2385" s="0" t="n">
        <v>1904.24</v>
      </c>
      <c r="I2385" s="0" t="n">
        <v>1.71162</v>
      </c>
      <c r="J2385" s="0" t="n">
        <v>50</v>
      </c>
      <c r="K2385" s="0" t="n">
        <v>250</v>
      </c>
      <c r="L2385" s="0" t="s">
        <v>20</v>
      </c>
      <c r="M2385" s="0" t="n">
        <f aca="false">35.3*G2385</f>
        <v>0.3334427945854</v>
      </c>
      <c r="N2385" s="0" t="n">
        <f aca="false">M2385*1000/365</f>
        <v>0.913541902973699</v>
      </c>
      <c r="O2385" s="0" t="n">
        <f aca="false">Table1[[#This Row],[Detection frequency 2021]]/100*365</f>
        <v>182.5</v>
      </c>
      <c r="P2385" s="0" t="n">
        <f aca="false">Table1[[#This Row],[Flared days/year]]/12</f>
        <v>15.2083333333333</v>
      </c>
      <c r="Q2385" s="2" t="n">
        <f aca="false">Table1[[#This Row],['#days per month]]-P2441</f>
        <v>3.21714041666667</v>
      </c>
    </row>
    <row r="2386" customFormat="false" ht="15.75" hidden="true" customHeight="false" outlineLevel="0" collapsed="false">
      <c r="A2386" s="0" t="s">
        <v>24</v>
      </c>
      <c r="B2386" s="0" t="s">
        <v>25</v>
      </c>
      <c r="C2386" s="0" t="s">
        <v>2539</v>
      </c>
      <c r="D2386" s="0" t="n">
        <v>6905</v>
      </c>
      <c r="E2386" s="0" t="n">
        <v>52.603003</v>
      </c>
      <c r="F2386" s="0" t="n">
        <v>53.2138329999999</v>
      </c>
      <c r="G2386" s="0" t="n">
        <v>0.009442683982</v>
      </c>
      <c r="H2386" s="0" t="n">
        <v>1718.6</v>
      </c>
      <c r="I2386" s="0" t="n">
        <v>1.6015</v>
      </c>
      <c r="J2386" s="0" t="n">
        <v>9.02526999999999</v>
      </c>
      <c r="K2386" s="0" t="n">
        <v>277</v>
      </c>
      <c r="L2386" s="0" t="s">
        <v>20</v>
      </c>
      <c r="M2386" s="0" t="n">
        <f aca="false">35.3*G2386</f>
        <v>0.3333267445646</v>
      </c>
      <c r="N2386" s="0" t="n">
        <f aca="false">M2386*1000/365</f>
        <v>0.913223957711233</v>
      </c>
      <c r="O2386" s="0" t="n">
        <f aca="false">Table1[[#This Row],[Detection frequency 2021]]/100*365</f>
        <v>32.9422355</v>
      </c>
      <c r="P2386" s="0" t="n">
        <f aca="false">Table1[[#This Row],[Flared days/year]]/12</f>
        <v>2.74518629166666</v>
      </c>
      <c r="Q2386" s="2" t="n">
        <f aca="false">Table1[[#This Row],['#days per month]]-P2442</f>
        <v>-13.290389125</v>
      </c>
    </row>
    <row r="2387" customFormat="false" ht="15.75" hidden="true" customHeight="false" outlineLevel="0" collapsed="false">
      <c r="A2387" s="0" t="s">
        <v>726</v>
      </c>
      <c r="B2387" s="0" t="s">
        <v>727</v>
      </c>
      <c r="C2387" s="0" t="s">
        <v>2540</v>
      </c>
      <c r="D2387" s="0" t="n">
        <v>4961</v>
      </c>
      <c r="E2387" s="0" t="n">
        <v>58.305558</v>
      </c>
      <c r="F2387" s="0" t="n">
        <v>-1.770543</v>
      </c>
      <c r="G2387" s="0" t="n">
        <v>0.009431676607</v>
      </c>
      <c r="H2387" s="0" t="n">
        <v>1819.91</v>
      </c>
      <c r="I2387" s="0" t="n">
        <v>1.804</v>
      </c>
      <c r="J2387" s="0" t="n">
        <v>47.5</v>
      </c>
      <c r="K2387" s="0" t="n">
        <v>120</v>
      </c>
      <c r="L2387" s="0" t="s">
        <v>20</v>
      </c>
      <c r="M2387" s="0" t="n">
        <f aca="false">35.3*G2387</f>
        <v>0.3329381842271</v>
      </c>
      <c r="N2387" s="0" t="n">
        <f aca="false">M2387*1000/365</f>
        <v>0.91215940884137</v>
      </c>
      <c r="O2387" s="0" t="n">
        <f aca="false">Table1[[#This Row],[Detection frequency 2021]]/100*365</f>
        <v>173.375</v>
      </c>
      <c r="P2387" s="0" t="n">
        <f aca="false">Table1[[#This Row],[Flared days/year]]/12</f>
        <v>14.4479166666667</v>
      </c>
      <c r="Q2387" s="2" t="n">
        <f aca="false">Table1[[#This Row],['#days per month]]-P2443</f>
        <v>-3.70776124999997</v>
      </c>
    </row>
    <row r="2388" customFormat="false" ht="15.75" hidden="true" customHeight="false" outlineLevel="0" collapsed="false">
      <c r="A2388" s="0" t="s">
        <v>788</v>
      </c>
      <c r="B2388" s="0" t="s">
        <v>789</v>
      </c>
      <c r="C2388" s="0" t="s">
        <v>2541</v>
      </c>
      <c r="D2388" s="0" t="n">
        <v>11846</v>
      </c>
      <c r="E2388" s="0" t="n">
        <v>0.846183</v>
      </c>
      <c r="F2388" s="0" t="n">
        <v>101.392212</v>
      </c>
      <c r="G2388" s="0" t="n">
        <v>0.009416706577</v>
      </c>
      <c r="H2388" s="0" t="n">
        <v>1794.59</v>
      </c>
      <c r="I2388" s="0" t="n">
        <v>1.72684</v>
      </c>
      <c r="J2388" s="0" t="n">
        <v>50</v>
      </c>
      <c r="K2388" s="0" t="n">
        <v>40</v>
      </c>
      <c r="L2388" s="0" t="s">
        <v>20</v>
      </c>
      <c r="M2388" s="0" t="n">
        <f aca="false">35.3*G2388</f>
        <v>0.3324097421681</v>
      </c>
      <c r="N2388" s="0" t="n">
        <f aca="false">M2388*1000/365</f>
        <v>0.910711622378356</v>
      </c>
      <c r="O2388" s="0" t="n">
        <f aca="false">Table1[[#This Row],[Detection frequency 2021]]/100*365</f>
        <v>182.5</v>
      </c>
      <c r="P2388" s="0" t="n">
        <f aca="false">Table1[[#This Row],[Flared days/year]]/12</f>
        <v>15.2083333333333</v>
      </c>
      <c r="Q2388" s="2" t="n">
        <f aca="false">Table1[[#This Row],['#days per month]]-P2444</f>
        <v>9.63195458333333</v>
      </c>
    </row>
    <row r="2389" customFormat="false" ht="15.75" hidden="true" customHeight="false" outlineLevel="0" collapsed="false">
      <c r="A2389" s="0" t="s">
        <v>645</v>
      </c>
      <c r="B2389" s="0" t="s">
        <v>646</v>
      </c>
      <c r="C2389" s="0" t="s">
        <v>2542</v>
      </c>
      <c r="D2389" s="0" t="n">
        <v>553</v>
      </c>
      <c r="E2389" s="0" t="n">
        <v>47.984879</v>
      </c>
      <c r="F2389" s="0" t="n">
        <v>-103.444684</v>
      </c>
      <c r="G2389" s="0" t="n">
        <v>0.009416471753</v>
      </c>
      <c r="H2389" s="0" t="n">
        <v>1896.86</v>
      </c>
      <c r="I2389" s="0" t="n">
        <v>2.1456</v>
      </c>
      <c r="J2389" s="0" t="n">
        <v>26.2996999999999</v>
      </c>
      <c r="K2389" s="0" t="n">
        <v>327</v>
      </c>
      <c r="L2389" s="0" t="s">
        <v>20</v>
      </c>
      <c r="M2389" s="0" t="n">
        <f aca="false">35.3*G2389</f>
        <v>0.3324014528809</v>
      </c>
      <c r="N2389" s="0" t="n">
        <f aca="false">M2389*1000/365</f>
        <v>0.910688912002466</v>
      </c>
      <c r="O2389" s="0" t="n">
        <f aca="false">Table1[[#This Row],[Detection frequency 2021]]/100*365</f>
        <v>95.9939049999996</v>
      </c>
      <c r="P2389" s="0" t="n">
        <f aca="false">Table1[[#This Row],[Flared days/year]]/12</f>
        <v>7.9994920833333</v>
      </c>
      <c r="Q2389" s="2" t="n">
        <f aca="false">Table1[[#This Row],['#days per month]]-P2445</f>
        <v>-6.16853041666667</v>
      </c>
    </row>
    <row r="2390" customFormat="false" ht="15.75" hidden="true" customHeight="false" outlineLevel="0" collapsed="false">
      <c r="A2390" s="0" t="s">
        <v>645</v>
      </c>
      <c r="B2390" s="0" t="s">
        <v>646</v>
      </c>
      <c r="C2390" s="0" t="s">
        <v>2543</v>
      </c>
      <c r="D2390" s="0" t="n">
        <v>882</v>
      </c>
      <c r="E2390" s="0" t="n">
        <v>48.163319</v>
      </c>
      <c r="F2390" s="0" t="n">
        <v>-102.749663</v>
      </c>
      <c r="G2390" s="0" t="n">
        <v>0.009409632504</v>
      </c>
      <c r="H2390" s="0" t="n">
        <v>1864.97</v>
      </c>
      <c r="I2390" s="0" t="n">
        <v>2.3239</v>
      </c>
      <c r="J2390" s="0" t="n">
        <v>33.8323</v>
      </c>
      <c r="K2390" s="0" t="n">
        <v>334</v>
      </c>
      <c r="L2390" s="0" t="s">
        <v>20</v>
      </c>
      <c r="M2390" s="0" t="n">
        <f aca="false">35.3*G2390</f>
        <v>0.3321600273912</v>
      </c>
      <c r="N2390" s="0" t="n">
        <f aca="false">M2390*1000/365</f>
        <v>0.910027472304657</v>
      </c>
      <c r="O2390" s="0" t="n">
        <f aca="false">Table1[[#This Row],[Detection frequency 2021]]/100*365</f>
        <v>123.487895</v>
      </c>
      <c r="P2390" s="0" t="n">
        <f aca="false">Table1[[#This Row],[Flared days/year]]/12</f>
        <v>10.2906579166667</v>
      </c>
      <c r="Q2390" s="2" t="n">
        <f aca="false">Table1[[#This Row],['#days per month]]-P2446</f>
        <v>-5.97873041666667</v>
      </c>
    </row>
    <row r="2391" customFormat="false" ht="15.75" hidden="true" customHeight="false" outlineLevel="0" collapsed="false">
      <c r="A2391" s="0" t="s">
        <v>645</v>
      </c>
      <c r="B2391" s="0" t="s">
        <v>646</v>
      </c>
      <c r="C2391" s="0" t="s">
        <v>2544</v>
      </c>
      <c r="D2391" s="0" t="n">
        <v>2605</v>
      </c>
      <c r="E2391" s="0" t="n">
        <v>31.637977</v>
      </c>
      <c r="F2391" s="0" t="n">
        <v>-101.654368999999</v>
      </c>
      <c r="G2391" s="0" t="n">
        <v>0.009409016091</v>
      </c>
      <c r="H2391" s="0" t="n">
        <v>1813.2</v>
      </c>
      <c r="I2391" s="0" t="n">
        <v>1.6015</v>
      </c>
      <c r="J2391" s="0" t="n">
        <v>10.4651</v>
      </c>
      <c r="K2391" s="0" t="n">
        <v>344</v>
      </c>
      <c r="L2391" s="0" t="s">
        <v>20</v>
      </c>
      <c r="M2391" s="0" t="n">
        <f aca="false">35.3*G2391</f>
        <v>0.3321382680123</v>
      </c>
      <c r="N2391" s="0" t="n">
        <f aca="false">M2391*1000/365</f>
        <v>0.909967857567945</v>
      </c>
      <c r="O2391" s="0" t="n">
        <f aca="false">Table1[[#This Row],[Detection frequency 2021]]/100*365</f>
        <v>38.197615</v>
      </c>
      <c r="P2391" s="0" t="n">
        <f aca="false">Table1[[#This Row],[Flared days/year]]/12</f>
        <v>3.18313458333333</v>
      </c>
      <c r="Q2391" s="2" t="n">
        <f aca="false">Table1[[#This Row],['#days per month]]-P2447</f>
        <v>-7.27259458333333</v>
      </c>
    </row>
    <row r="2392" customFormat="false" ht="15.75" hidden="true" customHeight="false" outlineLevel="0" collapsed="false">
      <c r="A2392" s="0" t="s">
        <v>264</v>
      </c>
      <c r="B2392" s="0" t="s">
        <v>265</v>
      </c>
      <c r="C2392" s="0" t="s">
        <v>2545</v>
      </c>
      <c r="D2392" s="0" t="n">
        <v>8116</v>
      </c>
      <c r="E2392" s="0" t="n">
        <v>25.267325</v>
      </c>
      <c r="F2392" s="0" t="n">
        <v>50.808889</v>
      </c>
      <c r="G2392" s="0" t="n">
        <v>0.012781734497</v>
      </c>
      <c r="H2392" s="0" t="n">
        <v>1825.88</v>
      </c>
      <c r="I2392" s="0" t="n">
        <v>1.6015</v>
      </c>
      <c r="J2392" s="0" t="n">
        <v>31.7961</v>
      </c>
      <c r="K2392" s="0" t="n">
        <v>412</v>
      </c>
      <c r="L2392" s="0" t="s">
        <v>20</v>
      </c>
      <c r="M2392" s="0" t="n">
        <f aca="false">35.3*G2392</f>
        <v>0.4511952277441</v>
      </c>
      <c r="N2392" s="0" t="n">
        <f aca="false">M2392*1000/365</f>
        <v>1.23615130888795</v>
      </c>
      <c r="O2392" s="0" t="n">
        <f aca="false">Table1[[#This Row],[Detection frequency 2021]]/100*365</f>
        <v>116.055765</v>
      </c>
      <c r="P2392" s="0" t="n">
        <f aca="false">Table1[[#This Row],[Flared days/year]]/12</f>
        <v>9.67131375</v>
      </c>
      <c r="Q2392" s="2" t="n">
        <f aca="false">Table1[[#This Row],['#days per month]]-P2448</f>
        <v>-0.561035416666668</v>
      </c>
    </row>
    <row r="2393" customFormat="false" ht="15.75" hidden="true" customHeight="false" outlineLevel="0" collapsed="false">
      <c r="A2393" s="0" t="s">
        <v>161</v>
      </c>
      <c r="B2393" s="0" t="s">
        <v>162</v>
      </c>
      <c r="C2393" s="0" t="s">
        <v>2546</v>
      </c>
      <c r="D2393" s="0" t="n">
        <v>9614</v>
      </c>
      <c r="E2393" s="0" t="n">
        <v>40.793309</v>
      </c>
      <c r="F2393" s="0" t="n">
        <v>82.654538</v>
      </c>
      <c r="G2393" s="0" t="n">
        <v>0.009399447013</v>
      </c>
      <c r="H2393" s="0" t="n">
        <v>1775.18</v>
      </c>
      <c r="I2393" s="0" t="n">
        <v>1.46232</v>
      </c>
      <c r="J2393" s="0" t="n">
        <v>42.5</v>
      </c>
      <c r="K2393" s="0" t="n">
        <v>320</v>
      </c>
      <c r="L2393" s="0" t="s">
        <v>20</v>
      </c>
      <c r="M2393" s="0" t="n">
        <f aca="false">35.3*G2393</f>
        <v>0.3318004795589</v>
      </c>
      <c r="N2393" s="0" t="n">
        <f aca="false">M2393*1000/365</f>
        <v>0.909042409750411</v>
      </c>
      <c r="O2393" s="0" t="n">
        <f aca="false">Table1[[#This Row],[Detection frequency 2021]]/100*365</f>
        <v>155.125</v>
      </c>
      <c r="P2393" s="0" t="n">
        <f aca="false">Table1[[#This Row],[Flared days/year]]/12</f>
        <v>12.9270833333333</v>
      </c>
      <c r="Q2393" s="2" t="n">
        <f aca="false">Table1[[#This Row],['#days per month]]-P2449</f>
        <v>3.07378666666667</v>
      </c>
    </row>
    <row r="2394" customFormat="false" ht="15.75" hidden="false" customHeight="false" outlineLevel="0" collapsed="false">
      <c r="A2394" s="0" t="s">
        <v>240</v>
      </c>
      <c r="B2394" s="0" t="s">
        <v>241</v>
      </c>
      <c r="C2394" s="0" t="s">
        <v>2547</v>
      </c>
      <c r="D2394" s="0" t="n">
        <v>7825</v>
      </c>
      <c r="E2394" s="0" t="n">
        <v>25.258604</v>
      </c>
      <c r="F2394" s="0" t="n">
        <v>49.246029</v>
      </c>
      <c r="G2394" s="0" t="n">
        <v>0.007396104763</v>
      </c>
      <c r="H2394" s="0" t="n">
        <v>1770.6</v>
      </c>
      <c r="I2394" s="0" t="n">
        <v>2.08569</v>
      </c>
      <c r="J2394" s="0" t="n">
        <v>41.4392</v>
      </c>
      <c r="K2394" s="0" t="n">
        <v>403</v>
      </c>
      <c r="L2394" s="0" t="s">
        <v>20</v>
      </c>
      <c r="M2394" s="0" t="n">
        <f aca="false">35.3*G2394</f>
        <v>0.2610824981339</v>
      </c>
      <c r="N2394" s="0" t="n">
        <f aca="false">M2394*1000/365</f>
        <v>0.715294515435342</v>
      </c>
      <c r="O2394" s="0" t="n">
        <f aca="false">Table1[[#This Row],[Detection frequency 2021]]/100*365</f>
        <v>151.25308</v>
      </c>
      <c r="P2394" s="2" t="n">
        <f aca="false">Table1[[#This Row],[Flared days/year]]/12</f>
        <v>12.6044233333333</v>
      </c>
      <c r="Q2394" s="2"/>
    </row>
    <row r="2395" customFormat="false" ht="15.75" hidden="true" customHeight="false" outlineLevel="0" collapsed="false">
      <c r="A2395" s="0" t="s">
        <v>675</v>
      </c>
      <c r="B2395" s="0" t="s">
        <v>676</v>
      </c>
      <c r="C2395" s="0" t="s">
        <v>2548</v>
      </c>
      <c r="D2395" s="0" t="n">
        <v>6030</v>
      </c>
      <c r="E2395" s="0" t="n">
        <v>11.461345</v>
      </c>
      <c r="F2395" s="0" t="n">
        <v>28.429628</v>
      </c>
      <c r="G2395" s="0" t="n">
        <v>0.009392901294</v>
      </c>
      <c r="H2395" s="0" t="n">
        <v>1861.42</v>
      </c>
      <c r="I2395" s="0" t="n">
        <v>2.83873</v>
      </c>
      <c r="J2395" s="0" t="n">
        <v>54.3103</v>
      </c>
      <c r="K2395" s="0" t="n">
        <v>232</v>
      </c>
      <c r="L2395" s="0" t="s">
        <v>20</v>
      </c>
      <c r="M2395" s="0" t="n">
        <f aca="false">35.3*G2395</f>
        <v>0.3315694156782</v>
      </c>
      <c r="N2395" s="0" t="n">
        <f aca="false">M2395*1000/365</f>
        <v>0.908409358022466</v>
      </c>
      <c r="O2395" s="0" t="n">
        <f aca="false">Table1[[#This Row],[Detection frequency 2021]]/100*365</f>
        <v>198.232595</v>
      </c>
      <c r="P2395" s="0" t="n">
        <f aca="false">Table1[[#This Row],[Flared days/year]]/12</f>
        <v>16.5193829166667</v>
      </c>
      <c r="Q2395" s="2" t="n">
        <f aca="false">Table1[[#This Row],['#days per month]]-P2451</f>
        <v>0.176112500000002</v>
      </c>
    </row>
    <row r="2396" customFormat="false" ht="15.75" hidden="true" customHeight="false" outlineLevel="0" collapsed="false">
      <c r="A2396" s="0" t="s">
        <v>126</v>
      </c>
      <c r="B2396" s="0" t="s">
        <v>127</v>
      </c>
      <c r="C2396" s="0" t="s">
        <v>2549</v>
      </c>
      <c r="D2396" s="0" t="n">
        <v>6123</v>
      </c>
      <c r="E2396" s="0" t="n">
        <v>4.242619</v>
      </c>
      <c r="F2396" s="0" t="n">
        <v>7.79427599999999</v>
      </c>
      <c r="G2396" s="0" t="n">
        <v>0.009387999343</v>
      </c>
      <c r="H2396" s="0" t="n">
        <v>1658.61</v>
      </c>
      <c r="I2396" s="0" t="n">
        <v>0.91153</v>
      </c>
      <c r="J2396" s="0" t="n">
        <v>46.9388</v>
      </c>
      <c r="K2396" s="0" t="n">
        <v>49</v>
      </c>
      <c r="L2396" s="0" t="s">
        <v>20</v>
      </c>
      <c r="M2396" s="0" t="n">
        <f aca="false">35.3*G2396</f>
        <v>0.3313963768079</v>
      </c>
      <c r="N2396" s="0" t="n">
        <f aca="false">M2396*1000/365</f>
        <v>0.907935278925753</v>
      </c>
      <c r="O2396" s="0" t="n">
        <f aca="false">Table1[[#This Row],[Detection frequency 2021]]/100*365</f>
        <v>171.32662</v>
      </c>
      <c r="P2396" s="0" t="n">
        <f aca="false">Table1[[#This Row],[Flared days/year]]/12</f>
        <v>14.2772183333333</v>
      </c>
      <c r="Q2396" s="2" t="n">
        <f aca="false">Table1[[#This Row],['#days per month]]-P2452</f>
        <v>3.92645708333334</v>
      </c>
    </row>
    <row r="2397" customFormat="false" ht="15.75" hidden="true" customHeight="false" outlineLevel="0" collapsed="false">
      <c r="A2397" s="0" t="s">
        <v>788</v>
      </c>
      <c r="B2397" s="0" t="s">
        <v>789</v>
      </c>
      <c r="C2397" s="0" t="s">
        <v>2550</v>
      </c>
      <c r="D2397" s="0" t="n">
        <v>12094</v>
      </c>
      <c r="E2397" s="0" t="n">
        <v>3.262644</v>
      </c>
      <c r="F2397" s="0" t="n">
        <v>117.631078</v>
      </c>
      <c r="G2397" s="0" t="n">
        <v>0.009379575032</v>
      </c>
      <c r="H2397" s="0" t="n">
        <v>1888.11</v>
      </c>
      <c r="I2397" s="0" t="n">
        <v>2.46274</v>
      </c>
      <c r="J2397" s="0" t="n">
        <v>40</v>
      </c>
      <c r="K2397" s="0" t="n">
        <v>35</v>
      </c>
      <c r="L2397" s="0" t="s">
        <v>20</v>
      </c>
      <c r="M2397" s="0" t="n">
        <f aca="false">35.3*G2397</f>
        <v>0.3310989986296</v>
      </c>
      <c r="N2397" s="0" t="n">
        <f aca="false">M2397*1000/365</f>
        <v>0.907120544190685</v>
      </c>
      <c r="O2397" s="0" t="n">
        <f aca="false">Table1[[#This Row],[Detection frequency 2021]]/100*365</f>
        <v>146</v>
      </c>
      <c r="P2397" s="0" t="n">
        <f aca="false">Table1[[#This Row],[Flared days/year]]/12</f>
        <v>12.1666666666667</v>
      </c>
      <c r="Q2397" s="2" t="n">
        <f aca="false">Table1[[#This Row],['#days per month]]-P2453</f>
        <v>1.96537291666667</v>
      </c>
    </row>
    <row r="2398" customFormat="false" ht="15.75" hidden="true" customHeight="false" outlineLevel="0" collapsed="false">
      <c r="A2398" s="0" t="s">
        <v>645</v>
      </c>
      <c r="B2398" s="0" t="s">
        <v>646</v>
      </c>
      <c r="C2398" s="0" t="s">
        <v>2551</v>
      </c>
      <c r="D2398" s="0" t="n">
        <v>1296</v>
      </c>
      <c r="E2398" s="0" t="n">
        <v>31.743523</v>
      </c>
      <c r="F2398" s="0" t="n">
        <v>-104.114258999999</v>
      </c>
      <c r="G2398" s="0" t="n">
        <v>0.00937564173</v>
      </c>
      <c r="H2398" s="0" t="n">
        <v>1872.07</v>
      </c>
      <c r="I2398" s="0" t="n">
        <v>4.57686</v>
      </c>
      <c r="J2398" s="0" t="n">
        <v>39.577</v>
      </c>
      <c r="K2398" s="0" t="n">
        <v>331</v>
      </c>
      <c r="L2398" s="0" t="s">
        <v>20</v>
      </c>
      <c r="M2398" s="0" t="n">
        <f aca="false">35.3*G2398</f>
        <v>0.330960153069</v>
      </c>
      <c r="N2398" s="0" t="n">
        <f aca="false">M2398*1000/365</f>
        <v>0.906740145394521</v>
      </c>
      <c r="O2398" s="0" t="n">
        <f aca="false">Table1[[#This Row],[Detection frequency 2021]]/100*365</f>
        <v>144.45605</v>
      </c>
      <c r="P2398" s="0" t="n">
        <f aca="false">Table1[[#This Row],[Flared days/year]]/12</f>
        <v>12.0380041666667</v>
      </c>
      <c r="Q2398" s="2" t="n">
        <f aca="false">Table1[[#This Row],['#days per month]]-P2454</f>
        <v>-2.12548624999997</v>
      </c>
    </row>
    <row r="2399" customFormat="false" ht="15.75" hidden="true" customHeight="false" outlineLevel="0" collapsed="false">
      <c r="A2399" s="0" t="s">
        <v>24</v>
      </c>
      <c r="B2399" s="0" t="s">
        <v>25</v>
      </c>
      <c r="C2399" s="0" t="s">
        <v>2552</v>
      </c>
      <c r="D2399" s="0" t="n">
        <v>8721</v>
      </c>
      <c r="E2399" s="0" t="n">
        <v>60.294628</v>
      </c>
      <c r="F2399" s="0" t="n">
        <v>69.074391</v>
      </c>
      <c r="G2399" s="0" t="n">
        <v>0.009374937258</v>
      </c>
      <c r="H2399" s="0" t="n">
        <v>1893.65</v>
      </c>
      <c r="I2399" s="0" t="n">
        <v>2.38660999999999</v>
      </c>
      <c r="J2399" s="0" t="n">
        <v>29.7188999999999</v>
      </c>
      <c r="K2399" s="0" t="n">
        <v>249</v>
      </c>
      <c r="L2399" s="0" t="s">
        <v>20</v>
      </c>
      <c r="M2399" s="0" t="n">
        <f aca="false">35.3*G2399</f>
        <v>0.3309352852074</v>
      </c>
      <c r="N2399" s="0" t="n">
        <f aca="false">M2399*1000/365</f>
        <v>0.906672014266849</v>
      </c>
      <c r="O2399" s="0" t="n">
        <f aca="false">Table1[[#This Row],[Detection frequency 2021]]/100*365</f>
        <v>108.473985</v>
      </c>
      <c r="P2399" s="0" t="n">
        <f aca="false">Table1[[#This Row],[Flared days/year]]/12</f>
        <v>9.03949874999997</v>
      </c>
      <c r="Q2399" s="2" t="n">
        <f aca="false">Table1[[#This Row],['#days per month]]-P2455</f>
        <v>-9.29995666666667</v>
      </c>
    </row>
    <row r="2400" customFormat="false" ht="15.75" hidden="true" customHeight="false" outlineLevel="0" collapsed="false">
      <c r="A2400" s="0" t="s">
        <v>387</v>
      </c>
      <c r="B2400" s="0" t="s">
        <v>388</v>
      </c>
      <c r="C2400" s="0" t="s">
        <v>2553</v>
      </c>
      <c r="D2400" s="0" t="n">
        <v>7260</v>
      </c>
      <c r="E2400" s="0" t="n">
        <v>35.175183</v>
      </c>
      <c r="F2400" s="0" t="n">
        <v>38.431943</v>
      </c>
      <c r="G2400" s="0" t="n">
        <v>0.009372178076</v>
      </c>
      <c r="H2400" s="0" t="n">
        <v>1817.53</v>
      </c>
      <c r="I2400" s="0" t="n">
        <v>1.38021</v>
      </c>
      <c r="J2400" s="0" t="n">
        <v>60.2468999999999</v>
      </c>
      <c r="K2400" s="0" t="n">
        <v>405</v>
      </c>
      <c r="L2400" s="0" t="s">
        <v>20</v>
      </c>
      <c r="M2400" s="0" t="n">
        <f aca="false">35.3*G2400</f>
        <v>0.3308378860828</v>
      </c>
      <c r="N2400" s="0" t="n">
        <f aca="false">M2400*1000/365</f>
        <v>0.906405167350137</v>
      </c>
      <c r="O2400" s="0" t="n">
        <f aca="false">Table1[[#This Row],[Detection frequency 2021]]/100*365</f>
        <v>219.901185</v>
      </c>
      <c r="P2400" s="0" t="n">
        <f aca="false">Table1[[#This Row],[Flared days/year]]/12</f>
        <v>18.32509875</v>
      </c>
      <c r="Q2400" s="2" t="n">
        <f aca="false">Table1[[#This Row],['#days per month]]-P2456</f>
        <v>5.81730916666663</v>
      </c>
    </row>
    <row r="2401" customFormat="false" ht="15.75" hidden="true" customHeight="false" outlineLevel="0" collapsed="false">
      <c r="A2401" s="0" t="s">
        <v>612</v>
      </c>
      <c r="B2401" s="0" t="s">
        <v>613</v>
      </c>
      <c r="C2401" s="0" t="s">
        <v>2554</v>
      </c>
      <c r="D2401" s="0" t="n">
        <v>11689</v>
      </c>
      <c r="E2401" s="0" t="n">
        <v>8.63005</v>
      </c>
      <c r="F2401" s="0" t="n">
        <v>101.345955</v>
      </c>
      <c r="G2401" s="0" t="n">
        <v>0.009365192062</v>
      </c>
      <c r="H2401" s="0" t="n">
        <v>1644.2</v>
      </c>
      <c r="I2401" s="0" t="n">
        <v>1.07896</v>
      </c>
      <c r="J2401" s="0" t="n">
        <v>50</v>
      </c>
      <c r="K2401" s="0" t="n">
        <v>84</v>
      </c>
      <c r="L2401" s="0" t="s">
        <v>20</v>
      </c>
      <c r="M2401" s="0" t="n">
        <f aca="false">35.3*G2401</f>
        <v>0.3305912797886</v>
      </c>
      <c r="N2401" s="0" t="n">
        <f aca="false">M2401*1000/365</f>
        <v>0.905729533667397</v>
      </c>
      <c r="O2401" s="0" t="n">
        <f aca="false">Table1[[#This Row],[Detection frequency 2021]]/100*365</f>
        <v>182.5</v>
      </c>
      <c r="P2401" s="0" t="n">
        <f aca="false">Table1[[#This Row],[Flared days/year]]/12</f>
        <v>15.2083333333333</v>
      </c>
      <c r="Q2401" s="2" t="n">
        <f aca="false">Table1[[#This Row],['#days per month]]-P2457</f>
        <v>-1.93930583333333</v>
      </c>
    </row>
    <row r="2402" customFormat="false" ht="15.75" hidden="true" customHeight="false" outlineLevel="0" collapsed="false">
      <c r="A2402" s="0" t="s">
        <v>24</v>
      </c>
      <c r="B2402" s="0" t="s">
        <v>25</v>
      </c>
      <c r="C2402" s="0" t="s">
        <v>2555</v>
      </c>
      <c r="D2402" s="0" t="n">
        <v>12258</v>
      </c>
      <c r="E2402" s="0" t="n">
        <v>51.396754</v>
      </c>
      <c r="F2402" s="0" t="n">
        <v>143.252054</v>
      </c>
      <c r="G2402" s="0" t="n">
        <v>0.009364546296</v>
      </c>
      <c r="H2402" s="0" t="n">
        <v>1670.08</v>
      </c>
      <c r="I2402" s="0" t="n">
        <v>1.83086</v>
      </c>
      <c r="J2402" s="0" t="n">
        <v>41.3284</v>
      </c>
      <c r="K2402" s="0" t="n">
        <v>271</v>
      </c>
      <c r="L2402" s="0" t="s">
        <v>218</v>
      </c>
      <c r="M2402" s="0" t="n">
        <f aca="false">35.3*G2402</f>
        <v>0.3305684842488</v>
      </c>
      <c r="N2402" s="0" t="n">
        <f aca="false">M2402*1000/365</f>
        <v>0.905667080133699</v>
      </c>
      <c r="O2402" s="0" t="n">
        <f aca="false">Table1[[#This Row],[Detection frequency 2021]]/100*365</f>
        <v>150.84866</v>
      </c>
      <c r="P2402" s="0" t="n">
        <f aca="false">Table1[[#This Row],[Flared days/year]]/12</f>
        <v>12.5707216666667</v>
      </c>
      <c r="Q2402" s="2" t="n">
        <f aca="false">Table1[[#This Row],['#days per month]]-P2458</f>
        <v>-5.97206916666666</v>
      </c>
    </row>
    <row r="2403" customFormat="false" ht="15.75" hidden="true" customHeight="false" outlineLevel="0" collapsed="false">
      <c r="A2403" s="0" t="s">
        <v>715</v>
      </c>
      <c r="B2403" s="0" t="s">
        <v>716</v>
      </c>
      <c r="C2403" s="0" t="s">
        <v>2556</v>
      </c>
      <c r="D2403" s="0" t="n">
        <v>9920</v>
      </c>
      <c r="E2403" s="0" t="n">
        <v>38.678081</v>
      </c>
      <c r="F2403" s="0" t="n">
        <v>65.667575</v>
      </c>
      <c r="G2403" s="0" t="n">
        <v>0.00934669967199999</v>
      </c>
      <c r="H2403" s="0" t="n">
        <v>1826.69</v>
      </c>
      <c r="I2403" s="0" t="n">
        <v>1.46485</v>
      </c>
      <c r="J2403" s="0" t="n">
        <v>60.4905</v>
      </c>
      <c r="K2403" s="0" t="n">
        <v>367</v>
      </c>
      <c r="L2403" s="0" t="s">
        <v>20</v>
      </c>
      <c r="M2403" s="0" t="n">
        <f aca="false">35.3*G2403</f>
        <v>0.3299384984216</v>
      </c>
      <c r="N2403" s="0" t="n">
        <f aca="false">M2403*1000/365</f>
        <v>0.903941091566026</v>
      </c>
      <c r="O2403" s="0" t="n">
        <f aca="false">Table1[[#This Row],[Detection frequency 2021]]/100*365</f>
        <v>220.790325</v>
      </c>
      <c r="P2403" s="0" t="n">
        <f aca="false">Table1[[#This Row],[Flared days/year]]/12</f>
        <v>18.39919375</v>
      </c>
      <c r="Q2403" s="2" t="n">
        <f aca="false">Table1[[#This Row],['#days per month]]-P2459</f>
        <v>4.88068875000003</v>
      </c>
    </row>
    <row r="2404" customFormat="false" ht="15.75" hidden="true" customHeight="false" outlineLevel="0" collapsed="false">
      <c r="A2404" s="0" t="s">
        <v>24</v>
      </c>
      <c r="B2404" s="0" t="s">
        <v>25</v>
      </c>
      <c r="C2404" s="0" t="s">
        <v>2557</v>
      </c>
      <c r="D2404" s="0" t="n">
        <v>9133</v>
      </c>
      <c r="E2404" s="0" t="n">
        <v>60.886388</v>
      </c>
      <c r="F2404" s="0" t="n">
        <v>76.872075</v>
      </c>
      <c r="G2404" s="0" t="n">
        <v>0.009345290728</v>
      </c>
      <c r="H2404" s="0" t="n">
        <v>1741.38</v>
      </c>
      <c r="I2404" s="0" t="n">
        <v>1.15533</v>
      </c>
      <c r="J2404" s="0" t="n">
        <v>54.0984</v>
      </c>
      <c r="K2404" s="0" t="n">
        <v>183</v>
      </c>
      <c r="L2404" s="0" t="s">
        <v>20</v>
      </c>
      <c r="M2404" s="0" t="n">
        <f aca="false">35.3*G2404</f>
        <v>0.3298887626984</v>
      </c>
      <c r="N2404" s="0" t="n">
        <f aca="false">M2404*1000/365</f>
        <v>0.903804829310685</v>
      </c>
      <c r="O2404" s="0" t="n">
        <f aca="false">Table1[[#This Row],[Detection frequency 2021]]/100*365</f>
        <v>197.45916</v>
      </c>
      <c r="P2404" s="0" t="n">
        <f aca="false">Table1[[#This Row],[Flared days/year]]/12</f>
        <v>16.45493</v>
      </c>
      <c r="Q2404" s="2" t="n">
        <f aca="false">Table1[[#This Row],['#days per month]]-P2460</f>
        <v>-1.31056291666667</v>
      </c>
    </row>
    <row r="2405" customFormat="false" ht="15.75" hidden="false" customHeight="false" outlineLevel="0" collapsed="false">
      <c r="A2405" s="0" t="s">
        <v>240</v>
      </c>
      <c r="B2405" s="0" t="s">
        <v>241</v>
      </c>
      <c r="C2405" s="0" t="s">
        <v>2558</v>
      </c>
      <c r="D2405" s="0" t="n">
        <v>7993</v>
      </c>
      <c r="E2405" s="0" t="n">
        <v>25.595112</v>
      </c>
      <c r="F2405" s="0" t="n">
        <v>50.026024</v>
      </c>
      <c r="G2405" s="0" t="n">
        <v>0.012359256768</v>
      </c>
      <c r="H2405" s="0" t="n">
        <v>1783.93</v>
      </c>
      <c r="I2405" s="0" t="n">
        <v>1.27209</v>
      </c>
      <c r="J2405" s="0" t="n">
        <v>40.2036</v>
      </c>
      <c r="K2405" s="0" t="n">
        <v>393</v>
      </c>
      <c r="L2405" s="0" t="s">
        <v>20</v>
      </c>
      <c r="M2405" s="0" t="n">
        <f aca="false">35.3*G2405</f>
        <v>0.4362817639104</v>
      </c>
      <c r="N2405" s="0" t="n">
        <f aca="false">M2405*1000/365</f>
        <v>1.19529250386411</v>
      </c>
      <c r="O2405" s="0" t="n">
        <f aca="false">Table1[[#This Row],[Detection frequency 2021]]/100*365</f>
        <v>146.74314</v>
      </c>
      <c r="P2405" s="2" t="n">
        <f aca="false">Table1[[#This Row],[Flared days/year]]/12</f>
        <v>12.228595</v>
      </c>
      <c r="Q2405" s="2"/>
    </row>
    <row r="2406" customFormat="false" ht="15.75" hidden="true" customHeight="false" outlineLevel="0" collapsed="false">
      <c r="A2406" s="0" t="s">
        <v>24</v>
      </c>
      <c r="B2406" s="0" t="s">
        <v>25</v>
      </c>
      <c r="C2406" s="0" t="s">
        <v>2559</v>
      </c>
      <c r="D2406" s="0" t="n">
        <v>8865</v>
      </c>
      <c r="E2406" s="0" t="n">
        <v>60.780542</v>
      </c>
      <c r="F2406" s="0" t="n">
        <v>72.862684</v>
      </c>
      <c r="G2406" s="0" t="n">
        <v>0.009311975073</v>
      </c>
      <c r="H2406" s="0" t="n">
        <v>1816.33</v>
      </c>
      <c r="I2406" s="0" t="n">
        <v>2.4649</v>
      </c>
      <c r="J2406" s="0" t="n">
        <v>51.4056</v>
      </c>
      <c r="K2406" s="0" t="n">
        <v>249</v>
      </c>
      <c r="L2406" s="0" t="s">
        <v>20</v>
      </c>
      <c r="M2406" s="0" t="n">
        <f aca="false">35.3*G2406</f>
        <v>0.3287127200769</v>
      </c>
      <c r="N2406" s="0" t="n">
        <f aca="false">M2406*1000/365</f>
        <v>0.900582794731233</v>
      </c>
      <c r="O2406" s="0" t="n">
        <f aca="false">Table1[[#This Row],[Detection frequency 2021]]/100*365</f>
        <v>187.63044</v>
      </c>
      <c r="P2406" s="0" t="n">
        <f aca="false">Table1[[#This Row],[Flared days/year]]/12</f>
        <v>15.63587</v>
      </c>
      <c r="Q2406" s="2" t="n">
        <f aca="false">Table1[[#This Row],['#days per month]]-P2462</f>
        <v>8.12012458333333</v>
      </c>
    </row>
    <row r="2407" customFormat="false" ht="15.75" hidden="true" customHeight="false" outlineLevel="0" collapsed="false">
      <c r="A2407" s="0" t="s">
        <v>606</v>
      </c>
      <c r="B2407" s="0" t="s">
        <v>607</v>
      </c>
      <c r="C2407" s="0" t="s">
        <v>2560</v>
      </c>
      <c r="D2407" s="0" t="n">
        <v>4892</v>
      </c>
      <c r="E2407" s="0" t="n">
        <v>-22.797469</v>
      </c>
      <c r="F2407" s="0" t="n">
        <v>-40.763369</v>
      </c>
      <c r="G2407" s="0" t="n">
        <v>0.009308188536</v>
      </c>
      <c r="H2407" s="0" t="n">
        <v>1721.61</v>
      </c>
      <c r="I2407" s="0" t="n">
        <v>1.6015</v>
      </c>
      <c r="J2407" s="0" t="n">
        <v>32.3077</v>
      </c>
      <c r="K2407" s="0" t="n">
        <v>195</v>
      </c>
      <c r="L2407" s="0" t="s">
        <v>20</v>
      </c>
      <c r="M2407" s="0" t="n">
        <f aca="false">35.3*G2407</f>
        <v>0.3285790553208</v>
      </c>
      <c r="N2407" s="0" t="n">
        <f aca="false">M2407*1000/365</f>
        <v>0.90021658992</v>
      </c>
      <c r="O2407" s="0" t="n">
        <f aca="false">Table1[[#This Row],[Detection frequency 2021]]/100*365</f>
        <v>117.923105</v>
      </c>
      <c r="P2407" s="0" t="n">
        <f aca="false">Table1[[#This Row],[Flared days/year]]/12</f>
        <v>9.82692541666667</v>
      </c>
      <c r="Q2407" s="2" t="n">
        <f aca="false">Table1[[#This Row],['#days per month]]-P2463</f>
        <v>-2.26643708333333</v>
      </c>
    </row>
    <row r="2408" customFormat="false" ht="15.75" hidden="true" customHeight="false" outlineLevel="0" collapsed="false">
      <c r="A2408" s="0" t="s">
        <v>24</v>
      </c>
      <c r="B2408" s="0" t="s">
        <v>25</v>
      </c>
      <c r="C2408" s="0" t="s">
        <v>2561</v>
      </c>
      <c r="D2408" s="0" t="n">
        <v>6806</v>
      </c>
      <c r="E2408" s="0" t="n">
        <v>51.900978</v>
      </c>
      <c r="F2408" s="0" t="n">
        <v>51.3739179999999</v>
      </c>
      <c r="G2408" s="0" t="n">
        <v>0.009299705519</v>
      </c>
      <c r="H2408" s="0" t="n">
        <v>1812.46</v>
      </c>
      <c r="I2408" s="0" t="n">
        <v>2.26472</v>
      </c>
      <c r="J2408" s="0" t="n">
        <v>35.9431</v>
      </c>
      <c r="K2408" s="0" t="n">
        <v>281</v>
      </c>
      <c r="L2408" s="0" t="s">
        <v>20</v>
      </c>
      <c r="M2408" s="0" t="n">
        <f aca="false">35.3*G2408</f>
        <v>0.3282796048207</v>
      </c>
      <c r="N2408" s="0" t="n">
        <f aca="false">M2408*1000/365</f>
        <v>0.899396177590959</v>
      </c>
      <c r="O2408" s="0" t="n">
        <f aca="false">Table1[[#This Row],[Detection frequency 2021]]/100*365</f>
        <v>131.192315</v>
      </c>
      <c r="P2408" s="0" t="n">
        <f aca="false">Table1[[#This Row],[Flared days/year]]/12</f>
        <v>10.9326929166667</v>
      </c>
      <c r="Q2408" s="2" t="n">
        <f aca="false">Table1[[#This Row],['#days per month]]-P2464</f>
        <v>-4.72294791666667</v>
      </c>
    </row>
    <row r="2409" customFormat="false" ht="15.75" hidden="true" customHeight="false" outlineLevel="0" collapsed="false">
      <c r="A2409" s="0" t="s">
        <v>72</v>
      </c>
      <c r="B2409" s="0" t="s">
        <v>73</v>
      </c>
      <c r="C2409" s="0" t="s">
        <v>2562</v>
      </c>
      <c r="D2409" s="0" t="n">
        <v>7125</v>
      </c>
      <c r="E2409" s="0" t="n">
        <v>48.474216</v>
      </c>
      <c r="F2409" s="0" t="n">
        <v>57.676973</v>
      </c>
      <c r="G2409" s="0" t="n">
        <v>0.009297885633</v>
      </c>
      <c r="H2409" s="0" t="n">
        <v>1817.4</v>
      </c>
      <c r="I2409" s="0" t="n">
        <v>1.83450999999999</v>
      </c>
      <c r="J2409" s="0" t="n">
        <v>11.9114</v>
      </c>
      <c r="K2409" s="0" t="n">
        <v>361</v>
      </c>
      <c r="L2409" s="0" t="s">
        <v>20</v>
      </c>
      <c r="M2409" s="0" t="n">
        <f aca="false">35.3*G2409</f>
        <v>0.3282153628449</v>
      </c>
      <c r="N2409" s="0" t="n">
        <f aca="false">M2409*1000/365</f>
        <v>0.899220172177808</v>
      </c>
      <c r="O2409" s="0" t="n">
        <f aca="false">Table1[[#This Row],[Detection frequency 2021]]/100*365</f>
        <v>43.47661</v>
      </c>
      <c r="P2409" s="0" t="n">
        <f aca="false">Table1[[#This Row],[Flared days/year]]/12</f>
        <v>3.62305083333333</v>
      </c>
      <c r="Q2409" s="2" t="n">
        <f aca="false">Table1[[#This Row],['#days per month]]-P2465</f>
        <v>-10.38324625</v>
      </c>
    </row>
    <row r="2410" customFormat="false" ht="15.75" hidden="true" customHeight="false" outlineLevel="0" collapsed="false">
      <c r="A2410" s="0" t="s">
        <v>715</v>
      </c>
      <c r="B2410" s="0" t="s">
        <v>716</v>
      </c>
      <c r="C2410" s="0" t="s">
        <v>2563</v>
      </c>
      <c r="D2410" s="0" t="n">
        <v>9934</v>
      </c>
      <c r="E2410" s="0" t="n">
        <v>38.702617</v>
      </c>
      <c r="F2410" s="0" t="n">
        <v>66.017293</v>
      </c>
      <c r="G2410" s="0" t="n">
        <v>0.009291251855</v>
      </c>
      <c r="H2410" s="0" t="n">
        <v>1761.75</v>
      </c>
      <c r="I2410" s="0" t="n">
        <v>1.45975</v>
      </c>
      <c r="J2410" s="0" t="n">
        <v>62.5344</v>
      </c>
      <c r="K2410" s="0" t="n">
        <v>363</v>
      </c>
      <c r="L2410" s="0" t="s">
        <v>20</v>
      </c>
      <c r="M2410" s="0" t="n">
        <f aca="false">35.3*G2410</f>
        <v>0.3279811904815</v>
      </c>
      <c r="N2410" s="0" t="n">
        <f aca="false">M2410*1000/365</f>
        <v>0.898578604058904</v>
      </c>
      <c r="O2410" s="0" t="n">
        <f aca="false">Table1[[#This Row],[Detection frequency 2021]]/100*365</f>
        <v>228.25056</v>
      </c>
      <c r="P2410" s="0" t="n">
        <f aca="false">Table1[[#This Row],[Flared days/year]]/12</f>
        <v>19.02088</v>
      </c>
      <c r="Q2410" s="2" t="n">
        <f aca="false">Table1[[#This Row],['#days per month]]-P2466</f>
        <v>7.86520250000003</v>
      </c>
    </row>
    <row r="2411" customFormat="false" ht="15.75" hidden="true" customHeight="false" outlineLevel="0" collapsed="false">
      <c r="A2411" s="0" t="s">
        <v>24</v>
      </c>
      <c r="B2411" s="0" t="s">
        <v>25</v>
      </c>
      <c r="C2411" s="0" t="s">
        <v>2564</v>
      </c>
      <c r="D2411" s="0" t="n">
        <v>6709</v>
      </c>
      <c r="E2411" s="0" t="n">
        <v>51.514139</v>
      </c>
      <c r="F2411" s="0" t="n">
        <v>46.777933</v>
      </c>
      <c r="G2411" s="0" t="n">
        <v>0.009288874262</v>
      </c>
      <c r="H2411" s="0" t="n">
        <v>1812.55</v>
      </c>
      <c r="I2411" s="0" t="n">
        <v>1.98430999999999</v>
      </c>
      <c r="J2411" s="0" t="n">
        <v>57.5397</v>
      </c>
      <c r="K2411" s="0" t="n">
        <v>252</v>
      </c>
      <c r="L2411" s="0" t="s">
        <v>20</v>
      </c>
      <c r="M2411" s="0" t="n">
        <f aca="false">35.3*G2411</f>
        <v>0.3278972614486</v>
      </c>
      <c r="N2411" s="0" t="n">
        <f aca="false">M2411*1000/365</f>
        <v>0.898348661503014</v>
      </c>
      <c r="O2411" s="0" t="n">
        <f aca="false">Table1[[#This Row],[Detection frequency 2021]]/100*365</f>
        <v>210.019905</v>
      </c>
      <c r="P2411" s="0" t="n">
        <f aca="false">Table1[[#This Row],[Flared days/year]]/12</f>
        <v>17.50165875</v>
      </c>
      <c r="Q2411" s="2" t="n">
        <f aca="false">Table1[[#This Row],['#days per month]]-P2467</f>
        <v>8.50647708333334</v>
      </c>
    </row>
    <row r="2412" customFormat="false" ht="15.75" hidden="true" customHeight="false" outlineLevel="0" collapsed="false">
      <c r="A2412" s="0" t="s">
        <v>161</v>
      </c>
      <c r="B2412" s="0" t="s">
        <v>162</v>
      </c>
      <c r="C2412" s="0" t="s">
        <v>2565</v>
      </c>
      <c r="D2412" s="0" t="n">
        <v>9725</v>
      </c>
      <c r="E2412" s="0" t="n">
        <v>40.681111</v>
      </c>
      <c r="F2412" s="0" t="n">
        <v>83.628573</v>
      </c>
      <c r="G2412" s="0" t="n">
        <v>0.00928611507999999</v>
      </c>
      <c r="H2412" s="0" t="n">
        <v>1847.47</v>
      </c>
      <c r="I2412" s="0" t="n">
        <v>1.32667</v>
      </c>
      <c r="J2412" s="0" t="n">
        <v>50.4732</v>
      </c>
      <c r="K2412" s="0" t="n">
        <v>317</v>
      </c>
      <c r="L2412" s="0" t="s">
        <v>20</v>
      </c>
      <c r="M2412" s="0" t="n">
        <f aca="false">35.3*G2412</f>
        <v>0.327799862324</v>
      </c>
      <c r="N2412" s="0" t="n">
        <f aca="false">M2412*1000/365</f>
        <v>0.898081814586301</v>
      </c>
      <c r="O2412" s="0" t="n">
        <f aca="false">Table1[[#This Row],[Detection frequency 2021]]/100*365</f>
        <v>184.22718</v>
      </c>
      <c r="P2412" s="0" t="n">
        <f aca="false">Table1[[#This Row],[Flared days/year]]/12</f>
        <v>15.352265</v>
      </c>
      <c r="Q2412" s="2" t="n">
        <f aca="false">Table1[[#This Row],['#days per month]]-P2468</f>
        <v>13.3066985416667</v>
      </c>
    </row>
    <row r="2413" customFormat="false" ht="15.75" hidden="true" customHeight="false" outlineLevel="0" collapsed="false">
      <c r="A2413" s="0" t="s">
        <v>161</v>
      </c>
      <c r="B2413" s="0" t="s">
        <v>162</v>
      </c>
      <c r="C2413" s="0" t="s">
        <v>2566</v>
      </c>
      <c r="D2413" s="0" t="n">
        <v>9646</v>
      </c>
      <c r="E2413" s="0" t="n">
        <v>40.921372</v>
      </c>
      <c r="F2413" s="0" t="n">
        <v>82.862309</v>
      </c>
      <c r="G2413" s="0" t="n">
        <v>0.009283209133</v>
      </c>
      <c r="H2413" s="0" t="n">
        <v>1865.62</v>
      </c>
      <c r="I2413" s="0" t="n">
        <v>1.93635</v>
      </c>
      <c r="J2413" s="0" t="n">
        <v>44.4443999999999</v>
      </c>
      <c r="K2413" s="0" t="n">
        <v>315</v>
      </c>
      <c r="L2413" s="0" t="s">
        <v>20</v>
      </c>
      <c r="M2413" s="0" t="n">
        <f aca="false">35.3*G2413</f>
        <v>0.3276972823949</v>
      </c>
      <c r="N2413" s="0" t="n">
        <f aca="false">M2413*1000/365</f>
        <v>0.897800773684657</v>
      </c>
      <c r="O2413" s="0" t="n">
        <f aca="false">Table1[[#This Row],[Detection frequency 2021]]/100*365</f>
        <v>162.22206</v>
      </c>
      <c r="P2413" s="0" t="n">
        <f aca="false">Table1[[#This Row],[Flared days/year]]/12</f>
        <v>13.518505</v>
      </c>
      <c r="Q2413" s="2" t="n">
        <f aca="false">Table1[[#This Row],['#days per month]]-P2469</f>
        <v>-6.25232833333336</v>
      </c>
    </row>
    <row r="2414" customFormat="false" ht="15.75" hidden="true" customHeight="false" outlineLevel="0" collapsed="false">
      <c r="A2414" s="0" t="s">
        <v>645</v>
      </c>
      <c r="B2414" s="0" t="s">
        <v>646</v>
      </c>
      <c r="C2414" s="0" t="s">
        <v>2567</v>
      </c>
      <c r="D2414" s="0" t="n">
        <v>1012</v>
      </c>
      <c r="E2414" s="0" t="n">
        <v>48.097879</v>
      </c>
      <c r="F2414" s="0" t="n">
        <v>-102.568074</v>
      </c>
      <c r="G2414" s="0" t="n">
        <v>0.009278277829</v>
      </c>
      <c r="H2414" s="0" t="n">
        <v>1964.87</v>
      </c>
      <c r="I2414" s="0" t="n">
        <v>2.94159</v>
      </c>
      <c r="J2414" s="0" t="n">
        <v>37.2372</v>
      </c>
      <c r="K2414" s="0" t="n">
        <v>333</v>
      </c>
      <c r="L2414" s="0" t="s">
        <v>20</v>
      </c>
      <c r="M2414" s="0" t="n">
        <f aca="false">35.3*G2414</f>
        <v>0.3275232073637</v>
      </c>
      <c r="N2414" s="0" t="n">
        <f aca="false">M2414*1000/365</f>
        <v>0.897323855790959</v>
      </c>
      <c r="O2414" s="0" t="n">
        <f aca="false">Table1[[#This Row],[Detection frequency 2021]]/100*365</f>
        <v>135.91578</v>
      </c>
      <c r="P2414" s="0" t="n">
        <f aca="false">Table1[[#This Row],[Flared days/year]]/12</f>
        <v>11.326315</v>
      </c>
      <c r="Q2414" s="2" t="n">
        <f aca="false">Table1[[#This Row],['#days per month]]-P2470</f>
        <v>2.48233458333334</v>
      </c>
    </row>
    <row r="2415" customFormat="false" ht="15.75" hidden="true" customHeight="false" outlineLevel="0" collapsed="false">
      <c r="A2415" s="0" t="s">
        <v>21</v>
      </c>
      <c r="B2415" s="0" t="s">
        <v>22</v>
      </c>
      <c r="C2415" s="0" t="s">
        <v>2568</v>
      </c>
      <c r="D2415" s="0" t="n">
        <v>7502</v>
      </c>
      <c r="E2415" s="0" t="n">
        <v>31.020767</v>
      </c>
      <c r="F2415" s="0" t="n">
        <v>47.3413479999999</v>
      </c>
      <c r="G2415" s="0" t="n">
        <v>0.005893642105</v>
      </c>
      <c r="H2415" s="0" t="n">
        <v>1658.42</v>
      </c>
      <c r="I2415" s="0" t="n">
        <v>1.6015</v>
      </c>
      <c r="J2415" s="0" t="n">
        <v>30.9896</v>
      </c>
      <c r="K2415" s="0" t="n">
        <v>384</v>
      </c>
      <c r="L2415" s="0" t="s">
        <v>20</v>
      </c>
      <c r="M2415" s="0" t="n">
        <f aca="false">35.3*G2415</f>
        <v>0.2080455663065</v>
      </c>
      <c r="N2415" s="0" t="n">
        <f aca="false">M2415*1000/365</f>
        <v>0.569987852894521</v>
      </c>
      <c r="O2415" s="0" t="n">
        <f aca="false">Table1[[#This Row],[Detection frequency 2021]]/100*365</f>
        <v>113.11204</v>
      </c>
      <c r="P2415" s="0" t="n">
        <f aca="false">Table1[[#This Row],[Flared days/year]]/12</f>
        <v>9.42600333333333</v>
      </c>
      <c r="Q2415" s="2" t="n">
        <f aca="false">Table1[[#This Row],['#days per month]]-P2471</f>
        <v>-0.424860000000001</v>
      </c>
    </row>
    <row r="2416" customFormat="false" ht="15.75" hidden="true" customHeight="false" outlineLevel="0" collapsed="false">
      <c r="A2416" s="0" t="s">
        <v>732</v>
      </c>
      <c r="B2416" s="0" t="s">
        <v>733</v>
      </c>
      <c r="C2416" s="0" t="s">
        <v>2569</v>
      </c>
      <c r="D2416" s="0" t="n">
        <v>4183</v>
      </c>
      <c r="E2416" s="0" t="n">
        <v>7.380721</v>
      </c>
      <c r="F2416" s="0" t="n">
        <v>-73.457888</v>
      </c>
      <c r="G2416" s="0" t="n">
        <v>0.009270499284</v>
      </c>
      <c r="H2416" s="0" t="n">
        <v>1867.05</v>
      </c>
      <c r="I2416" s="0" t="n">
        <v>1.92813</v>
      </c>
      <c r="J2416" s="0" t="n">
        <v>48.5293999999999</v>
      </c>
      <c r="K2416" s="0" t="n">
        <v>68</v>
      </c>
      <c r="L2416" s="0" t="s">
        <v>20</v>
      </c>
      <c r="M2416" s="0" t="n">
        <f aca="false">35.3*G2416</f>
        <v>0.3272486247252</v>
      </c>
      <c r="N2416" s="0" t="n">
        <f aca="false">M2416*1000/365</f>
        <v>0.896571574589589</v>
      </c>
      <c r="O2416" s="0" t="n">
        <f aca="false">Table1[[#This Row],[Detection frequency 2021]]/100*365</f>
        <v>177.13231</v>
      </c>
      <c r="P2416" s="0" t="n">
        <f aca="false">Table1[[#This Row],[Flared days/year]]/12</f>
        <v>14.7610258333333</v>
      </c>
      <c r="Q2416" s="2" t="n">
        <f aca="false">Table1[[#This Row],['#days per month]]-P2472</f>
        <v>1.84565291666667</v>
      </c>
    </row>
    <row r="2417" customFormat="false" ht="15.75" hidden="true" customHeight="false" outlineLevel="0" collapsed="false">
      <c r="A2417" s="0" t="s">
        <v>732</v>
      </c>
      <c r="B2417" s="0" t="s">
        <v>733</v>
      </c>
      <c r="C2417" s="0" t="s">
        <v>2570</v>
      </c>
      <c r="D2417" s="0" t="n">
        <v>4550</v>
      </c>
      <c r="E2417" s="0" t="n">
        <v>3.851968</v>
      </c>
      <c r="F2417" s="0" t="n">
        <v>-73.650901</v>
      </c>
      <c r="G2417" s="0" t="n">
        <v>0.009267593337</v>
      </c>
      <c r="H2417" s="0" t="n">
        <v>1959.52</v>
      </c>
      <c r="I2417" s="0" t="n">
        <v>0.879334</v>
      </c>
      <c r="J2417" s="0" t="n">
        <v>48.8889</v>
      </c>
      <c r="K2417" s="0" t="n">
        <v>45</v>
      </c>
      <c r="L2417" s="0" t="s">
        <v>20</v>
      </c>
      <c r="M2417" s="0" t="n">
        <f aca="false">35.3*G2417</f>
        <v>0.3271460447961</v>
      </c>
      <c r="N2417" s="0" t="n">
        <f aca="false">M2417*1000/365</f>
        <v>0.896290533687945</v>
      </c>
      <c r="O2417" s="0" t="n">
        <f aca="false">Table1[[#This Row],[Detection frequency 2021]]/100*365</f>
        <v>178.444485</v>
      </c>
      <c r="P2417" s="0" t="n">
        <f aca="false">Table1[[#This Row],[Flared days/year]]/12</f>
        <v>14.87037375</v>
      </c>
      <c r="Q2417" s="2" t="n">
        <f aca="false">Table1[[#This Row],['#days per month]]-P2473</f>
        <v>0.109347916666696</v>
      </c>
    </row>
    <row r="2418" customFormat="false" ht="15.75" hidden="true" customHeight="false" outlineLevel="0" collapsed="false">
      <c r="A2418" s="0" t="s">
        <v>645</v>
      </c>
      <c r="B2418" s="0" t="s">
        <v>646</v>
      </c>
      <c r="C2418" s="0" t="s">
        <v>2571</v>
      </c>
      <c r="D2418" s="0" t="n">
        <v>2218</v>
      </c>
      <c r="E2418" s="0" t="n">
        <v>31.7416599999999</v>
      </c>
      <c r="F2418" s="0" t="n">
        <v>-102.634105</v>
      </c>
      <c r="G2418" s="0" t="n">
        <v>0.009254472546</v>
      </c>
      <c r="H2418" s="0" t="n">
        <v>1908.6</v>
      </c>
      <c r="I2418" s="0" t="n">
        <v>1.31185</v>
      </c>
      <c r="J2418" s="0" t="n">
        <v>28.2282</v>
      </c>
      <c r="K2418" s="0" t="n">
        <v>333</v>
      </c>
      <c r="L2418" s="0" t="s">
        <v>20</v>
      </c>
      <c r="M2418" s="0" t="n">
        <f aca="false">35.3*G2418</f>
        <v>0.3266828808738</v>
      </c>
      <c r="N2418" s="0" t="n">
        <f aca="false">M2418*1000/365</f>
        <v>0.895021591435068</v>
      </c>
      <c r="O2418" s="0" t="n">
        <f aca="false">Table1[[#This Row],[Detection frequency 2021]]/100*365</f>
        <v>103.03293</v>
      </c>
      <c r="P2418" s="0" t="n">
        <f aca="false">Table1[[#This Row],[Flared days/year]]/12</f>
        <v>8.5860775</v>
      </c>
      <c r="Q2418" s="2" t="n">
        <f aca="false">Table1[[#This Row],['#days per month]]-P2474</f>
        <v>-6.34573791666667</v>
      </c>
    </row>
    <row r="2419" customFormat="false" ht="15.75" hidden="true" customHeight="false" outlineLevel="0" collapsed="false">
      <c r="A2419" s="0" t="s">
        <v>645</v>
      </c>
      <c r="B2419" s="0" t="s">
        <v>646</v>
      </c>
      <c r="C2419" s="0" t="s">
        <v>2572</v>
      </c>
      <c r="D2419" s="0" t="n">
        <v>841</v>
      </c>
      <c r="E2419" s="0" t="n">
        <v>48.227245</v>
      </c>
      <c r="F2419" s="0" t="n">
        <v>-102.794973</v>
      </c>
      <c r="G2419" s="0" t="n">
        <v>0.009254179016</v>
      </c>
      <c r="H2419" s="0" t="n">
        <v>1866.93</v>
      </c>
      <c r="I2419" s="0" t="n">
        <v>3.96953</v>
      </c>
      <c r="J2419" s="0" t="n">
        <v>24.7705999999999</v>
      </c>
      <c r="K2419" s="0" t="n">
        <v>327</v>
      </c>
      <c r="L2419" s="0" t="s">
        <v>20</v>
      </c>
      <c r="M2419" s="0" t="n">
        <f aca="false">35.3*G2419</f>
        <v>0.3266725192648</v>
      </c>
      <c r="N2419" s="0" t="n">
        <f aca="false">M2419*1000/365</f>
        <v>0.894993203465206</v>
      </c>
      <c r="O2419" s="0" t="n">
        <f aca="false">Table1[[#This Row],[Detection frequency 2021]]/100*365</f>
        <v>90.4126899999996</v>
      </c>
      <c r="P2419" s="0" t="n">
        <f aca="false">Table1[[#This Row],[Flared days/year]]/12</f>
        <v>7.5343908333333</v>
      </c>
      <c r="Q2419" s="2" t="n">
        <f aca="false">Table1[[#This Row],['#days per month]]-P2475</f>
        <v>-5.88471250000003</v>
      </c>
    </row>
    <row r="2420" customFormat="false" ht="15.75" hidden="true" customHeight="false" outlineLevel="0" collapsed="false">
      <c r="A2420" s="0" t="s">
        <v>645</v>
      </c>
      <c r="B2420" s="0" t="s">
        <v>646</v>
      </c>
      <c r="C2420" s="0" t="s">
        <v>2573</v>
      </c>
      <c r="D2420" s="0" t="n">
        <v>4021</v>
      </c>
      <c r="E2420" s="0" t="n">
        <v>28.155094</v>
      </c>
      <c r="F2420" s="0" t="n">
        <v>-89.104115</v>
      </c>
      <c r="G2420" s="0" t="n">
        <v>0.009253914839</v>
      </c>
      <c r="H2420" s="0" t="n">
        <v>1797.46</v>
      </c>
      <c r="I2420" s="0" t="n">
        <v>3.97215</v>
      </c>
      <c r="J2420" s="0" t="n">
        <v>17.9348</v>
      </c>
      <c r="K2420" s="0" t="n">
        <v>184</v>
      </c>
      <c r="L2420" s="0" t="s">
        <v>20</v>
      </c>
      <c r="M2420" s="0" t="n">
        <f aca="false">35.3*G2420</f>
        <v>0.3266631938167</v>
      </c>
      <c r="N2420" s="0" t="n">
        <f aca="false">M2420*1000/365</f>
        <v>0.894967654292329</v>
      </c>
      <c r="O2420" s="0" t="n">
        <f aca="false">Table1[[#This Row],[Detection frequency 2021]]/100*365</f>
        <v>65.46202</v>
      </c>
      <c r="P2420" s="0" t="n">
        <f aca="false">Table1[[#This Row],[Flared days/year]]/12</f>
        <v>5.45516833333333</v>
      </c>
      <c r="Q2420" s="2" t="n">
        <f aca="false">Table1[[#This Row],['#days per month]]-P2476</f>
        <v>-9.50383958333334</v>
      </c>
    </row>
    <row r="2421" customFormat="false" ht="15.75" hidden="true" customHeight="false" outlineLevel="0" collapsed="false">
      <c r="A2421" s="0" t="s">
        <v>28</v>
      </c>
      <c r="B2421" s="0" t="s">
        <v>29</v>
      </c>
      <c r="C2421" s="0" t="s">
        <v>2574</v>
      </c>
      <c r="D2421" s="0" t="n">
        <v>8290</v>
      </c>
      <c r="E2421" s="0" t="n">
        <v>28.5380489999999</v>
      </c>
      <c r="F2421" s="0" t="n">
        <v>52.7801</v>
      </c>
      <c r="G2421" s="0" t="n">
        <v>0.009236420451</v>
      </c>
      <c r="H2421" s="0" t="n">
        <v>1852.94</v>
      </c>
      <c r="I2421" s="0" t="n">
        <v>1.31067</v>
      </c>
      <c r="J2421" s="0" t="n">
        <v>49.1272</v>
      </c>
      <c r="K2421" s="0" t="n">
        <v>401</v>
      </c>
      <c r="L2421" s="0" t="s">
        <v>20</v>
      </c>
      <c r="M2421" s="0" t="n">
        <f aca="false">35.3*G2421</f>
        <v>0.3260456419203</v>
      </c>
      <c r="N2421" s="0" t="n">
        <f aca="false">M2421*1000/365</f>
        <v>0.893275731288493</v>
      </c>
      <c r="O2421" s="0" t="n">
        <f aca="false">Table1[[#This Row],[Detection frequency 2021]]/100*365</f>
        <v>179.31428</v>
      </c>
      <c r="P2421" s="0" t="n">
        <f aca="false">Table1[[#This Row],[Flared days/year]]/12</f>
        <v>14.9428566666667</v>
      </c>
      <c r="Q2421" s="2" t="n">
        <f aca="false">Table1[[#This Row],['#days per month]]-P2477</f>
        <v>6.2070075</v>
      </c>
    </row>
    <row r="2422" customFormat="false" ht="15.75" hidden="true" customHeight="false" outlineLevel="0" collapsed="false">
      <c r="A2422" s="0" t="s">
        <v>24</v>
      </c>
      <c r="B2422" s="0" t="s">
        <v>25</v>
      </c>
      <c r="C2422" s="0" t="s">
        <v>2575</v>
      </c>
      <c r="D2422" s="0" t="n">
        <v>8735</v>
      </c>
      <c r="E2422" s="0" t="n">
        <v>60.813167</v>
      </c>
      <c r="F2422" s="0" t="n">
        <v>69.602203</v>
      </c>
      <c r="G2422" s="0" t="n">
        <v>0.00923093144</v>
      </c>
      <c r="H2422" s="0" t="n">
        <v>1857.6</v>
      </c>
      <c r="I2422" s="0" t="n">
        <v>1.89780999999999</v>
      </c>
      <c r="J2422" s="0" t="n">
        <v>29.8507</v>
      </c>
      <c r="K2422" s="0" t="n">
        <v>201</v>
      </c>
      <c r="L2422" s="0" t="s">
        <v>20</v>
      </c>
      <c r="M2422" s="0" t="n">
        <f aca="false">35.3*G2422</f>
        <v>0.325851879832</v>
      </c>
      <c r="N2422" s="0" t="n">
        <f aca="false">M2422*1000/365</f>
        <v>0.892744876252055</v>
      </c>
      <c r="O2422" s="0" t="n">
        <f aca="false">Table1[[#This Row],[Detection frequency 2021]]/100*365</f>
        <v>108.955055</v>
      </c>
      <c r="P2422" s="0" t="n">
        <f aca="false">Table1[[#This Row],[Flared days/year]]/12</f>
        <v>9.07958791666667</v>
      </c>
      <c r="Q2422" s="2" t="n">
        <f aca="false">Table1[[#This Row],['#days per month]]-P2478</f>
        <v>-3.16439791666667</v>
      </c>
    </row>
    <row r="2423" customFormat="false" ht="15.75" hidden="true" customHeight="false" outlineLevel="0" collapsed="false">
      <c r="A2423" s="0" t="s">
        <v>788</v>
      </c>
      <c r="B2423" s="0" t="s">
        <v>789</v>
      </c>
      <c r="C2423" s="0" t="s">
        <v>2576</v>
      </c>
      <c r="D2423" s="0" t="n">
        <v>12001</v>
      </c>
      <c r="E2423" s="0" t="n">
        <v>-6.570145</v>
      </c>
      <c r="F2423" s="0" t="n">
        <v>108.180365999999</v>
      </c>
      <c r="G2423" s="0" t="n">
        <v>0.009223123542</v>
      </c>
      <c r="H2423" s="0" t="n">
        <v>1905.68</v>
      </c>
      <c r="I2423" s="0" t="n">
        <v>1.6015</v>
      </c>
      <c r="J2423" s="0" t="n">
        <v>27.0832999999999</v>
      </c>
      <c r="K2423" s="0" t="n">
        <v>96</v>
      </c>
      <c r="L2423" s="0" t="s">
        <v>20</v>
      </c>
      <c r="M2423" s="0" t="n">
        <f aca="false">35.3*G2423</f>
        <v>0.3255762610326</v>
      </c>
      <c r="N2423" s="0" t="n">
        <f aca="false">M2423*1000/365</f>
        <v>0.891989756253699</v>
      </c>
      <c r="O2423" s="0" t="n">
        <f aca="false">Table1[[#This Row],[Detection frequency 2021]]/100*365</f>
        <v>98.8540449999996</v>
      </c>
      <c r="P2423" s="0" t="n">
        <f aca="false">Table1[[#This Row],[Flared days/year]]/12</f>
        <v>8.2378370833333</v>
      </c>
      <c r="Q2423" s="2" t="n">
        <f aca="false">Table1[[#This Row],['#days per month]]-P2479</f>
        <v>-0.219486666666697</v>
      </c>
    </row>
    <row r="2424" customFormat="false" ht="15.75" hidden="true" customHeight="false" outlineLevel="0" collapsed="false">
      <c r="A2424" s="0" t="s">
        <v>51</v>
      </c>
      <c r="B2424" s="0" t="s">
        <v>52</v>
      </c>
      <c r="C2424" s="0" t="s">
        <v>2577</v>
      </c>
      <c r="D2424" s="0" t="n">
        <v>5035</v>
      </c>
      <c r="E2424" s="0" t="n">
        <v>28.148083</v>
      </c>
      <c r="F2424" s="0" t="n">
        <v>-0.134754999999999</v>
      </c>
      <c r="G2424" s="0" t="n">
        <v>0.009792894625</v>
      </c>
      <c r="H2424" s="0" t="n">
        <v>1710.46</v>
      </c>
      <c r="I2424" s="0" t="n">
        <v>1.58966</v>
      </c>
      <c r="J2424" s="0" t="n">
        <v>69.8060999999999</v>
      </c>
      <c r="K2424" s="0" t="n">
        <v>361</v>
      </c>
      <c r="L2424" s="0" t="s">
        <v>20</v>
      </c>
      <c r="M2424" s="0" t="n">
        <f aca="false">35.3*G2424</f>
        <v>0.3456891802625</v>
      </c>
      <c r="N2424" s="0" t="n">
        <f aca="false">M2424*1000/365</f>
        <v>0.947093644554795</v>
      </c>
      <c r="O2424" s="0" t="n">
        <f aca="false">Table1[[#This Row],[Detection frequency 2021]]/100*365</f>
        <v>254.792265</v>
      </c>
      <c r="P2424" s="0" t="n">
        <f aca="false">Table1[[#This Row],[Flared days/year]]/12</f>
        <v>21.23268875</v>
      </c>
      <c r="Q2424" s="2" t="n">
        <f aca="false">Table1[[#This Row],['#days per month]]-P2480</f>
        <v>7.17215874999997</v>
      </c>
    </row>
    <row r="2425" customFormat="false" ht="15.75" hidden="true" customHeight="false" outlineLevel="0" collapsed="false">
      <c r="A2425" s="0" t="s">
        <v>35</v>
      </c>
      <c r="B2425" s="0" t="s">
        <v>36</v>
      </c>
      <c r="C2425" s="0" t="s">
        <v>2578</v>
      </c>
      <c r="D2425" s="0" t="n">
        <v>3842</v>
      </c>
      <c r="E2425" s="0" t="n">
        <v>19.566271</v>
      </c>
      <c r="F2425" s="0" t="n">
        <v>-92.217267</v>
      </c>
      <c r="G2425" s="0" t="n">
        <v>0.00920650974399999</v>
      </c>
      <c r="H2425" s="0" t="n">
        <v>1476.57</v>
      </c>
      <c r="I2425" s="0" t="n">
        <v>1.6015</v>
      </c>
      <c r="J2425" s="0" t="n">
        <v>34.5</v>
      </c>
      <c r="K2425" s="0" t="n">
        <v>200</v>
      </c>
      <c r="L2425" s="0" t="s">
        <v>20</v>
      </c>
      <c r="M2425" s="0" t="n">
        <f aca="false">35.3*G2425</f>
        <v>0.3249897939632</v>
      </c>
      <c r="N2425" s="0" t="n">
        <f aca="false">M2425*1000/365</f>
        <v>0.890382997159451</v>
      </c>
      <c r="O2425" s="0" t="n">
        <f aca="false">Table1[[#This Row],[Detection frequency 2021]]/100*365</f>
        <v>125.925</v>
      </c>
      <c r="P2425" s="0" t="n">
        <f aca="false">Table1[[#This Row],[Flared days/year]]/12</f>
        <v>10.49375</v>
      </c>
      <c r="Q2425" s="2" t="n">
        <f aca="false">Table1[[#This Row],['#days per month]]-P2481</f>
        <v>-6.46585333333333</v>
      </c>
    </row>
    <row r="2426" customFormat="false" ht="15.75" hidden="true" customHeight="false" outlineLevel="0" collapsed="false">
      <c r="A2426" s="0" t="s">
        <v>788</v>
      </c>
      <c r="B2426" s="0" t="s">
        <v>789</v>
      </c>
      <c r="C2426" s="0" t="s">
        <v>2579</v>
      </c>
      <c r="D2426" s="0" t="n">
        <v>11890</v>
      </c>
      <c r="E2426" s="0" t="n">
        <v>-3.440829</v>
      </c>
      <c r="F2426" s="0" t="n">
        <v>103.482118</v>
      </c>
      <c r="G2426" s="0" t="n">
        <v>0.009199376965</v>
      </c>
      <c r="H2426" s="0" t="n">
        <v>1848.61</v>
      </c>
      <c r="I2426" s="0" t="n">
        <v>2.65847</v>
      </c>
      <c r="J2426" s="0" t="n">
        <v>45.7143</v>
      </c>
      <c r="K2426" s="0" t="n">
        <v>35</v>
      </c>
      <c r="L2426" s="0" t="s">
        <v>20</v>
      </c>
      <c r="M2426" s="0" t="n">
        <f aca="false">35.3*G2426</f>
        <v>0.3247380068645</v>
      </c>
      <c r="N2426" s="0" t="n">
        <f aca="false">M2426*1000/365</f>
        <v>0.889693169491781</v>
      </c>
      <c r="O2426" s="0" t="n">
        <f aca="false">Table1[[#This Row],[Detection frequency 2021]]/100*365</f>
        <v>166.857195</v>
      </c>
      <c r="P2426" s="0" t="n">
        <f aca="false">Table1[[#This Row],[Flared days/year]]/12</f>
        <v>13.90476625</v>
      </c>
      <c r="Q2426" s="2" t="n">
        <f aca="false">Table1[[#This Row],['#days per month]]-P2482</f>
        <v>6.12375708333334</v>
      </c>
    </row>
    <row r="2427" customFormat="false" ht="15.75" hidden="true" customHeight="false" outlineLevel="0" collapsed="false">
      <c r="A2427" s="0" t="s">
        <v>440</v>
      </c>
      <c r="B2427" s="0" t="s">
        <v>441</v>
      </c>
      <c r="C2427" s="0" t="s">
        <v>2580</v>
      </c>
      <c r="D2427" s="0" t="n">
        <v>11744</v>
      </c>
      <c r="E2427" s="0" t="n">
        <v>9.46689299999999</v>
      </c>
      <c r="F2427" s="0" t="n">
        <v>107.954205</v>
      </c>
      <c r="G2427" s="0" t="n">
        <v>0.009179593043</v>
      </c>
      <c r="H2427" s="0" t="n">
        <v>1807.72</v>
      </c>
      <c r="I2427" s="0" t="n">
        <v>2.95981</v>
      </c>
      <c r="J2427" s="0" t="n">
        <v>26.6667</v>
      </c>
      <c r="K2427" s="0" t="n">
        <v>105</v>
      </c>
      <c r="L2427" s="0" t="s">
        <v>20</v>
      </c>
      <c r="M2427" s="0" t="n">
        <f aca="false">35.3*G2427</f>
        <v>0.3240396344179</v>
      </c>
      <c r="N2427" s="0" t="n">
        <f aca="false">M2427*1000/365</f>
        <v>0.887779820323014</v>
      </c>
      <c r="O2427" s="0" t="n">
        <f aca="false">Table1[[#This Row],[Detection frequency 2021]]/100*365</f>
        <v>97.333455</v>
      </c>
      <c r="P2427" s="0" t="n">
        <f aca="false">Table1[[#This Row],[Flared days/year]]/12</f>
        <v>8.11112125</v>
      </c>
      <c r="Q2427" s="2" t="n">
        <f aca="false">Table1[[#This Row],['#days per month]]-P2483</f>
        <v>-4.02403375</v>
      </c>
    </row>
    <row r="2428" customFormat="false" ht="15.75" hidden="true" customHeight="false" outlineLevel="0" collapsed="false">
      <c r="A2428" s="0" t="s">
        <v>468</v>
      </c>
      <c r="B2428" s="0" t="s">
        <v>469</v>
      </c>
      <c r="C2428" s="0" t="s">
        <v>2581</v>
      </c>
      <c r="D2428" s="0" t="n">
        <v>7636</v>
      </c>
      <c r="E2428" s="0" t="n">
        <v>28.919633</v>
      </c>
      <c r="F2428" s="0" t="n">
        <v>47.956204</v>
      </c>
      <c r="G2428" s="0" t="n">
        <v>0.006255271065</v>
      </c>
      <c r="H2428" s="0" t="n">
        <v>1764.56</v>
      </c>
      <c r="I2428" s="0" t="n">
        <v>3.45938</v>
      </c>
      <c r="J2428" s="0" t="n">
        <v>30.0994999999999</v>
      </c>
      <c r="K2428" s="0" t="n">
        <v>402</v>
      </c>
      <c r="L2428" s="0" t="s">
        <v>20</v>
      </c>
      <c r="M2428" s="0" t="n">
        <f aca="false">35.3*G2428</f>
        <v>0.2208110685945</v>
      </c>
      <c r="N2428" s="0" t="n">
        <f aca="false">M2428*1000/365</f>
        <v>0.604961831765753</v>
      </c>
      <c r="O2428" s="0" t="n">
        <f aca="false">Table1[[#This Row],[Detection frequency 2021]]/100*365</f>
        <v>109.863175</v>
      </c>
      <c r="P2428" s="0" t="n">
        <f aca="false">Table1[[#This Row],[Flared days/year]]/12</f>
        <v>9.1552645833333</v>
      </c>
      <c r="Q2428" s="2" t="n">
        <f aca="false">Table1[[#This Row],['#days per month]]-P2484</f>
        <v>-5.93958416666669</v>
      </c>
    </row>
    <row r="2429" customFormat="false" ht="15.75" hidden="true" customHeight="false" outlineLevel="0" collapsed="false">
      <c r="A2429" s="0" t="s">
        <v>24</v>
      </c>
      <c r="B2429" s="0" t="s">
        <v>25</v>
      </c>
      <c r="C2429" s="0" t="s">
        <v>2582</v>
      </c>
      <c r="D2429" s="0" t="n">
        <v>6502</v>
      </c>
      <c r="E2429" s="0" t="n">
        <v>66.5424439999999</v>
      </c>
      <c r="F2429" s="0" t="n">
        <v>57.528015</v>
      </c>
      <c r="G2429" s="0" t="n">
        <v>0.009174837857</v>
      </c>
      <c r="H2429" s="0" t="n">
        <v>1928.42</v>
      </c>
      <c r="I2429" s="0" t="n">
        <v>3.81606</v>
      </c>
      <c r="J2429" s="0" t="n">
        <v>32.3232</v>
      </c>
      <c r="K2429" s="0" t="n">
        <v>198</v>
      </c>
      <c r="L2429" s="0" t="s">
        <v>20</v>
      </c>
      <c r="M2429" s="0" t="n">
        <f aca="false">35.3*G2429</f>
        <v>0.3238717763521</v>
      </c>
      <c r="N2429" s="0" t="n">
        <f aca="false">M2429*1000/365</f>
        <v>0.887319935211233</v>
      </c>
      <c r="O2429" s="0" t="n">
        <f aca="false">Table1[[#This Row],[Detection frequency 2021]]/100*365</f>
        <v>117.97968</v>
      </c>
      <c r="P2429" s="0" t="n">
        <f aca="false">Table1[[#This Row],[Flared days/year]]/12</f>
        <v>9.83164</v>
      </c>
      <c r="Q2429" s="2" t="n">
        <f aca="false">Table1[[#This Row],['#days per month]]-P2485</f>
        <v>-5.07453416666667</v>
      </c>
    </row>
    <row r="2430" customFormat="false" ht="15.75" hidden="true" customHeight="false" outlineLevel="0" collapsed="false">
      <c r="A2430" s="0" t="s">
        <v>645</v>
      </c>
      <c r="B2430" s="0" t="s">
        <v>646</v>
      </c>
      <c r="C2430" s="0" t="s">
        <v>2583</v>
      </c>
      <c r="D2430" s="0" t="n">
        <v>2718</v>
      </c>
      <c r="E2430" s="0" t="n">
        <v>32.301499</v>
      </c>
      <c r="F2430" s="0" t="n">
        <v>-101.408887</v>
      </c>
      <c r="G2430" s="0" t="n">
        <v>0.00916899660999999</v>
      </c>
      <c r="H2430" s="0" t="n">
        <v>1732.14</v>
      </c>
      <c r="I2430" s="0" t="n">
        <v>1.57845</v>
      </c>
      <c r="J2430" s="0" t="n">
        <v>20.2346</v>
      </c>
      <c r="K2430" s="0" t="n">
        <v>341</v>
      </c>
      <c r="L2430" s="0" t="s">
        <v>20</v>
      </c>
      <c r="M2430" s="0" t="n">
        <f aca="false">35.3*G2430</f>
        <v>0.323665580333</v>
      </c>
      <c r="N2430" s="0" t="n">
        <f aca="false">M2430*1000/365</f>
        <v>0.886755014610958</v>
      </c>
      <c r="O2430" s="0" t="n">
        <f aca="false">Table1[[#This Row],[Detection frequency 2021]]/100*365</f>
        <v>73.85629</v>
      </c>
      <c r="P2430" s="0" t="n">
        <f aca="false">Table1[[#This Row],[Flared days/year]]/12</f>
        <v>6.15469083333333</v>
      </c>
      <c r="Q2430" s="2" t="n">
        <f aca="false">Table1[[#This Row],['#days per month]]-P2486</f>
        <v>-11.478155</v>
      </c>
    </row>
    <row r="2431" customFormat="false" ht="15.75" hidden="true" customHeight="false" outlineLevel="0" collapsed="false">
      <c r="A2431" s="0" t="s">
        <v>598</v>
      </c>
      <c r="B2431" s="0" t="s">
        <v>599</v>
      </c>
      <c r="C2431" s="0" t="s">
        <v>2584</v>
      </c>
      <c r="D2431" s="0" t="n">
        <v>559</v>
      </c>
      <c r="E2431" s="0" t="n">
        <v>49.114326</v>
      </c>
      <c r="F2431" s="0" t="n">
        <v>-103.423089</v>
      </c>
      <c r="G2431" s="0" t="n">
        <v>0.009151208692</v>
      </c>
      <c r="H2431" s="0" t="n">
        <v>1902.27</v>
      </c>
      <c r="I2431" s="0" t="n">
        <v>2.07032</v>
      </c>
      <c r="J2431" s="0" t="n">
        <v>50.4792</v>
      </c>
      <c r="K2431" s="0" t="n">
        <v>313</v>
      </c>
      <c r="L2431" s="0" t="s">
        <v>20</v>
      </c>
      <c r="M2431" s="0" t="n">
        <f aca="false">35.3*G2431</f>
        <v>0.3230376668276</v>
      </c>
      <c r="N2431" s="0" t="n">
        <f aca="false">M2431*1000/365</f>
        <v>0.88503470363726</v>
      </c>
      <c r="O2431" s="0" t="n">
        <f aca="false">Table1[[#This Row],[Detection frequency 2021]]/100*365</f>
        <v>184.24908</v>
      </c>
      <c r="P2431" s="0" t="n">
        <f aca="false">Table1[[#This Row],[Flared days/year]]/12</f>
        <v>15.35409</v>
      </c>
      <c r="Q2431" s="2" t="n">
        <f aca="false">Table1[[#This Row],['#days per month]]-P2487</f>
        <v>-2.57145541666667</v>
      </c>
    </row>
    <row r="2432" customFormat="false" ht="15.75" hidden="true" customHeight="false" outlineLevel="0" collapsed="false">
      <c r="A2432" s="0" t="s">
        <v>28</v>
      </c>
      <c r="B2432" s="0" t="s">
        <v>29</v>
      </c>
      <c r="C2432" s="0" t="s">
        <v>2585</v>
      </c>
      <c r="D2432" s="0" t="n">
        <v>8214</v>
      </c>
      <c r="E2432" s="0" t="n">
        <v>26.604108</v>
      </c>
      <c r="F2432" s="0" t="n">
        <v>52.178141</v>
      </c>
      <c r="G2432" s="0" t="n">
        <v>0.009145925152</v>
      </c>
      <c r="H2432" s="0" t="n">
        <v>1769.33</v>
      </c>
      <c r="I2432" s="0" t="n">
        <v>2.30273</v>
      </c>
      <c r="J2432" s="0" t="n">
        <v>52.9247999999999</v>
      </c>
      <c r="K2432" s="0" t="n">
        <v>359</v>
      </c>
      <c r="L2432" s="0" t="s">
        <v>20</v>
      </c>
      <c r="M2432" s="0" t="n">
        <f aca="false">35.3*G2432</f>
        <v>0.3228511578656</v>
      </c>
      <c r="N2432" s="0" t="n">
        <f aca="false">M2432*1000/365</f>
        <v>0.884523720179726</v>
      </c>
      <c r="O2432" s="0" t="n">
        <f aca="false">Table1[[#This Row],[Detection frequency 2021]]/100*365</f>
        <v>193.17552</v>
      </c>
      <c r="P2432" s="0" t="n">
        <f aca="false">Table1[[#This Row],[Flared days/year]]/12</f>
        <v>16.09796</v>
      </c>
      <c r="Q2432" s="2" t="n">
        <f aca="false">Table1[[#This Row],['#days per month]]-P2488</f>
        <v>-1.5861379166667</v>
      </c>
    </row>
    <row r="2433" customFormat="false" ht="15.75" hidden="true" customHeight="false" outlineLevel="0" collapsed="false">
      <c r="A2433" s="0" t="s">
        <v>21</v>
      </c>
      <c r="B2433" s="0" t="s">
        <v>22</v>
      </c>
      <c r="C2433" s="0" t="s">
        <v>2586</v>
      </c>
      <c r="D2433" s="0" t="n">
        <v>7543</v>
      </c>
      <c r="E2433" s="0" t="n">
        <v>30.537434</v>
      </c>
      <c r="F2433" s="0" t="n">
        <v>47.575456</v>
      </c>
      <c r="G2433" s="0" t="n">
        <v>0.005611383657</v>
      </c>
      <c r="H2433" s="0" t="n">
        <v>1976.23</v>
      </c>
      <c r="I2433" s="0" t="n">
        <v>1.6015</v>
      </c>
      <c r="J2433" s="0" t="n">
        <v>29.7003</v>
      </c>
      <c r="K2433" s="0" t="n">
        <v>367</v>
      </c>
      <c r="L2433" s="0" t="s">
        <v>20</v>
      </c>
      <c r="M2433" s="0" t="n">
        <f aca="false">35.3*G2433</f>
        <v>0.1980818430921</v>
      </c>
      <c r="N2433" s="0" t="n">
        <f aca="false">M2433*1000/365</f>
        <v>0.542689981074247</v>
      </c>
      <c r="O2433" s="0" t="n">
        <f aca="false">Table1[[#This Row],[Detection frequency 2021]]/100*365</f>
        <v>108.406095</v>
      </c>
      <c r="P2433" s="0" t="n">
        <f aca="false">Table1[[#This Row],[Flared days/year]]/12</f>
        <v>9.03384125</v>
      </c>
      <c r="Q2433" s="2" t="n">
        <f aca="false">Table1[[#This Row],['#days per month]]-P2489</f>
        <v>-1.73311125</v>
      </c>
    </row>
    <row r="2434" customFormat="false" ht="15.75" hidden="true" customHeight="false" outlineLevel="0" collapsed="false">
      <c r="A2434" s="0" t="s">
        <v>17</v>
      </c>
      <c r="B2434" s="0" t="s">
        <v>18</v>
      </c>
      <c r="C2434" s="0" t="s">
        <v>2587</v>
      </c>
      <c r="D2434" s="0" t="n">
        <v>4267</v>
      </c>
      <c r="E2434" s="0" t="n">
        <v>8.75067</v>
      </c>
      <c r="F2434" s="0" t="n">
        <v>-64.424844</v>
      </c>
      <c r="G2434" s="0" t="n">
        <v>0.00912760887999999</v>
      </c>
      <c r="H2434" s="0" t="n">
        <v>1708.35</v>
      </c>
      <c r="I2434" s="0" t="n">
        <v>0.907562999999999</v>
      </c>
      <c r="J2434" s="0" t="n">
        <v>68.5315</v>
      </c>
      <c r="K2434" s="0" t="n">
        <v>143</v>
      </c>
      <c r="L2434" s="0" t="s">
        <v>20</v>
      </c>
      <c r="M2434" s="0" t="n">
        <f aca="false">35.3*G2434</f>
        <v>0.322204593464</v>
      </c>
      <c r="N2434" s="0" t="n">
        <f aca="false">M2434*1000/365</f>
        <v>0.882752310860273</v>
      </c>
      <c r="O2434" s="0" t="n">
        <f aca="false">Table1[[#This Row],[Detection frequency 2021]]/100*365</f>
        <v>250.139975</v>
      </c>
      <c r="P2434" s="0" t="n">
        <f aca="false">Table1[[#This Row],[Flared days/year]]/12</f>
        <v>20.8449979166667</v>
      </c>
      <c r="Q2434" s="2" t="n">
        <f aca="false">Table1[[#This Row],['#days per month]]-P2490</f>
        <v>12.1314745833333</v>
      </c>
    </row>
    <row r="2435" customFormat="false" ht="15.75" hidden="true" customHeight="false" outlineLevel="0" collapsed="false">
      <c r="A2435" s="0" t="s">
        <v>645</v>
      </c>
      <c r="B2435" s="0" t="s">
        <v>646</v>
      </c>
      <c r="C2435" s="0" t="s">
        <v>2588</v>
      </c>
      <c r="D2435" s="0" t="n">
        <v>736</v>
      </c>
      <c r="E2435" s="0" t="n">
        <v>48.100863</v>
      </c>
      <c r="F2435" s="0" t="n">
        <v>-102.931317</v>
      </c>
      <c r="G2435" s="0" t="n">
        <v>0.009119213922</v>
      </c>
      <c r="H2435" s="0" t="n">
        <v>1900.08</v>
      </c>
      <c r="I2435" s="0" t="n">
        <v>2.1845</v>
      </c>
      <c r="J2435" s="0" t="n">
        <v>48.0644999999999</v>
      </c>
      <c r="K2435" s="0" t="n">
        <v>310</v>
      </c>
      <c r="L2435" s="0" t="s">
        <v>20</v>
      </c>
      <c r="M2435" s="0" t="n">
        <f aca="false">35.3*G2435</f>
        <v>0.3219082514466</v>
      </c>
      <c r="N2435" s="0" t="n">
        <f aca="false">M2435*1000/365</f>
        <v>0.881940414922192</v>
      </c>
      <c r="O2435" s="0" t="n">
        <f aca="false">Table1[[#This Row],[Detection frequency 2021]]/100*365</f>
        <v>175.435425</v>
      </c>
      <c r="P2435" s="0" t="n">
        <f aca="false">Table1[[#This Row],[Flared days/year]]/12</f>
        <v>14.61961875</v>
      </c>
      <c r="Q2435" s="2" t="n">
        <f aca="false">Table1[[#This Row],['#days per month]]-P2491</f>
        <v>11.0219354166666</v>
      </c>
    </row>
    <row r="2436" customFormat="false" ht="15.75" hidden="true" customHeight="false" outlineLevel="0" collapsed="false">
      <c r="A2436" s="0" t="s">
        <v>543</v>
      </c>
      <c r="B2436" s="0" t="s">
        <v>544</v>
      </c>
      <c r="C2436" s="0" t="s">
        <v>2589</v>
      </c>
      <c r="D2436" s="0" t="n">
        <v>12455</v>
      </c>
      <c r="E2436" s="0" t="n">
        <v>-27.69125</v>
      </c>
      <c r="F2436" s="0" t="n">
        <v>140.099859</v>
      </c>
      <c r="G2436" s="0" t="n">
        <v>0.009117599507</v>
      </c>
      <c r="H2436" s="0" t="n">
        <v>1859.26</v>
      </c>
      <c r="I2436" s="0" t="n">
        <v>3.15595</v>
      </c>
      <c r="J2436" s="0" t="n">
        <v>40.0538</v>
      </c>
      <c r="K2436" s="0" t="n">
        <v>372</v>
      </c>
      <c r="L2436" s="0" t="s">
        <v>20</v>
      </c>
      <c r="M2436" s="0" t="n">
        <f aca="false">35.3*G2436</f>
        <v>0.3218512625971</v>
      </c>
      <c r="N2436" s="0" t="n">
        <f aca="false">M2436*1000/365</f>
        <v>0.881784281087945</v>
      </c>
      <c r="O2436" s="0" t="n">
        <f aca="false">Table1[[#This Row],[Detection frequency 2021]]/100*365</f>
        <v>146.19637</v>
      </c>
      <c r="P2436" s="0" t="n">
        <f aca="false">Table1[[#This Row],[Flared days/year]]/12</f>
        <v>12.1830308333333</v>
      </c>
      <c r="Q2436" s="2" t="n">
        <f aca="false">Table1[[#This Row],['#days per month]]-P2492</f>
        <v>5.74184541666667</v>
      </c>
    </row>
    <row r="2437" customFormat="false" ht="15.75" hidden="true" customHeight="false" outlineLevel="0" collapsed="false">
      <c r="A2437" s="0" t="s">
        <v>126</v>
      </c>
      <c r="B2437" s="0" t="s">
        <v>127</v>
      </c>
      <c r="C2437" s="0" t="s">
        <v>2590</v>
      </c>
      <c r="D2437" s="0" t="n">
        <v>5998</v>
      </c>
      <c r="E2437" s="0" t="n">
        <v>5.545762</v>
      </c>
      <c r="F2437" s="0" t="n">
        <v>6.68291999999999</v>
      </c>
      <c r="G2437" s="0" t="n">
        <v>0.009116249269</v>
      </c>
      <c r="H2437" s="0" t="n">
        <v>1726.31</v>
      </c>
      <c r="I2437" s="0" t="n">
        <v>1.27575</v>
      </c>
      <c r="J2437" s="0" t="n">
        <v>20.5128</v>
      </c>
      <c r="K2437" s="0" t="n">
        <v>78</v>
      </c>
      <c r="L2437" s="0" t="s">
        <v>20</v>
      </c>
      <c r="M2437" s="0" t="n">
        <f aca="false">35.3*G2437</f>
        <v>0.3218035991957</v>
      </c>
      <c r="N2437" s="0" t="n">
        <f aca="false">M2437*1000/365</f>
        <v>0.881653696426575</v>
      </c>
      <c r="O2437" s="0" t="n">
        <f aca="false">Table1[[#This Row],[Detection frequency 2021]]/100*365</f>
        <v>74.87172</v>
      </c>
      <c r="P2437" s="0" t="n">
        <f aca="false">Table1[[#This Row],[Flared days/year]]/12</f>
        <v>6.23931</v>
      </c>
      <c r="Q2437" s="2" t="n">
        <f aca="false">Table1[[#This Row],['#days per month]]-P2493</f>
        <v>-5.70440249999997</v>
      </c>
    </row>
    <row r="2438" customFormat="false" ht="15.75" hidden="true" customHeight="false" outlineLevel="0" collapsed="false">
      <c r="A2438" s="0" t="s">
        <v>130</v>
      </c>
      <c r="B2438" s="0" t="s">
        <v>131</v>
      </c>
      <c r="C2438" s="0" t="s">
        <v>2591</v>
      </c>
      <c r="D2438" s="0" t="n">
        <v>5051</v>
      </c>
      <c r="E2438" s="0" t="n">
        <v>4.980846</v>
      </c>
      <c r="F2438" s="0" t="n">
        <v>-2.530286</v>
      </c>
      <c r="G2438" s="0" t="n">
        <v>0.009105065776</v>
      </c>
      <c r="H2438" s="0" t="n">
        <v>1945.71</v>
      </c>
      <c r="I2438" s="0" t="n">
        <v>1.6015</v>
      </c>
      <c r="J2438" s="0" t="n">
        <v>39.3162</v>
      </c>
      <c r="K2438" s="0" t="n">
        <v>117</v>
      </c>
      <c r="L2438" s="0" t="s">
        <v>20</v>
      </c>
      <c r="M2438" s="0" t="n">
        <f aca="false">35.3*G2438</f>
        <v>0.3214088218928</v>
      </c>
      <c r="N2438" s="0" t="n">
        <f aca="false">M2438*1000/365</f>
        <v>0.880572114774794</v>
      </c>
      <c r="O2438" s="0" t="n">
        <f aca="false">Table1[[#This Row],[Detection frequency 2021]]/100*365</f>
        <v>143.50413</v>
      </c>
      <c r="P2438" s="0" t="n">
        <f aca="false">Table1[[#This Row],[Flared days/year]]/12</f>
        <v>11.9586775</v>
      </c>
      <c r="Q2438" s="2" t="n">
        <f aca="false">Table1[[#This Row],['#days per month]]-P2494</f>
        <v>1.50878833333336</v>
      </c>
    </row>
    <row r="2439" customFormat="false" ht="15.75" hidden="true" customHeight="false" outlineLevel="0" collapsed="false">
      <c r="A2439" s="0" t="s">
        <v>161</v>
      </c>
      <c r="B2439" s="0" t="s">
        <v>162</v>
      </c>
      <c r="C2439" s="0" t="s">
        <v>2592</v>
      </c>
      <c r="D2439" s="0" t="n">
        <v>9640</v>
      </c>
      <c r="E2439" s="0" t="n">
        <v>40.802347</v>
      </c>
      <c r="F2439" s="0" t="n">
        <v>82.7978469999999</v>
      </c>
      <c r="G2439" s="0" t="n">
        <v>0.009100750885</v>
      </c>
      <c r="H2439" s="0" t="n">
        <v>1867.08</v>
      </c>
      <c r="I2439" s="0" t="n">
        <v>1.74848</v>
      </c>
      <c r="J2439" s="0" t="n">
        <v>52.8428</v>
      </c>
      <c r="K2439" s="0" t="n">
        <v>299</v>
      </c>
      <c r="L2439" s="0" t="s">
        <v>20</v>
      </c>
      <c r="M2439" s="0" t="n">
        <f aca="false">35.3*G2439</f>
        <v>0.3212565062405</v>
      </c>
      <c r="N2439" s="0" t="n">
        <f aca="false">M2439*1000/365</f>
        <v>0.880154811617808</v>
      </c>
      <c r="O2439" s="0" t="n">
        <f aca="false">Table1[[#This Row],[Detection frequency 2021]]/100*365</f>
        <v>192.87622</v>
      </c>
      <c r="P2439" s="0" t="n">
        <f aca="false">Table1[[#This Row],[Flared days/year]]/12</f>
        <v>16.0730183333333</v>
      </c>
      <c r="Q2439" s="2" t="n">
        <f aca="false">Table1[[#This Row],['#days per month]]-P2495</f>
        <v>1.21837</v>
      </c>
    </row>
    <row r="2440" customFormat="false" ht="15.75" hidden="true" customHeight="false" outlineLevel="0" collapsed="false">
      <c r="A2440" s="0" t="s">
        <v>161</v>
      </c>
      <c r="B2440" s="0" t="s">
        <v>162</v>
      </c>
      <c r="C2440" s="0" t="s">
        <v>2593</v>
      </c>
      <c r="D2440" s="0" t="n">
        <v>9653</v>
      </c>
      <c r="E2440" s="0" t="n">
        <v>40.634492</v>
      </c>
      <c r="F2440" s="0" t="n">
        <v>82.9065569999999</v>
      </c>
      <c r="G2440" s="0" t="n">
        <v>0.009099958354</v>
      </c>
      <c r="H2440" s="0" t="n">
        <v>1783.99</v>
      </c>
      <c r="I2440" s="0" t="n">
        <v>1.60323</v>
      </c>
      <c r="J2440" s="0" t="n">
        <v>55.2632</v>
      </c>
      <c r="K2440" s="0" t="n">
        <v>304</v>
      </c>
      <c r="L2440" s="0" t="s">
        <v>20</v>
      </c>
      <c r="M2440" s="0" t="n">
        <f aca="false">35.3*G2440</f>
        <v>0.3212285298962</v>
      </c>
      <c r="N2440" s="0" t="n">
        <f aca="false">M2440*1000/365</f>
        <v>0.880078164099178</v>
      </c>
      <c r="O2440" s="0" t="n">
        <f aca="false">Table1[[#This Row],[Detection frequency 2021]]/100*365</f>
        <v>201.71068</v>
      </c>
      <c r="P2440" s="0" t="n">
        <f aca="false">Table1[[#This Row],[Flared days/year]]/12</f>
        <v>16.8092233333333</v>
      </c>
      <c r="Q2440" s="2" t="n">
        <f aca="false">Table1[[#This Row],['#days per month]]-P2496</f>
        <v>13.56476875</v>
      </c>
    </row>
    <row r="2441" customFormat="false" ht="15.75" hidden="true" customHeight="false" outlineLevel="0" collapsed="false">
      <c r="A2441" s="0" t="s">
        <v>24</v>
      </c>
      <c r="B2441" s="0" t="s">
        <v>25</v>
      </c>
      <c r="C2441" s="0" t="s">
        <v>2594</v>
      </c>
      <c r="D2441" s="0" t="n">
        <v>9385</v>
      </c>
      <c r="E2441" s="0" t="n">
        <v>63.222851</v>
      </c>
      <c r="F2441" s="0" t="n">
        <v>80.085548</v>
      </c>
      <c r="G2441" s="0" t="n">
        <v>0.009092150456</v>
      </c>
      <c r="H2441" s="0" t="n">
        <v>1823.64</v>
      </c>
      <c r="I2441" s="0" t="n">
        <v>1.8344</v>
      </c>
      <c r="J2441" s="0" t="n">
        <v>39.4231</v>
      </c>
      <c r="K2441" s="0" t="n">
        <v>208</v>
      </c>
      <c r="L2441" s="0" t="s">
        <v>20</v>
      </c>
      <c r="M2441" s="0" t="n">
        <f aca="false">35.3*G2441</f>
        <v>0.3209529110968</v>
      </c>
      <c r="N2441" s="0" t="n">
        <f aca="false">M2441*1000/365</f>
        <v>0.879323044100822</v>
      </c>
      <c r="O2441" s="0" t="n">
        <f aca="false">Table1[[#This Row],[Detection frequency 2021]]/100*365</f>
        <v>143.894315</v>
      </c>
      <c r="P2441" s="0" t="n">
        <f aca="false">Table1[[#This Row],[Flared days/year]]/12</f>
        <v>11.9911929166667</v>
      </c>
      <c r="Q2441" s="2" t="n">
        <f aca="false">Table1[[#This Row],['#days per month]]-P2497</f>
        <v>-2.22135958333333</v>
      </c>
    </row>
    <row r="2442" customFormat="false" ht="15.75" hidden="true" customHeight="false" outlineLevel="0" collapsed="false">
      <c r="A2442" s="0" t="s">
        <v>24</v>
      </c>
      <c r="B2442" s="0" t="s">
        <v>25</v>
      </c>
      <c r="C2442" s="0" t="s">
        <v>2595</v>
      </c>
      <c r="D2442" s="0" t="n">
        <v>7083</v>
      </c>
      <c r="E2442" s="0" t="n">
        <v>56.46677</v>
      </c>
      <c r="F2442" s="0" t="n">
        <v>56.8469969999999</v>
      </c>
      <c r="G2442" s="0" t="n">
        <v>0.0090876888</v>
      </c>
      <c r="H2442" s="0" t="n">
        <v>1945.45</v>
      </c>
      <c r="I2442" s="0" t="n">
        <v>2.06507</v>
      </c>
      <c r="J2442" s="0" t="n">
        <v>52.7197</v>
      </c>
      <c r="K2442" s="0" t="n">
        <v>239</v>
      </c>
      <c r="L2442" s="0" t="s">
        <v>20</v>
      </c>
      <c r="M2442" s="0" t="n">
        <f aca="false">35.3*G2442</f>
        <v>0.32079541464</v>
      </c>
      <c r="N2442" s="0" t="n">
        <f aca="false">M2442*1000/365</f>
        <v>0.878891546958904</v>
      </c>
      <c r="O2442" s="0" t="n">
        <f aca="false">Table1[[#This Row],[Detection frequency 2021]]/100*365</f>
        <v>192.426905</v>
      </c>
      <c r="P2442" s="0" t="n">
        <f aca="false">Table1[[#This Row],[Flared days/year]]/12</f>
        <v>16.0355754166667</v>
      </c>
      <c r="Q2442" s="2" t="n">
        <f aca="false">Table1[[#This Row],['#days per month]]-P2498</f>
        <v>-5.06988041666667</v>
      </c>
    </row>
    <row r="2443" customFormat="false" ht="15.75" hidden="true" customHeight="false" outlineLevel="0" collapsed="false">
      <c r="A2443" s="0" t="s">
        <v>24</v>
      </c>
      <c r="B2443" s="0" t="s">
        <v>25</v>
      </c>
      <c r="C2443" s="0" t="s">
        <v>2596</v>
      </c>
      <c r="D2443" s="0" t="n">
        <v>6761</v>
      </c>
      <c r="E2443" s="0" t="n">
        <v>51.773917</v>
      </c>
      <c r="F2443" s="0" t="n">
        <v>50.438916</v>
      </c>
      <c r="G2443" s="0" t="n">
        <v>0.009064470577</v>
      </c>
      <c r="H2443" s="0" t="n">
        <v>1644.1</v>
      </c>
      <c r="I2443" s="0" t="n">
        <v>1.20172</v>
      </c>
      <c r="J2443" s="0" t="n">
        <v>59.6898999999999</v>
      </c>
      <c r="K2443" s="0" t="n">
        <v>258</v>
      </c>
      <c r="L2443" s="0" t="s">
        <v>218</v>
      </c>
      <c r="M2443" s="0" t="n">
        <f aca="false">35.3*G2443</f>
        <v>0.3199758113681</v>
      </c>
      <c r="N2443" s="0" t="n">
        <f aca="false">M2443*1000/365</f>
        <v>0.876646058542739</v>
      </c>
      <c r="O2443" s="0" t="n">
        <f aca="false">Table1[[#This Row],[Detection frequency 2021]]/100*365</f>
        <v>217.868135</v>
      </c>
      <c r="P2443" s="0" t="n">
        <f aca="false">Table1[[#This Row],[Flared days/year]]/12</f>
        <v>18.1556779166666</v>
      </c>
      <c r="Q2443" s="2" t="n">
        <f aca="false">Table1[[#This Row],['#days per month]]-P2499</f>
        <v>5.02121374999997</v>
      </c>
    </row>
    <row r="2444" customFormat="false" ht="15.75" hidden="true" customHeight="false" outlineLevel="0" collapsed="false">
      <c r="A2444" s="0" t="s">
        <v>126</v>
      </c>
      <c r="B2444" s="0" t="s">
        <v>127</v>
      </c>
      <c r="C2444" s="0" t="s">
        <v>2597</v>
      </c>
      <c r="D2444" s="0" t="n">
        <v>5915</v>
      </c>
      <c r="E2444" s="0" t="n">
        <v>5.436114</v>
      </c>
      <c r="F2444" s="0" t="n">
        <v>5.142044</v>
      </c>
      <c r="G2444" s="0" t="n">
        <v>0.009063560634</v>
      </c>
      <c r="H2444" s="0" t="n">
        <v>1670.33</v>
      </c>
      <c r="I2444" s="0" t="n">
        <v>2.9568</v>
      </c>
      <c r="J2444" s="0" t="n">
        <v>18.3333</v>
      </c>
      <c r="K2444" s="0" t="n">
        <v>60</v>
      </c>
      <c r="L2444" s="0" t="s">
        <v>20</v>
      </c>
      <c r="M2444" s="0" t="n">
        <f aca="false">35.3*G2444</f>
        <v>0.3199436903802</v>
      </c>
      <c r="N2444" s="0" t="n">
        <f aca="false">M2444*1000/365</f>
        <v>0.876558055836164</v>
      </c>
      <c r="O2444" s="0" t="n">
        <f aca="false">Table1[[#This Row],[Detection frequency 2021]]/100*365</f>
        <v>66.916545</v>
      </c>
      <c r="P2444" s="0" t="n">
        <f aca="false">Table1[[#This Row],[Flared days/year]]/12</f>
        <v>5.57637875</v>
      </c>
      <c r="Q2444" s="2" t="n">
        <f aca="false">Table1[[#This Row],['#days per month]]-P2500</f>
        <v>-3.09158041666667</v>
      </c>
    </row>
    <row r="2445" customFormat="false" ht="15.75" hidden="true" customHeight="false" outlineLevel="0" collapsed="false">
      <c r="A2445" s="0" t="s">
        <v>645</v>
      </c>
      <c r="B2445" s="0" t="s">
        <v>646</v>
      </c>
      <c r="C2445" s="0" t="s">
        <v>2598</v>
      </c>
      <c r="D2445" s="0" t="n">
        <v>905</v>
      </c>
      <c r="E2445" s="0" t="n">
        <v>47.6722229999999</v>
      </c>
      <c r="F2445" s="0" t="n">
        <v>-102.724018</v>
      </c>
      <c r="G2445" s="0" t="n">
        <v>0.009058834801</v>
      </c>
      <c r="H2445" s="0" t="n">
        <v>1916.51</v>
      </c>
      <c r="I2445" s="0" t="n">
        <v>2.20862</v>
      </c>
      <c r="J2445" s="0" t="n">
        <v>46.5797999999999</v>
      </c>
      <c r="K2445" s="0" t="n">
        <v>307</v>
      </c>
      <c r="L2445" s="0" t="s">
        <v>20</v>
      </c>
      <c r="M2445" s="0" t="n">
        <f aca="false">35.3*G2445</f>
        <v>0.3197768684753</v>
      </c>
      <c r="N2445" s="0" t="n">
        <f aca="false">M2445*1000/365</f>
        <v>0.87610100952137</v>
      </c>
      <c r="O2445" s="0" t="n">
        <f aca="false">Table1[[#This Row],[Detection frequency 2021]]/100*365</f>
        <v>170.01627</v>
      </c>
      <c r="P2445" s="0" t="n">
        <f aca="false">Table1[[#This Row],[Flared days/year]]/12</f>
        <v>14.1680225</v>
      </c>
      <c r="Q2445" s="2" t="n">
        <f aca="false">Table1[[#This Row],['#days per month]]-P2501</f>
        <v>5.5098270833333</v>
      </c>
    </row>
    <row r="2446" customFormat="false" ht="15.75" hidden="true" customHeight="false" outlineLevel="0" collapsed="false">
      <c r="A2446" s="0" t="s">
        <v>788</v>
      </c>
      <c r="B2446" s="0" t="s">
        <v>789</v>
      </c>
      <c r="C2446" s="0" t="s">
        <v>2599</v>
      </c>
      <c r="D2446" s="0" t="n">
        <v>11915</v>
      </c>
      <c r="E2446" s="0" t="n">
        <v>-3.9002</v>
      </c>
      <c r="F2446" s="0" t="n">
        <v>103.995784</v>
      </c>
      <c r="G2446" s="0" t="n">
        <v>0.009058834801</v>
      </c>
      <c r="H2446" s="0" t="n">
        <v>1844.87</v>
      </c>
      <c r="I2446" s="0" t="n">
        <v>1.77162</v>
      </c>
      <c r="J2446" s="0" t="n">
        <v>53.4884</v>
      </c>
      <c r="K2446" s="0" t="n">
        <v>43</v>
      </c>
      <c r="L2446" s="0" t="s">
        <v>20</v>
      </c>
      <c r="M2446" s="0" t="n">
        <f aca="false">35.3*G2446</f>
        <v>0.3197768684753</v>
      </c>
      <c r="N2446" s="0" t="n">
        <f aca="false">M2446*1000/365</f>
        <v>0.87610100952137</v>
      </c>
      <c r="O2446" s="0" t="n">
        <f aca="false">Table1[[#This Row],[Detection frequency 2021]]/100*365</f>
        <v>195.23266</v>
      </c>
      <c r="P2446" s="0" t="n">
        <f aca="false">Table1[[#This Row],[Flared days/year]]/12</f>
        <v>16.2693883333333</v>
      </c>
      <c r="Q2446" s="2" t="n">
        <f aca="false">Table1[[#This Row],['#days per month]]-P2502</f>
        <v>5.73399791666667</v>
      </c>
    </row>
    <row r="2447" customFormat="false" ht="15.75" hidden="true" customHeight="false" outlineLevel="0" collapsed="false">
      <c r="A2447" s="0" t="s">
        <v>100</v>
      </c>
      <c r="B2447" s="0" t="s">
        <v>101</v>
      </c>
      <c r="C2447" s="0" t="s">
        <v>2600</v>
      </c>
      <c r="D2447" s="0" t="n">
        <v>8308</v>
      </c>
      <c r="E2447" s="0" t="n">
        <v>39.400048</v>
      </c>
      <c r="F2447" s="0" t="n">
        <v>53.171368</v>
      </c>
      <c r="G2447" s="0" t="n">
        <v>0.009047680661</v>
      </c>
      <c r="H2447" s="0" t="n">
        <v>1827.16</v>
      </c>
      <c r="I2447" s="0" t="n">
        <v>1.6015</v>
      </c>
      <c r="J2447" s="0" t="n">
        <v>34.375</v>
      </c>
      <c r="K2447" s="0" t="n">
        <v>352</v>
      </c>
      <c r="L2447" s="0" t="s">
        <v>20</v>
      </c>
      <c r="M2447" s="0" t="n">
        <f aca="false">35.3*G2447</f>
        <v>0.3193831273333</v>
      </c>
      <c r="N2447" s="0" t="n">
        <f aca="false">M2447*1000/365</f>
        <v>0.875022266666575</v>
      </c>
      <c r="O2447" s="0" t="n">
        <f aca="false">Table1[[#This Row],[Detection frequency 2021]]/100*365</f>
        <v>125.46875</v>
      </c>
      <c r="P2447" s="0" t="n">
        <f aca="false">Table1[[#This Row],[Flared days/year]]/12</f>
        <v>10.4557291666667</v>
      </c>
      <c r="Q2447" s="2" t="n">
        <f aca="false">Table1[[#This Row],['#days per month]]-P2503</f>
        <v>-1.44643416666667</v>
      </c>
    </row>
    <row r="2448" customFormat="false" ht="15.75" hidden="true" customHeight="false" outlineLevel="0" collapsed="false">
      <c r="A2448" s="0" t="s">
        <v>24</v>
      </c>
      <c r="B2448" s="0" t="s">
        <v>25</v>
      </c>
      <c r="C2448" s="0" t="s">
        <v>2601</v>
      </c>
      <c r="D2448" s="0" t="n">
        <v>8725</v>
      </c>
      <c r="E2448" s="0" t="n">
        <v>59.6970709999999</v>
      </c>
      <c r="F2448" s="0" t="n">
        <v>69.1204609999999</v>
      </c>
      <c r="G2448" s="0" t="n">
        <v>0.009045391127</v>
      </c>
      <c r="H2448" s="0" t="n">
        <v>1880.39</v>
      </c>
      <c r="I2448" s="0" t="n">
        <v>1.79633</v>
      </c>
      <c r="J2448" s="0" t="n">
        <v>33.6406</v>
      </c>
      <c r="K2448" s="0" t="n">
        <v>217</v>
      </c>
      <c r="L2448" s="0" t="s">
        <v>20</v>
      </c>
      <c r="M2448" s="0" t="n">
        <f aca="false">35.3*G2448</f>
        <v>0.3193023067831</v>
      </c>
      <c r="N2448" s="0" t="n">
        <f aca="false">M2448*1000/365</f>
        <v>0.874800840501644</v>
      </c>
      <c r="O2448" s="0" t="n">
        <f aca="false">Table1[[#This Row],[Detection frequency 2021]]/100*365</f>
        <v>122.78819</v>
      </c>
      <c r="P2448" s="0" t="n">
        <f aca="false">Table1[[#This Row],[Flared days/year]]/12</f>
        <v>10.2323491666667</v>
      </c>
      <c r="Q2448" s="2" t="n">
        <f aca="false">Table1[[#This Row],['#days per month]]-P2504</f>
        <v>6.46275083333333</v>
      </c>
    </row>
    <row r="2449" customFormat="false" ht="15.75" hidden="true" customHeight="false" outlineLevel="0" collapsed="false">
      <c r="A2449" s="0" t="s">
        <v>24</v>
      </c>
      <c r="B2449" s="0" t="s">
        <v>25</v>
      </c>
      <c r="C2449" s="0" t="s">
        <v>2602</v>
      </c>
      <c r="D2449" s="0" t="n">
        <v>8653</v>
      </c>
      <c r="E2449" s="0" t="n">
        <v>61.0413079999999</v>
      </c>
      <c r="F2449" s="0" t="n">
        <v>64.909308</v>
      </c>
      <c r="G2449" s="0" t="n">
        <v>0.009045038891</v>
      </c>
      <c r="H2449" s="0" t="n">
        <v>1869.48</v>
      </c>
      <c r="I2449" s="0" t="n">
        <v>1.6015</v>
      </c>
      <c r="J2449" s="0" t="n">
        <v>32.3944</v>
      </c>
      <c r="K2449" s="0" t="n">
        <v>284</v>
      </c>
      <c r="L2449" s="0" t="s">
        <v>20</v>
      </c>
      <c r="M2449" s="0" t="n">
        <f aca="false">35.3*G2449</f>
        <v>0.3192898728523</v>
      </c>
      <c r="N2449" s="0" t="n">
        <f aca="false">M2449*1000/365</f>
        <v>0.874766774937808</v>
      </c>
      <c r="O2449" s="0" t="n">
        <f aca="false">Table1[[#This Row],[Detection frequency 2021]]/100*365</f>
        <v>118.23956</v>
      </c>
      <c r="P2449" s="0" t="n">
        <f aca="false">Table1[[#This Row],[Flared days/year]]/12</f>
        <v>9.85329666666667</v>
      </c>
      <c r="Q2449" s="2" t="n">
        <f aca="false">Table1[[#This Row],['#days per month]]-P2505</f>
        <v>-2.54341125</v>
      </c>
    </row>
    <row r="2450" customFormat="false" ht="15.75" hidden="true" customHeight="false" outlineLevel="0" collapsed="false">
      <c r="A2450" s="0" t="s">
        <v>51</v>
      </c>
      <c r="B2450" s="0" t="s">
        <v>52</v>
      </c>
      <c r="C2450" s="0" t="s">
        <v>2603</v>
      </c>
      <c r="D2450" s="0" t="n">
        <v>5596</v>
      </c>
      <c r="E2450" s="0" t="n">
        <v>27.146619</v>
      </c>
      <c r="F2450" s="0" t="n">
        <v>8.80674799999999</v>
      </c>
      <c r="G2450" s="0" t="n">
        <v>0.009213495758</v>
      </c>
      <c r="H2450" s="0" t="n">
        <v>1732.62</v>
      </c>
      <c r="I2450" s="0" t="n">
        <v>1.65405</v>
      </c>
      <c r="J2450" s="0" t="n">
        <v>50.6394</v>
      </c>
      <c r="K2450" s="0" t="n">
        <v>391</v>
      </c>
      <c r="L2450" s="0" t="s">
        <v>20</v>
      </c>
      <c r="M2450" s="0" t="n">
        <f aca="false">35.3*G2450</f>
        <v>0.3252364002574</v>
      </c>
      <c r="N2450" s="0" t="n">
        <f aca="false">M2450*1000/365</f>
        <v>0.891058630842192</v>
      </c>
      <c r="O2450" s="0" t="n">
        <f aca="false">Table1[[#This Row],[Detection frequency 2021]]/100*365</f>
        <v>184.83381</v>
      </c>
      <c r="P2450" s="0" t="n">
        <f aca="false">Table1[[#This Row],[Flared days/year]]/12</f>
        <v>15.4028175</v>
      </c>
      <c r="Q2450" s="2" t="n">
        <f aca="false">Table1[[#This Row],['#days per month]]-P2506</f>
        <v>12.413896375</v>
      </c>
    </row>
    <row r="2451" customFormat="false" ht="15.75" hidden="true" customHeight="false" outlineLevel="0" collapsed="false">
      <c r="A2451" s="0" t="s">
        <v>726</v>
      </c>
      <c r="B2451" s="0" t="s">
        <v>727</v>
      </c>
      <c r="C2451" s="0" t="s">
        <v>2604</v>
      </c>
      <c r="D2451" s="0" t="n">
        <v>5090</v>
      </c>
      <c r="E2451" s="0" t="n">
        <v>57.756389</v>
      </c>
      <c r="F2451" s="0" t="n">
        <v>1.80345999999999</v>
      </c>
      <c r="G2451" s="0" t="n">
        <v>0.009040019528</v>
      </c>
      <c r="H2451" s="0" t="n">
        <v>1826.92</v>
      </c>
      <c r="I2451" s="0" t="n">
        <v>2.0516</v>
      </c>
      <c r="J2451" s="0" t="n">
        <v>53.7313</v>
      </c>
      <c r="K2451" s="0" t="n">
        <v>134</v>
      </c>
      <c r="L2451" s="0" t="s">
        <v>20</v>
      </c>
      <c r="M2451" s="0" t="n">
        <f aca="false">35.3*G2451</f>
        <v>0.3191126893384</v>
      </c>
      <c r="N2451" s="0" t="n">
        <f aca="false">M2451*1000/365</f>
        <v>0.874281340653151</v>
      </c>
      <c r="O2451" s="0" t="n">
        <f aca="false">Table1[[#This Row],[Detection frequency 2021]]/100*365</f>
        <v>196.119245</v>
      </c>
      <c r="P2451" s="0" t="n">
        <f aca="false">Table1[[#This Row],[Flared days/year]]/12</f>
        <v>16.3432704166667</v>
      </c>
      <c r="Q2451" s="2" t="n">
        <f aca="false">Table1[[#This Row],['#days per month]]-P2507</f>
        <v>3.30756916666669</v>
      </c>
    </row>
    <row r="2452" customFormat="false" ht="15.75" hidden="true" customHeight="false" outlineLevel="0" collapsed="false">
      <c r="A2452" s="0" t="s">
        <v>100</v>
      </c>
      <c r="B2452" s="0" t="s">
        <v>101</v>
      </c>
      <c r="C2452" s="0" t="s">
        <v>2605</v>
      </c>
      <c r="D2452" s="0" t="n">
        <v>6873</v>
      </c>
      <c r="E2452" s="0" t="n">
        <v>41.519774</v>
      </c>
      <c r="F2452" s="0" t="n">
        <v>52.6220069999999</v>
      </c>
      <c r="G2452" s="0" t="n">
        <v>0.009037142934</v>
      </c>
      <c r="H2452" s="0" t="n">
        <v>1377.46</v>
      </c>
      <c r="I2452" s="0" t="n">
        <v>2.02297</v>
      </c>
      <c r="J2452" s="0" t="n">
        <v>34.0299</v>
      </c>
      <c r="K2452" s="0" t="n">
        <v>335</v>
      </c>
      <c r="L2452" s="0" t="s">
        <v>20</v>
      </c>
      <c r="M2452" s="0" t="n">
        <f aca="false">35.3*G2452</f>
        <v>0.3190111455702</v>
      </c>
      <c r="N2452" s="0" t="n">
        <f aca="false">M2452*1000/365</f>
        <v>0.874003138548493</v>
      </c>
      <c r="O2452" s="0" t="n">
        <f aca="false">Table1[[#This Row],[Detection frequency 2021]]/100*365</f>
        <v>124.209135</v>
      </c>
      <c r="P2452" s="0" t="n">
        <f aca="false">Table1[[#This Row],[Flared days/year]]/12</f>
        <v>10.35076125</v>
      </c>
      <c r="Q2452" s="2" t="n">
        <f aca="false">Table1[[#This Row],['#days per month]]-P2508</f>
        <v>6.29521583333336</v>
      </c>
    </row>
    <row r="2453" customFormat="false" ht="15.75" hidden="true" customHeight="false" outlineLevel="0" collapsed="false">
      <c r="A2453" s="0" t="s">
        <v>645</v>
      </c>
      <c r="B2453" s="0" t="s">
        <v>646</v>
      </c>
      <c r="C2453" s="0" t="s">
        <v>2606</v>
      </c>
      <c r="D2453" s="0" t="n">
        <v>591</v>
      </c>
      <c r="E2453" s="0" t="n">
        <v>48.017852</v>
      </c>
      <c r="F2453" s="0" t="n">
        <v>-103.324688</v>
      </c>
      <c r="G2453" s="0" t="n">
        <v>0.009029804684</v>
      </c>
      <c r="H2453" s="0" t="n">
        <v>1851.09</v>
      </c>
      <c r="I2453" s="0" t="n">
        <v>3.41873</v>
      </c>
      <c r="J2453" s="0" t="n">
        <v>33.5385</v>
      </c>
      <c r="K2453" s="0" t="n">
        <v>325</v>
      </c>
      <c r="L2453" s="0" t="s">
        <v>20</v>
      </c>
      <c r="M2453" s="0" t="n">
        <f aca="false">35.3*G2453</f>
        <v>0.3187521053452</v>
      </c>
      <c r="N2453" s="0" t="n">
        <f aca="false">M2453*1000/365</f>
        <v>0.873293439301918</v>
      </c>
      <c r="O2453" s="0" t="n">
        <f aca="false">Table1[[#This Row],[Detection frequency 2021]]/100*365</f>
        <v>122.415525</v>
      </c>
      <c r="P2453" s="0" t="n">
        <f aca="false">Table1[[#This Row],[Flared days/year]]/12</f>
        <v>10.20129375</v>
      </c>
      <c r="Q2453" s="2" t="n">
        <f aca="false">Table1[[#This Row],['#days per month]]-P2509</f>
        <v>-1.52560875</v>
      </c>
    </row>
    <row r="2454" customFormat="false" ht="15.75" hidden="true" customHeight="false" outlineLevel="0" collapsed="false">
      <c r="A2454" s="0" t="s">
        <v>72</v>
      </c>
      <c r="B2454" s="0" t="s">
        <v>73</v>
      </c>
      <c r="C2454" s="0" t="s">
        <v>2607</v>
      </c>
      <c r="D2454" s="0" t="n">
        <v>6737</v>
      </c>
      <c r="E2454" s="0" t="n">
        <v>46.688259</v>
      </c>
      <c r="F2454" s="0" t="n">
        <v>49.515565</v>
      </c>
      <c r="G2454" s="0" t="n">
        <v>0.009010108821</v>
      </c>
      <c r="H2454" s="0" t="n">
        <v>1843.63</v>
      </c>
      <c r="I2454" s="0" t="n">
        <v>1.64576</v>
      </c>
      <c r="J2454" s="0" t="n">
        <v>46.5648999999999</v>
      </c>
      <c r="K2454" s="0" t="n">
        <v>393</v>
      </c>
      <c r="L2454" s="0" t="s">
        <v>20</v>
      </c>
      <c r="M2454" s="0" t="n">
        <f aca="false">35.3*G2454</f>
        <v>0.3180568413813</v>
      </c>
      <c r="N2454" s="0" t="n">
        <f aca="false">M2454*1000/365</f>
        <v>0.87138860652411</v>
      </c>
      <c r="O2454" s="0" t="n">
        <f aca="false">Table1[[#This Row],[Detection frequency 2021]]/100*365</f>
        <v>169.961885</v>
      </c>
      <c r="P2454" s="0" t="n">
        <f aca="false">Table1[[#This Row],[Flared days/year]]/12</f>
        <v>14.1634904166666</v>
      </c>
      <c r="Q2454" s="2" t="n">
        <f aca="false">Table1[[#This Row],['#days per month]]-P2510</f>
        <v>1.79525249999997</v>
      </c>
    </row>
    <row r="2455" customFormat="false" ht="15.75" hidden="true" customHeight="false" outlineLevel="0" collapsed="false">
      <c r="A2455" s="0" t="s">
        <v>726</v>
      </c>
      <c r="B2455" s="0" t="s">
        <v>727</v>
      </c>
      <c r="C2455" s="0" t="s">
        <v>2608</v>
      </c>
      <c r="D2455" s="0" t="n">
        <v>5203</v>
      </c>
      <c r="E2455" s="0" t="n">
        <v>56.6972939999999</v>
      </c>
      <c r="F2455" s="0" t="n">
        <v>2.33803</v>
      </c>
      <c r="G2455" s="0" t="n">
        <v>0.009007701875</v>
      </c>
      <c r="H2455" s="0" t="n">
        <v>1786.86</v>
      </c>
      <c r="I2455" s="0" t="n">
        <v>1.95154</v>
      </c>
      <c r="J2455" s="0" t="n">
        <v>60.2940999999999</v>
      </c>
      <c r="K2455" s="0" t="n">
        <v>136</v>
      </c>
      <c r="L2455" s="0" t="s">
        <v>20</v>
      </c>
      <c r="M2455" s="0" t="n">
        <f aca="false">35.3*G2455</f>
        <v>0.3179718761875</v>
      </c>
      <c r="N2455" s="0" t="n">
        <f aca="false">M2455*1000/365</f>
        <v>0.871155825171233</v>
      </c>
      <c r="O2455" s="0" t="n">
        <f aca="false">Table1[[#This Row],[Detection frequency 2021]]/100*365</f>
        <v>220.073465</v>
      </c>
      <c r="P2455" s="0" t="n">
        <f aca="false">Table1[[#This Row],[Flared days/year]]/12</f>
        <v>18.3394554166666</v>
      </c>
      <c r="Q2455" s="2" t="n">
        <f aca="false">Table1[[#This Row],['#days per month]]-P2511</f>
        <v>0.900576666666641</v>
      </c>
    </row>
    <row r="2456" customFormat="false" ht="15.75" hidden="true" customHeight="false" outlineLevel="0" collapsed="false">
      <c r="A2456" s="0" t="s">
        <v>645</v>
      </c>
      <c r="B2456" s="0" t="s">
        <v>646</v>
      </c>
      <c r="C2456" s="0" t="s">
        <v>2609</v>
      </c>
      <c r="D2456" s="0" t="n">
        <v>1560</v>
      </c>
      <c r="E2456" s="0" t="n">
        <v>31.969483</v>
      </c>
      <c r="F2456" s="0" t="n">
        <v>-103.766239</v>
      </c>
      <c r="G2456" s="0" t="n">
        <v>0.009006234225</v>
      </c>
      <c r="H2456" s="0" t="n">
        <v>1920.28</v>
      </c>
      <c r="I2456" s="0" t="n">
        <v>1.67398</v>
      </c>
      <c r="J2456" s="0" t="n">
        <v>41.1215</v>
      </c>
      <c r="K2456" s="0" t="n">
        <v>321</v>
      </c>
      <c r="L2456" s="0" t="s">
        <v>20</v>
      </c>
      <c r="M2456" s="0" t="n">
        <f aca="false">35.3*G2456</f>
        <v>0.3179200681425</v>
      </c>
      <c r="N2456" s="0" t="n">
        <f aca="false">M2456*1000/365</f>
        <v>0.871013885321918</v>
      </c>
      <c r="O2456" s="0" t="n">
        <f aca="false">Table1[[#This Row],[Detection frequency 2021]]/100*365</f>
        <v>150.093475</v>
      </c>
      <c r="P2456" s="0" t="n">
        <f aca="false">Table1[[#This Row],[Flared days/year]]/12</f>
        <v>12.5077895833333</v>
      </c>
      <c r="Q2456" s="2" t="n">
        <f aca="false">Table1[[#This Row],['#days per month]]-P2512</f>
        <v>1.38669583333333</v>
      </c>
    </row>
    <row r="2457" customFormat="false" ht="15.75" hidden="true" customHeight="false" outlineLevel="0" collapsed="false">
      <c r="A2457" s="0" t="s">
        <v>598</v>
      </c>
      <c r="B2457" s="0" t="s">
        <v>599</v>
      </c>
      <c r="C2457" s="0" t="s">
        <v>2610</v>
      </c>
      <c r="D2457" s="0" t="n">
        <v>309</v>
      </c>
      <c r="E2457" s="0" t="n">
        <v>55.40258</v>
      </c>
      <c r="F2457" s="0" t="n">
        <v>-113.724938</v>
      </c>
      <c r="G2457" s="0" t="n">
        <v>0.00900561781199999</v>
      </c>
      <c r="H2457" s="0" t="n">
        <v>1876.94</v>
      </c>
      <c r="I2457" s="0" t="n">
        <v>2.25573</v>
      </c>
      <c r="J2457" s="0" t="n">
        <v>56.3758</v>
      </c>
      <c r="K2457" s="0" t="n">
        <v>298</v>
      </c>
      <c r="L2457" s="0" t="s">
        <v>20</v>
      </c>
      <c r="M2457" s="0" t="n">
        <f aca="false">35.3*G2457</f>
        <v>0.3178983087636</v>
      </c>
      <c r="N2457" s="0" t="n">
        <f aca="false">M2457*1000/365</f>
        <v>0.870954270585204</v>
      </c>
      <c r="O2457" s="0" t="n">
        <f aca="false">Table1[[#This Row],[Detection frequency 2021]]/100*365</f>
        <v>205.77167</v>
      </c>
      <c r="P2457" s="0" t="n">
        <f aca="false">Table1[[#This Row],[Flared days/year]]/12</f>
        <v>17.1476391666667</v>
      </c>
      <c r="Q2457" s="2" t="n">
        <f aca="false">Table1[[#This Row],['#days per month]]-P2513</f>
        <v>4.44311458333337</v>
      </c>
    </row>
    <row r="2458" customFormat="false" ht="15.75" hidden="true" customHeight="false" outlineLevel="0" collapsed="false">
      <c r="A2458" s="0" t="s">
        <v>645</v>
      </c>
      <c r="B2458" s="0" t="s">
        <v>646</v>
      </c>
      <c r="C2458" s="0" t="s">
        <v>2611</v>
      </c>
      <c r="D2458" s="0" t="n">
        <v>15</v>
      </c>
      <c r="E2458" s="0" t="n">
        <v>70.281432</v>
      </c>
      <c r="F2458" s="0" t="n">
        <v>-148.662055</v>
      </c>
      <c r="G2458" s="0" t="n">
        <v>0.009004150162</v>
      </c>
      <c r="H2458" s="0" t="n">
        <v>1879.83</v>
      </c>
      <c r="I2458" s="0" t="n">
        <v>1.6015</v>
      </c>
      <c r="J2458" s="0" t="n">
        <v>60.9626</v>
      </c>
      <c r="K2458" s="0" t="n">
        <v>187</v>
      </c>
      <c r="L2458" s="0" t="s">
        <v>20</v>
      </c>
      <c r="M2458" s="0" t="n">
        <f aca="false">35.3*G2458</f>
        <v>0.3178465007186</v>
      </c>
      <c r="N2458" s="0" t="n">
        <f aca="false">M2458*1000/365</f>
        <v>0.87081233073589</v>
      </c>
      <c r="O2458" s="0" t="n">
        <f aca="false">Table1[[#This Row],[Detection frequency 2021]]/100*365</f>
        <v>222.51349</v>
      </c>
      <c r="P2458" s="0" t="n">
        <f aca="false">Table1[[#This Row],[Flared days/year]]/12</f>
        <v>18.5427908333333</v>
      </c>
      <c r="Q2458" s="2" t="n">
        <f aca="false">Table1[[#This Row],['#days per month]]-P2514</f>
        <v>6.66128041666667</v>
      </c>
    </row>
    <row r="2459" customFormat="false" ht="15.75" hidden="true" customHeight="false" outlineLevel="0" collapsed="false">
      <c r="A2459" s="0" t="s">
        <v>563</v>
      </c>
      <c r="B2459" s="0" t="s">
        <v>564</v>
      </c>
      <c r="C2459" s="0" t="s">
        <v>2612</v>
      </c>
      <c r="D2459" s="0" t="n">
        <v>4451</v>
      </c>
      <c r="E2459" s="0" t="n">
        <v>-0.686214999999999</v>
      </c>
      <c r="F2459" s="0" t="n">
        <v>-77.147218</v>
      </c>
      <c r="G2459" s="0" t="n">
        <v>0.008996811912</v>
      </c>
      <c r="H2459" s="0" t="n">
        <v>1864.3</v>
      </c>
      <c r="I2459" s="0" t="n">
        <v>2.31513</v>
      </c>
      <c r="J2459" s="0" t="n">
        <v>44.4443999999999</v>
      </c>
      <c r="K2459" s="0" t="n">
        <v>45</v>
      </c>
      <c r="L2459" s="0" t="s">
        <v>20</v>
      </c>
      <c r="M2459" s="0" t="n">
        <f aca="false">35.3*G2459</f>
        <v>0.3175874604936</v>
      </c>
      <c r="N2459" s="0" t="n">
        <f aca="false">M2459*1000/365</f>
        <v>0.870102631489315</v>
      </c>
      <c r="O2459" s="0" t="n">
        <f aca="false">Table1[[#This Row],[Detection frequency 2021]]/100*365</f>
        <v>162.22206</v>
      </c>
      <c r="P2459" s="0" t="n">
        <f aca="false">Table1[[#This Row],[Flared days/year]]/12</f>
        <v>13.518505</v>
      </c>
      <c r="Q2459" s="2" t="n">
        <f aca="false">Table1[[#This Row],['#days per month]]-P2515</f>
        <v>-0.437391666666697</v>
      </c>
    </row>
    <row r="2460" customFormat="false" ht="15.75" hidden="true" customHeight="false" outlineLevel="0" collapsed="false">
      <c r="A2460" s="0" t="s">
        <v>598</v>
      </c>
      <c r="B2460" s="0" t="s">
        <v>599</v>
      </c>
      <c r="C2460" s="0" t="s">
        <v>2613</v>
      </c>
      <c r="D2460" s="0" t="n">
        <v>176</v>
      </c>
      <c r="E2460" s="0" t="n">
        <v>54.492135</v>
      </c>
      <c r="F2460" s="0" t="n">
        <v>-118.58667</v>
      </c>
      <c r="G2460" s="0" t="n">
        <v>0.008995784557</v>
      </c>
      <c r="H2460" s="0" t="n">
        <v>1773.93</v>
      </c>
      <c r="I2460" s="0" t="n">
        <v>2.55239</v>
      </c>
      <c r="J2460" s="0" t="n">
        <v>58.4071</v>
      </c>
      <c r="K2460" s="0" t="n">
        <v>226</v>
      </c>
      <c r="L2460" s="0" t="s">
        <v>20</v>
      </c>
      <c r="M2460" s="0" t="n">
        <f aca="false">35.3*G2460</f>
        <v>0.3175511948621</v>
      </c>
      <c r="N2460" s="0" t="n">
        <f aca="false">M2460*1000/365</f>
        <v>0.870003273594794</v>
      </c>
      <c r="O2460" s="0" t="n">
        <f aca="false">Table1[[#This Row],[Detection frequency 2021]]/100*365</f>
        <v>213.185915</v>
      </c>
      <c r="P2460" s="0" t="n">
        <f aca="false">Table1[[#This Row],[Flared days/year]]/12</f>
        <v>17.7654929166667</v>
      </c>
      <c r="Q2460" s="2" t="n">
        <f aca="false">Table1[[#This Row],['#days per month]]-P2516</f>
        <v>9.71401875</v>
      </c>
    </row>
    <row r="2461" customFormat="false" ht="15.75" hidden="true" customHeight="false" outlineLevel="0" collapsed="false">
      <c r="A2461" s="0" t="s">
        <v>24</v>
      </c>
      <c r="B2461" s="0" t="s">
        <v>25</v>
      </c>
      <c r="C2461" s="0" t="s">
        <v>2614</v>
      </c>
      <c r="D2461" s="0" t="n">
        <v>9263</v>
      </c>
      <c r="E2461" s="0" t="n">
        <v>62.13269</v>
      </c>
      <c r="F2461" s="0" t="n">
        <v>77.621925</v>
      </c>
      <c r="G2461" s="0" t="n">
        <v>0.00899323084599999</v>
      </c>
      <c r="H2461" s="0" t="n">
        <v>1735.04</v>
      </c>
      <c r="I2461" s="0" t="n">
        <v>1.94895999999999</v>
      </c>
      <c r="J2461" s="0" t="n">
        <v>48.503</v>
      </c>
      <c r="K2461" s="0" t="n">
        <v>167</v>
      </c>
      <c r="L2461" s="0" t="s">
        <v>20</v>
      </c>
      <c r="M2461" s="0" t="n">
        <f aca="false">35.3*G2461</f>
        <v>0.3174610488638</v>
      </c>
      <c r="N2461" s="0" t="n">
        <f aca="false">M2461*1000/365</f>
        <v>0.869756298256985</v>
      </c>
      <c r="O2461" s="0" t="n">
        <f aca="false">Table1[[#This Row],[Detection frequency 2021]]/100*365</f>
        <v>177.03595</v>
      </c>
      <c r="P2461" s="0" t="n">
        <f aca="false">Table1[[#This Row],[Flared days/year]]/12</f>
        <v>14.7529958333333</v>
      </c>
      <c r="Q2461" s="2" t="n">
        <f aca="false">Table1[[#This Row],['#days per month]]-P2517</f>
        <v>1.97982083333334</v>
      </c>
    </row>
    <row r="2462" customFormat="false" ht="15.75" hidden="true" customHeight="false" outlineLevel="0" collapsed="false">
      <c r="A2462" s="0" t="s">
        <v>645</v>
      </c>
      <c r="B2462" s="0" t="s">
        <v>646</v>
      </c>
      <c r="C2462" s="0" t="s">
        <v>2615</v>
      </c>
      <c r="D2462" s="0" t="n">
        <v>626</v>
      </c>
      <c r="E2462" s="0" t="n">
        <v>47.760512</v>
      </c>
      <c r="F2462" s="0" t="n">
        <v>-103.215874</v>
      </c>
      <c r="G2462" s="0" t="n">
        <v>0.00898906272</v>
      </c>
      <c r="H2462" s="0" t="n">
        <v>1926.26</v>
      </c>
      <c r="I2462" s="0" t="n">
        <v>1.44567999999999</v>
      </c>
      <c r="J2462" s="0" t="n">
        <v>24.7093</v>
      </c>
      <c r="K2462" s="0" t="n">
        <v>344</v>
      </c>
      <c r="L2462" s="0" t="s">
        <v>20</v>
      </c>
      <c r="M2462" s="0" t="n">
        <f aca="false">35.3*G2462</f>
        <v>0.317313914016</v>
      </c>
      <c r="N2462" s="0" t="n">
        <f aca="false">M2462*1000/365</f>
        <v>0.869353189084931</v>
      </c>
      <c r="O2462" s="0" t="n">
        <f aca="false">Table1[[#This Row],[Detection frequency 2021]]/100*365</f>
        <v>90.188945</v>
      </c>
      <c r="P2462" s="0" t="n">
        <f aca="false">Table1[[#This Row],[Flared days/year]]/12</f>
        <v>7.51574541666667</v>
      </c>
      <c r="Q2462" s="2" t="n">
        <f aca="false">Table1[[#This Row],['#days per month]]-P2518</f>
        <v>1.82953208333333</v>
      </c>
    </row>
    <row r="2463" customFormat="false" ht="15.75" hidden="true" customHeight="false" outlineLevel="0" collapsed="false">
      <c r="A2463" s="0" t="s">
        <v>126</v>
      </c>
      <c r="B2463" s="0" t="s">
        <v>127</v>
      </c>
      <c r="C2463" s="0" t="s">
        <v>2616</v>
      </c>
      <c r="D2463" s="0" t="n">
        <v>6098</v>
      </c>
      <c r="E2463" s="0" t="n">
        <v>4.89250899999999</v>
      </c>
      <c r="F2463" s="0" t="n">
        <v>7.119892</v>
      </c>
      <c r="G2463" s="0" t="n">
        <v>0.008978172757</v>
      </c>
      <c r="H2463" s="0" t="n">
        <v>1753.58</v>
      </c>
      <c r="I2463" s="0" t="n">
        <v>1.6015</v>
      </c>
      <c r="J2463" s="0" t="n">
        <v>39.759</v>
      </c>
      <c r="K2463" s="0" t="n">
        <v>83</v>
      </c>
      <c r="L2463" s="0" t="s">
        <v>20</v>
      </c>
      <c r="M2463" s="0" t="n">
        <f aca="false">35.3*G2463</f>
        <v>0.3169294983221</v>
      </c>
      <c r="N2463" s="0" t="n">
        <f aca="false">M2463*1000/365</f>
        <v>0.868299995403014</v>
      </c>
      <c r="O2463" s="0" t="n">
        <f aca="false">Table1[[#This Row],[Detection frequency 2021]]/100*365</f>
        <v>145.12035</v>
      </c>
      <c r="P2463" s="0" t="n">
        <f aca="false">Table1[[#This Row],[Flared days/year]]/12</f>
        <v>12.0933625</v>
      </c>
      <c r="Q2463" s="2" t="n">
        <f aca="false">Table1[[#This Row],['#days per month]]-P2519</f>
        <v>-2.62438041666667</v>
      </c>
    </row>
    <row r="2464" customFormat="false" ht="15.75" hidden="true" customHeight="false" outlineLevel="0" collapsed="false">
      <c r="A2464" s="0" t="s">
        <v>83</v>
      </c>
      <c r="B2464" s="0" t="s">
        <v>84</v>
      </c>
      <c r="C2464" s="0" t="s">
        <v>2617</v>
      </c>
      <c r="D2464" s="0" t="n">
        <v>6270</v>
      </c>
      <c r="E2464" s="0" t="n">
        <v>-4.94478399999999</v>
      </c>
      <c r="F2464" s="0" t="n">
        <v>11.69384</v>
      </c>
      <c r="G2464" s="0" t="n">
        <v>0.008978055345</v>
      </c>
      <c r="H2464" s="0" t="n">
        <v>1821.16</v>
      </c>
      <c r="I2464" s="0" t="n">
        <v>1.6015</v>
      </c>
      <c r="J2464" s="0" t="n">
        <v>51.4706</v>
      </c>
      <c r="K2464" s="0" t="n">
        <v>68</v>
      </c>
      <c r="L2464" s="0" t="s">
        <v>20</v>
      </c>
      <c r="M2464" s="0" t="n">
        <f aca="false">35.3*G2464</f>
        <v>0.3169253536785</v>
      </c>
      <c r="N2464" s="0" t="n">
        <f aca="false">M2464*1000/365</f>
        <v>0.868288640215068</v>
      </c>
      <c r="O2464" s="0" t="n">
        <f aca="false">Table1[[#This Row],[Detection frequency 2021]]/100*365</f>
        <v>187.86769</v>
      </c>
      <c r="P2464" s="0" t="n">
        <f aca="false">Table1[[#This Row],[Flared days/year]]/12</f>
        <v>15.6556408333333</v>
      </c>
      <c r="Q2464" s="2" t="n">
        <f aca="false">Table1[[#This Row],['#days per month]]-P2520</f>
        <v>6.47041583333333</v>
      </c>
    </row>
    <row r="2465" customFormat="false" ht="15.75" hidden="true" customHeight="false" outlineLevel="0" collapsed="false">
      <c r="A2465" s="0" t="s">
        <v>24</v>
      </c>
      <c r="B2465" s="0" t="s">
        <v>25</v>
      </c>
      <c r="C2465" s="0" t="s">
        <v>2618</v>
      </c>
      <c r="D2465" s="0" t="n">
        <v>6778</v>
      </c>
      <c r="E2465" s="0" t="n">
        <v>53.0623979999999</v>
      </c>
      <c r="F2465" s="0" t="n">
        <v>50.846205</v>
      </c>
      <c r="G2465" s="0" t="n">
        <v>0.008966607675</v>
      </c>
      <c r="H2465" s="0" t="n">
        <v>1885.89</v>
      </c>
      <c r="I2465" s="0" t="n">
        <v>1.338</v>
      </c>
      <c r="J2465" s="0" t="n">
        <v>46.0481</v>
      </c>
      <c r="K2465" s="0" t="n">
        <v>291</v>
      </c>
      <c r="L2465" s="0" t="s">
        <v>20</v>
      </c>
      <c r="M2465" s="0" t="n">
        <f aca="false">35.3*G2465</f>
        <v>0.3165212509275</v>
      </c>
      <c r="N2465" s="0" t="n">
        <f aca="false">M2465*1000/365</f>
        <v>0.867181509390411</v>
      </c>
      <c r="O2465" s="0" t="n">
        <f aca="false">Table1[[#This Row],[Detection frequency 2021]]/100*365</f>
        <v>168.075565</v>
      </c>
      <c r="P2465" s="0" t="n">
        <f aca="false">Table1[[#This Row],[Flared days/year]]/12</f>
        <v>14.0062970833333</v>
      </c>
      <c r="Q2465" s="2" t="n">
        <f aca="false">Table1[[#This Row],['#days per month]]-P2521</f>
        <v>6.62651416666667</v>
      </c>
    </row>
    <row r="2466" customFormat="false" ht="15.75" hidden="true" customHeight="false" outlineLevel="0" collapsed="false">
      <c r="A2466" s="0" t="s">
        <v>645</v>
      </c>
      <c r="B2466" s="0" t="s">
        <v>646</v>
      </c>
      <c r="C2466" s="0" t="s">
        <v>2619</v>
      </c>
      <c r="D2466" s="0" t="n">
        <v>2380</v>
      </c>
      <c r="E2466" s="0" t="n">
        <v>32.631833</v>
      </c>
      <c r="F2466" s="0" t="n">
        <v>-102.02918</v>
      </c>
      <c r="G2466" s="0" t="n">
        <v>0.008949553582</v>
      </c>
      <c r="H2466" s="0" t="n">
        <v>1851.2</v>
      </c>
      <c r="I2466" s="0" t="n">
        <v>2.04982</v>
      </c>
      <c r="J2466" s="0" t="n">
        <v>36.6761999999999</v>
      </c>
      <c r="K2466" s="0" t="n">
        <v>349</v>
      </c>
      <c r="L2466" s="0" t="s">
        <v>20</v>
      </c>
      <c r="M2466" s="0" t="n">
        <f aca="false">35.3*G2466</f>
        <v>0.3159192414446</v>
      </c>
      <c r="N2466" s="0" t="n">
        <f aca="false">M2466*1000/365</f>
        <v>0.86553216834137</v>
      </c>
      <c r="O2466" s="0" t="n">
        <f aca="false">Table1[[#This Row],[Detection frequency 2021]]/100*365</f>
        <v>133.86813</v>
      </c>
      <c r="P2466" s="0" t="n">
        <f aca="false">Table1[[#This Row],[Flared days/year]]/12</f>
        <v>11.1556775</v>
      </c>
      <c r="Q2466" s="2" t="n">
        <f aca="false">Table1[[#This Row],['#days per month]]-P2522</f>
        <v>-2.70507583333336</v>
      </c>
    </row>
    <row r="2467" customFormat="false" ht="15.75" hidden="true" customHeight="false" outlineLevel="0" collapsed="false">
      <c r="A2467" s="0" t="s">
        <v>645</v>
      </c>
      <c r="B2467" s="0" t="s">
        <v>646</v>
      </c>
      <c r="C2467" s="0" t="s">
        <v>2620</v>
      </c>
      <c r="D2467" s="0" t="n">
        <v>1722</v>
      </c>
      <c r="E2467" s="0" t="n">
        <v>32.138408</v>
      </c>
      <c r="F2467" s="0" t="n">
        <v>-103.615842</v>
      </c>
      <c r="G2467" s="0" t="n">
        <v>0.008946647635</v>
      </c>
      <c r="H2467" s="0" t="n">
        <v>1900.99</v>
      </c>
      <c r="I2467" s="0" t="n">
        <v>1.20482999999999</v>
      </c>
      <c r="J2467" s="0" t="n">
        <v>29.5732</v>
      </c>
      <c r="K2467" s="0" t="n">
        <v>328</v>
      </c>
      <c r="L2467" s="0" t="s">
        <v>20</v>
      </c>
      <c r="M2467" s="0" t="n">
        <f aca="false">35.3*G2467</f>
        <v>0.3158166615155</v>
      </c>
      <c r="N2467" s="0" t="n">
        <f aca="false">M2467*1000/365</f>
        <v>0.865251127439726</v>
      </c>
      <c r="O2467" s="0" t="n">
        <f aca="false">Table1[[#This Row],[Detection frequency 2021]]/100*365</f>
        <v>107.94218</v>
      </c>
      <c r="P2467" s="0" t="n">
        <f aca="false">Table1[[#This Row],[Flared days/year]]/12</f>
        <v>8.99518166666667</v>
      </c>
      <c r="Q2467" s="2" t="n">
        <f aca="false">Table1[[#This Row],['#days per month]]-P2523</f>
        <v>-3.7330375</v>
      </c>
    </row>
    <row r="2468" customFormat="false" ht="15.75" hidden="true" customHeight="false" outlineLevel="0" collapsed="false">
      <c r="A2468" s="0" t="s">
        <v>645</v>
      </c>
      <c r="B2468" s="0" t="s">
        <v>646</v>
      </c>
      <c r="C2468" s="0" t="s">
        <v>2621</v>
      </c>
      <c r="D2468" s="0" t="n">
        <v>2454</v>
      </c>
      <c r="E2468" s="0" t="n">
        <v>35.536184</v>
      </c>
      <c r="F2468" s="0" t="n">
        <v>-101.895615</v>
      </c>
      <c r="G2468" s="0" t="n">
        <v>0.008941657625</v>
      </c>
      <c r="H2468" s="0" t="n">
        <v>1880.69</v>
      </c>
      <c r="I2468" s="0" t="n">
        <v>4.42167</v>
      </c>
      <c r="J2468" s="0" t="n">
        <v>6.72514999999999</v>
      </c>
      <c r="K2468" s="0" t="n">
        <v>342</v>
      </c>
      <c r="L2468" s="0" t="s">
        <v>20</v>
      </c>
      <c r="M2468" s="0" t="n">
        <f aca="false">35.3*G2468</f>
        <v>0.3156405141625</v>
      </c>
      <c r="N2468" s="0" t="n">
        <f aca="false">M2468*1000/365</f>
        <v>0.864768531952055</v>
      </c>
      <c r="O2468" s="0" t="n">
        <f aca="false">Table1[[#This Row],[Detection frequency 2021]]/100*365</f>
        <v>24.5467975</v>
      </c>
      <c r="P2468" s="0" t="n">
        <f aca="false">Table1[[#This Row],[Flared days/year]]/12</f>
        <v>2.04556645833333</v>
      </c>
      <c r="Q2468" s="2" t="n">
        <f aca="false">Table1[[#This Row],['#days per month]]-P2524</f>
        <v>-14.201830625</v>
      </c>
    </row>
    <row r="2469" customFormat="false" ht="15.75" hidden="true" customHeight="false" outlineLevel="0" collapsed="false">
      <c r="A2469" s="0" t="s">
        <v>197</v>
      </c>
      <c r="B2469" s="0" t="s">
        <v>198</v>
      </c>
      <c r="C2469" s="0" t="s">
        <v>2622</v>
      </c>
      <c r="D2469" s="0" t="n">
        <v>12040</v>
      </c>
      <c r="E2469" s="0" t="n">
        <v>3.568187</v>
      </c>
      <c r="F2469" s="0" t="n">
        <v>112.829353</v>
      </c>
      <c r="G2469" s="0" t="n">
        <v>0.008936755674</v>
      </c>
      <c r="H2469" s="0" t="n">
        <v>1840.6</v>
      </c>
      <c r="I2469" s="0" t="n">
        <v>1.4203</v>
      </c>
      <c r="J2469" s="0" t="n">
        <v>65</v>
      </c>
      <c r="K2469" s="0" t="n">
        <v>20</v>
      </c>
      <c r="L2469" s="0" t="s">
        <v>20</v>
      </c>
      <c r="M2469" s="0" t="n">
        <f aca="false">35.3*G2469</f>
        <v>0.3154674752922</v>
      </c>
      <c r="N2469" s="0" t="n">
        <f aca="false">M2469*1000/365</f>
        <v>0.864294452855342</v>
      </c>
      <c r="O2469" s="0" t="n">
        <f aca="false">Table1[[#This Row],[Detection frequency 2021]]/100*365</f>
        <v>237.25</v>
      </c>
      <c r="P2469" s="0" t="n">
        <f aca="false">Table1[[#This Row],[Flared days/year]]/12</f>
        <v>19.7708333333333</v>
      </c>
      <c r="Q2469" s="2" t="n">
        <f aca="false">Table1[[#This Row],['#days per month]]-P2525</f>
        <v>9.72329583333333</v>
      </c>
    </row>
    <row r="2470" customFormat="false" ht="15.75" hidden="true" customHeight="false" outlineLevel="0" collapsed="false">
      <c r="A2470" s="0" t="s">
        <v>78</v>
      </c>
      <c r="B2470" s="0" t="s">
        <v>79</v>
      </c>
      <c r="C2470" s="0" t="s">
        <v>2623</v>
      </c>
      <c r="D2470" s="0" t="n">
        <v>8580</v>
      </c>
      <c r="E2470" s="0" t="n">
        <v>21.375246</v>
      </c>
      <c r="F2470" s="0" t="n">
        <v>56.718255</v>
      </c>
      <c r="G2470" s="0" t="n">
        <v>0.010400619137</v>
      </c>
      <c r="H2470" s="0" t="n">
        <v>1816.15</v>
      </c>
      <c r="I2470" s="0" t="n">
        <v>3.34943</v>
      </c>
      <c r="J2470" s="0" t="n">
        <v>29.0761</v>
      </c>
      <c r="K2470" s="0" t="n">
        <v>368</v>
      </c>
      <c r="L2470" s="0" t="s">
        <v>20</v>
      </c>
      <c r="M2470" s="0" t="n">
        <f aca="false">35.3*G2470</f>
        <v>0.3671418555361</v>
      </c>
      <c r="N2470" s="0" t="n">
        <f aca="false">M2470*1000/365</f>
        <v>1.00586809735918</v>
      </c>
      <c r="O2470" s="0" t="n">
        <f aca="false">Table1[[#This Row],[Detection frequency 2021]]/100*365</f>
        <v>106.127765</v>
      </c>
      <c r="P2470" s="0" t="n">
        <f aca="false">Table1[[#This Row],[Flared days/year]]/12</f>
        <v>8.84398041666667</v>
      </c>
      <c r="Q2470" s="2" t="n">
        <f aca="false">Table1[[#This Row],['#days per month]]-P2526</f>
        <v>-4.94879166666664</v>
      </c>
    </row>
    <row r="2471" customFormat="false" ht="15.75" hidden="true" customHeight="false" outlineLevel="0" collapsed="false">
      <c r="A2471" s="0" t="s">
        <v>35</v>
      </c>
      <c r="B2471" s="0" t="s">
        <v>36</v>
      </c>
      <c r="C2471" s="0" t="s">
        <v>2624</v>
      </c>
      <c r="D2471" s="0" t="n">
        <v>3785</v>
      </c>
      <c r="E2471" s="0" t="n">
        <v>17.89374</v>
      </c>
      <c r="F2471" s="0" t="n">
        <v>-93.208864</v>
      </c>
      <c r="G2471" s="0" t="n">
        <v>0.008920758289</v>
      </c>
      <c r="H2471" s="0" t="n">
        <v>1874.72</v>
      </c>
      <c r="I2471" s="0" t="n">
        <v>1.6015</v>
      </c>
      <c r="J2471" s="0" t="n">
        <v>32.3864</v>
      </c>
      <c r="K2471" s="0" t="n">
        <v>176</v>
      </c>
      <c r="L2471" s="0" t="s">
        <v>20</v>
      </c>
      <c r="M2471" s="0" t="n">
        <f aca="false">35.3*G2471</f>
        <v>0.3149027676017</v>
      </c>
      <c r="N2471" s="0" t="n">
        <f aca="false">M2471*1000/365</f>
        <v>0.862747308497808</v>
      </c>
      <c r="O2471" s="0" t="n">
        <f aca="false">Table1[[#This Row],[Detection frequency 2021]]/100*365</f>
        <v>118.21036</v>
      </c>
      <c r="P2471" s="0" t="n">
        <f aca="false">Table1[[#This Row],[Flared days/year]]/12</f>
        <v>9.85086333333333</v>
      </c>
      <c r="Q2471" s="2" t="n">
        <f aca="false">Table1[[#This Row],['#days per month]]-P2527</f>
        <v>3.82072875</v>
      </c>
    </row>
    <row r="2472" customFormat="false" ht="15.75" hidden="true" customHeight="false" outlineLevel="0" collapsed="false">
      <c r="A2472" s="0" t="s">
        <v>645</v>
      </c>
      <c r="B2472" s="0" t="s">
        <v>646</v>
      </c>
      <c r="C2472" s="0" t="s">
        <v>2625</v>
      </c>
      <c r="D2472" s="0" t="n">
        <v>879</v>
      </c>
      <c r="E2472" s="0" t="n">
        <v>48.0522719999999</v>
      </c>
      <c r="F2472" s="0" t="n">
        <v>-102.756757</v>
      </c>
      <c r="G2472" s="0" t="n">
        <v>0.00890980962</v>
      </c>
      <c r="H2472" s="0" t="n">
        <v>1833.7</v>
      </c>
      <c r="I2472" s="0" t="n">
        <v>1.93817</v>
      </c>
      <c r="J2472" s="0" t="n">
        <v>42.4614999999999</v>
      </c>
      <c r="K2472" s="0" t="n">
        <v>325</v>
      </c>
      <c r="L2472" s="0" t="s">
        <v>20</v>
      </c>
      <c r="M2472" s="0" t="n">
        <f aca="false">35.3*G2472</f>
        <v>0.314516279586</v>
      </c>
      <c r="N2472" s="0" t="n">
        <f aca="false">M2472*1000/365</f>
        <v>0.861688437221918</v>
      </c>
      <c r="O2472" s="0" t="n">
        <f aca="false">Table1[[#This Row],[Detection frequency 2021]]/100*365</f>
        <v>154.984475</v>
      </c>
      <c r="P2472" s="0" t="n">
        <f aca="false">Table1[[#This Row],[Flared days/year]]/12</f>
        <v>12.9153729166666</v>
      </c>
      <c r="Q2472" s="2" t="n">
        <f aca="false">Table1[[#This Row],['#days per month]]-P2528</f>
        <v>3.79037291666664</v>
      </c>
    </row>
    <row r="2473" customFormat="false" ht="15.75" hidden="true" customHeight="false" outlineLevel="0" collapsed="false">
      <c r="A2473" s="0" t="s">
        <v>2109</v>
      </c>
      <c r="B2473" s="0" t="s">
        <v>2110</v>
      </c>
      <c r="C2473" s="0" t="s">
        <v>2626</v>
      </c>
      <c r="D2473" s="0" t="n">
        <v>6584</v>
      </c>
      <c r="E2473" s="0" t="n">
        <v>50.06006</v>
      </c>
      <c r="F2473" s="0" t="n">
        <v>35.631771</v>
      </c>
      <c r="G2473" s="0" t="n">
        <v>0.00888544663</v>
      </c>
      <c r="H2473" s="0" t="n">
        <v>1807.52</v>
      </c>
      <c r="I2473" s="0" t="n">
        <v>3.27086</v>
      </c>
      <c r="J2473" s="0" t="n">
        <v>48.5293999999999</v>
      </c>
      <c r="K2473" s="0" t="n">
        <v>272</v>
      </c>
      <c r="L2473" s="0" t="s">
        <v>20</v>
      </c>
      <c r="M2473" s="0" t="n">
        <f aca="false">35.3*G2473</f>
        <v>0.313656266039</v>
      </c>
      <c r="N2473" s="0" t="n">
        <f aca="false">M2473*1000/365</f>
        <v>0.859332235723288</v>
      </c>
      <c r="O2473" s="0" t="n">
        <f aca="false">Table1[[#This Row],[Detection frequency 2021]]/100*365</f>
        <v>177.13231</v>
      </c>
      <c r="P2473" s="0" t="n">
        <f aca="false">Table1[[#This Row],[Flared days/year]]/12</f>
        <v>14.7610258333333</v>
      </c>
      <c r="Q2473" s="2" t="n">
        <f aca="false">Table1[[#This Row],['#days per month]]-P2529</f>
        <v>13.004439</v>
      </c>
    </row>
    <row r="2474" customFormat="false" ht="15.75" hidden="true" customHeight="false" outlineLevel="0" collapsed="false">
      <c r="A2474" s="0" t="s">
        <v>345</v>
      </c>
      <c r="B2474" s="0" t="s">
        <v>346</v>
      </c>
      <c r="C2474" s="0" t="s">
        <v>2627</v>
      </c>
      <c r="D2474" s="0" t="n">
        <v>4699</v>
      </c>
      <c r="E2474" s="0" t="n">
        <v>-38.747192</v>
      </c>
      <c r="F2474" s="0" t="n">
        <v>-68.577788</v>
      </c>
      <c r="G2474" s="0" t="n">
        <v>0.008872120368</v>
      </c>
      <c r="H2474" s="0" t="n">
        <v>1755.27</v>
      </c>
      <c r="I2474" s="0" t="n">
        <v>4.52045</v>
      </c>
      <c r="J2474" s="0" t="n">
        <v>49.0909</v>
      </c>
      <c r="K2474" s="0" t="n">
        <v>385</v>
      </c>
      <c r="L2474" s="0" t="s">
        <v>20</v>
      </c>
      <c r="M2474" s="0" t="n">
        <f aca="false">35.3*G2474</f>
        <v>0.3131858489904</v>
      </c>
      <c r="N2474" s="0" t="n">
        <f aca="false">M2474*1000/365</f>
        <v>0.858043421891507</v>
      </c>
      <c r="O2474" s="0" t="n">
        <f aca="false">Table1[[#This Row],[Detection frequency 2021]]/100*365</f>
        <v>179.181785</v>
      </c>
      <c r="P2474" s="0" t="n">
        <f aca="false">Table1[[#This Row],[Flared days/year]]/12</f>
        <v>14.9318154166667</v>
      </c>
      <c r="Q2474" s="2" t="n">
        <f aca="false">Table1[[#This Row],['#days per month]]-P2530</f>
        <v>2.81205125</v>
      </c>
    </row>
    <row r="2475" customFormat="false" ht="15.75" hidden="true" customHeight="false" outlineLevel="0" collapsed="false">
      <c r="A2475" s="0" t="s">
        <v>1160</v>
      </c>
      <c r="B2475" s="0" t="s">
        <v>1161</v>
      </c>
      <c r="C2475" s="0" t="s">
        <v>2628</v>
      </c>
      <c r="D2475" s="0" t="n">
        <v>10035</v>
      </c>
      <c r="E2475" s="0" t="n">
        <v>33.141008</v>
      </c>
      <c r="F2475" s="0" t="n">
        <v>73.156179</v>
      </c>
      <c r="G2475" s="0" t="n">
        <v>0.008868539302</v>
      </c>
      <c r="H2475" s="0" t="n">
        <v>1789.48</v>
      </c>
      <c r="I2475" s="0" t="n">
        <v>2.42053</v>
      </c>
      <c r="J2475" s="0" t="n">
        <v>44.1176</v>
      </c>
      <c r="K2475" s="0" t="n">
        <v>374</v>
      </c>
      <c r="L2475" s="0" t="s">
        <v>20</v>
      </c>
      <c r="M2475" s="0" t="n">
        <f aca="false">35.3*G2475</f>
        <v>0.3130594373606</v>
      </c>
      <c r="N2475" s="0" t="n">
        <f aca="false">M2475*1000/365</f>
        <v>0.857697088659178</v>
      </c>
      <c r="O2475" s="0" t="n">
        <f aca="false">Table1[[#This Row],[Detection frequency 2021]]/100*365</f>
        <v>161.02924</v>
      </c>
      <c r="P2475" s="0" t="n">
        <f aca="false">Table1[[#This Row],[Flared days/year]]/12</f>
        <v>13.4191033333333</v>
      </c>
      <c r="Q2475" s="2" t="n">
        <f aca="false">Table1[[#This Row],['#days per month]]-P2531</f>
        <v>6.87489666666667</v>
      </c>
    </row>
    <row r="2476" customFormat="false" ht="15.75" hidden="true" customHeight="false" outlineLevel="0" collapsed="false">
      <c r="A2476" s="0" t="s">
        <v>143</v>
      </c>
      <c r="B2476" s="0" t="s">
        <v>144</v>
      </c>
      <c r="C2476" s="0" t="s">
        <v>2629</v>
      </c>
      <c r="D2476" s="0" t="n">
        <v>6337</v>
      </c>
      <c r="E2476" s="0" t="n">
        <v>-6.48578099999999</v>
      </c>
      <c r="F2476" s="0" t="n">
        <v>12.48953</v>
      </c>
      <c r="G2476" s="0" t="n">
        <v>0.008867130358</v>
      </c>
      <c r="H2476" s="0" t="n">
        <v>1792.78</v>
      </c>
      <c r="I2476" s="0" t="n">
        <v>1.64944</v>
      </c>
      <c r="J2476" s="0" t="n">
        <v>49.1803</v>
      </c>
      <c r="K2476" s="0" t="n">
        <v>122</v>
      </c>
      <c r="L2476" s="0" t="s">
        <v>20</v>
      </c>
      <c r="M2476" s="0" t="n">
        <f aca="false">35.3*G2476</f>
        <v>0.3130097016374</v>
      </c>
      <c r="N2476" s="0" t="n">
        <f aca="false">M2476*1000/365</f>
        <v>0.857560826403835</v>
      </c>
      <c r="O2476" s="0" t="n">
        <f aca="false">Table1[[#This Row],[Detection frequency 2021]]/100*365</f>
        <v>179.508095</v>
      </c>
      <c r="P2476" s="0" t="n">
        <f aca="false">Table1[[#This Row],[Flared days/year]]/12</f>
        <v>14.9590079166667</v>
      </c>
      <c r="Q2476" s="2" t="n">
        <f aca="false">Table1[[#This Row],['#days per month]]-P2532</f>
        <v>2.38451458333333</v>
      </c>
    </row>
    <row r="2477" customFormat="false" ht="15.75" hidden="true" customHeight="false" outlineLevel="0" collapsed="false">
      <c r="A2477" s="0" t="s">
        <v>21</v>
      </c>
      <c r="B2477" s="0" t="s">
        <v>22</v>
      </c>
      <c r="C2477" s="0" t="s">
        <v>2630</v>
      </c>
      <c r="D2477" s="0" t="n">
        <v>7330</v>
      </c>
      <c r="E2477" s="0" t="n">
        <v>37.076504</v>
      </c>
      <c r="F2477" s="0" t="n">
        <v>42.580871</v>
      </c>
      <c r="G2477" s="0" t="n">
        <v>0.005276113691</v>
      </c>
      <c r="H2477" s="0" t="n">
        <v>1736.46</v>
      </c>
      <c r="I2477" s="0" t="n">
        <v>2.18681</v>
      </c>
      <c r="J2477" s="0" t="n">
        <v>28.7206</v>
      </c>
      <c r="K2477" s="0" t="n">
        <v>383</v>
      </c>
      <c r="L2477" s="0" t="s">
        <v>20</v>
      </c>
      <c r="M2477" s="0" t="n">
        <f aca="false">35.3*G2477</f>
        <v>0.1862468132923</v>
      </c>
      <c r="N2477" s="0" t="n">
        <f aca="false">M2477*1000/365</f>
        <v>0.510265241896712</v>
      </c>
      <c r="O2477" s="0" t="n">
        <f aca="false">Table1[[#This Row],[Detection frequency 2021]]/100*365</f>
        <v>104.83019</v>
      </c>
      <c r="P2477" s="0" t="n">
        <f aca="false">Table1[[#This Row],[Flared days/year]]/12</f>
        <v>8.73584916666667</v>
      </c>
      <c r="Q2477" s="2" t="n">
        <f aca="false">Table1[[#This Row],['#days per month]]-P2533</f>
        <v>4.23473</v>
      </c>
    </row>
    <row r="2478" customFormat="false" ht="15.75" hidden="true" customHeight="false" outlineLevel="0" collapsed="false">
      <c r="A2478" s="0" t="s">
        <v>598</v>
      </c>
      <c r="B2478" s="0" t="s">
        <v>599</v>
      </c>
      <c r="C2478" s="0" t="s">
        <v>2631</v>
      </c>
      <c r="D2478" s="0" t="n">
        <v>114</v>
      </c>
      <c r="E2478" s="0" t="n">
        <v>55.412916</v>
      </c>
      <c r="F2478" s="0" t="n">
        <v>-119.838477</v>
      </c>
      <c r="G2478" s="0" t="n">
        <v>0.008851455856</v>
      </c>
      <c r="H2478" s="0" t="n">
        <v>1819.96</v>
      </c>
      <c r="I2478" s="0" t="n">
        <v>4.34946</v>
      </c>
      <c r="J2478" s="0" t="n">
        <v>40.2542</v>
      </c>
      <c r="K2478" s="0" t="n">
        <v>236</v>
      </c>
      <c r="L2478" s="0" t="s">
        <v>20</v>
      </c>
      <c r="M2478" s="0" t="n">
        <f aca="false">35.3*G2478</f>
        <v>0.3124563917168</v>
      </c>
      <c r="N2478" s="0" t="n">
        <f aca="false">M2478*1000/365</f>
        <v>0.85604490881315</v>
      </c>
      <c r="O2478" s="0" t="n">
        <f aca="false">Table1[[#This Row],[Detection frequency 2021]]/100*365</f>
        <v>146.92783</v>
      </c>
      <c r="P2478" s="0" t="n">
        <f aca="false">Table1[[#This Row],[Flared days/year]]/12</f>
        <v>12.2439858333333</v>
      </c>
      <c r="Q2478" s="2" t="n">
        <f aca="false">Table1[[#This Row],['#days per month]]-P2534</f>
        <v>-2.82351833333333</v>
      </c>
    </row>
    <row r="2479" customFormat="false" ht="15.75" hidden="true" customHeight="false" outlineLevel="0" collapsed="false">
      <c r="A2479" s="0" t="s">
        <v>606</v>
      </c>
      <c r="B2479" s="0" t="s">
        <v>607</v>
      </c>
      <c r="C2479" s="0" t="s">
        <v>2632</v>
      </c>
      <c r="D2479" s="0" t="n">
        <v>4912</v>
      </c>
      <c r="E2479" s="0" t="n">
        <v>-22.547429</v>
      </c>
      <c r="F2479" s="0" t="n">
        <v>-40.066852</v>
      </c>
      <c r="G2479" s="0" t="n">
        <v>0.008849518558</v>
      </c>
      <c r="H2479" s="0" t="n">
        <v>1716.77</v>
      </c>
      <c r="I2479" s="0" t="n">
        <v>0.774798</v>
      </c>
      <c r="J2479" s="0" t="n">
        <v>27.8049</v>
      </c>
      <c r="K2479" s="0" t="n">
        <v>205</v>
      </c>
      <c r="L2479" s="0" t="s">
        <v>20</v>
      </c>
      <c r="M2479" s="0" t="n">
        <f aca="false">35.3*G2479</f>
        <v>0.3123880050974</v>
      </c>
      <c r="N2479" s="0" t="n">
        <f aca="false">M2479*1000/365</f>
        <v>0.855857548212055</v>
      </c>
      <c r="O2479" s="0" t="n">
        <f aca="false">Table1[[#This Row],[Detection frequency 2021]]/100*365</f>
        <v>101.487885</v>
      </c>
      <c r="P2479" s="0" t="n">
        <f aca="false">Table1[[#This Row],[Flared days/year]]/12</f>
        <v>8.45732375</v>
      </c>
      <c r="Q2479" s="2" t="n">
        <f aca="false">Table1[[#This Row],['#days per month]]-P2535</f>
        <v>3.10399041666666</v>
      </c>
    </row>
    <row r="2480" customFormat="false" ht="15.75" hidden="true" customHeight="false" outlineLevel="0" collapsed="false">
      <c r="A2480" s="0" t="s">
        <v>726</v>
      </c>
      <c r="B2480" s="0" t="s">
        <v>727</v>
      </c>
      <c r="C2480" s="0" t="s">
        <v>2633</v>
      </c>
      <c r="D2480" s="0" t="n">
        <v>5062</v>
      </c>
      <c r="E2480" s="0" t="n">
        <v>59.58794</v>
      </c>
      <c r="F2480" s="0" t="n">
        <v>1.057066</v>
      </c>
      <c r="G2480" s="0" t="n">
        <v>0.008844734019</v>
      </c>
      <c r="H2480" s="0" t="n">
        <v>1819.21</v>
      </c>
      <c r="I2480" s="0" t="n">
        <v>1.0818</v>
      </c>
      <c r="J2480" s="0" t="n">
        <v>46.2264</v>
      </c>
      <c r="K2480" s="0" t="n">
        <v>106</v>
      </c>
      <c r="L2480" s="0" t="s">
        <v>20</v>
      </c>
      <c r="M2480" s="0" t="n">
        <f aca="false">35.3*G2480</f>
        <v>0.3122191108707</v>
      </c>
      <c r="N2480" s="0" t="n">
        <f aca="false">M2480*1000/365</f>
        <v>0.855394824303288</v>
      </c>
      <c r="O2480" s="0" t="n">
        <f aca="false">Table1[[#This Row],[Detection frequency 2021]]/100*365</f>
        <v>168.72636</v>
      </c>
      <c r="P2480" s="0" t="n">
        <f aca="false">Table1[[#This Row],[Flared days/year]]/12</f>
        <v>14.06053</v>
      </c>
      <c r="Q2480" s="2" t="n">
        <f aca="false">Table1[[#This Row],['#days per month]]-P2536</f>
        <v>3.63196291666667</v>
      </c>
    </row>
    <row r="2481" customFormat="false" ht="15.75" hidden="true" customHeight="false" outlineLevel="0" collapsed="false">
      <c r="A2481" s="0" t="s">
        <v>221</v>
      </c>
      <c r="B2481" s="0" t="s">
        <v>222</v>
      </c>
      <c r="C2481" s="0" t="s">
        <v>2634</v>
      </c>
      <c r="D2481" s="0" t="n">
        <v>10777</v>
      </c>
      <c r="E2481" s="0" t="n">
        <v>27.729464</v>
      </c>
      <c r="F2481" s="0" t="n">
        <v>95.620729</v>
      </c>
      <c r="G2481" s="0" t="n">
        <v>0.0088440589</v>
      </c>
      <c r="H2481" s="0" t="n">
        <v>1839.9</v>
      </c>
      <c r="I2481" s="0" t="n">
        <v>2.28368</v>
      </c>
      <c r="J2481" s="0" t="n">
        <v>55.7576</v>
      </c>
      <c r="K2481" s="0" t="n">
        <v>165</v>
      </c>
      <c r="L2481" s="0" t="s">
        <v>20</v>
      </c>
      <c r="M2481" s="0" t="n">
        <f aca="false">35.3*G2481</f>
        <v>0.31219527917</v>
      </c>
      <c r="N2481" s="0" t="n">
        <f aca="false">M2481*1000/365</f>
        <v>0.855329531972603</v>
      </c>
      <c r="O2481" s="0" t="n">
        <f aca="false">Table1[[#This Row],[Detection frequency 2021]]/100*365</f>
        <v>203.51524</v>
      </c>
      <c r="P2481" s="0" t="n">
        <f aca="false">Table1[[#This Row],[Flared days/year]]/12</f>
        <v>16.9596033333333</v>
      </c>
      <c r="Q2481" s="2" t="n">
        <f aca="false">Table1[[#This Row],['#days per month]]-P2537</f>
        <v>1.4276975</v>
      </c>
    </row>
    <row r="2482" customFormat="false" ht="15.75" hidden="true" customHeight="false" outlineLevel="0" collapsed="false">
      <c r="A2482" s="0" t="s">
        <v>24</v>
      </c>
      <c r="B2482" s="0" t="s">
        <v>25</v>
      </c>
      <c r="C2482" s="0" t="s">
        <v>2635</v>
      </c>
      <c r="D2482" s="0" t="n">
        <v>10539</v>
      </c>
      <c r="E2482" s="0" t="n">
        <v>61.357872</v>
      </c>
      <c r="F2482" s="0" t="n">
        <v>112.779149</v>
      </c>
      <c r="G2482" s="0" t="n">
        <v>0.008838393771</v>
      </c>
      <c r="H2482" s="0" t="n">
        <v>1849.31</v>
      </c>
      <c r="I2482" s="0" t="n">
        <v>2.87274</v>
      </c>
      <c r="J2482" s="0" t="n">
        <v>25.5814</v>
      </c>
      <c r="K2482" s="0" t="n">
        <v>172</v>
      </c>
      <c r="L2482" s="0" t="s">
        <v>20</v>
      </c>
      <c r="M2482" s="0" t="n">
        <f aca="false">35.3*G2482</f>
        <v>0.3119953001163</v>
      </c>
      <c r="N2482" s="0" t="n">
        <f aca="false">M2482*1000/365</f>
        <v>0.854781644154246</v>
      </c>
      <c r="O2482" s="0" t="n">
        <f aca="false">Table1[[#This Row],[Detection frequency 2021]]/100*365</f>
        <v>93.37211</v>
      </c>
      <c r="P2482" s="0" t="n">
        <f aca="false">Table1[[#This Row],[Flared days/year]]/12</f>
        <v>7.78100916666667</v>
      </c>
      <c r="Q2482" s="2" t="n">
        <f aca="false">Table1[[#This Row],['#days per month]]-P2538</f>
        <v>-1.2660025</v>
      </c>
    </row>
    <row r="2483" customFormat="false" ht="15.75" hidden="false" customHeight="false" outlineLevel="0" collapsed="false">
      <c r="A2483" s="0" t="s">
        <v>240</v>
      </c>
      <c r="B2483" s="0" t="s">
        <v>241</v>
      </c>
      <c r="C2483" s="0" t="s">
        <v>2636</v>
      </c>
      <c r="D2483" s="0" t="n">
        <v>7462</v>
      </c>
      <c r="E2483" s="0" t="n">
        <v>22.979257</v>
      </c>
      <c r="F2483" s="0" t="n">
        <v>46.832491</v>
      </c>
      <c r="G2483" s="0" t="n">
        <v>0.005422526455</v>
      </c>
      <c r="H2483" s="0" t="n">
        <v>1797.6</v>
      </c>
      <c r="I2483" s="0" t="n">
        <v>2.38119</v>
      </c>
      <c r="J2483" s="0" t="n">
        <v>39.8964</v>
      </c>
      <c r="K2483" s="0" t="n">
        <v>386</v>
      </c>
      <c r="L2483" s="0" t="s">
        <v>20</v>
      </c>
      <c r="M2483" s="0" t="n">
        <f aca="false">35.3*G2483</f>
        <v>0.1914151838615</v>
      </c>
      <c r="N2483" s="0" t="n">
        <f aca="false">M2483*1000/365</f>
        <v>0.524425161264383</v>
      </c>
      <c r="O2483" s="0" t="n">
        <f aca="false">Table1[[#This Row],[Detection frequency 2021]]/100*365</f>
        <v>145.62186</v>
      </c>
      <c r="P2483" s="2" t="n">
        <f aca="false">Table1[[#This Row],[Flared days/year]]/12</f>
        <v>12.135155</v>
      </c>
      <c r="Q2483" s="2"/>
    </row>
    <row r="2484" customFormat="false" ht="15.75" hidden="true" customHeight="false" outlineLevel="0" collapsed="false">
      <c r="A2484" s="0" t="s">
        <v>598</v>
      </c>
      <c r="B2484" s="0" t="s">
        <v>599</v>
      </c>
      <c r="C2484" s="0" t="s">
        <v>2637</v>
      </c>
      <c r="D2484" s="0" t="n">
        <v>258</v>
      </c>
      <c r="E2484" s="0" t="n">
        <v>54.714222</v>
      </c>
      <c r="F2484" s="0" t="n">
        <v>-116.253272</v>
      </c>
      <c r="G2484" s="0" t="n">
        <v>0.008828355045</v>
      </c>
      <c r="H2484" s="0" t="n">
        <v>1857.3</v>
      </c>
      <c r="I2484" s="0" t="n">
        <v>2.6879</v>
      </c>
      <c r="J2484" s="0" t="n">
        <v>49.6269</v>
      </c>
      <c r="K2484" s="0" t="n">
        <v>268</v>
      </c>
      <c r="L2484" s="0" t="s">
        <v>20</v>
      </c>
      <c r="M2484" s="0" t="n">
        <f aca="false">35.3*G2484</f>
        <v>0.3116409330885</v>
      </c>
      <c r="N2484" s="0" t="n">
        <f aca="false">M2484*1000/365</f>
        <v>0.853810775584931</v>
      </c>
      <c r="O2484" s="0" t="n">
        <f aca="false">Table1[[#This Row],[Detection frequency 2021]]/100*365</f>
        <v>181.138185</v>
      </c>
      <c r="P2484" s="0" t="n">
        <f aca="false">Table1[[#This Row],[Flared days/year]]/12</f>
        <v>15.09484875</v>
      </c>
      <c r="Q2484" s="2" t="n">
        <f aca="false">Table1[[#This Row],['#days per month]]-P2540</f>
        <v>12.2653900416667</v>
      </c>
    </row>
    <row r="2485" customFormat="false" ht="15.75" hidden="true" customHeight="false" outlineLevel="0" collapsed="false">
      <c r="A2485" s="0" t="s">
        <v>24</v>
      </c>
      <c r="B2485" s="0" t="s">
        <v>25</v>
      </c>
      <c r="C2485" s="0" t="s">
        <v>2638</v>
      </c>
      <c r="D2485" s="0" t="n">
        <v>8703</v>
      </c>
      <c r="E2485" s="0" t="n">
        <v>70.454849</v>
      </c>
      <c r="F2485" s="0" t="n">
        <v>68.296437</v>
      </c>
      <c r="G2485" s="0" t="n">
        <v>0.008819901381</v>
      </c>
      <c r="H2485" s="0" t="n">
        <v>1780.47</v>
      </c>
      <c r="I2485" s="0" t="n">
        <v>1.6015</v>
      </c>
      <c r="J2485" s="0" t="n">
        <v>49.0066</v>
      </c>
      <c r="K2485" s="0" t="n">
        <v>151</v>
      </c>
      <c r="L2485" s="0" t="s">
        <v>218</v>
      </c>
      <c r="M2485" s="0" t="n">
        <f aca="false">35.3*G2485</f>
        <v>0.3113425187493</v>
      </c>
      <c r="N2485" s="0" t="n">
        <f aca="false">M2485*1000/365</f>
        <v>0.852993202052877</v>
      </c>
      <c r="O2485" s="0" t="n">
        <f aca="false">Table1[[#This Row],[Detection frequency 2021]]/100*365</f>
        <v>178.87409</v>
      </c>
      <c r="P2485" s="0" t="n">
        <f aca="false">Table1[[#This Row],[Flared days/year]]/12</f>
        <v>14.9061741666667</v>
      </c>
      <c r="Q2485" s="2" t="n">
        <f aca="false">Table1[[#This Row],['#days per month]]-P2541</f>
        <v>6.34147958333333</v>
      </c>
    </row>
    <row r="2486" customFormat="false" ht="15.75" hidden="true" customHeight="false" outlineLevel="0" collapsed="false">
      <c r="A2486" s="0" t="s">
        <v>126</v>
      </c>
      <c r="B2486" s="0" t="s">
        <v>127</v>
      </c>
      <c r="C2486" s="0" t="s">
        <v>2639</v>
      </c>
      <c r="D2486" s="0" t="n">
        <v>6009</v>
      </c>
      <c r="E2486" s="0" t="n">
        <v>5.354445</v>
      </c>
      <c r="F2486" s="0" t="n">
        <v>6.84105</v>
      </c>
      <c r="G2486" s="0" t="n">
        <v>0.008813473074</v>
      </c>
      <c r="H2486" s="0" t="n">
        <v>1666.79</v>
      </c>
      <c r="I2486" s="0" t="n">
        <v>1.4697</v>
      </c>
      <c r="J2486" s="0" t="n">
        <v>57.971</v>
      </c>
      <c r="K2486" s="0" t="n">
        <v>69</v>
      </c>
      <c r="L2486" s="0" t="s">
        <v>20</v>
      </c>
      <c r="M2486" s="0" t="n">
        <f aca="false">35.3*G2486</f>
        <v>0.3111155995122</v>
      </c>
      <c r="N2486" s="0" t="n">
        <f aca="false">M2486*1000/365</f>
        <v>0.852371505512877</v>
      </c>
      <c r="O2486" s="0" t="n">
        <f aca="false">Table1[[#This Row],[Detection frequency 2021]]/100*365</f>
        <v>211.59415</v>
      </c>
      <c r="P2486" s="0" t="n">
        <f aca="false">Table1[[#This Row],[Flared days/year]]/12</f>
        <v>17.6328458333333</v>
      </c>
      <c r="Q2486" s="2" t="n">
        <f aca="false">Table1[[#This Row],['#days per month]]-P2542</f>
        <v>-3.37962625</v>
      </c>
    </row>
    <row r="2487" customFormat="false" ht="15.75" hidden="true" customHeight="false" outlineLevel="0" collapsed="false">
      <c r="A2487" s="0" t="s">
        <v>387</v>
      </c>
      <c r="B2487" s="0" t="s">
        <v>388</v>
      </c>
      <c r="C2487" s="0" t="s">
        <v>2640</v>
      </c>
      <c r="D2487" s="0" t="n">
        <v>7299</v>
      </c>
      <c r="E2487" s="0" t="n">
        <v>36.983784</v>
      </c>
      <c r="F2487" s="0" t="n">
        <v>41.6135049999999</v>
      </c>
      <c r="G2487" s="0" t="n">
        <v>0.008810273597</v>
      </c>
      <c r="H2487" s="0" t="n">
        <v>1649.76</v>
      </c>
      <c r="I2487" s="0" t="n">
        <v>1.22857</v>
      </c>
      <c r="J2487" s="0" t="n">
        <v>58.9333</v>
      </c>
      <c r="K2487" s="0" t="n">
        <v>375</v>
      </c>
      <c r="L2487" s="0" t="s">
        <v>20</v>
      </c>
      <c r="M2487" s="0" t="n">
        <f aca="false">35.3*G2487</f>
        <v>0.3110026579741</v>
      </c>
      <c r="N2487" s="0" t="n">
        <f aca="false">M2487*1000/365</f>
        <v>0.85206207664137</v>
      </c>
      <c r="O2487" s="0" t="n">
        <f aca="false">Table1[[#This Row],[Detection frequency 2021]]/100*365</f>
        <v>215.106545</v>
      </c>
      <c r="P2487" s="0" t="n">
        <f aca="false">Table1[[#This Row],[Flared days/year]]/12</f>
        <v>17.9255454166667</v>
      </c>
      <c r="Q2487" s="2" t="n">
        <f aca="false">Table1[[#This Row],['#days per month]]-P2543</f>
        <v>3.67086583333334</v>
      </c>
    </row>
    <row r="2488" customFormat="false" ht="15.75" hidden="true" customHeight="false" outlineLevel="0" collapsed="false">
      <c r="A2488" s="0" t="s">
        <v>563</v>
      </c>
      <c r="B2488" s="0" t="s">
        <v>564</v>
      </c>
      <c r="C2488" s="0" t="s">
        <v>2641</v>
      </c>
      <c r="D2488" s="0" t="n">
        <v>4503</v>
      </c>
      <c r="E2488" s="0" t="n">
        <v>-0.188454999999999</v>
      </c>
      <c r="F2488" s="0" t="n">
        <v>-76.8250939999999</v>
      </c>
      <c r="G2488" s="0" t="n">
        <v>0.008803992055</v>
      </c>
      <c r="H2488" s="0" t="n">
        <v>1890.18</v>
      </c>
      <c r="I2488" s="0" t="n">
        <v>1.6015</v>
      </c>
      <c r="J2488" s="0" t="n">
        <v>58.1395</v>
      </c>
      <c r="K2488" s="0" t="n">
        <v>43</v>
      </c>
      <c r="L2488" s="0" t="s">
        <v>20</v>
      </c>
      <c r="M2488" s="0" t="n">
        <f aca="false">35.3*G2488</f>
        <v>0.3107809195415</v>
      </c>
      <c r="N2488" s="0" t="n">
        <f aca="false">M2488*1000/365</f>
        <v>0.851454574086301</v>
      </c>
      <c r="O2488" s="0" t="n">
        <f aca="false">Table1[[#This Row],[Detection frequency 2021]]/100*365</f>
        <v>212.209175</v>
      </c>
      <c r="P2488" s="0" t="n">
        <f aca="false">Table1[[#This Row],[Flared days/year]]/12</f>
        <v>17.6840979166667</v>
      </c>
      <c r="Q2488" s="2" t="n">
        <f aca="false">Table1[[#This Row],['#days per month]]-P2544</f>
        <v>5.76076458333333</v>
      </c>
    </row>
    <row r="2489" customFormat="false" ht="15.75" hidden="true" customHeight="false" outlineLevel="0" collapsed="false">
      <c r="A2489" s="0" t="s">
        <v>543</v>
      </c>
      <c r="B2489" s="0" t="s">
        <v>544</v>
      </c>
      <c r="C2489" s="0" t="s">
        <v>2642</v>
      </c>
      <c r="D2489" s="0" t="n">
        <v>12472</v>
      </c>
      <c r="E2489" s="0" t="n">
        <v>-22.949004</v>
      </c>
      <c r="F2489" s="0" t="n">
        <v>148.595663</v>
      </c>
      <c r="G2489" s="0" t="n">
        <v>0.008802583111</v>
      </c>
      <c r="H2489" s="0" t="n">
        <v>1805.54</v>
      </c>
      <c r="I2489" s="0" t="n">
        <v>1.31177</v>
      </c>
      <c r="J2489" s="0" t="n">
        <v>35.3982</v>
      </c>
      <c r="K2489" s="0" t="n">
        <v>339</v>
      </c>
      <c r="L2489" s="0" t="s">
        <v>20</v>
      </c>
      <c r="M2489" s="0" t="n">
        <f aca="false">35.3*G2489</f>
        <v>0.3107311838183</v>
      </c>
      <c r="N2489" s="0" t="n">
        <f aca="false">M2489*1000/365</f>
        <v>0.851318311830959</v>
      </c>
      <c r="O2489" s="0" t="n">
        <f aca="false">Table1[[#This Row],[Detection frequency 2021]]/100*365</f>
        <v>129.20343</v>
      </c>
      <c r="P2489" s="0" t="n">
        <f aca="false">Table1[[#This Row],[Flared days/year]]/12</f>
        <v>10.7669525</v>
      </c>
      <c r="Q2489" s="2" t="n">
        <f aca="false">Table1[[#This Row],['#days per month]]-P2545</f>
        <v>2.20225791666667</v>
      </c>
    </row>
    <row r="2490" customFormat="false" ht="15.75" hidden="true" customHeight="false" outlineLevel="0" collapsed="false">
      <c r="A2490" s="0" t="s">
        <v>78</v>
      </c>
      <c r="B2490" s="0" t="s">
        <v>79</v>
      </c>
      <c r="C2490" s="0" t="s">
        <v>2643</v>
      </c>
      <c r="D2490" s="0" t="n">
        <v>8562</v>
      </c>
      <c r="E2490" s="0" t="n">
        <v>22.29235</v>
      </c>
      <c r="F2490" s="0" t="n">
        <v>56.527192</v>
      </c>
      <c r="G2490" s="0" t="n">
        <v>0.005770418211</v>
      </c>
      <c r="H2490" s="0" t="n">
        <v>1752.11</v>
      </c>
      <c r="I2490" s="0" t="n">
        <v>2.1817</v>
      </c>
      <c r="J2490" s="0" t="n">
        <v>28.6472</v>
      </c>
      <c r="K2490" s="0" t="n">
        <v>377</v>
      </c>
      <c r="L2490" s="0" t="s">
        <v>20</v>
      </c>
      <c r="M2490" s="0" t="n">
        <f aca="false">35.3*G2490</f>
        <v>0.2036957628483</v>
      </c>
      <c r="N2490" s="0" t="n">
        <f aca="false">M2490*1000/365</f>
        <v>0.558070583146027</v>
      </c>
      <c r="O2490" s="0" t="n">
        <f aca="false">Table1[[#This Row],[Detection frequency 2021]]/100*365</f>
        <v>104.56228</v>
      </c>
      <c r="P2490" s="0" t="n">
        <f aca="false">Table1[[#This Row],[Flared days/year]]/12</f>
        <v>8.71352333333333</v>
      </c>
      <c r="Q2490" s="2" t="n">
        <f aca="false">Table1[[#This Row],['#days per month]]-P2546</f>
        <v>-2.0949175</v>
      </c>
    </row>
    <row r="2491" customFormat="false" ht="15.75" hidden="true" customHeight="false" outlineLevel="0" collapsed="false">
      <c r="A2491" s="0" t="s">
        <v>24</v>
      </c>
      <c r="B2491" s="0" t="s">
        <v>25</v>
      </c>
      <c r="C2491" s="0" t="s">
        <v>2644</v>
      </c>
      <c r="D2491" s="0" t="n">
        <v>9157</v>
      </c>
      <c r="E2491" s="0" t="n">
        <v>66.050075</v>
      </c>
      <c r="F2491" s="0" t="n">
        <v>76.9973859999999</v>
      </c>
      <c r="G2491" s="0" t="n">
        <v>0.008793630446</v>
      </c>
      <c r="H2491" s="0" t="n">
        <v>1515.98</v>
      </c>
      <c r="I2491" s="0" t="n">
        <v>1.6015</v>
      </c>
      <c r="J2491" s="0" t="n">
        <v>11.828</v>
      </c>
      <c r="K2491" s="0" t="n">
        <v>279</v>
      </c>
      <c r="L2491" s="0" t="s">
        <v>218</v>
      </c>
      <c r="M2491" s="0" t="n">
        <f aca="false">35.3*G2491</f>
        <v>0.3104151547438</v>
      </c>
      <c r="N2491" s="0" t="n">
        <f aca="false">M2491*1000/365</f>
        <v>0.850452478750137</v>
      </c>
      <c r="O2491" s="0" t="n">
        <f aca="false">Table1[[#This Row],[Detection frequency 2021]]/100*365</f>
        <v>43.1722</v>
      </c>
      <c r="P2491" s="0" t="n">
        <f aca="false">Table1[[#This Row],[Flared days/year]]/12</f>
        <v>3.59768333333333</v>
      </c>
      <c r="Q2491" s="2" t="n">
        <f aca="false">Table1[[#This Row],['#days per month]]-P2547</f>
        <v>-7.90775541666667</v>
      </c>
    </row>
    <row r="2492" customFormat="false" ht="15.75" hidden="true" customHeight="false" outlineLevel="0" collapsed="false">
      <c r="A2492" s="0" t="s">
        <v>645</v>
      </c>
      <c r="B2492" s="0" t="s">
        <v>646</v>
      </c>
      <c r="C2492" s="0" t="s">
        <v>2645</v>
      </c>
      <c r="D2492" s="0" t="n">
        <v>645</v>
      </c>
      <c r="E2492" s="0" t="n">
        <v>47.721812</v>
      </c>
      <c r="F2492" s="0" t="n">
        <v>-103.152182</v>
      </c>
      <c r="G2492" s="0" t="n">
        <v>0.008783415602</v>
      </c>
      <c r="H2492" s="0" t="n">
        <v>1839.01</v>
      </c>
      <c r="I2492" s="0" t="n">
        <v>1</v>
      </c>
      <c r="J2492" s="0" t="n">
        <v>21.1765</v>
      </c>
      <c r="K2492" s="0" t="n">
        <v>340</v>
      </c>
      <c r="L2492" s="0" t="s">
        <v>20</v>
      </c>
      <c r="M2492" s="0" t="n">
        <f aca="false">35.3*G2492</f>
        <v>0.3100545707506</v>
      </c>
      <c r="N2492" s="0" t="n">
        <f aca="false">M2492*1000/365</f>
        <v>0.849464577398904</v>
      </c>
      <c r="O2492" s="0" t="n">
        <f aca="false">Table1[[#This Row],[Detection frequency 2021]]/100*365</f>
        <v>77.294225</v>
      </c>
      <c r="P2492" s="0" t="n">
        <f aca="false">Table1[[#This Row],[Flared days/year]]/12</f>
        <v>6.44118541666667</v>
      </c>
      <c r="Q2492" s="2" t="n">
        <f aca="false">Table1[[#This Row],['#days per month]]-P2548</f>
        <v>-5.34953124999997</v>
      </c>
    </row>
    <row r="2493" customFormat="false" ht="15.75" hidden="false" customHeight="false" outlineLevel="0" collapsed="false">
      <c r="A2493" s="0" t="s">
        <v>240</v>
      </c>
      <c r="B2493" s="0" t="s">
        <v>241</v>
      </c>
      <c r="C2493" s="0" t="s">
        <v>2646</v>
      </c>
      <c r="D2493" s="0" t="n">
        <v>7842</v>
      </c>
      <c r="E2493" s="0" t="n">
        <v>28.399356</v>
      </c>
      <c r="F2493" s="0" t="n">
        <v>49.305401</v>
      </c>
      <c r="G2493" s="0" t="n">
        <v>0.011233216982</v>
      </c>
      <c r="H2493" s="0" t="n">
        <v>1846.48</v>
      </c>
      <c r="I2493" s="0" t="n">
        <v>1.6015</v>
      </c>
      <c r="J2493" s="0" t="n">
        <v>39.2669999999999</v>
      </c>
      <c r="K2493" s="0" t="n">
        <v>382</v>
      </c>
      <c r="L2493" s="0" t="s">
        <v>20</v>
      </c>
      <c r="M2493" s="0" t="n">
        <f aca="false">35.3*G2493</f>
        <v>0.3965325594646</v>
      </c>
      <c r="N2493" s="0" t="n">
        <f aca="false">M2493*1000/365</f>
        <v>1.08639057387562</v>
      </c>
      <c r="O2493" s="0" t="n">
        <f aca="false">Table1[[#This Row],[Detection frequency 2021]]/100*365</f>
        <v>143.32455</v>
      </c>
      <c r="P2493" s="2" t="n">
        <f aca="false">Table1[[#This Row],[Flared days/year]]/12</f>
        <v>11.9437125</v>
      </c>
      <c r="Q2493" s="2"/>
    </row>
    <row r="2494" customFormat="false" ht="15.75" hidden="true" customHeight="false" outlineLevel="0" collapsed="false">
      <c r="A2494" s="0" t="s">
        <v>645</v>
      </c>
      <c r="B2494" s="0" t="s">
        <v>646</v>
      </c>
      <c r="C2494" s="0" t="s">
        <v>2647</v>
      </c>
      <c r="D2494" s="0" t="n">
        <v>1048</v>
      </c>
      <c r="E2494" s="0" t="n">
        <v>47.559838</v>
      </c>
      <c r="F2494" s="0" t="n">
        <v>-102.496163</v>
      </c>
      <c r="G2494" s="0" t="n">
        <v>0.008774697761</v>
      </c>
      <c r="H2494" s="0" t="n">
        <v>1947.38</v>
      </c>
      <c r="I2494" s="0" t="n">
        <v>1.89622999999999</v>
      </c>
      <c r="J2494" s="0" t="n">
        <v>34.3557999999999</v>
      </c>
      <c r="K2494" s="0" t="n">
        <v>326</v>
      </c>
      <c r="L2494" s="0" t="s">
        <v>20</v>
      </c>
      <c r="M2494" s="0" t="n">
        <f aca="false">35.3*G2494</f>
        <v>0.3097468309633</v>
      </c>
      <c r="N2494" s="0" t="n">
        <f aca="false">M2494*1000/365</f>
        <v>0.848621454693972</v>
      </c>
      <c r="O2494" s="0" t="n">
        <f aca="false">Table1[[#This Row],[Detection frequency 2021]]/100*365</f>
        <v>125.39867</v>
      </c>
      <c r="P2494" s="0" t="n">
        <f aca="false">Table1[[#This Row],[Flared days/year]]/12</f>
        <v>10.4498891666666</v>
      </c>
      <c r="Q2494" s="2" t="n">
        <f aca="false">Table1[[#This Row],['#days per month]]-P2550</f>
        <v>3.1390608333333</v>
      </c>
    </row>
    <row r="2495" customFormat="false" ht="15.75" hidden="true" customHeight="false" outlineLevel="0" collapsed="false">
      <c r="A2495" s="0" t="s">
        <v>24</v>
      </c>
      <c r="B2495" s="0" t="s">
        <v>25</v>
      </c>
      <c r="C2495" s="0" t="s">
        <v>2648</v>
      </c>
      <c r="D2495" s="0" t="n">
        <v>6960</v>
      </c>
      <c r="E2495" s="0" t="n">
        <v>56.152675</v>
      </c>
      <c r="F2495" s="0" t="n">
        <v>53.919279</v>
      </c>
      <c r="G2495" s="0" t="n">
        <v>0.008762281442</v>
      </c>
      <c r="H2495" s="0" t="n">
        <v>1916.82</v>
      </c>
      <c r="I2495" s="0" t="n">
        <v>2.07184</v>
      </c>
      <c r="J2495" s="0" t="n">
        <v>48.8372</v>
      </c>
      <c r="K2495" s="0" t="n">
        <v>258</v>
      </c>
      <c r="L2495" s="0" t="s">
        <v>20</v>
      </c>
      <c r="M2495" s="0" t="n">
        <f aca="false">35.3*G2495</f>
        <v>0.3093085349026</v>
      </c>
      <c r="N2495" s="0" t="n">
        <f aca="false">M2495*1000/365</f>
        <v>0.847420643568767</v>
      </c>
      <c r="O2495" s="0" t="n">
        <f aca="false">Table1[[#This Row],[Detection frequency 2021]]/100*365</f>
        <v>178.25578</v>
      </c>
      <c r="P2495" s="0" t="n">
        <f aca="false">Table1[[#This Row],[Flared days/year]]/12</f>
        <v>14.8546483333333</v>
      </c>
      <c r="Q2495" s="2" t="n">
        <f aca="false">Table1[[#This Row],['#days per month]]-P2551</f>
        <v>2.33560458333334</v>
      </c>
    </row>
    <row r="2496" customFormat="false" ht="15.75" hidden="true" customHeight="false" outlineLevel="0" collapsed="false">
      <c r="A2496" s="0" t="s">
        <v>161</v>
      </c>
      <c r="B2496" s="0" t="s">
        <v>162</v>
      </c>
      <c r="C2496" s="0" t="s">
        <v>2649</v>
      </c>
      <c r="D2496" s="0" t="n">
        <v>10854</v>
      </c>
      <c r="E2496" s="0" t="n">
        <v>29.258962</v>
      </c>
      <c r="F2496" s="0" t="n">
        <v>104.961818</v>
      </c>
      <c r="G2496" s="0" t="n">
        <v>0.008752683011</v>
      </c>
      <c r="H2496" s="0" t="n">
        <v>1647.25</v>
      </c>
      <c r="I2496" s="0" t="n">
        <v>1.6015</v>
      </c>
      <c r="J2496" s="0" t="n">
        <v>10.6667</v>
      </c>
      <c r="K2496" s="0" t="n">
        <v>75</v>
      </c>
      <c r="L2496" s="0" t="s">
        <v>20</v>
      </c>
      <c r="M2496" s="0" t="n">
        <f aca="false">35.3*G2496</f>
        <v>0.3089697102883</v>
      </c>
      <c r="N2496" s="0" t="n">
        <f aca="false">M2496*1000/365</f>
        <v>0.846492356954247</v>
      </c>
      <c r="O2496" s="0" t="n">
        <f aca="false">Table1[[#This Row],[Detection frequency 2021]]/100*365</f>
        <v>38.933455</v>
      </c>
      <c r="P2496" s="0" t="n">
        <f aca="false">Table1[[#This Row],[Flared days/year]]/12</f>
        <v>3.24445458333333</v>
      </c>
      <c r="Q2496" s="2" t="n">
        <f aca="false">Table1[[#This Row],['#days per month]]-P2552</f>
        <v>-9.48811416666667</v>
      </c>
    </row>
    <row r="2497" customFormat="false" ht="15.75" hidden="true" customHeight="false" outlineLevel="0" collapsed="false">
      <c r="A2497" s="0" t="s">
        <v>161</v>
      </c>
      <c r="B2497" s="0" t="s">
        <v>162</v>
      </c>
      <c r="C2497" s="0" t="s">
        <v>2650</v>
      </c>
      <c r="D2497" s="0" t="n">
        <v>9726</v>
      </c>
      <c r="E2497" s="0" t="n">
        <v>40.937273</v>
      </c>
      <c r="F2497" s="0" t="n">
        <v>83.631929</v>
      </c>
      <c r="G2497" s="0" t="n">
        <v>0.008735100564</v>
      </c>
      <c r="H2497" s="0" t="n">
        <v>1794.86</v>
      </c>
      <c r="I2497" s="0" t="n">
        <v>1.3707</v>
      </c>
      <c r="J2497" s="0" t="n">
        <v>46.7262</v>
      </c>
      <c r="K2497" s="0" t="n">
        <v>336</v>
      </c>
      <c r="L2497" s="0" t="s">
        <v>20</v>
      </c>
      <c r="M2497" s="0" t="n">
        <f aca="false">35.3*G2497</f>
        <v>0.3083490499092</v>
      </c>
      <c r="N2497" s="0" t="n">
        <f aca="false">M2497*1000/365</f>
        <v>0.844791917559452</v>
      </c>
      <c r="O2497" s="0" t="n">
        <f aca="false">Table1[[#This Row],[Detection frequency 2021]]/100*365</f>
        <v>170.55063</v>
      </c>
      <c r="P2497" s="0" t="n">
        <f aca="false">Table1[[#This Row],[Flared days/year]]/12</f>
        <v>14.2125525</v>
      </c>
      <c r="Q2497" s="2" t="n">
        <f aca="false">Table1[[#This Row],['#days per month]]-P2553</f>
        <v>0.502361666666667</v>
      </c>
    </row>
    <row r="2498" customFormat="false" ht="15.75" hidden="true" customHeight="false" outlineLevel="0" collapsed="false">
      <c r="A2498" s="0" t="s">
        <v>563</v>
      </c>
      <c r="B2498" s="0" t="s">
        <v>564</v>
      </c>
      <c r="C2498" s="0" t="s">
        <v>2651</v>
      </c>
      <c r="D2498" s="0" t="n">
        <v>4482</v>
      </c>
      <c r="E2498" s="0" t="n">
        <v>-0.420749</v>
      </c>
      <c r="F2498" s="0" t="n">
        <v>-76.869292</v>
      </c>
      <c r="G2498" s="0" t="n">
        <v>0.008734102562</v>
      </c>
      <c r="H2498" s="0" t="n">
        <v>1908.51</v>
      </c>
      <c r="I2498" s="0" t="n">
        <v>1</v>
      </c>
      <c r="J2498" s="0" t="n">
        <v>69.3878</v>
      </c>
      <c r="K2498" s="0" t="n">
        <v>49</v>
      </c>
      <c r="L2498" s="0" t="s">
        <v>20</v>
      </c>
      <c r="M2498" s="0" t="n">
        <f aca="false">35.3*G2498</f>
        <v>0.3083138204386</v>
      </c>
      <c r="N2498" s="0" t="n">
        <f aca="false">M2498*1000/365</f>
        <v>0.844695398461918</v>
      </c>
      <c r="O2498" s="0" t="n">
        <f aca="false">Table1[[#This Row],[Detection frequency 2021]]/100*365</f>
        <v>253.26547</v>
      </c>
      <c r="P2498" s="0" t="n">
        <f aca="false">Table1[[#This Row],[Flared days/year]]/12</f>
        <v>21.1054558333333</v>
      </c>
      <c r="Q2498" s="2" t="n">
        <f aca="false">Table1[[#This Row],['#days per month]]-P2554</f>
        <v>6.7216575</v>
      </c>
    </row>
    <row r="2499" customFormat="false" ht="15.75" hidden="true" customHeight="false" outlineLevel="0" collapsed="false">
      <c r="A2499" s="0" t="s">
        <v>645</v>
      </c>
      <c r="B2499" s="0" t="s">
        <v>646</v>
      </c>
      <c r="C2499" s="0" t="s">
        <v>2652</v>
      </c>
      <c r="D2499" s="0" t="n">
        <v>3075</v>
      </c>
      <c r="E2499" s="0" t="n">
        <v>28.4586099999999</v>
      </c>
      <c r="F2499" s="0" t="n">
        <v>-98.442269</v>
      </c>
      <c r="G2499" s="0" t="n">
        <v>0.008727850373</v>
      </c>
      <c r="H2499" s="0" t="n">
        <v>1888.83</v>
      </c>
      <c r="I2499" s="0" t="n">
        <v>1.91113</v>
      </c>
      <c r="J2499" s="0" t="n">
        <v>43.1818</v>
      </c>
      <c r="K2499" s="0" t="n">
        <v>308</v>
      </c>
      <c r="L2499" s="0" t="s">
        <v>20</v>
      </c>
      <c r="M2499" s="0" t="n">
        <f aca="false">35.3*G2499</f>
        <v>0.3080931181669</v>
      </c>
      <c r="N2499" s="0" t="n">
        <f aca="false">M2499*1000/365</f>
        <v>0.844090734703835</v>
      </c>
      <c r="O2499" s="0" t="n">
        <f aca="false">Table1[[#This Row],[Detection frequency 2021]]/100*365</f>
        <v>157.61357</v>
      </c>
      <c r="P2499" s="0" t="n">
        <f aca="false">Table1[[#This Row],[Flared days/year]]/12</f>
        <v>13.1344641666667</v>
      </c>
      <c r="Q2499" s="2" t="n">
        <f aca="false">Table1[[#This Row],['#days per month]]-P2555</f>
        <v>-1.55833708333333</v>
      </c>
    </row>
    <row r="2500" customFormat="false" ht="15.75" hidden="true" customHeight="false" outlineLevel="0" collapsed="false">
      <c r="A2500" s="0" t="s">
        <v>264</v>
      </c>
      <c r="B2500" s="0" t="s">
        <v>265</v>
      </c>
      <c r="C2500" s="0" t="s">
        <v>2653</v>
      </c>
      <c r="D2500" s="0" t="n">
        <v>8139</v>
      </c>
      <c r="E2500" s="0" t="n">
        <v>25.143075</v>
      </c>
      <c r="F2500" s="0" t="n">
        <v>51.403931</v>
      </c>
      <c r="G2500" s="0" t="n">
        <v>0.0026083780272</v>
      </c>
      <c r="H2500" s="0" t="n">
        <v>1230.31</v>
      </c>
      <c r="I2500" s="0" t="n">
        <v>1.6015</v>
      </c>
      <c r="J2500" s="0" t="n">
        <v>28.4974</v>
      </c>
      <c r="K2500" s="0" t="n">
        <v>386</v>
      </c>
      <c r="L2500" s="0" t="s">
        <v>20</v>
      </c>
      <c r="M2500" s="0" t="n">
        <f aca="false">35.3*G2500</f>
        <v>0.09207574436016</v>
      </c>
      <c r="N2500" s="0" t="n">
        <f aca="false">M2500*1000/365</f>
        <v>0.252262313315507</v>
      </c>
      <c r="O2500" s="0" t="n">
        <f aca="false">Table1[[#This Row],[Detection frequency 2021]]/100*365</f>
        <v>104.01551</v>
      </c>
      <c r="P2500" s="0" t="n">
        <f aca="false">Table1[[#This Row],[Flared days/year]]/12</f>
        <v>8.66795916666667</v>
      </c>
      <c r="Q2500" s="2" t="n">
        <f aca="false">Table1[[#This Row],['#days per month]]-P2556</f>
        <v>-8.44141583333333</v>
      </c>
    </row>
    <row r="2501" customFormat="false" ht="15.75" hidden="true" customHeight="false" outlineLevel="0" collapsed="false">
      <c r="A2501" s="0" t="s">
        <v>468</v>
      </c>
      <c r="B2501" s="0" t="s">
        <v>469</v>
      </c>
      <c r="C2501" s="0" t="s">
        <v>2654</v>
      </c>
      <c r="D2501" s="0" t="n">
        <v>7605</v>
      </c>
      <c r="E2501" s="0" t="n">
        <v>29.751502</v>
      </c>
      <c r="F2501" s="0" t="n">
        <v>47.78478</v>
      </c>
      <c r="G2501" s="0" t="n">
        <v>0.007383541679</v>
      </c>
      <c r="H2501" s="0" t="n">
        <v>1922.47</v>
      </c>
      <c r="I2501" s="0" t="n">
        <v>1.25071</v>
      </c>
      <c r="J2501" s="0" t="n">
        <v>28.4653</v>
      </c>
      <c r="K2501" s="0" t="n">
        <v>404</v>
      </c>
      <c r="L2501" s="0" t="s">
        <v>20</v>
      </c>
      <c r="M2501" s="0" t="n">
        <f aca="false">35.3*G2501</f>
        <v>0.2606390212687</v>
      </c>
      <c r="N2501" s="0" t="n">
        <f aca="false">M2501*1000/365</f>
        <v>0.714079510325205</v>
      </c>
      <c r="O2501" s="0" t="n">
        <f aca="false">Table1[[#This Row],[Detection frequency 2021]]/100*365</f>
        <v>103.898345</v>
      </c>
      <c r="P2501" s="0" t="n">
        <f aca="false">Table1[[#This Row],[Flared days/year]]/12</f>
        <v>8.65819541666667</v>
      </c>
      <c r="Q2501" s="2" t="n">
        <f aca="false">Table1[[#This Row],['#days per month]]-P2557</f>
        <v>-8.26655041666667</v>
      </c>
    </row>
    <row r="2502" customFormat="false" ht="15.75" hidden="true" customHeight="false" outlineLevel="0" collapsed="false">
      <c r="A2502" s="0" t="s">
        <v>17</v>
      </c>
      <c r="B2502" s="0" t="s">
        <v>18</v>
      </c>
      <c r="C2502" s="0" t="s">
        <v>2655</v>
      </c>
      <c r="D2502" s="0" t="n">
        <v>4348</v>
      </c>
      <c r="E2502" s="0" t="n">
        <v>9.603607</v>
      </c>
      <c r="F2502" s="0" t="n">
        <v>-63.5836069999999</v>
      </c>
      <c r="G2502" s="0" t="n">
        <v>0.00871255746</v>
      </c>
      <c r="H2502" s="0" t="n">
        <v>2085.42</v>
      </c>
      <c r="I2502" s="0" t="n">
        <v>1.6015</v>
      </c>
      <c r="J2502" s="0" t="n">
        <v>34.6369</v>
      </c>
      <c r="K2502" s="0" t="n">
        <v>179</v>
      </c>
      <c r="L2502" s="0" t="s">
        <v>20</v>
      </c>
      <c r="M2502" s="0" t="n">
        <f aca="false">35.3*G2502</f>
        <v>0.307553278338</v>
      </c>
      <c r="N2502" s="0" t="n">
        <f aca="false">M2502*1000/365</f>
        <v>0.842611721473972</v>
      </c>
      <c r="O2502" s="0" t="n">
        <f aca="false">Table1[[#This Row],[Detection frequency 2021]]/100*365</f>
        <v>126.424685</v>
      </c>
      <c r="P2502" s="0" t="n">
        <f aca="false">Table1[[#This Row],[Flared days/year]]/12</f>
        <v>10.5353904166667</v>
      </c>
      <c r="Q2502" s="2" t="n">
        <f aca="false">Table1[[#This Row],['#days per month]]-P2558</f>
        <v>-0.135384583333304</v>
      </c>
    </row>
    <row r="2503" customFormat="false" ht="15.75" hidden="true" customHeight="false" outlineLevel="0" collapsed="false">
      <c r="A2503" s="0" t="s">
        <v>161</v>
      </c>
      <c r="B2503" s="0" t="s">
        <v>162</v>
      </c>
      <c r="C2503" s="0" t="s">
        <v>2656</v>
      </c>
      <c r="D2503" s="0" t="n">
        <v>10782</v>
      </c>
      <c r="E2503" s="0" t="n">
        <v>39.79188</v>
      </c>
      <c r="F2503" s="0" t="n">
        <v>97.88656</v>
      </c>
      <c r="G2503" s="0" t="n">
        <v>0.008712029106</v>
      </c>
      <c r="H2503" s="0" t="n">
        <v>1243.81</v>
      </c>
      <c r="I2503" s="0" t="n">
        <v>1.6015</v>
      </c>
      <c r="J2503" s="0" t="n">
        <v>39.1304</v>
      </c>
      <c r="K2503" s="0" t="n">
        <v>299</v>
      </c>
      <c r="L2503" s="0" t="s">
        <v>20</v>
      </c>
      <c r="M2503" s="0" t="n">
        <f aca="false">35.3*G2503</f>
        <v>0.3075346274418</v>
      </c>
      <c r="N2503" s="0" t="n">
        <f aca="false">M2503*1000/365</f>
        <v>0.842560623128219</v>
      </c>
      <c r="O2503" s="0" t="n">
        <f aca="false">Table1[[#This Row],[Detection frequency 2021]]/100*365</f>
        <v>142.82596</v>
      </c>
      <c r="P2503" s="0" t="n">
        <f aca="false">Table1[[#This Row],[Flared days/year]]/12</f>
        <v>11.9021633333333</v>
      </c>
      <c r="Q2503" s="2" t="n">
        <f aca="false">Table1[[#This Row],['#days per month]]-P2559</f>
        <v>-6.09954541666664</v>
      </c>
    </row>
    <row r="2504" customFormat="false" ht="15.75" hidden="true" customHeight="false" outlineLevel="0" collapsed="false">
      <c r="A2504" s="0" t="s">
        <v>24</v>
      </c>
      <c r="B2504" s="0" t="s">
        <v>25</v>
      </c>
      <c r="C2504" s="0" t="s">
        <v>2657</v>
      </c>
      <c r="D2504" s="0" t="n">
        <v>8750</v>
      </c>
      <c r="E2504" s="0" t="n">
        <v>61.005581</v>
      </c>
      <c r="F2504" s="0" t="n">
        <v>70.256119</v>
      </c>
      <c r="G2504" s="0" t="n">
        <v>0.008708565452</v>
      </c>
      <c r="H2504" s="0" t="n">
        <v>1823.74</v>
      </c>
      <c r="I2504" s="0" t="n">
        <v>1.79292</v>
      </c>
      <c r="J2504" s="0" t="n">
        <v>12.3932</v>
      </c>
      <c r="K2504" s="0" t="n">
        <v>234</v>
      </c>
      <c r="L2504" s="0" t="s">
        <v>20</v>
      </c>
      <c r="M2504" s="0" t="n">
        <f aca="false">35.3*G2504</f>
        <v>0.3074123604556</v>
      </c>
      <c r="N2504" s="0" t="n">
        <f aca="false">M2504*1000/365</f>
        <v>0.842225645083835</v>
      </c>
      <c r="O2504" s="0" t="n">
        <f aca="false">Table1[[#This Row],[Detection frequency 2021]]/100*365</f>
        <v>45.23518</v>
      </c>
      <c r="P2504" s="0" t="n">
        <f aca="false">Table1[[#This Row],[Flared days/year]]/12</f>
        <v>3.76959833333333</v>
      </c>
      <c r="Q2504" s="2" t="n">
        <f aca="false">Table1[[#This Row],['#days per month]]-P2560</f>
        <v>-6.2179575</v>
      </c>
    </row>
    <row r="2505" customFormat="false" ht="15.75" hidden="true" customHeight="false" outlineLevel="0" collapsed="false">
      <c r="A2505" s="0" t="s">
        <v>24</v>
      </c>
      <c r="B2505" s="0" t="s">
        <v>25</v>
      </c>
      <c r="C2505" s="0" t="s">
        <v>2658</v>
      </c>
      <c r="D2505" s="0" t="n">
        <v>6650</v>
      </c>
      <c r="E2505" s="0" t="n">
        <v>50.067165</v>
      </c>
      <c r="F2505" s="0" t="n">
        <v>44.23446</v>
      </c>
      <c r="G2505" s="0" t="n">
        <v>0.008691599418</v>
      </c>
      <c r="H2505" s="0" t="n">
        <v>1887.2</v>
      </c>
      <c r="I2505" s="0" t="n">
        <v>1.87448</v>
      </c>
      <c r="J2505" s="0" t="n">
        <v>40.7563</v>
      </c>
      <c r="K2505" s="0" t="n">
        <v>238</v>
      </c>
      <c r="L2505" s="0" t="s">
        <v>20</v>
      </c>
      <c r="M2505" s="0" t="n">
        <f aca="false">35.3*G2505</f>
        <v>0.3068134594554</v>
      </c>
      <c r="N2505" s="0" t="n">
        <f aca="false">M2505*1000/365</f>
        <v>0.840584820425753</v>
      </c>
      <c r="O2505" s="0" t="n">
        <f aca="false">Table1[[#This Row],[Detection frequency 2021]]/100*365</f>
        <v>148.760495</v>
      </c>
      <c r="P2505" s="0" t="n">
        <f aca="false">Table1[[#This Row],[Flared days/year]]/12</f>
        <v>12.3967079166667</v>
      </c>
      <c r="Q2505" s="2" t="n">
        <f aca="false">Table1[[#This Row],['#days per month]]-P2561</f>
        <v>-4.55078958333334</v>
      </c>
    </row>
    <row r="2506" customFormat="false" ht="15.75" hidden="true" customHeight="false" outlineLevel="0" collapsed="false">
      <c r="A2506" s="0" t="s">
        <v>645</v>
      </c>
      <c r="B2506" s="0" t="s">
        <v>646</v>
      </c>
      <c r="C2506" s="0" t="s">
        <v>2659</v>
      </c>
      <c r="D2506" s="0" t="n">
        <v>2421</v>
      </c>
      <c r="E2506" s="0" t="n">
        <v>31.952513</v>
      </c>
      <c r="F2506" s="0" t="n">
        <v>-101.957199</v>
      </c>
      <c r="G2506" s="0" t="n">
        <v>0.008689896944</v>
      </c>
      <c r="H2506" s="0" t="n">
        <v>1881.48</v>
      </c>
      <c r="I2506" s="0" t="n">
        <v>1.6015</v>
      </c>
      <c r="J2506" s="0" t="n">
        <v>9.82659</v>
      </c>
      <c r="K2506" s="0" t="n">
        <v>346</v>
      </c>
      <c r="L2506" s="0" t="s">
        <v>20</v>
      </c>
      <c r="M2506" s="0" t="n">
        <f aca="false">35.3*G2506</f>
        <v>0.3067533621232</v>
      </c>
      <c r="N2506" s="0" t="n">
        <f aca="false">M2506*1000/365</f>
        <v>0.840420170200548</v>
      </c>
      <c r="O2506" s="0" t="n">
        <f aca="false">Table1[[#This Row],[Detection frequency 2021]]/100*365</f>
        <v>35.8670535</v>
      </c>
      <c r="P2506" s="0" t="n">
        <f aca="false">Table1[[#This Row],[Flared days/year]]/12</f>
        <v>2.988921125</v>
      </c>
      <c r="Q2506" s="2" t="n">
        <f aca="false">Table1[[#This Row],['#days per month]]-P2562</f>
        <v>-5.8609297083333</v>
      </c>
    </row>
    <row r="2507" customFormat="false" ht="15.75" hidden="true" customHeight="false" outlineLevel="0" collapsed="false">
      <c r="A2507" s="0" t="s">
        <v>24</v>
      </c>
      <c r="B2507" s="0" t="s">
        <v>25</v>
      </c>
      <c r="C2507" s="0" t="s">
        <v>2660</v>
      </c>
      <c r="D2507" s="0" t="n">
        <v>9086</v>
      </c>
      <c r="E2507" s="0" t="n">
        <v>61.026276</v>
      </c>
      <c r="F2507" s="0" t="n">
        <v>76.404263</v>
      </c>
      <c r="G2507" s="0" t="n">
        <v>0.008688722824</v>
      </c>
      <c r="H2507" s="0" t="n">
        <v>2015.35</v>
      </c>
      <c r="I2507" s="0" t="n">
        <v>0.72863</v>
      </c>
      <c r="J2507" s="0" t="n">
        <v>42.8570999999999</v>
      </c>
      <c r="K2507" s="0" t="n">
        <v>224</v>
      </c>
      <c r="L2507" s="0" t="s">
        <v>20</v>
      </c>
      <c r="M2507" s="0" t="n">
        <f aca="false">35.3*G2507</f>
        <v>0.3067119156872</v>
      </c>
      <c r="N2507" s="0" t="n">
        <f aca="false">M2507*1000/365</f>
        <v>0.840306618321096</v>
      </c>
      <c r="O2507" s="0" t="n">
        <f aca="false">Table1[[#This Row],[Detection frequency 2021]]/100*365</f>
        <v>156.428415</v>
      </c>
      <c r="P2507" s="0" t="n">
        <f aca="false">Table1[[#This Row],[Flared days/year]]/12</f>
        <v>13.03570125</v>
      </c>
      <c r="Q2507" s="2" t="n">
        <f aca="false">Table1[[#This Row],['#days per month]]-P2563</f>
        <v>-8.50401333333336</v>
      </c>
    </row>
    <row r="2508" customFormat="false" ht="15.75" hidden="true" customHeight="false" outlineLevel="0" collapsed="false">
      <c r="A2508" s="0" t="s">
        <v>645</v>
      </c>
      <c r="B2508" s="0" t="s">
        <v>646</v>
      </c>
      <c r="C2508" s="0" t="s">
        <v>2661</v>
      </c>
      <c r="D2508" s="0" t="n">
        <v>1524</v>
      </c>
      <c r="E2508" s="0" t="n">
        <v>32.003313</v>
      </c>
      <c r="F2508" s="0" t="n">
        <v>-103.827504</v>
      </c>
      <c r="G2508" s="0" t="n">
        <v>0.008685464641</v>
      </c>
      <c r="H2508" s="0" t="n">
        <v>1867.32</v>
      </c>
      <c r="I2508" s="0" t="n">
        <v>2.63895</v>
      </c>
      <c r="J2508" s="0" t="n">
        <v>13.3332999999999</v>
      </c>
      <c r="K2508" s="0" t="n">
        <v>330</v>
      </c>
      <c r="L2508" s="0" t="s">
        <v>20</v>
      </c>
      <c r="M2508" s="0" t="n">
        <f aca="false">35.3*G2508</f>
        <v>0.3065969018273</v>
      </c>
      <c r="N2508" s="0" t="n">
        <f aca="false">M2508*1000/365</f>
        <v>0.839991511855616</v>
      </c>
      <c r="O2508" s="0" t="n">
        <f aca="false">Table1[[#This Row],[Detection frequency 2021]]/100*365</f>
        <v>48.6665449999996</v>
      </c>
      <c r="P2508" s="0" t="n">
        <f aca="false">Table1[[#This Row],[Flared days/year]]/12</f>
        <v>4.05554541666664</v>
      </c>
      <c r="Q2508" s="2" t="n">
        <f aca="false">Table1[[#This Row],['#days per month]]-P2564</f>
        <v>-4.10822708333336</v>
      </c>
    </row>
    <row r="2509" customFormat="false" ht="15.75" hidden="true" customHeight="false" outlineLevel="0" collapsed="false">
      <c r="A2509" s="0" t="s">
        <v>126</v>
      </c>
      <c r="B2509" s="0" t="s">
        <v>127</v>
      </c>
      <c r="C2509" s="0" t="s">
        <v>2662</v>
      </c>
      <c r="D2509" s="0" t="n">
        <v>6006</v>
      </c>
      <c r="E2509" s="0" t="n">
        <v>5.007704</v>
      </c>
      <c r="F2509" s="0" t="n">
        <v>6.811532</v>
      </c>
      <c r="G2509" s="0" t="n">
        <v>0.008685347229</v>
      </c>
      <c r="H2509" s="0" t="n">
        <v>1760.64</v>
      </c>
      <c r="I2509" s="0" t="n">
        <v>1.54339</v>
      </c>
      <c r="J2509" s="0" t="n">
        <v>38.5542</v>
      </c>
      <c r="K2509" s="0" t="n">
        <v>83</v>
      </c>
      <c r="L2509" s="0" t="s">
        <v>20</v>
      </c>
      <c r="M2509" s="0" t="n">
        <f aca="false">35.3*G2509</f>
        <v>0.3065927571837</v>
      </c>
      <c r="N2509" s="0" t="n">
        <f aca="false">M2509*1000/365</f>
        <v>0.839980156667671</v>
      </c>
      <c r="O2509" s="0" t="n">
        <f aca="false">Table1[[#This Row],[Detection frequency 2021]]/100*365</f>
        <v>140.72283</v>
      </c>
      <c r="P2509" s="0" t="n">
        <f aca="false">Table1[[#This Row],[Flared days/year]]/12</f>
        <v>11.7269025</v>
      </c>
      <c r="Q2509" s="2" t="n">
        <f aca="false">Table1[[#This Row],['#days per month]]-P2565</f>
        <v>0.420692916666665</v>
      </c>
    </row>
    <row r="2510" customFormat="false" ht="15.75" hidden="true" customHeight="false" outlineLevel="0" collapsed="false">
      <c r="A2510" s="0" t="s">
        <v>645</v>
      </c>
      <c r="B2510" s="0" t="s">
        <v>646</v>
      </c>
      <c r="C2510" s="0" t="s">
        <v>2663</v>
      </c>
      <c r="D2510" s="0" t="n">
        <v>659</v>
      </c>
      <c r="E2510" s="0" t="n">
        <v>48.052845</v>
      </c>
      <c r="F2510" s="0" t="n">
        <v>-103.115393</v>
      </c>
      <c r="G2510" s="0" t="n">
        <v>0.008679711453</v>
      </c>
      <c r="H2510" s="0" t="n">
        <v>1939.63</v>
      </c>
      <c r="I2510" s="0" t="n">
        <v>2.28912</v>
      </c>
      <c r="J2510" s="0" t="n">
        <v>40.6627</v>
      </c>
      <c r="K2510" s="0" t="n">
        <v>332</v>
      </c>
      <c r="L2510" s="0" t="s">
        <v>20</v>
      </c>
      <c r="M2510" s="0" t="n">
        <f aca="false">35.3*G2510</f>
        <v>0.3063938142909</v>
      </c>
      <c r="N2510" s="0" t="n">
        <f aca="false">M2510*1000/365</f>
        <v>0.839435107646301</v>
      </c>
      <c r="O2510" s="0" t="n">
        <f aca="false">Table1[[#This Row],[Detection frequency 2021]]/100*365</f>
        <v>148.418855</v>
      </c>
      <c r="P2510" s="0" t="n">
        <f aca="false">Table1[[#This Row],[Flared days/year]]/12</f>
        <v>12.3682379166667</v>
      </c>
      <c r="Q2510" s="2" t="n">
        <f aca="false">Table1[[#This Row],['#days per month]]-P2566</f>
        <v>3.027675</v>
      </c>
    </row>
    <row r="2511" customFormat="false" ht="15.75" hidden="true" customHeight="false" outlineLevel="0" collapsed="false">
      <c r="A2511" s="0" t="s">
        <v>1160</v>
      </c>
      <c r="B2511" s="0" t="s">
        <v>1161</v>
      </c>
      <c r="C2511" s="0" t="s">
        <v>2664</v>
      </c>
      <c r="D2511" s="0" t="n">
        <v>9970</v>
      </c>
      <c r="E2511" s="0" t="n">
        <v>28.6093969999999</v>
      </c>
      <c r="F2511" s="0" t="n">
        <v>68.63204</v>
      </c>
      <c r="G2511" s="0" t="n">
        <v>0.00867287220399999</v>
      </c>
      <c r="H2511" s="0" t="n">
        <v>1625.23</v>
      </c>
      <c r="I2511" s="0" t="n">
        <v>1.30182</v>
      </c>
      <c r="J2511" s="0" t="n">
        <v>57.3333</v>
      </c>
      <c r="K2511" s="0" t="n">
        <v>375</v>
      </c>
      <c r="L2511" s="0" t="s">
        <v>20</v>
      </c>
      <c r="M2511" s="0" t="n">
        <f aca="false">35.3*G2511</f>
        <v>0.3061523888012</v>
      </c>
      <c r="N2511" s="0" t="n">
        <f aca="false">M2511*1000/365</f>
        <v>0.838773667948492</v>
      </c>
      <c r="O2511" s="0" t="n">
        <f aca="false">Table1[[#This Row],[Detection frequency 2021]]/100*365</f>
        <v>209.266545</v>
      </c>
      <c r="P2511" s="0" t="n">
        <f aca="false">Table1[[#This Row],[Flared days/year]]/12</f>
        <v>17.43887875</v>
      </c>
      <c r="Q2511" s="2" t="n">
        <f aca="false">Table1[[#This Row],['#days per month]]-P2567</f>
        <v>1.06065958333336</v>
      </c>
    </row>
    <row r="2512" customFormat="false" ht="15.75" hidden="true" customHeight="false" outlineLevel="0" collapsed="false">
      <c r="A2512" s="0" t="s">
        <v>645</v>
      </c>
      <c r="B2512" s="0" t="s">
        <v>646</v>
      </c>
      <c r="C2512" s="0" t="s">
        <v>2665</v>
      </c>
      <c r="D2512" s="0" t="n">
        <v>2967</v>
      </c>
      <c r="E2512" s="0" t="n">
        <v>28.533871</v>
      </c>
      <c r="F2512" s="0" t="n">
        <v>-99.038629</v>
      </c>
      <c r="G2512" s="0" t="n">
        <v>0.008672813498</v>
      </c>
      <c r="H2512" s="0" t="n">
        <v>1859.03</v>
      </c>
      <c r="I2512" s="0" t="n">
        <v>4.52095</v>
      </c>
      <c r="J2512" s="0" t="n">
        <v>36.5625</v>
      </c>
      <c r="K2512" s="0" t="n">
        <v>320</v>
      </c>
      <c r="L2512" s="0" t="s">
        <v>20</v>
      </c>
      <c r="M2512" s="0" t="n">
        <f aca="false">35.3*G2512</f>
        <v>0.3061503164794</v>
      </c>
      <c r="N2512" s="0" t="n">
        <f aca="false">M2512*1000/365</f>
        <v>0.83876799035452</v>
      </c>
      <c r="O2512" s="0" t="n">
        <f aca="false">Table1[[#This Row],[Detection frequency 2021]]/100*365</f>
        <v>133.453125</v>
      </c>
      <c r="P2512" s="0" t="n">
        <f aca="false">Table1[[#This Row],[Flared days/year]]/12</f>
        <v>11.12109375</v>
      </c>
      <c r="Q2512" s="2" t="n">
        <f aca="false">Table1[[#This Row],['#days per month]]-P2568</f>
        <v>-1.10619333333333</v>
      </c>
    </row>
    <row r="2513" customFormat="false" ht="15.75" hidden="true" customHeight="false" outlineLevel="0" collapsed="false">
      <c r="A2513" s="0" t="s">
        <v>645</v>
      </c>
      <c r="B2513" s="0" t="s">
        <v>646</v>
      </c>
      <c r="C2513" s="0" t="s">
        <v>2666</v>
      </c>
      <c r="D2513" s="0" t="n">
        <v>1272</v>
      </c>
      <c r="E2513" s="0" t="n">
        <v>31.716585</v>
      </c>
      <c r="F2513" s="0" t="n">
        <v>-104.155351</v>
      </c>
      <c r="G2513" s="0" t="n">
        <v>0.00867205032</v>
      </c>
      <c r="H2513" s="0" t="n">
        <v>1864.75</v>
      </c>
      <c r="I2513" s="0" t="n">
        <v>2.31217</v>
      </c>
      <c r="J2513" s="0" t="n">
        <v>41.7682999999999</v>
      </c>
      <c r="K2513" s="0" t="n">
        <v>328</v>
      </c>
      <c r="L2513" s="0" t="s">
        <v>20</v>
      </c>
      <c r="M2513" s="0" t="n">
        <f aca="false">35.3*G2513</f>
        <v>0.306123376296</v>
      </c>
      <c r="N2513" s="0" t="n">
        <f aca="false">M2513*1000/365</f>
        <v>0.838694181632877</v>
      </c>
      <c r="O2513" s="0" t="n">
        <f aca="false">Table1[[#This Row],[Detection frequency 2021]]/100*365</f>
        <v>152.454295</v>
      </c>
      <c r="P2513" s="0" t="n">
        <f aca="false">Table1[[#This Row],[Flared days/year]]/12</f>
        <v>12.7045245833333</v>
      </c>
      <c r="Q2513" s="2" t="n">
        <f aca="false">Table1[[#This Row],['#days per month]]-P2569</f>
        <v>4.1780333333333</v>
      </c>
    </row>
    <row r="2514" customFormat="false" ht="15.75" hidden="true" customHeight="false" outlineLevel="0" collapsed="false">
      <c r="A2514" s="0" t="s">
        <v>161</v>
      </c>
      <c r="B2514" s="0" t="s">
        <v>162</v>
      </c>
      <c r="C2514" s="0" t="s">
        <v>2667</v>
      </c>
      <c r="D2514" s="0" t="n">
        <v>12296</v>
      </c>
      <c r="E2514" s="0" t="n">
        <v>39.967119</v>
      </c>
      <c r="F2514" s="0" t="n">
        <v>120.826573</v>
      </c>
      <c r="G2514" s="0" t="n">
        <v>0.008667970253</v>
      </c>
      <c r="H2514" s="0" t="n">
        <v>1766.65</v>
      </c>
      <c r="I2514" s="0" t="n">
        <v>2.08438</v>
      </c>
      <c r="J2514" s="0" t="n">
        <v>39.0625</v>
      </c>
      <c r="K2514" s="0" t="n">
        <v>256</v>
      </c>
      <c r="L2514" s="0" t="s">
        <v>20</v>
      </c>
      <c r="M2514" s="0" t="n">
        <f aca="false">35.3*G2514</f>
        <v>0.3059793499309</v>
      </c>
      <c r="N2514" s="0" t="n">
        <f aca="false">M2514*1000/365</f>
        <v>0.838299588851781</v>
      </c>
      <c r="O2514" s="0" t="n">
        <f aca="false">Table1[[#This Row],[Detection frequency 2021]]/100*365</f>
        <v>142.578125</v>
      </c>
      <c r="P2514" s="0" t="n">
        <f aca="false">Table1[[#This Row],[Flared days/year]]/12</f>
        <v>11.8815104166667</v>
      </c>
      <c r="Q2514" s="2" t="n">
        <f aca="false">Table1[[#This Row],['#days per month]]-P2570</f>
        <v>2.24453708333333</v>
      </c>
    </row>
    <row r="2515" customFormat="false" ht="15.75" hidden="true" customHeight="false" outlineLevel="0" collapsed="false">
      <c r="A2515" s="0" t="s">
        <v>645</v>
      </c>
      <c r="B2515" s="0" t="s">
        <v>646</v>
      </c>
      <c r="C2515" s="0" t="s">
        <v>2668</v>
      </c>
      <c r="D2515" s="0" t="n">
        <v>2462</v>
      </c>
      <c r="E2515" s="0" t="n">
        <v>32.455489</v>
      </c>
      <c r="F2515" s="0" t="n">
        <v>-101.878987</v>
      </c>
      <c r="G2515" s="0" t="n">
        <v>0.00865267734</v>
      </c>
      <c r="H2515" s="0" t="n">
        <v>1918.44</v>
      </c>
      <c r="I2515" s="0" t="n">
        <v>1.84282</v>
      </c>
      <c r="J2515" s="0" t="n">
        <v>45.8824</v>
      </c>
      <c r="K2515" s="0" t="n">
        <v>340</v>
      </c>
      <c r="L2515" s="0" t="s">
        <v>20</v>
      </c>
      <c r="M2515" s="0" t="n">
        <f aca="false">35.3*G2515</f>
        <v>0.305439510102</v>
      </c>
      <c r="N2515" s="0" t="n">
        <f aca="false">M2515*1000/365</f>
        <v>0.836820575621918</v>
      </c>
      <c r="O2515" s="0" t="n">
        <f aca="false">Table1[[#This Row],[Detection frequency 2021]]/100*365</f>
        <v>167.47076</v>
      </c>
      <c r="P2515" s="0" t="n">
        <f aca="false">Table1[[#This Row],[Flared days/year]]/12</f>
        <v>13.9558966666667</v>
      </c>
      <c r="Q2515" s="2" t="n">
        <f aca="false">Table1[[#This Row],['#days per month]]-P2571</f>
        <v>0.374124999999999</v>
      </c>
    </row>
    <row r="2516" customFormat="false" ht="15.75" hidden="true" customHeight="false" outlineLevel="0" collapsed="false">
      <c r="A2516" s="0" t="s">
        <v>645</v>
      </c>
      <c r="B2516" s="0" t="s">
        <v>646</v>
      </c>
      <c r="C2516" s="0" t="s">
        <v>2669</v>
      </c>
      <c r="D2516" s="0" t="n">
        <v>669</v>
      </c>
      <c r="E2516" s="0" t="n">
        <v>47.444718</v>
      </c>
      <c r="F2516" s="0" t="n">
        <v>-103.090407</v>
      </c>
      <c r="G2516" s="0" t="n">
        <v>0.00863465459799999</v>
      </c>
      <c r="H2516" s="0" t="n">
        <v>1657.72</v>
      </c>
      <c r="I2516" s="0" t="n">
        <v>0.881534</v>
      </c>
      <c r="J2516" s="0" t="n">
        <v>26.4706</v>
      </c>
      <c r="K2516" s="0" t="n">
        <v>340</v>
      </c>
      <c r="L2516" s="0" t="s">
        <v>20</v>
      </c>
      <c r="M2516" s="0" t="n">
        <f aca="false">35.3*G2516</f>
        <v>0.3048033073094</v>
      </c>
      <c r="N2516" s="0" t="n">
        <f aca="false">M2516*1000/365</f>
        <v>0.835077554272328</v>
      </c>
      <c r="O2516" s="0" t="n">
        <f aca="false">Table1[[#This Row],[Detection frequency 2021]]/100*365</f>
        <v>96.61769</v>
      </c>
      <c r="P2516" s="0" t="n">
        <f aca="false">Table1[[#This Row],[Flared days/year]]/12</f>
        <v>8.05147416666667</v>
      </c>
      <c r="Q2516" s="2" t="n">
        <f aca="false">Table1[[#This Row],['#days per month]]-P2572</f>
        <v>-0.471884166666666</v>
      </c>
    </row>
    <row r="2517" customFormat="false" ht="15.75" hidden="true" customHeight="false" outlineLevel="0" collapsed="false">
      <c r="A2517" s="0" t="s">
        <v>645</v>
      </c>
      <c r="B2517" s="0" t="s">
        <v>646</v>
      </c>
      <c r="C2517" s="0" t="s">
        <v>2670</v>
      </c>
      <c r="D2517" s="0" t="n">
        <v>766</v>
      </c>
      <c r="E2517" s="0" t="n">
        <v>47.664059</v>
      </c>
      <c r="F2517" s="0" t="n">
        <v>-102.908338</v>
      </c>
      <c r="G2517" s="0" t="n">
        <v>0.008632247652</v>
      </c>
      <c r="H2517" s="0" t="n">
        <v>1948.09</v>
      </c>
      <c r="I2517" s="0" t="n">
        <v>2.24891</v>
      </c>
      <c r="J2517" s="0" t="n">
        <v>41.994</v>
      </c>
      <c r="K2517" s="0" t="n">
        <v>331</v>
      </c>
      <c r="L2517" s="0" t="s">
        <v>20</v>
      </c>
      <c r="M2517" s="0" t="n">
        <f aca="false">35.3*G2517</f>
        <v>0.3047183421156</v>
      </c>
      <c r="N2517" s="0" t="n">
        <f aca="false">M2517*1000/365</f>
        <v>0.834844772919452</v>
      </c>
      <c r="O2517" s="0" t="n">
        <f aca="false">Table1[[#This Row],[Detection frequency 2021]]/100*365</f>
        <v>153.2781</v>
      </c>
      <c r="P2517" s="0" t="n">
        <f aca="false">Table1[[#This Row],[Flared days/year]]/12</f>
        <v>12.773175</v>
      </c>
      <c r="Q2517" s="2" t="n">
        <f aca="false">Table1[[#This Row],['#days per month]]-P2573</f>
        <v>4.25982375</v>
      </c>
    </row>
    <row r="2518" customFormat="false" ht="15.75" hidden="true" customHeight="false" outlineLevel="0" collapsed="false">
      <c r="A2518" s="0" t="s">
        <v>645</v>
      </c>
      <c r="B2518" s="0" t="s">
        <v>646</v>
      </c>
      <c r="C2518" s="0" t="s">
        <v>2671</v>
      </c>
      <c r="D2518" s="0" t="n">
        <v>2065</v>
      </c>
      <c r="E2518" s="0" t="n">
        <v>31.6440479999999</v>
      </c>
      <c r="F2518" s="0" t="n">
        <v>-103.152291</v>
      </c>
      <c r="G2518" s="0" t="n">
        <v>0.00863124964999999</v>
      </c>
      <c r="H2518" s="0" t="n">
        <v>1862.75</v>
      </c>
      <c r="I2518" s="0" t="n">
        <v>1.77847</v>
      </c>
      <c r="J2518" s="0" t="n">
        <v>18.6944</v>
      </c>
      <c r="K2518" s="0" t="n">
        <v>337</v>
      </c>
      <c r="L2518" s="0" t="s">
        <v>20</v>
      </c>
      <c r="M2518" s="0" t="n">
        <f aca="false">35.3*G2518</f>
        <v>0.304683112645</v>
      </c>
      <c r="N2518" s="0" t="n">
        <f aca="false">M2518*1000/365</f>
        <v>0.834748253821917</v>
      </c>
      <c r="O2518" s="0" t="n">
        <f aca="false">Table1[[#This Row],[Detection frequency 2021]]/100*365</f>
        <v>68.23456</v>
      </c>
      <c r="P2518" s="0" t="n">
        <f aca="false">Table1[[#This Row],[Flared days/year]]/12</f>
        <v>5.68621333333334</v>
      </c>
      <c r="Q2518" s="2" t="n">
        <f aca="false">Table1[[#This Row],['#days per month]]-P2574</f>
        <v>-8.44859416666666</v>
      </c>
    </row>
    <row r="2519" customFormat="false" ht="15.75" hidden="true" customHeight="false" outlineLevel="0" collapsed="false">
      <c r="A2519" s="0" t="s">
        <v>788</v>
      </c>
      <c r="B2519" s="0" t="s">
        <v>789</v>
      </c>
      <c r="C2519" s="0" t="s">
        <v>2672</v>
      </c>
      <c r="D2519" s="0" t="n">
        <v>12068</v>
      </c>
      <c r="E2519" s="0" t="n">
        <v>-1.43187999999999</v>
      </c>
      <c r="F2519" s="0" t="n">
        <v>116.913193999999</v>
      </c>
      <c r="G2519" s="0" t="n">
        <v>0.0086239114</v>
      </c>
      <c r="H2519" s="0" t="n">
        <v>1761.24</v>
      </c>
      <c r="I2519" s="0" t="n">
        <v>1.6015</v>
      </c>
      <c r="J2519" s="0" t="n">
        <v>48.3871</v>
      </c>
      <c r="K2519" s="0" t="n">
        <v>31</v>
      </c>
      <c r="L2519" s="0" t="s">
        <v>20</v>
      </c>
      <c r="M2519" s="0" t="n">
        <f aca="false">35.3*G2519</f>
        <v>0.30442407242</v>
      </c>
      <c r="N2519" s="0" t="n">
        <f aca="false">M2519*1000/365</f>
        <v>0.834038554575342</v>
      </c>
      <c r="O2519" s="0" t="n">
        <f aca="false">Table1[[#This Row],[Detection frequency 2021]]/100*365</f>
        <v>176.612915</v>
      </c>
      <c r="P2519" s="0" t="n">
        <f aca="false">Table1[[#This Row],[Flared days/year]]/12</f>
        <v>14.7177429166667</v>
      </c>
      <c r="Q2519" s="2" t="n">
        <f aca="false">Table1[[#This Row],['#days per month]]-P2575</f>
        <v>1.52110708333336</v>
      </c>
    </row>
    <row r="2520" customFormat="false" ht="15.75" hidden="true" customHeight="false" outlineLevel="0" collapsed="false">
      <c r="A2520" s="0" t="s">
        <v>675</v>
      </c>
      <c r="B2520" s="0" t="s">
        <v>676</v>
      </c>
      <c r="C2520" s="0" t="s">
        <v>2673</v>
      </c>
      <c r="D2520" s="0" t="n">
        <v>6034</v>
      </c>
      <c r="E2520" s="0" t="n">
        <v>10.923145</v>
      </c>
      <c r="F2520" s="0" t="n">
        <v>28.566908</v>
      </c>
      <c r="G2520" s="0" t="n">
        <v>0.008615839325</v>
      </c>
      <c r="H2520" s="0" t="n">
        <v>1847.02</v>
      </c>
      <c r="I2520" s="0" t="n">
        <v>1.98869</v>
      </c>
      <c r="J2520" s="0" t="n">
        <v>30.198</v>
      </c>
      <c r="K2520" s="0" t="n">
        <v>202</v>
      </c>
      <c r="L2520" s="0" t="s">
        <v>20</v>
      </c>
      <c r="M2520" s="0" t="n">
        <f aca="false">35.3*G2520</f>
        <v>0.3041391281725</v>
      </c>
      <c r="N2520" s="0" t="n">
        <f aca="false">M2520*1000/365</f>
        <v>0.833257885404109</v>
      </c>
      <c r="O2520" s="0" t="n">
        <f aca="false">Table1[[#This Row],[Detection frequency 2021]]/100*365</f>
        <v>110.2227</v>
      </c>
      <c r="P2520" s="0" t="n">
        <f aca="false">Table1[[#This Row],[Flared days/year]]/12</f>
        <v>9.185225</v>
      </c>
      <c r="Q2520" s="2" t="n">
        <f aca="false">Table1[[#This Row],['#days per month]]-P2576</f>
        <v>-7.55574333333333</v>
      </c>
    </row>
    <row r="2521" customFormat="false" ht="15.75" hidden="true" customHeight="false" outlineLevel="0" collapsed="false">
      <c r="A2521" s="0" t="s">
        <v>645</v>
      </c>
      <c r="B2521" s="0" t="s">
        <v>646</v>
      </c>
      <c r="C2521" s="0" t="s">
        <v>2674</v>
      </c>
      <c r="D2521" s="0" t="n">
        <v>845</v>
      </c>
      <c r="E2521" s="0" t="n">
        <v>48.285825</v>
      </c>
      <c r="F2521" s="0" t="n">
        <v>-102.791721</v>
      </c>
      <c r="G2521" s="0" t="n">
        <v>0.008607972721</v>
      </c>
      <c r="H2521" s="0" t="n">
        <v>1863.85</v>
      </c>
      <c r="I2521" s="0" t="n">
        <v>2.8775</v>
      </c>
      <c r="J2521" s="0" t="n">
        <v>24.2623</v>
      </c>
      <c r="K2521" s="0" t="n">
        <v>305</v>
      </c>
      <c r="L2521" s="0" t="s">
        <v>20</v>
      </c>
      <c r="M2521" s="0" t="n">
        <f aca="false">35.3*G2521</f>
        <v>0.3038614370513</v>
      </c>
      <c r="N2521" s="0" t="n">
        <f aca="false">M2521*1000/365</f>
        <v>0.832497087811781</v>
      </c>
      <c r="O2521" s="0" t="n">
        <f aca="false">Table1[[#This Row],[Detection frequency 2021]]/100*365</f>
        <v>88.557395</v>
      </c>
      <c r="P2521" s="0" t="n">
        <f aca="false">Table1[[#This Row],[Flared days/year]]/12</f>
        <v>7.37978291666667</v>
      </c>
      <c r="Q2521" s="2" t="n">
        <f aca="false">Table1[[#This Row],['#days per month]]-P2577</f>
        <v>-3.79657791666667</v>
      </c>
    </row>
    <row r="2522" customFormat="false" ht="15.75" hidden="true" customHeight="false" outlineLevel="0" collapsed="false">
      <c r="A2522" s="0" t="s">
        <v>24</v>
      </c>
      <c r="B2522" s="0" t="s">
        <v>25</v>
      </c>
      <c r="C2522" s="0" t="s">
        <v>2675</v>
      </c>
      <c r="D2522" s="0" t="n">
        <v>6477</v>
      </c>
      <c r="E2522" s="0" t="n">
        <v>64.7951569999999</v>
      </c>
      <c r="F2522" s="0" t="n">
        <v>57.0410569999999</v>
      </c>
      <c r="G2522" s="0" t="n">
        <v>0.008605008068</v>
      </c>
      <c r="H2522" s="0" t="n">
        <v>1825.71</v>
      </c>
      <c r="I2522" s="0" t="n">
        <v>1.62327999999999</v>
      </c>
      <c r="J2522" s="0" t="n">
        <v>45.5696</v>
      </c>
      <c r="K2522" s="0" t="n">
        <v>158</v>
      </c>
      <c r="L2522" s="0" t="s">
        <v>20</v>
      </c>
      <c r="M2522" s="0" t="n">
        <f aca="false">35.3*G2522</f>
        <v>0.3037567848004</v>
      </c>
      <c r="N2522" s="0" t="n">
        <f aca="false">M2522*1000/365</f>
        <v>0.832210369316164</v>
      </c>
      <c r="O2522" s="0" t="n">
        <f aca="false">Table1[[#This Row],[Detection frequency 2021]]/100*365</f>
        <v>166.32904</v>
      </c>
      <c r="P2522" s="0" t="n">
        <f aca="false">Table1[[#This Row],[Flared days/year]]/12</f>
        <v>13.8607533333333</v>
      </c>
      <c r="Q2522" s="2" t="n">
        <f aca="false">Table1[[#This Row],['#days per month]]-P2578</f>
        <v>4.5995475</v>
      </c>
    </row>
    <row r="2523" customFormat="false" ht="15.75" hidden="true" customHeight="false" outlineLevel="0" collapsed="false">
      <c r="A2523" s="0" t="s">
        <v>645</v>
      </c>
      <c r="B2523" s="0" t="s">
        <v>646</v>
      </c>
      <c r="C2523" s="0" t="s">
        <v>2676</v>
      </c>
      <c r="D2523" s="0" t="n">
        <v>740</v>
      </c>
      <c r="E2523" s="0" t="n">
        <v>47.790701</v>
      </c>
      <c r="F2523" s="0" t="n">
        <v>-102.926854</v>
      </c>
      <c r="G2523" s="0" t="n">
        <v>0.008596436992</v>
      </c>
      <c r="H2523" s="0" t="n">
        <v>1940.72</v>
      </c>
      <c r="I2523" s="0" t="n">
        <v>2.03133</v>
      </c>
      <c r="J2523" s="0" t="n">
        <v>41.8462</v>
      </c>
      <c r="K2523" s="0" t="n">
        <v>325</v>
      </c>
      <c r="L2523" s="0" t="s">
        <v>20</v>
      </c>
      <c r="M2523" s="0" t="n">
        <f aca="false">35.3*G2523</f>
        <v>0.3034542258176</v>
      </c>
      <c r="N2523" s="0" t="n">
        <f aca="false">M2523*1000/365</f>
        <v>0.831381440596164</v>
      </c>
      <c r="O2523" s="0" t="n">
        <f aca="false">Table1[[#This Row],[Detection frequency 2021]]/100*365</f>
        <v>152.73863</v>
      </c>
      <c r="P2523" s="0" t="n">
        <f aca="false">Table1[[#This Row],[Flared days/year]]/12</f>
        <v>12.7282191666667</v>
      </c>
      <c r="Q2523" s="2" t="n">
        <f aca="false">Table1[[#This Row],['#days per month]]-P2579</f>
        <v>0.692161666666669</v>
      </c>
    </row>
    <row r="2524" customFormat="false" ht="15.75" hidden="true" customHeight="false" outlineLevel="0" collapsed="false">
      <c r="A2524" s="0" t="s">
        <v>645</v>
      </c>
      <c r="B2524" s="0" t="s">
        <v>646</v>
      </c>
      <c r="C2524" s="0" t="s">
        <v>2677</v>
      </c>
      <c r="D2524" s="0" t="n">
        <v>969</v>
      </c>
      <c r="E2524" s="0" t="n">
        <v>48.094018</v>
      </c>
      <c r="F2524" s="0" t="n">
        <v>-102.64029</v>
      </c>
      <c r="G2524" s="0" t="n">
        <v>0.008573952594</v>
      </c>
      <c r="H2524" s="0" t="n">
        <v>1702.76</v>
      </c>
      <c r="I2524" s="0" t="n">
        <v>1.20992</v>
      </c>
      <c r="J2524" s="0" t="n">
        <v>53.4161</v>
      </c>
      <c r="K2524" s="0" t="n">
        <v>322</v>
      </c>
      <c r="L2524" s="0" t="s">
        <v>20</v>
      </c>
      <c r="M2524" s="0" t="n">
        <f aca="false">35.3*G2524</f>
        <v>0.3026605265682</v>
      </c>
      <c r="N2524" s="0" t="n">
        <f aca="false">M2524*1000/365</f>
        <v>0.829206922104657</v>
      </c>
      <c r="O2524" s="0" t="n">
        <f aca="false">Table1[[#This Row],[Detection frequency 2021]]/100*365</f>
        <v>194.968765</v>
      </c>
      <c r="P2524" s="0" t="n">
        <f aca="false">Table1[[#This Row],[Flared days/year]]/12</f>
        <v>16.2473970833333</v>
      </c>
      <c r="Q2524" s="2" t="n">
        <f aca="false">Table1[[#This Row],['#days per month]]-P2580</f>
        <v>-3.09924541666667</v>
      </c>
    </row>
    <row r="2525" customFormat="false" ht="15.75" hidden="true" customHeight="false" outlineLevel="0" collapsed="false">
      <c r="A2525" s="0" t="s">
        <v>645</v>
      </c>
      <c r="B2525" s="0" t="s">
        <v>646</v>
      </c>
      <c r="C2525" s="0" t="s">
        <v>2678</v>
      </c>
      <c r="D2525" s="0" t="n">
        <v>689</v>
      </c>
      <c r="E2525" s="0" t="n">
        <v>47.7296909999999</v>
      </c>
      <c r="F2525" s="0" t="n">
        <v>-103.027762</v>
      </c>
      <c r="G2525" s="0" t="n">
        <v>0.008573277475</v>
      </c>
      <c r="H2525" s="0" t="n">
        <v>1885.95</v>
      </c>
      <c r="I2525" s="0" t="n">
        <v>1.61166</v>
      </c>
      <c r="J2525" s="0" t="n">
        <v>33.033</v>
      </c>
      <c r="K2525" s="0" t="n">
        <v>333</v>
      </c>
      <c r="L2525" s="0" t="s">
        <v>20</v>
      </c>
      <c r="M2525" s="0" t="n">
        <f aca="false">35.3*G2525</f>
        <v>0.3026366948675</v>
      </c>
      <c r="N2525" s="0" t="n">
        <f aca="false">M2525*1000/365</f>
        <v>0.829141629773973</v>
      </c>
      <c r="O2525" s="0" t="n">
        <f aca="false">Table1[[#This Row],[Detection frequency 2021]]/100*365</f>
        <v>120.57045</v>
      </c>
      <c r="P2525" s="0" t="n">
        <f aca="false">Table1[[#This Row],[Flared days/year]]/12</f>
        <v>10.0475375</v>
      </c>
      <c r="Q2525" s="2" t="n">
        <f aca="false">Table1[[#This Row],['#days per month]]-P2581</f>
        <v>-5.16079583333333</v>
      </c>
    </row>
    <row r="2526" customFormat="false" ht="15.75" hidden="true" customHeight="false" outlineLevel="0" collapsed="false">
      <c r="A2526" s="0" t="s">
        <v>201</v>
      </c>
      <c r="B2526" s="0" t="s">
        <v>202</v>
      </c>
      <c r="C2526" s="0" t="s">
        <v>2679</v>
      </c>
      <c r="D2526" s="0" t="n">
        <v>5824</v>
      </c>
      <c r="E2526" s="0" t="n">
        <v>30.306189</v>
      </c>
      <c r="F2526" s="0" t="n">
        <v>26.04199</v>
      </c>
      <c r="G2526" s="0" t="n">
        <v>0.008563297455</v>
      </c>
      <c r="H2526" s="0" t="n">
        <v>1690.09</v>
      </c>
      <c r="I2526" s="0" t="n">
        <v>0.795033</v>
      </c>
      <c r="J2526" s="0" t="n">
        <v>45.3460999999999</v>
      </c>
      <c r="K2526" s="0" t="n">
        <v>419</v>
      </c>
      <c r="L2526" s="0" t="s">
        <v>20</v>
      </c>
      <c r="M2526" s="0" t="n">
        <f aca="false">35.3*G2526</f>
        <v>0.3022844001615</v>
      </c>
      <c r="N2526" s="0" t="n">
        <f aca="false">M2526*1000/365</f>
        <v>0.82817643879863</v>
      </c>
      <c r="O2526" s="0" t="n">
        <f aca="false">Table1[[#This Row],[Detection frequency 2021]]/100*365</f>
        <v>165.513265</v>
      </c>
      <c r="P2526" s="0" t="n">
        <f aca="false">Table1[[#This Row],[Flared days/year]]/12</f>
        <v>13.7927720833333</v>
      </c>
      <c r="Q2526" s="2" t="n">
        <f aca="false">Table1[[#This Row],['#days per month]]-P2582</f>
        <v>6.35039166666664</v>
      </c>
    </row>
    <row r="2527" customFormat="false" ht="15.75" hidden="true" customHeight="false" outlineLevel="0" collapsed="false">
      <c r="A2527" s="0" t="s">
        <v>645</v>
      </c>
      <c r="B2527" s="0" t="s">
        <v>646</v>
      </c>
      <c r="C2527" s="0" t="s">
        <v>2680</v>
      </c>
      <c r="D2527" s="0" t="n">
        <v>2715</v>
      </c>
      <c r="E2527" s="0" t="n">
        <v>32.3966349999999</v>
      </c>
      <c r="F2527" s="0" t="n">
        <v>-101.405615</v>
      </c>
      <c r="G2527" s="0" t="n">
        <v>0.008556458206</v>
      </c>
      <c r="H2527" s="0" t="n">
        <v>1755.4</v>
      </c>
      <c r="I2527" s="0" t="n">
        <v>3.5521</v>
      </c>
      <c r="J2527" s="0" t="n">
        <v>19.8251</v>
      </c>
      <c r="K2527" s="0" t="n">
        <v>343</v>
      </c>
      <c r="L2527" s="0" t="s">
        <v>20</v>
      </c>
      <c r="M2527" s="0" t="n">
        <f aca="false">35.3*G2527</f>
        <v>0.3020429746718</v>
      </c>
      <c r="N2527" s="0" t="n">
        <f aca="false">M2527*1000/365</f>
        <v>0.827514999100822</v>
      </c>
      <c r="O2527" s="0" t="n">
        <f aca="false">Table1[[#This Row],[Detection frequency 2021]]/100*365</f>
        <v>72.361615</v>
      </c>
      <c r="P2527" s="0" t="n">
        <f aca="false">Table1[[#This Row],[Flared days/year]]/12</f>
        <v>6.03013458333333</v>
      </c>
      <c r="Q2527" s="2" t="n">
        <f aca="false">Table1[[#This Row],['#days per month]]-P2583</f>
        <v>2.39053708333336</v>
      </c>
    </row>
    <row r="2528" customFormat="false" ht="15.75" hidden="true" customHeight="false" outlineLevel="0" collapsed="false">
      <c r="A2528" s="0" t="s">
        <v>645</v>
      </c>
      <c r="B2528" s="0" t="s">
        <v>646</v>
      </c>
      <c r="C2528" s="0" t="s">
        <v>2681</v>
      </c>
      <c r="D2528" s="0" t="n">
        <v>3084</v>
      </c>
      <c r="E2528" s="0" t="n">
        <v>28.5943719999999</v>
      </c>
      <c r="F2528" s="0" t="n">
        <v>-98.381153</v>
      </c>
      <c r="G2528" s="0" t="n">
        <v>0.008542486178</v>
      </c>
      <c r="H2528" s="0" t="n">
        <v>1879.79</v>
      </c>
      <c r="I2528" s="0" t="n">
        <v>1.3966</v>
      </c>
      <c r="J2528" s="0" t="n">
        <v>30</v>
      </c>
      <c r="K2528" s="0" t="n">
        <v>300</v>
      </c>
      <c r="L2528" s="0" t="s">
        <v>20</v>
      </c>
      <c r="M2528" s="0" t="n">
        <f aca="false">35.3*G2528</f>
        <v>0.3015497620834</v>
      </c>
      <c r="N2528" s="0" t="n">
        <f aca="false">M2528*1000/365</f>
        <v>0.826163731735342</v>
      </c>
      <c r="O2528" s="0" t="n">
        <f aca="false">Table1[[#This Row],[Detection frequency 2021]]/100*365</f>
        <v>109.5</v>
      </c>
      <c r="P2528" s="0" t="n">
        <f aca="false">Table1[[#This Row],[Flared days/year]]/12</f>
        <v>9.125</v>
      </c>
      <c r="Q2528" s="2" t="n">
        <f aca="false">Table1[[#This Row],['#days per month]]-P2584</f>
        <v>-4.29912208333333</v>
      </c>
    </row>
    <row r="2529" customFormat="false" ht="15.75" hidden="true" customHeight="false" outlineLevel="0" collapsed="false">
      <c r="A2529" s="0" t="s">
        <v>24</v>
      </c>
      <c r="B2529" s="0" t="s">
        <v>25</v>
      </c>
      <c r="C2529" s="0" t="s">
        <v>2682</v>
      </c>
      <c r="D2529" s="0" t="n">
        <v>9262</v>
      </c>
      <c r="E2529" s="0" t="n">
        <v>66.543071</v>
      </c>
      <c r="F2529" s="0" t="n">
        <v>77.607333</v>
      </c>
      <c r="G2529" s="0" t="n">
        <v>0.008539815055</v>
      </c>
      <c r="H2529" s="0" t="n">
        <v>1653.28</v>
      </c>
      <c r="I2529" s="0" t="n">
        <v>1.6015</v>
      </c>
      <c r="J2529" s="0" t="n">
        <v>5.77508</v>
      </c>
      <c r="K2529" s="0" t="n">
        <v>329</v>
      </c>
      <c r="L2529" s="0" t="s">
        <v>218</v>
      </c>
      <c r="M2529" s="0" t="n">
        <f aca="false">35.3*G2529</f>
        <v>0.3014554714415</v>
      </c>
      <c r="N2529" s="0" t="n">
        <f aca="false">M2529*1000/365</f>
        <v>0.825905401209589</v>
      </c>
      <c r="O2529" s="0" t="n">
        <f aca="false">Table1[[#This Row],[Detection frequency 2021]]/100*365</f>
        <v>21.079042</v>
      </c>
      <c r="P2529" s="0" t="n">
        <f aca="false">Table1[[#This Row],[Flared days/year]]/12</f>
        <v>1.75658683333333</v>
      </c>
      <c r="Q2529" s="2" t="n">
        <f aca="false">Table1[[#This Row],['#days per month]]-P2585</f>
        <v>-11.456474</v>
      </c>
    </row>
    <row r="2530" customFormat="false" ht="15.75" hidden="true" customHeight="false" outlineLevel="0" collapsed="false">
      <c r="A2530" s="0" t="s">
        <v>387</v>
      </c>
      <c r="B2530" s="0" t="s">
        <v>388</v>
      </c>
      <c r="C2530" s="0" t="s">
        <v>2683</v>
      </c>
      <c r="D2530" s="0" t="n">
        <v>7289</v>
      </c>
      <c r="E2530" s="0" t="n">
        <v>36.461826</v>
      </c>
      <c r="F2530" s="0" t="n">
        <v>41.26722</v>
      </c>
      <c r="G2530" s="0" t="n">
        <v>0.008535764341</v>
      </c>
      <c r="H2530" s="0" t="n">
        <v>1876.46</v>
      </c>
      <c r="I2530" s="0" t="n">
        <v>2.20514</v>
      </c>
      <c r="J2530" s="0" t="n">
        <v>39.8458</v>
      </c>
      <c r="K2530" s="0" t="n">
        <v>389</v>
      </c>
      <c r="L2530" s="0" t="s">
        <v>20</v>
      </c>
      <c r="M2530" s="0" t="n">
        <f aca="false">35.3*G2530</f>
        <v>0.3013124812373</v>
      </c>
      <c r="N2530" s="0" t="n">
        <f aca="false">M2530*1000/365</f>
        <v>0.825513647225479</v>
      </c>
      <c r="O2530" s="0" t="n">
        <f aca="false">Table1[[#This Row],[Detection frequency 2021]]/100*365</f>
        <v>145.43717</v>
      </c>
      <c r="P2530" s="0" t="n">
        <f aca="false">Table1[[#This Row],[Flared days/year]]/12</f>
        <v>12.1197641666667</v>
      </c>
      <c r="Q2530" s="2" t="n">
        <f aca="false">Table1[[#This Row],['#days per month]]-P2586</f>
        <v>-4.41826416666667</v>
      </c>
    </row>
    <row r="2531" customFormat="false" ht="15.75" hidden="true" customHeight="false" outlineLevel="0" collapsed="false">
      <c r="A2531" s="0" t="s">
        <v>645</v>
      </c>
      <c r="B2531" s="0" t="s">
        <v>646</v>
      </c>
      <c r="C2531" s="0" t="s">
        <v>2684</v>
      </c>
      <c r="D2531" s="0" t="n">
        <v>2042</v>
      </c>
      <c r="E2531" s="0" t="n">
        <v>31.43175</v>
      </c>
      <c r="F2531" s="0" t="n">
        <v>-103.219601</v>
      </c>
      <c r="G2531" s="0" t="n">
        <v>0.00852951215199999</v>
      </c>
      <c r="H2531" s="0" t="n">
        <v>1812.01</v>
      </c>
      <c r="I2531" s="0" t="n">
        <v>1.40933</v>
      </c>
      <c r="J2531" s="0" t="n">
        <v>21.5152</v>
      </c>
      <c r="K2531" s="0" t="n">
        <v>330</v>
      </c>
      <c r="L2531" s="0" t="s">
        <v>20</v>
      </c>
      <c r="M2531" s="0" t="n">
        <f aca="false">35.3*G2531</f>
        <v>0.3010917789656</v>
      </c>
      <c r="N2531" s="0" t="n">
        <f aca="false">M2531*1000/365</f>
        <v>0.824908983467396</v>
      </c>
      <c r="O2531" s="0" t="n">
        <f aca="false">Table1[[#This Row],[Detection frequency 2021]]/100*365</f>
        <v>78.53048</v>
      </c>
      <c r="P2531" s="0" t="n">
        <f aca="false">Table1[[#This Row],[Flared days/year]]/12</f>
        <v>6.54420666666667</v>
      </c>
      <c r="Q2531" s="2" t="n">
        <f aca="false">Table1[[#This Row],['#days per month]]-P2587</f>
        <v>-7.06563958333334</v>
      </c>
    </row>
    <row r="2532" customFormat="false" ht="15.75" hidden="true" customHeight="false" outlineLevel="0" collapsed="false">
      <c r="A2532" s="0" t="s">
        <v>24</v>
      </c>
      <c r="B2532" s="0" t="s">
        <v>25</v>
      </c>
      <c r="C2532" s="0" t="s">
        <v>2685</v>
      </c>
      <c r="D2532" s="0" t="n">
        <v>6506</v>
      </c>
      <c r="E2532" s="0" t="n">
        <v>66.0653</v>
      </c>
      <c r="F2532" s="0" t="n">
        <v>57.817576</v>
      </c>
      <c r="G2532" s="0" t="n">
        <v>0.008525314673</v>
      </c>
      <c r="H2532" s="0" t="n">
        <v>1762.21</v>
      </c>
      <c r="I2532" s="0" t="n">
        <v>1.47115</v>
      </c>
      <c r="J2532" s="0" t="n">
        <v>41.3408</v>
      </c>
      <c r="K2532" s="0" t="n">
        <v>179</v>
      </c>
      <c r="L2532" s="0" t="s">
        <v>20</v>
      </c>
      <c r="M2532" s="0" t="n">
        <f aca="false">35.3*G2532</f>
        <v>0.3009436079569</v>
      </c>
      <c r="N2532" s="0" t="n">
        <f aca="false">M2532*1000/365</f>
        <v>0.824503035498356</v>
      </c>
      <c r="O2532" s="0" t="n">
        <f aca="false">Table1[[#This Row],[Detection frequency 2021]]/100*365</f>
        <v>150.89392</v>
      </c>
      <c r="P2532" s="0" t="n">
        <f aca="false">Table1[[#This Row],[Flared days/year]]/12</f>
        <v>12.5744933333333</v>
      </c>
      <c r="Q2532" s="2" t="n">
        <f aca="false">Table1[[#This Row],['#days per month]]-P2588</f>
        <v>-3.5078933333333</v>
      </c>
    </row>
    <row r="2533" customFormat="false" ht="15.75" hidden="true" customHeight="false" outlineLevel="0" collapsed="false">
      <c r="A2533" s="0" t="s">
        <v>24</v>
      </c>
      <c r="B2533" s="0" t="s">
        <v>25</v>
      </c>
      <c r="C2533" s="0" t="s">
        <v>2686</v>
      </c>
      <c r="D2533" s="0" t="n">
        <v>8948</v>
      </c>
      <c r="E2533" s="0" t="n">
        <v>62.115526</v>
      </c>
      <c r="F2533" s="0" t="n">
        <v>74.636127</v>
      </c>
      <c r="G2533" s="0" t="n">
        <v>0.008522467432</v>
      </c>
      <c r="H2533" s="0" t="n">
        <v>1831.81</v>
      </c>
      <c r="I2533" s="0" t="n">
        <v>2.30733</v>
      </c>
      <c r="J2533" s="0" t="n">
        <v>14.7982</v>
      </c>
      <c r="K2533" s="0" t="n">
        <v>223</v>
      </c>
      <c r="L2533" s="0" t="s">
        <v>20</v>
      </c>
      <c r="M2533" s="0" t="n">
        <f aca="false">35.3*G2533</f>
        <v>0.3008431003496</v>
      </c>
      <c r="N2533" s="0" t="n">
        <f aca="false">M2533*1000/365</f>
        <v>0.824227672190685</v>
      </c>
      <c r="O2533" s="0" t="n">
        <f aca="false">Table1[[#This Row],[Detection frequency 2021]]/100*365</f>
        <v>54.01343</v>
      </c>
      <c r="P2533" s="0" t="n">
        <f aca="false">Table1[[#This Row],[Flared days/year]]/12</f>
        <v>4.50111916666667</v>
      </c>
      <c r="Q2533" s="2" t="n">
        <f aca="false">Table1[[#This Row],['#days per month]]-P2589</f>
        <v>0.527759583333333</v>
      </c>
    </row>
    <row r="2534" customFormat="false" ht="15.75" hidden="true" customHeight="false" outlineLevel="0" collapsed="false">
      <c r="A2534" s="0" t="s">
        <v>221</v>
      </c>
      <c r="B2534" s="0" t="s">
        <v>222</v>
      </c>
      <c r="C2534" s="0" t="s">
        <v>2687</v>
      </c>
      <c r="D2534" s="0" t="n">
        <v>10730</v>
      </c>
      <c r="E2534" s="0" t="n">
        <v>26.05871</v>
      </c>
      <c r="F2534" s="0" t="n">
        <v>93.8934439999999</v>
      </c>
      <c r="G2534" s="0" t="n">
        <v>0.008520970429</v>
      </c>
      <c r="H2534" s="0" t="n">
        <v>1868.2</v>
      </c>
      <c r="I2534" s="0" t="n">
        <v>1.51078999999999</v>
      </c>
      <c r="J2534" s="0" t="n">
        <v>49.537</v>
      </c>
      <c r="K2534" s="0" t="n">
        <v>216</v>
      </c>
      <c r="L2534" s="0" t="s">
        <v>20</v>
      </c>
      <c r="M2534" s="0" t="n">
        <f aca="false">35.3*G2534</f>
        <v>0.3007902561437</v>
      </c>
      <c r="N2534" s="0" t="n">
        <f aca="false">M2534*1000/365</f>
        <v>0.824082893544384</v>
      </c>
      <c r="O2534" s="0" t="n">
        <f aca="false">Table1[[#This Row],[Detection frequency 2021]]/100*365</f>
        <v>180.81005</v>
      </c>
      <c r="P2534" s="0" t="n">
        <f aca="false">Table1[[#This Row],[Flared days/year]]/12</f>
        <v>15.0675041666667</v>
      </c>
      <c r="Q2534" s="2" t="n">
        <f aca="false">Table1[[#This Row],['#days per month]]-P2590</f>
        <v>2.44881541666667</v>
      </c>
    </row>
    <row r="2535" customFormat="false" ht="15.75" hidden="true" customHeight="false" outlineLevel="0" collapsed="false">
      <c r="A2535" s="0" t="s">
        <v>732</v>
      </c>
      <c r="B2535" s="0" t="s">
        <v>733</v>
      </c>
      <c r="C2535" s="0" t="s">
        <v>2688</v>
      </c>
      <c r="D2535" s="0" t="n">
        <v>4153</v>
      </c>
      <c r="E2535" s="0" t="n">
        <v>9.878855</v>
      </c>
      <c r="F2535" s="0" t="n">
        <v>-74.6261689999999</v>
      </c>
      <c r="G2535" s="0" t="n">
        <v>0.008499219856</v>
      </c>
      <c r="H2535" s="0" t="n">
        <v>1894.1</v>
      </c>
      <c r="I2535" s="0" t="n">
        <v>1.6015</v>
      </c>
      <c r="J2535" s="0" t="n">
        <v>17.6</v>
      </c>
      <c r="K2535" s="0" t="n">
        <v>125</v>
      </c>
      <c r="L2535" s="0" t="s">
        <v>20</v>
      </c>
      <c r="M2535" s="0" t="n">
        <f aca="false">35.3*G2535</f>
        <v>0.3000224609168</v>
      </c>
      <c r="N2535" s="0" t="n">
        <f aca="false">M2535*1000/365</f>
        <v>0.821979344977534</v>
      </c>
      <c r="O2535" s="0" t="n">
        <f aca="false">Table1[[#This Row],[Detection frequency 2021]]/100*365</f>
        <v>64.24</v>
      </c>
      <c r="P2535" s="0" t="n">
        <f aca="false">Table1[[#This Row],[Flared days/year]]/12</f>
        <v>5.35333333333333</v>
      </c>
      <c r="Q2535" s="2" t="n">
        <f aca="false">Table1[[#This Row],['#days per month]]-P2591</f>
        <v>-5.38195541666667</v>
      </c>
    </row>
    <row r="2536" customFormat="false" ht="15.75" hidden="true" customHeight="false" outlineLevel="0" collapsed="false">
      <c r="A2536" s="0" t="s">
        <v>17</v>
      </c>
      <c r="B2536" s="0" t="s">
        <v>18</v>
      </c>
      <c r="C2536" s="0" t="s">
        <v>2689</v>
      </c>
      <c r="D2536" s="0" t="n">
        <v>4356</v>
      </c>
      <c r="E2536" s="0" t="n">
        <v>9.699228</v>
      </c>
      <c r="F2536" s="0" t="n">
        <v>-63.562816</v>
      </c>
      <c r="G2536" s="0" t="n">
        <v>0.008498662149</v>
      </c>
      <c r="H2536" s="0" t="n">
        <v>2062.12</v>
      </c>
      <c r="I2536" s="0" t="n">
        <v>3.69510999999999</v>
      </c>
      <c r="J2536" s="0" t="n">
        <v>34.2857</v>
      </c>
      <c r="K2536" s="0" t="n">
        <v>175</v>
      </c>
      <c r="L2536" s="0" t="s">
        <v>20</v>
      </c>
      <c r="M2536" s="0" t="n">
        <f aca="false">35.3*G2536</f>
        <v>0.3000027738597</v>
      </c>
      <c r="N2536" s="0" t="n">
        <f aca="false">M2536*1000/365</f>
        <v>0.821925407834795</v>
      </c>
      <c r="O2536" s="0" t="n">
        <f aca="false">Table1[[#This Row],[Detection frequency 2021]]/100*365</f>
        <v>125.142805</v>
      </c>
      <c r="P2536" s="0" t="n">
        <f aca="false">Table1[[#This Row],[Flared days/year]]/12</f>
        <v>10.4285670833333</v>
      </c>
      <c r="Q2536" s="2" t="n">
        <f aca="false">Table1[[#This Row],['#days per month]]-P2592</f>
        <v>-3.83961749999997</v>
      </c>
    </row>
    <row r="2537" customFormat="false" ht="15.75" hidden="true" customHeight="false" outlineLevel="0" collapsed="false">
      <c r="A2537" s="0" t="s">
        <v>563</v>
      </c>
      <c r="B2537" s="0" t="s">
        <v>564</v>
      </c>
      <c r="C2537" s="0" t="s">
        <v>2690</v>
      </c>
      <c r="D2537" s="0" t="n">
        <v>4484</v>
      </c>
      <c r="E2537" s="0" t="n">
        <v>-0.483513</v>
      </c>
      <c r="F2537" s="0" t="n">
        <v>-76.865613</v>
      </c>
      <c r="G2537" s="0" t="n">
        <v>0.00848959207199999</v>
      </c>
      <c r="H2537" s="0" t="n">
        <v>1942.24</v>
      </c>
      <c r="I2537" s="0" t="n">
        <v>1.6015</v>
      </c>
      <c r="J2537" s="0" t="n">
        <v>51.0638</v>
      </c>
      <c r="K2537" s="0" t="n">
        <v>47</v>
      </c>
      <c r="L2537" s="0" t="s">
        <v>20</v>
      </c>
      <c r="M2537" s="0" t="n">
        <f aca="false">35.3*G2537</f>
        <v>0.2996826001416</v>
      </c>
      <c r="N2537" s="0" t="n">
        <f aca="false">M2537*1000/365</f>
        <v>0.821048219566026</v>
      </c>
      <c r="O2537" s="0" t="n">
        <f aca="false">Table1[[#This Row],[Detection frequency 2021]]/100*365</f>
        <v>186.38287</v>
      </c>
      <c r="P2537" s="0" t="n">
        <f aca="false">Table1[[#This Row],[Flared days/year]]/12</f>
        <v>15.5319058333333</v>
      </c>
      <c r="Q2537" s="2" t="n">
        <f aca="false">Table1[[#This Row],['#days per month]]-P2593</f>
        <v>9.61248791666667</v>
      </c>
    </row>
    <row r="2538" customFormat="false" ht="15.75" hidden="true" customHeight="false" outlineLevel="0" collapsed="false">
      <c r="A2538" s="0" t="s">
        <v>606</v>
      </c>
      <c r="B2538" s="0" t="s">
        <v>607</v>
      </c>
      <c r="C2538" s="0" t="s">
        <v>2691</v>
      </c>
      <c r="D2538" s="0" t="n">
        <v>4869</v>
      </c>
      <c r="E2538" s="0" t="n">
        <v>-25.4919239999999</v>
      </c>
      <c r="F2538" s="0" t="n">
        <v>-42.781662</v>
      </c>
      <c r="G2538" s="0" t="n">
        <v>0.008487273185</v>
      </c>
      <c r="H2538" s="0" t="n">
        <v>1750.92</v>
      </c>
      <c r="I2538" s="0" t="n">
        <v>1.6015</v>
      </c>
      <c r="J2538" s="0" t="n">
        <v>29.7436</v>
      </c>
      <c r="K2538" s="0" t="n">
        <v>195</v>
      </c>
      <c r="L2538" s="0" t="s">
        <v>20</v>
      </c>
      <c r="M2538" s="0" t="n">
        <f aca="false">35.3*G2538</f>
        <v>0.2996007434305</v>
      </c>
      <c r="N2538" s="0" t="n">
        <f aca="false">M2538*1000/365</f>
        <v>0.820823954604109</v>
      </c>
      <c r="O2538" s="0" t="n">
        <f aca="false">Table1[[#This Row],[Detection frequency 2021]]/100*365</f>
        <v>108.56414</v>
      </c>
      <c r="P2538" s="0" t="n">
        <f aca="false">Table1[[#This Row],[Flared days/year]]/12</f>
        <v>9.04701166666667</v>
      </c>
      <c r="Q2538" s="2" t="n">
        <f aca="false">Table1[[#This Row],['#days per month]]-P2594</f>
        <v>-1.98912833333333</v>
      </c>
    </row>
    <row r="2539" customFormat="false" ht="15.75" hidden="true" customHeight="false" outlineLevel="0" collapsed="false">
      <c r="A2539" s="0" t="s">
        <v>24</v>
      </c>
      <c r="B2539" s="0" t="s">
        <v>25</v>
      </c>
      <c r="C2539" s="0" t="s">
        <v>2692</v>
      </c>
      <c r="D2539" s="0" t="n">
        <v>6994</v>
      </c>
      <c r="E2539" s="0" t="n">
        <v>55.3769719999999</v>
      </c>
      <c r="F2539" s="0" t="n">
        <v>54.573116</v>
      </c>
      <c r="G2539" s="0" t="n">
        <v>0.008482107057</v>
      </c>
      <c r="H2539" s="0" t="n">
        <v>1810.97</v>
      </c>
      <c r="I2539" s="0" t="n">
        <v>1.81208</v>
      </c>
      <c r="J2539" s="0" t="n">
        <v>47.9086999999999</v>
      </c>
      <c r="K2539" s="0" t="n">
        <v>263</v>
      </c>
      <c r="L2539" s="0" t="s">
        <v>20</v>
      </c>
      <c r="M2539" s="0" t="n">
        <f aca="false">35.3*G2539</f>
        <v>0.2994183791121</v>
      </c>
      <c r="N2539" s="0" t="n">
        <f aca="false">M2539*1000/365</f>
        <v>0.82032432633452</v>
      </c>
      <c r="O2539" s="0" t="n">
        <f aca="false">Table1[[#This Row],[Detection frequency 2021]]/100*365</f>
        <v>174.866755</v>
      </c>
      <c r="P2539" s="0" t="n">
        <f aca="false">Table1[[#This Row],[Flared days/year]]/12</f>
        <v>14.5722295833333</v>
      </c>
      <c r="Q2539" s="2" t="n">
        <f aca="false">Table1[[#This Row],['#days per month]]-P2595</f>
        <v>3.6433083333333</v>
      </c>
    </row>
    <row r="2540" customFormat="false" ht="15.75" hidden="true" customHeight="false" outlineLevel="0" collapsed="false">
      <c r="A2540" s="0" t="s">
        <v>645</v>
      </c>
      <c r="B2540" s="0" t="s">
        <v>646</v>
      </c>
      <c r="C2540" s="0" t="s">
        <v>2693</v>
      </c>
      <c r="D2540" s="0" t="n">
        <v>3616</v>
      </c>
      <c r="E2540" s="0" t="n">
        <v>27.292471</v>
      </c>
      <c r="F2540" s="0" t="n">
        <v>-90.967701</v>
      </c>
      <c r="G2540" s="0" t="n">
        <v>0.00848096229</v>
      </c>
      <c r="H2540" s="0" t="n">
        <v>1722.59</v>
      </c>
      <c r="I2540" s="0" t="n">
        <v>3.80048</v>
      </c>
      <c r="J2540" s="0" t="n">
        <v>9.30233</v>
      </c>
      <c r="K2540" s="0" t="n">
        <v>215</v>
      </c>
      <c r="L2540" s="0" t="s">
        <v>20</v>
      </c>
      <c r="M2540" s="0" t="n">
        <f aca="false">35.3*G2540</f>
        <v>0.299377968837</v>
      </c>
      <c r="N2540" s="0" t="n">
        <f aca="false">M2540*1000/365</f>
        <v>0.820213613252055</v>
      </c>
      <c r="O2540" s="0" t="n">
        <f aca="false">Table1[[#This Row],[Detection frequency 2021]]/100*365</f>
        <v>33.9535045</v>
      </c>
      <c r="P2540" s="0" t="n">
        <f aca="false">Table1[[#This Row],[Flared days/year]]/12</f>
        <v>2.82945870833333</v>
      </c>
      <c r="Q2540" s="2" t="n">
        <f aca="false">Table1[[#This Row],['#days per month]]-P2596</f>
        <v>-7.33916754166667</v>
      </c>
    </row>
    <row r="2541" customFormat="false" ht="15.75" hidden="true" customHeight="false" outlineLevel="0" collapsed="false">
      <c r="A2541" s="0" t="s">
        <v>21</v>
      </c>
      <c r="B2541" s="0" t="s">
        <v>22</v>
      </c>
      <c r="C2541" s="0" t="s">
        <v>2694</v>
      </c>
      <c r="D2541" s="0" t="n">
        <v>7478</v>
      </c>
      <c r="E2541" s="0" t="n">
        <v>31.073764</v>
      </c>
      <c r="F2541" s="0" t="n">
        <v>47.261207</v>
      </c>
      <c r="G2541" s="0" t="n">
        <v>0.016192054096</v>
      </c>
      <c r="H2541" s="0" t="n">
        <v>1861.29</v>
      </c>
      <c r="I2541" s="0" t="n">
        <v>1.6015</v>
      </c>
      <c r="J2541" s="0" t="n">
        <v>28.1579</v>
      </c>
      <c r="K2541" s="0" t="n">
        <v>380</v>
      </c>
      <c r="L2541" s="0" t="s">
        <v>20</v>
      </c>
      <c r="M2541" s="0" t="n">
        <f aca="false">35.3*G2541</f>
        <v>0.5715795095888</v>
      </c>
      <c r="N2541" s="0" t="n">
        <f aca="false">M2541*1000/365</f>
        <v>1.5659712591474</v>
      </c>
      <c r="O2541" s="0" t="n">
        <f aca="false">Table1[[#This Row],[Detection frequency 2021]]/100*365</f>
        <v>102.776335</v>
      </c>
      <c r="P2541" s="0" t="n">
        <f aca="false">Table1[[#This Row],[Flared days/year]]/12</f>
        <v>8.56469458333333</v>
      </c>
      <c r="Q2541" s="2" t="n">
        <f aca="false">Table1[[#This Row],['#days per month]]-P2597</f>
        <v>-5.71252375</v>
      </c>
    </row>
    <row r="2542" customFormat="false" ht="15.75" hidden="true" customHeight="false" outlineLevel="0" collapsed="false">
      <c r="A2542" s="0" t="s">
        <v>645</v>
      </c>
      <c r="B2542" s="0" t="s">
        <v>646</v>
      </c>
      <c r="C2542" s="0" t="s">
        <v>2695</v>
      </c>
      <c r="D2542" s="0" t="n">
        <v>8</v>
      </c>
      <c r="E2542" s="0" t="n">
        <v>70.3214199999999</v>
      </c>
      <c r="F2542" s="0" t="n">
        <v>-149.608272</v>
      </c>
      <c r="G2542" s="0" t="n">
        <v>0.008467812146</v>
      </c>
      <c r="H2542" s="0" t="n">
        <v>1867.33</v>
      </c>
      <c r="I2542" s="0" t="n">
        <v>1.6015</v>
      </c>
      <c r="J2542" s="0" t="n">
        <v>69.0821</v>
      </c>
      <c r="K2542" s="0" t="n">
        <v>207</v>
      </c>
      <c r="L2542" s="0" t="s">
        <v>20</v>
      </c>
      <c r="M2542" s="0" t="n">
        <f aca="false">35.3*G2542</f>
        <v>0.2989137687538</v>
      </c>
      <c r="N2542" s="0" t="n">
        <f aca="false">M2542*1000/365</f>
        <v>0.818941832202192</v>
      </c>
      <c r="O2542" s="0" t="n">
        <f aca="false">Table1[[#This Row],[Detection frequency 2021]]/100*365</f>
        <v>252.149665</v>
      </c>
      <c r="P2542" s="0" t="n">
        <f aca="false">Table1[[#This Row],[Flared days/year]]/12</f>
        <v>21.0124720833333</v>
      </c>
      <c r="Q2542" s="2" t="n">
        <f aca="false">Table1[[#This Row],['#days per month]]-P2598</f>
        <v>4.14636958333333</v>
      </c>
    </row>
    <row r="2543" customFormat="false" ht="15.75" hidden="true" customHeight="false" outlineLevel="0" collapsed="false">
      <c r="A2543" s="0" t="s">
        <v>24</v>
      </c>
      <c r="B2543" s="0" t="s">
        <v>25</v>
      </c>
      <c r="C2543" s="0" t="s">
        <v>2696</v>
      </c>
      <c r="D2543" s="0" t="n">
        <v>6810</v>
      </c>
      <c r="E2543" s="0" t="n">
        <v>52.545563</v>
      </c>
      <c r="F2543" s="0" t="n">
        <v>51.399836</v>
      </c>
      <c r="G2543" s="0" t="n">
        <v>0.008467782793</v>
      </c>
      <c r="H2543" s="0" t="n">
        <v>1839.25</v>
      </c>
      <c r="I2543" s="0" t="n">
        <v>1.75319</v>
      </c>
      <c r="J2543" s="0" t="n">
        <v>46.8647</v>
      </c>
      <c r="K2543" s="0" t="n">
        <v>303</v>
      </c>
      <c r="L2543" s="0" t="s">
        <v>20</v>
      </c>
      <c r="M2543" s="0" t="n">
        <f aca="false">35.3*G2543</f>
        <v>0.2989127325929</v>
      </c>
      <c r="N2543" s="0" t="n">
        <f aca="false">M2543*1000/365</f>
        <v>0.818938993405205</v>
      </c>
      <c r="O2543" s="0" t="n">
        <f aca="false">Table1[[#This Row],[Detection frequency 2021]]/100*365</f>
        <v>171.056155</v>
      </c>
      <c r="P2543" s="0" t="n">
        <f aca="false">Table1[[#This Row],[Flared days/year]]/12</f>
        <v>14.2546795833333</v>
      </c>
      <c r="Q2543" s="2" t="n">
        <f aca="false">Table1[[#This Row],['#days per month]]-P2599</f>
        <v>5.25244125</v>
      </c>
    </row>
    <row r="2544" customFormat="false" ht="15.75" hidden="true" customHeight="false" outlineLevel="0" collapsed="false">
      <c r="A2544" s="0" t="s">
        <v>51</v>
      </c>
      <c r="B2544" s="0" t="s">
        <v>52</v>
      </c>
      <c r="C2544" s="0" t="s">
        <v>2697</v>
      </c>
      <c r="D2544" s="0" t="n">
        <v>5526</v>
      </c>
      <c r="E2544" s="0" t="n">
        <v>31.630858</v>
      </c>
      <c r="F2544" s="0" t="n">
        <v>6.133883</v>
      </c>
      <c r="G2544" s="0" t="n">
        <v>0.009044745361</v>
      </c>
      <c r="H2544" s="0" t="n">
        <v>1767.67</v>
      </c>
      <c r="I2544" s="0" t="n">
        <v>3.04976</v>
      </c>
      <c r="J2544" s="0" t="n">
        <v>39.2</v>
      </c>
      <c r="K2544" s="0" t="n">
        <v>375</v>
      </c>
      <c r="L2544" s="0" t="s">
        <v>20</v>
      </c>
      <c r="M2544" s="0" t="n">
        <f aca="false">35.3*G2544</f>
        <v>0.3192795112433</v>
      </c>
      <c r="N2544" s="0" t="n">
        <f aca="false">M2544*1000/365</f>
        <v>0.874738386967945</v>
      </c>
      <c r="O2544" s="0" t="n">
        <f aca="false">Table1[[#This Row],[Detection frequency 2021]]/100*365</f>
        <v>143.08</v>
      </c>
      <c r="P2544" s="0" t="n">
        <f aca="false">Table1[[#This Row],[Flared days/year]]/12</f>
        <v>11.9233333333333</v>
      </c>
      <c r="Q2544" s="2" t="n">
        <f aca="false">Table1[[#This Row],['#days per month]]-P2600</f>
        <v>-3.5264170833333</v>
      </c>
    </row>
    <row r="2545" customFormat="false" ht="15.75" hidden="true" customHeight="false" outlineLevel="0" collapsed="false">
      <c r="A2545" s="0" t="s">
        <v>78</v>
      </c>
      <c r="B2545" s="0" t="s">
        <v>79</v>
      </c>
      <c r="C2545" s="0" t="s">
        <v>2698</v>
      </c>
      <c r="D2545" s="0" t="n">
        <v>8593</v>
      </c>
      <c r="E2545" s="0" t="n">
        <v>21.4608</v>
      </c>
      <c r="F2545" s="0" t="n">
        <v>57.246148</v>
      </c>
      <c r="G2545" s="0" t="n">
        <v>0.00594515662</v>
      </c>
      <c r="H2545" s="0" t="n">
        <v>1779.12</v>
      </c>
      <c r="I2545" s="0" t="n">
        <v>1.6585</v>
      </c>
      <c r="J2545" s="0" t="n">
        <v>28.1579</v>
      </c>
      <c r="K2545" s="0" t="n">
        <v>380</v>
      </c>
      <c r="L2545" s="0" t="s">
        <v>20</v>
      </c>
      <c r="M2545" s="0" t="n">
        <f aca="false">35.3*G2545</f>
        <v>0.209864028686</v>
      </c>
      <c r="N2545" s="0" t="n">
        <f aca="false">M2545*1000/365</f>
        <v>0.574969941605479</v>
      </c>
      <c r="O2545" s="0" t="n">
        <f aca="false">Table1[[#This Row],[Detection frequency 2021]]/100*365</f>
        <v>102.776335</v>
      </c>
      <c r="P2545" s="0" t="n">
        <f aca="false">Table1[[#This Row],[Flared days/year]]/12</f>
        <v>8.56469458333333</v>
      </c>
      <c r="Q2545" s="2" t="n">
        <f aca="false">Table1[[#This Row],['#days per month]]-P2601</f>
        <v>-3.11138166666667</v>
      </c>
    </row>
    <row r="2546" customFormat="false" ht="15.75" hidden="true" customHeight="false" outlineLevel="0" collapsed="false">
      <c r="A2546" s="0" t="s">
        <v>191</v>
      </c>
      <c r="B2546" s="0" t="s">
        <v>192</v>
      </c>
      <c r="C2546" s="0" t="s">
        <v>2699</v>
      </c>
      <c r="D2546" s="0" t="n">
        <v>8474</v>
      </c>
      <c r="E2546" s="0" t="n">
        <v>15.381749</v>
      </c>
      <c r="F2546" s="0" t="n">
        <v>46.808795</v>
      </c>
      <c r="G2546" s="0" t="n">
        <v>0.008441365093</v>
      </c>
      <c r="H2546" s="0" t="n">
        <v>1817.7</v>
      </c>
      <c r="I2546" s="0" t="n">
        <v>0.964976</v>
      </c>
      <c r="J2546" s="0" t="n">
        <v>35.5346</v>
      </c>
      <c r="K2546" s="0" t="n">
        <v>318</v>
      </c>
      <c r="L2546" s="0" t="s">
        <v>20</v>
      </c>
      <c r="M2546" s="0" t="n">
        <f aca="false">35.3*G2546</f>
        <v>0.2979801877829</v>
      </c>
      <c r="N2546" s="0" t="n">
        <f aca="false">M2546*1000/365</f>
        <v>0.816384076117534</v>
      </c>
      <c r="O2546" s="0" t="n">
        <f aca="false">Table1[[#This Row],[Detection frequency 2021]]/100*365</f>
        <v>129.70129</v>
      </c>
      <c r="P2546" s="0" t="n">
        <f aca="false">Table1[[#This Row],[Flared days/year]]/12</f>
        <v>10.8084408333333</v>
      </c>
      <c r="Q2546" s="2" t="n">
        <f aca="false">Table1[[#This Row],['#days per month]]-P2602</f>
        <v>-2.02359041666667</v>
      </c>
    </row>
    <row r="2547" customFormat="false" ht="15.75" hidden="true" customHeight="false" outlineLevel="0" collapsed="false">
      <c r="A2547" s="0" t="s">
        <v>161</v>
      </c>
      <c r="B2547" s="0" t="s">
        <v>162</v>
      </c>
      <c r="C2547" s="0" t="s">
        <v>2700</v>
      </c>
      <c r="D2547" s="0" t="n">
        <v>11621</v>
      </c>
      <c r="E2547" s="0" t="n">
        <v>38.120247</v>
      </c>
      <c r="F2547" s="0" t="n">
        <v>119.492212999999</v>
      </c>
      <c r="G2547" s="0" t="n">
        <v>0.008440367091</v>
      </c>
      <c r="H2547" s="0" t="n">
        <v>1672.64</v>
      </c>
      <c r="I2547" s="0" t="n">
        <v>1.34697</v>
      </c>
      <c r="J2547" s="0" t="n">
        <v>37.8261</v>
      </c>
      <c r="K2547" s="0" t="n">
        <v>230</v>
      </c>
      <c r="L2547" s="0" t="s">
        <v>20</v>
      </c>
      <c r="M2547" s="0" t="n">
        <f aca="false">35.3*G2547</f>
        <v>0.2979449583123</v>
      </c>
      <c r="N2547" s="0" t="n">
        <f aca="false">M2547*1000/365</f>
        <v>0.81628755702</v>
      </c>
      <c r="O2547" s="0" t="n">
        <f aca="false">Table1[[#This Row],[Detection frequency 2021]]/100*365</f>
        <v>138.065265</v>
      </c>
      <c r="P2547" s="0" t="n">
        <f aca="false">Table1[[#This Row],[Flared days/year]]/12</f>
        <v>11.50543875</v>
      </c>
      <c r="Q2547" s="2" t="n">
        <f aca="false">Table1[[#This Row],['#days per month]]-P2603</f>
        <v>1.36656</v>
      </c>
    </row>
    <row r="2548" customFormat="false" ht="15.75" hidden="true" customHeight="false" outlineLevel="0" collapsed="false">
      <c r="A2548" s="0" t="s">
        <v>606</v>
      </c>
      <c r="B2548" s="0" t="s">
        <v>607</v>
      </c>
      <c r="C2548" s="0" t="s">
        <v>2701</v>
      </c>
      <c r="D2548" s="0" t="n">
        <v>4921</v>
      </c>
      <c r="E2548" s="0" t="n">
        <v>-21.237053</v>
      </c>
      <c r="F2548" s="0" t="n">
        <v>-39.955814</v>
      </c>
      <c r="G2548" s="0" t="n">
        <v>0.008430093541</v>
      </c>
      <c r="H2548" s="0" t="n">
        <v>1745.31</v>
      </c>
      <c r="I2548" s="0" t="n">
        <v>3.62185</v>
      </c>
      <c r="J2548" s="0" t="n">
        <v>38.7639999999999</v>
      </c>
      <c r="K2548" s="0" t="n">
        <v>178</v>
      </c>
      <c r="L2548" s="0" t="s">
        <v>20</v>
      </c>
      <c r="M2548" s="0" t="n">
        <f aca="false">35.3*G2548</f>
        <v>0.2975823019973</v>
      </c>
      <c r="N2548" s="0" t="n">
        <f aca="false">M2548*1000/365</f>
        <v>0.815293978074794</v>
      </c>
      <c r="O2548" s="0" t="n">
        <f aca="false">Table1[[#This Row],[Detection frequency 2021]]/100*365</f>
        <v>141.4886</v>
      </c>
      <c r="P2548" s="0" t="n">
        <f aca="false">Table1[[#This Row],[Flared days/year]]/12</f>
        <v>11.7907166666666</v>
      </c>
      <c r="Q2548" s="2" t="n">
        <f aca="false">Table1[[#This Row],['#days per month]]-P2604</f>
        <v>-2.72633708333333</v>
      </c>
    </row>
    <row r="2549" customFormat="false" ht="15.75" hidden="true" customHeight="false" outlineLevel="0" collapsed="false">
      <c r="A2549" s="0" t="s">
        <v>51</v>
      </c>
      <c r="B2549" s="0" t="s">
        <v>52</v>
      </c>
      <c r="C2549" s="0" t="s">
        <v>2702</v>
      </c>
      <c r="D2549" s="0" t="n">
        <v>5493</v>
      </c>
      <c r="E2549" s="0" t="n">
        <v>31.893774</v>
      </c>
      <c r="F2549" s="0" t="n">
        <v>5.919385</v>
      </c>
      <c r="G2549" s="0" t="n">
        <v>0.008460180366</v>
      </c>
      <c r="H2549" s="0" t="n">
        <v>1713.44</v>
      </c>
      <c r="I2549" s="0" t="n">
        <v>2.06170999999999</v>
      </c>
      <c r="J2549" s="0" t="n">
        <v>60.6557</v>
      </c>
      <c r="K2549" s="0" t="n">
        <v>366</v>
      </c>
      <c r="L2549" s="0" t="s">
        <v>20</v>
      </c>
      <c r="M2549" s="0" t="n">
        <f aca="false">35.3*G2549</f>
        <v>0.2986443669198</v>
      </c>
      <c r="N2549" s="0" t="n">
        <f aca="false">M2549*1000/365</f>
        <v>0.818203744985753</v>
      </c>
      <c r="O2549" s="0" t="n">
        <f aca="false">Table1[[#This Row],[Detection frequency 2021]]/100*365</f>
        <v>221.393305</v>
      </c>
      <c r="P2549" s="0" t="n">
        <f aca="false">Table1[[#This Row],[Flared days/year]]/12</f>
        <v>18.4494420833333</v>
      </c>
      <c r="Q2549" s="2" t="n">
        <f aca="false">Table1[[#This Row],['#days per month]]-P2605</f>
        <v>7.5930341666667</v>
      </c>
    </row>
    <row r="2550" customFormat="false" ht="15.75" hidden="true" customHeight="false" outlineLevel="0" collapsed="false">
      <c r="A2550" s="0" t="s">
        <v>645</v>
      </c>
      <c r="B2550" s="0" t="s">
        <v>646</v>
      </c>
      <c r="C2550" s="0" t="s">
        <v>2703</v>
      </c>
      <c r="D2550" s="0" t="n">
        <v>1638</v>
      </c>
      <c r="E2550" s="0" t="n">
        <v>31.5939229999999</v>
      </c>
      <c r="F2550" s="0" t="n">
        <v>-103.683672</v>
      </c>
      <c r="G2550" s="0" t="n">
        <v>0.008429183598</v>
      </c>
      <c r="H2550" s="0" t="n">
        <v>1882.47</v>
      </c>
      <c r="I2550" s="0" t="n">
        <v>2.7253</v>
      </c>
      <c r="J2550" s="0" t="n">
        <v>24.0356</v>
      </c>
      <c r="K2550" s="0" t="n">
        <v>337</v>
      </c>
      <c r="L2550" s="0" t="s">
        <v>20</v>
      </c>
      <c r="M2550" s="0" t="n">
        <f aca="false">35.3*G2550</f>
        <v>0.2975501810094</v>
      </c>
      <c r="N2550" s="0" t="n">
        <f aca="false">M2550*1000/365</f>
        <v>0.815205975368219</v>
      </c>
      <c r="O2550" s="0" t="n">
        <f aca="false">Table1[[#This Row],[Detection frequency 2021]]/100*365</f>
        <v>87.72994</v>
      </c>
      <c r="P2550" s="0" t="n">
        <f aca="false">Table1[[#This Row],[Flared days/year]]/12</f>
        <v>7.31082833333333</v>
      </c>
      <c r="Q2550" s="2" t="n">
        <f aca="false">Table1[[#This Row],['#days per month]]-P2606</f>
        <v>0.4425625</v>
      </c>
    </row>
    <row r="2551" customFormat="false" ht="15.75" hidden="true" customHeight="false" outlineLevel="0" collapsed="false">
      <c r="A2551" s="0" t="s">
        <v>645</v>
      </c>
      <c r="B2551" s="0" t="s">
        <v>646</v>
      </c>
      <c r="C2551" s="0" t="s">
        <v>2704</v>
      </c>
      <c r="D2551" s="0" t="n">
        <v>1510</v>
      </c>
      <c r="E2551" s="0" t="n">
        <v>31.910901</v>
      </c>
      <c r="F2551" s="0" t="n">
        <v>-103.84138</v>
      </c>
      <c r="G2551" s="0" t="n">
        <v>0.008428684597</v>
      </c>
      <c r="H2551" s="0" t="n">
        <v>1913.22</v>
      </c>
      <c r="I2551" s="0" t="n">
        <v>1.79155</v>
      </c>
      <c r="J2551" s="0" t="n">
        <v>41.1585</v>
      </c>
      <c r="K2551" s="0" t="n">
        <v>328</v>
      </c>
      <c r="L2551" s="0" t="s">
        <v>20</v>
      </c>
      <c r="M2551" s="0" t="n">
        <f aca="false">35.3*G2551</f>
        <v>0.2975325662741</v>
      </c>
      <c r="N2551" s="0" t="n">
        <f aca="false">M2551*1000/365</f>
        <v>0.815157715819452</v>
      </c>
      <c r="O2551" s="0" t="n">
        <f aca="false">Table1[[#This Row],[Detection frequency 2021]]/100*365</f>
        <v>150.228525</v>
      </c>
      <c r="P2551" s="0" t="n">
        <f aca="false">Table1[[#This Row],[Flared days/year]]/12</f>
        <v>12.51904375</v>
      </c>
      <c r="Q2551" s="2" t="n">
        <f aca="false">Table1[[#This Row],['#days per month]]-P2607</f>
        <v>1.74226666666667</v>
      </c>
    </row>
    <row r="2552" customFormat="false" ht="15.75" hidden="true" customHeight="false" outlineLevel="0" collapsed="false">
      <c r="A2552" s="0" t="s">
        <v>245</v>
      </c>
      <c r="B2552" s="0" t="s">
        <v>246</v>
      </c>
      <c r="C2552" s="0" t="s">
        <v>2705</v>
      </c>
      <c r="D2552" s="0" t="n">
        <v>6174</v>
      </c>
      <c r="E2552" s="0" t="n">
        <v>-1.272694</v>
      </c>
      <c r="F2552" s="0" t="n">
        <v>8.726847</v>
      </c>
      <c r="G2552" s="0" t="n">
        <v>0.008427569183</v>
      </c>
      <c r="H2552" s="0" t="n">
        <v>1756.86</v>
      </c>
      <c r="I2552" s="0" t="n">
        <v>1.99335999999999</v>
      </c>
      <c r="J2552" s="0" t="n">
        <v>41.8605</v>
      </c>
      <c r="K2552" s="0" t="n">
        <v>43</v>
      </c>
      <c r="L2552" s="0" t="s">
        <v>20</v>
      </c>
      <c r="M2552" s="0" t="n">
        <f aca="false">35.3*G2552</f>
        <v>0.2974931921599</v>
      </c>
      <c r="N2552" s="0" t="n">
        <f aca="false">M2552*1000/365</f>
        <v>0.815049841533972</v>
      </c>
      <c r="O2552" s="0" t="n">
        <f aca="false">Table1[[#This Row],[Detection frequency 2021]]/100*365</f>
        <v>152.790825</v>
      </c>
      <c r="P2552" s="0" t="n">
        <f aca="false">Table1[[#This Row],[Flared days/year]]/12</f>
        <v>12.73256875</v>
      </c>
      <c r="Q2552" s="2" t="n">
        <f aca="false">Table1[[#This Row],['#days per month]]-P2608</f>
        <v>-0.42057125</v>
      </c>
    </row>
    <row r="2553" customFormat="false" ht="15.75" hidden="true" customHeight="false" outlineLevel="0" collapsed="false">
      <c r="A2553" s="0" t="s">
        <v>645</v>
      </c>
      <c r="B2553" s="0" t="s">
        <v>646</v>
      </c>
      <c r="C2553" s="0" t="s">
        <v>2706</v>
      </c>
      <c r="D2553" s="0" t="n">
        <v>1479</v>
      </c>
      <c r="E2553" s="0" t="n">
        <v>31.724246</v>
      </c>
      <c r="F2553" s="0" t="n">
        <v>-103.882976</v>
      </c>
      <c r="G2553" s="0" t="n">
        <v>0.008427099535</v>
      </c>
      <c r="H2553" s="0" t="n">
        <v>1822.66</v>
      </c>
      <c r="I2553" s="0" t="n">
        <v>1.73082</v>
      </c>
      <c r="J2553" s="0" t="n">
        <v>45.0746</v>
      </c>
      <c r="K2553" s="0" t="n">
        <v>335</v>
      </c>
      <c r="L2553" s="0" t="s">
        <v>20</v>
      </c>
      <c r="M2553" s="0" t="n">
        <f aca="false">35.3*G2553</f>
        <v>0.2974766135855</v>
      </c>
      <c r="N2553" s="0" t="n">
        <f aca="false">M2553*1000/365</f>
        <v>0.815004420782192</v>
      </c>
      <c r="O2553" s="0" t="n">
        <f aca="false">Table1[[#This Row],[Detection frequency 2021]]/100*365</f>
        <v>164.52229</v>
      </c>
      <c r="P2553" s="0" t="n">
        <f aca="false">Table1[[#This Row],[Flared days/year]]/12</f>
        <v>13.7101908333333</v>
      </c>
      <c r="Q2553" s="2" t="n">
        <f aca="false">Table1[[#This Row],['#days per month]]-P2609</f>
        <v>-0.307938333333334</v>
      </c>
    </row>
    <row r="2554" customFormat="false" ht="15.75" hidden="true" customHeight="false" outlineLevel="0" collapsed="false">
      <c r="A2554" s="0" t="s">
        <v>645</v>
      </c>
      <c r="B2554" s="0" t="s">
        <v>646</v>
      </c>
      <c r="C2554" s="0" t="s">
        <v>2707</v>
      </c>
      <c r="D2554" s="0" t="n">
        <v>2839</v>
      </c>
      <c r="E2554" s="0" t="n">
        <v>32.940506</v>
      </c>
      <c r="F2554" s="0" t="n">
        <v>-99.997598</v>
      </c>
      <c r="G2554" s="0" t="n">
        <v>0.008424516471</v>
      </c>
      <c r="H2554" s="0" t="n">
        <v>1881.33</v>
      </c>
      <c r="I2554" s="0" t="n">
        <v>1.55435</v>
      </c>
      <c r="J2554" s="0" t="n">
        <v>47.2892</v>
      </c>
      <c r="K2554" s="0" t="n">
        <v>332</v>
      </c>
      <c r="L2554" s="0" t="s">
        <v>20</v>
      </c>
      <c r="M2554" s="0" t="n">
        <f aca="false">35.3*G2554</f>
        <v>0.2973854314263</v>
      </c>
      <c r="N2554" s="0" t="n">
        <f aca="false">M2554*1000/365</f>
        <v>0.814754606647397</v>
      </c>
      <c r="O2554" s="0" t="n">
        <f aca="false">Table1[[#This Row],[Detection frequency 2021]]/100*365</f>
        <v>172.60558</v>
      </c>
      <c r="P2554" s="0" t="n">
        <f aca="false">Table1[[#This Row],[Flared days/year]]/12</f>
        <v>14.3837983333333</v>
      </c>
      <c r="Q2554" s="2" t="n">
        <f aca="false">Table1[[#This Row],['#days per month]]-P2610</f>
        <v>2.8464525</v>
      </c>
    </row>
    <row r="2555" customFormat="false" ht="15.75" hidden="true" customHeight="false" outlineLevel="0" collapsed="false">
      <c r="A2555" s="0" t="s">
        <v>726</v>
      </c>
      <c r="B2555" s="0" t="s">
        <v>727</v>
      </c>
      <c r="C2555" s="0" t="s">
        <v>2708</v>
      </c>
      <c r="D2555" s="0" t="n">
        <v>5064</v>
      </c>
      <c r="E2555" s="0" t="n">
        <v>58.05797</v>
      </c>
      <c r="F2555" s="0" t="n">
        <v>1.079326</v>
      </c>
      <c r="G2555" s="0" t="n">
        <v>0.008414419039</v>
      </c>
      <c r="H2555" s="0" t="n">
        <v>1866.4</v>
      </c>
      <c r="I2555" s="0" t="n">
        <v>2.02997</v>
      </c>
      <c r="J2555" s="0" t="n">
        <v>48.3051</v>
      </c>
      <c r="K2555" s="0" t="n">
        <v>118</v>
      </c>
      <c r="L2555" s="0" t="s">
        <v>20</v>
      </c>
      <c r="M2555" s="0" t="n">
        <f aca="false">35.3*G2555</f>
        <v>0.2970289920767</v>
      </c>
      <c r="N2555" s="0" t="n">
        <f aca="false">M2555*1000/365</f>
        <v>0.813778060484109</v>
      </c>
      <c r="O2555" s="0" t="n">
        <f aca="false">Table1[[#This Row],[Detection frequency 2021]]/100*365</f>
        <v>176.313615</v>
      </c>
      <c r="P2555" s="0" t="n">
        <f aca="false">Table1[[#This Row],[Flared days/year]]/12</f>
        <v>14.69280125</v>
      </c>
      <c r="Q2555" s="2" t="n">
        <f aca="false">Table1[[#This Row],['#days per month]]-P2611</f>
        <v>12.3530569583333</v>
      </c>
    </row>
    <row r="2556" customFormat="false" ht="15.75" hidden="true" customHeight="false" outlineLevel="0" collapsed="false">
      <c r="A2556" s="0" t="s">
        <v>645</v>
      </c>
      <c r="B2556" s="0" t="s">
        <v>646</v>
      </c>
      <c r="C2556" s="0" t="s">
        <v>2709</v>
      </c>
      <c r="D2556" s="0" t="n">
        <v>7</v>
      </c>
      <c r="E2556" s="0" t="n">
        <v>70.402281</v>
      </c>
      <c r="F2556" s="0" t="n">
        <v>-149.814782</v>
      </c>
      <c r="G2556" s="0" t="n">
        <v>0.008399507715</v>
      </c>
      <c r="H2556" s="0" t="n">
        <v>1825.99</v>
      </c>
      <c r="I2556" s="0" t="n">
        <v>2.00422</v>
      </c>
      <c r="J2556" s="0" t="n">
        <v>56.25</v>
      </c>
      <c r="K2556" s="0" t="n">
        <v>192</v>
      </c>
      <c r="L2556" s="0" t="s">
        <v>20</v>
      </c>
      <c r="M2556" s="0" t="n">
        <f aca="false">35.3*G2556</f>
        <v>0.2965026223395</v>
      </c>
      <c r="N2556" s="0" t="n">
        <f aca="false">M2556*1000/365</f>
        <v>0.812335951615068</v>
      </c>
      <c r="O2556" s="0" t="n">
        <f aca="false">Table1[[#This Row],[Detection frequency 2021]]/100*365</f>
        <v>205.3125</v>
      </c>
      <c r="P2556" s="0" t="n">
        <f aca="false">Table1[[#This Row],[Flared days/year]]/12</f>
        <v>17.109375</v>
      </c>
      <c r="Q2556" s="2" t="n">
        <f aca="false">Table1[[#This Row],['#days per month]]-P2612</f>
        <v>8.34061500000003</v>
      </c>
    </row>
    <row r="2557" customFormat="false" ht="15.75" hidden="true" customHeight="false" outlineLevel="0" collapsed="false">
      <c r="A2557" s="0" t="s">
        <v>986</v>
      </c>
      <c r="B2557" s="0" t="s">
        <v>987</v>
      </c>
      <c r="C2557" s="0" t="s">
        <v>2710</v>
      </c>
      <c r="D2557" s="0" t="n">
        <v>5686</v>
      </c>
      <c r="E2557" s="0" t="n">
        <v>34.8881219999999</v>
      </c>
      <c r="F2557" s="0" t="n">
        <v>10.550237</v>
      </c>
      <c r="G2557" s="0" t="n">
        <v>0.008377170082</v>
      </c>
      <c r="H2557" s="0" t="n">
        <v>1857.88</v>
      </c>
      <c r="I2557" s="0" t="n">
        <v>1.95433</v>
      </c>
      <c r="J2557" s="0" t="n">
        <v>55.643</v>
      </c>
      <c r="K2557" s="0" t="n">
        <v>381</v>
      </c>
      <c r="L2557" s="0" t="s">
        <v>20</v>
      </c>
      <c r="M2557" s="0" t="n">
        <f aca="false">35.3*G2557</f>
        <v>0.2957141038946</v>
      </c>
      <c r="N2557" s="0" t="n">
        <f aca="false">M2557*1000/365</f>
        <v>0.810175627108493</v>
      </c>
      <c r="O2557" s="0" t="n">
        <f aca="false">Table1[[#This Row],[Detection frequency 2021]]/100*365</f>
        <v>203.09695</v>
      </c>
      <c r="P2557" s="0" t="n">
        <f aca="false">Table1[[#This Row],[Flared days/year]]/12</f>
        <v>16.9247458333333</v>
      </c>
      <c r="Q2557" s="2" t="n">
        <f aca="false">Table1[[#This Row],['#days per month]]-P2613</f>
        <v>5.15392166666667</v>
      </c>
    </row>
    <row r="2558" customFormat="false" ht="15.75" hidden="true" customHeight="false" outlineLevel="0" collapsed="false">
      <c r="A2558" s="0" t="s">
        <v>161</v>
      </c>
      <c r="B2558" s="0" t="s">
        <v>162</v>
      </c>
      <c r="C2558" s="0" t="s">
        <v>2711</v>
      </c>
      <c r="D2558" s="0" t="n">
        <v>9617</v>
      </c>
      <c r="E2558" s="0" t="n">
        <v>40.744351</v>
      </c>
      <c r="F2558" s="0" t="n">
        <v>82.668366</v>
      </c>
      <c r="G2558" s="0" t="n">
        <v>0.008372679073</v>
      </c>
      <c r="H2558" s="0" t="n">
        <v>1821.33</v>
      </c>
      <c r="I2558" s="0" t="n">
        <v>1.35938</v>
      </c>
      <c r="J2558" s="0" t="n">
        <v>35.0819999999999</v>
      </c>
      <c r="K2558" s="0" t="n">
        <v>305</v>
      </c>
      <c r="L2558" s="0" t="s">
        <v>20</v>
      </c>
      <c r="M2558" s="0" t="n">
        <f aca="false">35.3*G2558</f>
        <v>0.2955555712769</v>
      </c>
      <c r="N2558" s="0" t="n">
        <f aca="false">M2558*1000/365</f>
        <v>0.809741291169589</v>
      </c>
      <c r="O2558" s="0" t="n">
        <f aca="false">Table1[[#This Row],[Detection frequency 2021]]/100*365</f>
        <v>128.0493</v>
      </c>
      <c r="P2558" s="0" t="n">
        <f aca="false">Table1[[#This Row],[Flared days/year]]/12</f>
        <v>10.670775</v>
      </c>
      <c r="Q2558" s="2" t="n">
        <f aca="false">Table1[[#This Row],['#days per month]]-P2614</f>
        <v>-3.67205208333336</v>
      </c>
    </row>
    <row r="2559" customFormat="false" ht="15.75" hidden="true" customHeight="false" outlineLevel="0" collapsed="false">
      <c r="A2559" s="0" t="s">
        <v>24</v>
      </c>
      <c r="B2559" s="0" t="s">
        <v>25</v>
      </c>
      <c r="C2559" s="0" t="s">
        <v>2712</v>
      </c>
      <c r="D2559" s="0" t="n">
        <v>6871</v>
      </c>
      <c r="E2559" s="0" t="n">
        <v>52.704347</v>
      </c>
      <c r="F2559" s="0" t="n">
        <v>52.5662709999999</v>
      </c>
      <c r="G2559" s="0" t="n">
        <v>0.008372003954</v>
      </c>
      <c r="H2559" s="0" t="n">
        <v>1799.91</v>
      </c>
      <c r="I2559" s="0" t="n">
        <v>1.69687</v>
      </c>
      <c r="J2559" s="0" t="n">
        <v>59.1836999999999</v>
      </c>
      <c r="K2559" s="0" t="n">
        <v>245</v>
      </c>
      <c r="L2559" s="0" t="s">
        <v>20</v>
      </c>
      <c r="M2559" s="0" t="n">
        <f aca="false">35.3*G2559</f>
        <v>0.2955317395762</v>
      </c>
      <c r="N2559" s="0" t="n">
        <f aca="false">M2559*1000/365</f>
        <v>0.809675998838904</v>
      </c>
      <c r="O2559" s="0" t="n">
        <f aca="false">Table1[[#This Row],[Detection frequency 2021]]/100*365</f>
        <v>216.020505</v>
      </c>
      <c r="P2559" s="0" t="n">
        <f aca="false">Table1[[#This Row],[Flared days/year]]/12</f>
        <v>18.00170875</v>
      </c>
      <c r="Q2559" s="2" t="n">
        <f aca="false">Table1[[#This Row],['#days per month]]-P2615</f>
        <v>5.69573374999997</v>
      </c>
    </row>
    <row r="2560" customFormat="false" ht="15.75" hidden="true" customHeight="false" outlineLevel="0" collapsed="false">
      <c r="A2560" s="0" t="s">
        <v>726</v>
      </c>
      <c r="B2560" s="0" t="s">
        <v>727</v>
      </c>
      <c r="C2560" s="0" t="s">
        <v>2713</v>
      </c>
      <c r="D2560" s="0" t="n">
        <v>5170</v>
      </c>
      <c r="E2560" s="0" t="n">
        <v>57.083237</v>
      </c>
      <c r="F2560" s="0" t="n">
        <v>0.886873999999999</v>
      </c>
      <c r="G2560" s="0" t="n">
        <v>0.008363021936</v>
      </c>
      <c r="H2560" s="0" t="n">
        <v>1775.45</v>
      </c>
      <c r="I2560" s="0" t="n">
        <v>1.19141</v>
      </c>
      <c r="J2560" s="0" t="n">
        <v>32.8358</v>
      </c>
      <c r="K2560" s="0" t="n">
        <v>134</v>
      </c>
      <c r="L2560" s="0" t="s">
        <v>20</v>
      </c>
      <c r="M2560" s="0" t="n">
        <f aca="false">35.3*G2560</f>
        <v>0.2952146743408</v>
      </c>
      <c r="N2560" s="0" t="n">
        <f aca="false">M2560*1000/365</f>
        <v>0.808807326961096</v>
      </c>
      <c r="O2560" s="0" t="n">
        <f aca="false">Table1[[#This Row],[Detection frequency 2021]]/100*365</f>
        <v>119.85067</v>
      </c>
      <c r="P2560" s="0" t="n">
        <f aca="false">Table1[[#This Row],[Flared days/year]]/12</f>
        <v>9.98755583333333</v>
      </c>
      <c r="Q2560" s="2" t="n">
        <f aca="false">Table1[[#This Row],['#days per month]]-P2616</f>
        <v>0.516505416666666</v>
      </c>
    </row>
    <row r="2561" customFormat="false" ht="15.75" hidden="true" customHeight="false" outlineLevel="0" collapsed="false">
      <c r="A2561" s="0" t="s">
        <v>387</v>
      </c>
      <c r="B2561" s="0" t="s">
        <v>388</v>
      </c>
      <c r="C2561" s="0" t="s">
        <v>2714</v>
      </c>
      <c r="D2561" s="0" t="n">
        <v>7250</v>
      </c>
      <c r="E2561" s="0" t="n">
        <v>34.880499</v>
      </c>
      <c r="F2561" s="0" t="n">
        <v>37.906289</v>
      </c>
      <c r="G2561" s="0" t="n">
        <v>0.008354333448</v>
      </c>
      <c r="H2561" s="0" t="n">
        <v>1825.83</v>
      </c>
      <c r="I2561" s="0" t="n">
        <v>1.4533</v>
      </c>
      <c r="J2561" s="0" t="n">
        <v>55.7178</v>
      </c>
      <c r="K2561" s="0" t="n">
        <v>411</v>
      </c>
      <c r="L2561" s="0" t="s">
        <v>20</v>
      </c>
      <c r="M2561" s="0" t="n">
        <f aca="false">35.3*G2561</f>
        <v>0.2949079707144</v>
      </c>
      <c r="N2561" s="0" t="n">
        <f aca="false">M2561*1000/365</f>
        <v>0.807967043053151</v>
      </c>
      <c r="O2561" s="0" t="n">
        <f aca="false">Table1[[#This Row],[Detection frequency 2021]]/100*365</f>
        <v>203.36997</v>
      </c>
      <c r="P2561" s="0" t="n">
        <f aca="false">Table1[[#This Row],[Flared days/year]]/12</f>
        <v>16.9474975</v>
      </c>
      <c r="Q2561" s="2" t="n">
        <f aca="false">Table1[[#This Row],['#days per month]]-P2617</f>
        <v>14.71097825</v>
      </c>
    </row>
    <row r="2562" customFormat="false" ht="15.75" hidden="true" customHeight="false" outlineLevel="0" collapsed="false">
      <c r="A2562" s="0" t="s">
        <v>100</v>
      </c>
      <c r="B2562" s="0" t="s">
        <v>101</v>
      </c>
      <c r="C2562" s="0" t="s">
        <v>2715</v>
      </c>
      <c r="D2562" s="0" t="n">
        <v>8318</v>
      </c>
      <c r="E2562" s="0" t="n">
        <v>39.529654</v>
      </c>
      <c r="F2562" s="0" t="n">
        <v>53.406608</v>
      </c>
      <c r="G2562" s="0" t="n">
        <v>0.00834300319</v>
      </c>
      <c r="H2562" s="0" t="n">
        <v>1757.76</v>
      </c>
      <c r="I2562" s="0" t="n">
        <v>1.3656</v>
      </c>
      <c r="J2562" s="0" t="n">
        <v>29.0953999999999</v>
      </c>
      <c r="K2562" s="0" t="n">
        <v>409</v>
      </c>
      <c r="L2562" s="0" t="s">
        <v>20</v>
      </c>
      <c r="M2562" s="0" t="n">
        <f aca="false">35.3*G2562</f>
        <v>0.294508012607</v>
      </c>
      <c r="N2562" s="0" t="n">
        <f aca="false">M2562*1000/365</f>
        <v>0.806871267416438</v>
      </c>
      <c r="O2562" s="0" t="n">
        <f aca="false">Table1[[#This Row],[Detection frequency 2021]]/100*365</f>
        <v>106.19821</v>
      </c>
      <c r="P2562" s="0" t="n">
        <f aca="false">Table1[[#This Row],[Flared days/year]]/12</f>
        <v>8.8498508333333</v>
      </c>
      <c r="Q2562" s="2" t="n">
        <f aca="false">Table1[[#This Row],['#days per month]]-P2618</f>
        <v>-3.97646208333336</v>
      </c>
    </row>
    <row r="2563" customFormat="false" ht="15.75" hidden="true" customHeight="false" outlineLevel="0" collapsed="false">
      <c r="A2563" s="0" t="s">
        <v>598</v>
      </c>
      <c r="B2563" s="0" t="s">
        <v>599</v>
      </c>
      <c r="C2563" s="0" t="s">
        <v>2716</v>
      </c>
      <c r="D2563" s="0" t="n">
        <v>335</v>
      </c>
      <c r="E2563" s="0" t="n">
        <v>57.3408339999999</v>
      </c>
      <c r="F2563" s="0" t="n">
        <v>-111.745975</v>
      </c>
      <c r="G2563" s="0" t="n">
        <v>0.008340097243</v>
      </c>
      <c r="H2563" s="0" t="n">
        <v>1604.34</v>
      </c>
      <c r="I2563" s="0" t="n">
        <v>0.942639999999999</v>
      </c>
      <c r="J2563" s="0" t="n">
        <v>70.8155</v>
      </c>
      <c r="K2563" s="0" t="n">
        <v>233</v>
      </c>
      <c r="L2563" s="0" t="s">
        <v>20</v>
      </c>
      <c r="M2563" s="0" t="n">
        <f aca="false">35.3*G2563</f>
        <v>0.2944054326779</v>
      </c>
      <c r="N2563" s="0" t="n">
        <f aca="false">M2563*1000/365</f>
        <v>0.806590226514794</v>
      </c>
      <c r="O2563" s="0" t="n">
        <f aca="false">Table1[[#This Row],[Detection frequency 2021]]/100*365</f>
        <v>258.476575</v>
      </c>
      <c r="P2563" s="0" t="n">
        <f aca="false">Table1[[#This Row],[Flared days/year]]/12</f>
        <v>21.5397145833333</v>
      </c>
      <c r="Q2563" s="2" t="n">
        <f aca="false">Table1[[#This Row],['#days per month]]-P2619</f>
        <v>6.33138125</v>
      </c>
    </row>
    <row r="2564" customFormat="false" ht="15.75" hidden="true" customHeight="false" outlineLevel="0" collapsed="false">
      <c r="A2564" s="0" t="s">
        <v>24</v>
      </c>
      <c r="B2564" s="0" t="s">
        <v>25</v>
      </c>
      <c r="C2564" s="0" t="s">
        <v>2717</v>
      </c>
      <c r="D2564" s="0" t="n">
        <v>8723</v>
      </c>
      <c r="E2564" s="0" t="n">
        <v>60.309799</v>
      </c>
      <c r="F2564" s="0" t="n">
        <v>69.111701</v>
      </c>
      <c r="G2564" s="0" t="n">
        <v>0.008334696291</v>
      </c>
      <c r="H2564" s="0" t="n">
        <v>1859</v>
      </c>
      <c r="I2564" s="0" t="n">
        <v>1.6015</v>
      </c>
      <c r="J2564" s="0" t="n">
        <v>26.8398</v>
      </c>
      <c r="K2564" s="0" t="n">
        <v>231</v>
      </c>
      <c r="L2564" s="0" t="s">
        <v>20</v>
      </c>
      <c r="M2564" s="0" t="n">
        <f aca="false">35.3*G2564</f>
        <v>0.2942147790723</v>
      </c>
      <c r="N2564" s="0" t="n">
        <f aca="false">M2564*1000/365</f>
        <v>0.806067887869315</v>
      </c>
      <c r="O2564" s="0" t="n">
        <f aca="false">Table1[[#This Row],[Detection frequency 2021]]/100*365</f>
        <v>97.96527</v>
      </c>
      <c r="P2564" s="0" t="n">
        <f aca="false">Table1[[#This Row],[Flared days/year]]/12</f>
        <v>8.1637725</v>
      </c>
      <c r="Q2564" s="2" t="n">
        <f aca="false">Table1[[#This Row],['#days per month]]-P2620</f>
        <v>-3.29455083333333</v>
      </c>
    </row>
    <row r="2565" customFormat="false" ht="15.75" hidden="true" customHeight="false" outlineLevel="0" collapsed="false">
      <c r="A2565" s="0" t="s">
        <v>645</v>
      </c>
      <c r="B2565" s="0" t="s">
        <v>646</v>
      </c>
      <c r="C2565" s="0" t="s">
        <v>2718</v>
      </c>
      <c r="D2565" s="0" t="n">
        <v>2961</v>
      </c>
      <c r="E2565" s="0" t="n">
        <v>28.47707</v>
      </c>
      <c r="F2565" s="0" t="n">
        <v>-99.084216</v>
      </c>
      <c r="G2565" s="0" t="n">
        <v>0.00830132193</v>
      </c>
      <c r="H2565" s="0" t="n">
        <v>1862.11</v>
      </c>
      <c r="I2565" s="0" t="n">
        <v>2.54803</v>
      </c>
      <c r="J2565" s="0" t="n">
        <v>37.1711</v>
      </c>
      <c r="K2565" s="0" t="n">
        <v>304</v>
      </c>
      <c r="L2565" s="0" t="s">
        <v>20</v>
      </c>
      <c r="M2565" s="0" t="n">
        <f aca="false">35.3*G2565</f>
        <v>0.293036664129</v>
      </c>
      <c r="N2565" s="0" t="n">
        <f aca="false">M2565*1000/365</f>
        <v>0.80284017569589</v>
      </c>
      <c r="O2565" s="0" t="n">
        <f aca="false">Table1[[#This Row],[Detection frequency 2021]]/100*365</f>
        <v>135.674515</v>
      </c>
      <c r="P2565" s="0" t="n">
        <f aca="false">Table1[[#This Row],[Flared days/year]]/12</f>
        <v>11.3062095833333</v>
      </c>
      <c r="Q2565" s="2" t="n">
        <f aca="false">Table1[[#This Row],['#days per month]]-P2621</f>
        <v>-4.82131541666667</v>
      </c>
    </row>
    <row r="2566" customFormat="false" ht="15.75" hidden="true" customHeight="false" outlineLevel="0" collapsed="false">
      <c r="A2566" s="0" t="s">
        <v>24</v>
      </c>
      <c r="B2566" s="0" t="s">
        <v>25</v>
      </c>
      <c r="C2566" s="0" t="s">
        <v>2719</v>
      </c>
      <c r="D2566" s="0" t="n">
        <v>10448</v>
      </c>
      <c r="E2566" s="0" t="n">
        <v>57.9665229999999</v>
      </c>
      <c r="F2566" s="0" t="n">
        <v>107.310540999999</v>
      </c>
      <c r="G2566" s="0" t="n">
        <v>0.008292134441</v>
      </c>
      <c r="H2566" s="0" t="n">
        <v>1758.07</v>
      </c>
      <c r="I2566" s="0" t="n">
        <v>2.39532</v>
      </c>
      <c r="J2566" s="0" t="n">
        <v>30.7087</v>
      </c>
      <c r="K2566" s="0" t="n">
        <v>254</v>
      </c>
      <c r="L2566" s="0" t="s">
        <v>218</v>
      </c>
      <c r="M2566" s="0" t="n">
        <f aca="false">35.3*G2566</f>
        <v>0.2927123457673</v>
      </c>
      <c r="N2566" s="0" t="n">
        <f aca="false">M2566*1000/365</f>
        <v>0.801951632239178</v>
      </c>
      <c r="O2566" s="0" t="n">
        <f aca="false">Table1[[#This Row],[Detection frequency 2021]]/100*365</f>
        <v>112.086755</v>
      </c>
      <c r="P2566" s="0" t="n">
        <f aca="false">Table1[[#This Row],[Flared days/year]]/12</f>
        <v>9.34056291666667</v>
      </c>
      <c r="Q2566" s="2" t="n">
        <f aca="false">Table1[[#This Row],['#days per month]]-P2622</f>
        <v>-5.70184749999997</v>
      </c>
    </row>
    <row r="2567" customFormat="false" ht="15.75" hidden="true" customHeight="false" outlineLevel="0" collapsed="false">
      <c r="A2567" s="0" t="s">
        <v>788</v>
      </c>
      <c r="B2567" s="0" t="s">
        <v>789</v>
      </c>
      <c r="C2567" s="0" t="s">
        <v>2720</v>
      </c>
      <c r="D2567" s="0" t="n">
        <v>11898</v>
      </c>
      <c r="E2567" s="0" t="n">
        <v>-3.539106</v>
      </c>
      <c r="F2567" s="0" t="n">
        <v>103.651597</v>
      </c>
      <c r="G2567" s="0" t="n">
        <v>0.008288553375</v>
      </c>
      <c r="H2567" s="0" t="n">
        <v>1855.09</v>
      </c>
      <c r="I2567" s="0" t="n">
        <v>2.80196</v>
      </c>
      <c r="J2567" s="0" t="n">
        <v>53.8461999999999</v>
      </c>
      <c r="K2567" s="0" t="n">
        <v>39</v>
      </c>
      <c r="L2567" s="0" t="s">
        <v>20</v>
      </c>
      <c r="M2567" s="0" t="n">
        <f aca="false">35.3*G2567</f>
        <v>0.2925859341375</v>
      </c>
      <c r="N2567" s="0" t="n">
        <f aca="false">M2567*1000/365</f>
        <v>0.801605299006849</v>
      </c>
      <c r="O2567" s="0" t="n">
        <f aca="false">Table1[[#This Row],[Detection frequency 2021]]/100*365</f>
        <v>196.53863</v>
      </c>
      <c r="P2567" s="0" t="n">
        <f aca="false">Table1[[#This Row],[Flared days/year]]/12</f>
        <v>16.3782191666666</v>
      </c>
      <c r="Q2567" s="2" t="n">
        <f aca="false">Table1[[#This Row],['#days per month]]-P2623</f>
        <v>-3.09997541666669</v>
      </c>
    </row>
    <row r="2568" customFormat="false" ht="15.75" hidden="true" customHeight="false" outlineLevel="0" collapsed="false">
      <c r="A2568" s="0" t="s">
        <v>645</v>
      </c>
      <c r="B2568" s="0" t="s">
        <v>646</v>
      </c>
      <c r="C2568" s="0" t="s">
        <v>2721</v>
      </c>
      <c r="D2568" s="0" t="n">
        <v>2916</v>
      </c>
      <c r="E2568" s="0" t="n">
        <v>28.231972</v>
      </c>
      <c r="F2568" s="0" t="n">
        <v>-99.337031</v>
      </c>
      <c r="G2568" s="0" t="n">
        <v>0.00827314305</v>
      </c>
      <c r="H2568" s="0" t="n">
        <v>1855.8</v>
      </c>
      <c r="I2568" s="0" t="n">
        <v>1.6015</v>
      </c>
      <c r="J2568" s="0" t="n">
        <v>40.1993</v>
      </c>
      <c r="K2568" s="0" t="n">
        <v>301</v>
      </c>
      <c r="L2568" s="0" t="s">
        <v>20</v>
      </c>
      <c r="M2568" s="0" t="n">
        <f aca="false">35.3*G2568</f>
        <v>0.292041949665</v>
      </c>
      <c r="N2568" s="0" t="n">
        <f aca="false">M2568*1000/365</f>
        <v>0.800114930589041</v>
      </c>
      <c r="O2568" s="0" t="n">
        <f aca="false">Table1[[#This Row],[Detection frequency 2021]]/100*365</f>
        <v>146.727445</v>
      </c>
      <c r="P2568" s="0" t="n">
        <f aca="false">Table1[[#This Row],[Flared days/year]]/12</f>
        <v>12.2272870833333</v>
      </c>
      <c r="Q2568" s="2" t="n">
        <f aca="false">Table1[[#This Row],['#days per month]]-P2624</f>
        <v>-1.35411958333331</v>
      </c>
    </row>
    <row r="2569" customFormat="false" ht="15.75" hidden="true" customHeight="false" outlineLevel="0" collapsed="false">
      <c r="A2569" s="0" t="s">
        <v>78</v>
      </c>
      <c r="B2569" s="0" t="s">
        <v>79</v>
      </c>
      <c r="C2569" s="0" t="s">
        <v>2722</v>
      </c>
      <c r="D2569" s="0" t="n">
        <v>8592</v>
      </c>
      <c r="E2569" s="0" t="n">
        <v>21.293576</v>
      </c>
      <c r="F2569" s="0" t="n">
        <v>57.09806</v>
      </c>
      <c r="G2569" s="0" t="n">
        <v>0.007731198611</v>
      </c>
      <c r="H2569" s="0" t="n">
        <v>1800.7</v>
      </c>
      <c r="I2569" s="0" t="n">
        <v>2.87159</v>
      </c>
      <c r="J2569" s="0" t="n">
        <v>28.0323</v>
      </c>
      <c r="K2569" s="0" t="n">
        <v>371</v>
      </c>
      <c r="L2569" s="0" t="s">
        <v>20</v>
      </c>
      <c r="M2569" s="0" t="n">
        <f aca="false">35.3*G2569</f>
        <v>0.2729113109683</v>
      </c>
      <c r="N2569" s="0" t="n">
        <f aca="false">M2569*1000/365</f>
        <v>0.747702221830959</v>
      </c>
      <c r="O2569" s="0" t="n">
        <f aca="false">Table1[[#This Row],[Detection frequency 2021]]/100*365</f>
        <v>102.317895</v>
      </c>
      <c r="P2569" s="0" t="n">
        <f aca="false">Table1[[#This Row],[Flared days/year]]/12</f>
        <v>8.52649125</v>
      </c>
      <c r="Q2569" s="2" t="n">
        <f aca="false">Table1[[#This Row],['#days per month]]-P2625</f>
        <v>-7.53198791666667</v>
      </c>
    </row>
    <row r="2570" customFormat="false" ht="15.75" hidden="true" customHeight="false" outlineLevel="0" collapsed="false">
      <c r="A2570" s="0" t="s">
        <v>726</v>
      </c>
      <c r="B2570" s="0" t="s">
        <v>727</v>
      </c>
      <c r="C2570" s="0" t="s">
        <v>2723</v>
      </c>
      <c r="D2570" s="0" t="n">
        <v>5085</v>
      </c>
      <c r="E2570" s="0" t="n">
        <v>60.6286459999999</v>
      </c>
      <c r="F2570" s="0" t="n">
        <v>1.651702</v>
      </c>
      <c r="G2570" s="0" t="n">
        <v>0.008268681394</v>
      </c>
      <c r="H2570" s="0" t="n">
        <v>1828.01</v>
      </c>
      <c r="I2570" s="0" t="n">
        <v>4.13864</v>
      </c>
      <c r="J2570" s="0" t="n">
        <v>31.6832</v>
      </c>
      <c r="K2570" s="0" t="n">
        <v>101</v>
      </c>
      <c r="L2570" s="0" t="s">
        <v>20</v>
      </c>
      <c r="M2570" s="0" t="n">
        <f aca="false">35.3*G2570</f>
        <v>0.2918844532082</v>
      </c>
      <c r="N2570" s="0" t="n">
        <f aca="false">M2570*1000/365</f>
        <v>0.799683433447123</v>
      </c>
      <c r="O2570" s="0" t="n">
        <f aca="false">Table1[[#This Row],[Detection frequency 2021]]/100*365</f>
        <v>115.64368</v>
      </c>
      <c r="P2570" s="0" t="n">
        <f aca="false">Table1[[#This Row],[Flared days/year]]/12</f>
        <v>9.63697333333333</v>
      </c>
      <c r="Q2570" s="2" t="n">
        <f aca="false">Table1[[#This Row],['#days per month]]-P2626</f>
        <v>-2.33554375</v>
      </c>
    </row>
    <row r="2571" customFormat="false" ht="15.75" hidden="true" customHeight="false" outlineLevel="0" collapsed="false">
      <c r="A2571" s="0" t="s">
        <v>28</v>
      </c>
      <c r="B2571" s="0" t="s">
        <v>29</v>
      </c>
      <c r="C2571" s="0" t="s">
        <v>2724</v>
      </c>
      <c r="D2571" s="0" t="n">
        <v>7860</v>
      </c>
      <c r="E2571" s="0" t="n">
        <v>31.905655</v>
      </c>
      <c r="F2571" s="0" t="n">
        <v>49.336921</v>
      </c>
      <c r="G2571" s="0" t="n">
        <v>0.008264131679</v>
      </c>
      <c r="H2571" s="0" t="n">
        <v>1842.13</v>
      </c>
      <c r="I2571" s="0" t="n">
        <v>1.54045</v>
      </c>
      <c r="J2571" s="0" t="n">
        <v>44.6524</v>
      </c>
      <c r="K2571" s="0" t="n">
        <v>374</v>
      </c>
      <c r="L2571" s="0" t="s">
        <v>20</v>
      </c>
      <c r="M2571" s="0" t="n">
        <f aca="false">35.3*G2571</f>
        <v>0.2917238482687</v>
      </c>
      <c r="N2571" s="0" t="n">
        <f aca="false">M2571*1000/365</f>
        <v>0.799243419914246</v>
      </c>
      <c r="O2571" s="0" t="n">
        <f aca="false">Table1[[#This Row],[Detection frequency 2021]]/100*365</f>
        <v>162.98126</v>
      </c>
      <c r="P2571" s="0" t="n">
        <f aca="false">Table1[[#This Row],[Flared days/year]]/12</f>
        <v>13.5817716666667</v>
      </c>
      <c r="Q2571" s="2" t="n">
        <f aca="false">Table1[[#This Row],['#days per month]]-P2627</f>
        <v>4.11072125</v>
      </c>
    </row>
    <row r="2572" customFormat="false" ht="15.75" hidden="true" customHeight="false" outlineLevel="0" collapsed="false">
      <c r="A2572" s="0" t="s">
        <v>78</v>
      </c>
      <c r="B2572" s="0" t="s">
        <v>79</v>
      </c>
      <c r="C2572" s="0" t="s">
        <v>2725</v>
      </c>
      <c r="D2572" s="0" t="n">
        <v>8501</v>
      </c>
      <c r="E2572" s="0" t="n">
        <v>18.710148</v>
      </c>
      <c r="F2572" s="0" t="n">
        <v>55.343134</v>
      </c>
      <c r="G2572" s="0" t="n">
        <v>0.00883672065</v>
      </c>
      <c r="H2572" s="0" t="n">
        <v>1769.77</v>
      </c>
      <c r="I2572" s="0" t="n">
        <v>2.18833</v>
      </c>
      <c r="J2572" s="0" t="n">
        <v>28.022</v>
      </c>
      <c r="K2572" s="0" t="n">
        <v>364</v>
      </c>
      <c r="L2572" s="0" t="s">
        <v>20</v>
      </c>
      <c r="M2572" s="0" t="n">
        <f aca="false">35.3*G2572</f>
        <v>0.311936238945</v>
      </c>
      <c r="N2572" s="0" t="n">
        <f aca="false">M2572*1000/365</f>
        <v>0.854619832726027</v>
      </c>
      <c r="O2572" s="0" t="n">
        <f aca="false">Table1[[#This Row],[Detection frequency 2021]]/100*365</f>
        <v>102.2803</v>
      </c>
      <c r="P2572" s="0" t="n">
        <f aca="false">Table1[[#This Row],[Flared days/year]]/12</f>
        <v>8.52335833333333</v>
      </c>
      <c r="Q2572" s="2" t="n">
        <f aca="false">Table1[[#This Row],['#days per month]]-P2628</f>
        <v>-5.06708208333333</v>
      </c>
    </row>
    <row r="2573" customFormat="false" ht="15.75" hidden="true" customHeight="false" outlineLevel="0" collapsed="false">
      <c r="A2573" s="0" t="s">
        <v>21</v>
      </c>
      <c r="B2573" s="0" t="s">
        <v>22</v>
      </c>
      <c r="C2573" s="0" t="s">
        <v>2726</v>
      </c>
      <c r="D2573" s="0" t="n">
        <v>7400</v>
      </c>
      <c r="E2573" s="0" t="n">
        <v>35.555034</v>
      </c>
      <c r="F2573" s="0" t="n">
        <v>44.267553</v>
      </c>
      <c r="G2573" s="0" t="n">
        <v>0.019846502596</v>
      </c>
      <c r="H2573" s="0" t="n">
        <v>1726.18</v>
      </c>
      <c r="I2573" s="0" t="n">
        <v>1.43151</v>
      </c>
      <c r="J2573" s="0" t="n">
        <v>27.9891</v>
      </c>
      <c r="K2573" s="0" t="n">
        <v>368</v>
      </c>
      <c r="L2573" s="0" t="s">
        <v>20</v>
      </c>
      <c r="M2573" s="0" t="n">
        <f aca="false">35.3*G2573</f>
        <v>0.7005815416388</v>
      </c>
      <c r="N2573" s="0" t="n">
        <f aca="false">M2573*1000/365</f>
        <v>1.91940148394192</v>
      </c>
      <c r="O2573" s="0" t="n">
        <f aca="false">Table1[[#This Row],[Detection frequency 2021]]/100*365</f>
        <v>102.160215</v>
      </c>
      <c r="P2573" s="0" t="n">
        <f aca="false">Table1[[#This Row],[Flared days/year]]/12</f>
        <v>8.51335125</v>
      </c>
      <c r="Q2573" s="2" t="n">
        <f aca="false">Table1[[#This Row],['#days per month]]-P2629</f>
        <v>-0.63938875</v>
      </c>
    </row>
    <row r="2574" customFormat="false" ht="15.75" hidden="true" customHeight="false" outlineLevel="0" collapsed="false">
      <c r="A2574" s="0" t="s">
        <v>543</v>
      </c>
      <c r="B2574" s="0" t="s">
        <v>544</v>
      </c>
      <c r="C2574" s="0" t="s">
        <v>2727</v>
      </c>
      <c r="D2574" s="0" t="n">
        <v>12466</v>
      </c>
      <c r="E2574" s="0" t="n">
        <v>-23.332503</v>
      </c>
      <c r="F2574" s="0" t="n">
        <v>148.297938</v>
      </c>
      <c r="G2574" s="0" t="n">
        <v>0.008253094951</v>
      </c>
      <c r="H2574" s="0" t="n">
        <v>1883.93</v>
      </c>
      <c r="I2574" s="0" t="n">
        <v>2.3639</v>
      </c>
      <c r="J2574" s="0" t="n">
        <v>46.4706</v>
      </c>
      <c r="K2574" s="0" t="n">
        <v>340</v>
      </c>
      <c r="L2574" s="0" t="s">
        <v>20</v>
      </c>
      <c r="M2574" s="0" t="n">
        <f aca="false">35.3*G2574</f>
        <v>0.2913342517703</v>
      </c>
      <c r="N2574" s="0" t="n">
        <f aca="false">M2574*1000/365</f>
        <v>0.798176032247397</v>
      </c>
      <c r="O2574" s="0" t="n">
        <f aca="false">Table1[[#This Row],[Detection frequency 2021]]/100*365</f>
        <v>169.61769</v>
      </c>
      <c r="P2574" s="0" t="n">
        <f aca="false">Table1[[#This Row],[Flared days/year]]/12</f>
        <v>14.1348075</v>
      </c>
      <c r="Q2574" s="2" t="n">
        <f aca="false">Table1[[#This Row],['#days per month]]-P2630</f>
        <v>7.73952083333333</v>
      </c>
    </row>
    <row r="2575" customFormat="false" ht="15.75" hidden="true" customHeight="false" outlineLevel="0" collapsed="false">
      <c r="A2575" s="0" t="s">
        <v>17</v>
      </c>
      <c r="B2575" s="0" t="s">
        <v>18</v>
      </c>
      <c r="C2575" s="0" t="s">
        <v>2728</v>
      </c>
      <c r="D2575" s="0" t="n">
        <v>4409</v>
      </c>
      <c r="E2575" s="0" t="n">
        <v>9.774707</v>
      </c>
      <c r="F2575" s="0" t="n">
        <v>-63.250825</v>
      </c>
      <c r="G2575" s="0" t="n">
        <v>0.008250159651</v>
      </c>
      <c r="H2575" s="0" t="n">
        <v>1792.57</v>
      </c>
      <c r="I2575" s="0" t="n">
        <v>1.6015</v>
      </c>
      <c r="J2575" s="0" t="n">
        <v>43.3861999999999</v>
      </c>
      <c r="K2575" s="0" t="n">
        <v>189</v>
      </c>
      <c r="L2575" s="0" t="s">
        <v>20</v>
      </c>
      <c r="M2575" s="0" t="n">
        <f aca="false">35.3*G2575</f>
        <v>0.2912306356803</v>
      </c>
      <c r="N2575" s="0" t="n">
        <f aca="false">M2575*1000/365</f>
        <v>0.797892152548767</v>
      </c>
      <c r="O2575" s="0" t="n">
        <f aca="false">Table1[[#This Row],[Detection frequency 2021]]/100*365</f>
        <v>158.35963</v>
      </c>
      <c r="P2575" s="0" t="n">
        <f aca="false">Table1[[#This Row],[Flared days/year]]/12</f>
        <v>13.1966358333333</v>
      </c>
      <c r="Q2575" s="2" t="n">
        <f aca="false">Table1[[#This Row],['#days per month]]-P2631</f>
        <v>1.98048999999997</v>
      </c>
    </row>
    <row r="2576" customFormat="false" ht="15.75" hidden="true" customHeight="false" outlineLevel="0" collapsed="false">
      <c r="A2576" s="0" t="s">
        <v>2109</v>
      </c>
      <c r="B2576" s="0" t="s">
        <v>2110</v>
      </c>
      <c r="C2576" s="0" t="s">
        <v>2729</v>
      </c>
      <c r="D2576" s="0" t="n">
        <v>6557</v>
      </c>
      <c r="E2576" s="0" t="n">
        <v>50.453542</v>
      </c>
      <c r="F2576" s="0" t="n">
        <v>34.181159</v>
      </c>
      <c r="G2576" s="0" t="n">
        <v>0.008247752705</v>
      </c>
      <c r="H2576" s="0" t="n">
        <v>1748.17</v>
      </c>
      <c r="I2576" s="0" t="n">
        <v>1.79494</v>
      </c>
      <c r="J2576" s="0" t="n">
        <v>55.0388</v>
      </c>
      <c r="K2576" s="0" t="n">
        <v>258</v>
      </c>
      <c r="L2576" s="0" t="s">
        <v>20</v>
      </c>
      <c r="M2576" s="0" t="n">
        <f aca="false">35.3*G2576</f>
        <v>0.2911456704865</v>
      </c>
      <c r="N2576" s="0" t="n">
        <f aca="false">M2576*1000/365</f>
        <v>0.79765937119589</v>
      </c>
      <c r="O2576" s="0" t="n">
        <f aca="false">Table1[[#This Row],[Detection frequency 2021]]/100*365</f>
        <v>200.89162</v>
      </c>
      <c r="P2576" s="0" t="n">
        <f aca="false">Table1[[#This Row],[Flared days/year]]/12</f>
        <v>16.7409683333333</v>
      </c>
      <c r="Q2576" s="2" t="n">
        <f aca="false">Table1[[#This Row],['#days per month]]-P2632</f>
        <v>8.39290125</v>
      </c>
    </row>
    <row r="2577" customFormat="false" ht="15.75" hidden="true" customHeight="false" outlineLevel="0" collapsed="false">
      <c r="A2577" s="0" t="s">
        <v>24</v>
      </c>
      <c r="B2577" s="0" t="s">
        <v>25</v>
      </c>
      <c r="C2577" s="0" t="s">
        <v>2730</v>
      </c>
      <c r="D2577" s="0" t="n">
        <v>8873</v>
      </c>
      <c r="E2577" s="0" t="n">
        <v>60.5052819999999</v>
      </c>
      <c r="F2577" s="0" t="n">
        <v>73.014203</v>
      </c>
      <c r="G2577" s="0" t="n">
        <v>0.008239856748</v>
      </c>
      <c r="H2577" s="0" t="n">
        <v>1851.11</v>
      </c>
      <c r="I2577" s="0" t="n">
        <v>1.99912</v>
      </c>
      <c r="J2577" s="0" t="n">
        <v>36.7442</v>
      </c>
      <c r="K2577" s="0" t="n">
        <v>215</v>
      </c>
      <c r="L2577" s="0" t="s">
        <v>20</v>
      </c>
      <c r="M2577" s="0" t="n">
        <f aca="false">35.3*G2577</f>
        <v>0.2908669432044</v>
      </c>
      <c r="N2577" s="0" t="n">
        <f aca="false">M2577*1000/365</f>
        <v>0.796895734806575</v>
      </c>
      <c r="O2577" s="0" t="n">
        <f aca="false">Table1[[#This Row],[Detection frequency 2021]]/100*365</f>
        <v>134.11633</v>
      </c>
      <c r="P2577" s="0" t="n">
        <f aca="false">Table1[[#This Row],[Flared days/year]]/12</f>
        <v>11.1763608333333</v>
      </c>
      <c r="Q2577" s="2" t="n">
        <f aca="false">Table1[[#This Row],['#days per month]]-P2633</f>
        <v>-4.85404375</v>
      </c>
    </row>
    <row r="2578" customFormat="false" ht="15.75" hidden="true" customHeight="false" outlineLevel="0" collapsed="false">
      <c r="A2578" s="0" t="s">
        <v>645</v>
      </c>
      <c r="B2578" s="0" t="s">
        <v>646</v>
      </c>
      <c r="C2578" s="0" t="s">
        <v>2731</v>
      </c>
      <c r="D2578" s="0" t="n">
        <v>2219</v>
      </c>
      <c r="E2578" s="0" t="n">
        <v>32.1333969999999</v>
      </c>
      <c r="F2578" s="0" t="n">
        <v>-102.613768999999</v>
      </c>
      <c r="G2578" s="0" t="n">
        <v>0.008237860744</v>
      </c>
      <c r="H2578" s="0" t="n">
        <v>1879.23</v>
      </c>
      <c r="I2578" s="0" t="n">
        <v>1.68059</v>
      </c>
      <c r="J2578" s="0" t="n">
        <v>30.4478</v>
      </c>
      <c r="K2578" s="0" t="n">
        <v>335</v>
      </c>
      <c r="L2578" s="0" t="s">
        <v>20</v>
      </c>
      <c r="M2578" s="0" t="n">
        <f aca="false">35.3*G2578</f>
        <v>0.2907964842632</v>
      </c>
      <c r="N2578" s="0" t="n">
        <f aca="false">M2578*1000/365</f>
        <v>0.796702696611507</v>
      </c>
      <c r="O2578" s="0" t="n">
        <f aca="false">Table1[[#This Row],[Detection frequency 2021]]/100*365</f>
        <v>111.13447</v>
      </c>
      <c r="P2578" s="0" t="n">
        <f aca="false">Table1[[#This Row],[Flared days/year]]/12</f>
        <v>9.26120583333333</v>
      </c>
      <c r="Q2578" s="2" t="n">
        <f aca="false">Table1[[#This Row],['#days per month]]-P2634</f>
        <v>-11.148925</v>
      </c>
    </row>
    <row r="2579" customFormat="false" ht="15.75" hidden="true" customHeight="false" outlineLevel="0" collapsed="false">
      <c r="A2579" s="0" t="s">
        <v>645</v>
      </c>
      <c r="B2579" s="0" t="s">
        <v>646</v>
      </c>
      <c r="C2579" s="0" t="s">
        <v>2732</v>
      </c>
      <c r="D2579" s="0" t="n">
        <v>1503</v>
      </c>
      <c r="E2579" s="0" t="n">
        <v>31.899571</v>
      </c>
      <c r="F2579" s="0" t="n">
        <v>-103.847149</v>
      </c>
      <c r="G2579" s="0" t="n">
        <v>0.008236481153</v>
      </c>
      <c r="H2579" s="0" t="n">
        <v>1920.74</v>
      </c>
      <c r="I2579" s="0" t="n">
        <v>1.28515</v>
      </c>
      <c r="J2579" s="0" t="n">
        <v>39.5706</v>
      </c>
      <c r="K2579" s="0" t="n">
        <v>326</v>
      </c>
      <c r="L2579" s="0" t="s">
        <v>20</v>
      </c>
      <c r="M2579" s="0" t="n">
        <f aca="false">35.3*G2579</f>
        <v>0.2907477847009</v>
      </c>
      <c r="N2579" s="0" t="n">
        <f aca="false">M2579*1000/365</f>
        <v>0.79656927315315</v>
      </c>
      <c r="O2579" s="0" t="n">
        <f aca="false">Table1[[#This Row],[Detection frequency 2021]]/100*365</f>
        <v>144.43269</v>
      </c>
      <c r="P2579" s="0" t="n">
        <f aca="false">Table1[[#This Row],[Flared days/year]]/12</f>
        <v>12.0360575</v>
      </c>
      <c r="Q2579" s="2" t="n">
        <f aca="false">Table1[[#This Row],['#days per month]]-P2635</f>
        <v>0.448767500000002</v>
      </c>
    </row>
    <row r="2580" customFormat="false" ht="15.75" hidden="true" customHeight="false" outlineLevel="0" collapsed="false">
      <c r="A2580" s="0" t="s">
        <v>161</v>
      </c>
      <c r="B2580" s="0" t="s">
        <v>162</v>
      </c>
      <c r="C2580" s="0" t="s">
        <v>2733</v>
      </c>
      <c r="D2580" s="0" t="n">
        <v>9740</v>
      </c>
      <c r="E2580" s="0" t="n">
        <v>40.981771</v>
      </c>
      <c r="F2580" s="0" t="n">
        <v>83.95335</v>
      </c>
      <c r="G2580" s="0" t="n">
        <v>0.008232313027</v>
      </c>
      <c r="H2580" s="0" t="n">
        <v>1692.11</v>
      </c>
      <c r="I2580" s="0" t="n">
        <v>0.856722</v>
      </c>
      <c r="J2580" s="0" t="n">
        <v>63.6054</v>
      </c>
      <c r="K2580" s="0" t="n">
        <v>294</v>
      </c>
      <c r="L2580" s="0" t="s">
        <v>20</v>
      </c>
      <c r="M2580" s="0" t="n">
        <f aca="false">35.3*G2580</f>
        <v>0.2906006498531</v>
      </c>
      <c r="N2580" s="0" t="n">
        <f aca="false">M2580*1000/365</f>
        <v>0.796166163981096</v>
      </c>
      <c r="O2580" s="0" t="n">
        <f aca="false">Table1[[#This Row],[Detection frequency 2021]]/100*365</f>
        <v>232.15971</v>
      </c>
      <c r="P2580" s="0" t="n">
        <f aca="false">Table1[[#This Row],[Flared days/year]]/12</f>
        <v>19.3466425</v>
      </c>
      <c r="Q2580" s="2" t="n">
        <f aca="false">Table1[[#This Row],['#days per month]]-P2636</f>
        <v>1.46276791666666</v>
      </c>
    </row>
    <row r="2581" customFormat="false" ht="15.75" hidden="true" customHeight="false" outlineLevel="0" collapsed="false">
      <c r="A2581" s="0" t="s">
        <v>1829</v>
      </c>
      <c r="B2581" s="0" t="s">
        <v>1830</v>
      </c>
      <c r="C2581" s="0" t="s">
        <v>2734</v>
      </c>
      <c r="D2581" s="0" t="n">
        <v>5096</v>
      </c>
      <c r="E2581" s="0" t="n">
        <v>58.367661</v>
      </c>
      <c r="F2581" s="0" t="n">
        <v>1.91305999999999</v>
      </c>
      <c r="G2581" s="0" t="n">
        <v>0.008231226966</v>
      </c>
      <c r="H2581" s="0" t="n">
        <v>1682.29</v>
      </c>
      <c r="I2581" s="0" t="n">
        <v>3.94748</v>
      </c>
      <c r="J2581" s="0" t="n">
        <v>50</v>
      </c>
      <c r="K2581" s="0" t="n">
        <v>108</v>
      </c>
      <c r="L2581" s="0" t="s">
        <v>20</v>
      </c>
      <c r="M2581" s="0" t="n">
        <f aca="false">35.3*G2581</f>
        <v>0.2905623118998</v>
      </c>
      <c r="N2581" s="0" t="n">
        <f aca="false">M2581*1000/365</f>
        <v>0.796061128492603</v>
      </c>
      <c r="O2581" s="0" t="n">
        <f aca="false">Table1[[#This Row],[Detection frequency 2021]]/100*365</f>
        <v>182.5</v>
      </c>
      <c r="P2581" s="0" t="n">
        <f aca="false">Table1[[#This Row],[Flared days/year]]/12</f>
        <v>15.2083333333333</v>
      </c>
      <c r="Q2581" s="2" t="n">
        <f aca="false">Table1[[#This Row],['#days per month]]-P2637</f>
        <v>1.867705</v>
      </c>
    </row>
    <row r="2582" customFormat="false" ht="15.75" hidden="true" customHeight="false" outlineLevel="0" collapsed="false">
      <c r="A2582" s="0" t="s">
        <v>345</v>
      </c>
      <c r="B2582" s="0" t="s">
        <v>346</v>
      </c>
      <c r="C2582" s="0" t="s">
        <v>2735</v>
      </c>
      <c r="D2582" s="0" t="n">
        <v>4710</v>
      </c>
      <c r="E2582" s="0" t="n">
        <v>-38.341827</v>
      </c>
      <c r="F2582" s="0" t="n">
        <v>-68.422816</v>
      </c>
      <c r="G2582" s="0" t="n">
        <v>0.00822999414</v>
      </c>
      <c r="H2582" s="0" t="n">
        <v>1700.59</v>
      </c>
      <c r="I2582" s="0" t="n">
        <v>0.899569</v>
      </c>
      <c r="J2582" s="0" t="n">
        <v>24.4681</v>
      </c>
      <c r="K2582" s="0" t="n">
        <v>376</v>
      </c>
      <c r="L2582" s="0" t="s">
        <v>20</v>
      </c>
      <c r="M2582" s="0" t="n">
        <f aca="false">35.3*G2582</f>
        <v>0.290518793142</v>
      </c>
      <c r="N2582" s="0" t="n">
        <f aca="false">M2582*1000/365</f>
        <v>0.795941899019178</v>
      </c>
      <c r="O2582" s="0" t="n">
        <f aca="false">Table1[[#This Row],[Detection frequency 2021]]/100*365</f>
        <v>89.308565</v>
      </c>
      <c r="P2582" s="0" t="n">
        <f aca="false">Table1[[#This Row],[Flared days/year]]/12</f>
        <v>7.44238041666667</v>
      </c>
      <c r="Q2582" s="2" t="n">
        <f aca="false">Table1[[#This Row],['#days per month]]-P2638</f>
        <v>-7.76595291666667</v>
      </c>
    </row>
    <row r="2583" customFormat="false" ht="15.75" hidden="true" customHeight="false" outlineLevel="0" collapsed="false">
      <c r="A2583" s="0" t="s">
        <v>24</v>
      </c>
      <c r="B2583" s="0" t="s">
        <v>25</v>
      </c>
      <c r="C2583" s="0" t="s">
        <v>2736</v>
      </c>
      <c r="D2583" s="0" t="n">
        <v>8883</v>
      </c>
      <c r="E2583" s="0" t="n">
        <v>62.331885</v>
      </c>
      <c r="F2583" s="0" t="n">
        <v>73.475938</v>
      </c>
      <c r="G2583" s="0" t="n">
        <v>0.008215992759</v>
      </c>
      <c r="H2583" s="0" t="n">
        <v>1775.85</v>
      </c>
      <c r="I2583" s="0" t="n">
        <v>1.6015</v>
      </c>
      <c r="J2583" s="0" t="n">
        <v>11.9657999999999</v>
      </c>
      <c r="K2583" s="0" t="n">
        <v>234</v>
      </c>
      <c r="L2583" s="0" t="s">
        <v>20</v>
      </c>
      <c r="M2583" s="0" t="n">
        <f aca="false">35.3*G2583</f>
        <v>0.2900245443927</v>
      </c>
      <c r="N2583" s="0" t="n">
        <f aca="false">M2583*1000/365</f>
        <v>0.794587792856712</v>
      </c>
      <c r="O2583" s="0" t="n">
        <f aca="false">Table1[[#This Row],[Detection frequency 2021]]/100*365</f>
        <v>43.6751699999996</v>
      </c>
      <c r="P2583" s="0" t="n">
        <f aca="false">Table1[[#This Row],[Flared days/year]]/12</f>
        <v>3.63959749999997</v>
      </c>
      <c r="Q2583" s="2" t="n">
        <f aca="false">Table1[[#This Row],['#days per month]]-P2639</f>
        <v>-7.67239125000003</v>
      </c>
    </row>
    <row r="2584" customFormat="false" ht="15.75" hidden="true" customHeight="false" outlineLevel="0" collapsed="false">
      <c r="A2584" s="0" t="s">
        <v>28</v>
      </c>
      <c r="B2584" s="0" t="s">
        <v>29</v>
      </c>
      <c r="C2584" s="0" t="s">
        <v>2737</v>
      </c>
      <c r="D2584" s="0" t="n">
        <v>7944</v>
      </c>
      <c r="E2584" s="0" t="n">
        <v>28.511799</v>
      </c>
      <c r="F2584" s="0" t="n">
        <v>49.72071</v>
      </c>
      <c r="G2584" s="0" t="n">
        <v>0.008213644519</v>
      </c>
      <c r="H2584" s="0" t="n">
        <v>1912.97</v>
      </c>
      <c r="I2584" s="0" t="n">
        <v>2.90452</v>
      </c>
      <c r="J2584" s="0" t="n">
        <v>44.1341</v>
      </c>
      <c r="K2584" s="0" t="n">
        <v>358</v>
      </c>
      <c r="L2584" s="0" t="s">
        <v>20</v>
      </c>
      <c r="M2584" s="0" t="n">
        <f aca="false">35.3*G2584</f>
        <v>0.2899416515207</v>
      </c>
      <c r="N2584" s="0" t="n">
        <f aca="false">M2584*1000/365</f>
        <v>0.794360689097808</v>
      </c>
      <c r="O2584" s="0" t="n">
        <f aca="false">Table1[[#This Row],[Detection frequency 2021]]/100*365</f>
        <v>161.089465</v>
      </c>
      <c r="P2584" s="0" t="n">
        <f aca="false">Table1[[#This Row],[Flared days/year]]/12</f>
        <v>13.4241220833333</v>
      </c>
      <c r="Q2584" s="2" t="n">
        <f aca="false">Table1[[#This Row],['#days per month]]-P2640</f>
        <v>4.84507083333336</v>
      </c>
    </row>
    <row r="2585" customFormat="false" ht="15.75" hidden="true" customHeight="false" outlineLevel="0" collapsed="false">
      <c r="A2585" s="0" t="s">
        <v>645</v>
      </c>
      <c r="B2585" s="0" t="s">
        <v>646</v>
      </c>
      <c r="C2585" s="0" t="s">
        <v>2738</v>
      </c>
      <c r="D2585" s="0" t="n">
        <v>2183</v>
      </c>
      <c r="E2585" s="0" t="n">
        <v>32.558131</v>
      </c>
      <c r="F2585" s="0" t="n">
        <v>-102.727214</v>
      </c>
      <c r="G2585" s="0" t="n">
        <v>0.008208214214</v>
      </c>
      <c r="H2585" s="0" t="n">
        <v>1903.45</v>
      </c>
      <c r="I2585" s="0" t="n">
        <v>1.77794</v>
      </c>
      <c r="J2585" s="0" t="n">
        <v>43.4402</v>
      </c>
      <c r="K2585" s="0" t="n">
        <v>343</v>
      </c>
      <c r="L2585" s="0" t="s">
        <v>20</v>
      </c>
      <c r="M2585" s="0" t="n">
        <f aca="false">35.3*G2585</f>
        <v>0.2897499617542</v>
      </c>
      <c r="N2585" s="0" t="n">
        <f aca="false">M2585*1000/365</f>
        <v>0.793835511655342</v>
      </c>
      <c r="O2585" s="0" t="n">
        <f aca="false">Table1[[#This Row],[Detection frequency 2021]]/100*365</f>
        <v>158.55673</v>
      </c>
      <c r="P2585" s="0" t="n">
        <f aca="false">Table1[[#This Row],[Flared days/year]]/12</f>
        <v>13.2130608333333</v>
      </c>
      <c r="Q2585" s="2" t="n">
        <f aca="false">Table1[[#This Row],['#days per month]]-P2641</f>
        <v>-0.514802083333334</v>
      </c>
    </row>
    <row r="2586" customFormat="false" ht="15.75" hidden="true" customHeight="false" outlineLevel="0" collapsed="false">
      <c r="A2586" s="0" t="s">
        <v>28</v>
      </c>
      <c r="B2586" s="0" t="s">
        <v>29</v>
      </c>
      <c r="C2586" s="0" t="s">
        <v>2739</v>
      </c>
      <c r="D2586" s="0" t="n">
        <v>8181</v>
      </c>
      <c r="E2586" s="0" t="n">
        <v>26.767453</v>
      </c>
      <c r="F2586" s="0" t="n">
        <v>51.978429</v>
      </c>
      <c r="G2586" s="0" t="n">
        <v>0.008195181482</v>
      </c>
      <c r="H2586" s="0" t="n">
        <v>1780.77</v>
      </c>
      <c r="I2586" s="0" t="n">
        <v>2.10072</v>
      </c>
      <c r="J2586" s="0" t="n">
        <v>54.3716</v>
      </c>
      <c r="K2586" s="0" t="n">
        <v>366</v>
      </c>
      <c r="L2586" s="0" t="s">
        <v>20</v>
      </c>
      <c r="M2586" s="0" t="n">
        <f aca="false">35.3*G2586</f>
        <v>0.2892899063146</v>
      </c>
      <c r="N2586" s="0" t="n">
        <f aca="false">M2586*1000/365</f>
        <v>0.792575085793425</v>
      </c>
      <c r="O2586" s="0" t="n">
        <f aca="false">Table1[[#This Row],[Detection frequency 2021]]/100*365</f>
        <v>198.45634</v>
      </c>
      <c r="P2586" s="0" t="n">
        <f aca="false">Table1[[#This Row],[Flared days/year]]/12</f>
        <v>16.5380283333333</v>
      </c>
      <c r="Q2586" s="2" t="n">
        <f aca="false">Table1[[#This Row],['#days per month]]-P2642</f>
        <v>5.65500583333333</v>
      </c>
    </row>
    <row r="2587" customFormat="false" ht="15.75" hidden="true" customHeight="false" outlineLevel="0" collapsed="false">
      <c r="A2587" s="0" t="s">
        <v>645</v>
      </c>
      <c r="B2587" s="0" t="s">
        <v>646</v>
      </c>
      <c r="C2587" s="0" t="s">
        <v>2740</v>
      </c>
      <c r="D2587" s="0" t="n">
        <v>2633</v>
      </c>
      <c r="E2587" s="0" t="n">
        <v>32.516201</v>
      </c>
      <c r="F2587" s="0" t="n">
        <v>-101.593374</v>
      </c>
      <c r="G2587" s="0" t="n">
        <v>0.008192833242</v>
      </c>
      <c r="H2587" s="0" t="n">
        <v>1906.33</v>
      </c>
      <c r="I2587" s="0" t="n">
        <v>2.04181</v>
      </c>
      <c r="J2587" s="0" t="n">
        <v>44.7447</v>
      </c>
      <c r="K2587" s="0" t="n">
        <v>333</v>
      </c>
      <c r="L2587" s="0" t="s">
        <v>20</v>
      </c>
      <c r="M2587" s="0" t="n">
        <f aca="false">35.3*G2587</f>
        <v>0.2892070134426</v>
      </c>
      <c r="N2587" s="0" t="n">
        <f aca="false">M2587*1000/365</f>
        <v>0.792347982034521</v>
      </c>
      <c r="O2587" s="0" t="n">
        <f aca="false">Table1[[#This Row],[Detection frequency 2021]]/100*365</f>
        <v>163.318155</v>
      </c>
      <c r="P2587" s="0" t="n">
        <f aca="false">Table1[[#This Row],[Flared days/year]]/12</f>
        <v>13.60984625</v>
      </c>
      <c r="Q2587" s="2" t="n">
        <f aca="false">Table1[[#This Row],['#days per month]]-P2643</f>
        <v>-1.46228125</v>
      </c>
    </row>
    <row r="2588" customFormat="false" ht="15.75" hidden="true" customHeight="false" outlineLevel="0" collapsed="false">
      <c r="A2588" s="0" t="s">
        <v>788</v>
      </c>
      <c r="B2588" s="0" t="s">
        <v>789</v>
      </c>
      <c r="C2588" s="0" t="s">
        <v>2741</v>
      </c>
      <c r="D2588" s="0" t="n">
        <v>11978</v>
      </c>
      <c r="E2588" s="0" t="n">
        <v>-6.082453</v>
      </c>
      <c r="F2588" s="0" t="n">
        <v>107.044243999999</v>
      </c>
      <c r="G2588" s="0" t="n">
        <v>0.008189956648</v>
      </c>
      <c r="H2588" s="0" t="n">
        <v>1828.43</v>
      </c>
      <c r="I2588" s="0" t="n">
        <v>1.6015</v>
      </c>
      <c r="J2588" s="0" t="n">
        <v>52.8735999999999</v>
      </c>
      <c r="K2588" s="0" t="n">
        <v>87</v>
      </c>
      <c r="L2588" s="0" t="s">
        <v>20</v>
      </c>
      <c r="M2588" s="0" t="n">
        <f aca="false">35.3*G2588</f>
        <v>0.2891054696744</v>
      </c>
      <c r="N2588" s="0" t="n">
        <f aca="false">M2588*1000/365</f>
        <v>0.792069779929863</v>
      </c>
      <c r="O2588" s="0" t="n">
        <f aca="false">Table1[[#This Row],[Detection frequency 2021]]/100*365</f>
        <v>192.98864</v>
      </c>
      <c r="P2588" s="0" t="n">
        <f aca="false">Table1[[#This Row],[Flared days/year]]/12</f>
        <v>16.0823866666666</v>
      </c>
      <c r="Q2588" s="2" t="n">
        <f aca="false">Table1[[#This Row],['#days per month]]-P2644</f>
        <v>4.0801220833333</v>
      </c>
    </row>
    <row r="2589" customFormat="false" ht="15.75" hidden="true" customHeight="false" outlineLevel="0" collapsed="false">
      <c r="A2589" s="0" t="s">
        <v>24</v>
      </c>
      <c r="B2589" s="0" t="s">
        <v>25</v>
      </c>
      <c r="C2589" s="0" t="s">
        <v>2742</v>
      </c>
      <c r="D2589" s="0" t="n">
        <v>8935</v>
      </c>
      <c r="E2589" s="0" t="n">
        <v>62.434566</v>
      </c>
      <c r="F2589" s="0" t="n">
        <v>74.339142</v>
      </c>
      <c r="G2589" s="0" t="n">
        <v>0.008187314878</v>
      </c>
      <c r="H2589" s="0" t="n">
        <v>1791.44</v>
      </c>
      <c r="I2589" s="0" t="n">
        <v>1.6015</v>
      </c>
      <c r="J2589" s="0" t="n">
        <v>13.0631</v>
      </c>
      <c r="K2589" s="0" t="n">
        <v>222</v>
      </c>
      <c r="L2589" s="0" t="s">
        <v>20</v>
      </c>
      <c r="M2589" s="0" t="n">
        <f aca="false">35.3*G2589</f>
        <v>0.2890122151934</v>
      </c>
      <c r="N2589" s="0" t="n">
        <f aca="false">M2589*1000/365</f>
        <v>0.791814288201096</v>
      </c>
      <c r="O2589" s="0" t="n">
        <f aca="false">Table1[[#This Row],[Detection frequency 2021]]/100*365</f>
        <v>47.680315</v>
      </c>
      <c r="P2589" s="0" t="n">
        <f aca="false">Table1[[#This Row],[Flared days/year]]/12</f>
        <v>3.97335958333333</v>
      </c>
      <c r="Q2589" s="2" t="n">
        <f aca="false">Table1[[#This Row],['#days per month]]-P2645</f>
        <v>-8.09062041666667</v>
      </c>
    </row>
    <row r="2590" customFormat="false" ht="15.75" hidden="true" customHeight="false" outlineLevel="0" collapsed="false">
      <c r="A2590" s="0" t="s">
        <v>645</v>
      </c>
      <c r="B2590" s="0" t="s">
        <v>646</v>
      </c>
      <c r="C2590" s="0" t="s">
        <v>2743</v>
      </c>
      <c r="D2590" s="0" t="n">
        <v>913</v>
      </c>
      <c r="E2590" s="0" t="n">
        <v>47.646217</v>
      </c>
      <c r="F2590" s="0" t="n">
        <v>-102.717419999999</v>
      </c>
      <c r="G2590" s="0" t="n">
        <v>0.008185612404</v>
      </c>
      <c r="H2590" s="0" t="n">
        <v>1914.8</v>
      </c>
      <c r="I2590" s="0" t="n">
        <v>2.5657</v>
      </c>
      <c r="J2590" s="0" t="n">
        <v>41.4861</v>
      </c>
      <c r="K2590" s="0" t="n">
        <v>323</v>
      </c>
      <c r="L2590" s="0" t="s">
        <v>20</v>
      </c>
      <c r="M2590" s="0" t="n">
        <f aca="false">35.3*G2590</f>
        <v>0.2889521178612</v>
      </c>
      <c r="N2590" s="0" t="n">
        <f aca="false">M2590*1000/365</f>
        <v>0.79164963797589</v>
      </c>
      <c r="O2590" s="0" t="n">
        <f aca="false">Table1[[#This Row],[Detection frequency 2021]]/100*365</f>
        <v>151.424265</v>
      </c>
      <c r="P2590" s="0" t="n">
        <f aca="false">Table1[[#This Row],[Flared days/year]]/12</f>
        <v>12.61868875</v>
      </c>
      <c r="Q2590" s="2" t="n">
        <f aca="false">Table1[[#This Row],['#days per month]]-P2646</f>
        <v>8.46684416666666</v>
      </c>
    </row>
    <row r="2591" customFormat="false" ht="15.75" hidden="true" customHeight="false" outlineLevel="0" collapsed="false">
      <c r="A2591" s="0" t="s">
        <v>197</v>
      </c>
      <c r="B2591" s="0" t="s">
        <v>198</v>
      </c>
      <c r="C2591" s="0" t="s">
        <v>2744</v>
      </c>
      <c r="D2591" s="0" t="n">
        <v>11826</v>
      </c>
      <c r="E2591" s="0" t="n">
        <v>5.643019</v>
      </c>
      <c r="F2591" s="0" t="n">
        <v>115.888502</v>
      </c>
      <c r="G2591" s="0" t="n">
        <v>0.008185054697</v>
      </c>
      <c r="H2591" s="0" t="n">
        <v>1827.12</v>
      </c>
      <c r="I2591" s="0" t="n">
        <v>1.6015</v>
      </c>
      <c r="J2591" s="0" t="n">
        <v>35.2941</v>
      </c>
      <c r="K2591" s="0" t="n">
        <v>17</v>
      </c>
      <c r="L2591" s="0" t="s">
        <v>20</v>
      </c>
      <c r="M2591" s="0" t="n">
        <f aca="false">35.3*G2591</f>
        <v>0.2889324308041</v>
      </c>
      <c r="N2591" s="0" t="n">
        <f aca="false">M2591*1000/365</f>
        <v>0.791595700833151</v>
      </c>
      <c r="O2591" s="0" t="n">
        <f aca="false">Table1[[#This Row],[Detection frequency 2021]]/100*365</f>
        <v>128.823465</v>
      </c>
      <c r="P2591" s="0" t="n">
        <f aca="false">Table1[[#This Row],[Flared days/year]]/12</f>
        <v>10.73528875</v>
      </c>
      <c r="Q2591" s="2" t="n">
        <f aca="false">Table1[[#This Row],['#days per month]]-P2647</f>
        <v>-0.127810833333331</v>
      </c>
    </row>
    <row r="2592" customFormat="false" ht="15.75" hidden="true" customHeight="false" outlineLevel="0" collapsed="false">
      <c r="A2592" s="0" t="s">
        <v>598</v>
      </c>
      <c r="B2592" s="0" t="s">
        <v>599</v>
      </c>
      <c r="C2592" s="0" t="s">
        <v>2745</v>
      </c>
      <c r="D2592" s="0" t="n">
        <v>312</v>
      </c>
      <c r="E2592" s="0" t="n">
        <v>52.35854</v>
      </c>
      <c r="F2592" s="0" t="n">
        <v>-113.703416999999</v>
      </c>
      <c r="G2592" s="0" t="n">
        <v>0.008177687094</v>
      </c>
      <c r="H2592" s="0" t="n">
        <v>1865.24</v>
      </c>
      <c r="I2592" s="0" t="n">
        <v>2.58763</v>
      </c>
      <c r="J2592" s="0" t="n">
        <v>46.9090999999999</v>
      </c>
      <c r="K2592" s="0" t="n">
        <v>275</v>
      </c>
      <c r="L2592" s="0" t="s">
        <v>20</v>
      </c>
      <c r="M2592" s="0" t="n">
        <f aca="false">35.3*G2592</f>
        <v>0.2886723544182</v>
      </c>
      <c r="N2592" s="0" t="n">
        <f aca="false">M2592*1000/365</f>
        <v>0.790883162789589</v>
      </c>
      <c r="O2592" s="0" t="n">
        <f aca="false">Table1[[#This Row],[Detection frequency 2021]]/100*365</f>
        <v>171.218215</v>
      </c>
      <c r="P2592" s="0" t="n">
        <f aca="false">Table1[[#This Row],[Flared days/year]]/12</f>
        <v>14.2681845833333</v>
      </c>
      <c r="Q2592" s="2" t="n">
        <f aca="false">Table1[[#This Row],['#days per month]]-P2648</f>
        <v>3.8855770833333</v>
      </c>
    </row>
    <row r="2593" customFormat="false" ht="15.75" hidden="true" customHeight="false" outlineLevel="0" collapsed="false">
      <c r="A2593" s="0" t="s">
        <v>645</v>
      </c>
      <c r="B2593" s="0" t="s">
        <v>646</v>
      </c>
      <c r="C2593" s="0" t="s">
        <v>2746</v>
      </c>
      <c r="D2593" s="0" t="n">
        <v>1966</v>
      </c>
      <c r="E2593" s="0" t="n">
        <v>32.174229</v>
      </c>
      <c r="F2593" s="0" t="n">
        <v>-103.369036</v>
      </c>
      <c r="G2593" s="0" t="n">
        <v>0.008136622247</v>
      </c>
      <c r="H2593" s="0" t="n">
        <v>1838.99</v>
      </c>
      <c r="I2593" s="0" t="n">
        <v>2.00343</v>
      </c>
      <c r="J2593" s="0" t="n">
        <v>19.4611</v>
      </c>
      <c r="K2593" s="0" t="n">
        <v>334</v>
      </c>
      <c r="L2593" s="0" t="s">
        <v>20</v>
      </c>
      <c r="M2593" s="0" t="n">
        <f aca="false">35.3*G2593</f>
        <v>0.2872227653191</v>
      </c>
      <c r="N2593" s="0" t="n">
        <f aca="false">M2593*1000/365</f>
        <v>0.786911685805753</v>
      </c>
      <c r="O2593" s="0" t="n">
        <f aca="false">Table1[[#This Row],[Detection frequency 2021]]/100*365</f>
        <v>71.033015</v>
      </c>
      <c r="P2593" s="0" t="n">
        <f aca="false">Table1[[#This Row],[Flared days/year]]/12</f>
        <v>5.91941791666667</v>
      </c>
      <c r="Q2593" s="2" t="n">
        <f aca="false">Table1[[#This Row],['#days per month]]-P2649</f>
        <v>-7.639815</v>
      </c>
    </row>
    <row r="2594" customFormat="false" ht="15.75" hidden="true" customHeight="false" outlineLevel="0" collapsed="false">
      <c r="A2594" s="0" t="s">
        <v>24</v>
      </c>
      <c r="B2594" s="0" t="s">
        <v>25</v>
      </c>
      <c r="C2594" s="0" t="s">
        <v>2747</v>
      </c>
      <c r="D2594" s="0" t="n">
        <v>7128</v>
      </c>
      <c r="E2594" s="0" t="n">
        <v>55.973363</v>
      </c>
      <c r="F2594" s="0" t="n">
        <v>57.9579109999999</v>
      </c>
      <c r="G2594" s="0" t="n">
        <v>0.008126612874</v>
      </c>
      <c r="H2594" s="0" t="n">
        <v>1868.92</v>
      </c>
      <c r="I2594" s="0" t="n">
        <v>1.93182</v>
      </c>
      <c r="J2594" s="0" t="n">
        <v>36.2832</v>
      </c>
      <c r="K2594" s="0" t="n">
        <v>226</v>
      </c>
      <c r="L2594" s="0" t="s">
        <v>20</v>
      </c>
      <c r="M2594" s="0" t="n">
        <f aca="false">35.3*G2594</f>
        <v>0.2868694344522</v>
      </c>
      <c r="N2594" s="0" t="n">
        <f aca="false">M2594*1000/365</f>
        <v>0.785943656033424</v>
      </c>
      <c r="O2594" s="0" t="n">
        <f aca="false">Table1[[#This Row],[Detection frequency 2021]]/100*365</f>
        <v>132.43368</v>
      </c>
      <c r="P2594" s="0" t="n">
        <f aca="false">Table1[[#This Row],[Flared days/year]]/12</f>
        <v>11.03614</v>
      </c>
      <c r="Q2594" s="2" t="n">
        <f aca="false">Table1[[#This Row],['#days per month]]-P2650</f>
        <v>1.39706791666667</v>
      </c>
    </row>
    <row r="2595" customFormat="false" ht="15.75" hidden="true" customHeight="false" outlineLevel="0" collapsed="false">
      <c r="A2595" s="0" t="s">
        <v>161</v>
      </c>
      <c r="B2595" s="0" t="s">
        <v>162</v>
      </c>
      <c r="C2595" s="0" t="s">
        <v>2748</v>
      </c>
      <c r="D2595" s="0" t="n">
        <v>11637</v>
      </c>
      <c r="E2595" s="0" t="n">
        <v>38.071451</v>
      </c>
      <c r="F2595" s="0" t="n">
        <v>119.773587</v>
      </c>
      <c r="G2595" s="0" t="n">
        <v>0.008125849696</v>
      </c>
      <c r="H2595" s="0" t="n">
        <v>1808.12</v>
      </c>
      <c r="I2595" s="0" t="n">
        <v>1.97298</v>
      </c>
      <c r="J2595" s="0" t="n">
        <v>35.9307</v>
      </c>
      <c r="K2595" s="0" t="n">
        <v>231</v>
      </c>
      <c r="L2595" s="0" t="s">
        <v>20</v>
      </c>
      <c r="M2595" s="0" t="n">
        <f aca="false">35.3*G2595</f>
        <v>0.2868424942688</v>
      </c>
      <c r="N2595" s="0" t="n">
        <f aca="false">M2595*1000/365</f>
        <v>0.785869847311781</v>
      </c>
      <c r="O2595" s="0" t="n">
        <f aca="false">Table1[[#This Row],[Detection frequency 2021]]/100*365</f>
        <v>131.147055</v>
      </c>
      <c r="P2595" s="0" t="n">
        <f aca="false">Table1[[#This Row],[Flared days/year]]/12</f>
        <v>10.92892125</v>
      </c>
      <c r="Q2595" s="2" t="n">
        <f aca="false">Table1[[#This Row],['#days per month]]-P2651</f>
        <v>4.73547958333334</v>
      </c>
    </row>
    <row r="2596" customFormat="false" ht="15.75" hidden="true" customHeight="false" outlineLevel="0" collapsed="false">
      <c r="A2596" s="0" t="s">
        <v>645</v>
      </c>
      <c r="B2596" s="0" t="s">
        <v>646</v>
      </c>
      <c r="C2596" s="0" t="s">
        <v>2749</v>
      </c>
      <c r="D2596" s="0" t="n">
        <v>916</v>
      </c>
      <c r="E2596" s="0" t="n">
        <v>48.141325</v>
      </c>
      <c r="F2596" s="0" t="n">
        <v>-102.705888</v>
      </c>
      <c r="G2596" s="0" t="n">
        <v>0.008124528811</v>
      </c>
      <c r="H2596" s="0" t="n">
        <v>1868.81</v>
      </c>
      <c r="I2596" s="0" t="n">
        <v>2.127</v>
      </c>
      <c r="J2596" s="0" t="n">
        <v>33.4311</v>
      </c>
      <c r="K2596" s="0" t="n">
        <v>341</v>
      </c>
      <c r="L2596" s="0" t="s">
        <v>20</v>
      </c>
      <c r="M2596" s="0" t="n">
        <f aca="false">35.3*G2596</f>
        <v>0.2867958670283</v>
      </c>
      <c r="N2596" s="0" t="n">
        <f aca="false">M2596*1000/365</f>
        <v>0.785742101447397</v>
      </c>
      <c r="O2596" s="0" t="n">
        <f aca="false">Table1[[#This Row],[Detection frequency 2021]]/100*365</f>
        <v>122.023515</v>
      </c>
      <c r="P2596" s="0" t="n">
        <f aca="false">Table1[[#This Row],[Flared days/year]]/12</f>
        <v>10.16862625</v>
      </c>
      <c r="Q2596" s="2" t="n">
        <f aca="false">Table1[[#This Row],['#days per month]]-P2652</f>
        <v>-4.79038166666667</v>
      </c>
    </row>
    <row r="2597" customFormat="false" ht="15.75" hidden="true" customHeight="false" outlineLevel="0" collapsed="false">
      <c r="A2597" s="0" t="s">
        <v>161</v>
      </c>
      <c r="B2597" s="0" t="s">
        <v>162</v>
      </c>
      <c r="C2597" s="0" t="s">
        <v>2750</v>
      </c>
      <c r="D2597" s="0" t="n">
        <v>9621</v>
      </c>
      <c r="E2597" s="0" t="n">
        <v>40.77414</v>
      </c>
      <c r="F2597" s="0" t="n">
        <v>82.68221</v>
      </c>
      <c r="G2597" s="0" t="n">
        <v>0.008119538801</v>
      </c>
      <c r="H2597" s="0" t="n">
        <v>1814.55</v>
      </c>
      <c r="I2597" s="0" t="n">
        <v>1.58856</v>
      </c>
      <c r="J2597" s="0" t="n">
        <v>46.9388</v>
      </c>
      <c r="K2597" s="0" t="n">
        <v>294</v>
      </c>
      <c r="L2597" s="0" t="s">
        <v>20</v>
      </c>
      <c r="M2597" s="0" t="n">
        <f aca="false">35.3*G2597</f>
        <v>0.2866197196753</v>
      </c>
      <c r="N2597" s="0" t="n">
        <f aca="false">M2597*1000/365</f>
        <v>0.785259505959726</v>
      </c>
      <c r="O2597" s="0" t="n">
        <f aca="false">Table1[[#This Row],[Detection frequency 2021]]/100*365</f>
        <v>171.32662</v>
      </c>
      <c r="P2597" s="0" t="n">
        <f aca="false">Table1[[#This Row],[Flared days/year]]/12</f>
        <v>14.2772183333333</v>
      </c>
      <c r="Q2597" s="2" t="n">
        <f aca="false">Table1[[#This Row],['#days per month]]-P2653</f>
        <v>5.96708083333334</v>
      </c>
    </row>
    <row r="2598" customFormat="false" ht="15.75" hidden="true" customHeight="false" outlineLevel="0" collapsed="false">
      <c r="A2598" s="0" t="s">
        <v>675</v>
      </c>
      <c r="B2598" s="0" t="s">
        <v>676</v>
      </c>
      <c r="C2598" s="0" t="s">
        <v>2751</v>
      </c>
      <c r="D2598" s="0" t="n">
        <v>6028</v>
      </c>
      <c r="E2598" s="0" t="n">
        <v>11.3439149999999</v>
      </c>
      <c r="F2598" s="0" t="n">
        <v>28.265157</v>
      </c>
      <c r="G2598" s="0" t="n">
        <v>0.008107034423</v>
      </c>
      <c r="H2598" s="0" t="n">
        <v>1809.91</v>
      </c>
      <c r="I2598" s="0" t="n">
        <v>2.213</v>
      </c>
      <c r="J2598" s="0" t="n">
        <v>55.4502</v>
      </c>
      <c r="K2598" s="0" t="n">
        <v>211</v>
      </c>
      <c r="L2598" s="0" t="s">
        <v>20</v>
      </c>
      <c r="M2598" s="0" t="n">
        <f aca="false">35.3*G2598</f>
        <v>0.2861783151319</v>
      </c>
      <c r="N2598" s="0" t="n">
        <f aca="false">M2598*1000/365</f>
        <v>0.784050178443562</v>
      </c>
      <c r="O2598" s="0" t="n">
        <f aca="false">Table1[[#This Row],[Detection frequency 2021]]/100*365</f>
        <v>202.39323</v>
      </c>
      <c r="P2598" s="0" t="n">
        <f aca="false">Table1[[#This Row],[Flared days/year]]/12</f>
        <v>16.8661025</v>
      </c>
      <c r="Q2598" s="2" t="n">
        <f aca="false">Table1[[#This Row],['#days per month]]-P2654</f>
        <v>10.8173225</v>
      </c>
    </row>
    <row r="2599" customFormat="false" ht="15.75" hidden="true" customHeight="false" outlineLevel="0" collapsed="false">
      <c r="A2599" s="0" t="s">
        <v>24</v>
      </c>
      <c r="B2599" s="0" t="s">
        <v>25</v>
      </c>
      <c r="C2599" s="0" t="s">
        <v>2752</v>
      </c>
      <c r="D2599" s="0" t="n">
        <v>9161</v>
      </c>
      <c r="E2599" s="0" t="n">
        <v>61.2648959999999</v>
      </c>
      <c r="F2599" s="0" t="n">
        <v>77.014038</v>
      </c>
      <c r="G2599" s="0" t="n">
        <v>0.00810175088299999</v>
      </c>
      <c r="H2599" s="0" t="n">
        <v>1839.79</v>
      </c>
      <c r="I2599" s="0" t="n">
        <v>1.6015</v>
      </c>
      <c r="J2599" s="0" t="n">
        <v>29.5964</v>
      </c>
      <c r="K2599" s="0" t="n">
        <v>223</v>
      </c>
      <c r="L2599" s="0" t="s">
        <v>20</v>
      </c>
      <c r="M2599" s="0" t="n">
        <f aca="false">35.3*G2599</f>
        <v>0.2859918061699</v>
      </c>
      <c r="N2599" s="0" t="n">
        <f aca="false">M2599*1000/365</f>
        <v>0.783539194986026</v>
      </c>
      <c r="O2599" s="0" t="n">
        <f aca="false">Table1[[#This Row],[Detection frequency 2021]]/100*365</f>
        <v>108.02686</v>
      </c>
      <c r="P2599" s="0" t="n">
        <f aca="false">Table1[[#This Row],[Flared days/year]]/12</f>
        <v>9.00223833333333</v>
      </c>
      <c r="Q2599" s="2" t="n">
        <f aca="false">Table1[[#This Row],['#days per month]]-P2655</f>
        <v>-0.929746250000001</v>
      </c>
    </row>
    <row r="2600" customFormat="false" ht="15.75" hidden="true" customHeight="false" outlineLevel="0" collapsed="false">
      <c r="A2600" s="0" t="s">
        <v>221</v>
      </c>
      <c r="B2600" s="0" t="s">
        <v>222</v>
      </c>
      <c r="C2600" s="0" t="s">
        <v>2753</v>
      </c>
      <c r="D2600" s="0" t="n">
        <v>10754</v>
      </c>
      <c r="E2600" s="0" t="n">
        <v>27.378966</v>
      </c>
      <c r="F2600" s="0" t="n">
        <v>95.197013</v>
      </c>
      <c r="G2600" s="0" t="n">
        <v>0.008092768865</v>
      </c>
      <c r="H2600" s="0" t="n">
        <v>1852.56</v>
      </c>
      <c r="I2600" s="0" t="n">
        <v>1.49668999999999</v>
      </c>
      <c r="J2600" s="0" t="n">
        <v>50.7936999999999</v>
      </c>
      <c r="K2600" s="0" t="n">
        <v>189</v>
      </c>
      <c r="L2600" s="0" t="s">
        <v>20</v>
      </c>
      <c r="M2600" s="0" t="n">
        <f aca="false">35.3*G2600</f>
        <v>0.2856747409345</v>
      </c>
      <c r="N2600" s="0" t="n">
        <f aca="false">M2600*1000/365</f>
        <v>0.782670523108219</v>
      </c>
      <c r="O2600" s="0" t="n">
        <f aca="false">Table1[[#This Row],[Detection frequency 2021]]/100*365</f>
        <v>185.397005</v>
      </c>
      <c r="P2600" s="0" t="n">
        <f aca="false">Table1[[#This Row],[Flared days/year]]/12</f>
        <v>15.4497504166666</v>
      </c>
      <c r="Q2600" s="2" t="n">
        <f aca="false">Table1[[#This Row],['#days per month]]-P2656</f>
        <v>2.69692416666664</v>
      </c>
    </row>
    <row r="2601" customFormat="false" ht="15.75" hidden="true" customHeight="false" outlineLevel="0" collapsed="false">
      <c r="A2601" s="0" t="s">
        <v>645</v>
      </c>
      <c r="B2601" s="0" t="s">
        <v>646</v>
      </c>
      <c r="C2601" s="0" t="s">
        <v>2754</v>
      </c>
      <c r="D2601" s="0" t="n">
        <v>3157</v>
      </c>
      <c r="E2601" s="0" t="n">
        <v>28.912868</v>
      </c>
      <c r="F2601" s="0" t="n">
        <v>-98.027447</v>
      </c>
      <c r="G2601" s="0" t="n">
        <v>0.008088835563</v>
      </c>
      <c r="H2601" s="0" t="n">
        <v>1851.04</v>
      </c>
      <c r="I2601" s="0" t="n">
        <v>1.59017</v>
      </c>
      <c r="J2601" s="0" t="n">
        <v>38.3871</v>
      </c>
      <c r="K2601" s="0" t="n">
        <v>310</v>
      </c>
      <c r="L2601" s="0" t="s">
        <v>20</v>
      </c>
      <c r="M2601" s="0" t="n">
        <f aca="false">35.3*G2601</f>
        <v>0.2855358953739</v>
      </c>
      <c r="N2601" s="0" t="n">
        <f aca="false">M2601*1000/365</f>
        <v>0.782290124312055</v>
      </c>
      <c r="O2601" s="0" t="n">
        <f aca="false">Table1[[#This Row],[Detection frequency 2021]]/100*365</f>
        <v>140.112915</v>
      </c>
      <c r="P2601" s="0" t="n">
        <f aca="false">Table1[[#This Row],[Flared days/year]]/12</f>
        <v>11.67607625</v>
      </c>
      <c r="Q2601" s="2" t="n">
        <f aca="false">Table1[[#This Row],['#days per month]]-P2657</f>
        <v>6.93779833333333</v>
      </c>
    </row>
    <row r="2602" customFormat="false" ht="15.75" hidden="true" customHeight="false" outlineLevel="0" collapsed="false">
      <c r="A2602" s="0" t="s">
        <v>24</v>
      </c>
      <c r="B2602" s="0" t="s">
        <v>25</v>
      </c>
      <c r="C2602" s="0" t="s">
        <v>2755</v>
      </c>
      <c r="D2602" s="0" t="n">
        <v>6666</v>
      </c>
      <c r="E2602" s="0" t="n">
        <v>51.442019</v>
      </c>
      <c r="F2602" s="0" t="n">
        <v>44.923875</v>
      </c>
      <c r="G2602" s="0" t="n">
        <v>0.00808660473499999</v>
      </c>
      <c r="H2602" s="0" t="n">
        <v>1884.15</v>
      </c>
      <c r="I2602" s="0" t="n">
        <v>1.68020999999999</v>
      </c>
      <c r="J2602" s="0" t="n">
        <v>42.1875</v>
      </c>
      <c r="K2602" s="0" t="n">
        <v>256</v>
      </c>
      <c r="L2602" s="0" t="s">
        <v>20</v>
      </c>
      <c r="M2602" s="0" t="n">
        <f aca="false">35.3*G2602</f>
        <v>0.2854571471455</v>
      </c>
      <c r="N2602" s="0" t="n">
        <f aca="false">M2602*1000/365</f>
        <v>0.782074375741095</v>
      </c>
      <c r="O2602" s="0" t="n">
        <f aca="false">Table1[[#This Row],[Detection frequency 2021]]/100*365</f>
        <v>153.984375</v>
      </c>
      <c r="P2602" s="0" t="n">
        <f aca="false">Table1[[#This Row],[Flared days/year]]/12</f>
        <v>12.83203125</v>
      </c>
      <c r="Q2602" s="2" t="n">
        <f aca="false">Table1[[#This Row],['#days per month]]-P2658</f>
        <v>5.96145375</v>
      </c>
    </row>
    <row r="2603" customFormat="false" ht="15.75" hidden="true" customHeight="false" outlineLevel="0" collapsed="false">
      <c r="A2603" s="0" t="s">
        <v>24</v>
      </c>
      <c r="B2603" s="0" t="s">
        <v>25</v>
      </c>
      <c r="C2603" s="0" t="s">
        <v>2756</v>
      </c>
      <c r="D2603" s="0" t="n">
        <v>9365</v>
      </c>
      <c r="E2603" s="0" t="n">
        <v>58.98104</v>
      </c>
      <c r="F2603" s="0" t="n">
        <v>79.779181</v>
      </c>
      <c r="G2603" s="0" t="n">
        <v>0.008081438607</v>
      </c>
      <c r="H2603" s="0" t="n">
        <v>1933.88</v>
      </c>
      <c r="I2603" s="0" t="n">
        <v>1.55121</v>
      </c>
      <c r="J2603" s="0" t="n">
        <v>33.3333</v>
      </c>
      <c r="K2603" s="0" t="n">
        <v>192</v>
      </c>
      <c r="L2603" s="0" t="s">
        <v>20</v>
      </c>
      <c r="M2603" s="0" t="n">
        <f aca="false">35.3*G2603</f>
        <v>0.2852747828271</v>
      </c>
      <c r="N2603" s="0" t="n">
        <f aca="false">M2603*1000/365</f>
        <v>0.781574747471507</v>
      </c>
      <c r="O2603" s="0" t="n">
        <f aca="false">Table1[[#This Row],[Detection frequency 2021]]/100*365</f>
        <v>121.666545</v>
      </c>
      <c r="P2603" s="0" t="n">
        <f aca="false">Table1[[#This Row],[Flared days/year]]/12</f>
        <v>10.13887875</v>
      </c>
      <c r="Q2603" s="2" t="n">
        <f aca="false">Table1[[#This Row],['#days per month]]-P2659</f>
        <v>-5.15167083333333</v>
      </c>
    </row>
    <row r="2604" customFormat="false" ht="15.75" hidden="true" customHeight="false" outlineLevel="0" collapsed="false">
      <c r="A2604" s="0" t="s">
        <v>732</v>
      </c>
      <c r="B2604" s="0" t="s">
        <v>733</v>
      </c>
      <c r="C2604" s="0" t="s">
        <v>2757</v>
      </c>
      <c r="D2604" s="0" t="n">
        <v>4539</v>
      </c>
      <c r="E2604" s="0" t="n">
        <v>2.277522</v>
      </c>
      <c r="F2604" s="0" t="n">
        <v>-75.555465</v>
      </c>
      <c r="G2604" s="0" t="n">
        <v>0.008067290461</v>
      </c>
      <c r="H2604" s="0" t="n">
        <v>1898.3</v>
      </c>
      <c r="I2604" s="0" t="n">
        <v>1.6015</v>
      </c>
      <c r="J2604" s="0" t="n">
        <v>47.7272999999999</v>
      </c>
      <c r="K2604" s="0" t="n">
        <v>44</v>
      </c>
      <c r="L2604" s="0" t="s">
        <v>20</v>
      </c>
      <c r="M2604" s="0" t="n">
        <f aca="false">35.3*G2604</f>
        <v>0.2847753532733</v>
      </c>
      <c r="N2604" s="0" t="n">
        <f aca="false">M2604*1000/365</f>
        <v>0.78020644732411</v>
      </c>
      <c r="O2604" s="0" t="n">
        <f aca="false">Table1[[#This Row],[Detection frequency 2021]]/100*365</f>
        <v>174.204645</v>
      </c>
      <c r="P2604" s="0" t="n">
        <f aca="false">Table1[[#This Row],[Flared days/year]]/12</f>
        <v>14.51705375</v>
      </c>
      <c r="Q2604" s="2" t="n">
        <f aca="false">Table1[[#This Row],['#days per month]]-P2660</f>
        <v>6.25165916666663</v>
      </c>
    </row>
    <row r="2605" customFormat="false" ht="15.75" hidden="true" customHeight="false" outlineLevel="0" collapsed="false">
      <c r="A2605" s="0" t="s">
        <v>645</v>
      </c>
      <c r="B2605" s="0" t="s">
        <v>646</v>
      </c>
      <c r="C2605" s="0" t="s">
        <v>2758</v>
      </c>
      <c r="D2605" s="0" t="n">
        <v>1577</v>
      </c>
      <c r="E2605" s="0" t="n">
        <v>31.9592669999999</v>
      </c>
      <c r="F2605" s="0" t="n">
        <v>-103.737352</v>
      </c>
      <c r="G2605" s="0" t="n">
        <v>0.008059776093</v>
      </c>
      <c r="H2605" s="0" t="n">
        <v>1928</v>
      </c>
      <c r="I2605" s="0" t="n">
        <v>3.66859</v>
      </c>
      <c r="J2605" s="0" t="n">
        <v>35.6922999999999</v>
      </c>
      <c r="K2605" s="0" t="n">
        <v>325</v>
      </c>
      <c r="L2605" s="0" t="s">
        <v>20</v>
      </c>
      <c r="M2605" s="0" t="n">
        <f aca="false">35.3*G2605</f>
        <v>0.2845100960829</v>
      </c>
      <c r="N2605" s="0" t="n">
        <f aca="false">M2605*1000/365</f>
        <v>0.779479715295616</v>
      </c>
      <c r="O2605" s="0" t="n">
        <f aca="false">Table1[[#This Row],[Detection frequency 2021]]/100*365</f>
        <v>130.276895</v>
      </c>
      <c r="P2605" s="0" t="n">
        <f aca="false">Table1[[#This Row],[Flared days/year]]/12</f>
        <v>10.8564079166666</v>
      </c>
      <c r="Q2605" s="2" t="n">
        <f aca="false">Table1[[#This Row],['#days per month]]-P2661</f>
        <v>6.6833933333333</v>
      </c>
    </row>
    <row r="2606" customFormat="false" ht="15.75" hidden="true" customHeight="false" outlineLevel="0" collapsed="false">
      <c r="A2606" s="0" t="s">
        <v>100</v>
      </c>
      <c r="B2606" s="0" t="s">
        <v>101</v>
      </c>
      <c r="C2606" s="0" t="s">
        <v>2759</v>
      </c>
      <c r="D2606" s="0" t="n">
        <v>8280</v>
      </c>
      <c r="E2606" s="0" t="n">
        <v>39.472755</v>
      </c>
      <c r="F2606" s="0" t="n">
        <v>52.714481</v>
      </c>
      <c r="G2606" s="0" t="n">
        <v>0.00805276072599999</v>
      </c>
      <c r="H2606" s="0" t="n">
        <v>1803.89</v>
      </c>
      <c r="I2606" s="0" t="n">
        <v>1.66345</v>
      </c>
      <c r="J2606" s="0" t="n">
        <v>22.5806</v>
      </c>
      <c r="K2606" s="0" t="n">
        <v>310</v>
      </c>
      <c r="L2606" s="0" t="s">
        <v>20</v>
      </c>
      <c r="M2606" s="0" t="n">
        <f aca="false">35.3*G2606</f>
        <v>0.2842624536278</v>
      </c>
      <c r="N2606" s="0" t="n">
        <f aca="false">M2606*1000/365</f>
        <v>0.778801242815889</v>
      </c>
      <c r="O2606" s="0" t="n">
        <f aca="false">Table1[[#This Row],[Detection frequency 2021]]/100*365</f>
        <v>82.41919</v>
      </c>
      <c r="P2606" s="0" t="n">
        <f aca="false">Table1[[#This Row],[Flared days/year]]/12</f>
        <v>6.86826583333333</v>
      </c>
      <c r="Q2606" s="2" t="n">
        <f aca="false">Table1[[#This Row],['#days per month]]-P2662</f>
        <v>-9.15772833333331</v>
      </c>
    </row>
    <row r="2607" customFormat="false" ht="15.75" hidden="true" customHeight="false" outlineLevel="0" collapsed="false">
      <c r="A2607" s="0" t="s">
        <v>645</v>
      </c>
      <c r="B2607" s="0" t="s">
        <v>646</v>
      </c>
      <c r="C2607" s="0" t="s">
        <v>2760</v>
      </c>
      <c r="D2607" s="0" t="n">
        <v>494</v>
      </c>
      <c r="E2607" s="0" t="n">
        <v>47.922544</v>
      </c>
      <c r="F2607" s="0" t="n">
        <v>-103.779772</v>
      </c>
      <c r="G2607" s="0" t="n">
        <v>0.00804190011599999</v>
      </c>
      <c r="H2607" s="0" t="n">
        <v>1798.78</v>
      </c>
      <c r="I2607" s="0" t="n">
        <v>1.97108</v>
      </c>
      <c r="J2607" s="0" t="n">
        <v>35.4305</v>
      </c>
      <c r="K2607" s="0" t="n">
        <v>302</v>
      </c>
      <c r="L2607" s="0" t="s">
        <v>20</v>
      </c>
      <c r="M2607" s="0" t="n">
        <f aca="false">35.3*G2607</f>
        <v>0.2838790740948</v>
      </c>
      <c r="N2607" s="0" t="n">
        <f aca="false">M2607*1000/365</f>
        <v>0.777750887930958</v>
      </c>
      <c r="O2607" s="0" t="n">
        <f aca="false">Table1[[#This Row],[Detection frequency 2021]]/100*365</f>
        <v>129.321325</v>
      </c>
      <c r="P2607" s="0" t="n">
        <f aca="false">Table1[[#This Row],[Flared days/year]]/12</f>
        <v>10.7767770833333</v>
      </c>
      <c r="Q2607" s="2" t="n">
        <f aca="false">Table1[[#This Row],['#days per month]]-P2663</f>
        <v>-2.62717875</v>
      </c>
    </row>
    <row r="2608" customFormat="false" ht="15.75" hidden="true" customHeight="false" outlineLevel="0" collapsed="false">
      <c r="A2608" s="0" t="s">
        <v>645</v>
      </c>
      <c r="B2608" s="0" t="s">
        <v>646</v>
      </c>
      <c r="C2608" s="0" t="s">
        <v>2761</v>
      </c>
      <c r="D2608" s="0" t="n">
        <v>488</v>
      </c>
      <c r="E2608" s="0" t="n">
        <v>46.121331</v>
      </c>
      <c r="F2608" s="0" t="n">
        <v>-103.834841</v>
      </c>
      <c r="G2608" s="0" t="n">
        <v>0.008041107585</v>
      </c>
      <c r="H2608" s="0" t="n">
        <v>1859.88</v>
      </c>
      <c r="I2608" s="0" t="n">
        <v>1.75055</v>
      </c>
      <c r="J2608" s="0" t="n">
        <v>43.2432</v>
      </c>
      <c r="K2608" s="0" t="n">
        <v>333</v>
      </c>
      <c r="L2608" s="0" t="s">
        <v>20</v>
      </c>
      <c r="M2608" s="0" t="n">
        <f aca="false">35.3*G2608</f>
        <v>0.2838510977505</v>
      </c>
      <c r="N2608" s="0" t="n">
        <f aca="false">M2608*1000/365</f>
        <v>0.777674240412329</v>
      </c>
      <c r="O2608" s="0" t="n">
        <f aca="false">Table1[[#This Row],[Detection frequency 2021]]/100*365</f>
        <v>157.83768</v>
      </c>
      <c r="P2608" s="0" t="n">
        <f aca="false">Table1[[#This Row],[Flared days/year]]/12</f>
        <v>13.15314</v>
      </c>
      <c r="Q2608" s="2" t="n">
        <f aca="false">Table1[[#This Row],['#days per month]]-P2664</f>
        <v>-0.365364999999969</v>
      </c>
    </row>
    <row r="2609" customFormat="false" ht="15.75" hidden="true" customHeight="false" outlineLevel="0" collapsed="false">
      <c r="A2609" s="0" t="s">
        <v>143</v>
      </c>
      <c r="B2609" s="0" t="s">
        <v>144</v>
      </c>
      <c r="C2609" s="0" t="s">
        <v>2762</v>
      </c>
      <c r="D2609" s="0" t="n">
        <v>6338</v>
      </c>
      <c r="E2609" s="0" t="n">
        <v>-6.320384</v>
      </c>
      <c r="F2609" s="0" t="n">
        <v>12.536852</v>
      </c>
      <c r="G2609" s="0" t="n">
        <v>0.008039698641</v>
      </c>
      <c r="H2609" s="0" t="n">
        <v>1842.28</v>
      </c>
      <c r="I2609" s="0" t="n">
        <v>1.6015</v>
      </c>
      <c r="J2609" s="0" t="n">
        <v>46.087</v>
      </c>
      <c r="K2609" s="0" t="n">
        <v>115</v>
      </c>
      <c r="L2609" s="0" t="s">
        <v>20</v>
      </c>
      <c r="M2609" s="0" t="n">
        <f aca="false">35.3*G2609</f>
        <v>0.2838013620273</v>
      </c>
      <c r="N2609" s="0" t="n">
        <f aca="false">M2609*1000/365</f>
        <v>0.777537978156986</v>
      </c>
      <c r="O2609" s="0" t="n">
        <f aca="false">Table1[[#This Row],[Detection frequency 2021]]/100*365</f>
        <v>168.21755</v>
      </c>
      <c r="P2609" s="0" t="n">
        <f aca="false">Table1[[#This Row],[Flared days/year]]/12</f>
        <v>14.0181291666667</v>
      </c>
      <c r="Q2609" s="2" t="n">
        <f aca="false">Table1[[#This Row],['#days per month]]-P2665</f>
        <v>1.16346791666667</v>
      </c>
    </row>
    <row r="2610" customFormat="false" ht="15.75" hidden="true" customHeight="false" outlineLevel="0" collapsed="false">
      <c r="A2610" s="0" t="s">
        <v>606</v>
      </c>
      <c r="B2610" s="0" t="s">
        <v>607</v>
      </c>
      <c r="C2610" s="0" t="s">
        <v>2763</v>
      </c>
      <c r="D2610" s="0" t="n">
        <v>4772</v>
      </c>
      <c r="E2610" s="0" t="n">
        <v>-2.743783</v>
      </c>
      <c r="F2610" s="0" t="n">
        <v>-58.184663</v>
      </c>
      <c r="G2610" s="0" t="n">
        <v>0.008037878755</v>
      </c>
      <c r="H2610" s="0" t="n">
        <v>1813.62</v>
      </c>
      <c r="I2610" s="0" t="n">
        <v>1.6015</v>
      </c>
      <c r="J2610" s="0" t="n">
        <v>37.931</v>
      </c>
      <c r="K2610" s="0" t="n">
        <v>87</v>
      </c>
      <c r="L2610" s="0" t="s">
        <v>218</v>
      </c>
      <c r="M2610" s="0" t="n">
        <f aca="false">35.3*G2610</f>
        <v>0.2837371200515</v>
      </c>
      <c r="N2610" s="0" t="n">
        <f aca="false">M2610*1000/365</f>
        <v>0.777361972743836</v>
      </c>
      <c r="O2610" s="0" t="n">
        <f aca="false">Table1[[#This Row],[Detection frequency 2021]]/100*365</f>
        <v>138.44815</v>
      </c>
      <c r="P2610" s="0" t="n">
        <f aca="false">Table1[[#This Row],[Flared days/year]]/12</f>
        <v>11.5373458333333</v>
      </c>
      <c r="Q2610" s="2" t="n">
        <f aca="false">Table1[[#This Row],['#days per month]]-P2666</f>
        <v>-0.919009166666667</v>
      </c>
    </row>
    <row r="2611" customFormat="false" ht="15.75" hidden="true" customHeight="false" outlineLevel="0" collapsed="false">
      <c r="A2611" s="0" t="s">
        <v>24</v>
      </c>
      <c r="B2611" s="0" t="s">
        <v>25</v>
      </c>
      <c r="C2611" s="0" t="s">
        <v>2764</v>
      </c>
      <c r="D2611" s="0" t="n">
        <v>10421</v>
      </c>
      <c r="E2611" s="0" t="n">
        <v>58.1057079999999</v>
      </c>
      <c r="F2611" s="0" t="n">
        <v>106.594826</v>
      </c>
      <c r="G2611" s="0" t="n">
        <v>0.008036323046</v>
      </c>
      <c r="H2611" s="0" t="n">
        <v>1525.62</v>
      </c>
      <c r="I2611" s="0" t="n">
        <v>1.6015</v>
      </c>
      <c r="J2611" s="0" t="n">
        <v>7.69231</v>
      </c>
      <c r="K2611" s="0" t="n">
        <v>312</v>
      </c>
      <c r="L2611" s="0" t="s">
        <v>20</v>
      </c>
      <c r="M2611" s="0" t="n">
        <f aca="false">35.3*G2611</f>
        <v>0.2836822035238</v>
      </c>
      <c r="N2611" s="0" t="n">
        <f aca="false">M2611*1000/365</f>
        <v>0.777211516503562</v>
      </c>
      <c r="O2611" s="0" t="n">
        <f aca="false">Table1[[#This Row],[Detection frequency 2021]]/100*365</f>
        <v>28.0769315</v>
      </c>
      <c r="P2611" s="0" t="n">
        <f aca="false">Table1[[#This Row],[Flared days/year]]/12</f>
        <v>2.33974429166667</v>
      </c>
      <c r="Q2611" s="2" t="n">
        <f aca="false">Table1[[#This Row],['#days per month]]-P2667</f>
        <v>-12.2282269583333</v>
      </c>
    </row>
    <row r="2612" customFormat="false" ht="15.75" hidden="true" customHeight="false" outlineLevel="0" collapsed="false">
      <c r="A2612" s="0" t="s">
        <v>645</v>
      </c>
      <c r="B2612" s="0" t="s">
        <v>646</v>
      </c>
      <c r="C2612" s="0" t="s">
        <v>2765</v>
      </c>
      <c r="D2612" s="0" t="n">
        <v>720</v>
      </c>
      <c r="E2612" s="0" t="n">
        <v>47.62869</v>
      </c>
      <c r="F2612" s="0" t="n">
        <v>-102.963029</v>
      </c>
      <c r="G2612" s="0" t="n">
        <v>0.008035765339</v>
      </c>
      <c r="H2612" s="0" t="n">
        <v>1942.26</v>
      </c>
      <c r="I2612" s="0" t="n">
        <v>2.81977999999999</v>
      </c>
      <c r="J2612" s="0" t="n">
        <v>28.8287999999999</v>
      </c>
      <c r="K2612" s="0" t="n">
        <v>333</v>
      </c>
      <c r="L2612" s="0" t="s">
        <v>20</v>
      </c>
      <c r="M2612" s="0" t="n">
        <f aca="false">35.3*G2612</f>
        <v>0.2836625164667</v>
      </c>
      <c r="N2612" s="0" t="n">
        <f aca="false">M2612*1000/365</f>
        <v>0.777157579360822</v>
      </c>
      <c r="O2612" s="0" t="n">
        <f aca="false">Table1[[#This Row],[Detection frequency 2021]]/100*365</f>
        <v>105.22512</v>
      </c>
      <c r="P2612" s="0" t="n">
        <f aca="false">Table1[[#This Row],[Flared days/year]]/12</f>
        <v>8.76875999999997</v>
      </c>
      <c r="Q2612" s="2" t="n">
        <f aca="false">Table1[[#This Row],['#days per month]]-P2668</f>
        <v>-5.4756691666667</v>
      </c>
    </row>
    <row r="2613" customFormat="false" ht="15.75" hidden="true" customHeight="false" outlineLevel="0" collapsed="false">
      <c r="A2613" s="0" t="s">
        <v>645</v>
      </c>
      <c r="B2613" s="0" t="s">
        <v>646</v>
      </c>
      <c r="C2613" s="0" t="s">
        <v>2766</v>
      </c>
      <c r="D2613" s="0" t="n">
        <v>3206</v>
      </c>
      <c r="E2613" s="0" t="n">
        <v>28.997524</v>
      </c>
      <c r="F2613" s="0" t="n">
        <v>-97.878602</v>
      </c>
      <c r="G2613" s="0" t="n">
        <v>0.008031244977</v>
      </c>
      <c r="H2613" s="0" t="n">
        <v>1896.69</v>
      </c>
      <c r="I2613" s="0" t="n">
        <v>2.8674</v>
      </c>
      <c r="J2613" s="0" t="n">
        <v>38.6986</v>
      </c>
      <c r="K2613" s="0" t="n">
        <v>292</v>
      </c>
      <c r="L2613" s="0" t="s">
        <v>20</v>
      </c>
      <c r="M2613" s="0" t="n">
        <f aca="false">35.3*G2613</f>
        <v>0.2835029476881</v>
      </c>
      <c r="N2613" s="0" t="n">
        <f aca="false">M2613*1000/365</f>
        <v>0.776720404624932</v>
      </c>
      <c r="O2613" s="0" t="n">
        <f aca="false">Table1[[#This Row],[Detection frequency 2021]]/100*365</f>
        <v>141.24989</v>
      </c>
      <c r="P2613" s="0" t="n">
        <f aca="false">Table1[[#This Row],[Flared days/year]]/12</f>
        <v>11.7708241666667</v>
      </c>
      <c r="Q2613" s="2" t="n">
        <f aca="false">Table1[[#This Row],['#days per month]]-P2669</f>
        <v>3.57861208333333</v>
      </c>
    </row>
    <row r="2614" customFormat="false" ht="15.75" hidden="true" customHeight="false" outlineLevel="0" collapsed="false">
      <c r="A2614" s="0" t="s">
        <v>24</v>
      </c>
      <c r="B2614" s="0" t="s">
        <v>25</v>
      </c>
      <c r="C2614" s="0" t="s">
        <v>2767</v>
      </c>
      <c r="D2614" s="0" t="n">
        <v>6986</v>
      </c>
      <c r="E2614" s="0" t="n">
        <v>56.0302569999999</v>
      </c>
      <c r="F2614" s="0" t="n">
        <v>54.262078</v>
      </c>
      <c r="G2614" s="0" t="n">
        <v>0.008029307679</v>
      </c>
      <c r="H2614" s="0" t="n">
        <v>1872.42</v>
      </c>
      <c r="I2614" s="0" t="n">
        <v>1.95699</v>
      </c>
      <c r="J2614" s="0" t="n">
        <v>47.1545</v>
      </c>
      <c r="K2614" s="0" t="n">
        <v>246</v>
      </c>
      <c r="L2614" s="0" t="s">
        <v>20</v>
      </c>
      <c r="M2614" s="0" t="n">
        <f aca="false">35.3*G2614</f>
        <v>0.2834345610687</v>
      </c>
      <c r="N2614" s="0" t="n">
        <f aca="false">M2614*1000/365</f>
        <v>0.776533044023836</v>
      </c>
      <c r="O2614" s="0" t="n">
        <f aca="false">Table1[[#This Row],[Detection frequency 2021]]/100*365</f>
        <v>172.113925</v>
      </c>
      <c r="P2614" s="0" t="n">
        <f aca="false">Table1[[#This Row],[Flared days/year]]/12</f>
        <v>14.3428270833333</v>
      </c>
      <c r="Q2614" s="2" t="n">
        <f aca="false">Table1[[#This Row],['#days per month]]-P2670</f>
        <v>1.64718416666667</v>
      </c>
    </row>
    <row r="2615" customFormat="false" ht="15.75" hidden="true" customHeight="false" outlineLevel="0" collapsed="false">
      <c r="A2615" s="0" t="s">
        <v>726</v>
      </c>
      <c r="B2615" s="0" t="s">
        <v>727</v>
      </c>
      <c r="C2615" s="0" t="s">
        <v>2768</v>
      </c>
      <c r="D2615" s="0" t="n">
        <v>5071</v>
      </c>
      <c r="E2615" s="0" t="n">
        <v>58.4778359999999</v>
      </c>
      <c r="F2615" s="0" t="n">
        <v>1.266541</v>
      </c>
      <c r="G2615" s="0" t="n">
        <v>0.008024288316</v>
      </c>
      <c r="H2615" s="0" t="n">
        <v>1799.77</v>
      </c>
      <c r="I2615" s="0" t="n">
        <v>1.66212999999999</v>
      </c>
      <c r="J2615" s="0" t="n">
        <v>40.458</v>
      </c>
      <c r="K2615" s="0" t="n">
        <v>131</v>
      </c>
      <c r="L2615" s="0" t="s">
        <v>20</v>
      </c>
      <c r="M2615" s="0" t="n">
        <f aca="false">35.3*G2615</f>
        <v>0.2832573775548</v>
      </c>
      <c r="N2615" s="0" t="n">
        <f aca="false">M2615*1000/365</f>
        <v>0.776047609739178</v>
      </c>
      <c r="O2615" s="0" t="n">
        <f aca="false">Table1[[#This Row],[Detection frequency 2021]]/100*365</f>
        <v>147.6717</v>
      </c>
      <c r="P2615" s="0" t="n">
        <f aca="false">Table1[[#This Row],[Flared days/year]]/12</f>
        <v>12.305975</v>
      </c>
      <c r="Q2615" s="2" t="n">
        <f aca="false">Table1[[#This Row],['#days per month]]-P2671</f>
        <v>0.862069166666664</v>
      </c>
    </row>
    <row r="2616" customFormat="false" ht="15.75" hidden="true" customHeight="false" outlineLevel="0" collapsed="false">
      <c r="A2616" s="0" t="s">
        <v>161</v>
      </c>
      <c r="B2616" s="0" t="s">
        <v>162</v>
      </c>
      <c r="C2616" s="0" t="s">
        <v>2769</v>
      </c>
      <c r="D2616" s="0" t="n">
        <v>11783</v>
      </c>
      <c r="E2616" s="0" t="n">
        <v>21.047344</v>
      </c>
      <c r="F2616" s="0" t="n">
        <v>109.084617</v>
      </c>
      <c r="G2616" s="0" t="n">
        <v>0.008020854015</v>
      </c>
      <c r="H2616" s="0" t="n">
        <v>1898.74</v>
      </c>
      <c r="I2616" s="0" t="n">
        <v>1.13263</v>
      </c>
      <c r="J2616" s="0" t="n">
        <v>31.1377</v>
      </c>
      <c r="K2616" s="0" t="n">
        <v>167</v>
      </c>
      <c r="L2616" s="0" t="s">
        <v>20</v>
      </c>
      <c r="M2616" s="0" t="n">
        <f aca="false">35.3*G2616</f>
        <v>0.2831361467295</v>
      </c>
      <c r="N2616" s="0" t="n">
        <f aca="false">M2616*1000/365</f>
        <v>0.775715470491781</v>
      </c>
      <c r="O2616" s="0" t="n">
        <f aca="false">Table1[[#This Row],[Detection frequency 2021]]/100*365</f>
        <v>113.652605</v>
      </c>
      <c r="P2616" s="0" t="n">
        <f aca="false">Table1[[#This Row],[Flared days/year]]/12</f>
        <v>9.47105041666667</v>
      </c>
      <c r="Q2616" s="2" t="n">
        <f aca="false">Table1[[#This Row],['#days per month]]-P2672</f>
        <v>4.38620500000003</v>
      </c>
    </row>
    <row r="2617" customFormat="false" ht="15.75" hidden="true" customHeight="false" outlineLevel="0" collapsed="false">
      <c r="A2617" s="0" t="s">
        <v>24</v>
      </c>
      <c r="B2617" s="0" t="s">
        <v>25</v>
      </c>
      <c r="C2617" s="0" t="s">
        <v>2770</v>
      </c>
      <c r="D2617" s="0" t="n">
        <v>9333</v>
      </c>
      <c r="E2617" s="0" t="n">
        <v>61.494878</v>
      </c>
      <c r="F2617" s="0" t="n">
        <v>79.297317</v>
      </c>
      <c r="G2617" s="0" t="n">
        <v>0.008015629181</v>
      </c>
      <c r="H2617" s="0" t="n">
        <v>1749.81</v>
      </c>
      <c r="I2617" s="0" t="n">
        <v>2.09274</v>
      </c>
      <c r="J2617" s="0" t="n">
        <v>7.35293999999999</v>
      </c>
      <c r="K2617" s="0" t="n">
        <v>272</v>
      </c>
      <c r="L2617" s="0" t="s">
        <v>20</v>
      </c>
      <c r="M2617" s="0" t="n">
        <f aca="false">35.3*G2617</f>
        <v>0.2829517100893</v>
      </c>
      <c r="N2617" s="0" t="n">
        <f aca="false">M2617*1000/365</f>
        <v>0.775210164628219</v>
      </c>
      <c r="O2617" s="0" t="n">
        <f aca="false">Table1[[#This Row],[Detection frequency 2021]]/100*365</f>
        <v>26.838231</v>
      </c>
      <c r="P2617" s="0" t="n">
        <f aca="false">Table1[[#This Row],[Flared days/year]]/12</f>
        <v>2.23651925</v>
      </c>
      <c r="Q2617" s="2" t="n">
        <f aca="false">Table1[[#This Row],['#days per month]]-P2673</f>
        <v>-5.89136158333334</v>
      </c>
    </row>
    <row r="2618" customFormat="false" ht="15.75" hidden="true" customHeight="false" outlineLevel="0" collapsed="false">
      <c r="A2618" s="0" t="s">
        <v>645</v>
      </c>
      <c r="B2618" s="0" t="s">
        <v>646</v>
      </c>
      <c r="C2618" s="0" t="s">
        <v>2771</v>
      </c>
      <c r="D2618" s="0" t="n">
        <v>1656</v>
      </c>
      <c r="E2618" s="0" t="n">
        <v>31.334096</v>
      </c>
      <c r="F2618" s="0" t="n">
        <v>-103.667841</v>
      </c>
      <c r="G2618" s="0" t="n">
        <v>0.00801513018</v>
      </c>
      <c r="H2618" s="0" t="n">
        <v>1948.86</v>
      </c>
      <c r="I2618" s="0" t="n">
        <v>1.45746</v>
      </c>
      <c r="J2618" s="0" t="n">
        <v>42.1687</v>
      </c>
      <c r="K2618" s="0" t="n">
        <v>332</v>
      </c>
      <c r="L2618" s="0" t="s">
        <v>20</v>
      </c>
      <c r="M2618" s="0" t="n">
        <f aca="false">35.3*G2618</f>
        <v>0.282934095354</v>
      </c>
      <c r="N2618" s="0" t="n">
        <f aca="false">M2618*1000/365</f>
        <v>0.775161905079452</v>
      </c>
      <c r="O2618" s="0" t="n">
        <f aca="false">Table1[[#This Row],[Detection frequency 2021]]/100*365</f>
        <v>153.915755</v>
      </c>
      <c r="P2618" s="0" t="n">
        <f aca="false">Table1[[#This Row],[Flared days/year]]/12</f>
        <v>12.8263129166667</v>
      </c>
      <c r="Q2618" s="2" t="n">
        <f aca="false">Table1[[#This Row],['#days per month]]-P2674</f>
        <v>5.246145</v>
      </c>
    </row>
    <row r="2619" customFormat="false" ht="15.75" hidden="true" customHeight="false" outlineLevel="0" collapsed="false">
      <c r="A2619" s="0" t="s">
        <v>2109</v>
      </c>
      <c r="B2619" s="0" t="s">
        <v>2110</v>
      </c>
      <c r="C2619" s="0" t="s">
        <v>2772</v>
      </c>
      <c r="D2619" s="0" t="n">
        <v>6580</v>
      </c>
      <c r="E2619" s="0" t="n">
        <v>49.96977</v>
      </c>
      <c r="F2619" s="0" t="n">
        <v>35.261482</v>
      </c>
      <c r="G2619" s="0" t="n">
        <v>0.008013838648</v>
      </c>
      <c r="H2619" s="0" t="n">
        <v>1816.94</v>
      </c>
      <c r="I2619" s="0" t="n">
        <v>3.01967</v>
      </c>
      <c r="J2619" s="0" t="n">
        <v>50</v>
      </c>
      <c r="K2619" s="0" t="n">
        <v>278</v>
      </c>
      <c r="L2619" s="0" t="s">
        <v>20</v>
      </c>
      <c r="M2619" s="0" t="n">
        <f aca="false">35.3*G2619</f>
        <v>0.2828885042744</v>
      </c>
      <c r="N2619" s="0" t="n">
        <f aca="false">M2619*1000/365</f>
        <v>0.775036998012055</v>
      </c>
      <c r="O2619" s="0" t="n">
        <f aca="false">Table1[[#This Row],[Detection frequency 2021]]/100*365</f>
        <v>182.5</v>
      </c>
      <c r="P2619" s="0" t="n">
        <f aca="false">Table1[[#This Row],[Flared days/year]]/12</f>
        <v>15.2083333333333</v>
      </c>
      <c r="Q2619" s="2" t="n">
        <f aca="false">Table1[[#This Row],['#days per month]]-P2675</f>
        <v>5.84222041666667</v>
      </c>
    </row>
    <row r="2620" customFormat="false" ht="15.75" hidden="true" customHeight="false" outlineLevel="0" collapsed="false">
      <c r="A2620" s="0" t="s">
        <v>24</v>
      </c>
      <c r="B2620" s="0" t="s">
        <v>25</v>
      </c>
      <c r="C2620" s="0" t="s">
        <v>2773</v>
      </c>
      <c r="D2620" s="0" t="n">
        <v>9017</v>
      </c>
      <c r="E2620" s="0" t="n">
        <v>64.448879</v>
      </c>
      <c r="F2620" s="0" t="n">
        <v>75.617083</v>
      </c>
      <c r="G2620" s="0" t="n">
        <v>0.008011725232</v>
      </c>
      <c r="H2620" s="0" t="n">
        <v>1891.01</v>
      </c>
      <c r="I2620" s="0" t="n">
        <v>2.58853</v>
      </c>
      <c r="J2620" s="0" t="n">
        <v>37.6712</v>
      </c>
      <c r="K2620" s="0" t="n">
        <v>146</v>
      </c>
      <c r="L2620" s="0" t="s">
        <v>20</v>
      </c>
      <c r="M2620" s="0" t="n">
        <f aca="false">35.3*G2620</f>
        <v>0.2828139006896</v>
      </c>
      <c r="N2620" s="0" t="n">
        <f aca="false">M2620*1000/365</f>
        <v>0.774832604629041</v>
      </c>
      <c r="O2620" s="0" t="n">
        <f aca="false">Table1[[#This Row],[Detection frequency 2021]]/100*365</f>
        <v>137.49988</v>
      </c>
      <c r="P2620" s="0" t="n">
        <f aca="false">Table1[[#This Row],[Flared days/year]]/12</f>
        <v>11.4583233333333</v>
      </c>
      <c r="Q2620" s="2" t="n">
        <f aca="false">Table1[[#This Row],['#days per month]]-P2676</f>
        <v>2.57994166666667</v>
      </c>
    </row>
    <row r="2621" customFormat="false" ht="15.75" hidden="true" customHeight="false" outlineLevel="0" collapsed="false">
      <c r="A2621" s="0" t="s">
        <v>28</v>
      </c>
      <c r="B2621" s="0" t="s">
        <v>29</v>
      </c>
      <c r="C2621" s="0" t="s">
        <v>2774</v>
      </c>
      <c r="D2621" s="0" t="n">
        <v>8234</v>
      </c>
      <c r="E2621" s="0" t="n">
        <v>26.688236</v>
      </c>
      <c r="F2621" s="0" t="n">
        <v>52.285376</v>
      </c>
      <c r="G2621" s="0" t="n">
        <v>0.00800374121599999</v>
      </c>
      <c r="H2621" s="0" t="n">
        <v>1797.25</v>
      </c>
      <c r="I2621" s="0" t="n">
        <v>1.93937</v>
      </c>
      <c r="J2621" s="0" t="n">
        <v>53.022</v>
      </c>
      <c r="K2621" s="0" t="n">
        <v>364</v>
      </c>
      <c r="L2621" s="0" t="s">
        <v>20</v>
      </c>
      <c r="M2621" s="0" t="n">
        <f aca="false">35.3*G2621</f>
        <v>0.2825320649248</v>
      </c>
      <c r="N2621" s="0" t="n">
        <f aca="false">M2621*1000/365</f>
        <v>0.774060451848766</v>
      </c>
      <c r="O2621" s="0" t="n">
        <f aca="false">Table1[[#This Row],[Detection frequency 2021]]/100*365</f>
        <v>193.5303</v>
      </c>
      <c r="P2621" s="0" t="n">
        <f aca="false">Table1[[#This Row],[Flared days/year]]/12</f>
        <v>16.127525</v>
      </c>
      <c r="Q2621" s="2" t="n">
        <f aca="false">Table1[[#This Row],['#days per month]]-P2677</f>
        <v>8.1893225</v>
      </c>
    </row>
    <row r="2622" customFormat="false" ht="15.75" hidden="true" customHeight="false" outlineLevel="0" collapsed="false">
      <c r="A2622" s="0" t="s">
        <v>2109</v>
      </c>
      <c r="B2622" s="0" t="s">
        <v>2110</v>
      </c>
      <c r="C2622" s="0" t="s">
        <v>2775</v>
      </c>
      <c r="D2622" s="0" t="n">
        <v>6585</v>
      </c>
      <c r="E2622" s="0" t="n">
        <v>49.990516</v>
      </c>
      <c r="F2622" s="0" t="n">
        <v>35.712327</v>
      </c>
      <c r="G2622" s="0" t="n">
        <v>0.007998222852</v>
      </c>
      <c r="H2622" s="0" t="n">
        <v>1809.09</v>
      </c>
      <c r="I2622" s="0" t="n">
        <v>2.98169</v>
      </c>
      <c r="J2622" s="0" t="n">
        <v>49.4544999999999</v>
      </c>
      <c r="K2622" s="0" t="n">
        <v>275</v>
      </c>
      <c r="L2622" s="0" t="s">
        <v>20</v>
      </c>
      <c r="M2622" s="0" t="n">
        <f aca="false">35.3*G2622</f>
        <v>0.2823372666756</v>
      </c>
      <c r="N2622" s="0" t="n">
        <f aca="false">M2622*1000/365</f>
        <v>0.773526758015342</v>
      </c>
      <c r="O2622" s="0" t="n">
        <f aca="false">Table1[[#This Row],[Detection frequency 2021]]/100*365</f>
        <v>180.508925</v>
      </c>
      <c r="P2622" s="0" t="n">
        <f aca="false">Table1[[#This Row],[Flared days/year]]/12</f>
        <v>15.0424104166666</v>
      </c>
      <c r="Q2622" s="2" t="n">
        <f aca="false">Table1[[#This Row],['#days per month]]-P2678</f>
        <v>4.60532666666664</v>
      </c>
    </row>
    <row r="2623" customFormat="false" ht="15.75" hidden="true" customHeight="false" outlineLevel="0" collapsed="false">
      <c r="A2623" s="0" t="s">
        <v>191</v>
      </c>
      <c r="B2623" s="0" t="s">
        <v>192</v>
      </c>
      <c r="C2623" s="0" t="s">
        <v>2776</v>
      </c>
      <c r="D2623" s="0" t="n">
        <v>8471</v>
      </c>
      <c r="E2623" s="0" t="n">
        <v>15.091531</v>
      </c>
      <c r="F2623" s="0" t="n">
        <v>46.730239</v>
      </c>
      <c r="G2623" s="0" t="n">
        <v>0.007983076704</v>
      </c>
      <c r="H2623" s="0" t="n">
        <v>1788.57</v>
      </c>
      <c r="I2623" s="0" t="n">
        <v>1.31994</v>
      </c>
      <c r="J2623" s="0" t="n">
        <v>64.0379</v>
      </c>
      <c r="K2623" s="0" t="n">
        <v>317</v>
      </c>
      <c r="L2623" s="0" t="s">
        <v>20</v>
      </c>
      <c r="M2623" s="0" t="n">
        <f aca="false">35.3*G2623</f>
        <v>0.2818026076512</v>
      </c>
      <c r="N2623" s="0" t="n">
        <f aca="false">M2623*1000/365</f>
        <v>0.772061938770411</v>
      </c>
      <c r="O2623" s="0" t="n">
        <f aca="false">Table1[[#This Row],[Detection frequency 2021]]/100*365</f>
        <v>233.738335</v>
      </c>
      <c r="P2623" s="0" t="n">
        <f aca="false">Table1[[#This Row],[Flared days/year]]/12</f>
        <v>19.4781945833333</v>
      </c>
      <c r="Q2623" s="2" t="n">
        <f aca="false">Table1[[#This Row],['#days per month]]-P2679</f>
        <v>10.53755</v>
      </c>
    </row>
    <row r="2624" customFormat="false" ht="15.75" hidden="true" customHeight="false" outlineLevel="0" collapsed="false">
      <c r="A2624" s="0" t="s">
        <v>606</v>
      </c>
      <c r="B2624" s="0" t="s">
        <v>607</v>
      </c>
      <c r="C2624" s="0" t="s">
        <v>2777</v>
      </c>
      <c r="D2624" s="0" t="n">
        <v>4898</v>
      </c>
      <c r="E2624" s="0" t="n">
        <v>-22.465912</v>
      </c>
      <c r="F2624" s="0" t="n">
        <v>-40.469514</v>
      </c>
      <c r="G2624" s="0" t="n">
        <v>0.007974564334</v>
      </c>
      <c r="H2624" s="0" t="n">
        <v>1803.92</v>
      </c>
      <c r="I2624" s="0" t="n">
        <v>1.8084</v>
      </c>
      <c r="J2624" s="0" t="n">
        <v>44.6511999999999</v>
      </c>
      <c r="K2624" s="0" t="n">
        <v>215</v>
      </c>
      <c r="L2624" s="0" t="s">
        <v>20</v>
      </c>
      <c r="M2624" s="0" t="n">
        <f aca="false">35.3*G2624</f>
        <v>0.2815021209902</v>
      </c>
      <c r="N2624" s="0" t="n">
        <f aca="false">M2624*1000/365</f>
        <v>0.771238687644383</v>
      </c>
      <c r="O2624" s="0" t="n">
        <f aca="false">Table1[[#This Row],[Detection frequency 2021]]/100*365</f>
        <v>162.97688</v>
      </c>
      <c r="P2624" s="0" t="n">
        <f aca="false">Table1[[#This Row],[Flared days/year]]/12</f>
        <v>13.5814066666666</v>
      </c>
      <c r="Q2624" s="2" t="n">
        <f aca="false">Table1[[#This Row],['#days per month]]-P2680</f>
        <v>3.72220916666664</v>
      </c>
    </row>
    <row r="2625" customFormat="false" ht="15.75" hidden="true" customHeight="false" outlineLevel="0" collapsed="false">
      <c r="A2625" s="0" t="s">
        <v>543</v>
      </c>
      <c r="B2625" s="0" t="s">
        <v>544</v>
      </c>
      <c r="C2625" s="0" t="s">
        <v>2778</v>
      </c>
      <c r="D2625" s="0" t="n">
        <v>12115</v>
      </c>
      <c r="E2625" s="0" t="n">
        <v>-20.832058</v>
      </c>
      <c r="F2625" s="0" t="n">
        <v>116.680962</v>
      </c>
      <c r="G2625" s="0" t="n">
        <v>0.007967079319</v>
      </c>
      <c r="H2625" s="0" t="n">
        <v>1867.29</v>
      </c>
      <c r="I2625" s="0" t="n">
        <v>1.49613</v>
      </c>
      <c r="J2625" s="0" t="n">
        <v>52.795</v>
      </c>
      <c r="K2625" s="0" t="n">
        <v>322</v>
      </c>
      <c r="L2625" s="0" t="s">
        <v>20</v>
      </c>
      <c r="M2625" s="0" t="n">
        <f aca="false">35.3*G2625</f>
        <v>0.2812378999607</v>
      </c>
      <c r="N2625" s="0" t="n">
        <f aca="false">M2625*1000/365</f>
        <v>0.770514794412877</v>
      </c>
      <c r="O2625" s="0" t="n">
        <f aca="false">Table1[[#This Row],[Detection frequency 2021]]/100*365</f>
        <v>192.70175</v>
      </c>
      <c r="P2625" s="0" t="n">
        <f aca="false">Table1[[#This Row],[Flared days/year]]/12</f>
        <v>16.0584791666667</v>
      </c>
      <c r="Q2625" s="2" t="n">
        <f aca="false">Table1[[#This Row],['#days per month]]-P2681</f>
        <v>7.3680116666667</v>
      </c>
    </row>
    <row r="2626" customFormat="false" ht="15.75" hidden="true" customHeight="false" outlineLevel="0" collapsed="false">
      <c r="A2626" s="0" t="s">
        <v>221</v>
      </c>
      <c r="B2626" s="0" t="s">
        <v>222</v>
      </c>
      <c r="C2626" s="0" t="s">
        <v>2779</v>
      </c>
      <c r="D2626" s="0" t="n">
        <v>10746</v>
      </c>
      <c r="E2626" s="0" t="n">
        <v>27.3679</v>
      </c>
      <c r="F2626" s="0" t="n">
        <v>94.896183</v>
      </c>
      <c r="G2626" s="0" t="n">
        <v>0.007956336121</v>
      </c>
      <c r="H2626" s="0" t="n">
        <v>1783.47</v>
      </c>
      <c r="I2626" s="0" t="n">
        <v>1.18098</v>
      </c>
      <c r="J2626" s="0" t="n">
        <v>39.3617</v>
      </c>
      <c r="K2626" s="0" t="n">
        <v>188</v>
      </c>
      <c r="L2626" s="0" t="s">
        <v>20</v>
      </c>
      <c r="M2626" s="0" t="n">
        <f aca="false">35.3*G2626</f>
        <v>0.2808586650713</v>
      </c>
      <c r="N2626" s="0" t="n">
        <f aca="false">M2626*1000/365</f>
        <v>0.76947579471589</v>
      </c>
      <c r="O2626" s="0" t="n">
        <f aca="false">Table1[[#This Row],[Detection frequency 2021]]/100*365</f>
        <v>143.670205</v>
      </c>
      <c r="P2626" s="0" t="n">
        <f aca="false">Table1[[#This Row],[Flared days/year]]/12</f>
        <v>11.9725170833333</v>
      </c>
      <c r="Q2626" s="2" t="n">
        <f aca="false">Table1[[#This Row],['#days per month]]-P2682</f>
        <v>1.36923666666667</v>
      </c>
    </row>
    <row r="2627" customFormat="false" ht="15.75" hidden="true" customHeight="false" outlineLevel="0" collapsed="false">
      <c r="A2627" s="0" t="s">
        <v>24</v>
      </c>
      <c r="B2627" s="0" t="s">
        <v>25</v>
      </c>
      <c r="C2627" s="0" t="s">
        <v>2780</v>
      </c>
      <c r="D2627" s="0" t="n">
        <v>9114</v>
      </c>
      <c r="E2627" s="0" t="n">
        <v>61.1204089999999</v>
      </c>
      <c r="F2627" s="0" t="n">
        <v>76.754255</v>
      </c>
      <c r="G2627" s="0" t="n">
        <v>0.007943831743</v>
      </c>
      <c r="H2627" s="0" t="n">
        <v>1762.13</v>
      </c>
      <c r="I2627" s="0" t="n">
        <v>1.0955</v>
      </c>
      <c r="J2627" s="0" t="n">
        <v>31.1377</v>
      </c>
      <c r="K2627" s="0" t="n">
        <v>167</v>
      </c>
      <c r="L2627" s="0" t="s">
        <v>20</v>
      </c>
      <c r="M2627" s="0" t="n">
        <f aca="false">35.3*G2627</f>
        <v>0.2804172605279</v>
      </c>
      <c r="N2627" s="0" t="n">
        <f aca="false">M2627*1000/365</f>
        <v>0.768266467199726</v>
      </c>
      <c r="O2627" s="0" t="n">
        <f aca="false">Table1[[#This Row],[Detection frequency 2021]]/100*365</f>
        <v>113.652605</v>
      </c>
      <c r="P2627" s="0" t="n">
        <f aca="false">Table1[[#This Row],[Flared days/year]]/12</f>
        <v>9.47105041666667</v>
      </c>
      <c r="Q2627" s="2" t="n">
        <f aca="false">Table1[[#This Row],['#days per month]]-P2683</f>
        <v>1.74223625</v>
      </c>
    </row>
    <row r="2628" customFormat="false" ht="15.75" hidden="true" customHeight="false" outlineLevel="0" collapsed="false">
      <c r="A2628" s="0" t="s">
        <v>788</v>
      </c>
      <c r="B2628" s="0" t="s">
        <v>789</v>
      </c>
      <c r="C2628" s="0" t="s">
        <v>2781</v>
      </c>
      <c r="D2628" s="0" t="n">
        <v>12015</v>
      </c>
      <c r="E2628" s="0" t="n">
        <v>-7.03489299999999</v>
      </c>
      <c r="F2628" s="0" t="n">
        <v>111.746786</v>
      </c>
      <c r="G2628" s="0" t="n">
        <v>0.007943450154</v>
      </c>
      <c r="H2628" s="0" t="n">
        <v>1822.34</v>
      </c>
      <c r="I2628" s="0" t="n">
        <v>1.93872</v>
      </c>
      <c r="J2628" s="0" t="n">
        <v>44.6809</v>
      </c>
      <c r="K2628" s="0" t="n">
        <v>94</v>
      </c>
      <c r="L2628" s="0" t="s">
        <v>20</v>
      </c>
      <c r="M2628" s="0" t="n">
        <f aca="false">35.3*G2628</f>
        <v>0.2804037904362</v>
      </c>
      <c r="N2628" s="0" t="n">
        <f aca="false">M2628*1000/365</f>
        <v>0.768229562838904</v>
      </c>
      <c r="O2628" s="0" t="n">
        <f aca="false">Table1[[#This Row],[Detection frequency 2021]]/100*365</f>
        <v>163.085285</v>
      </c>
      <c r="P2628" s="0" t="n">
        <f aca="false">Table1[[#This Row],[Flared days/year]]/12</f>
        <v>13.5904404166667</v>
      </c>
      <c r="Q2628" s="2" t="n">
        <f aca="false">Table1[[#This Row],['#days per month]]-P2684</f>
        <v>5.70759625</v>
      </c>
    </row>
    <row r="2629" customFormat="false" ht="15.75" hidden="true" customHeight="false" outlineLevel="0" collapsed="false">
      <c r="A2629" s="0" t="s">
        <v>645</v>
      </c>
      <c r="B2629" s="0" t="s">
        <v>646</v>
      </c>
      <c r="C2629" s="0" t="s">
        <v>2782</v>
      </c>
      <c r="D2629" s="0" t="n">
        <v>873</v>
      </c>
      <c r="E2629" s="0" t="n">
        <v>48.163887</v>
      </c>
      <c r="F2629" s="0" t="n">
        <v>-102.759384</v>
      </c>
      <c r="G2629" s="0" t="n">
        <v>0.007940456148</v>
      </c>
      <c r="H2629" s="0" t="n">
        <v>1879.28</v>
      </c>
      <c r="I2629" s="0" t="n">
        <v>1.6254</v>
      </c>
      <c r="J2629" s="0" t="n">
        <v>30.0912</v>
      </c>
      <c r="K2629" s="0" t="n">
        <v>329</v>
      </c>
      <c r="L2629" s="0" t="s">
        <v>20</v>
      </c>
      <c r="M2629" s="0" t="n">
        <f aca="false">35.3*G2629</f>
        <v>0.2802981020244</v>
      </c>
      <c r="N2629" s="0" t="n">
        <f aca="false">M2629*1000/365</f>
        <v>0.767940005546301</v>
      </c>
      <c r="O2629" s="0" t="n">
        <f aca="false">Table1[[#This Row],[Detection frequency 2021]]/100*365</f>
        <v>109.83288</v>
      </c>
      <c r="P2629" s="0" t="n">
        <f aca="false">Table1[[#This Row],[Flared days/year]]/12</f>
        <v>9.15274</v>
      </c>
      <c r="Q2629" s="2" t="n">
        <f aca="false">Table1[[#This Row],['#days per month]]-P2685</f>
        <v>-0.607846666666665</v>
      </c>
    </row>
    <row r="2630" customFormat="false" ht="15.75" hidden="true" customHeight="false" outlineLevel="0" collapsed="false">
      <c r="A2630" s="0" t="s">
        <v>28</v>
      </c>
      <c r="B2630" s="0" t="s">
        <v>29</v>
      </c>
      <c r="C2630" s="0" t="s">
        <v>2783</v>
      </c>
      <c r="D2630" s="0" t="n">
        <v>8053</v>
      </c>
      <c r="E2630" s="0" t="n">
        <v>30.569619</v>
      </c>
      <c r="F2630" s="0" t="n">
        <v>50.495074</v>
      </c>
      <c r="G2630" s="0" t="n">
        <v>0.00793951685199999</v>
      </c>
      <c r="H2630" s="0" t="n">
        <v>1692.36</v>
      </c>
      <c r="I2630" s="0" t="n">
        <v>0.737204</v>
      </c>
      <c r="J2630" s="0" t="n">
        <v>21.0256</v>
      </c>
      <c r="K2630" s="0" t="n">
        <v>390</v>
      </c>
      <c r="L2630" s="0" t="s">
        <v>20</v>
      </c>
      <c r="M2630" s="0" t="n">
        <f aca="false">35.3*G2630</f>
        <v>0.2802649448756</v>
      </c>
      <c r="N2630" s="0" t="n">
        <f aca="false">M2630*1000/365</f>
        <v>0.767849164042739</v>
      </c>
      <c r="O2630" s="0" t="n">
        <f aca="false">Table1[[#This Row],[Detection frequency 2021]]/100*365</f>
        <v>76.74344</v>
      </c>
      <c r="P2630" s="0" t="n">
        <f aca="false">Table1[[#This Row],[Flared days/year]]/12</f>
        <v>6.39528666666667</v>
      </c>
      <c r="Q2630" s="2" t="n">
        <f aca="false">Table1[[#This Row],['#days per month]]-P2686</f>
        <v>-3.14718208333333</v>
      </c>
    </row>
    <row r="2631" customFormat="false" ht="15.75" hidden="true" customHeight="false" outlineLevel="0" collapsed="false">
      <c r="A2631" s="0" t="s">
        <v>598</v>
      </c>
      <c r="B2631" s="0" t="s">
        <v>599</v>
      </c>
      <c r="C2631" s="0" t="s">
        <v>2784</v>
      </c>
      <c r="D2631" s="0" t="n">
        <v>1131</v>
      </c>
      <c r="E2631" s="0" t="n">
        <v>49.852892</v>
      </c>
      <c r="F2631" s="0" t="n">
        <v>-101.301899</v>
      </c>
      <c r="G2631" s="0" t="n">
        <v>0.007934791019</v>
      </c>
      <c r="H2631" s="0" t="n">
        <v>1992.92</v>
      </c>
      <c r="I2631" s="0" t="n">
        <v>1.79947</v>
      </c>
      <c r="J2631" s="0" t="n">
        <v>36.875</v>
      </c>
      <c r="K2631" s="0" t="n">
        <v>320</v>
      </c>
      <c r="L2631" s="0" t="s">
        <v>20</v>
      </c>
      <c r="M2631" s="0" t="n">
        <f aca="false">35.3*G2631</f>
        <v>0.2800981229707</v>
      </c>
      <c r="N2631" s="0" t="n">
        <f aca="false">M2631*1000/365</f>
        <v>0.767392117727945</v>
      </c>
      <c r="O2631" s="0" t="n">
        <f aca="false">Table1[[#This Row],[Detection frequency 2021]]/100*365</f>
        <v>134.59375</v>
      </c>
      <c r="P2631" s="0" t="n">
        <f aca="false">Table1[[#This Row],[Flared days/year]]/12</f>
        <v>11.2161458333333</v>
      </c>
      <c r="Q2631" s="2" t="n">
        <f aca="false">Table1[[#This Row],['#days per month]]-P2687</f>
        <v>3.52036416666667</v>
      </c>
    </row>
    <row r="2632" customFormat="false" ht="15.75" hidden="true" customHeight="false" outlineLevel="0" collapsed="false">
      <c r="A2632" s="0" t="s">
        <v>78</v>
      </c>
      <c r="B2632" s="0" t="s">
        <v>79</v>
      </c>
      <c r="C2632" s="0" t="s">
        <v>2785</v>
      </c>
      <c r="D2632" s="0" t="n">
        <v>8397</v>
      </c>
      <c r="E2632" s="0" t="n">
        <v>22.876625</v>
      </c>
      <c r="F2632" s="0" t="n">
        <v>55.3734599999999</v>
      </c>
      <c r="G2632" s="0" t="n">
        <v>0.009136062544</v>
      </c>
      <c r="H2632" s="0" t="n">
        <v>1858.32</v>
      </c>
      <c r="I2632" s="0" t="n">
        <v>1.6015</v>
      </c>
      <c r="J2632" s="0" t="n">
        <v>27.4457</v>
      </c>
      <c r="K2632" s="0" t="n">
        <v>368</v>
      </c>
      <c r="L2632" s="0" t="s">
        <v>20</v>
      </c>
      <c r="M2632" s="0" t="n">
        <f aca="false">35.3*G2632</f>
        <v>0.3225030078032</v>
      </c>
      <c r="N2632" s="0" t="n">
        <f aca="false">M2632*1000/365</f>
        <v>0.883569884392329</v>
      </c>
      <c r="O2632" s="0" t="n">
        <f aca="false">Table1[[#This Row],[Detection frequency 2021]]/100*365</f>
        <v>100.176805</v>
      </c>
      <c r="P2632" s="0" t="n">
        <f aca="false">Table1[[#This Row],[Flared days/year]]/12</f>
        <v>8.34806708333333</v>
      </c>
      <c r="Q2632" s="2" t="n">
        <f aca="false">Table1[[#This Row],['#days per month]]-P2688</f>
        <v>-6.73762625</v>
      </c>
    </row>
    <row r="2633" customFormat="false" ht="15.75" hidden="true" customHeight="false" outlineLevel="0" collapsed="false">
      <c r="A2633" s="0" t="s">
        <v>788</v>
      </c>
      <c r="B2633" s="0" t="s">
        <v>789</v>
      </c>
      <c r="C2633" s="0" t="s">
        <v>2786</v>
      </c>
      <c r="D2633" s="0" t="n">
        <v>12416</v>
      </c>
      <c r="E2633" s="0" t="n">
        <v>-1.515681</v>
      </c>
      <c r="F2633" s="0" t="n">
        <v>122.266787999999</v>
      </c>
      <c r="G2633" s="0" t="n">
        <v>0.00792648412</v>
      </c>
      <c r="H2633" s="0" t="n">
        <v>1781.19</v>
      </c>
      <c r="I2633" s="0" t="n">
        <v>2.59195</v>
      </c>
      <c r="J2633" s="0" t="n">
        <v>52.7027</v>
      </c>
      <c r="K2633" s="0" t="n">
        <v>74</v>
      </c>
      <c r="L2633" s="0" t="s">
        <v>20</v>
      </c>
      <c r="M2633" s="0" t="n">
        <f aca="false">35.3*G2633</f>
        <v>0.279804889436</v>
      </c>
      <c r="N2633" s="0" t="n">
        <f aca="false">M2633*1000/365</f>
        <v>0.766588738180822</v>
      </c>
      <c r="O2633" s="0" t="n">
        <f aca="false">Table1[[#This Row],[Detection frequency 2021]]/100*365</f>
        <v>192.364855</v>
      </c>
      <c r="P2633" s="0" t="n">
        <f aca="false">Table1[[#This Row],[Flared days/year]]/12</f>
        <v>16.0304045833333</v>
      </c>
      <c r="Q2633" s="2" t="n">
        <f aca="false">Table1[[#This Row],['#days per month]]-P2689</f>
        <v>8.42623791666667</v>
      </c>
    </row>
    <row r="2634" customFormat="false" ht="15.75" hidden="true" customHeight="false" outlineLevel="0" collapsed="false">
      <c r="A2634" s="0" t="s">
        <v>645</v>
      </c>
      <c r="B2634" s="0" t="s">
        <v>646</v>
      </c>
      <c r="C2634" s="0" t="s">
        <v>2787</v>
      </c>
      <c r="D2634" s="0" t="n">
        <v>96</v>
      </c>
      <c r="E2634" s="0" t="n">
        <v>38.003904</v>
      </c>
      <c r="F2634" s="0" t="n">
        <v>-121.934133</v>
      </c>
      <c r="G2634" s="0" t="n">
        <v>0.007903324603</v>
      </c>
      <c r="H2634" s="0" t="n">
        <v>1223.78</v>
      </c>
      <c r="I2634" s="0" t="n">
        <v>1.6015</v>
      </c>
      <c r="J2634" s="0" t="n">
        <v>67.1018</v>
      </c>
      <c r="K2634" s="0" t="n">
        <v>383</v>
      </c>
      <c r="L2634" s="0" t="s">
        <v>20</v>
      </c>
      <c r="M2634" s="0" t="n">
        <f aca="false">35.3*G2634</f>
        <v>0.2789873584859</v>
      </c>
      <c r="N2634" s="0" t="n">
        <f aca="false">M2634*1000/365</f>
        <v>0.76434892735863</v>
      </c>
      <c r="O2634" s="0" t="n">
        <f aca="false">Table1[[#This Row],[Detection frequency 2021]]/100*365</f>
        <v>244.92157</v>
      </c>
      <c r="P2634" s="0" t="n">
        <f aca="false">Table1[[#This Row],[Flared days/year]]/12</f>
        <v>20.4101308333333</v>
      </c>
      <c r="Q2634" s="2" t="n">
        <f aca="false">Table1[[#This Row],['#days per month]]-P2690</f>
        <v>9.49404541666667</v>
      </c>
    </row>
    <row r="2635" customFormat="false" ht="15.75" hidden="false" customHeight="false" outlineLevel="0" collapsed="false">
      <c r="A2635" s="0" t="s">
        <v>240</v>
      </c>
      <c r="B2635" s="0" t="s">
        <v>241</v>
      </c>
      <c r="C2635" s="0" t="s">
        <v>2788</v>
      </c>
      <c r="D2635" s="0" t="n">
        <v>7727</v>
      </c>
      <c r="E2635" s="0" t="n">
        <v>27.808846</v>
      </c>
      <c r="F2635" s="0" t="n">
        <v>48.865382</v>
      </c>
      <c r="G2635" s="0" t="n">
        <v>0.029266731533</v>
      </c>
      <c r="H2635" s="0" t="n">
        <v>1747.74</v>
      </c>
      <c r="I2635" s="0" t="n">
        <v>1.86357</v>
      </c>
      <c r="J2635" s="0" t="n">
        <v>38.0952</v>
      </c>
      <c r="K2635" s="0" t="n">
        <v>357</v>
      </c>
      <c r="L2635" s="0" t="s">
        <v>20</v>
      </c>
      <c r="M2635" s="0" t="n">
        <f aca="false">35.3*G2635</f>
        <v>1.0331156231149</v>
      </c>
      <c r="N2635" s="0" t="n">
        <f aca="false">M2635*1000/365</f>
        <v>2.83045376195863</v>
      </c>
      <c r="O2635" s="0" t="n">
        <f aca="false">Table1[[#This Row],[Detection frequency 2021]]/100*365</f>
        <v>139.04748</v>
      </c>
      <c r="P2635" s="2" t="n">
        <f aca="false">Table1[[#This Row],[Flared days/year]]/12</f>
        <v>11.58729</v>
      </c>
      <c r="Q2635" s="2"/>
    </row>
    <row r="2636" customFormat="false" ht="15.75" hidden="true" customHeight="false" outlineLevel="0" collapsed="false">
      <c r="A2636" s="0" t="s">
        <v>645</v>
      </c>
      <c r="B2636" s="0" t="s">
        <v>646</v>
      </c>
      <c r="C2636" s="0" t="s">
        <v>2789</v>
      </c>
      <c r="D2636" s="0" t="n">
        <v>16</v>
      </c>
      <c r="E2636" s="0" t="n">
        <v>70.252537</v>
      </c>
      <c r="F2636" s="0" t="n">
        <v>-148.567734</v>
      </c>
      <c r="G2636" s="0" t="n">
        <v>0.007899714184</v>
      </c>
      <c r="H2636" s="0" t="n">
        <v>1786.19</v>
      </c>
      <c r="I2636" s="0" t="n">
        <v>1.6015</v>
      </c>
      <c r="J2636" s="0" t="n">
        <v>58.7963</v>
      </c>
      <c r="K2636" s="0" t="n">
        <v>216</v>
      </c>
      <c r="L2636" s="0" t="s">
        <v>20</v>
      </c>
      <c r="M2636" s="0" t="n">
        <f aca="false">35.3*G2636</f>
        <v>0.2788599106952</v>
      </c>
      <c r="N2636" s="0" t="n">
        <f aca="false">M2636*1000/365</f>
        <v>0.763999755329315</v>
      </c>
      <c r="O2636" s="0" t="n">
        <f aca="false">Table1[[#This Row],[Detection frequency 2021]]/100*365</f>
        <v>214.606495</v>
      </c>
      <c r="P2636" s="0" t="n">
        <f aca="false">Table1[[#This Row],[Flared days/year]]/12</f>
        <v>17.8838745833333</v>
      </c>
      <c r="Q2636" s="2" t="n">
        <f aca="false">Table1[[#This Row],['#days per month]]-P2692</f>
        <v>0.901245833333366</v>
      </c>
    </row>
    <row r="2637" customFormat="false" ht="15.75" hidden="true" customHeight="false" outlineLevel="0" collapsed="false">
      <c r="A2637" s="0" t="s">
        <v>126</v>
      </c>
      <c r="B2637" s="0" t="s">
        <v>127</v>
      </c>
      <c r="C2637" s="0" t="s">
        <v>2790</v>
      </c>
      <c r="D2637" s="0" t="n">
        <v>6106</v>
      </c>
      <c r="E2637" s="0" t="n">
        <v>4.468913</v>
      </c>
      <c r="F2637" s="0" t="n">
        <v>7.19645</v>
      </c>
      <c r="G2637" s="0" t="n">
        <v>0.007899127124</v>
      </c>
      <c r="H2637" s="0" t="n">
        <v>1832.13</v>
      </c>
      <c r="I2637" s="0" t="n">
        <v>1.6015</v>
      </c>
      <c r="J2637" s="0" t="n">
        <v>43.8596</v>
      </c>
      <c r="K2637" s="0" t="n">
        <v>57</v>
      </c>
      <c r="L2637" s="0" t="s">
        <v>20</v>
      </c>
      <c r="M2637" s="0" t="n">
        <f aca="false">35.3*G2637</f>
        <v>0.2788391874772</v>
      </c>
      <c r="N2637" s="0" t="n">
        <f aca="false">M2637*1000/365</f>
        <v>0.763942979389589</v>
      </c>
      <c r="O2637" s="0" t="n">
        <f aca="false">Table1[[#This Row],[Detection frequency 2021]]/100*365</f>
        <v>160.08754</v>
      </c>
      <c r="P2637" s="0" t="n">
        <f aca="false">Table1[[#This Row],[Flared days/year]]/12</f>
        <v>13.3406283333333</v>
      </c>
      <c r="Q2637" s="2" t="n">
        <f aca="false">Table1[[#This Row],['#days per month]]-P2693</f>
        <v>-0.836640833333334</v>
      </c>
    </row>
    <row r="2638" customFormat="false" ht="15.75" hidden="true" customHeight="false" outlineLevel="0" collapsed="false">
      <c r="A2638" s="0" t="s">
        <v>563</v>
      </c>
      <c r="B2638" s="0" t="s">
        <v>564</v>
      </c>
      <c r="C2638" s="0" t="s">
        <v>2791</v>
      </c>
      <c r="D2638" s="0" t="n">
        <v>4491</v>
      </c>
      <c r="E2638" s="0" t="n">
        <v>-0.222802</v>
      </c>
      <c r="F2638" s="0" t="n">
        <v>-76.84705</v>
      </c>
      <c r="G2638" s="0" t="n">
        <v>0.007878726789</v>
      </c>
      <c r="H2638" s="0" t="n">
        <v>1970.47</v>
      </c>
      <c r="I2638" s="0" t="n">
        <v>1.0641</v>
      </c>
      <c r="J2638" s="0" t="n">
        <v>50</v>
      </c>
      <c r="K2638" s="0" t="n">
        <v>34</v>
      </c>
      <c r="L2638" s="0" t="s">
        <v>20</v>
      </c>
      <c r="M2638" s="0" t="n">
        <f aca="false">35.3*G2638</f>
        <v>0.2781190556517</v>
      </c>
      <c r="N2638" s="0" t="n">
        <f aca="false">M2638*1000/365</f>
        <v>0.761970015484109</v>
      </c>
      <c r="O2638" s="0" t="n">
        <f aca="false">Table1[[#This Row],[Detection frequency 2021]]/100*365</f>
        <v>182.5</v>
      </c>
      <c r="P2638" s="0" t="n">
        <f aca="false">Table1[[#This Row],[Flared days/year]]/12</f>
        <v>15.2083333333333</v>
      </c>
      <c r="Q2638" s="2" t="n">
        <f aca="false">Table1[[#This Row],['#days per month]]-P2694</f>
        <v>5.44494833333333</v>
      </c>
    </row>
    <row r="2639" customFormat="false" ht="15.75" hidden="true" customHeight="false" outlineLevel="0" collapsed="false">
      <c r="A2639" s="0" t="s">
        <v>345</v>
      </c>
      <c r="B2639" s="0" t="s">
        <v>346</v>
      </c>
      <c r="C2639" s="0" t="s">
        <v>2792</v>
      </c>
      <c r="D2639" s="0" t="n">
        <v>4627</v>
      </c>
      <c r="E2639" s="0" t="n">
        <v>-37.896068</v>
      </c>
      <c r="F2639" s="0" t="n">
        <v>-69.267943</v>
      </c>
      <c r="G2639" s="0" t="n">
        <v>0.007872269129</v>
      </c>
      <c r="H2639" s="0" t="n">
        <v>1765.31</v>
      </c>
      <c r="I2639" s="0" t="n">
        <v>2.16185</v>
      </c>
      <c r="J2639" s="0" t="n">
        <v>37.1901</v>
      </c>
      <c r="K2639" s="0" t="n">
        <v>363</v>
      </c>
      <c r="L2639" s="0" t="s">
        <v>20</v>
      </c>
      <c r="M2639" s="0" t="n">
        <f aca="false">35.3*G2639</f>
        <v>0.2778911002537</v>
      </c>
      <c r="N2639" s="0" t="n">
        <f aca="false">M2639*1000/365</f>
        <v>0.761345480147123</v>
      </c>
      <c r="O2639" s="0" t="n">
        <f aca="false">Table1[[#This Row],[Detection frequency 2021]]/100*365</f>
        <v>135.743865</v>
      </c>
      <c r="P2639" s="0" t="n">
        <f aca="false">Table1[[#This Row],[Flared days/year]]/12</f>
        <v>11.31198875</v>
      </c>
      <c r="Q2639" s="2" t="n">
        <f aca="false">Table1[[#This Row],['#days per month]]-P2695</f>
        <v>-3.558385</v>
      </c>
    </row>
    <row r="2640" customFormat="false" ht="15.75" hidden="true" customHeight="false" outlineLevel="0" collapsed="false">
      <c r="A2640" s="0" t="s">
        <v>788</v>
      </c>
      <c r="B2640" s="0" t="s">
        <v>789</v>
      </c>
      <c r="C2640" s="0" t="s">
        <v>2793</v>
      </c>
      <c r="D2640" s="0" t="n">
        <v>11922</v>
      </c>
      <c r="E2640" s="0" t="n">
        <v>-3.382893</v>
      </c>
      <c r="F2640" s="0" t="n">
        <v>104.066414</v>
      </c>
      <c r="G2640" s="0" t="n">
        <v>0.00786631047</v>
      </c>
      <c r="H2640" s="0" t="n">
        <v>1877</v>
      </c>
      <c r="I2640" s="0" t="n">
        <v>1.6015</v>
      </c>
      <c r="J2640" s="0" t="n">
        <v>28.2050999999999</v>
      </c>
      <c r="K2640" s="0" t="n">
        <v>39</v>
      </c>
      <c r="L2640" s="0" t="s">
        <v>20</v>
      </c>
      <c r="M2640" s="0" t="n">
        <f aca="false">35.3*G2640</f>
        <v>0.277680759591</v>
      </c>
      <c r="N2640" s="0" t="n">
        <f aca="false">M2640*1000/365</f>
        <v>0.760769204358904</v>
      </c>
      <c r="O2640" s="0" t="n">
        <f aca="false">Table1[[#This Row],[Detection frequency 2021]]/100*365</f>
        <v>102.948615</v>
      </c>
      <c r="P2640" s="0" t="n">
        <f aca="false">Table1[[#This Row],[Flared days/year]]/12</f>
        <v>8.57905124999997</v>
      </c>
      <c r="Q2640" s="2" t="n">
        <f aca="false">Table1[[#This Row],['#days per month]]-P2696</f>
        <v>6.2393069583333</v>
      </c>
    </row>
    <row r="2641" customFormat="false" ht="15.75" hidden="true" customHeight="false" outlineLevel="0" collapsed="false">
      <c r="A2641" s="0" t="s">
        <v>1829</v>
      </c>
      <c r="B2641" s="0" t="s">
        <v>1830</v>
      </c>
      <c r="C2641" s="0" t="s">
        <v>2794</v>
      </c>
      <c r="D2641" s="0" t="n">
        <v>5095</v>
      </c>
      <c r="E2641" s="0" t="n">
        <v>58.367877</v>
      </c>
      <c r="F2641" s="0" t="n">
        <v>1.902761</v>
      </c>
      <c r="G2641" s="0" t="n">
        <v>0.0078636687</v>
      </c>
      <c r="H2641" s="0" t="n">
        <v>1711.57</v>
      </c>
      <c r="I2641" s="0" t="n">
        <v>2.4809</v>
      </c>
      <c r="J2641" s="0" t="n">
        <v>45.1327</v>
      </c>
      <c r="K2641" s="0" t="n">
        <v>113</v>
      </c>
      <c r="L2641" s="0" t="s">
        <v>20</v>
      </c>
      <c r="M2641" s="0" t="n">
        <f aca="false">35.3*G2641</f>
        <v>0.27758750511</v>
      </c>
      <c r="N2641" s="0" t="n">
        <f aca="false">M2641*1000/365</f>
        <v>0.760513712630137</v>
      </c>
      <c r="O2641" s="0" t="n">
        <f aca="false">Table1[[#This Row],[Detection frequency 2021]]/100*365</f>
        <v>164.734355</v>
      </c>
      <c r="P2641" s="0" t="n">
        <f aca="false">Table1[[#This Row],[Flared days/year]]/12</f>
        <v>13.7278629166667</v>
      </c>
      <c r="Q2641" s="2" t="n">
        <f aca="false">Table1[[#This Row],['#days per month]]-P2697</f>
        <v>-3.956235</v>
      </c>
    </row>
    <row r="2642" customFormat="false" ht="15.75" hidden="true" customHeight="false" outlineLevel="0" collapsed="false">
      <c r="A2642" s="0" t="s">
        <v>24</v>
      </c>
      <c r="B2642" s="0" t="s">
        <v>25</v>
      </c>
      <c r="C2642" s="0" t="s">
        <v>2795</v>
      </c>
      <c r="D2642" s="0" t="n">
        <v>10550</v>
      </c>
      <c r="E2642" s="0" t="n">
        <v>61.796314</v>
      </c>
      <c r="F2642" s="0" t="n">
        <v>113.112955</v>
      </c>
      <c r="G2642" s="0" t="n">
        <v>0.007860586635</v>
      </c>
      <c r="H2642" s="0" t="n">
        <v>1845.06</v>
      </c>
      <c r="I2642" s="0" t="n">
        <v>2.37311</v>
      </c>
      <c r="J2642" s="0" t="n">
        <v>35.7798</v>
      </c>
      <c r="K2642" s="0" t="n">
        <v>218</v>
      </c>
      <c r="L2642" s="0" t="s">
        <v>218</v>
      </c>
      <c r="M2642" s="0" t="n">
        <f aca="false">35.3*G2642</f>
        <v>0.2774787082155</v>
      </c>
      <c r="N2642" s="0" t="n">
        <f aca="false">M2642*1000/365</f>
        <v>0.760215638946575</v>
      </c>
      <c r="O2642" s="0" t="n">
        <f aca="false">Table1[[#This Row],[Detection frequency 2021]]/100*365</f>
        <v>130.59627</v>
      </c>
      <c r="P2642" s="0" t="n">
        <f aca="false">Table1[[#This Row],[Flared days/year]]/12</f>
        <v>10.8830225</v>
      </c>
      <c r="Q2642" s="2" t="n">
        <f aca="false">Table1[[#This Row],['#days per month]]-P2698</f>
        <v>-1.12356125</v>
      </c>
    </row>
    <row r="2643" customFormat="false" ht="15.75" hidden="true" customHeight="false" outlineLevel="0" collapsed="false">
      <c r="A2643" s="0" t="s">
        <v>161</v>
      </c>
      <c r="B2643" s="0" t="s">
        <v>162</v>
      </c>
      <c r="C2643" s="0" t="s">
        <v>2796</v>
      </c>
      <c r="D2643" s="0" t="n">
        <v>11009</v>
      </c>
      <c r="E2643" s="0" t="n">
        <v>38.842051</v>
      </c>
      <c r="F2643" s="0" t="n">
        <v>108.43611</v>
      </c>
      <c r="G2643" s="0" t="n">
        <v>0.007859911516</v>
      </c>
      <c r="H2643" s="0" t="n">
        <v>1831.85</v>
      </c>
      <c r="I2643" s="0" t="n">
        <v>1.69845999999999</v>
      </c>
      <c r="J2643" s="0" t="n">
        <v>49.5522</v>
      </c>
      <c r="K2643" s="0" t="n">
        <v>335</v>
      </c>
      <c r="L2643" s="0" t="s">
        <v>20</v>
      </c>
      <c r="M2643" s="0" t="n">
        <f aca="false">35.3*G2643</f>
        <v>0.2774548765148</v>
      </c>
      <c r="N2643" s="0" t="n">
        <f aca="false">M2643*1000/365</f>
        <v>0.76015034661589</v>
      </c>
      <c r="O2643" s="0" t="n">
        <f aca="false">Table1[[#This Row],[Detection frequency 2021]]/100*365</f>
        <v>180.86553</v>
      </c>
      <c r="P2643" s="0" t="n">
        <f aca="false">Table1[[#This Row],[Flared days/year]]/12</f>
        <v>15.0721275</v>
      </c>
      <c r="Q2643" s="2" t="n">
        <f aca="false">Table1[[#This Row],['#days per month]]-P2699</f>
        <v>4.50361333333336</v>
      </c>
    </row>
    <row r="2644" customFormat="false" ht="15.75" hidden="true" customHeight="false" outlineLevel="0" collapsed="false">
      <c r="A2644" s="0" t="s">
        <v>17</v>
      </c>
      <c r="B2644" s="0" t="s">
        <v>18</v>
      </c>
      <c r="C2644" s="0" t="s">
        <v>2797</v>
      </c>
      <c r="D2644" s="0" t="n">
        <v>4406</v>
      </c>
      <c r="E2644" s="0" t="n">
        <v>9.844013</v>
      </c>
      <c r="F2644" s="0" t="n">
        <v>-63.317848</v>
      </c>
      <c r="G2644" s="0" t="n">
        <v>0.007848522552</v>
      </c>
      <c r="H2644" s="0" t="n">
        <v>1940.22</v>
      </c>
      <c r="I2644" s="0" t="n">
        <v>1.6015</v>
      </c>
      <c r="J2644" s="0" t="n">
        <v>39.4595</v>
      </c>
      <c r="K2644" s="0" t="n">
        <v>185</v>
      </c>
      <c r="L2644" s="0" t="s">
        <v>20</v>
      </c>
      <c r="M2644" s="0" t="n">
        <f aca="false">35.3*G2644</f>
        <v>0.2770528460856</v>
      </c>
      <c r="N2644" s="0" t="n">
        <f aca="false">M2644*1000/365</f>
        <v>0.759048893385205</v>
      </c>
      <c r="O2644" s="0" t="n">
        <f aca="false">Table1[[#This Row],[Detection frequency 2021]]/100*365</f>
        <v>144.027175</v>
      </c>
      <c r="P2644" s="0" t="n">
        <f aca="false">Table1[[#This Row],[Flared days/year]]/12</f>
        <v>12.0022645833333</v>
      </c>
      <c r="Q2644" s="2" t="n">
        <f aca="false">Table1[[#This Row],['#days per month]]-P2700</f>
        <v>1.44360541666667</v>
      </c>
    </row>
    <row r="2645" customFormat="false" ht="15.75" hidden="true" customHeight="false" outlineLevel="0" collapsed="false">
      <c r="A2645" s="0" t="s">
        <v>2798</v>
      </c>
      <c r="B2645" s="0" t="s">
        <v>2799</v>
      </c>
      <c r="C2645" s="0" t="s">
        <v>2800</v>
      </c>
      <c r="D2645" s="0" t="n">
        <v>5438</v>
      </c>
      <c r="E2645" s="0" t="n">
        <v>44.5235799999999</v>
      </c>
      <c r="F2645" s="0" t="n">
        <v>29.565091</v>
      </c>
      <c r="G2645" s="0" t="n">
        <v>0.007848287728</v>
      </c>
      <c r="H2645" s="0" t="n">
        <v>1803.99</v>
      </c>
      <c r="I2645" s="0" t="n">
        <v>3.73098</v>
      </c>
      <c r="J2645" s="0" t="n">
        <v>39.6624</v>
      </c>
      <c r="K2645" s="0" t="n">
        <v>237</v>
      </c>
      <c r="L2645" s="0" t="s">
        <v>20</v>
      </c>
      <c r="M2645" s="0" t="n">
        <f aca="false">35.3*G2645</f>
        <v>0.2770445567984</v>
      </c>
      <c r="N2645" s="0" t="n">
        <f aca="false">M2645*1000/365</f>
        <v>0.759026183009315</v>
      </c>
      <c r="O2645" s="0" t="n">
        <f aca="false">Table1[[#This Row],[Detection frequency 2021]]/100*365</f>
        <v>144.76776</v>
      </c>
      <c r="P2645" s="0" t="n">
        <f aca="false">Table1[[#This Row],[Flared days/year]]/12</f>
        <v>12.06398</v>
      </c>
      <c r="Q2645" s="2" t="n">
        <f aca="false">Table1[[#This Row],['#days per month]]-P2701</f>
        <v>3.79688208333333</v>
      </c>
    </row>
    <row r="2646" customFormat="false" ht="15.75" hidden="true" customHeight="false" outlineLevel="0" collapsed="false">
      <c r="A2646" s="0" t="s">
        <v>645</v>
      </c>
      <c r="B2646" s="0" t="s">
        <v>646</v>
      </c>
      <c r="C2646" s="0" t="s">
        <v>2801</v>
      </c>
      <c r="D2646" s="0" t="n">
        <v>1937</v>
      </c>
      <c r="E2646" s="0" t="n">
        <v>31.74855</v>
      </c>
      <c r="F2646" s="0" t="n">
        <v>-103.412093</v>
      </c>
      <c r="G2646" s="0" t="n">
        <v>0.007837808707</v>
      </c>
      <c r="H2646" s="0" t="n">
        <v>1881.35</v>
      </c>
      <c r="I2646" s="0" t="n">
        <v>1.6015</v>
      </c>
      <c r="J2646" s="0" t="n">
        <v>13.6499</v>
      </c>
      <c r="K2646" s="0" t="n">
        <v>337</v>
      </c>
      <c r="L2646" s="0" t="s">
        <v>20</v>
      </c>
      <c r="M2646" s="0" t="n">
        <f aca="false">35.3*G2646</f>
        <v>0.2766746473571</v>
      </c>
      <c r="N2646" s="0" t="n">
        <f aca="false">M2646*1000/365</f>
        <v>0.758012732485205</v>
      </c>
      <c r="O2646" s="0" t="n">
        <f aca="false">Table1[[#This Row],[Detection frequency 2021]]/100*365</f>
        <v>49.822135</v>
      </c>
      <c r="P2646" s="0" t="n">
        <f aca="false">Table1[[#This Row],[Flared days/year]]/12</f>
        <v>4.15184458333333</v>
      </c>
      <c r="Q2646" s="2" t="n">
        <f aca="false">Table1[[#This Row],['#days per month]]-P2702</f>
        <v>-6.54149958333333</v>
      </c>
    </row>
    <row r="2647" customFormat="false" ht="15.75" hidden="true" customHeight="false" outlineLevel="0" collapsed="false">
      <c r="A2647" s="0" t="s">
        <v>606</v>
      </c>
      <c r="B2647" s="0" t="s">
        <v>607</v>
      </c>
      <c r="C2647" s="0" t="s">
        <v>2802</v>
      </c>
      <c r="D2647" s="0" t="n">
        <v>4867</v>
      </c>
      <c r="E2647" s="0" t="n">
        <v>-25.545104</v>
      </c>
      <c r="F2647" s="0" t="n">
        <v>-42.840477</v>
      </c>
      <c r="G2647" s="0" t="n">
        <v>0.007837045529</v>
      </c>
      <c r="H2647" s="0" t="n">
        <v>1737.2</v>
      </c>
      <c r="I2647" s="0" t="n">
        <v>2.30817</v>
      </c>
      <c r="J2647" s="0" t="n">
        <v>35.7143</v>
      </c>
      <c r="K2647" s="0" t="n">
        <v>196</v>
      </c>
      <c r="L2647" s="0" t="s">
        <v>20</v>
      </c>
      <c r="M2647" s="0" t="n">
        <f aca="false">35.3*G2647</f>
        <v>0.2766477071737</v>
      </c>
      <c r="N2647" s="0" t="n">
        <f aca="false">M2647*1000/365</f>
        <v>0.757938923763562</v>
      </c>
      <c r="O2647" s="0" t="n">
        <f aca="false">Table1[[#This Row],[Detection frequency 2021]]/100*365</f>
        <v>130.357195</v>
      </c>
      <c r="P2647" s="0" t="n">
        <f aca="false">Table1[[#This Row],[Flared days/year]]/12</f>
        <v>10.8630995833333</v>
      </c>
      <c r="Q2647" s="2" t="n">
        <f aca="false">Table1[[#This Row],['#days per month]]-P2703</f>
        <v>1.22335833333333</v>
      </c>
    </row>
    <row r="2648" customFormat="false" ht="15.75" hidden="true" customHeight="false" outlineLevel="0" collapsed="false">
      <c r="A2648" s="0" t="s">
        <v>35</v>
      </c>
      <c r="B2648" s="0" t="s">
        <v>36</v>
      </c>
      <c r="C2648" s="0" t="s">
        <v>2803</v>
      </c>
      <c r="D2648" s="0" t="n">
        <v>3809</v>
      </c>
      <c r="E2648" s="0" t="n">
        <v>18.2296209999999</v>
      </c>
      <c r="F2648" s="0" t="n">
        <v>-93.090748</v>
      </c>
      <c r="G2648" s="0" t="n">
        <v>0.007835254996</v>
      </c>
      <c r="H2648" s="0" t="n">
        <v>1965.64</v>
      </c>
      <c r="I2648" s="0" t="n">
        <v>2.21470999999999</v>
      </c>
      <c r="J2648" s="0" t="n">
        <v>34.1346</v>
      </c>
      <c r="K2648" s="0" t="n">
        <v>208</v>
      </c>
      <c r="L2648" s="0" t="s">
        <v>20</v>
      </c>
      <c r="M2648" s="0" t="n">
        <f aca="false">35.3*G2648</f>
        <v>0.2765845013588</v>
      </c>
      <c r="N2648" s="0" t="n">
        <f aca="false">M2648*1000/365</f>
        <v>0.757765757147397</v>
      </c>
      <c r="O2648" s="0" t="n">
        <f aca="false">Table1[[#This Row],[Detection frequency 2021]]/100*365</f>
        <v>124.59129</v>
      </c>
      <c r="P2648" s="0" t="n">
        <f aca="false">Table1[[#This Row],[Flared days/year]]/12</f>
        <v>10.3826075</v>
      </c>
      <c r="Q2648" s="2" t="n">
        <f aca="false">Table1[[#This Row],['#days per month]]-P2704</f>
        <v>-5.5146025</v>
      </c>
    </row>
    <row r="2649" customFormat="false" ht="15.75" hidden="true" customHeight="false" outlineLevel="0" collapsed="false">
      <c r="A2649" s="0" t="s">
        <v>645</v>
      </c>
      <c r="B2649" s="0" t="s">
        <v>646</v>
      </c>
      <c r="C2649" s="0" t="s">
        <v>2804</v>
      </c>
      <c r="D2649" s="0" t="n">
        <v>1471</v>
      </c>
      <c r="E2649" s="0" t="n">
        <v>31.914803</v>
      </c>
      <c r="F2649" s="0" t="n">
        <v>-103.88427</v>
      </c>
      <c r="G2649" s="0" t="n">
        <v>0.007834168935</v>
      </c>
      <c r="H2649" s="0" t="n">
        <v>1906.6</v>
      </c>
      <c r="I2649" s="0" t="n">
        <v>2.40706</v>
      </c>
      <c r="J2649" s="0" t="n">
        <v>44.5783</v>
      </c>
      <c r="K2649" s="0" t="n">
        <v>332</v>
      </c>
      <c r="L2649" s="0" t="s">
        <v>20</v>
      </c>
      <c r="M2649" s="0" t="n">
        <f aca="false">35.3*G2649</f>
        <v>0.2765461634055</v>
      </c>
      <c r="N2649" s="0" t="n">
        <f aca="false">M2649*1000/365</f>
        <v>0.757660721658904</v>
      </c>
      <c r="O2649" s="0" t="n">
        <f aca="false">Table1[[#This Row],[Detection frequency 2021]]/100*365</f>
        <v>162.710795</v>
      </c>
      <c r="P2649" s="0" t="n">
        <f aca="false">Table1[[#This Row],[Flared days/year]]/12</f>
        <v>13.5592329166667</v>
      </c>
      <c r="Q2649" s="2" t="n">
        <f aca="false">Table1[[#This Row],['#days per month]]-P2705</f>
        <v>2.96364791666667</v>
      </c>
    </row>
    <row r="2650" customFormat="false" ht="15.75" hidden="true" customHeight="false" outlineLevel="0" collapsed="false">
      <c r="A2650" s="0" t="s">
        <v>598</v>
      </c>
      <c r="B2650" s="0" t="s">
        <v>599</v>
      </c>
      <c r="C2650" s="0" t="s">
        <v>2805</v>
      </c>
      <c r="D2650" s="0" t="n">
        <v>228</v>
      </c>
      <c r="E2650" s="0" t="n">
        <v>54.635915</v>
      </c>
      <c r="F2650" s="0" t="n">
        <v>-117.243328</v>
      </c>
      <c r="G2650" s="0" t="n">
        <v>0.007833405757</v>
      </c>
      <c r="H2650" s="0" t="n">
        <v>1846.68</v>
      </c>
      <c r="I2650" s="0" t="n">
        <v>2.09958</v>
      </c>
      <c r="J2650" s="0" t="n">
        <v>31.6901</v>
      </c>
      <c r="K2650" s="0" t="n">
        <v>284</v>
      </c>
      <c r="L2650" s="0" t="s">
        <v>20</v>
      </c>
      <c r="M2650" s="0" t="n">
        <f aca="false">35.3*G2650</f>
        <v>0.2765192232221</v>
      </c>
      <c r="N2650" s="0" t="n">
        <f aca="false">M2650*1000/365</f>
        <v>0.75758691293726</v>
      </c>
      <c r="O2650" s="0" t="n">
        <f aca="false">Table1[[#This Row],[Detection frequency 2021]]/100*365</f>
        <v>115.668865</v>
      </c>
      <c r="P2650" s="0" t="n">
        <f aca="false">Table1[[#This Row],[Flared days/year]]/12</f>
        <v>9.63907208333333</v>
      </c>
      <c r="Q2650" s="2" t="n">
        <f aca="false">Table1[[#This Row],['#days per month]]-P2706</f>
        <v>-1.29815291666667</v>
      </c>
    </row>
    <row r="2651" customFormat="false" ht="15.75" hidden="true" customHeight="false" outlineLevel="0" collapsed="false">
      <c r="A2651" s="0" t="s">
        <v>606</v>
      </c>
      <c r="B2651" s="0" t="s">
        <v>607</v>
      </c>
      <c r="C2651" s="0" t="s">
        <v>2806</v>
      </c>
      <c r="D2651" s="0" t="n">
        <v>4916</v>
      </c>
      <c r="E2651" s="0" t="n">
        <v>-22.428495</v>
      </c>
      <c r="F2651" s="0" t="n">
        <v>-40.029051</v>
      </c>
      <c r="G2651" s="0" t="n">
        <v>0.007815705898</v>
      </c>
      <c r="H2651" s="0" t="n">
        <v>1819.81</v>
      </c>
      <c r="I2651" s="0" t="n">
        <v>4.31785</v>
      </c>
      <c r="J2651" s="0" t="n">
        <v>20.362</v>
      </c>
      <c r="K2651" s="0" t="n">
        <v>221</v>
      </c>
      <c r="L2651" s="0" t="s">
        <v>20</v>
      </c>
      <c r="M2651" s="0" t="n">
        <f aca="false">35.3*G2651</f>
        <v>0.2758944181994</v>
      </c>
      <c r="N2651" s="0" t="n">
        <f aca="false">M2651*1000/365</f>
        <v>0.755875118354521</v>
      </c>
      <c r="O2651" s="0" t="n">
        <f aca="false">Table1[[#This Row],[Detection frequency 2021]]/100*365</f>
        <v>74.3213</v>
      </c>
      <c r="P2651" s="0" t="n">
        <f aca="false">Table1[[#This Row],[Flared days/year]]/12</f>
        <v>6.19344166666667</v>
      </c>
      <c r="Q2651" s="2" t="n">
        <f aca="false">Table1[[#This Row],['#days per month]]-P2707</f>
        <v>-11.1995079166667</v>
      </c>
    </row>
    <row r="2652" customFormat="false" ht="15.75" hidden="true" customHeight="false" outlineLevel="0" collapsed="false">
      <c r="A2652" s="0" t="s">
        <v>543</v>
      </c>
      <c r="B2652" s="0" t="s">
        <v>544</v>
      </c>
      <c r="C2652" s="0" t="s">
        <v>2807</v>
      </c>
      <c r="D2652" s="0" t="n">
        <v>12102</v>
      </c>
      <c r="E2652" s="0" t="n">
        <v>-29.462609</v>
      </c>
      <c r="F2652" s="0" t="n">
        <v>115.140837</v>
      </c>
      <c r="G2652" s="0" t="n">
        <v>0.007813709894</v>
      </c>
      <c r="H2652" s="0" t="n">
        <v>1745.82</v>
      </c>
      <c r="I2652" s="0" t="n">
        <v>1.98467</v>
      </c>
      <c r="J2652" s="0" t="n">
        <v>49.1803</v>
      </c>
      <c r="K2652" s="0" t="n">
        <v>366</v>
      </c>
      <c r="L2652" s="0" t="s">
        <v>20</v>
      </c>
      <c r="M2652" s="0" t="n">
        <f aca="false">35.3*G2652</f>
        <v>0.2758239592582</v>
      </c>
      <c r="N2652" s="0" t="n">
        <f aca="false">M2652*1000/365</f>
        <v>0.755682080159452</v>
      </c>
      <c r="O2652" s="0" t="n">
        <f aca="false">Table1[[#This Row],[Detection frequency 2021]]/100*365</f>
        <v>179.508095</v>
      </c>
      <c r="P2652" s="0" t="n">
        <f aca="false">Table1[[#This Row],[Flared days/year]]/12</f>
        <v>14.9590079166667</v>
      </c>
      <c r="Q2652" s="2" t="n">
        <f aca="false">Table1[[#This Row],['#days per month]]-P2708</f>
        <v>7.84619208333334</v>
      </c>
    </row>
    <row r="2653" customFormat="false" ht="15.75" hidden="true" customHeight="false" outlineLevel="0" collapsed="false">
      <c r="A2653" s="0" t="s">
        <v>582</v>
      </c>
      <c r="B2653" s="0" t="s">
        <v>583</v>
      </c>
      <c r="C2653" s="0" t="s">
        <v>2808</v>
      </c>
      <c r="D2653" s="0" t="n">
        <v>8331</v>
      </c>
      <c r="E2653" s="0" t="n">
        <v>24.846851</v>
      </c>
      <c r="F2653" s="0" t="n">
        <v>53.658494</v>
      </c>
      <c r="G2653" s="0" t="n">
        <v>0.0025559447633</v>
      </c>
      <c r="H2653" s="0" t="n">
        <v>1324.4</v>
      </c>
      <c r="I2653" s="0" t="n">
        <v>1.6015</v>
      </c>
      <c r="J2653" s="0" t="n">
        <v>27.321</v>
      </c>
      <c r="K2653" s="0" t="n">
        <v>377</v>
      </c>
      <c r="L2653" s="0" t="s">
        <v>20</v>
      </c>
      <c r="M2653" s="0" t="n">
        <f aca="false">35.3*G2653</f>
        <v>0.09022485014449</v>
      </c>
      <c r="N2653" s="0" t="n">
        <f aca="false">M2653*1000/365</f>
        <v>0.247191370258877</v>
      </c>
      <c r="O2653" s="0" t="n">
        <f aca="false">Table1[[#This Row],[Detection frequency 2021]]/100*365</f>
        <v>99.72165</v>
      </c>
      <c r="P2653" s="0" t="n">
        <f aca="false">Table1[[#This Row],[Flared days/year]]/12</f>
        <v>8.3101375</v>
      </c>
      <c r="Q2653" s="2" t="n">
        <f aca="false">Table1[[#This Row],['#days per month]]-P2709</f>
        <v>0.0894250000000287</v>
      </c>
    </row>
    <row r="2654" customFormat="false" ht="15.75" hidden="true" customHeight="false" outlineLevel="0" collapsed="false">
      <c r="A2654" s="0" t="s">
        <v>24</v>
      </c>
      <c r="B2654" s="0" t="s">
        <v>25</v>
      </c>
      <c r="C2654" s="0" t="s">
        <v>2809</v>
      </c>
      <c r="D2654" s="0" t="n">
        <v>8632</v>
      </c>
      <c r="E2654" s="0" t="n">
        <v>67.6600819999999</v>
      </c>
      <c r="F2654" s="0" t="n">
        <v>60.504238</v>
      </c>
      <c r="G2654" s="0" t="n">
        <v>0.007807545764</v>
      </c>
      <c r="H2654" s="0" t="n">
        <v>1821.76</v>
      </c>
      <c r="I2654" s="0" t="n">
        <v>1.58802</v>
      </c>
      <c r="J2654" s="0" t="n">
        <v>19.8864</v>
      </c>
      <c r="K2654" s="0" t="n">
        <v>176</v>
      </c>
      <c r="L2654" s="0" t="s">
        <v>20</v>
      </c>
      <c r="M2654" s="0" t="n">
        <f aca="false">35.3*G2654</f>
        <v>0.2756063654692</v>
      </c>
      <c r="N2654" s="0" t="n">
        <f aca="false">M2654*1000/365</f>
        <v>0.755085932792329</v>
      </c>
      <c r="O2654" s="0" t="n">
        <f aca="false">Table1[[#This Row],[Detection frequency 2021]]/100*365</f>
        <v>72.58536</v>
      </c>
      <c r="P2654" s="0" t="n">
        <f aca="false">Table1[[#This Row],[Flared days/year]]/12</f>
        <v>6.04878</v>
      </c>
      <c r="Q2654" s="2" t="n">
        <f aca="false">Table1[[#This Row],['#days per month]]-P2710</f>
        <v>-1.79625625</v>
      </c>
    </row>
    <row r="2655" customFormat="false" ht="15.75" hidden="true" customHeight="false" outlineLevel="0" collapsed="false">
      <c r="A2655" s="0" t="s">
        <v>24</v>
      </c>
      <c r="B2655" s="0" t="s">
        <v>25</v>
      </c>
      <c r="C2655" s="0" t="s">
        <v>2810</v>
      </c>
      <c r="D2655" s="0" t="n">
        <v>6475</v>
      </c>
      <c r="E2655" s="0" t="n">
        <v>61.0240079999999</v>
      </c>
      <c r="F2655" s="0" t="n">
        <v>56.963846</v>
      </c>
      <c r="G2655" s="0" t="n">
        <v>0.007806635821</v>
      </c>
      <c r="H2655" s="0" t="n">
        <v>1886.4</v>
      </c>
      <c r="I2655" s="0" t="n">
        <v>1.6015</v>
      </c>
      <c r="J2655" s="0" t="n">
        <v>32.6531</v>
      </c>
      <c r="K2655" s="0" t="n">
        <v>196</v>
      </c>
      <c r="L2655" s="0" t="s">
        <v>20</v>
      </c>
      <c r="M2655" s="0" t="n">
        <f aca="false">35.3*G2655</f>
        <v>0.2755742444813</v>
      </c>
      <c r="N2655" s="0" t="n">
        <f aca="false">M2655*1000/365</f>
        <v>0.754997930085753</v>
      </c>
      <c r="O2655" s="0" t="n">
        <f aca="false">Table1[[#This Row],[Detection frequency 2021]]/100*365</f>
        <v>119.183815</v>
      </c>
      <c r="P2655" s="0" t="n">
        <f aca="false">Table1[[#This Row],[Flared days/year]]/12</f>
        <v>9.93198458333333</v>
      </c>
      <c r="Q2655" s="2" t="n">
        <f aca="false">Table1[[#This Row],['#days per month]]-P2711</f>
        <v>-3.18018416666667</v>
      </c>
    </row>
    <row r="2656" customFormat="false" ht="15.75" hidden="true" customHeight="false" outlineLevel="0" collapsed="false">
      <c r="A2656" s="0" t="s">
        <v>28</v>
      </c>
      <c r="B2656" s="0" t="s">
        <v>29</v>
      </c>
      <c r="C2656" s="0" t="s">
        <v>2811</v>
      </c>
      <c r="D2656" s="0" t="n">
        <v>8235</v>
      </c>
      <c r="E2656" s="0" t="n">
        <v>27.900639</v>
      </c>
      <c r="F2656" s="0" t="n">
        <v>52.286697</v>
      </c>
      <c r="G2656" s="0" t="n">
        <v>0.007803553756</v>
      </c>
      <c r="H2656" s="0" t="n">
        <v>1825.36</v>
      </c>
      <c r="I2656" s="0" t="n">
        <v>1.6015</v>
      </c>
      <c r="J2656" s="0" t="n">
        <v>41.9271</v>
      </c>
      <c r="K2656" s="0" t="n">
        <v>384</v>
      </c>
      <c r="L2656" s="0" t="s">
        <v>20</v>
      </c>
      <c r="M2656" s="0" t="n">
        <f aca="false">35.3*G2656</f>
        <v>0.2754654475868</v>
      </c>
      <c r="N2656" s="0" t="n">
        <f aca="false">M2656*1000/365</f>
        <v>0.754699856402192</v>
      </c>
      <c r="O2656" s="0" t="n">
        <f aca="false">Table1[[#This Row],[Detection frequency 2021]]/100*365</f>
        <v>153.033915</v>
      </c>
      <c r="P2656" s="0" t="n">
        <f aca="false">Table1[[#This Row],[Flared days/year]]/12</f>
        <v>12.75282625</v>
      </c>
      <c r="Q2656" s="2" t="n">
        <f aca="false">Table1[[#This Row],['#days per month]]-P2712</f>
        <v>3.39386125</v>
      </c>
    </row>
    <row r="2657" customFormat="false" ht="15.75" hidden="true" customHeight="false" outlineLevel="0" collapsed="false">
      <c r="A2657" s="0" t="s">
        <v>645</v>
      </c>
      <c r="B2657" s="0" t="s">
        <v>646</v>
      </c>
      <c r="C2657" s="0" t="s">
        <v>2812</v>
      </c>
      <c r="D2657" s="0" t="n">
        <v>3648</v>
      </c>
      <c r="E2657" s="0" t="n">
        <v>27.196378</v>
      </c>
      <c r="F2657" s="0" t="n">
        <v>-90.027889</v>
      </c>
      <c r="G2657" s="0" t="n">
        <v>0.00779536426899999</v>
      </c>
      <c r="H2657" s="0" t="n">
        <v>1737.83</v>
      </c>
      <c r="I2657" s="0" t="n">
        <v>0.655756999999999</v>
      </c>
      <c r="J2657" s="0" t="n">
        <v>15.5779</v>
      </c>
      <c r="K2657" s="0" t="n">
        <v>199</v>
      </c>
      <c r="L2657" s="0" t="s">
        <v>20</v>
      </c>
      <c r="M2657" s="0" t="n">
        <f aca="false">35.3*G2657</f>
        <v>0.2751763586957</v>
      </c>
      <c r="N2657" s="0" t="n">
        <f aca="false">M2657*1000/365</f>
        <v>0.753907832043013</v>
      </c>
      <c r="O2657" s="0" t="n">
        <f aca="false">Table1[[#This Row],[Detection frequency 2021]]/100*365</f>
        <v>56.859335</v>
      </c>
      <c r="P2657" s="0" t="n">
        <f aca="false">Table1[[#This Row],[Flared days/year]]/12</f>
        <v>4.73827791666667</v>
      </c>
      <c r="Q2657" s="2" t="n">
        <f aca="false">Table1[[#This Row],['#days per month]]-P2713</f>
        <v>-6.44136791666664</v>
      </c>
    </row>
    <row r="2658" customFormat="false" ht="15.75" hidden="true" customHeight="false" outlineLevel="0" collapsed="false">
      <c r="A2658" s="0" t="s">
        <v>39</v>
      </c>
      <c r="B2658" s="0" t="s">
        <v>40</v>
      </c>
      <c r="C2658" s="0" t="s">
        <v>2813</v>
      </c>
      <c r="D2658" s="0" t="n">
        <v>5774</v>
      </c>
      <c r="E2658" s="0" t="n">
        <v>29.553091</v>
      </c>
      <c r="F2658" s="0" t="n">
        <v>21.154142</v>
      </c>
      <c r="G2658" s="0" t="n">
        <v>0.00779504138599999</v>
      </c>
      <c r="H2658" s="0" t="n">
        <v>1739.18</v>
      </c>
      <c r="I2658" s="0" t="n">
        <v>1.30816</v>
      </c>
      <c r="J2658" s="0" t="n">
        <v>22.5882</v>
      </c>
      <c r="K2658" s="0" t="n">
        <v>425</v>
      </c>
      <c r="L2658" s="0" t="s">
        <v>20</v>
      </c>
      <c r="M2658" s="0" t="n">
        <f aca="false">35.3*G2658</f>
        <v>0.2751649609258</v>
      </c>
      <c r="N2658" s="0" t="n">
        <f aca="false">M2658*1000/365</f>
        <v>0.753876605276163</v>
      </c>
      <c r="O2658" s="0" t="n">
        <f aca="false">Table1[[#This Row],[Detection frequency 2021]]/100*365</f>
        <v>82.44693</v>
      </c>
      <c r="P2658" s="0" t="n">
        <f aca="false">Table1[[#This Row],[Flared days/year]]/12</f>
        <v>6.8705775</v>
      </c>
      <c r="Q2658" s="2" t="n">
        <f aca="false">Table1[[#This Row],['#days per month]]-P2714</f>
        <v>-7.92670499999997</v>
      </c>
    </row>
    <row r="2659" customFormat="false" ht="15.75" hidden="true" customHeight="false" outlineLevel="0" collapsed="false">
      <c r="A2659" s="0" t="s">
        <v>345</v>
      </c>
      <c r="B2659" s="0" t="s">
        <v>346</v>
      </c>
      <c r="C2659" s="0" t="s">
        <v>2814</v>
      </c>
      <c r="D2659" s="0" t="n">
        <v>4702</v>
      </c>
      <c r="E2659" s="0" t="n">
        <v>-38.042309</v>
      </c>
      <c r="F2659" s="0" t="n">
        <v>-68.5277069999999</v>
      </c>
      <c r="G2659" s="0" t="n">
        <v>0.007791225496</v>
      </c>
      <c r="H2659" s="0" t="n">
        <v>1768.18</v>
      </c>
      <c r="I2659" s="0" t="n">
        <v>2.09063</v>
      </c>
      <c r="J2659" s="0" t="n">
        <v>50.2703</v>
      </c>
      <c r="K2659" s="0" t="n">
        <v>370</v>
      </c>
      <c r="L2659" s="0" t="s">
        <v>20</v>
      </c>
      <c r="M2659" s="0" t="n">
        <f aca="false">35.3*G2659</f>
        <v>0.2750302600088</v>
      </c>
      <c r="N2659" s="0" t="n">
        <f aca="false">M2659*1000/365</f>
        <v>0.753507561667945</v>
      </c>
      <c r="O2659" s="0" t="n">
        <f aca="false">Table1[[#This Row],[Detection frequency 2021]]/100*365</f>
        <v>183.486595</v>
      </c>
      <c r="P2659" s="0" t="n">
        <f aca="false">Table1[[#This Row],[Flared days/year]]/12</f>
        <v>15.2905495833333</v>
      </c>
      <c r="Q2659" s="2" t="n">
        <f aca="false">Table1[[#This Row],['#days per month]]-P2715</f>
        <v>1.62230333333333</v>
      </c>
    </row>
    <row r="2660" customFormat="false" ht="15.75" hidden="true" customHeight="false" outlineLevel="0" collapsed="false">
      <c r="A2660" s="0" t="s">
        <v>21</v>
      </c>
      <c r="B2660" s="0" t="s">
        <v>22</v>
      </c>
      <c r="C2660" s="0" t="s">
        <v>2815</v>
      </c>
      <c r="D2660" s="0" t="n">
        <v>7326</v>
      </c>
      <c r="E2660" s="0" t="n">
        <v>37.080637</v>
      </c>
      <c r="F2660" s="0" t="n">
        <v>42.49635</v>
      </c>
      <c r="G2660" s="0" t="n">
        <v>0.0118601677089999</v>
      </c>
      <c r="H2660" s="0" t="n">
        <v>1790.87</v>
      </c>
      <c r="I2660" s="0" t="n">
        <v>1.29234</v>
      </c>
      <c r="J2660" s="0" t="n">
        <v>27.1739</v>
      </c>
      <c r="K2660" s="0" t="n">
        <v>368</v>
      </c>
      <c r="L2660" s="0" t="s">
        <v>20</v>
      </c>
      <c r="M2660" s="0" t="n">
        <f aca="false">35.3*G2660</f>
        <v>0.418663920127696</v>
      </c>
      <c r="N2660" s="0" t="n">
        <f aca="false">M2660*1000/365</f>
        <v>1.14702443870602</v>
      </c>
      <c r="O2660" s="0" t="n">
        <f aca="false">Table1[[#This Row],[Detection frequency 2021]]/100*365</f>
        <v>99.184735</v>
      </c>
      <c r="P2660" s="0" t="n">
        <f aca="false">Table1[[#This Row],[Flared days/year]]/12</f>
        <v>8.26539458333333</v>
      </c>
      <c r="Q2660" s="2" t="n">
        <f aca="false">Table1[[#This Row],['#days per month]]-P2716</f>
        <v>-15.5443766666667</v>
      </c>
    </row>
    <row r="2661" customFormat="false" ht="15.75" hidden="true" customHeight="false" outlineLevel="0" collapsed="false">
      <c r="A2661" s="0" t="s">
        <v>645</v>
      </c>
      <c r="B2661" s="0" t="s">
        <v>646</v>
      </c>
      <c r="C2661" s="0" t="s">
        <v>2816</v>
      </c>
      <c r="D2661" s="0" t="n">
        <v>2714</v>
      </c>
      <c r="E2661" s="0" t="n">
        <v>35.513666</v>
      </c>
      <c r="F2661" s="0" t="n">
        <v>-101.409022</v>
      </c>
      <c r="G2661" s="0" t="n">
        <v>0.00778353500999999</v>
      </c>
      <c r="H2661" s="0" t="n">
        <v>1812.09</v>
      </c>
      <c r="I2661" s="0" t="n">
        <v>1.24501</v>
      </c>
      <c r="J2661" s="0" t="n">
        <v>13.7195</v>
      </c>
      <c r="K2661" s="0" t="n">
        <v>328</v>
      </c>
      <c r="L2661" s="0" t="s">
        <v>20</v>
      </c>
      <c r="M2661" s="0" t="n">
        <f aca="false">35.3*G2661</f>
        <v>0.274758785853</v>
      </c>
      <c r="N2661" s="0" t="n">
        <f aca="false">M2661*1000/365</f>
        <v>0.752763796857533</v>
      </c>
      <c r="O2661" s="0" t="n">
        <f aca="false">Table1[[#This Row],[Detection frequency 2021]]/100*365</f>
        <v>50.076175</v>
      </c>
      <c r="P2661" s="0" t="n">
        <f aca="false">Table1[[#This Row],[Flared days/year]]/12</f>
        <v>4.17301458333333</v>
      </c>
      <c r="Q2661" s="2" t="n">
        <f aca="false">Table1[[#This Row],['#days per month]]-P2717</f>
        <v>-7.90888083333333</v>
      </c>
    </row>
    <row r="2662" customFormat="false" ht="15.75" hidden="true" customHeight="false" outlineLevel="0" collapsed="false">
      <c r="A2662" s="0" t="s">
        <v>51</v>
      </c>
      <c r="B2662" s="0" t="s">
        <v>52</v>
      </c>
      <c r="C2662" s="0" t="s">
        <v>2817</v>
      </c>
      <c r="D2662" s="0" t="n">
        <v>5494</v>
      </c>
      <c r="E2662" s="0" t="n">
        <v>31.464198</v>
      </c>
      <c r="F2662" s="0" t="n">
        <v>5.93874199999999</v>
      </c>
      <c r="G2662" s="0" t="n">
        <v>0.00842988807</v>
      </c>
      <c r="H2662" s="0" t="n">
        <v>1821.51</v>
      </c>
      <c r="I2662" s="0" t="n">
        <v>1.41707</v>
      </c>
      <c r="J2662" s="0" t="n">
        <v>52.6881999999999</v>
      </c>
      <c r="K2662" s="0" t="n">
        <v>372</v>
      </c>
      <c r="L2662" s="0" t="s">
        <v>20</v>
      </c>
      <c r="M2662" s="0" t="n">
        <f aca="false">35.3*G2662</f>
        <v>0.297575048871</v>
      </c>
      <c r="N2662" s="0" t="n">
        <f aca="false">M2662*1000/365</f>
        <v>0.81527410649589</v>
      </c>
      <c r="O2662" s="0" t="n">
        <f aca="false">Table1[[#This Row],[Detection frequency 2021]]/100*365</f>
        <v>192.31193</v>
      </c>
      <c r="P2662" s="0" t="n">
        <f aca="false">Table1[[#This Row],[Flared days/year]]/12</f>
        <v>16.0259941666666</v>
      </c>
      <c r="Q2662" s="2" t="n">
        <f aca="false">Table1[[#This Row],['#days per month]]-P2718</f>
        <v>7.11485375</v>
      </c>
    </row>
    <row r="2663" customFormat="false" ht="15.75" hidden="true" customHeight="false" outlineLevel="0" collapsed="false">
      <c r="A2663" s="0" t="s">
        <v>221</v>
      </c>
      <c r="B2663" s="0" t="s">
        <v>222</v>
      </c>
      <c r="C2663" s="0" t="s">
        <v>2818</v>
      </c>
      <c r="D2663" s="0" t="n">
        <v>10762</v>
      </c>
      <c r="E2663" s="0" t="n">
        <v>27.3529539999999</v>
      </c>
      <c r="F2663" s="0" t="n">
        <v>95.31837</v>
      </c>
      <c r="G2663" s="0" t="n">
        <v>0.007780159415</v>
      </c>
      <c r="H2663" s="0" t="n">
        <v>1793.62</v>
      </c>
      <c r="I2663" s="0" t="n">
        <v>2.06148</v>
      </c>
      <c r="J2663" s="0" t="n">
        <v>44.0678</v>
      </c>
      <c r="K2663" s="0" t="n">
        <v>177</v>
      </c>
      <c r="L2663" s="0" t="s">
        <v>20</v>
      </c>
      <c r="M2663" s="0" t="n">
        <f aca="false">35.3*G2663</f>
        <v>0.2746396273495</v>
      </c>
      <c r="N2663" s="0" t="n">
        <f aca="false">M2663*1000/365</f>
        <v>0.75243733520411</v>
      </c>
      <c r="O2663" s="0" t="n">
        <f aca="false">Table1[[#This Row],[Detection frequency 2021]]/100*365</f>
        <v>160.84747</v>
      </c>
      <c r="P2663" s="0" t="n">
        <f aca="false">Table1[[#This Row],[Flared days/year]]/12</f>
        <v>13.4039558333333</v>
      </c>
      <c r="Q2663" s="2" t="n">
        <f aca="false">Table1[[#This Row],['#days per month]]-P2719</f>
        <v>11.2818640833333</v>
      </c>
    </row>
    <row r="2664" customFormat="false" ht="15.75" hidden="true" customHeight="false" outlineLevel="0" collapsed="false">
      <c r="A2664" s="0" t="s">
        <v>645</v>
      </c>
      <c r="B2664" s="0" t="s">
        <v>646</v>
      </c>
      <c r="C2664" s="0" t="s">
        <v>2819</v>
      </c>
      <c r="D2664" s="0" t="n">
        <v>729</v>
      </c>
      <c r="E2664" s="0" t="n">
        <v>47.788809</v>
      </c>
      <c r="F2664" s="0" t="n">
        <v>-102.953092</v>
      </c>
      <c r="G2664" s="0" t="n">
        <v>0.007778545</v>
      </c>
      <c r="H2664" s="0" t="n">
        <v>1908.2</v>
      </c>
      <c r="I2664" s="0" t="n">
        <v>2.18919</v>
      </c>
      <c r="J2664" s="0" t="n">
        <v>44.4443999999999</v>
      </c>
      <c r="K2664" s="0" t="n">
        <v>315</v>
      </c>
      <c r="L2664" s="0" t="s">
        <v>20</v>
      </c>
      <c r="M2664" s="0" t="n">
        <f aca="false">35.3*G2664</f>
        <v>0.2745826385</v>
      </c>
      <c r="N2664" s="0" t="n">
        <f aca="false">M2664*1000/365</f>
        <v>0.752281201369863</v>
      </c>
      <c r="O2664" s="0" t="n">
        <f aca="false">Table1[[#This Row],[Detection frequency 2021]]/100*365</f>
        <v>162.22206</v>
      </c>
      <c r="P2664" s="0" t="n">
        <f aca="false">Table1[[#This Row],[Flared days/year]]/12</f>
        <v>13.518505</v>
      </c>
      <c r="Q2664" s="2" t="n">
        <f aca="false">Table1[[#This Row],['#days per month]]-P2720</f>
        <v>-2.01169750000003</v>
      </c>
    </row>
    <row r="2665" customFormat="false" ht="15.75" hidden="true" customHeight="false" outlineLevel="0" collapsed="false">
      <c r="A2665" s="0" t="s">
        <v>24</v>
      </c>
      <c r="B2665" s="0" t="s">
        <v>25</v>
      </c>
      <c r="C2665" s="0" t="s">
        <v>2820</v>
      </c>
      <c r="D2665" s="0" t="n">
        <v>9053</v>
      </c>
      <c r="E2665" s="0" t="n">
        <v>64.618524</v>
      </c>
      <c r="F2665" s="0" t="n">
        <v>76.02094</v>
      </c>
      <c r="G2665" s="0" t="n">
        <v>0.007772263458</v>
      </c>
      <c r="H2665" s="0" t="n">
        <v>1780.94</v>
      </c>
      <c r="I2665" s="0" t="n">
        <v>1.50106</v>
      </c>
      <c r="J2665" s="0" t="n">
        <v>42.2619</v>
      </c>
      <c r="K2665" s="0" t="n">
        <v>168</v>
      </c>
      <c r="L2665" s="0" t="s">
        <v>218</v>
      </c>
      <c r="M2665" s="0" t="n">
        <f aca="false">35.3*G2665</f>
        <v>0.2743609000674</v>
      </c>
      <c r="N2665" s="0" t="n">
        <f aca="false">M2665*1000/365</f>
        <v>0.751673698814794</v>
      </c>
      <c r="O2665" s="0" t="n">
        <f aca="false">Table1[[#This Row],[Detection frequency 2021]]/100*365</f>
        <v>154.255935</v>
      </c>
      <c r="P2665" s="0" t="n">
        <f aca="false">Table1[[#This Row],[Flared days/year]]/12</f>
        <v>12.85466125</v>
      </c>
      <c r="Q2665" s="2" t="n">
        <f aca="false">Table1[[#This Row],['#days per month]]-P2721</f>
        <v>-1.25617791666667</v>
      </c>
    </row>
    <row r="2666" customFormat="false" ht="15.75" hidden="true" customHeight="false" outlineLevel="0" collapsed="false">
      <c r="A2666" s="0" t="s">
        <v>24</v>
      </c>
      <c r="B2666" s="0" t="s">
        <v>25</v>
      </c>
      <c r="C2666" s="0" t="s">
        <v>2821</v>
      </c>
      <c r="D2666" s="0" t="n">
        <v>7059</v>
      </c>
      <c r="E2666" s="0" t="n">
        <v>56.723954</v>
      </c>
      <c r="F2666" s="0" t="n">
        <v>56.216374</v>
      </c>
      <c r="G2666" s="0" t="n">
        <v>0.00776944557</v>
      </c>
      <c r="H2666" s="0" t="n">
        <v>1885.13</v>
      </c>
      <c r="I2666" s="0" t="n">
        <v>1.56043</v>
      </c>
      <c r="J2666" s="0" t="n">
        <v>40.9524</v>
      </c>
      <c r="K2666" s="0" t="n">
        <v>210</v>
      </c>
      <c r="L2666" s="0" t="s">
        <v>20</v>
      </c>
      <c r="M2666" s="0" t="n">
        <f aca="false">35.3*G2666</f>
        <v>0.274261428621</v>
      </c>
      <c r="N2666" s="0" t="n">
        <f aca="false">M2666*1000/365</f>
        <v>0.75140117430411</v>
      </c>
      <c r="O2666" s="0" t="n">
        <f aca="false">Table1[[#This Row],[Detection frequency 2021]]/100*365</f>
        <v>149.47626</v>
      </c>
      <c r="P2666" s="0" t="n">
        <f aca="false">Table1[[#This Row],[Flared days/year]]/12</f>
        <v>12.456355</v>
      </c>
      <c r="Q2666" s="2" t="n">
        <f aca="false">Table1[[#This Row],['#days per month]]-P2722</f>
        <v>4.9460541666667</v>
      </c>
    </row>
    <row r="2667" customFormat="false" ht="15.75" hidden="true" customHeight="false" outlineLevel="0" collapsed="false">
      <c r="A2667" s="0" t="s">
        <v>387</v>
      </c>
      <c r="B2667" s="0" t="s">
        <v>388</v>
      </c>
      <c r="C2667" s="0" t="s">
        <v>2822</v>
      </c>
      <c r="D2667" s="0" t="n">
        <v>7295</v>
      </c>
      <c r="E2667" s="0" t="n">
        <v>37.085867</v>
      </c>
      <c r="F2667" s="0" t="n">
        <v>41.569025</v>
      </c>
      <c r="G2667" s="0" t="n">
        <v>0.007764073971</v>
      </c>
      <c r="H2667" s="0" t="n">
        <v>1818.24</v>
      </c>
      <c r="I2667" s="0" t="n">
        <v>2.08294</v>
      </c>
      <c r="J2667" s="0" t="n">
        <v>47.8947</v>
      </c>
      <c r="K2667" s="0" t="n">
        <v>380</v>
      </c>
      <c r="L2667" s="0" t="s">
        <v>20</v>
      </c>
      <c r="M2667" s="0" t="n">
        <f aca="false">35.3*G2667</f>
        <v>0.2740718111763</v>
      </c>
      <c r="N2667" s="0" t="n">
        <f aca="false">M2667*1000/365</f>
        <v>0.750881674455616</v>
      </c>
      <c r="O2667" s="0" t="n">
        <f aca="false">Table1[[#This Row],[Detection frequency 2021]]/100*365</f>
        <v>174.815655</v>
      </c>
      <c r="P2667" s="0" t="n">
        <f aca="false">Table1[[#This Row],[Flared days/year]]/12</f>
        <v>14.56797125</v>
      </c>
      <c r="Q2667" s="2" t="n">
        <f aca="false">Table1[[#This Row],['#days per month]]-P2723</f>
        <v>13.4013035</v>
      </c>
    </row>
    <row r="2668" customFormat="false" ht="15.75" hidden="true" customHeight="false" outlineLevel="0" collapsed="false">
      <c r="A2668" s="0" t="s">
        <v>24</v>
      </c>
      <c r="B2668" s="0" t="s">
        <v>25</v>
      </c>
      <c r="C2668" s="0" t="s">
        <v>2823</v>
      </c>
      <c r="D2668" s="0" t="n">
        <v>6770</v>
      </c>
      <c r="E2668" s="0" t="n">
        <v>51.9103549999999</v>
      </c>
      <c r="F2668" s="0" t="n">
        <v>50.690552</v>
      </c>
      <c r="G2668" s="0" t="n">
        <v>0.007761725731</v>
      </c>
      <c r="H2668" s="0" t="n">
        <v>1950.72</v>
      </c>
      <c r="I2668" s="0" t="n">
        <v>1.77626</v>
      </c>
      <c r="J2668" s="0" t="n">
        <v>46.831</v>
      </c>
      <c r="K2668" s="0" t="n">
        <v>284</v>
      </c>
      <c r="L2668" s="0" t="s">
        <v>20</v>
      </c>
      <c r="M2668" s="0" t="n">
        <f aca="false">35.3*G2668</f>
        <v>0.2739889183043</v>
      </c>
      <c r="N2668" s="0" t="n">
        <f aca="false">M2668*1000/365</f>
        <v>0.750654570696712</v>
      </c>
      <c r="O2668" s="0" t="n">
        <f aca="false">Table1[[#This Row],[Detection frequency 2021]]/100*365</f>
        <v>170.93315</v>
      </c>
      <c r="P2668" s="0" t="n">
        <f aca="false">Table1[[#This Row],[Flared days/year]]/12</f>
        <v>14.2444291666667</v>
      </c>
      <c r="Q2668" s="2" t="n">
        <f aca="false">Table1[[#This Row],['#days per month]]-P2724</f>
        <v>4.6391804166667</v>
      </c>
    </row>
    <row r="2669" customFormat="false" ht="15.75" hidden="true" customHeight="false" outlineLevel="0" collapsed="false">
      <c r="A2669" s="0" t="s">
        <v>582</v>
      </c>
      <c r="B2669" s="0" t="s">
        <v>583</v>
      </c>
      <c r="C2669" s="0" t="s">
        <v>2824</v>
      </c>
      <c r="D2669" s="0" t="n">
        <v>8391</v>
      </c>
      <c r="E2669" s="0" t="n">
        <v>22.782206</v>
      </c>
      <c r="F2669" s="0" t="n">
        <v>54.7284949999999</v>
      </c>
      <c r="G2669" s="0" t="n">
        <v>0.007475533981</v>
      </c>
      <c r="H2669" s="0" t="n">
        <v>1770.16</v>
      </c>
      <c r="I2669" s="0" t="n">
        <v>1.6015</v>
      </c>
      <c r="J2669" s="0" t="n">
        <v>26.9333</v>
      </c>
      <c r="K2669" s="0" t="n">
        <v>375</v>
      </c>
      <c r="L2669" s="0" t="s">
        <v>20</v>
      </c>
      <c r="M2669" s="0" t="n">
        <f aca="false">35.3*G2669</f>
        <v>0.2638863495293</v>
      </c>
      <c r="N2669" s="0" t="n">
        <f aca="false">M2669*1000/365</f>
        <v>0.722976300080274</v>
      </c>
      <c r="O2669" s="0" t="n">
        <f aca="false">Table1[[#This Row],[Detection frequency 2021]]/100*365</f>
        <v>98.306545</v>
      </c>
      <c r="P2669" s="0" t="n">
        <f aca="false">Table1[[#This Row],[Flared days/year]]/12</f>
        <v>8.19221208333333</v>
      </c>
      <c r="Q2669" s="2" t="n">
        <f aca="false">Table1[[#This Row],['#days per month]]-P2725</f>
        <v>-7.27834333333333</v>
      </c>
    </row>
    <row r="2670" customFormat="false" ht="15.75" hidden="true" customHeight="false" outlineLevel="0" collapsed="false">
      <c r="A2670" s="0" t="s">
        <v>986</v>
      </c>
      <c r="B2670" s="0" t="s">
        <v>987</v>
      </c>
      <c r="C2670" s="0" t="s">
        <v>2825</v>
      </c>
      <c r="D2670" s="0" t="n">
        <v>5696</v>
      </c>
      <c r="E2670" s="0" t="n">
        <v>34.310305</v>
      </c>
      <c r="F2670" s="0" t="n">
        <v>11.411322</v>
      </c>
      <c r="G2670" s="0" t="n">
        <v>0.007759113314</v>
      </c>
      <c r="H2670" s="0" t="n">
        <v>1751.52</v>
      </c>
      <c r="I2670" s="0" t="n">
        <v>4.97156</v>
      </c>
      <c r="J2670" s="0" t="n">
        <v>41.7391</v>
      </c>
      <c r="K2670" s="0" t="n">
        <v>345</v>
      </c>
      <c r="L2670" s="0" t="s">
        <v>20</v>
      </c>
      <c r="M2670" s="0" t="n">
        <f aca="false">35.3*G2670</f>
        <v>0.2738966999842</v>
      </c>
      <c r="N2670" s="0" t="n">
        <f aca="false">M2670*1000/365</f>
        <v>0.750401917764931</v>
      </c>
      <c r="O2670" s="0" t="n">
        <f aca="false">Table1[[#This Row],[Detection frequency 2021]]/100*365</f>
        <v>152.347715</v>
      </c>
      <c r="P2670" s="0" t="n">
        <f aca="false">Table1[[#This Row],[Flared days/year]]/12</f>
        <v>12.6956429166667</v>
      </c>
      <c r="Q2670" s="2" t="n">
        <f aca="false">Table1[[#This Row],['#days per month]]-P2726</f>
        <v>1.48950416666666</v>
      </c>
    </row>
    <row r="2671" customFormat="false" ht="15.75" hidden="false" customHeight="false" outlineLevel="0" collapsed="false">
      <c r="A2671" s="0" t="s">
        <v>240</v>
      </c>
      <c r="B2671" s="0" t="s">
        <v>241</v>
      </c>
      <c r="C2671" s="0" t="s">
        <v>2826</v>
      </c>
      <c r="D2671" s="0" t="n">
        <v>7867</v>
      </c>
      <c r="E2671" s="0" t="n">
        <v>25.194854</v>
      </c>
      <c r="F2671" s="0" t="n">
        <v>49.352728</v>
      </c>
      <c r="G2671" s="0" t="n">
        <v>0.00707468941299999</v>
      </c>
      <c r="H2671" s="0" t="n">
        <v>1749.91</v>
      </c>
      <c r="I2671" s="0" t="n">
        <v>2.7442</v>
      </c>
      <c r="J2671" s="0" t="n">
        <v>37.6238</v>
      </c>
      <c r="K2671" s="0" t="n">
        <v>404</v>
      </c>
      <c r="L2671" s="0" t="s">
        <v>20</v>
      </c>
      <c r="M2671" s="0" t="n">
        <f aca="false">35.3*G2671</f>
        <v>0.2497365362789</v>
      </c>
      <c r="N2671" s="0" t="n">
        <f aca="false">M2671*1000/365</f>
        <v>0.684209688435341</v>
      </c>
      <c r="O2671" s="0" t="n">
        <f aca="false">Table1[[#This Row],[Detection frequency 2021]]/100*365</f>
        <v>137.32687</v>
      </c>
      <c r="P2671" s="2" t="n">
        <f aca="false">Table1[[#This Row],[Flared days/year]]/12</f>
        <v>11.4439058333333</v>
      </c>
      <c r="Q2671" s="2"/>
    </row>
    <row r="2672" customFormat="false" ht="15.75" hidden="true" customHeight="false" outlineLevel="0" collapsed="false">
      <c r="A2672" s="0" t="s">
        <v>191</v>
      </c>
      <c r="B2672" s="0" t="s">
        <v>192</v>
      </c>
      <c r="C2672" s="0" t="s">
        <v>2827</v>
      </c>
      <c r="D2672" s="0" t="n">
        <v>8472</v>
      </c>
      <c r="E2672" s="0" t="n">
        <v>15.307426</v>
      </c>
      <c r="F2672" s="0" t="n">
        <v>46.778123</v>
      </c>
      <c r="G2672" s="0" t="n">
        <v>0.007748722352</v>
      </c>
      <c r="H2672" s="0" t="n">
        <v>1688.18</v>
      </c>
      <c r="I2672" s="0" t="n">
        <v>1.6015</v>
      </c>
      <c r="J2672" s="0" t="n">
        <v>16.7172999999999</v>
      </c>
      <c r="K2672" s="0" t="n">
        <v>329</v>
      </c>
      <c r="L2672" s="0" t="s">
        <v>20</v>
      </c>
      <c r="M2672" s="0" t="n">
        <f aca="false">35.3*G2672</f>
        <v>0.2735298990256</v>
      </c>
      <c r="N2672" s="0" t="n">
        <f aca="false">M2672*1000/365</f>
        <v>0.749396983631781</v>
      </c>
      <c r="O2672" s="0" t="n">
        <f aca="false">Table1[[#This Row],[Detection frequency 2021]]/100*365</f>
        <v>61.0181449999996</v>
      </c>
      <c r="P2672" s="0" t="n">
        <f aca="false">Table1[[#This Row],[Flared days/year]]/12</f>
        <v>5.08484541666664</v>
      </c>
      <c r="Q2672" s="2" t="n">
        <f aca="false">Table1[[#This Row],['#days per month]]-P2728</f>
        <v>-2.4195241666667</v>
      </c>
    </row>
    <row r="2673" customFormat="false" ht="15.75" hidden="true" customHeight="false" outlineLevel="0" collapsed="false">
      <c r="A2673" s="0" t="s">
        <v>78</v>
      </c>
      <c r="B2673" s="0" t="s">
        <v>79</v>
      </c>
      <c r="C2673" s="0" t="s">
        <v>2828</v>
      </c>
      <c r="D2673" s="0" t="n">
        <v>8498</v>
      </c>
      <c r="E2673" s="0" t="n">
        <v>18.126545</v>
      </c>
      <c r="F2673" s="0" t="n">
        <v>55.230641</v>
      </c>
      <c r="G2673" s="0" t="n">
        <v>0.005848350426</v>
      </c>
      <c r="H2673" s="0" t="n">
        <v>1867.25</v>
      </c>
      <c r="I2673" s="0" t="n">
        <v>1.92732</v>
      </c>
      <c r="J2673" s="0" t="n">
        <v>26.7218</v>
      </c>
      <c r="K2673" s="0" t="n">
        <v>363</v>
      </c>
      <c r="L2673" s="0" t="s">
        <v>20</v>
      </c>
      <c r="M2673" s="0" t="n">
        <f aca="false">35.3*G2673</f>
        <v>0.2064467700378</v>
      </c>
      <c r="N2673" s="0" t="n">
        <f aca="false">M2673*1000/365</f>
        <v>0.565607589144657</v>
      </c>
      <c r="O2673" s="0" t="n">
        <f aca="false">Table1[[#This Row],[Detection frequency 2021]]/100*365</f>
        <v>97.53457</v>
      </c>
      <c r="P2673" s="0" t="n">
        <f aca="false">Table1[[#This Row],[Flared days/year]]/12</f>
        <v>8.12788083333333</v>
      </c>
      <c r="Q2673" s="2" t="n">
        <f aca="false">Table1[[#This Row],['#days per month]]-P2729</f>
        <v>0.503213333333364</v>
      </c>
    </row>
    <row r="2674" customFormat="false" ht="15.75" hidden="true" customHeight="false" outlineLevel="0" collapsed="false">
      <c r="A2674" s="0" t="s">
        <v>645</v>
      </c>
      <c r="B2674" s="0" t="s">
        <v>646</v>
      </c>
      <c r="C2674" s="0" t="s">
        <v>2829</v>
      </c>
      <c r="D2674" s="0" t="n">
        <v>3190</v>
      </c>
      <c r="E2674" s="0" t="n">
        <v>28.7955419999999</v>
      </c>
      <c r="F2674" s="0" t="n">
        <v>-97.92307</v>
      </c>
      <c r="G2674" s="0" t="n">
        <v>0.00773422197</v>
      </c>
      <c r="H2674" s="0" t="n">
        <v>1887.36</v>
      </c>
      <c r="I2674" s="0" t="n">
        <v>2.0182</v>
      </c>
      <c r="J2674" s="0" t="n">
        <v>24.9211</v>
      </c>
      <c r="K2674" s="0" t="n">
        <v>317</v>
      </c>
      <c r="L2674" s="0" t="s">
        <v>20</v>
      </c>
      <c r="M2674" s="0" t="n">
        <f aca="false">35.3*G2674</f>
        <v>0.273018035541</v>
      </c>
      <c r="N2674" s="0" t="n">
        <f aca="false">M2674*1000/365</f>
        <v>0.747994617920548</v>
      </c>
      <c r="O2674" s="0" t="n">
        <f aca="false">Table1[[#This Row],[Detection frequency 2021]]/100*365</f>
        <v>90.962015</v>
      </c>
      <c r="P2674" s="0" t="n">
        <f aca="false">Table1[[#This Row],[Flared days/year]]/12</f>
        <v>7.58016791666667</v>
      </c>
      <c r="Q2674" s="2" t="n">
        <f aca="false">Table1[[#This Row],['#days per month]]-P2730</f>
        <v>-0.144692083333333</v>
      </c>
    </row>
    <row r="2675" customFormat="false" ht="15.75" hidden="true" customHeight="false" outlineLevel="0" collapsed="false">
      <c r="A2675" s="0" t="s">
        <v>645</v>
      </c>
      <c r="B2675" s="0" t="s">
        <v>646</v>
      </c>
      <c r="C2675" s="0" t="s">
        <v>2830</v>
      </c>
      <c r="D2675" s="0" t="n">
        <v>1820</v>
      </c>
      <c r="E2675" s="0" t="n">
        <v>32.333457</v>
      </c>
      <c r="F2675" s="0" t="n">
        <v>-103.527369</v>
      </c>
      <c r="G2675" s="0" t="n">
        <v>0.00773169761199999</v>
      </c>
      <c r="H2675" s="0" t="n">
        <v>1893.29</v>
      </c>
      <c r="I2675" s="0" t="n">
        <v>2.03963</v>
      </c>
      <c r="J2675" s="0" t="n">
        <v>30.7927</v>
      </c>
      <c r="K2675" s="0" t="n">
        <v>328</v>
      </c>
      <c r="L2675" s="0" t="s">
        <v>20</v>
      </c>
      <c r="M2675" s="0" t="n">
        <f aca="false">35.3*G2675</f>
        <v>0.2729289257036</v>
      </c>
      <c r="N2675" s="0" t="n">
        <f aca="false">M2675*1000/365</f>
        <v>0.747750481379725</v>
      </c>
      <c r="O2675" s="0" t="n">
        <f aca="false">Table1[[#This Row],[Detection frequency 2021]]/100*365</f>
        <v>112.393355</v>
      </c>
      <c r="P2675" s="0" t="n">
        <f aca="false">Table1[[#This Row],[Flared days/year]]/12</f>
        <v>9.36611291666667</v>
      </c>
      <c r="Q2675" s="2" t="n">
        <f aca="false">Table1[[#This Row],['#days per month]]-P2731</f>
        <v>-4.59434625</v>
      </c>
    </row>
    <row r="2676" customFormat="false" ht="15.75" hidden="true" customHeight="false" outlineLevel="0" collapsed="false">
      <c r="A2676" s="0" t="s">
        <v>24</v>
      </c>
      <c r="B2676" s="0" t="s">
        <v>25</v>
      </c>
      <c r="C2676" s="0" t="s">
        <v>2831</v>
      </c>
      <c r="D2676" s="0" t="n">
        <v>8977</v>
      </c>
      <c r="E2676" s="0" t="n">
        <v>62.171126</v>
      </c>
      <c r="F2676" s="0" t="n">
        <v>75.427214</v>
      </c>
      <c r="G2676" s="0" t="n">
        <v>0.007731638906</v>
      </c>
      <c r="H2676" s="0" t="n">
        <v>1818.7</v>
      </c>
      <c r="I2676" s="0" t="n">
        <v>1.18549</v>
      </c>
      <c r="J2676" s="0" t="n">
        <v>29.1892</v>
      </c>
      <c r="K2676" s="0" t="n">
        <v>185</v>
      </c>
      <c r="L2676" s="0" t="s">
        <v>20</v>
      </c>
      <c r="M2676" s="0" t="n">
        <f aca="false">35.3*G2676</f>
        <v>0.2729268533818</v>
      </c>
      <c r="N2676" s="0" t="n">
        <f aca="false">M2676*1000/365</f>
        <v>0.747744803785753</v>
      </c>
      <c r="O2676" s="0" t="n">
        <f aca="false">Table1[[#This Row],[Detection frequency 2021]]/100*365</f>
        <v>106.54058</v>
      </c>
      <c r="P2676" s="0" t="n">
        <f aca="false">Table1[[#This Row],[Flared days/year]]/12</f>
        <v>8.87838166666667</v>
      </c>
      <c r="Q2676" s="2" t="n">
        <f aca="false">Table1[[#This Row],['#days per month]]-P2732</f>
        <v>5.21505916666667</v>
      </c>
    </row>
    <row r="2677" customFormat="false" ht="15.75" hidden="true" customHeight="false" outlineLevel="0" collapsed="false">
      <c r="A2677" s="0" t="s">
        <v>21</v>
      </c>
      <c r="B2677" s="0" t="s">
        <v>22</v>
      </c>
      <c r="C2677" s="0" t="s">
        <v>2832</v>
      </c>
      <c r="D2677" s="0" t="n">
        <v>7444</v>
      </c>
      <c r="E2677" s="0" t="n">
        <v>33.0296419999999</v>
      </c>
      <c r="F2677" s="0" t="n">
        <v>46.014553</v>
      </c>
      <c r="G2677" s="0" t="n">
        <v>0.011515534136</v>
      </c>
      <c r="H2677" s="0" t="n">
        <v>1777.3</v>
      </c>
      <c r="I2677" s="0" t="n">
        <v>1.6015</v>
      </c>
      <c r="J2677" s="0" t="n">
        <v>26.0982</v>
      </c>
      <c r="K2677" s="0" t="n">
        <v>387</v>
      </c>
      <c r="L2677" s="0" t="s">
        <v>20</v>
      </c>
      <c r="M2677" s="0" t="n">
        <f aca="false">35.3*G2677</f>
        <v>0.4064983550008</v>
      </c>
      <c r="N2677" s="0" t="n">
        <f aca="false">M2677*1000/365</f>
        <v>1.11369412328986</v>
      </c>
      <c r="O2677" s="0" t="n">
        <f aca="false">Table1[[#This Row],[Detection frequency 2021]]/100*365</f>
        <v>95.25843</v>
      </c>
      <c r="P2677" s="0" t="n">
        <f aca="false">Table1[[#This Row],[Flared days/year]]/12</f>
        <v>7.9382025</v>
      </c>
      <c r="Q2677" s="2" t="n">
        <f aca="false">Table1[[#This Row],['#days per month]]-P2733</f>
        <v>-1.19792999999997</v>
      </c>
    </row>
    <row r="2678" customFormat="false" ht="15.75" hidden="true" customHeight="false" outlineLevel="0" collapsed="false">
      <c r="A2678" s="0" t="s">
        <v>24</v>
      </c>
      <c r="B2678" s="0" t="s">
        <v>25</v>
      </c>
      <c r="C2678" s="0" t="s">
        <v>2833</v>
      </c>
      <c r="D2678" s="0" t="n">
        <v>9383</v>
      </c>
      <c r="E2678" s="0" t="n">
        <v>63.223538</v>
      </c>
      <c r="F2678" s="0" t="n">
        <v>80.072978</v>
      </c>
      <c r="G2678" s="0" t="n">
        <v>0.00772946678399999</v>
      </c>
      <c r="H2678" s="0" t="n">
        <v>1844.31</v>
      </c>
      <c r="I2678" s="0" t="n">
        <v>1.6558</v>
      </c>
      <c r="J2678" s="0" t="n">
        <v>34.3137</v>
      </c>
      <c r="K2678" s="0" t="n">
        <v>204</v>
      </c>
      <c r="L2678" s="0" t="s">
        <v>20</v>
      </c>
      <c r="M2678" s="0" t="n">
        <f aca="false">35.3*G2678</f>
        <v>0.2728501774752</v>
      </c>
      <c r="N2678" s="0" t="n">
        <f aca="false">M2678*1000/365</f>
        <v>0.747534732808766</v>
      </c>
      <c r="O2678" s="0" t="n">
        <f aca="false">Table1[[#This Row],[Detection frequency 2021]]/100*365</f>
        <v>125.245005</v>
      </c>
      <c r="P2678" s="0" t="n">
        <f aca="false">Table1[[#This Row],[Flared days/year]]/12</f>
        <v>10.43708375</v>
      </c>
      <c r="Q2678" s="2" t="n">
        <f aca="false">Table1[[#This Row],['#days per month]]-P2734</f>
        <v>-1.85900583333333</v>
      </c>
    </row>
    <row r="2679" customFormat="false" ht="15.75" hidden="true" customHeight="false" outlineLevel="0" collapsed="false">
      <c r="A2679" s="0" t="s">
        <v>645</v>
      </c>
      <c r="B2679" s="0" t="s">
        <v>646</v>
      </c>
      <c r="C2679" s="0" t="s">
        <v>2834</v>
      </c>
      <c r="D2679" s="0" t="n">
        <v>786</v>
      </c>
      <c r="E2679" s="0" t="n">
        <v>47.600696</v>
      </c>
      <c r="F2679" s="0" t="n">
        <v>-102.885669</v>
      </c>
      <c r="G2679" s="0" t="n">
        <v>0.007725827012</v>
      </c>
      <c r="H2679" s="0" t="n">
        <v>1975.42</v>
      </c>
      <c r="I2679" s="0" t="n">
        <v>1.75941</v>
      </c>
      <c r="J2679" s="0" t="n">
        <v>29.3939</v>
      </c>
      <c r="K2679" s="0" t="n">
        <v>330</v>
      </c>
      <c r="L2679" s="0" t="s">
        <v>20</v>
      </c>
      <c r="M2679" s="0" t="n">
        <f aca="false">35.3*G2679</f>
        <v>0.2727216935236</v>
      </c>
      <c r="N2679" s="0" t="n">
        <f aca="false">M2679*1000/365</f>
        <v>0.747182721982466</v>
      </c>
      <c r="O2679" s="0" t="n">
        <f aca="false">Table1[[#This Row],[Detection frequency 2021]]/100*365</f>
        <v>107.287735</v>
      </c>
      <c r="P2679" s="0" t="n">
        <f aca="false">Table1[[#This Row],[Flared days/year]]/12</f>
        <v>8.94064458333333</v>
      </c>
      <c r="Q2679" s="2" t="n">
        <f aca="false">Table1[[#This Row],['#days per month]]-P2735</f>
        <v>1.436275</v>
      </c>
    </row>
    <row r="2680" customFormat="false" ht="15.75" hidden="true" customHeight="false" outlineLevel="0" collapsed="false">
      <c r="A2680" s="0" t="s">
        <v>24</v>
      </c>
      <c r="B2680" s="0" t="s">
        <v>25</v>
      </c>
      <c r="C2680" s="0" t="s">
        <v>2835</v>
      </c>
      <c r="D2680" s="0" t="n">
        <v>6680</v>
      </c>
      <c r="E2680" s="0" t="n">
        <v>49.617165</v>
      </c>
      <c r="F2680" s="0" t="n">
        <v>45.36715</v>
      </c>
      <c r="G2680" s="0" t="n">
        <v>0.007717461407</v>
      </c>
      <c r="H2680" s="0" t="n">
        <v>1829.37</v>
      </c>
      <c r="I2680" s="0" t="n">
        <v>1.37362</v>
      </c>
      <c r="J2680" s="0" t="n">
        <v>32.4138</v>
      </c>
      <c r="K2680" s="0" t="n">
        <v>290</v>
      </c>
      <c r="L2680" s="0" t="s">
        <v>20</v>
      </c>
      <c r="M2680" s="0" t="n">
        <f aca="false">35.3*G2680</f>
        <v>0.2724263876671</v>
      </c>
      <c r="N2680" s="0" t="n">
        <f aca="false">M2680*1000/365</f>
        <v>0.74637366484137</v>
      </c>
      <c r="O2680" s="0" t="n">
        <f aca="false">Table1[[#This Row],[Detection frequency 2021]]/100*365</f>
        <v>118.31037</v>
      </c>
      <c r="P2680" s="0" t="n">
        <f aca="false">Table1[[#This Row],[Flared days/year]]/12</f>
        <v>9.8591975</v>
      </c>
      <c r="Q2680" s="2" t="n">
        <f aca="false">Table1[[#This Row],['#days per month]]-P2736</f>
        <v>2.91367333333334</v>
      </c>
    </row>
    <row r="2681" customFormat="false" ht="15.75" hidden="true" customHeight="false" outlineLevel="0" collapsed="false">
      <c r="A2681" s="0" t="s">
        <v>221</v>
      </c>
      <c r="B2681" s="0" t="s">
        <v>222</v>
      </c>
      <c r="C2681" s="0" t="s">
        <v>2836</v>
      </c>
      <c r="D2681" s="0" t="n">
        <v>10761</v>
      </c>
      <c r="E2681" s="0" t="n">
        <v>27.324112</v>
      </c>
      <c r="F2681" s="0" t="n">
        <v>95.2769199999999</v>
      </c>
      <c r="G2681" s="0" t="n">
        <v>0.007696092423</v>
      </c>
      <c r="H2681" s="0" t="n">
        <v>1698.52</v>
      </c>
      <c r="I2681" s="0" t="n">
        <v>1.43088</v>
      </c>
      <c r="J2681" s="0" t="n">
        <v>28.5713999999999</v>
      </c>
      <c r="K2681" s="0" t="n">
        <v>182</v>
      </c>
      <c r="L2681" s="0" t="s">
        <v>20</v>
      </c>
      <c r="M2681" s="0" t="n">
        <f aca="false">35.3*G2681</f>
        <v>0.2716720625319</v>
      </c>
      <c r="N2681" s="0" t="n">
        <f aca="false">M2681*1000/365</f>
        <v>0.744307020635342</v>
      </c>
      <c r="O2681" s="0" t="n">
        <f aca="false">Table1[[#This Row],[Detection frequency 2021]]/100*365</f>
        <v>104.28561</v>
      </c>
      <c r="P2681" s="0" t="n">
        <f aca="false">Table1[[#This Row],[Flared days/year]]/12</f>
        <v>8.69046749999997</v>
      </c>
      <c r="Q2681" s="2" t="n">
        <f aca="false">Table1[[#This Row],['#days per month]]-P2737</f>
        <v>-4.46267250000003</v>
      </c>
    </row>
    <row r="2682" customFormat="false" ht="15.75" hidden="true" customHeight="false" outlineLevel="0" collapsed="false">
      <c r="A2682" s="0" t="s">
        <v>387</v>
      </c>
      <c r="B2682" s="0" t="s">
        <v>388</v>
      </c>
      <c r="C2682" s="0" t="s">
        <v>2837</v>
      </c>
      <c r="D2682" s="0" t="n">
        <v>7290</v>
      </c>
      <c r="E2682" s="0" t="n">
        <v>36.45202</v>
      </c>
      <c r="F2682" s="0" t="n">
        <v>41.265718</v>
      </c>
      <c r="G2682" s="0" t="n">
        <v>0.007694272537</v>
      </c>
      <c r="H2682" s="0" t="n">
        <v>1847.16</v>
      </c>
      <c r="I2682" s="0" t="n">
        <v>2.45202</v>
      </c>
      <c r="J2682" s="0" t="n">
        <v>34.8601</v>
      </c>
      <c r="K2682" s="0" t="n">
        <v>393</v>
      </c>
      <c r="L2682" s="0" t="s">
        <v>20</v>
      </c>
      <c r="M2682" s="0" t="n">
        <f aca="false">35.3*G2682</f>
        <v>0.2716078205561</v>
      </c>
      <c r="N2682" s="0" t="n">
        <f aca="false">M2682*1000/365</f>
        <v>0.744131015222192</v>
      </c>
      <c r="O2682" s="0" t="n">
        <f aca="false">Table1[[#This Row],[Detection frequency 2021]]/100*365</f>
        <v>127.239365</v>
      </c>
      <c r="P2682" s="0" t="n">
        <f aca="false">Table1[[#This Row],[Flared days/year]]/12</f>
        <v>10.6032804166667</v>
      </c>
      <c r="Q2682" s="2" t="n">
        <f aca="false">Table1[[#This Row],['#days per month]]-P2738</f>
        <v>3.18641958333334</v>
      </c>
    </row>
    <row r="2683" customFormat="false" ht="15.75" hidden="true" customHeight="false" outlineLevel="0" collapsed="false">
      <c r="A2683" s="0" t="s">
        <v>51</v>
      </c>
      <c r="B2683" s="0" t="s">
        <v>52</v>
      </c>
      <c r="C2683" s="0" t="s">
        <v>2838</v>
      </c>
      <c r="D2683" s="0" t="n">
        <v>5475</v>
      </c>
      <c r="E2683" s="0" t="n">
        <v>32.07196</v>
      </c>
      <c r="F2683" s="0" t="n">
        <v>5.354267</v>
      </c>
      <c r="G2683" s="0" t="n">
        <v>0.00778215541899999</v>
      </c>
      <c r="H2683" s="0" t="n">
        <v>1784.16</v>
      </c>
      <c r="I2683" s="0" t="n">
        <v>2.18738</v>
      </c>
      <c r="J2683" s="0" t="n">
        <v>25.4098</v>
      </c>
      <c r="K2683" s="0" t="n">
        <v>366</v>
      </c>
      <c r="L2683" s="0" t="s">
        <v>20</v>
      </c>
      <c r="M2683" s="0" t="n">
        <f aca="false">35.3*G2683</f>
        <v>0.2747100862907</v>
      </c>
      <c r="N2683" s="0" t="n">
        <f aca="false">M2683*1000/365</f>
        <v>0.752630373399177</v>
      </c>
      <c r="O2683" s="0" t="n">
        <f aca="false">Table1[[#This Row],[Detection frequency 2021]]/100*365</f>
        <v>92.74577</v>
      </c>
      <c r="P2683" s="0" t="n">
        <f aca="false">Table1[[#This Row],[Flared days/year]]/12</f>
        <v>7.72881416666667</v>
      </c>
      <c r="Q2683" s="2" t="n">
        <f aca="false">Table1[[#This Row],['#days per month]]-P2739</f>
        <v>-6.54840416666667</v>
      </c>
    </row>
    <row r="2684" customFormat="false" ht="15.75" hidden="true" customHeight="false" outlineLevel="0" collapsed="false">
      <c r="A2684" s="0" t="s">
        <v>582</v>
      </c>
      <c r="B2684" s="0" t="s">
        <v>583</v>
      </c>
      <c r="C2684" s="0" t="s">
        <v>2839</v>
      </c>
      <c r="D2684" s="0" t="n">
        <v>8377</v>
      </c>
      <c r="E2684" s="0" t="n">
        <v>24.062229</v>
      </c>
      <c r="F2684" s="0" t="n">
        <v>54.319881</v>
      </c>
      <c r="G2684" s="0" t="n">
        <v>0.011868181078</v>
      </c>
      <c r="H2684" s="0" t="n">
        <v>1759.19</v>
      </c>
      <c r="I2684" s="0" t="n">
        <v>1.6015</v>
      </c>
      <c r="J2684" s="0" t="n">
        <v>25.9162</v>
      </c>
      <c r="K2684" s="0" t="n">
        <v>382</v>
      </c>
      <c r="L2684" s="0" t="s">
        <v>20</v>
      </c>
      <c r="M2684" s="0" t="n">
        <f aca="false">35.3*G2684</f>
        <v>0.4189467920534</v>
      </c>
      <c r="N2684" s="0" t="n">
        <f aca="false">M2684*1000/365</f>
        <v>1.14779943028329</v>
      </c>
      <c r="O2684" s="0" t="n">
        <f aca="false">Table1[[#This Row],[Detection frequency 2021]]/100*365</f>
        <v>94.59413</v>
      </c>
      <c r="P2684" s="0" t="n">
        <f aca="false">Table1[[#This Row],[Flared days/year]]/12</f>
        <v>7.88284416666667</v>
      </c>
      <c r="Q2684" s="2" t="n">
        <f aca="false">Table1[[#This Row],['#days per month]]-P2740</f>
        <v>6.23312629166667</v>
      </c>
    </row>
    <row r="2685" customFormat="false" ht="15.75" hidden="true" customHeight="false" outlineLevel="0" collapsed="false">
      <c r="A2685" s="0" t="s">
        <v>726</v>
      </c>
      <c r="B2685" s="0" t="s">
        <v>727</v>
      </c>
      <c r="C2685" s="0" t="s">
        <v>2840</v>
      </c>
      <c r="D2685" s="0" t="n">
        <v>5171</v>
      </c>
      <c r="E2685" s="0" t="n">
        <v>57.082465</v>
      </c>
      <c r="F2685" s="0" t="n">
        <v>0.896483</v>
      </c>
      <c r="G2685" s="0" t="n">
        <v>0.007682325866</v>
      </c>
      <c r="H2685" s="0" t="n">
        <v>1727.8</v>
      </c>
      <c r="I2685" s="0" t="n">
        <v>1.48972</v>
      </c>
      <c r="J2685" s="0" t="n">
        <v>32.0896</v>
      </c>
      <c r="K2685" s="0" t="n">
        <v>134</v>
      </c>
      <c r="L2685" s="0" t="s">
        <v>20</v>
      </c>
      <c r="M2685" s="0" t="n">
        <f aca="false">35.3*G2685</f>
        <v>0.2711861030698</v>
      </c>
      <c r="N2685" s="0" t="n">
        <f aca="false">M2685*1000/365</f>
        <v>0.742975624848767</v>
      </c>
      <c r="O2685" s="0" t="n">
        <f aca="false">Table1[[#This Row],[Detection frequency 2021]]/100*365</f>
        <v>117.12704</v>
      </c>
      <c r="P2685" s="0" t="n">
        <f aca="false">Table1[[#This Row],[Flared days/year]]/12</f>
        <v>9.76058666666667</v>
      </c>
      <c r="Q2685" s="2" t="n">
        <f aca="false">Table1[[#This Row],['#days per month]]-P2741</f>
        <v>4.36409208333333</v>
      </c>
    </row>
    <row r="2686" customFormat="false" ht="15.75" hidden="true" customHeight="false" outlineLevel="0" collapsed="false">
      <c r="A2686" s="0" t="s">
        <v>440</v>
      </c>
      <c r="B2686" s="0" t="s">
        <v>441</v>
      </c>
      <c r="C2686" s="0" t="s">
        <v>2841</v>
      </c>
      <c r="D2686" s="0" t="n">
        <v>11742</v>
      </c>
      <c r="E2686" s="0" t="n">
        <v>9.555135</v>
      </c>
      <c r="F2686" s="0" t="n">
        <v>107.828425</v>
      </c>
      <c r="G2686" s="0" t="n">
        <v>0.007681709453</v>
      </c>
      <c r="H2686" s="0" t="n">
        <v>1862.52</v>
      </c>
      <c r="I2686" s="0" t="n">
        <v>1.66484</v>
      </c>
      <c r="J2686" s="0" t="n">
        <v>31.3725</v>
      </c>
      <c r="K2686" s="0" t="n">
        <v>102</v>
      </c>
      <c r="L2686" s="0" t="s">
        <v>20</v>
      </c>
      <c r="M2686" s="0" t="n">
        <f aca="false">35.3*G2686</f>
        <v>0.2711643436909</v>
      </c>
      <c r="N2686" s="0" t="n">
        <f aca="false">M2686*1000/365</f>
        <v>0.742916010112055</v>
      </c>
      <c r="O2686" s="0" t="n">
        <f aca="false">Table1[[#This Row],[Detection frequency 2021]]/100*365</f>
        <v>114.509625</v>
      </c>
      <c r="P2686" s="0" t="n">
        <f aca="false">Table1[[#This Row],[Flared days/year]]/12</f>
        <v>9.54246875</v>
      </c>
      <c r="Q2686" s="2" t="n">
        <f aca="false">Table1[[#This Row],['#days per month]]-P2742</f>
        <v>-5.11617458333333</v>
      </c>
    </row>
    <row r="2687" customFormat="false" ht="15.75" hidden="true" customHeight="false" outlineLevel="0" collapsed="false">
      <c r="A2687" s="0" t="s">
        <v>645</v>
      </c>
      <c r="B2687" s="0" t="s">
        <v>646</v>
      </c>
      <c r="C2687" s="0" t="s">
        <v>2842</v>
      </c>
      <c r="D2687" s="0" t="n">
        <v>1557</v>
      </c>
      <c r="E2687" s="0" t="n">
        <v>32.106266</v>
      </c>
      <c r="F2687" s="0" t="n">
        <v>-103.769306</v>
      </c>
      <c r="G2687" s="0" t="n">
        <v>0.007663862829</v>
      </c>
      <c r="H2687" s="0" t="n">
        <v>1916.78</v>
      </c>
      <c r="I2687" s="0" t="n">
        <v>1.6015</v>
      </c>
      <c r="J2687" s="0" t="n">
        <v>25.3012</v>
      </c>
      <c r="K2687" s="0" t="n">
        <v>332</v>
      </c>
      <c r="L2687" s="0" t="s">
        <v>20</v>
      </c>
      <c r="M2687" s="0" t="n">
        <f aca="false">35.3*G2687</f>
        <v>0.2705343578637</v>
      </c>
      <c r="N2687" s="0" t="n">
        <f aca="false">M2687*1000/365</f>
        <v>0.741190021544383</v>
      </c>
      <c r="O2687" s="0" t="n">
        <f aca="false">Table1[[#This Row],[Detection frequency 2021]]/100*365</f>
        <v>92.34938</v>
      </c>
      <c r="P2687" s="0" t="n">
        <f aca="false">Table1[[#This Row],[Flared days/year]]/12</f>
        <v>7.69578166666667</v>
      </c>
      <c r="Q2687" s="2" t="n">
        <f aca="false">Table1[[#This Row],['#days per month]]-P2743</f>
        <v>-5.28693375</v>
      </c>
    </row>
    <row r="2688" customFormat="false" ht="15.75" hidden="true" customHeight="false" outlineLevel="0" collapsed="false">
      <c r="A2688" s="0" t="s">
        <v>24</v>
      </c>
      <c r="B2688" s="0" t="s">
        <v>25</v>
      </c>
      <c r="C2688" s="0" t="s">
        <v>2843</v>
      </c>
      <c r="D2688" s="0" t="n">
        <v>6697</v>
      </c>
      <c r="E2688" s="0" t="n">
        <v>51.8139539999999</v>
      </c>
      <c r="F2688" s="0" t="n">
        <v>45.8641609999999</v>
      </c>
      <c r="G2688" s="0" t="n">
        <v>0.007663305122</v>
      </c>
      <c r="H2688" s="0" t="n">
        <v>1816.56</v>
      </c>
      <c r="I2688" s="0" t="n">
        <v>1.5714</v>
      </c>
      <c r="J2688" s="0" t="n">
        <v>49.5968</v>
      </c>
      <c r="K2688" s="0" t="n">
        <v>248</v>
      </c>
      <c r="L2688" s="0" t="s">
        <v>20</v>
      </c>
      <c r="M2688" s="0" t="n">
        <f aca="false">35.3*G2688</f>
        <v>0.2705146708066</v>
      </c>
      <c r="N2688" s="0" t="n">
        <f aca="false">M2688*1000/365</f>
        <v>0.741136084401644</v>
      </c>
      <c r="O2688" s="0" t="n">
        <f aca="false">Table1[[#This Row],[Detection frequency 2021]]/100*365</f>
        <v>181.02832</v>
      </c>
      <c r="P2688" s="0" t="n">
        <f aca="false">Table1[[#This Row],[Flared days/year]]/12</f>
        <v>15.0856933333333</v>
      </c>
      <c r="Q2688" s="2" t="n">
        <f aca="false">Table1[[#This Row],['#days per month]]-P2744</f>
        <v>3.36463083333333</v>
      </c>
    </row>
    <row r="2689" customFormat="false" ht="15.75" hidden="true" customHeight="false" outlineLevel="0" collapsed="false">
      <c r="A2689" s="0" t="s">
        <v>35</v>
      </c>
      <c r="B2689" s="0" t="s">
        <v>36</v>
      </c>
      <c r="C2689" s="0" t="s">
        <v>2844</v>
      </c>
      <c r="D2689" s="0" t="n">
        <v>3724</v>
      </c>
      <c r="E2689" s="0" t="n">
        <v>18.510806</v>
      </c>
      <c r="F2689" s="0" t="n">
        <v>-96.105503</v>
      </c>
      <c r="G2689" s="0" t="n">
        <v>0.007656495226</v>
      </c>
      <c r="H2689" s="0" t="n">
        <v>1885.84</v>
      </c>
      <c r="I2689" s="0" t="n">
        <v>1.6015</v>
      </c>
      <c r="J2689" s="0" t="n">
        <v>25</v>
      </c>
      <c r="K2689" s="0" t="n">
        <v>184</v>
      </c>
      <c r="L2689" s="0" t="s">
        <v>20</v>
      </c>
      <c r="M2689" s="0" t="n">
        <f aca="false">35.3*G2689</f>
        <v>0.2702742814778</v>
      </c>
      <c r="N2689" s="0" t="n">
        <f aca="false">M2689*1000/365</f>
        <v>0.740477483500822</v>
      </c>
      <c r="O2689" s="0" t="n">
        <f aca="false">Table1[[#This Row],[Detection frequency 2021]]/100*365</f>
        <v>91.25</v>
      </c>
      <c r="P2689" s="0" t="n">
        <f aca="false">Table1[[#This Row],[Flared days/year]]/12</f>
        <v>7.60416666666667</v>
      </c>
      <c r="Q2689" s="2" t="n">
        <f aca="false">Table1[[#This Row],['#days per month]]-P2745</f>
        <v>-1.00432791666667</v>
      </c>
    </row>
    <row r="2690" customFormat="false" ht="15.75" hidden="true" customHeight="false" outlineLevel="0" collapsed="false">
      <c r="A2690" s="0" t="s">
        <v>24</v>
      </c>
      <c r="B2690" s="0" t="s">
        <v>25</v>
      </c>
      <c r="C2690" s="0" t="s">
        <v>2845</v>
      </c>
      <c r="D2690" s="0" t="n">
        <v>7023</v>
      </c>
      <c r="E2690" s="0" t="n">
        <v>54.743023</v>
      </c>
      <c r="F2690" s="0" t="n">
        <v>55.350177</v>
      </c>
      <c r="G2690" s="0" t="n">
        <v>0.007650800744</v>
      </c>
      <c r="H2690" s="0" t="n">
        <v>1843.82</v>
      </c>
      <c r="I2690" s="0" t="n">
        <v>2.45328</v>
      </c>
      <c r="J2690" s="0" t="n">
        <v>35.8885</v>
      </c>
      <c r="K2690" s="0" t="n">
        <v>287</v>
      </c>
      <c r="L2690" s="0" t="s">
        <v>20</v>
      </c>
      <c r="M2690" s="0" t="n">
        <f aca="false">35.3*G2690</f>
        <v>0.2700732662632</v>
      </c>
      <c r="N2690" s="0" t="n">
        <f aca="false">M2690*1000/365</f>
        <v>0.739926756885479</v>
      </c>
      <c r="O2690" s="0" t="n">
        <f aca="false">Table1[[#This Row],[Detection frequency 2021]]/100*365</f>
        <v>130.993025</v>
      </c>
      <c r="P2690" s="0" t="n">
        <f aca="false">Table1[[#This Row],[Flared days/year]]/12</f>
        <v>10.9160854166667</v>
      </c>
      <c r="Q2690" s="2" t="n">
        <f aca="false">Table1[[#This Row],['#days per month]]-P2746</f>
        <v>-0.184902916666665</v>
      </c>
    </row>
    <row r="2691" customFormat="false" ht="15.75" hidden="true" customHeight="false" outlineLevel="0" collapsed="false">
      <c r="A2691" s="0" t="s">
        <v>345</v>
      </c>
      <c r="B2691" s="0" t="s">
        <v>346</v>
      </c>
      <c r="C2691" s="0" t="s">
        <v>2846</v>
      </c>
      <c r="D2691" s="0" t="n">
        <v>4661</v>
      </c>
      <c r="E2691" s="0" t="n">
        <v>-38.0520409999999</v>
      </c>
      <c r="F2691" s="0" t="n">
        <v>-68.853517</v>
      </c>
      <c r="G2691" s="0" t="n">
        <v>0.007649538565</v>
      </c>
      <c r="H2691" s="0" t="n">
        <v>1704.3</v>
      </c>
      <c r="I2691" s="0" t="n">
        <v>3.50248</v>
      </c>
      <c r="J2691" s="0" t="n">
        <v>44.2254</v>
      </c>
      <c r="K2691" s="0" t="n">
        <v>355</v>
      </c>
      <c r="L2691" s="0" t="s">
        <v>20</v>
      </c>
      <c r="M2691" s="0" t="n">
        <f aca="false">35.3*G2691</f>
        <v>0.2700287113445</v>
      </c>
      <c r="N2691" s="0" t="n">
        <f aca="false">M2691*1000/365</f>
        <v>0.739804688615069</v>
      </c>
      <c r="O2691" s="0" t="n">
        <f aca="false">Table1[[#This Row],[Detection frequency 2021]]/100*365</f>
        <v>161.42271</v>
      </c>
      <c r="P2691" s="0" t="n">
        <f aca="false">Table1[[#This Row],[Flared days/year]]/12</f>
        <v>13.4518925</v>
      </c>
      <c r="Q2691" s="2" t="n">
        <f aca="false">Table1[[#This Row],['#days per month]]-P2747</f>
        <v>0.202909583333332</v>
      </c>
    </row>
    <row r="2692" customFormat="false" ht="15.75" hidden="true" customHeight="false" outlineLevel="0" collapsed="false">
      <c r="A2692" s="0" t="s">
        <v>161</v>
      </c>
      <c r="B2692" s="0" t="s">
        <v>162</v>
      </c>
      <c r="C2692" s="0" t="s">
        <v>2847</v>
      </c>
      <c r="D2692" s="0" t="n">
        <v>12322</v>
      </c>
      <c r="E2692" s="0" t="n">
        <v>29.071027</v>
      </c>
      <c r="F2692" s="0" t="n">
        <v>124.914055</v>
      </c>
      <c r="G2692" s="0" t="n">
        <v>0.007649010211</v>
      </c>
      <c r="H2692" s="0" t="n">
        <v>1784.33</v>
      </c>
      <c r="I2692" s="0" t="n">
        <v>1.6015</v>
      </c>
      <c r="J2692" s="0" t="n">
        <v>55.8332999999999</v>
      </c>
      <c r="K2692" s="0" t="n">
        <v>120</v>
      </c>
      <c r="L2692" s="0" t="s">
        <v>20</v>
      </c>
      <c r="M2692" s="0" t="n">
        <f aca="false">35.3*G2692</f>
        <v>0.2700100604483</v>
      </c>
      <c r="N2692" s="0" t="n">
        <f aca="false">M2692*1000/365</f>
        <v>0.739753590269315</v>
      </c>
      <c r="O2692" s="0" t="n">
        <f aca="false">Table1[[#This Row],[Detection frequency 2021]]/100*365</f>
        <v>203.791545</v>
      </c>
      <c r="P2692" s="0" t="n">
        <f aca="false">Table1[[#This Row],[Flared days/year]]/12</f>
        <v>16.98262875</v>
      </c>
      <c r="Q2692" s="2" t="n">
        <f aca="false">Table1[[#This Row],['#days per month]]-P2748</f>
        <v>5.32763124999997</v>
      </c>
    </row>
    <row r="2693" customFormat="false" ht="15.75" hidden="true" customHeight="false" outlineLevel="0" collapsed="false">
      <c r="A2693" s="0" t="s">
        <v>366</v>
      </c>
      <c r="B2693" s="0" t="s">
        <v>367</v>
      </c>
      <c r="C2693" s="0" t="s">
        <v>2848</v>
      </c>
      <c r="D2693" s="0" t="n">
        <v>6333</v>
      </c>
      <c r="E2693" s="0" t="n">
        <v>-5.908219</v>
      </c>
      <c r="F2693" s="0" t="n">
        <v>12.399241</v>
      </c>
      <c r="G2693" s="0" t="n">
        <v>0.007644636614</v>
      </c>
      <c r="H2693" s="0" t="n">
        <v>1733.88</v>
      </c>
      <c r="I2693" s="0" t="n">
        <v>1.69205</v>
      </c>
      <c r="J2693" s="0" t="n">
        <v>46.6102</v>
      </c>
      <c r="K2693" s="0" t="n">
        <v>118</v>
      </c>
      <c r="L2693" s="0" t="s">
        <v>20</v>
      </c>
      <c r="M2693" s="0" t="n">
        <f aca="false">35.3*G2693</f>
        <v>0.2698556724742</v>
      </c>
      <c r="N2693" s="0" t="n">
        <f aca="false">M2693*1000/365</f>
        <v>0.739330609518356</v>
      </c>
      <c r="O2693" s="0" t="n">
        <f aca="false">Table1[[#This Row],[Detection frequency 2021]]/100*365</f>
        <v>170.12723</v>
      </c>
      <c r="P2693" s="0" t="n">
        <f aca="false">Table1[[#This Row],[Flared days/year]]/12</f>
        <v>14.1772691666667</v>
      </c>
      <c r="Q2693" s="2" t="n">
        <f aca="false">Table1[[#This Row],['#days per month]]-P2749</f>
        <v>9.01887625</v>
      </c>
    </row>
    <row r="2694" customFormat="false" ht="15.75" hidden="true" customHeight="false" outlineLevel="0" collapsed="false">
      <c r="A2694" s="0" t="s">
        <v>645</v>
      </c>
      <c r="B2694" s="0" t="s">
        <v>646</v>
      </c>
      <c r="C2694" s="0" t="s">
        <v>2849</v>
      </c>
      <c r="D2694" s="0" t="n">
        <v>1737</v>
      </c>
      <c r="E2694" s="0" t="n">
        <v>32.059418</v>
      </c>
      <c r="F2694" s="0" t="n">
        <v>-103.603635</v>
      </c>
      <c r="G2694" s="0" t="n">
        <v>0.00763383470999999</v>
      </c>
      <c r="H2694" s="0" t="n">
        <v>1868.15</v>
      </c>
      <c r="I2694" s="0" t="n">
        <v>2.07875</v>
      </c>
      <c r="J2694" s="0" t="n">
        <v>32.0988</v>
      </c>
      <c r="K2694" s="0" t="n">
        <v>324</v>
      </c>
      <c r="L2694" s="0" t="s">
        <v>20</v>
      </c>
      <c r="M2694" s="0" t="n">
        <f aca="false">35.3*G2694</f>
        <v>0.269474365263</v>
      </c>
      <c r="N2694" s="0" t="n">
        <f aca="false">M2694*1000/365</f>
        <v>0.738285932227396</v>
      </c>
      <c r="O2694" s="0" t="n">
        <f aca="false">Table1[[#This Row],[Detection frequency 2021]]/100*365</f>
        <v>117.16062</v>
      </c>
      <c r="P2694" s="0" t="n">
        <f aca="false">Table1[[#This Row],[Flared days/year]]/12</f>
        <v>9.763385</v>
      </c>
      <c r="Q2694" s="2" t="n">
        <f aca="false">Table1[[#This Row],['#days per month]]-P2750</f>
        <v>-2.23583791666667</v>
      </c>
    </row>
    <row r="2695" customFormat="false" ht="15.75" hidden="true" customHeight="false" outlineLevel="0" collapsed="false">
      <c r="A2695" s="0" t="s">
        <v>788</v>
      </c>
      <c r="B2695" s="0" t="s">
        <v>789</v>
      </c>
      <c r="C2695" s="0" t="s">
        <v>2850</v>
      </c>
      <c r="D2695" s="0" t="n">
        <v>11836</v>
      </c>
      <c r="E2695" s="0" t="n">
        <v>0.623292</v>
      </c>
      <c r="F2695" s="0" t="n">
        <v>100.997449</v>
      </c>
      <c r="G2695" s="0" t="n">
        <v>0.007623120865</v>
      </c>
      <c r="H2695" s="0" t="n">
        <v>1991.48</v>
      </c>
      <c r="I2695" s="0" t="n">
        <v>1.6015</v>
      </c>
      <c r="J2695" s="0" t="n">
        <v>48.8889</v>
      </c>
      <c r="K2695" s="0" t="n">
        <v>45</v>
      </c>
      <c r="L2695" s="0" t="s">
        <v>20</v>
      </c>
      <c r="M2695" s="0" t="n">
        <f aca="false">35.3*G2695</f>
        <v>0.2690961665345</v>
      </c>
      <c r="N2695" s="0" t="n">
        <f aca="false">M2695*1000/365</f>
        <v>0.737249771327397</v>
      </c>
      <c r="O2695" s="0" t="n">
        <f aca="false">Table1[[#This Row],[Detection frequency 2021]]/100*365</f>
        <v>178.444485</v>
      </c>
      <c r="P2695" s="0" t="n">
        <f aca="false">Table1[[#This Row],[Flared days/year]]/12</f>
        <v>14.87037375</v>
      </c>
      <c r="Q2695" s="2" t="n">
        <f aca="false">Table1[[#This Row],['#days per month]]-P2751</f>
        <v>2.35662250000003</v>
      </c>
    </row>
    <row r="2696" customFormat="false" ht="15.75" hidden="true" customHeight="false" outlineLevel="0" collapsed="false">
      <c r="A2696" s="0" t="s">
        <v>788</v>
      </c>
      <c r="B2696" s="0" t="s">
        <v>789</v>
      </c>
      <c r="C2696" s="0" t="s">
        <v>2851</v>
      </c>
      <c r="D2696" s="0" t="n">
        <v>11893</v>
      </c>
      <c r="E2696" s="0" t="n">
        <v>-1.17584699999999</v>
      </c>
      <c r="F2696" s="0" t="n">
        <v>103.490954</v>
      </c>
      <c r="G2696" s="0" t="n">
        <v>0.007614226906</v>
      </c>
      <c r="H2696" s="0" t="n">
        <v>1799.67</v>
      </c>
      <c r="I2696" s="0" t="n">
        <v>2.43405</v>
      </c>
      <c r="J2696" s="0" t="n">
        <v>7.69231</v>
      </c>
      <c r="K2696" s="0" t="n">
        <v>52</v>
      </c>
      <c r="L2696" s="0" t="s">
        <v>20</v>
      </c>
      <c r="M2696" s="0" t="n">
        <f aca="false">35.3*G2696</f>
        <v>0.2687822097818</v>
      </c>
      <c r="N2696" s="0" t="n">
        <f aca="false">M2696*1000/365</f>
        <v>0.736389615840548</v>
      </c>
      <c r="O2696" s="0" t="n">
        <f aca="false">Table1[[#This Row],[Detection frequency 2021]]/100*365</f>
        <v>28.0769315</v>
      </c>
      <c r="P2696" s="0" t="n">
        <f aca="false">Table1[[#This Row],[Flared days/year]]/12</f>
        <v>2.33974429166667</v>
      </c>
      <c r="Q2696" s="2" t="n">
        <f aca="false">Table1[[#This Row],['#days per month]]-P2752</f>
        <v>-5.54605029166667</v>
      </c>
    </row>
    <row r="2697" customFormat="false" ht="15.75" hidden="true" customHeight="false" outlineLevel="0" collapsed="false">
      <c r="A2697" s="0" t="s">
        <v>645</v>
      </c>
      <c r="B2697" s="0" t="s">
        <v>646</v>
      </c>
      <c r="C2697" s="0" t="s">
        <v>2852</v>
      </c>
      <c r="D2697" s="0" t="n">
        <v>4054</v>
      </c>
      <c r="E2697" s="0" t="n">
        <v>38.194746</v>
      </c>
      <c r="F2697" s="0" t="n">
        <v>-87.99018</v>
      </c>
      <c r="G2697" s="0" t="n">
        <v>0.007611115488</v>
      </c>
      <c r="H2697" s="0" t="n">
        <v>1867.5</v>
      </c>
      <c r="I2697" s="0" t="n">
        <v>1.6015</v>
      </c>
      <c r="J2697" s="0" t="n">
        <v>58.1395</v>
      </c>
      <c r="K2697" s="0" t="n">
        <v>258</v>
      </c>
      <c r="L2697" s="0" t="s">
        <v>20</v>
      </c>
      <c r="M2697" s="0" t="n">
        <f aca="false">35.3*G2697</f>
        <v>0.2686723767264</v>
      </c>
      <c r="N2697" s="0" t="n">
        <f aca="false">M2697*1000/365</f>
        <v>0.73608870336</v>
      </c>
      <c r="O2697" s="0" t="n">
        <f aca="false">Table1[[#This Row],[Detection frequency 2021]]/100*365</f>
        <v>212.209175</v>
      </c>
      <c r="P2697" s="0" t="n">
        <f aca="false">Table1[[#This Row],[Flared days/year]]/12</f>
        <v>17.6840979166667</v>
      </c>
      <c r="Q2697" s="2" t="n">
        <f aca="false">Table1[[#This Row],['#days per month]]-P2753</f>
        <v>2.23045416666667</v>
      </c>
    </row>
    <row r="2698" customFormat="false" ht="15.75" hidden="true" customHeight="false" outlineLevel="0" collapsed="false">
      <c r="A2698" s="0" t="s">
        <v>126</v>
      </c>
      <c r="B2698" s="0" t="s">
        <v>127</v>
      </c>
      <c r="C2698" s="0" t="s">
        <v>2853</v>
      </c>
      <c r="D2698" s="0" t="n">
        <v>6063</v>
      </c>
      <c r="E2698" s="0" t="n">
        <v>4.420057</v>
      </c>
      <c r="F2698" s="0" t="n">
        <v>6.517138</v>
      </c>
      <c r="G2698" s="0" t="n">
        <v>0.007605685183</v>
      </c>
      <c r="H2698" s="0" t="n">
        <v>1687.81</v>
      </c>
      <c r="I2698" s="0" t="n">
        <v>1.6015</v>
      </c>
      <c r="J2698" s="0" t="n">
        <v>39.4737</v>
      </c>
      <c r="K2698" s="0" t="n">
        <v>76</v>
      </c>
      <c r="L2698" s="0" t="s">
        <v>20</v>
      </c>
      <c r="M2698" s="0" t="n">
        <f aca="false">35.3*G2698</f>
        <v>0.2684806869599</v>
      </c>
      <c r="N2698" s="0" t="n">
        <f aca="false">M2698*1000/365</f>
        <v>0.735563525917534</v>
      </c>
      <c r="O2698" s="0" t="n">
        <f aca="false">Table1[[#This Row],[Detection frequency 2021]]/100*365</f>
        <v>144.079005</v>
      </c>
      <c r="P2698" s="0" t="n">
        <f aca="false">Table1[[#This Row],[Flared days/year]]/12</f>
        <v>12.00658375</v>
      </c>
      <c r="Q2698" s="2" t="n">
        <f aca="false">Table1[[#This Row],['#days per month]]-P2754</f>
        <v>-2.74367458333333</v>
      </c>
    </row>
    <row r="2699" customFormat="false" ht="15.75" hidden="true" customHeight="false" outlineLevel="0" collapsed="false">
      <c r="A2699" s="0" t="s">
        <v>24</v>
      </c>
      <c r="B2699" s="0" t="s">
        <v>25</v>
      </c>
      <c r="C2699" s="0" t="s">
        <v>2854</v>
      </c>
      <c r="D2699" s="0" t="n">
        <v>6672</v>
      </c>
      <c r="E2699" s="0" t="n">
        <v>50.812247</v>
      </c>
      <c r="F2699" s="0" t="n">
        <v>45.186031</v>
      </c>
      <c r="G2699" s="0" t="n">
        <v>0.00760448170999999</v>
      </c>
      <c r="H2699" s="0" t="n">
        <v>1834.49</v>
      </c>
      <c r="I2699" s="0" t="n">
        <v>2.78773</v>
      </c>
      <c r="J2699" s="0" t="n">
        <v>34.7457999999999</v>
      </c>
      <c r="K2699" s="0" t="n">
        <v>236</v>
      </c>
      <c r="L2699" s="0" t="s">
        <v>20</v>
      </c>
      <c r="M2699" s="0" t="n">
        <f aca="false">35.3*G2699</f>
        <v>0.268438204363</v>
      </c>
      <c r="N2699" s="0" t="n">
        <f aca="false">M2699*1000/365</f>
        <v>0.735447135241095</v>
      </c>
      <c r="O2699" s="0" t="n">
        <f aca="false">Table1[[#This Row],[Detection frequency 2021]]/100*365</f>
        <v>126.82217</v>
      </c>
      <c r="P2699" s="0" t="n">
        <f aca="false">Table1[[#This Row],[Flared days/year]]/12</f>
        <v>10.5685141666666</v>
      </c>
      <c r="Q2699" s="2" t="n">
        <f aca="false">Table1[[#This Row],['#days per month]]-P2755</f>
        <v>6.12299666666664</v>
      </c>
    </row>
    <row r="2700" customFormat="false" ht="15.75" hidden="true" customHeight="false" outlineLevel="0" collapsed="false">
      <c r="A2700" s="0" t="s">
        <v>645</v>
      </c>
      <c r="B2700" s="0" t="s">
        <v>646</v>
      </c>
      <c r="C2700" s="0" t="s">
        <v>2855</v>
      </c>
      <c r="D2700" s="0" t="n">
        <v>1044</v>
      </c>
      <c r="E2700" s="0" t="n">
        <v>47.933237</v>
      </c>
      <c r="F2700" s="0" t="n">
        <v>-102.499993</v>
      </c>
      <c r="G2700" s="0" t="n">
        <v>0.007602016058</v>
      </c>
      <c r="H2700" s="0" t="n">
        <v>1945.44</v>
      </c>
      <c r="I2700" s="0" t="n">
        <v>1.66393</v>
      </c>
      <c r="J2700" s="0" t="n">
        <v>34.7134</v>
      </c>
      <c r="K2700" s="0" t="n">
        <v>314</v>
      </c>
      <c r="L2700" s="0" t="s">
        <v>20</v>
      </c>
      <c r="M2700" s="0" t="n">
        <f aca="false">35.3*G2700</f>
        <v>0.2683511668474</v>
      </c>
      <c r="N2700" s="0" t="n">
        <f aca="false">M2700*1000/365</f>
        <v>0.735208676294247</v>
      </c>
      <c r="O2700" s="0" t="n">
        <f aca="false">Table1[[#This Row],[Detection frequency 2021]]/100*365</f>
        <v>126.70391</v>
      </c>
      <c r="P2700" s="0" t="n">
        <f aca="false">Table1[[#This Row],[Flared days/year]]/12</f>
        <v>10.5586591666667</v>
      </c>
      <c r="Q2700" s="2" t="n">
        <f aca="false">Table1[[#This Row],['#days per month]]-P2756</f>
        <v>-2.93986208333333</v>
      </c>
    </row>
    <row r="2701" customFormat="false" ht="15.75" hidden="true" customHeight="false" outlineLevel="0" collapsed="false">
      <c r="A2701" s="0" t="s">
        <v>986</v>
      </c>
      <c r="B2701" s="0" t="s">
        <v>987</v>
      </c>
      <c r="C2701" s="0" t="s">
        <v>2856</v>
      </c>
      <c r="D2701" s="0" t="n">
        <v>5591</v>
      </c>
      <c r="E2701" s="0" t="n">
        <v>33.365132</v>
      </c>
      <c r="F2701" s="0" t="n">
        <v>8.548607</v>
      </c>
      <c r="G2701" s="0" t="n">
        <v>0.00759755440199999</v>
      </c>
      <c r="H2701" s="0" t="n">
        <v>1737.33</v>
      </c>
      <c r="I2701" s="0" t="n">
        <v>2.11971</v>
      </c>
      <c r="J2701" s="0" t="n">
        <v>27.1795</v>
      </c>
      <c r="K2701" s="0" t="n">
        <v>390</v>
      </c>
      <c r="L2701" s="0" t="s">
        <v>20</v>
      </c>
      <c r="M2701" s="0" t="n">
        <f aca="false">35.3*G2701</f>
        <v>0.2681936703906</v>
      </c>
      <c r="N2701" s="0" t="n">
        <f aca="false">M2701*1000/365</f>
        <v>0.734777179152328</v>
      </c>
      <c r="O2701" s="0" t="n">
        <f aca="false">Table1[[#This Row],[Detection frequency 2021]]/100*365</f>
        <v>99.205175</v>
      </c>
      <c r="P2701" s="0" t="n">
        <f aca="false">Table1[[#This Row],[Flared days/year]]/12</f>
        <v>8.26709791666667</v>
      </c>
      <c r="Q2701" s="2" t="n">
        <f aca="false">Table1[[#This Row],['#days per month]]-P2757</f>
        <v>1.32157375</v>
      </c>
    </row>
    <row r="2702" customFormat="false" ht="15.75" hidden="true" customHeight="false" outlineLevel="0" collapsed="false">
      <c r="A2702" s="0" t="s">
        <v>24</v>
      </c>
      <c r="B2702" s="0" t="s">
        <v>25</v>
      </c>
      <c r="C2702" s="0" t="s">
        <v>2857</v>
      </c>
      <c r="D2702" s="0" t="n">
        <v>9302</v>
      </c>
      <c r="E2702" s="0" t="n">
        <v>60.8010979999999</v>
      </c>
      <c r="F2702" s="0" t="n">
        <v>78.5368819999999</v>
      </c>
      <c r="G2702" s="0" t="n">
        <v>0.00759071515299999</v>
      </c>
      <c r="H2702" s="0" t="n">
        <v>1924</v>
      </c>
      <c r="I2702" s="0" t="n">
        <v>1.77804</v>
      </c>
      <c r="J2702" s="0" t="n">
        <v>35.1562</v>
      </c>
      <c r="K2702" s="0" t="n">
        <v>256</v>
      </c>
      <c r="L2702" s="0" t="s">
        <v>20</v>
      </c>
      <c r="M2702" s="0" t="n">
        <f aca="false">35.3*G2702</f>
        <v>0.2679522449009</v>
      </c>
      <c r="N2702" s="0" t="n">
        <f aca="false">M2702*1000/365</f>
        <v>0.73411573945452</v>
      </c>
      <c r="O2702" s="0" t="n">
        <f aca="false">Table1[[#This Row],[Detection frequency 2021]]/100*365</f>
        <v>128.32013</v>
      </c>
      <c r="P2702" s="0" t="n">
        <f aca="false">Table1[[#This Row],[Flared days/year]]/12</f>
        <v>10.6933441666667</v>
      </c>
      <c r="Q2702" s="2" t="n">
        <f aca="false">Table1[[#This Row],['#days per month]]-P2758</f>
        <v>-4.32248208333333</v>
      </c>
    </row>
    <row r="2703" customFormat="false" ht="15.75" hidden="true" customHeight="false" outlineLevel="0" collapsed="false">
      <c r="A2703" s="0" t="s">
        <v>645</v>
      </c>
      <c r="B2703" s="0" t="s">
        <v>646</v>
      </c>
      <c r="C2703" s="0" t="s">
        <v>2858</v>
      </c>
      <c r="D2703" s="0" t="n">
        <v>683</v>
      </c>
      <c r="E2703" s="0" t="n">
        <v>48.111237</v>
      </c>
      <c r="F2703" s="0" t="n">
        <v>-103.046518</v>
      </c>
      <c r="G2703" s="0" t="n">
        <v>0.007583171432</v>
      </c>
      <c r="H2703" s="0" t="n">
        <v>1949.77</v>
      </c>
      <c r="I2703" s="0" t="n">
        <v>1.44135</v>
      </c>
      <c r="J2703" s="0" t="n">
        <v>31.6923</v>
      </c>
      <c r="K2703" s="0" t="n">
        <v>325</v>
      </c>
      <c r="L2703" s="0" t="s">
        <v>20</v>
      </c>
      <c r="M2703" s="0" t="n">
        <f aca="false">35.3*G2703</f>
        <v>0.2676859515496</v>
      </c>
      <c r="N2703" s="0" t="n">
        <f aca="false">M2703*1000/365</f>
        <v>0.733386168629041</v>
      </c>
      <c r="O2703" s="0" t="n">
        <f aca="false">Table1[[#This Row],[Detection frequency 2021]]/100*365</f>
        <v>115.676895</v>
      </c>
      <c r="P2703" s="0" t="n">
        <f aca="false">Table1[[#This Row],[Flared days/year]]/12</f>
        <v>9.63974125</v>
      </c>
      <c r="Q2703" s="2" t="n">
        <f aca="false">Table1[[#This Row],['#days per month]]-P2759</f>
        <v>2.93152791666667</v>
      </c>
    </row>
    <row r="2704" customFormat="false" ht="15.75" hidden="true" customHeight="false" outlineLevel="0" collapsed="false">
      <c r="A2704" s="0" t="s">
        <v>645</v>
      </c>
      <c r="B2704" s="0" t="s">
        <v>646</v>
      </c>
      <c r="C2704" s="0" t="s">
        <v>2859</v>
      </c>
      <c r="D2704" s="0" t="n">
        <v>1123</v>
      </c>
      <c r="E2704" s="0" t="n">
        <v>47.357109</v>
      </c>
      <c r="F2704" s="0" t="n">
        <v>-101.835679</v>
      </c>
      <c r="G2704" s="0" t="n">
        <v>0.007576156065</v>
      </c>
      <c r="H2704" s="0" t="n">
        <v>1334.78</v>
      </c>
      <c r="I2704" s="0" t="n">
        <v>2.30501</v>
      </c>
      <c r="J2704" s="0" t="n">
        <v>52.2648</v>
      </c>
      <c r="K2704" s="0" t="n">
        <v>287</v>
      </c>
      <c r="L2704" s="0" t="s">
        <v>20</v>
      </c>
      <c r="M2704" s="0" t="n">
        <f aca="false">35.3*G2704</f>
        <v>0.2674383090945</v>
      </c>
      <c r="N2704" s="0" t="n">
        <f aca="false">M2704*1000/365</f>
        <v>0.732707696149315</v>
      </c>
      <c r="O2704" s="0" t="n">
        <f aca="false">Table1[[#This Row],[Detection frequency 2021]]/100*365</f>
        <v>190.76652</v>
      </c>
      <c r="P2704" s="0" t="n">
        <f aca="false">Table1[[#This Row],[Flared days/year]]/12</f>
        <v>15.89721</v>
      </c>
      <c r="Q2704" s="2" t="n">
        <f aca="false">Table1[[#This Row],['#days per month]]-P2760</f>
        <v>8.58181916666667</v>
      </c>
    </row>
    <row r="2705" customFormat="false" ht="15.75" hidden="true" customHeight="false" outlineLevel="0" collapsed="false">
      <c r="A2705" s="0" t="s">
        <v>645</v>
      </c>
      <c r="B2705" s="0" t="s">
        <v>646</v>
      </c>
      <c r="C2705" s="0" t="s">
        <v>2860</v>
      </c>
      <c r="D2705" s="0" t="n">
        <v>1909</v>
      </c>
      <c r="E2705" s="0" t="n">
        <v>30.9507419999999</v>
      </c>
      <c r="F2705" s="0" t="n">
        <v>-103.447172</v>
      </c>
      <c r="G2705" s="0" t="n">
        <v>0.007572721764</v>
      </c>
      <c r="H2705" s="0" t="n">
        <v>1923.17</v>
      </c>
      <c r="I2705" s="0" t="n">
        <v>2.31224</v>
      </c>
      <c r="J2705" s="0" t="n">
        <v>34.8348</v>
      </c>
      <c r="K2705" s="0" t="n">
        <v>333</v>
      </c>
      <c r="L2705" s="0" t="s">
        <v>20</v>
      </c>
      <c r="M2705" s="0" t="n">
        <f aca="false">35.3*G2705</f>
        <v>0.2673170782692</v>
      </c>
      <c r="N2705" s="0" t="n">
        <f aca="false">M2705*1000/365</f>
        <v>0.732375556901918</v>
      </c>
      <c r="O2705" s="0" t="n">
        <f aca="false">Table1[[#This Row],[Detection frequency 2021]]/100*365</f>
        <v>127.14702</v>
      </c>
      <c r="P2705" s="0" t="n">
        <f aca="false">Table1[[#This Row],[Flared days/year]]/12</f>
        <v>10.595585</v>
      </c>
      <c r="Q2705" s="2" t="n">
        <f aca="false">Table1[[#This Row],['#days per month]]-P2761</f>
        <v>-3.54405875</v>
      </c>
    </row>
    <row r="2706" customFormat="false" ht="15.75" hidden="false" customHeight="false" outlineLevel="0" collapsed="false">
      <c r="A2706" s="0" t="s">
        <v>240</v>
      </c>
      <c r="B2706" s="0" t="s">
        <v>241</v>
      </c>
      <c r="C2706" s="0" t="s">
        <v>2861</v>
      </c>
      <c r="D2706" s="0" t="n">
        <v>7991</v>
      </c>
      <c r="E2706" s="0" t="n">
        <v>26.788288</v>
      </c>
      <c r="F2706" s="0" t="n">
        <v>50.018075</v>
      </c>
      <c r="G2706" s="0" t="n">
        <v>0.0108725566709999</v>
      </c>
      <c r="H2706" s="0" t="n">
        <v>1697.17</v>
      </c>
      <c r="I2706" s="0" t="n">
        <v>2.79904</v>
      </c>
      <c r="J2706" s="0" t="n">
        <v>35.958</v>
      </c>
      <c r="K2706" s="0" t="n">
        <v>381</v>
      </c>
      <c r="L2706" s="0" t="s">
        <v>20</v>
      </c>
      <c r="M2706" s="0" t="n">
        <f aca="false">35.3*G2706</f>
        <v>0.383801250486296</v>
      </c>
      <c r="N2706" s="0" t="n">
        <f aca="false">M2706*1000/365</f>
        <v>1.05151027530492</v>
      </c>
      <c r="O2706" s="0" t="n">
        <f aca="false">Table1[[#This Row],[Detection frequency 2021]]/100*365</f>
        <v>131.2467</v>
      </c>
      <c r="P2706" s="2" t="n">
        <f aca="false">Table1[[#This Row],[Flared days/year]]/12</f>
        <v>10.937225</v>
      </c>
      <c r="Q2706" s="2"/>
    </row>
    <row r="2707" customFormat="false" ht="15.75" hidden="true" customHeight="false" outlineLevel="0" collapsed="false">
      <c r="A2707" s="0" t="s">
        <v>28</v>
      </c>
      <c r="B2707" s="0" t="s">
        <v>29</v>
      </c>
      <c r="C2707" s="0" t="s">
        <v>2862</v>
      </c>
      <c r="D2707" s="0" t="n">
        <v>8238</v>
      </c>
      <c r="E2707" s="0" t="n">
        <v>26.7648109999999</v>
      </c>
      <c r="F2707" s="0" t="n">
        <v>52.307285</v>
      </c>
      <c r="G2707" s="0" t="n">
        <v>0.007567027282</v>
      </c>
      <c r="H2707" s="0" t="n">
        <v>1798.87</v>
      </c>
      <c r="I2707" s="0" t="n">
        <v>1.12842999999999</v>
      </c>
      <c r="J2707" s="0" t="n">
        <v>57.1823</v>
      </c>
      <c r="K2707" s="0" t="n">
        <v>362</v>
      </c>
      <c r="L2707" s="0" t="s">
        <v>20</v>
      </c>
      <c r="M2707" s="0" t="n">
        <f aca="false">35.3*G2707</f>
        <v>0.2671160630546</v>
      </c>
      <c r="N2707" s="0" t="n">
        <f aca="false">M2707*1000/365</f>
        <v>0.731824830286575</v>
      </c>
      <c r="O2707" s="0" t="n">
        <f aca="false">Table1[[#This Row],[Detection frequency 2021]]/100*365</f>
        <v>208.715395</v>
      </c>
      <c r="P2707" s="0" t="n">
        <f aca="false">Table1[[#This Row],[Flared days/year]]/12</f>
        <v>17.3929495833333</v>
      </c>
      <c r="Q2707" s="2" t="n">
        <f aca="false">Table1[[#This Row],['#days per month]]-P2763</f>
        <v>7.30015208333333</v>
      </c>
    </row>
    <row r="2708" customFormat="false" ht="15.75" hidden="true" customHeight="false" outlineLevel="0" collapsed="false">
      <c r="A2708" s="0" t="s">
        <v>645</v>
      </c>
      <c r="B2708" s="0" t="s">
        <v>646</v>
      </c>
      <c r="C2708" s="0" t="s">
        <v>2863</v>
      </c>
      <c r="D2708" s="0" t="n">
        <v>907</v>
      </c>
      <c r="E2708" s="0" t="n">
        <v>48.0470599999999</v>
      </c>
      <c r="F2708" s="0" t="n">
        <v>-102.719346</v>
      </c>
      <c r="G2708" s="0" t="n">
        <v>0.007562448214</v>
      </c>
      <c r="H2708" s="0" t="n">
        <v>1925.44</v>
      </c>
      <c r="I2708" s="0" t="n">
        <v>2.11449</v>
      </c>
      <c r="J2708" s="0" t="n">
        <v>23.3846</v>
      </c>
      <c r="K2708" s="0" t="n">
        <v>325</v>
      </c>
      <c r="L2708" s="0" t="s">
        <v>20</v>
      </c>
      <c r="M2708" s="0" t="n">
        <f aca="false">35.3*G2708</f>
        <v>0.2669544219542</v>
      </c>
      <c r="N2708" s="0" t="n">
        <f aca="false">M2708*1000/365</f>
        <v>0.731381977956712</v>
      </c>
      <c r="O2708" s="0" t="n">
        <f aca="false">Table1[[#This Row],[Detection frequency 2021]]/100*365</f>
        <v>85.35379</v>
      </c>
      <c r="P2708" s="0" t="n">
        <f aca="false">Table1[[#This Row],[Flared days/year]]/12</f>
        <v>7.11281583333333</v>
      </c>
      <c r="Q2708" s="2" t="n">
        <f aca="false">Table1[[#This Row],['#days per month]]-P2764</f>
        <v>-1.19923791666664</v>
      </c>
    </row>
    <row r="2709" customFormat="false" ht="15.75" hidden="true" customHeight="false" outlineLevel="0" collapsed="false">
      <c r="A2709" s="0" t="s">
        <v>788</v>
      </c>
      <c r="B2709" s="0" t="s">
        <v>789</v>
      </c>
      <c r="C2709" s="0" t="s">
        <v>2864</v>
      </c>
      <c r="D2709" s="0" t="n">
        <v>11852</v>
      </c>
      <c r="E2709" s="0" t="n">
        <v>0.727410999999999</v>
      </c>
      <c r="F2709" s="0" t="n">
        <v>101.47373</v>
      </c>
      <c r="G2709" s="0" t="n">
        <v>0.00756074574</v>
      </c>
      <c r="H2709" s="0" t="n">
        <v>1793.82</v>
      </c>
      <c r="I2709" s="0" t="n">
        <v>1.50783</v>
      </c>
      <c r="J2709" s="0" t="n">
        <v>27.0269999999999</v>
      </c>
      <c r="K2709" s="0" t="n">
        <v>37</v>
      </c>
      <c r="L2709" s="0" t="s">
        <v>20</v>
      </c>
      <c r="M2709" s="0" t="n">
        <f aca="false">35.3*G2709</f>
        <v>0.266894324622</v>
      </c>
      <c r="N2709" s="0" t="n">
        <f aca="false">M2709*1000/365</f>
        <v>0.731217327731507</v>
      </c>
      <c r="O2709" s="0" t="n">
        <f aca="false">Table1[[#This Row],[Detection frequency 2021]]/100*365</f>
        <v>98.6485499999997</v>
      </c>
      <c r="P2709" s="0" t="n">
        <f aca="false">Table1[[#This Row],[Flared days/year]]/12</f>
        <v>8.22071249999997</v>
      </c>
      <c r="Q2709" s="2" t="n">
        <f aca="false">Table1[[#This Row],['#days per month]]-P2765</f>
        <v>1.4913595833333</v>
      </c>
    </row>
    <row r="2710" customFormat="false" ht="15.75" hidden="true" customHeight="false" outlineLevel="0" collapsed="false">
      <c r="A2710" s="0" t="s">
        <v>24</v>
      </c>
      <c r="B2710" s="0" t="s">
        <v>25</v>
      </c>
      <c r="C2710" s="0" t="s">
        <v>2865</v>
      </c>
      <c r="D2710" s="0" t="n">
        <v>8827</v>
      </c>
      <c r="E2710" s="0" t="n">
        <v>60.952098</v>
      </c>
      <c r="F2710" s="0" t="n">
        <v>72.400149</v>
      </c>
      <c r="G2710" s="0" t="n">
        <v>0.007560129327</v>
      </c>
      <c r="H2710" s="0" t="n">
        <v>1914.6</v>
      </c>
      <c r="I2710" s="0" t="n">
        <v>4.35044</v>
      </c>
      <c r="J2710" s="0" t="n">
        <v>25.7919</v>
      </c>
      <c r="K2710" s="0" t="n">
        <v>221</v>
      </c>
      <c r="L2710" s="0" t="s">
        <v>20</v>
      </c>
      <c r="M2710" s="0" t="n">
        <f aca="false">35.3*G2710</f>
        <v>0.2668725652431</v>
      </c>
      <c r="N2710" s="0" t="n">
        <f aca="false">M2710*1000/365</f>
        <v>0.731157712994794</v>
      </c>
      <c r="O2710" s="0" t="n">
        <f aca="false">Table1[[#This Row],[Detection frequency 2021]]/100*365</f>
        <v>94.140435</v>
      </c>
      <c r="P2710" s="0" t="n">
        <f aca="false">Table1[[#This Row],[Flared days/year]]/12</f>
        <v>7.84503625</v>
      </c>
      <c r="Q2710" s="2" t="n">
        <f aca="false">Table1[[#This Row],['#days per month]]-P2766</f>
        <v>-1.07960916666667</v>
      </c>
    </row>
    <row r="2711" customFormat="false" ht="15.75" hidden="true" customHeight="false" outlineLevel="0" collapsed="false">
      <c r="A2711" s="0" t="s">
        <v>645</v>
      </c>
      <c r="B2711" s="0" t="s">
        <v>646</v>
      </c>
      <c r="C2711" s="0" t="s">
        <v>2866</v>
      </c>
      <c r="D2711" s="0" t="n">
        <v>910</v>
      </c>
      <c r="E2711" s="0" t="n">
        <v>47.529064</v>
      </c>
      <c r="F2711" s="0" t="n">
        <v>-102.716519999999</v>
      </c>
      <c r="G2711" s="0" t="n">
        <v>0.00755860297099999</v>
      </c>
      <c r="H2711" s="0" t="n">
        <v>1922.13</v>
      </c>
      <c r="I2711" s="0" t="n">
        <v>2.03295999999999</v>
      </c>
      <c r="J2711" s="0" t="n">
        <v>43.1085</v>
      </c>
      <c r="K2711" s="0" t="n">
        <v>341</v>
      </c>
      <c r="L2711" s="0" t="s">
        <v>20</v>
      </c>
      <c r="M2711" s="0" t="n">
        <f aca="false">35.3*G2711</f>
        <v>0.2668186848763</v>
      </c>
      <c r="N2711" s="0" t="n">
        <f aca="false">M2711*1000/365</f>
        <v>0.731010095551506</v>
      </c>
      <c r="O2711" s="0" t="n">
        <f aca="false">Table1[[#This Row],[Detection frequency 2021]]/100*365</f>
        <v>157.346025</v>
      </c>
      <c r="P2711" s="0" t="n">
        <f aca="false">Table1[[#This Row],[Flared days/year]]/12</f>
        <v>13.11216875</v>
      </c>
      <c r="Q2711" s="2" t="n">
        <f aca="false">Table1[[#This Row],['#days per month]]-P2767</f>
        <v>3.60696041666667</v>
      </c>
    </row>
    <row r="2712" customFormat="false" ht="15.75" hidden="true" customHeight="false" outlineLevel="0" collapsed="false">
      <c r="A2712" s="0" t="s">
        <v>126</v>
      </c>
      <c r="B2712" s="0" t="s">
        <v>127</v>
      </c>
      <c r="C2712" s="0" t="s">
        <v>2867</v>
      </c>
      <c r="D2712" s="0" t="n">
        <v>6108</v>
      </c>
      <c r="E2712" s="0" t="n">
        <v>4.842663</v>
      </c>
      <c r="F2712" s="0" t="n">
        <v>7.254801</v>
      </c>
      <c r="G2712" s="0" t="n">
        <v>0.007549709012</v>
      </c>
      <c r="H2712" s="0" t="n">
        <v>1645.97</v>
      </c>
      <c r="I2712" s="0" t="n">
        <v>0.904967</v>
      </c>
      <c r="J2712" s="0" t="n">
        <v>30.7692</v>
      </c>
      <c r="K2712" s="0" t="n">
        <v>78</v>
      </c>
      <c r="L2712" s="0" t="s">
        <v>20</v>
      </c>
      <c r="M2712" s="0" t="n">
        <f aca="false">35.3*G2712</f>
        <v>0.2665047281236</v>
      </c>
      <c r="N2712" s="0" t="n">
        <f aca="false">M2712*1000/365</f>
        <v>0.730149940064657</v>
      </c>
      <c r="O2712" s="0" t="n">
        <f aca="false">Table1[[#This Row],[Detection frequency 2021]]/100*365</f>
        <v>112.30758</v>
      </c>
      <c r="P2712" s="0" t="n">
        <f aca="false">Table1[[#This Row],[Flared days/year]]/12</f>
        <v>9.358965</v>
      </c>
      <c r="Q2712" s="2" t="n">
        <f aca="false">Table1[[#This Row],['#days per month]]-P2768</f>
        <v>-4.82928458333333</v>
      </c>
    </row>
    <row r="2713" customFormat="false" ht="15.75" hidden="true" customHeight="false" outlineLevel="0" collapsed="false">
      <c r="A2713" s="0" t="s">
        <v>221</v>
      </c>
      <c r="B2713" s="0" t="s">
        <v>222</v>
      </c>
      <c r="C2713" s="0" t="s">
        <v>2868</v>
      </c>
      <c r="D2713" s="0" t="n">
        <v>10028</v>
      </c>
      <c r="E2713" s="0" t="n">
        <v>23.44714</v>
      </c>
      <c r="F2713" s="0" t="n">
        <v>72.474322</v>
      </c>
      <c r="G2713" s="0" t="n">
        <v>0.00754539412099999</v>
      </c>
      <c r="H2713" s="0" t="n">
        <v>1895.17</v>
      </c>
      <c r="I2713" s="0" t="n">
        <v>1.77647999999999</v>
      </c>
      <c r="J2713" s="0" t="n">
        <v>36.7549999999999</v>
      </c>
      <c r="K2713" s="0" t="n">
        <v>302</v>
      </c>
      <c r="L2713" s="0" t="s">
        <v>20</v>
      </c>
      <c r="M2713" s="0" t="n">
        <f aca="false">35.3*G2713</f>
        <v>0.2663524124713</v>
      </c>
      <c r="N2713" s="0" t="n">
        <f aca="false">M2713*1000/365</f>
        <v>0.72973263690767</v>
      </c>
      <c r="O2713" s="0" t="n">
        <f aca="false">Table1[[#This Row],[Detection frequency 2021]]/100*365</f>
        <v>134.15575</v>
      </c>
      <c r="P2713" s="0" t="n">
        <f aca="false">Table1[[#This Row],[Flared days/year]]/12</f>
        <v>11.1796458333333</v>
      </c>
      <c r="Q2713" s="2" t="n">
        <f aca="false">Table1[[#This Row],['#days per month]]-P2769</f>
        <v>-2.7916416666667</v>
      </c>
    </row>
    <row r="2714" customFormat="false" ht="15.75" hidden="true" customHeight="false" outlineLevel="0" collapsed="false">
      <c r="A2714" s="0" t="s">
        <v>788</v>
      </c>
      <c r="B2714" s="0" t="s">
        <v>789</v>
      </c>
      <c r="C2714" s="0" t="s">
        <v>2869</v>
      </c>
      <c r="D2714" s="0" t="n">
        <v>11878</v>
      </c>
      <c r="E2714" s="0" t="n">
        <v>-2.519168</v>
      </c>
      <c r="F2714" s="0" t="n">
        <v>103.388184</v>
      </c>
      <c r="G2714" s="0" t="n">
        <v>0.007545159297</v>
      </c>
      <c r="H2714" s="0" t="n">
        <v>1856.4</v>
      </c>
      <c r="I2714" s="0" t="n">
        <v>1.94164</v>
      </c>
      <c r="J2714" s="0" t="n">
        <v>48.6485999999999</v>
      </c>
      <c r="K2714" s="0" t="n">
        <v>37</v>
      </c>
      <c r="L2714" s="0" t="s">
        <v>20</v>
      </c>
      <c r="M2714" s="0" t="n">
        <f aca="false">35.3*G2714</f>
        <v>0.2663441231841</v>
      </c>
      <c r="N2714" s="0" t="n">
        <f aca="false">M2714*1000/365</f>
        <v>0.729709926531781</v>
      </c>
      <c r="O2714" s="0" t="n">
        <f aca="false">Table1[[#This Row],[Detection frequency 2021]]/100*365</f>
        <v>177.56739</v>
      </c>
      <c r="P2714" s="0" t="n">
        <f aca="false">Table1[[#This Row],[Flared days/year]]/12</f>
        <v>14.7972825</v>
      </c>
      <c r="Q2714" s="2" t="n">
        <f aca="false">Table1[[#This Row],['#days per month]]-P2770</f>
        <v>1.64721458333331</v>
      </c>
    </row>
    <row r="2715" customFormat="false" ht="15.75" hidden="true" customHeight="false" outlineLevel="0" collapsed="false">
      <c r="A2715" s="0" t="s">
        <v>645</v>
      </c>
      <c r="B2715" s="0" t="s">
        <v>646</v>
      </c>
      <c r="C2715" s="0" t="s">
        <v>2870</v>
      </c>
      <c r="D2715" s="0" t="n">
        <v>2986</v>
      </c>
      <c r="E2715" s="0" t="n">
        <v>28.637289</v>
      </c>
      <c r="F2715" s="0" t="n">
        <v>-98.93396</v>
      </c>
      <c r="G2715" s="0" t="n">
        <v>0.007525727611</v>
      </c>
      <c r="H2715" s="0" t="n">
        <v>1929.06</v>
      </c>
      <c r="I2715" s="0" t="n">
        <v>1.56496</v>
      </c>
      <c r="J2715" s="0" t="n">
        <v>44.9367</v>
      </c>
      <c r="K2715" s="0" t="n">
        <v>316</v>
      </c>
      <c r="L2715" s="0" t="s">
        <v>20</v>
      </c>
      <c r="M2715" s="0" t="n">
        <f aca="false">35.3*G2715</f>
        <v>0.2656581846683</v>
      </c>
      <c r="N2715" s="0" t="n">
        <f aca="false">M2715*1000/365</f>
        <v>0.727830642926849</v>
      </c>
      <c r="O2715" s="0" t="n">
        <f aca="false">Table1[[#This Row],[Detection frequency 2021]]/100*365</f>
        <v>164.018955</v>
      </c>
      <c r="P2715" s="0" t="n">
        <f aca="false">Table1[[#This Row],[Flared days/year]]/12</f>
        <v>13.66824625</v>
      </c>
      <c r="Q2715" s="2" t="n">
        <f aca="false">Table1[[#This Row],['#days per month]]-P2771</f>
        <v>2.6380375</v>
      </c>
    </row>
    <row r="2716" customFormat="false" ht="15.75" hidden="true" customHeight="false" outlineLevel="0" collapsed="false">
      <c r="A2716" s="0" t="s">
        <v>24</v>
      </c>
      <c r="B2716" s="0" t="s">
        <v>25</v>
      </c>
      <c r="C2716" s="0" t="s">
        <v>2871</v>
      </c>
      <c r="D2716" s="0" t="n">
        <v>6711</v>
      </c>
      <c r="E2716" s="0" t="n">
        <v>51.412867</v>
      </c>
      <c r="F2716" s="0" t="n">
        <v>47.238993</v>
      </c>
      <c r="G2716" s="0" t="n">
        <v>0.007525492787</v>
      </c>
      <c r="H2716" s="0" t="n">
        <v>1435.39</v>
      </c>
      <c r="I2716" s="0" t="n">
        <v>0.369538</v>
      </c>
      <c r="J2716" s="0" t="n">
        <v>78.2787</v>
      </c>
      <c r="K2716" s="0" t="n">
        <v>244</v>
      </c>
      <c r="L2716" s="0" t="s">
        <v>218</v>
      </c>
      <c r="M2716" s="0" t="n">
        <f aca="false">35.3*G2716</f>
        <v>0.2656498953811</v>
      </c>
      <c r="N2716" s="0" t="n">
        <f aca="false">M2716*1000/365</f>
        <v>0.727807932550959</v>
      </c>
      <c r="O2716" s="0" t="n">
        <f aca="false">Table1[[#This Row],[Detection frequency 2021]]/100*365</f>
        <v>285.717255</v>
      </c>
      <c r="P2716" s="0" t="n">
        <f aca="false">Table1[[#This Row],[Flared days/year]]/12</f>
        <v>23.80977125</v>
      </c>
      <c r="Q2716" s="2" t="n">
        <f aca="false">Table1[[#This Row],['#days per month]]-P2772</f>
        <v>9.0885304166667</v>
      </c>
    </row>
    <row r="2717" customFormat="false" ht="15.75" hidden="true" customHeight="false" outlineLevel="0" collapsed="false">
      <c r="A2717" s="0" t="s">
        <v>645</v>
      </c>
      <c r="B2717" s="0" t="s">
        <v>646</v>
      </c>
      <c r="C2717" s="0" t="s">
        <v>2872</v>
      </c>
      <c r="D2717" s="0" t="n">
        <v>3432</v>
      </c>
      <c r="E2717" s="0" t="n">
        <v>30.714736</v>
      </c>
      <c r="F2717" s="0" t="n">
        <v>-96.696877</v>
      </c>
      <c r="G2717" s="0" t="n">
        <v>0.007522175898</v>
      </c>
      <c r="H2717" s="0" t="n">
        <v>1854.8</v>
      </c>
      <c r="I2717" s="0" t="n">
        <v>2.18317</v>
      </c>
      <c r="J2717" s="0" t="n">
        <v>39.7213</v>
      </c>
      <c r="K2717" s="0" t="n">
        <v>287</v>
      </c>
      <c r="L2717" s="0" t="s">
        <v>20</v>
      </c>
      <c r="M2717" s="0" t="n">
        <f aca="false">35.3*G2717</f>
        <v>0.2655328091994</v>
      </c>
      <c r="N2717" s="0" t="n">
        <f aca="false">M2717*1000/365</f>
        <v>0.727487148491507</v>
      </c>
      <c r="O2717" s="0" t="n">
        <f aca="false">Table1[[#This Row],[Detection frequency 2021]]/100*365</f>
        <v>144.982745</v>
      </c>
      <c r="P2717" s="0" t="n">
        <f aca="false">Table1[[#This Row],[Flared days/year]]/12</f>
        <v>12.0818954166667</v>
      </c>
      <c r="Q2717" s="2" t="n">
        <f aca="false">Table1[[#This Row],['#days per month]]-P2773</f>
        <v>-2.57002583333333</v>
      </c>
    </row>
    <row r="2718" customFormat="false" ht="15.75" hidden="true" customHeight="false" outlineLevel="0" collapsed="false">
      <c r="A2718" s="0" t="s">
        <v>24</v>
      </c>
      <c r="B2718" s="0" t="s">
        <v>25</v>
      </c>
      <c r="C2718" s="0" t="s">
        <v>2873</v>
      </c>
      <c r="D2718" s="0" t="n">
        <v>10367</v>
      </c>
      <c r="E2718" s="0" t="n">
        <v>60.440189</v>
      </c>
      <c r="F2718" s="0" t="n">
        <v>97.5756579999999</v>
      </c>
      <c r="G2718" s="0" t="n">
        <v>0.007521001778</v>
      </c>
      <c r="H2718" s="0" t="n">
        <v>1552.07</v>
      </c>
      <c r="I2718" s="0" t="n">
        <v>0.230786</v>
      </c>
      <c r="J2718" s="0" t="n">
        <v>29.2968999999999</v>
      </c>
      <c r="K2718" s="0" t="n">
        <v>256</v>
      </c>
      <c r="L2718" s="0" t="s">
        <v>20</v>
      </c>
      <c r="M2718" s="0" t="n">
        <f aca="false">35.3*G2718</f>
        <v>0.2654913627634</v>
      </c>
      <c r="N2718" s="0" t="n">
        <f aca="false">M2718*1000/365</f>
        <v>0.727373596612055</v>
      </c>
      <c r="O2718" s="0" t="n">
        <f aca="false">Table1[[#This Row],[Detection frequency 2021]]/100*365</f>
        <v>106.933685</v>
      </c>
      <c r="P2718" s="0" t="n">
        <f aca="false">Table1[[#This Row],[Flared days/year]]/12</f>
        <v>8.91114041666664</v>
      </c>
      <c r="Q2718" s="2" t="n">
        <f aca="false">Table1[[#This Row],['#days per month]]-P2774</f>
        <v>-0.0578829166666655</v>
      </c>
    </row>
    <row r="2719" customFormat="false" ht="15.75" hidden="true" customHeight="false" outlineLevel="0" collapsed="false">
      <c r="A2719" s="0" t="s">
        <v>645</v>
      </c>
      <c r="B2719" s="0" t="s">
        <v>646</v>
      </c>
      <c r="C2719" s="0" t="s">
        <v>2874</v>
      </c>
      <c r="D2719" s="0" t="n">
        <v>2485</v>
      </c>
      <c r="E2719" s="0" t="n">
        <v>31.479722</v>
      </c>
      <c r="F2719" s="0" t="n">
        <v>-101.834439</v>
      </c>
      <c r="G2719" s="0" t="n">
        <v>0.007514309294</v>
      </c>
      <c r="H2719" s="0" t="n">
        <v>1819.35</v>
      </c>
      <c r="I2719" s="0" t="n">
        <v>1.49237</v>
      </c>
      <c r="J2719" s="0" t="n">
        <v>6.97673999999999</v>
      </c>
      <c r="K2719" s="0" t="n">
        <v>344</v>
      </c>
      <c r="L2719" s="0" t="s">
        <v>20</v>
      </c>
      <c r="M2719" s="0" t="n">
        <f aca="false">35.3*G2719</f>
        <v>0.2652551180782</v>
      </c>
      <c r="N2719" s="0" t="n">
        <f aca="false">M2719*1000/365</f>
        <v>0.726726350899178</v>
      </c>
      <c r="O2719" s="0" t="n">
        <f aca="false">Table1[[#This Row],[Detection frequency 2021]]/100*365</f>
        <v>25.465101</v>
      </c>
      <c r="P2719" s="0" t="n">
        <f aca="false">Table1[[#This Row],[Flared days/year]]/12</f>
        <v>2.12209175</v>
      </c>
      <c r="Q2719" s="2" t="n">
        <f aca="false">Table1[[#This Row],['#days per month]]-P2775</f>
        <v>-10.4985436666667</v>
      </c>
    </row>
    <row r="2720" customFormat="false" ht="15.75" hidden="true" customHeight="false" outlineLevel="0" collapsed="false">
      <c r="A2720" s="0" t="s">
        <v>387</v>
      </c>
      <c r="B2720" s="0" t="s">
        <v>388</v>
      </c>
      <c r="C2720" s="0" t="s">
        <v>2875</v>
      </c>
      <c r="D2720" s="0" t="n">
        <v>7300</v>
      </c>
      <c r="E2720" s="0" t="n">
        <v>37.09944</v>
      </c>
      <c r="F2720" s="0" t="n">
        <v>41.624356</v>
      </c>
      <c r="G2720" s="0" t="n">
        <v>0.007510933699</v>
      </c>
      <c r="H2720" s="0" t="n">
        <v>1843.29</v>
      </c>
      <c r="I2720" s="0" t="n">
        <v>1.39258</v>
      </c>
      <c r="J2720" s="0" t="n">
        <v>51.0582</v>
      </c>
      <c r="K2720" s="0" t="n">
        <v>378</v>
      </c>
      <c r="L2720" s="0" t="s">
        <v>20</v>
      </c>
      <c r="M2720" s="0" t="n">
        <f aca="false">35.3*G2720</f>
        <v>0.2651359595747</v>
      </c>
      <c r="N2720" s="0" t="n">
        <f aca="false">M2720*1000/365</f>
        <v>0.726399889245754</v>
      </c>
      <c r="O2720" s="0" t="n">
        <f aca="false">Table1[[#This Row],[Detection frequency 2021]]/100*365</f>
        <v>186.36243</v>
      </c>
      <c r="P2720" s="0" t="n">
        <f aca="false">Table1[[#This Row],[Flared days/year]]/12</f>
        <v>15.5302025</v>
      </c>
      <c r="Q2720" s="2" t="n">
        <f aca="false">Table1[[#This Row],['#days per month]]-P2776</f>
        <v>0.856350833333362</v>
      </c>
    </row>
    <row r="2721" customFormat="false" ht="15.75" hidden="true" customHeight="false" outlineLevel="0" collapsed="false">
      <c r="A2721" s="0" t="s">
        <v>24</v>
      </c>
      <c r="B2721" s="0" t="s">
        <v>25</v>
      </c>
      <c r="C2721" s="0" t="s">
        <v>2876</v>
      </c>
      <c r="D2721" s="0" t="n">
        <v>9324</v>
      </c>
      <c r="E2721" s="0" t="n">
        <v>60.875313</v>
      </c>
      <c r="F2721" s="0" t="n">
        <v>79.040858</v>
      </c>
      <c r="G2721" s="0" t="n">
        <v>0.007505004393</v>
      </c>
      <c r="H2721" s="0" t="n">
        <v>1856.19</v>
      </c>
      <c r="I2721" s="0" t="n">
        <v>1.60896</v>
      </c>
      <c r="J2721" s="0" t="n">
        <v>46.3918</v>
      </c>
      <c r="K2721" s="0" t="n">
        <v>194</v>
      </c>
      <c r="L2721" s="0" t="s">
        <v>20</v>
      </c>
      <c r="M2721" s="0" t="n">
        <f aca="false">35.3*G2721</f>
        <v>0.2649266550729</v>
      </c>
      <c r="N2721" s="0" t="n">
        <f aca="false">M2721*1000/365</f>
        <v>0.72582645225452</v>
      </c>
      <c r="O2721" s="0" t="n">
        <f aca="false">Table1[[#This Row],[Detection frequency 2021]]/100*365</f>
        <v>169.33007</v>
      </c>
      <c r="P2721" s="0" t="n">
        <f aca="false">Table1[[#This Row],[Flared days/year]]/12</f>
        <v>14.1108391666667</v>
      </c>
      <c r="Q2721" s="2" t="n">
        <f aca="false">Table1[[#This Row],['#days per month]]-P2777</f>
        <v>2.20867583333333</v>
      </c>
    </row>
    <row r="2722" customFormat="false" ht="15.75" hidden="true" customHeight="false" outlineLevel="0" collapsed="false">
      <c r="A2722" s="0" t="s">
        <v>582</v>
      </c>
      <c r="B2722" s="0" t="s">
        <v>583</v>
      </c>
      <c r="C2722" s="0" t="s">
        <v>2877</v>
      </c>
      <c r="D2722" s="0" t="n">
        <v>8314</v>
      </c>
      <c r="E2722" s="0" t="n">
        <v>23.57112</v>
      </c>
      <c r="F2722" s="0" t="n">
        <v>53.316407</v>
      </c>
      <c r="G2722" s="0" t="n">
        <v>0.005744528865</v>
      </c>
      <c r="H2722" s="0" t="n">
        <v>1826.03</v>
      </c>
      <c r="I2722" s="0" t="n">
        <v>4.09376</v>
      </c>
      <c r="J2722" s="0" t="n">
        <v>24.6913999999999</v>
      </c>
      <c r="K2722" s="0" t="n">
        <v>405</v>
      </c>
      <c r="L2722" s="0" t="s">
        <v>20</v>
      </c>
      <c r="M2722" s="0" t="n">
        <f aca="false">35.3*G2722</f>
        <v>0.2027818689345</v>
      </c>
      <c r="N2722" s="0" t="n">
        <f aca="false">M2722*1000/365</f>
        <v>0.55556676420411</v>
      </c>
      <c r="O2722" s="0" t="n">
        <f aca="false">Table1[[#This Row],[Detection frequency 2021]]/100*365</f>
        <v>90.1236099999996</v>
      </c>
      <c r="P2722" s="0" t="n">
        <f aca="false">Table1[[#This Row],[Flared days/year]]/12</f>
        <v>7.5103008333333</v>
      </c>
      <c r="Q2722" s="2" t="n">
        <f aca="false">Table1[[#This Row],['#days per month]]-P2778</f>
        <v>2.1268245833333</v>
      </c>
    </row>
    <row r="2723" customFormat="false" ht="15.75" hidden="true" customHeight="false" outlineLevel="0" collapsed="false">
      <c r="A2723" s="0" t="s">
        <v>72</v>
      </c>
      <c r="B2723" s="0" t="s">
        <v>73</v>
      </c>
      <c r="C2723" s="0" t="s">
        <v>2878</v>
      </c>
      <c r="D2723" s="0" t="n">
        <v>7094</v>
      </c>
      <c r="E2723" s="0" t="n">
        <v>48.534197</v>
      </c>
      <c r="F2723" s="0" t="n">
        <v>57.222336</v>
      </c>
      <c r="G2723" s="0" t="n">
        <v>0.007491032365</v>
      </c>
      <c r="H2723" s="0" t="n">
        <v>1889.41</v>
      </c>
      <c r="I2723" s="0" t="n">
        <v>1.6015</v>
      </c>
      <c r="J2723" s="0" t="n">
        <v>3.83561999999999</v>
      </c>
      <c r="K2723" s="0" t="n">
        <v>365</v>
      </c>
      <c r="L2723" s="0" t="s">
        <v>20</v>
      </c>
      <c r="M2723" s="0" t="n">
        <f aca="false">35.3*G2723</f>
        <v>0.2644334424845</v>
      </c>
      <c r="N2723" s="0" t="n">
        <f aca="false">M2723*1000/365</f>
        <v>0.724475184889041</v>
      </c>
      <c r="O2723" s="0" t="n">
        <f aca="false">Table1[[#This Row],[Detection frequency 2021]]/100*365</f>
        <v>14.000013</v>
      </c>
      <c r="P2723" s="0" t="n">
        <f aca="false">Table1[[#This Row],[Flared days/year]]/12</f>
        <v>1.16666775</v>
      </c>
      <c r="Q2723" s="2" t="n">
        <f aca="false">Table1[[#This Row],['#days per month]]-P2779</f>
        <v>-5.84629016666667</v>
      </c>
    </row>
    <row r="2724" customFormat="false" ht="15.75" hidden="true" customHeight="false" outlineLevel="0" collapsed="false">
      <c r="A2724" s="0" t="s">
        <v>645</v>
      </c>
      <c r="B2724" s="0" t="s">
        <v>646</v>
      </c>
      <c r="C2724" s="0" t="s">
        <v>2879</v>
      </c>
      <c r="D2724" s="0" t="n">
        <v>1458</v>
      </c>
      <c r="E2724" s="0" t="n">
        <v>31.9707789999999</v>
      </c>
      <c r="F2724" s="0" t="n">
        <v>-103.908086</v>
      </c>
      <c r="G2724" s="0" t="n">
        <v>0.00749029854</v>
      </c>
      <c r="H2724" s="0" t="n">
        <v>1902.12</v>
      </c>
      <c r="I2724" s="0" t="n">
        <v>2.70717</v>
      </c>
      <c r="J2724" s="0" t="n">
        <v>31.5788999999999</v>
      </c>
      <c r="K2724" s="0" t="n">
        <v>342</v>
      </c>
      <c r="L2724" s="0" t="s">
        <v>20</v>
      </c>
      <c r="M2724" s="0" t="n">
        <f aca="false">35.3*G2724</f>
        <v>0.264407538462</v>
      </c>
      <c r="N2724" s="0" t="n">
        <f aca="false">M2724*1000/365</f>
        <v>0.724404214964384</v>
      </c>
      <c r="O2724" s="0" t="n">
        <f aca="false">Table1[[#This Row],[Detection frequency 2021]]/100*365</f>
        <v>115.262985</v>
      </c>
      <c r="P2724" s="0" t="n">
        <f aca="false">Table1[[#This Row],[Flared days/year]]/12</f>
        <v>9.60524874999997</v>
      </c>
      <c r="Q2724" s="2" t="n">
        <f aca="false">Table1[[#This Row],['#days per month]]-P2780</f>
        <v>-1.76793833333336</v>
      </c>
    </row>
    <row r="2725" customFormat="false" ht="15.75" hidden="true" customHeight="false" outlineLevel="0" collapsed="false">
      <c r="A2725" s="0" t="s">
        <v>161</v>
      </c>
      <c r="B2725" s="0" t="s">
        <v>162</v>
      </c>
      <c r="C2725" s="0" t="s">
        <v>2880</v>
      </c>
      <c r="D2725" s="0" t="n">
        <v>12323</v>
      </c>
      <c r="E2725" s="0" t="n">
        <v>28.5127</v>
      </c>
      <c r="F2725" s="0" t="n">
        <v>125.007982</v>
      </c>
      <c r="G2725" s="0" t="n">
        <v>0.007489740833</v>
      </c>
      <c r="H2725" s="0" t="n">
        <v>1708.72</v>
      </c>
      <c r="I2725" s="0" t="n">
        <v>1.31643</v>
      </c>
      <c r="J2725" s="0" t="n">
        <v>50.8621</v>
      </c>
      <c r="K2725" s="0" t="n">
        <v>116</v>
      </c>
      <c r="L2725" s="0" t="s">
        <v>20</v>
      </c>
      <c r="M2725" s="0" t="n">
        <f aca="false">35.3*G2725</f>
        <v>0.2643878514049</v>
      </c>
      <c r="N2725" s="0" t="n">
        <f aca="false">M2725*1000/365</f>
        <v>0.724350277821644</v>
      </c>
      <c r="O2725" s="0" t="n">
        <f aca="false">Table1[[#This Row],[Detection frequency 2021]]/100*365</f>
        <v>185.646665</v>
      </c>
      <c r="P2725" s="0" t="n">
        <f aca="false">Table1[[#This Row],[Flared days/year]]/12</f>
        <v>15.4705554166667</v>
      </c>
      <c r="Q2725" s="2" t="n">
        <f aca="false">Table1[[#This Row],['#days per month]]-P2781</f>
        <v>3.696355</v>
      </c>
    </row>
    <row r="2726" customFormat="false" ht="15.75" hidden="true" customHeight="false" outlineLevel="0" collapsed="false">
      <c r="A2726" s="0" t="s">
        <v>303</v>
      </c>
      <c r="B2726" s="0" t="s">
        <v>304</v>
      </c>
      <c r="C2726" s="0" t="s">
        <v>2881</v>
      </c>
      <c r="D2726" s="0" t="n">
        <v>6151</v>
      </c>
      <c r="E2726" s="0" t="n">
        <v>4.19935999999999</v>
      </c>
      <c r="F2726" s="0" t="n">
        <v>8.443572</v>
      </c>
      <c r="G2726" s="0" t="n">
        <v>0.00748777418199999</v>
      </c>
      <c r="H2726" s="0" t="n">
        <v>1734.22</v>
      </c>
      <c r="I2726" s="0" t="n">
        <v>1.6015</v>
      </c>
      <c r="J2726" s="0" t="n">
        <v>36.8421</v>
      </c>
      <c r="K2726" s="0" t="n">
        <v>38</v>
      </c>
      <c r="L2726" s="0" t="s">
        <v>20</v>
      </c>
      <c r="M2726" s="0" t="n">
        <f aca="false">35.3*G2726</f>
        <v>0.2643184286246</v>
      </c>
      <c r="N2726" s="0" t="n">
        <f aca="false">M2726*1000/365</f>
        <v>0.724160078423561</v>
      </c>
      <c r="O2726" s="0" t="n">
        <f aca="false">Table1[[#This Row],[Detection frequency 2021]]/100*365</f>
        <v>134.473665</v>
      </c>
      <c r="P2726" s="0" t="n">
        <f aca="false">Table1[[#This Row],[Flared days/year]]/12</f>
        <v>11.20613875</v>
      </c>
      <c r="Q2726" s="2" t="n">
        <f aca="false">Table1[[#This Row],['#days per month]]-P2782</f>
        <v>7.84667875</v>
      </c>
    </row>
    <row r="2727" customFormat="false" ht="15.75" hidden="true" customHeight="false" outlineLevel="0" collapsed="false">
      <c r="A2727" s="0" t="s">
        <v>645</v>
      </c>
      <c r="B2727" s="0" t="s">
        <v>646</v>
      </c>
      <c r="C2727" s="0" t="s">
        <v>2882</v>
      </c>
      <c r="D2727" s="0" t="n">
        <v>2151</v>
      </c>
      <c r="E2727" s="0" t="n">
        <v>33.117661</v>
      </c>
      <c r="F2727" s="0" t="n">
        <v>-102.938133</v>
      </c>
      <c r="G2727" s="0" t="n">
        <v>0.007486042355</v>
      </c>
      <c r="H2727" s="0" t="n">
        <v>1891.23</v>
      </c>
      <c r="I2727" s="0" t="n">
        <v>1.78647</v>
      </c>
      <c r="J2727" s="0" t="n">
        <v>37.2434</v>
      </c>
      <c r="K2727" s="0" t="n">
        <v>341</v>
      </c>
      <c r="L2727" s="0" t="s">
        <v>20</v>
      </c>
      <c r="M2727" s="0" t="n">
        <f aca="false">35.3*G2727</f>
        <v>0.2642572951315</v>
      </c>
      <c r="N2727" s="0" t="n">
        <f aca="false">M2727*1000/365</f>
        <v>0.72399258940137</v>
      </c>
      <c r="O2727" s="0" t="n">
        <f aca="false">Table1[[#This Row],[Detection frequency 2021]]/100*365</f>
        <v>135.93841</v>
      </c>
      <c r="P2727" s="0" t="n">
        <f aca="false">Table1[[#This Row],[Flared days/year]]/12</f>
        <v>11.3282008333333</v>
      </c>
      <c r="Q2727" s="2" t="n">
        <f aca="false">Table1[[#This Row],['#days per month]]-P2783</f>
        <v>7.74058541666667</v>
      </c>
    </row>
    <row r="2728" customFormat="false" ht="15.75" hidden="true" customHeight="false" outlineLevel="0" collapsed="false">
      <c r="A2728" s="0" t="s">
        <v>78</v>
      </c>
      <c r="B2728" s="0" t="s">
        <v>79</v>
      </c>
      <c r="C2728" s="0" t="s">
        <v>2883</v>
      </c>
      <c r="D2728" s="0" t="n">
        <v>8536</v>
      </c>
      <c r="E2728" s="0" t="n">
        <v>19.352883</v>
      </c>
      <c r="F2728" s="0" t="n">
        <v>56.171118</v>
      </c>
      <c r="G2728" s="0" t="n">
        <v>0.00506048655299999</v>
      </c>
      <c r="H2728" s="0" t="n">
        <v>1782.45</v>
      </c>
      <c r="I2728" s="0" t="n">
        <v>1.79089</v>
      </c>
      <c r="J2728" s="0" t="n">
        <v>24.6719</v>
      </c>
      <c r="K2728" s="0" t="n">
        <v>381</v>
      </c>
      <c r="L2728" s="0" t="s">
        <v>20</v>
      </c>
      <c r="M2728" s="0" t="n">
        <f aca="false">35.3*G2728</f>
        <v>0.1786351753209</v>
      </c>
      <c r="N2728" s="0" t="n">
        <f aca="false">M2728*1000/365</f>
        <v>0.489411439235341</v>
      </c>
      <c r="O2728" s="0" t="n">
        <f aca="false">Table1[[#This Row],[Detection frequency 2021]]/100*365</f>
        <v>90.052435</v>
      </c>
      <c r="P2728" s="0" t="n">
        <f aca="false">Table1[[#This Row],[Flared days/year]]/12</f>
        <v>7.50436958333333</v>
      </c>
      <c r="Q2728" s="2" t="n">
        <f aca="false">Table1[[#This Row],['#days per month]]-P2784</f>
        <v>-2.68445333333333</v>
      </c>
    </row>
    <row r="2729" customFormat="false" ht="15.75" hidden="true" customHeight="false" outlineLevel="0" collapsed="false">
      <c r="A2729" s="0" t="s">
        <v>72</v>
      </c>
      <c r="B2729" s="0" t="s">
        <v>73</v>
      </c>
      <c r="C2729" s="0" t="s">
        <v>2884</v>
      </c>
      <c r="D2729" s="0" t="n">
        <v>7103</v>
      </c>
      <c r="E2729" s="0" t="n">
        <v>48.2673</v>
      </c>
      <c r="F2729" s="0" t="n">
        <v>57.352356</v>
      </c>
      <c r="G2729" s="0" t="n">
        <v>0.007447413807</v>
      </c>
      <c r="H2729" s="0" t="n">
        <v>1645.5</v>
      </c>
      <c r="I2729" s="0" t="n">
        <v>0.479568999999999</v>
      </c>
      <c r="J2729" s="0" t="n">
        <v>25.0673999999999</v>
      </c>
      <c r="K2729" s="0" t="n">
        <v>371</v>
      </c>
      <c r="L2729" s="0" t="s">
        <v>20</v>
      </c>
      <c r="M2729" s="0" t="n">
        <f aca="false">35.3*G2729</f>
        <v>0.2628937073871</v>
      </c>
      <c r="N2729" s="0" t="n">
        <f aca="false">M2729*1000/365</f>
        <v>0.720256732567397</v>
      </c>
      <c r="O2729" s="0" t="n">
        <f aca="false">Table1[[#This Row],[Detection frequency 2021]]/100*365</f>
        <v>91.4960099999997</v>
      </c>
      <c r="P2729" s="0" t="n">
        <f aca="false">Table1[[#This Row],[Flared days/year]]/12</f>
        <v>7.62466749999997</v>
      </c>
      <c r="Q2729" s="2" t="n">
        <f aca="false">Table1[[#This Row],['#days per month]]-P2785</f>
        <v>-5.7848241666667</v>
      </c>
    </row>
    <row r="2730" customFormat="false" ht="15.75" hidden="true" customHeight="false" outlineLevel="0" collapsed="false">
      <c r="A2730" s="0" t="s">
        <v>645</v>
      </c>
      <c r="B2730" s="0" t="s">
        <v>646</v>
      </c>
      <c r="C2730" s="0" t="s">
        <v>2885</v>
      </c>
      <c r="D2730" s="0" t="n">
        <v>500</v>
      </c>
      <c r="E2730" s="0" t="n">
        <v>48.401074</v>
      </c>
      <c r="F2730" s="0" t="n">
        <v>-103.67086</v>
      </c>
      <c r="G2730" s="0" t="n">
        <v>0.007444566566</v>
      </c>
      <c r="H2730" s="0" t="n">
        <v>1952.07</v>
      </c>
      <c r="I2730" s="0" t="n">
        <v>2.95139</v>
      </c>
      <c r="J2730" s="0" t="n">
        <v>25.3968</v>
      </c>
      <c r="K2730" s="0" t="n">
        <v>315</v>
      </c>
      <c r="L2730" s="0" t="s">
        <v>20</v>
      </c>
      <c r="M2730" s="0" t="n">
        <f aca="false">35.3*G2730</f>
        <v>0.2627931997798</v>
      </c>
      <c r="N2730" s="0" t="n">
        <f aca="false">M2730*1000/365</f>
        <v>0.719981369259726</v>
      </c>
      <c r="O2730" s="0" t="n">
        <f aca="false">Table1[[#This Row],[Detection frequency 2021]]/100*365</f>
        <v>92.69832</v>
      </c>
      <c r="P2730" s="0" t="n">
        <f aca="false">Table1[[#This Row],[Flared days/year]]/12</f>
        <v>7.72486</v>
      </c>
      <c r="Q2730" s="2" t="n">
        <f aca="false">Table1[[#This Row],['#days per month]]-P2786</f>
        <v>-13.3095425</v>
      </c>
    </row>
    <row r="2731" customFormat="false" ht="15.75" hidden="true" customHeight="false" outlineLevel="0" collapsed="false">
      <c r="A2731" s="0" t="s">
        <v>28</v>
      </c>
      <c r="B2731" s="0" t="s">
        <v>29</v>
      </c>
      <c r="C2731" s="0" t="s">
        <v>2886</v>
      </c>
      <c r="D2731" s="0" t="n">
        <v>8236</v>
      </c>
      <c r="E2731" s="0" t="n">
        <v>27.887928</v>
      </c>
      <c r="F2731" s="0" t="n">
        <v>52.309663</v>
      </c>
      <c r="G2731" s="0" t="n">
        <v>0.00743863725999999</v>
      </c>
      <c r="H2731" s="0" t="n">
        <v>1849.99</v>
      </c>
      <c r="I2731" s="0" t="n">
        <v>1.6015</v>
      </c>
      <c r="J2731" s="0" t="n">
        <v>45.8974</v>
      </c>
      <c r="K2731" s="0" t="n">
        <v>390</v>
      </c>
      <c r="L2731" s="0" t="s">
        <v>20</v>
      </c>
      <c r="M2731" s="0" t="n">
        <f aca="false">35.3*G2731</f>
        <v>0.262583895278</v>
      </c>
      <c r="N2731" s="0" t="n">
        <f aca="false">M2731*1000/365</f>
        <v>0.719407932268492</v>
      </c>
      <c r="O2731" s="0" t="n">
        <f aca="false">Table1[[#This Row],[Detection frequency 2021]]/100*365</f>
        <v>167.52551</v>
      </c>
      <c r="P2731" s="0" t="n">
        <f aca="false">Table1[[#This Row],[Flared days/year]]/12</f>
        <v>13.9604591666667</v>
      </c>
      <c r="Q2731" s="2" t="n">
        <f aca="false">Table1[[#This Row],['#days per month]]-P2787</f>
        <v>-4.93473916666667</v>
      </c>
    </row>
    <row r="2732" customFormat="false" ht="15.75" hidden="true" customHeight="false" outlineLevel="0" collapsed="false">
      <c r="A2732" s="0" t="s">
        <v>24</v>
      </c>
      <c r="B2732" s="0" t="s">
        <v>25</v>
      </c>
      <c r="C2732" s="0" t="s">
        <v>2887</v>
      </c>
      <c r="D2732" s="0" t="n">
        <v>10442</v>
      </c>
      <c r="E2732" s="0" t="n">
        <v>57.988009</v>
      </c>
      <c r="F2732" s="0" t="n">
        <v>106.884382</v>
      </c>
      <c r="G2732" s="0" t="n">
        <v>0.007418530455</v>
      </c>
      <c r="H2732" s="0" t="n">
        <v>1633.54</v>
      </c>
      <c r="I2732" s="0" t="n">
        <v>1.6015</v>
      </c>
      <c r="J2732" s="0" t="n">
        <v>12.0438</v>
      </c>
      <c r="K2732" s="0" t="n">
        <v>274</v>
      </c>
      <c r="L2732" s="0" t="s">
        <v>20</v>
      </c>
      <c r="M2732" s="0" t="n">
        <f aca="false">35.3*G2732</f>
        <v>0.2618741250615</v>
      </c>
      <c r="N2732" s="0" t="n">
        <f aca="false">M2732*1000/365</f>
        <v>0.717463356332877</v>
      </c>
      <c r="O2732" s="0" t="n">
        <f aca="false">Table1[[#This Row],[Detection frequency 2021]]/100*365</f>
        <v>43.95987</v>
      </c>
      <c r="P2732" s="0" t="n">
        <f aca="false">Table1[[#This Row],[Flared days/year]]/12</f>
        <v>3.6633225</v>
      </c>
      <c r="Q2732" s="2" t="n">
        <f aca="false">Table1[[#This Row],['#days per month]]-P2788</f>
        <v>-9.51722291666664</v>
      </c>
    </row>
    <row r="2733" customFormat="false" ht="15.75" hidden="true" customHeight="false" outlineLevel="0" collapsed="false">
      <c r="A2733" s="0" t="s">
        <v>598</v>
      </c>
      <c r="B2733" s="0" t="s">
        <v>599</v>
      </c>
      <c r="C2733" s="0" t="s">
        <v>2888</v>
      </c>
      <c r="D2733" s="0" t="n">
        <v>218</v>
      </c>
      <c r="E2733" s="0" t="n">
        <v>54.505576</v>
      </c>
      <c r="F2733" s="0" t="n">
        <v>-117.669522</v>
      </c>
      <c r="G2733" s="0" t="n">
        <v>0.007417767277</v>
      </c>
      <c r="H2733" s="0" t="n">
        <v>1919.79</v>
      </c>
      <c r="I2733" s="0" t="n">
        <v>2.81325999999999</v>
      </c>
      <c r="J2733" s="0" t="n">
        <v>30.0365999999999</v>
      </c>
      <c r="K2733" s="0" t="n">
        <v>273</v>
      </c>
      <c r="L2733" s="0" t="s">
        <v>20</v>
      </c>
      <c r="M2733" s="0" t="n">
        <f aca="false">35.3*G2733</f>
        <v>0.2618471848781</v>
      </c>
      <c r="N2733" s="0" t="n">
        <f aca="false">M2733*1000/365</f>
        <v>0.717389547611233</v>
      </c>
      <c r="O2733" s="0" t="n">
        <f aca="false">Table1[[#This Row],[Detection frequency 2021]]/100*365</f>
        <v>109.63359</v>
      </c>
      <c r="P2733" s="0" t="n">
        <f aca="false">Table1[[#This Row],[Flared days/year]]/12</f>
        <v>9.13613249999997</v>
      </c>
      <c r="Q2733" s="2" t="n">
        <f aca="false">Table1[[#This Row],['#days per month]]-P2789</f>
        <v>-2.11262000000003</v>
      </c>
    </row>
    <row r="2734" customFormat="false" ht="15.75" hidden="true" customHeight="false" outlineLevel="0" collapsed="false">
      <c r="A2734" s="0" t="s">
        <v>563</v>
      </c>
      <c r="B2734" s="0" t="s">
        <v>564</v>
      </c>
      <c r="C2734" s="0" t="s">
        <v>2889</v>
      </c>
      <c r="D2734" s="0" t="n">
        <v>4499</v>
      </c>
      <c r="E2734" s="0" t="n">
        <v>-0.201858999999999</v>
      </c>
      <c r="F2734" s="0" t="n">
        <v>-76.831856</v>
      </c>
      <c r="G2734" s="0" t="n">
        <v>0.00740693602</v>
      </c>
      <c r="H2734" s="0" t="n">
        <v>1957.47</v>
      </c>
      <c r="I2734" s="0" t="n">
        <v>2.7825</v>
      </c>
      <c r="J2734" s="0" t="n">
        <v>40.4255</v>
      </c>
      <c r="K2734" s="0" t="n">
        <v>47</v>
      </c>
      <c r="L2734" s="0" t="s">
        <v>20</v>
      </c>
      <c r="M2734" s="0" t="n">
        <f aca="false">35.3*G2734</f>
        <v>0.261464841506</v>
      </c>
      <c r="N2734" s="0" t="n">
        <f aca="false">M2734*1000/365</f>
        <v>0.716342031523288</v>
      </c>
      <c r="O2734" s="0" t="n">
        <f aca="false">Table1[[#This Row],[Detection frequency 2021]]/100*365</f>
        <v>147.553075</v>
      </c>
      <c r="P2734" s="0" t="n">
        <f aca="false">Table1[[#This Row],[Flared days/year]]/12</f>
        <v>12.2960895833333</v>
      </c>
      <c r="Q2734" s="2" t="n">
        <f aca="false">Table1[[#This Row],['#days per month]]-P2790</f>
        <v>4.61512083333333</v>
      </c>
    </row>
    <row r="2735" customFormat="false" ht="15.75" hidden="true" customHeight="false" outlineLevel="0" collapsed="false">
      <c r="A2735" s="0" t="s">
        <v>21</v>
      </c>
      <c r="B2735" s="0" t="s">
        <v>22</v>
      </c>
      <c r="C2735" s="0" t="s">
        <v>2890</v>
      </c>
      <c r="D2735" s="0" t="n">
        <v>7532</v>
      </c>
      <c r="E2735" s="0" t="n">
        <v>31.674093</v>
      </c>
      <c r="F2735" s="0" t="n">
        <v>47.520647</v>
      </c>
      <c r="G2735" s="0" t="n">
        <v>0.003145672951</v>
      </c>
      <c r="H2735" s="0" t="n">
        <v>1833.86</v>
      </c>
      <c r="I2735" s="0" t="n">
        <v>2.04747</v>
      </c>
      <c r="J2735" s="0" t="n">
        <v>24.6719</v>
      </c>
      <c r="K2735" s="0" t="n">
        <v>381</v>
      </c>
      <c r="L2735" s="0" t="s">
        <v>20</v>
      </c>
      <c r="M2735" s="0" t="n">
        <f aca="false">35.3*G2735</f>
        <v>0.1110422551703</v>
      </c>
      <c r="N2735" s="0" t="n">
        <f aca="false">M2735*1000/365</f>
        <v>0.304225356630959</v>
      </c>
      <c r="O2735" s="0" t="n">
        <f aca="false">Table1[[#This Row],[Detection frequency 2021]]/100*365</f>
        <v>90.052435</v>
      </c>
      <c r="P2735" s="0" t="n">
        <f aca="false">Table1[[#This Row],[Flared days/year]]/12</f>
        <v>7.50436958333333</v>
      </c>
      <c r="Q2735" s="2" t="n">
        <f aca="false">Table1[[#This Row],['#days per month]]-P2791</f>
        <v>-4.06719499999997</v>
      </c>
    </row>
    <row r="2736" customFormat="false" ht="15.75" hidden="true" customHeight="false" outlineLevel="0" collapsed="false">
      <c r="A2736" s="0" t="s">
        <v>51</v>
      </c>
      <c r="B2736" s="0" t="s">
        <v>52</v>
      </c>
      <c r="C2736" s="0" t="s">
        <v>2891</v>
      </c>
      <c r="D2736" s="0" t="n">
        <v>5666</v>
      </c>
      <c r="E2736" s="0" t="n">
        <v>27.7108979999999</v>
      </c>
      <c r="F2736" s="0" t="n">
        <v>9.884826</v>
      </c>
      <c r="G2736" s="0" t="n">
        <v>0.00768734522899999</v>
      </c>
      <c r="H2736" s="0" t="n">
        <v>1619.74</v>
      </c>
      <c r="I2736" s="0" t="n">
        <v>0.897751</v>
      </c>
      <c r="J2736" s="0" t="n">
        <v>22.8346</v>
      </c>
      <c r="K2736" s="0" t="n">
        <v>381</v>
      </c>
      <c r="L2736" s="0" t="s">
        <v>20</v>
      </c>
      <c r="M2736" s="0" t="n">
        <f aca="false">35.3*G2736</f>
        <v>0.2713632865837</v>
      </c>
      <c r="N2736" s="0" t="n">
        <f aca="false">M2736*1000/365</f>
        <v>0.743461059133424</v>
      </c>
      <c r="O2736" s="0" t="n">
        <f aca="false">Table1[[#This Row],[Detection frequency 2021]]/100*365</f>
        <v>83.34629</v>
      </c>
      <c r="P2736" s="0" t="n">
        <f aca="false">Table1[[#This Row],[Flared days/year]]/12</f>
        <v>6.94552416666667</v>
      </c>
      <c r="Q2736" s="2" t="n">
        <f aca="false">Table1[[#This Row],['#days per month]]-P2792</f>
        <v>-0.658642500000001</v>
      </c>
    </row>
    <row r="2737" customFormat="false" ht="15.75" hidden="true" customHeight="false" outlineLevel="0" collapsed="false">
      <c r="A2737" s="0" t="s">
        <v>788</v>
      </c>
      <c r="B2737" s="0" t="s">
        <v>789</v>
      </c>
      <c r="C2737" s="0" t="s">
        <v>2892</v>
      </c>
      <c r="D2737" s="0" t="n">
        <v>11921</v>
      </c>
      <c r="E2737" s="0" t="n">
        <v>-3.38252399999999</v>
      </c>
      <c r="F2737" s="0" t="n">
        <v>104.043155</v>
      </c>
      <c r="G2737" s="0" t="n">
        <v>0.007390909282</v>
      </c>
      <c r="H2737" s="0" t="n">
        <v>1878.82</v>
      </c>
      <c r="I2737" s="0" t="n">
        <v>1.6015</v>
      </c>
      <c r="J2737" s="0" t="n">
        <v>43.2432</v>
      </c>
      <c r="K2737" s="0" t="n">
        <v>37</v>
      </c>
      <c r="L2737" s="0" t="s">
        <v>20</v>
      </c>
      <c r="M2737" s="0" t="n">
        <f aca="false">35.3*G2737</f>
        <v>0.2608990976546</v>
      </c>
      <c r="N2737" s="0" t="n">
        <f aca="false">M2737*1000/365</f>
        <v>0.714792048368767</v>
      </c>
      <c r="O2737" s="0" t="n">
        <f aca="false">Table1[[#This Row],[Detection frequency 2021]]/100*365</f>
        <v>157.83768</v>
      </c>
      <c r="P2737" s="0" t="n">
        <f aca="false">Table1[[#This Row],[Flared days/year]]/12</f>
        <v>13.15314</v>
      </c>
      <c r="Q2737" s="2" t="n">
        <f aca="false">Table1[[#This Row],['#days per month]]-P2793</f>
        <v>4.571625</v>
      </c>
    </row>
    <row r="2738" customFormat="false" ht="15.75" hidden="true" customHeight="false" outlineLevel="0" collapsed="false">
      <c r="A2738" s="0" t="s">
        <v>468</v>
      </c>
      <c r="B2738" s="0" t="s">
        <v>469</v>
      </c>
      <c r="C2738" s="0" t="s">
        <v>2893</v>
      </c>
      <c r="D2738" s="0" t="n">
        <v>7632</v>
      </c>
      <c r="E2738" s="0" t="n">
        <v>28.9489479999999</v>
      </c>
      <c r="F2738" s="0" t="n">
        <v>47.95187</v>
      </c>
      <c r="G2738" s="0" t="n">
        <v>0.004021038117</v>
      </c>
      <c r="H2738" s="0" t="n">
        <v>1813.77</v>
      </c>
      <c r="I2738" s="0" t="n">
        <v>1.61222</v>
      </c>
      <c r="J2738" s="0" t="n">
        <v>24.3842</v>
      </c>
      <c r="K2738" s="0" t="n">
        <v>406</v>
      </c>
      <c r="L2738" s="0" t="s">
        <v>20</v>
      </c>
      <c r="M2738" s="0" t="n">
        <f aca="false">35.3*G2738</f>
        <v>0.1419426455301</v>
      </c>
      <c r="N2738" s="0" t="n">
        <f aca="false">M2738*1000/365</f>
        <v>0.388883960356438</v>
      </c>
      <c r="O2738" s="0" t="n">
        <f aca="false">Table1[[#This Row],[Detection frequency 2021]]/100*365</f>
        <v>89.00233</v>
      </c>
      <c r="P2738" s="0" t="n">
        <f aca="false">Table1[[#This Row],[Flared days/year]]/12</f>
        <v>7.41686083333333</v>
      </c>
      <c r="Q2738" s="2" t="n">
        <f aca="false">Table1[[#This Row],['#days per month]]-P2794</f>
        <v>-2.11541833333333</v>
      </c>
    </row>
    <row r="2739" customFormat="false" ht="15.75" hidden="true" customHeight="false" outlineLevel="0" collapsed="false">
      <c r="A2739" s="0" t="s">
        <v>788</v>
      </c>
      <c r="B2739" s="0" t="s">
        <v>789</v>
      </c>
      <c r="C2739" s="0" t="s">
        <v>2894</v>
      </c>
      <c r="D2739" s="0" t="n">
        <v>11860</v>
      </c>
      <c r="E2739" s="0" t="n">
        <v>-1.270415</v>
      </c>
      <c r="F2739" s="0" t="n">
        <v>103.15875</v>
      </c>
      <c r="G2739" s="0" t="n">
        <v>0.007378874552</v>
      </c>
      <c r="H2739" s="0" t="n">
        <v>1929.46</v>
      </c>
      <c r="I2739" s="0" t="n">
        <v>1.47551</v>
      </c>
      <c r="J2739" s="0" t="n">
        <v>46.9388</v>
      </c>
      <c r="K2739" s="0" t="n">
        <v>49</v>
      </c>
      <c r="L2739" s="0" t="s">
        <v>20</v>
      </c>
      <c r="M2739" s="0" t="n">
        <f aca="false">35.3*G2739</f>
        <v>0.2604742716856</v>
      </c>
      <c r="N2739" s="0" t="n">
        <f aca="false">M2739*1000/365</f>
        <v>0.713628141604384</v>
      </c>
      <c r="O2739" s="0" t="n">
        <f aca="false">Table1[[#This Row],[Detection frequency 2021]]/100*365</f>
        <v>171.32662</v>
      </c>
      <c r="P2739" s="0" t="n">
        <f aca="false">Table1[[#This Row],[Flared days/year]]/12</f>
        <v>14.2772183333333</v>
      </c>
      <c r="Q2739" s="2" t="n">
        <f aca="false">Table1[[#This Row],['#days per month]]-P2795</f>
        <v>6.41879875</v>
      </c>
    </row>
    <row r="2740" customFormat="false" ht="15.75" hidden="true" customHeight="false" outlineLevel="0" collapsed="false">
      <c r="A2740" s="0" t="s">
        <v>24</v>
      </c>
      <c r="B2740" s="0" t="s">
        <v>25</v>
      </c>
      <c r="C2740" s="0" t="s">
        <v>2895</v>
      </c>
      <c r="D2740" s="0" t="n">
        <v>10608</v>
      </c>
      <c r="E2740" s="0" t="n">
        <v>55.2883209999999</v>
      </c>
      <c r="F2740" s="0" t="n">
        <v>106.090307</v>
      </c>
      <c r="G2740" s="0" t="n">
        <v>0.00737720143099999</v>
      </c>
      <c r="H2740" s="0" t="n">
        <v>1404.12</v>
      </c>
      <c r="I2740" s="0" t="n">
        <v>1.6015</v>
      </c>
      <c r="J2740" s="0" t="n">
        <v>5.42373</v>
      </c>
      <c r="K2740" s="0" t="n">
        <v>295</v>
      </c>
      <c r="L2740" s="0" t="s">
        <v>218</v>
      </c>
      <c r="M2740" s="0" t="n">
        <f aca="false">35.3*G2740</f>
        <v>0.2604152105143</v>
      </c>
      <c r="N2740" s="0" t="n">
        <f aca="false">M2740*1000/365</f>
        <v>0.713466330176163</v>
      </c>
      <c r="O2740" s="0" t="n">
        <f aca="false">Table1[[#This Row],[Detection frequency 2021]]/100*365</f>
        <v>19.7966145</v>
      </c>
      <c r="P2740" s="0" t="n">
        <f aca="false">Table1[[#This Row],[Flared days/year]]/12</f>
        <v>1.649717875</v>
      </c>
      <c r="Q2740" s="2" t="n">
        <f aca="false">Table1[[#This Row],['#days per month]]-P2796</f>
        <v>-5.06807670833333</v>
      </c>
    </row>
    <row r="2741" customFormat="false" ht="15.75" hidden="true" customHeight="false" outlineLevel="0" collapsed="false">
      <c r="A2741" s="0" t="s">
        <v>345</v>
      </c>
      <c r="B2741" s="0" t="s">
        <v>346</v>
      </c>
      <c r="C2741" s="0" t="s">
        <v>2896</v>
      </c>
      <c r="D2741" s="0" t="n">
        <v>4674</v>
      </c>
      <c r="E2741" s="0" t="n">
        <v>-38.292744</v>
      </c>
      <c r="F2741" s="0" t="n">
        <v>-68.717853</v>
      </c>
      <c r="G2741" s="0" t="n">
        <v>0.007372945246</v>
      </c>
      <c r="H2741" s="0" t="n">
        <v>1805.47</v>
      </c>
      <c r="I2741" s="0" t="n">
        <v>0.822568</v>
      </c>
      <c r="J2741" s="0" t="n">
        <v>17.7419</v>
      </c>
      <c r="K2741" s="0" t="n">
        <v>372</v>
      </c>
      <c r="L2741" s="0" t="s">
        <v>20</v>
      </c>
      <c r="M2741" s="0" t="n">
        <f aca="false">35.3*G2741</f>
        <v>0.2602649671838</v>
      </c>
      <c r="N2741" s="0" t="n">
        <f aca="false">M2741*1000/365</f>
        <v>0.713054704613151</v>
      </c>
      <c r="O2741" s="0" t="n">
        <f aca="false">Table1[[#This Row],[Detection frequency 2021]]/100*365</f>
        <v>64.757935</v>
      </c>
      <c r="P2741" s="0" t="n">
        <f aca="false">Table1[[#This Row],[Flared days/year]]/12</f>
        <v>5.39649458333333</v>
      </c>
      <c r="Q2741" s="2" t="n">
        <f aca="false">Table1[[#This Row],['#days per month]]-P2797</f>
        <v>-1.84169874999997</v>
      </c>
    </row>
    <row r="2742" customFormat="false" ht="15.75" hidden="true" customHeight="false" outlineLevel="0" collapsed="false">
      <c r="A2742" s="0" t="s">
        <v>598</v>
      </c>
      <c r="B2742" s="0" t="s">
        <v>599</v>
      </c>
      <c r="C2742" s="0" t="s">
        <v>2897</v>
      </c>
      <c r="D2742" s="0" t="n">
        <v>379</v>
      </c>
      <c r="E2742" s="0" t="n">
        <v>51.402619</v>
      </c>
      <c r="F2742" s="0" t="n">
        <v>-109.302512</v>
      </c>
      <c r="G2742" s="0" t="n">
        <v>0.007364227405</v>
      </c>
      <c r="H2742" s="0" t="n">
        <v>1879.07</v>
      </c>
      <c r="I2742" s="0" t="n">
        <v>1.53792</v>
      </c>
      <c r="J2742" s="0" t="n">
        <v>48.1928</v>
      </c>
      <c r="K2742" s="0" t="n">
        <v>332</v>
      </c>
      <c r="L2742" s="0" t="s">
        <v>20</v>
      </c>
      <c r="M2742" s="0" t="n">
        <f aca="false">35.3*G2742</f>
        <v>0.2599572273965</v>
      </c>
      <c r="N2742" s="0" t="n">
        <f aca="false">M2742*1000/365</f>
        <v>0.712211581908219</v>
      </c>
      <c r="O2742" s="0" t="n">
        <f aca="false">Table1[[#This Row],[Detection frequency 2021]]/100*365</f>
        <v>175.90372</v>
      </c>
      <c r="P2742" s="0" t="n">
        <f aca="false">Table1[[#This Row],[Flared days/year]]/12</f>
        <v>14.6586433333333</v>
      </c>
      <c r="Q2742" s="2" t="n">
        <f aca="false">Table1[[#This Row],['#days per month]]-P2798</f>
        <v>5.28553458333333</v>
      </c>
    </row>
    <row r="2743" customFormat="false" ht="15.75" hidden="true" customHeight="false" outlineLevel="0" collapsed="false">
      <c r="A2743" s="0" t="s">
        <v>645</v>
      </c>
      <c r="B2743" s="0" t="s">
        <v>646</v>
      </c>
      <c r="C2743" s="0" t="s">
        <v>2898</v>
      </c>
      <c r="D2743" s="0" t="n">
        <v>4032</v>
      </c>
      <c r="E2743" s="0" t="n">
        <v>31.834556</v>
      </c>
      <c r="F2743" s="0" t="n">
        <v>-88.704276</v>
      </c>
      <c r="G2743" s="0" t="n">
        <v>0.007360352809</v>
      </c>
      <c r="H2743" s="0" t="n">
        <v>1899.32</v>
      </c>
      <c r="I2743" s="0" t="n">
        <v>2.45202</v>
      </c>
      <c r="J2743" s="0" t="n">
        <v>42.6829</v>
      </c>
      <c r="K2743" s="0" t="n">
        <v>246</v>
      </c>
      <c r="L2743" s="0" t="s">
        <v>20</v>
      </c>
      <c r="M2743" s="0" t="n">
        <f aca="false">35.3*G2743</f>
        <v>0.2598204541577</v>
      </c>
      <c r="N2743" s="0" t="n">
        <f aca="false">M2743*1000/365</f>
        <v>0.711836860706027</v>
      </c>
      <c r="O2743" s="0" t="n">
        <f aca="false">Table1[[#This Row],[Detection frequency 2021]]/100*365</f>
        <v>155.792585</v>
      </c>
      <c r="P2743" s="0" t="n">
        <f aca="false">Table1[[#This Row],[Flared days/year]]/12</f>
        <v>12.9827154166667</v>
      </c>
      <c r="Q2743" s="2" t="n">
        <f aca="false">Table1[[#This Row],['#days per month]]-P2799</f>
        <v>2.21409</v>
      </c>
    </row>
    <row r="2744" customFormat="false" ht="15.75" hidden="true" customHeight="false" outlineLevel="0" collapsed="false">
      <c r="A2744" s="0" t="s">
        <v>645</v>
      </c>
      <c r="B2744" s="0" t="s">
        <v>646</v>
      </c>
      <c r="C2744" s="0" t="s">
        <v>2899</v>
      </c>
      <c r="D2744" s="0" t="n">
        <v>904</v>
      </c>
      <c r="E2744" s="0" t="n">
        <v>48.02187</v>
      </c>
      <c r="F2744" s="0" t="n">
        <v>-102.722202</v>
      </c>
      <c r="G2744" s="0" t="n">
        <v>0.00735277973499999</v>
      </c>
      <c r="H2744" s="0" t="n">
        <v>1834.42</v>
      </c>
      <c r="I2744" s="0" t="n">
        <v>2.42178</v>
      </c>
      <c r="J2744" s="0" t="n">
        <v>38.535</v>
      </c>
      <c r="K2744" s="0" t="n">
        <v>314</v>
      </c>
      <c r="L2744" s="0" t="s">
        <v>20</v>
      </c>
      <c r="M2744" s="0" t="n">
        <f aca="false">35.3*G2744</f>
        <v>0.2595531246455</v>
      </c>
      <c r="N2744" s="0" t="n">
        <f aca="false">M2744*1000/365</f>
        <v>0.711104451083561</v>
      </c>
      <c r="O2744" s="0" t="n">
        <f aca="false">Table1[[#This Row],[Detection frequency 2021]]/100*365</f>
        <v>140.65275</v>
      </c>
      <c r="P2744" s="0" t="n">
        <f aca="false">Table1[[#This Row],[Flared days/year]]/12</f>
        <v>11.7210625</v>
      </c>
      <c r="Q2744" s="2" t="n">
        <f aca="false">Table1[[#This Row],['#days per month]]-P2800</f>
        <v>5.26089708333333</v>
      </c>
    </row>
    <row r="2745" customFormat="false" ht="15.75" hidden="true" customHeight="false" outlineLevel="0" collapsed="false">
      <c r="A2745" s="0" t="s">
        <v>345</v>
      </c>
      <c r="B2745" s="0" t="s">
        <v>346</v>
      </c>
      <c r="C2745" s="0" t="s">
        <v>2900</v>
      </c>
      <c r="D2745" s="0" t="n">
        <v>4761</v>
      </c>
      <c r="E2745" s="0" t="n">
        <v>-52.521139</v>
      </c>
      <c r="F2745" s="0" t="n">
        <v>-68.280746</v>
      </c>
      <c r="G2745" s="0" t="n">
        <v>0.007351341438</v>
      </c>
      <c r="H2745" s="0" t="n">
        <v>1804.98</v>
      </c>
      <c r="I2745" s="0" t="n">
        <v>2.77347999999999</v>
      </c>
      <c r="J2745" s="0" t="n">
        <v>28.3019</v>
      </c>
      <c r="K2745" s="0" t="n">
        <v>265</v>
      </c>
      <c r="L2745" s="0" t="s">
        <v>20</v>
      </c>
      <c r="M2745" s="0" t="n">
        <f aca="false">35.3*G2745</f>
        <v>0.2595023527614</v>
      </c>
      <c r="N2745" s="0" t="n">
        <f aca="false">M2745*1000/365</f>
        <v>0.710965350031233</v>
      </c>
      <c r="O2745" s="0" t="n">
        <f aca="false">Table1[[#This Row],[Detection frequency 2021]]/100*365</f>
        <v>103.301935</v>
      </c>
      <c r="P2745" s="0" t="n">
        <f aca="false">Table1[[#This Row],[Flared days/year]]/12</f>
        <v>8.60849458333333</v>
      </c>
      <c r="Q2745" s="2" t="n">
        <f aca="false">Table1[[#This Row],['#days per month]]-P2801</f>
        <v>-4.92692208333333</v>
      </c>
    </row>
    <row r="2746" customFormat="false" ht="15.75" hidden="true" customHeight="false" outlineLevel="0" collapsed="false">
      <c r="A2746" s="0" t="s">
        <v>24</v>
      </c>
      <c r="B2746" s="0" t="s">
        <v>25</v>
      </c>
      <c r="C2746" s="0" t="s">
        <v>2901</v>
      </c>
      <c r="D2746" s="0" t="n">
        <v>8912</v>
      </c>
      <c r="E2746" s="0" t="n">
        <v>61.722975</v>
      </c>
      <c r="F2746" s="0" t="n">
        <v>73.898164</v>
      </c>
      <c r="G2746" s="0" t="n">
        <v>0.00734588178</v>
      </c>
      <c r="H2746" s="0" t="n">
        <v>1877.29</v>
      </c>
      <c r="I2746" s="0" t="n">
        <v>2.69225999999999</v>
      </c>
      <c r="J2746" s="0" t="n">
        <v>36.4964</v>
      </c>
      <c r="K2746" s="0" t="n">
        <v>137</v>
      </c>
      <c r="L2746" s="0" t="s">
        <v>20</v>
      </c>
      <c r="M2746" s="0" t="n">
        <f aca="false">35.3*G2746</f>
        <v>0.259309626834</v>
      </c>
      <c r="N2746" s="0" t="n">
        <f aca="false">M2746*1000/365</f>
        <v>0.710437333791781</v>
      </c>
      <c r="O2746" s="0" t="n">
        <f aca="false">Table1[[#This Row],[Detection frequency 2021]]/100*365</f>
        <v>133.21186</v>
      </c>
      <c r="P2746" s="0" t="n">
        <f aca="false">Table1[[#This Row],[Flared days/year]]/12</f>
        <v>11.1009883333333</v>
      </c>
      <c r="Q2746" s="2" t="n">
        <f aca="false">Table1[[#This Row],['#days per month]]-P2802</f>
        <v>2.15489916666667</v>
      </c>
    </row>
    <row r="2747" customFormat="false" ht="15.75" hidden="true" customHeight="false" outlineLevel="0" collapsed="false">
      <c r="A2747" s="0" t="s">
        <v>24</v>
      </c>
      <c r="B2747" s="0" t="s">
        <v>25</v>
      </c>
      <c r="C2747" s="0" t="s">
        <v>2902</v>
      </c>
      <c r="D2747" s="0" t="n">
        <v>10324</v>
      </c>
      <c r="E2747" s="0" t="n">
        <v>60.4154119999999</v>
      </c>
      <c r="F2747" s="0" t="n">
        <v>96.551795</v>
      </c>
      <c r="G2747" s="0" t="n">
        <v>0.007340921123</v>
      </c>
      <c r="H2747" s="0" t="n">
        <v>1617.98</v>
      </c>
      <c r="I2747" s="0" t="n">
        <v>1.6015</v>
      </c>
      <c r="J2747" s="0" t="n">
        <v>43.5583</v>
      </c>
      <c r="K2747" s="0" t="n">
        <v>163</v>
      </c>
      <c r="L2747" s="0" t="s">
        <v>20</v>
      </c>
      <c r="M2747" s="0" t="n">
        <f aca="false">35.3*G2747</f>
        <v>0.2591345156419</v>
      </c>
      <c r="N2747" s="0" t="n">
        <f aca="false">M2747*1000/365</f>
        <v>0.709957577101096</v>
      </c>
      <c r="O2747" s="0" t="n">
        <f aca="false">Table1[[#This Row],[Detection frequency 2021]]/100*365</f>
        <v>158.987795</v>
      </c>
      <c r="P2747" s="0" t="n">
        <f aca="false">Table1[[#This Row],[Flared days/year]]/12</f>
        <v>13.2489829166667</v>
      </c>
      <c r="Q2747" s="2" t="n">
        <f aca="false">Table1[[#This Row],['#days per month]]-P2803</f>
        <v>5.20225375</v>
      </c>
    </row>
    <row r="2748" customFormat="false" ht="15.75" hidden="true" customHeight="false" outlineLevel="0" collapsed="false">
      <c r="A2748" s="0" t="s">
        <v>732</v>
      </c>
      <c r="B2748" s="0" t="s">
        <v>733</v>
      </c>
      <c r="C2748" s="0" t="s">
        <v>2903</v>
      </c>
      <c r="D2748" s="0" t="n">
        <v>4226</v>
      </c>
      <c r="E2748" s="0" t="n">
        <v>6.852925</v>
      </c>
      <c r="F2748" s="0" t="n">
        <v>-71.272641</v>
      </c>
      <c r="G2748" s="0" t="n">
        <v>0.007340480828</v>
      </c>
      <c r="H2748" s="0" t="n">
        <v>1890.24</v>
      </c>
      <c r="I2748" s="0" t="n">
        <v>1.53257999999999</v>
      </c>
      <c r="J2748" s="0" t="n">
        <v>38.3178</v>
      </c>
      <c r="K2748" s="0" t="n">
        <v>107</v>
      </c>
      <c r="L2748" s="0" t="s">
        <v>20</v>
      </c>
      <c r="M2748" s="0" t="n">
        <f aca="false">35.3*G2748</f>
        <v>0.2591189732284</v>
      </c>
      <c r="N2748" s="0" t="n">
        <f aca="false">M2748*1000/365</f>
        <v>0.709914995146301</v>
      </c>
      <c r="O2748" s="0" t="n">
        <f aca="false">Table1[[#This Row],[Detection frequency 2021]]/100*365</f>
        <v>139.85997</v>
      </c>
      <c r="P2748" s="0" t="n">
        <f aca="false">Table1[[#This Row],[Flared days/year]]/12</f>
        <v>11.6549975</v>
      </c>
      <c r="Q2748" s="2" t="n">
        <f aca="false">Table1[[#This Row],['#days per month]]-P2804</f>
        <v>2.3301904166667</v>
      </c>
    </row>
    <row r="2749" customFormat="false" ht="15.75" hidden="true" customHeight="false" outlineLevel="0" collapsed="false">
      <c r="A2749" s="0" t="s">
        <v>17</v>
      </c>
      <c r="B2749" s="0" t="s">
        <v>18</v>
      </c>
      <c r="C2749" s="0" t="s">
        <v>2904</v>
      </c>
      <c r="D2749" s="0" t="n">
        <v>4417</v>
      </c>
      <c r="E2749" s="0" t="n">
        <v>8.347152</v>
      </c>
      <c r="F2749" s="0" t="n">
        <v>-62.851422</v>
      </c>
      <c r="G2749" s="0" t="n">
        <v>0.007336224643</v>
      </c>
      <c r="H2749" s="0" t="n">
        <v>1764.05</v>
      </c>
      <c r="I2749" s="0" t="n">
        <v>1.38235</v>
      </c>
      <c r="J2749" s="0" t="n">
        <v>16.9591</v>
      </c>
      <c r="K2749" s="0" t="n">
        <v>171</v>
      </c>
      <c r="L2749" s="0" t="s">
        <v>20</v>
      </c>
      <c r="M2749" s="0" t="n">
        <f aca="false">35.3*G2749</f>
        <v>0.2589687298979</v>
      </c>
      <c r="N2749" s="0" t="n">
        <f aca="false">M2749*1000/365</f>
        <v>0.709503369583288</v>
      </c>
      <c r="O2749" s="0" t="n">
        <f aca="false">Table1[[#This Row],[Detection frequency 2021]]/100*365</f>
        <v>61.900715</v>
      </c>
      <c r="P2749" s="0" t="n">
        <f aca="false">Table1[[#This Row],[Flared days/year]]/12</f>
        <v>5.15839291666667</v>
      </c>
      <c r="Q2749" s="2" t="n">
        <f aca="false">Table1[[#This Row],['#days per month]]-P2805</f>
        <v>-2.0693370833333</v>
      </c>
    </row>
    <row r="2750" customFormat="false" ht="15.75" hidden="true" customHeight="false" outlineLevel="0" collapsed="false">
      <c r="A2750" s="0" t="s">
        <v>366</v>
      </c>
      <c r="B2750" s="0" t="s">
        <v>367</v>
      </c>
      <c r="C2750" s="0" t="s">
        <v>2905</v>
      </c>
      <c r="D2750" s="0" t="n">
        <v>6334</v>
      </c>
      <c r="E2750" s="0" t="n">
        <v>-5.9377</v>
      </c>
      <c r="F2750" s="0" t="n">
        <v>12.406277</v>
      </c>
      <c r="G2750" s="0" t="n">
        <v>0.007312830302</v>
      </c>
      <c r="H2750" s="0" t="n">
        <v>1861.99</v>
      </c>
      <c r="I2750" s="0" t="n">
        <v>1.98279</v>
      </c>
      <c r="J2750" s="0" t="n">
        <v>39.4495</v>
      </c>
      <c r="K2750" s="0" t="n">
        <v>109</v>
      </c>
      <c r="L2750" s="0" t="s">
        <v>20</v>
      </c>
      <c r="M2750" s="0" t="n">
        <f aca="false">35.3*G2750</f>
        <v>0.2581429096606</v>
      </c>
      <c r="N2750" s="0" t="n">
        <f aca="false">M2750*1000/365</f>
        <v>0.707240848385205</v>
      </c>
      <c r="O2750" s="0" t="n">
        <f aca="false">Table1[[#This Row],[Detection frequency 2021]]/100*365</f>
        <v>143.990675</v>
      </c>
      <c r="P2750" s="0" t="n">
        <f aca="false">Table1[[#This Row],[Flared days/year]]/12</f>
        <v>11.9992229166667</v>
      </c>
      <c r="Q2750" s="2" t="n">
        <f aca="false">Table1[[#This Row],['#days per month]]-P2806</f>
        <v>5.95366708333336</v>
      </c>
    </row>
    <row r="2751" customFormat="false" ht="15.75" hidden="true" customHeight="false" outlineLevel="0" collapsed="false">
      <c r="A2751" s="0" t="s">
        <v>161</v>
      </c>
      <c r="B2751" s="0" t="s">
        <v>162</v>
      </c>
      <c r="C2751" s="0" t="s">
        <v>2906</v>
      </c>
      <c r="D2751" s="0" t="n">
        <v>9700</v>
      </c>
      <c r="E2751" s="0" t="n">
        <v>40.674048</v>
      </c>
      <c r="F2751" s="0" t="n">
        <v>83.360689</v>
      </c>
      <c r="G2751" s="0" t="n">
        <v>0.007310922357</v>
      </c>
      <c r="H2751" s="0" t="n">
        <v>1841.55</v>
      </c>
      <c r="I2751" s="0" t="n">
        <v>2.12272</v>
      </c>
      <c r="J2751" s="0" t="n">
        <v>41.1410999999999</v>
      </c>
      <c r="K2751" s="0" t="n">
        <v>333</v>
      </c>
      <c r="L2751" s="0" t="s">
        <v>20</v>
      </c>
      <c r="M2751" s="0" t="n">
        <f aca="false">35.3*G2751</f>
        <v>0.2580755592021</v>
      </c>
      <c r="N2751" s="0" t="n">
        <f aca="false">M2751*1000/365</f>
        <v>0.707056326581096</v>
      </c>
      <c r="O2751" s="0" t="n">
        <f aca="false">Table1[[#This Row],[Detection frequency 2021]]/100*365</f>
        <v>150.165015</v>
      </c>
      <c r="P2751" s="0" t="n">
        <f aca="false">Table1[[#This Row],[Flared days/year]]/12</f>
        <v>12.51375125</v>
      </c>
      <c r="Q2751" s="2" t="n">
        <f aca="false">Table1[[#This Row],['#days per month]]-P2807</f>
        <v>6.94448999999997</v>
      </c>
    </row>
    <row r="2752" customFormat="false" ht="15.75" hidden="true" customHeight="false" outlineLevel="0" collapsed="false">
      <c r="A2752" s="0" t="s">
        <v>126</v>
      </c>
      <c r="B2752" s="0" t="s">
        <v>127</v>
      </c>
      <c r="C2752" s="0" t="s">
        <v>2907</v>
      </c>
      <c r="D2752" s="0" t="n">
        <v>6045</v>
      </c>
      <c r="E2752" s="0" t="n">
        <v>4.912735</v>
      </c>
      <c r="F2752" s="0" t="n">
        <v>5.773247</v>
      </c>
      <c r="G2752" s="0" t="n">
        <v>0.007300237865</v>
      </c>
      <c r="H2752" s="0" t="n">
        <v>1813.14</v>
      </c>
      <c r="I2752" s="0" t="n">
        <v>3.26043</v>
      </c>
      <c r="J2752" s="0" t="n">
        <v>25.9259</v>
      </c>
      <c r="K2752" s="0" t="n">
        <v>108</v>
      </c>
      <c r="L2752" s="0" t="s">
        <v>20</v>
      </c>
      <c r="M2752" s="0" t="n">
        <f aca="false">35.3*G2752</f>
        <v>0.2576983966345</v>
      </c>
      <c r="N2752" s="0" t="n">
        <f aca="false">M2752*1000/365</f>
        <v>0.706023004478082</v>
      </c>
      <c r="O2752" s="0" t="n">
        <f aca="false">Table1[[#This Row],[Detection frequency 2021]]/100*365</f>
        <v>94.629535</v>
      </c>
      <c r="P2752" s="0" t="n">
        <f aca="false">Table1[[#This Row],[Flared days/year]]/12</f>
        <v>7.88579458333333</v>
      </c>
      <c r="Q2752" s="2" t="n">
        <f aca="false">Table1[[#This Row],['#days per month]]-P2808</f>
        <v>2.56287791666667</v>
      </c>
    </row>
    <row r="2753" customFormat="false" ht="15.75" hidden="true" customHeight="false" outlineLevel="0" collapsed="false">
      <c r="A2753" s="0" t="s">
        <v>24</v>
      </c>
      <c r="B2753" s="0" t="s">
        <v>25</v>
      </c>
      <c r="C2753" s="0" t="s">
        <v>2908</v>
      </c>
      <c r="D2753" s="0" t="n">
        <v>6660</v>
      </c>
      <c r="E2753" s="0" t="n">
        <v>44.518082</v>
      </c>
      <c r="F2753" s="0" t="n">
        <v>44.768313</v>
      </c>
      <c r="G2753" s="0" t="n">
        <v>0.007297097094</v>
      </c>
      <c r="H2753" s="0" t="n">
        <v>1825.25</v>
      </c>
      <c r="I2753" s="0" t="n">
        <v>2.05479</v>
      </c>
      <c r="J2753" s="0" t="n">
        <v>50.8065</v>
      </c>
      <c r="K2753" s="0" t="n">
        <v>248</v>
      </c>
      <c r="L2753" s="0" t="s">
        <v>20</v>
      </c>
      <c r="M2753" s="0" t="n">
        <f aca="false">35.3*G2753</f>
        <v>0.2575875274182</v>
      </c>
      <c r="N2753" s="0" t="n">
        <f aca="false">M2753*1000/365</f>
        <v>0.705719253200548</v>
      </c>
      <c r="O2753" s="0" t="n">
        <f aca="false">Table1[[#This Row],[Detection frequency 2021]]/100*365</f>
        <v>185.443725</v>
      </c>
      <c r="P2753" s="0" t="n">
        <f aca="false">Table1[[#This Row],[Flared days/year]]/12</f>
        <v>15.45364375</v>
      </c>
      <c r="Q2753" s="2" t="n">
        <f aca="false">Table1[[#This Row],['#days per month]]-P2809</f>
        <v>1.1840904166667</v>
      </c>
    </row>
    <row r="2754" customFormat="false" ht="15.75" hidden="true" customHeight="false" outlineLevel="0" collapsed="false">
      <c r="A2754" s="0" t="s">
        <v>645</v>
      </c>
      <c r="B2754" s="0" t="s">
        <v>646</v>
      </c>
      <c r="C2754" s="0" t="s">
        <v>2909</v>
      </c>
      <c r="D2754" s="0" t="n">
        <v>836</v>
      </c>
      <c r="E2754" s="0" t="n">
        <v>47.529267</v>
      </c>
      <c r="F2754" s="0" t="n">
        <v>-102.817753</v>
      </c>
      <c r="G2754" s="0" t="n">
        <v>0.007285003658</v>
      </c>
      <c r="H2754" s="0" t="n">
        <v>1913.52</v>
      </c>
      <c r="I2754" s="0" t="n">
        <v>2.03673</v>
      </c>
      <c r="J2754" s="0" t="n">
        <v>48.494</v>
      </c>
      <c r="K2754" s="0" t="n">
        <v>332</v>
      </c>
      <c r="L2754" s="0" t="s">
        <v>20</v>
      </c>
      <c r="M2754" s="0" t="n">
        <f aca="false">35.3*G2754</f>
        <v>0.2571606291274</v>
      </c>
      <c r="N2754" s="0" t="n">
        <f aca="false">M2754*1000/365</f>
        <v>0.704549668842192</v>
      </c>
      <c r="O2754" s="0" t="n">
        <f aca="false">Table1[[#This Row],[Detection frequency 2021]]/100*365</f>
        <v>177.0031</v>
      </c>
      <c r="P2754" s="0" t="n">
        <f aca="false">Table1[[#This Row],[Flared days/year]]/12</f>
        <v>14.7502583333333</v>
      </c>
      <c r="Q2754" s="2" t="n">
        <f aca="false">Table1[[#This Row],['#days per month]]-P2810</f>
        <v>3.16743958333333</v>
      </c>
    </row>
    <row r="2755" customFormat="false" ht="15.75" hidden="true" customHeight="false" outlineLevel="0" collapsed="false">
      <c r="A2755" s="0" t="s">
        <v>24</v>
      </c>
      <c r="B2755" s="0" t="s">
        <v>25</v>
      </c>
      <c r="C2755" s="0" t="s">
        <v>2910</v>
      </c>
      <c r="D2755" s="0" t="n">
        <v>10402</v>
      </c>
      <c r="E2755" s="0" t="n">
        <v>57.724264</v>
      </c>
      <c r="F2755" s="0" t="n">
        <v>106.03537</v>
      </c>
      <c r="G2755" s="0" t="n">
        <v>0.007282332535</v>
      </c>
      <c r="H2755" s="0" t="n">
        <v>1703.24</v>
      </c>
      <c r="I2755" s="0" t="n">
        <v>1.6015</v>
      </c>
      <c r="J2755" s="0" t="n">
        <v>14.6154</v>
      </c>
      <c r="K2755" s="0" t="n">
        <v>260</v>
      </c>
      <c r="L2755" s="0" t="s">
        <v>20</v>
      </c>
      <c r="M2755" s="0" t="n">
        <f aca="false">35.3*G2755</f>
        <v>0.2570663384855</v>
      </c>
      <c r="N2755" s="0" t="n">
        <f aca="false">M2755*1000/365</f>
        <v>0.704291338316438</v>
      </c>
      <c r="O2755" s="0" t="n">
        <f aca="false">Table1[[#This Row],[Detection frequency 2021]]/100*365</f>
        <v>53.34621</v>
      </c>
      <c r="P2755" s="0" t="n">
        <f aca="false">Table1[[#This Row],[Flared days/year]]/12</f>
        <v>4.4455175</v>
      </c>
      <c r="Q2755" s="2" t="n">
        <f aca="false">Table1[[#This Row],['#days per month]]-P2811</f>
        <v>-3.73471041666667</v>
      </c>
    </row>
    <row r="2756" customFormat="false" ht="15.75" hidden="true" customHeight="false" outlineLevel="0" collapsed="false">
      <c r="A2756" s="0" t="s">
        <v>24</v>
      </c>
      <c r="B2756" s="0" t="s">
        <v>25</v>
      </c>
      <c r="C2756" s="0" t="s">
        <v>2911</v>
      </c>
      <c r="D2756" s="0" t="n">
        <v>6499</v>
      </c>
      <c r="E2756" s="0" t="n">
        <v>66.714836</v>
      </c>
      <c r="F2756" s="0" t="n">
        <v>57.3896819999999</v>
      </c>
      <c r="G2756" s="0" t="n">
        <v>0.007280277825</v>
      </c>
      <c r="H2756" s="0" t="n">
        <v>1780.44</v>
      </c>
      <c r="I2756" s="0" t="n">
        <v>1.77348</v>
      </c>
      <c r="J2756" s="0" t="n">
        <v>44.3787</v>
      </c>
      <c r="K2756" s="0" t="n">
        <v>169</v>
      </c>
      <c r="L2756" s="0" t="s">
        <v>20</v>
      </c>
      <c r="M2756" s="0" t="n">
        <f aca="false">35.3*G2756</f>
        <v>0.2569938072225</v>
      </c>
      <c r="N2756" s="0" t="n">
        <f aca="false">M2756*1000/365</f>
        <v>0.704092622527397</v>
      </c>
      <c r="O2756" s="0" t="n">
        <f aca="false">Table1[[#This Row],[Detection frequency 2021]]/100*365</f>
        <v>161.982255</v>
      </c>
      <c r="P2756" s="0" t="n">
        <f aca="false">Table1[[#This Row],[Flared days/year]]/12</f>
        <v>13.49852125</v>
      </c>
      <c r="Q2756" s="2" t="n">
        <f aca="false">Table1[[#This Row],['#days per month]]-P2812</f>
        <v>9.77056333333334</v>
      </c>
    </row>
    <row r="2757" customFormat="false" ht="15.75" hidden="true" customHeight="false" outlineLevel="0" collapsed="false">
      <c r="A2757" s="0" t="s">
        <v>28</v>
      </c>
      <c r="B2757" s="0" t="s">
        <v>29</v>
      </c>
      <c r="C2757" s="0" t="s">
        <v>2912</v>
      </c>
      <c r="D2757" s="0" t="n">
        <v>8039</v>
      </c>
      <c r="E2757" s="0" t="n">
        <v>30.1791169999999</v>
      </c>
      <c r="F2757" s="0" t="n">
        <v>50.409502</v>
      </c>
      <c r="G2757" s="0" t="n">
        <v>0.00727907435199999</v>
      </c>
      <c r="H2757" s="0" t="n">
        <v>1792.81</v>
      </c>
      <c r="I2757" s="0" t="n">
        <v>0.971112999999999</v>
      </c>
      <c r="J2757" s="0" t="n">
        <v>22.8346</v>
      </c>
      <c r="K2757" s="0" t="n">
        <v>381</v>
      </c>
      <c r="L2757" s="0" t="s">
        <v>20</v>
      </c>
      <c r="M2757" s="0" t="n">
        <f aca="false">35.3*G2757</f>
        <v>0.2569513246256</v>
      </c>
      <c r="N2757" s="0" t="n">
        <f aca="false">M2757*1000/365</f>
        <v>0.703976231850958</v>
      </c>
      <c r="O2757" s="0" t="n">
        <f aca="false">Table1[[#This Row],[Detection frequency 2021]]/100*365</f>
        <v>83.34629</v>
      </c>
      <c r="P2757" s="0" t="n">
        <f aca="false">Table1[[#This Row],[Flared days/year]]/12</f>
        <v>6.94552416666667</v>
      </c>
      <c r="Q2757" s="2" t="n">
        <f aca="false">Table1[[#This Row],['#days per month]]-P2813</f>
        <v>-3.24481958333333</v>
      </c>
    </row>
    <row r="2758" customFormat="false" ht="15.75" hidden="true" customHeight="false" outlineLevel="0" collapsed="false">
      <c r="A2758" s="0" t="s">
        <v>161</v>
      </c>
      <c r="B2758" s="0" t="s">
        <v>162</v>
      </c>
      <c r="C2758" s="0" t="s">
        <v>2913</v>
      </c>
      <c r="D2758" s="0" t="n">
        <v>11815</v>
      </c>
      <c r="E2758" s="0" t="n">
        <v>21.175677</v>
      </c>
      <c r="F2758" s="0" t="n">
        <v>115.264713999999</v>
      </c>
      <c r="G2758" s="0" t="n">
        <v>0.007274348519</v>
      </c>
      <c r="H2758" s="0" t="n">
        <v>1833.61</v>
      </c>
      <c r="I2758" s="0" t="n">
        <v>1.72891</v>
      </c>
      <c r="J2758" s="0" t="n">
        <v>49.3671</v>
      </c>
      <c r="K2758" s="0" t="n">
        <v>158</v>
      </c>
      <c r="L2758" s="0" t="s">
        <v>20</v>
      </c>
      <c r="M2758" s="0" t="n">
        <f aca="false">35.3*G2758</f>
        <v>0.2567845027207</v>
      </c>
      <c r="N2758" s="0" t="n">
        <f aca="false">M2758*1000/365</f>
        <v>0.703519185536164</v>
      </c>
      <c r="O2758" s="0" t="n">
        <f aca="false">Table1[[#This Row],[Detection frequency 2021]]/100*365</f>
        <v>180.189915</v>
      </c>
      <c r="P2758" s="0" t="n">
        <f aca="false">Table1[[#This Row],[Flared days/year]]/12</f>
        <v>15.01582625</v>
      </c>
      <c r="Q2758" s="2" t="n">
        <f aca="false">Table1[[#This Row],['#days per month]]-P2814</f>
        <v>7.41165958333334</v>
      </c>
    </row>
    <row r="2759" customFormat="false" ht="15.75" hidden="true" customHeight="false" outlineLevel="0" collapsed="false">
      <c r="A2759" s="0" t="s">
        <v>645</v>
      </c>
      <c r="B2759" s="0" t="s">
        <v>646</v>
      </c>
      <c r="C2759" s="0" t="s">
        <v>2914</v>
      </c>
      <c r="D2759" s="0" t="n">
        <v>2325</v>
      </c>
      <c r="E2759" s="0" t="n">
        <v>32.135212</v>
      </c>
      <c r="F2759" s="0" t="n">
        <v>-102.136821</v>
      </c>
      <c r="G2759" s="0" t="n">
        <v>0.007273262458</v>
      </c>
      <c r="H2759" s="0" t="n">
        <v>1770.7</v>
      </c>
      <c r="I2759" s="0" t="n">
        <v>1.16363</v>
      </c>
      <c r="J2759" s="0" t="n">
        <v>22.0544</v>
      </c>
      <c r="K2759" s="0" t="n">
        <v>331</v>
      </c>
      <c r="L2759" s="0" t="s">
        <v>20</v>
      </c>
      <c r="M2759" s="0" t="n">
        <f aca="false">35.3*G2759</f>
        <v>0.2567461647674</v>
      </c>
      <c r="N2759" s="0" t="n">
        <f aca="false">M2759*1000/365</f>
        <v>0.703414150047671</v>
      </c>
      <c r="O2759" s="0" t="n">
        <f aca="false">Table1[[#This Row],[Detection frequency 2021]]/100*365</f>
        <v>80.49856</v>
      </c>
      <c r="P2759" s="0" t="n">
        <f aca="false">Table1[[#This Row],[Flared days/year]]/12</f>
        <v>6.70821333333333</v>
      </c>
      <c r="Q2759" s="2" t="n">
        <f aca="false">Table1[[#This Row],['#days per month]]-P2815</f>
        <v>-0.828671666666667</v>
      </c>
    </row>
    <row r="2760" customFormat="false" ht="15.75" hidden="true" customHeight="false" outlineLevel="0" collapsed="false">
      <c r="A2760" s="0" t="s">
        <v>78</v>
      </c>
      <c r="B2760" s="0" t="s">
        <v>79</v>
      </c>
      <c r="C2760" s="0" t="s">
        <v>2915</v>
      </c>
      <c r="D2760" s="0" t="n">
        <v>8491</v>
      </c>
      <c r="E2760" s="0" t="n">
        <v>16.930592</v>
      </c>
      <c r="F2760" s="0" t="n">
        <v>53.988327</v>
      </c>
      <c r="G2760" s="0" t="n">
        <v>0.011216133536</v>
      </c>
      <c r="H2760" s="0" t="n">
        <v>1840.93</v>
      </c>
      <c r="I2760" s="0" t="n">
        <v>1.6015</v>
      </c>
      <c r="J2760" s="0" t="n">
        <v>24.0506</v>
      </c>
      <c r="K2760" s="0" t="n">
        <v>158</v>
      </c>
      <c r="L2760" s="0" t="s">
        <v>20</v>
      </c>
      <c r="M2760" s="0" t="n">
        <f aca="false">35.3*G2760</f>
        <v>0.3959295138208</v>
      </c>
      <c r="N2760" s="0" t="n">
        <f aca="false">M2760*1000/365</f>
        <v>1.08473839402959</v>
      </c>
      <c r="O2760" s="0" t="n">
        <f aca="false">Table1[[#This Row],[Detection frequency 2021]]/100*365</f>
        <v>87.78469</v>
      </c>
      <c r="P2760" s="0" t="n">
        <f aca="false">Table1[[#This Row],[Flared days/year]]/12</f>
        <v>7.31539083333333</v>
      </c>
      <c r="Q2760" s="2" t="n">
        <f aca="false">Table1[[#This Row],['#days per month]]-P2816</f>
        <v>1.81450625</v>
      </c>
    </row>
    <row r="2761" customFormat="false" ht="15.75" hidden="true" customHeight="false" outlineLevel="0" collapsed="false">
      <c r="A2761" s="0" t="s">
        <v>28</v>
      </c>
      <c r="B2761" s="0" t="s">
        <v>29</v>
      </c>
      <c r="C2761" s="0" t="s">
        <v>2916</v>
      </c>
      <c r="D2761" s="0" t="n">
        <v>8216</v>
      </c>
      <c r="E2761" s="0" t="n">
        <v>26.70223</v>
      </c>
      <c r="F2761" s="0" t="n">
        <v>52.183888</v>
      </c>
      <c r="G2761" s="0" t="n">
        <v>0.00726425108699999</v>
      </c>
      <c r="H2761" s="0" t="n">
        <v>1791.53</v>
      </c>
      <c r="I2761" s="0" t="n">
        <v>3.00419</v>
      </c>
      <c r="J2761" s="0" t="n">
        <v>46.4865</v>
      </c>
      <c r="K2761" s="0" t="n">
        <v>370</v>
      </c>
      <c r="L2761" s="0" t="s">
        <v>20</v>
      </c>
      <c r="M2761" s="0" t="n">
        <f aca="false">35.3*G2761</f>
        <v>0.2564280633711</v>
      </c>
      <c r="N2761" s="0" t="n">
        <f aca="false">M2761*1000/365</f>
        <v>0.702542639372876</v>
      </c>
      <c r="O2761" s="0" t="n">
        <f aca="false">Table1[[#This Row],[Detection frequency 2021]]/100*365</f>
        <v>169.675725</v>
      </c>
      <c r="P2761" s="0" t="n">
        <f aca="false">Table1[[#This Row],[Flared days/year]]/12</f>
        <v>14.13964375</v>
      </c>
      <c r="Q2761" s="2" t="n">
        <f aca="false">Table1[[#This Row],['#days per month]]-P2817</f>
        <v>7.06600458333336</v>
      </c>
    </row>
    <row r="2762" customFormat="false" ht="15.75" hidden="true" customHeight="false" outlineLevel="0" collapsed="false">
      <c r="A2762" s="0" t="s">
        <v>126</v>
      </c>
      <c r="B2762" s="0" t="s">
        <v>127</v>
      </c>
      <c r="C2762" s="0" t="s">
        <v>2917</v>
      </c>
      <c r="D2762" s="0" t="n">
        <v>5964</v>
      </c>
      <c r="E2762" s="0" t="n">
        <v>5.356279</v>
      </c>
      <c r="F2762" s="0" t="n">
        <v>6.143955</v>
      </c>
      <c r="G2762" s="0" t="n">
        <v>0.00726105160999999</v>
      </c>
      <c r="H2762" s="0" t="n">
        <v>1806.26</v>
      </c>
      <c r="I2762" s="0" t="n">
        <v>1.25504</v>
      </c>
      <c r="J2762" s="0" t="n">
        <v>44.0476</v>
      </c>
      <c r="K2762" s="0" t="n">
        <v>84</v>
      </c>
      <c r="L2762" s="0" t="s">
        <v>20</v>
      </c>
      <c r="M2762" s="0" t="n">
        <f aca="false">35.3*G2762</f>
        <v>0.256315121833</v>
      </c>
      <c r="N2762" s="0" t="n">
        <f aca="false">M2762*1000/365</f>
        <v>0.702233210501369</v>
      </c>
      <c r="O2762" s="0" t="n">
        <f aca="false">Table1[[#This Row],[Detection frequency 2021]]/100*365</f>
        <v>160.77374</v>
      </c>
      <c r="P2762" s="0" t="n">
        <f aca="false">Table1[[#This Row],[Flared days/year]]/12</f>
        <v>13.3978116666667</v>
      </c>
      <c r="Q2762" s="2" t="n">
        <f aca="false">Table1[[#This Row],['#days per month]]-P2818</f>
        <v>3.57976791666667</v>
      </c>
    </row>
    <row r="2763" customFormat="false" ht="15.75" hidden="true" customHeight="false" outlineLevel="0" collapsed="false">
      <c r="A2763" s="0" t="s">
        <v>606</v>
      </c>
      <c r="B2763" s="0" t="s">
        <v>607</v>
      </c>
      <c r="C2763" s="0" t="s">
        <v>2918</v>
      </c>
      <c r="D2763" s="0" t="n">
        <v>4932</v>
      </c>
      <c r="E2763" s="0" t="n">
        <v>-21.993305</v>
      </c>
      <c r="F2763" s="0" t="n">
        <v>-39.739865</v>
      </c>
      <c r="G2763" s="0" t="n">
        <v>0.007255856129</v>
      </c>
      <c r="H2763" s="0" t="n">
        <v>1767.42</v>
      </c>
      <c r="I2763" s="0" t="n">
        <v>2.24296</v>
      </c>
      <c r="J2763" s="0" t="n">
        <v>33.1818</v>
      </c>
      <c r="K2763" s="0" t="n">
        <v>220</v>
      </c>
      <c r="L2763" s="0" t="s">
        <v>20</v>
      </c>
      <c r="M2763" s="0" t="n">
        <f aca="false">35.3*G2763</f>
        <v>0.2561317213537</v>
      </c>
      <c r="N2763" s="0" t="n">
        <f aca="false">M2763*1000/365</f>
        <v>0.701730743434795</v>
      </c>
      <c r="O2763" s="0" t="n">
        <f aca="false">Table1[[#This Row],[Detection frequency 2021]]/100*365</f>
        <v>121.11357</v>
      </c>
      <c r="P2763" s="0" t="n">
        <f aca="false">Table1[[#This Row],[Flared days/year]]/12</f>
        <v>10.0927975</v>
      </c>
      <c r="Q2763" s="2" t="n">
        <f aca="false">Table1[[#This Row],['#days per month]]-P2819</f>
        <v>-1.3134525</v>
      </c>
    </row>
    <row r="2764" customFormat="false" ht="15.75" hidden="true" customHeight="false" outlineLevel="0" collapsed="false">
      <c r="A2764" s="0" t="s">
        <v>645</v>
      </c>
      <c r="B2764" s="0" t="s">
        <v>646</v>
      </c>
      <c r="C2764" s="0" t="s">
        <v>2919</v>
      </c>
      <c r="D2764" s="0" t="n">
        <v>680</v>
      </c>
      <c r="E2764" s="0" t="n">
        <v>47.788351</v>
      </c>
      <c r="F2764" s="0" t="n">
        <v>-103.055762</v>
      </c>
      <c r="G2764" s="0" t="n">
        <v>0.00725271535799999</v>
      </c>
      <c r="H2764" s="0" t="n">
        <v>1933.31</v>
      </c>
      <c r="I2764" s="0" t="n">
        <v>2.37558</v>
      </c>
      <c r="J2764" s="0" t="n">
        <v>27.3272999999999</v>
      </c>
      <c r="K2764" s="0" t="n">
        <v>333</v>
      </c>
      <c r="L2764" s="0" t="s">
        <v>20</v>
      </c>
      <c r="M2764" s="0" t="n">
        <f aca="false">35.3*G2764</f>
        <v>0.2560208521374</v>
      </c>
      <c r="N2764" s="0" t="n">
        <f aca="false">M2764*1000/365</f>
        <v>0.701426992157259</v>
      </c>
      <c r="O2764" s="0" t="n">
        <f aca="false">Table1[[#This Row],[Detection frequency 2021]]/100*365</f>
        <v>99.7446449999996</v>
      </c>
      <c r="P2764" s="0" t="n">
        <f aca="false">Table1[[#This Row],[Flared days/year]]/12</f>
        <v>8.31205374999997</v>
      </c>
      <c r="Q2764" s="2" t="n">
        <f aca="false">Table1[[#This Row],['#days per month]]-P2820</f>
        <v>-2.45842708333336</v>
      </c>
    </row>
    <row r="2765" customFormat="false" ht="15.75" hidden="true" customHeight="false" outlineLevel="0" collapsed="false">
      <c r="A2765" s="0" t="s">
        <v>645</v>
      </c>
      <c r="B2765" s="0" t="s">
        <v>646</v>
      </c>
      <c r="C2765" s="0" t="s">
        <v>2920</v>
      </c>
      <c r="D2765" s="0" t="n">
        <v>1378</v>
      </c>
      <c r="E2765" s="0" t="n">
        <v>31.6474549999999</v>
      </c>
      <c r="F2765" s="0" t="n">
        <v>-104.012391</v>
      </c>
      <c r="G2765" s="0" t="n">
        <v>0.007250279059</v>
      </c>
      <c r="H2765" s="0" t="n">
        <v>1840.89</v>
      </c>
      <c r="I2765" s="0" t="n">
        <v>2.21163</v>
      </c>
      <c r="J2765" s="0" t="n">
        <v>22.1239</v>
      </c>
      <c r="K2765" s="0" t="n">
        <v>339</v>
      </c>
      <c r="L2765" s="0" t="s">
        <v>20</v>
      </c>
      <c r="M2765" s="0" t="n">
        <f aca="false">35.3*G2765</f>
        <v>0.2559348507827</v>
      </c>
      <c r="N2765" s="0" t="n">
        <f aca="false">M2765*1000/365</f>
        <v>0.701191372007397</v>
      </c>
      <c r="O2765" s="0" t="n">
        <f aca="false">Table1[[#This Row],[Detection frequency 2021]]/100*365</f>
        <v>80.752235</v>
      </c>
      <c r="P2765" s="0" t="n">
        <f aca="false">Table1[[#This Row],[Flared days/year]]/12</f>
        <v>6.72935291666667</v>
      </c>
      <c r="Q2765" s="2" t="n">
        <f aca="false">Table1[[#This Row],['#days per month]]-P2821</f>
        <v>-1.02391625</v>
      </c>
    </row>
    <row r="2766" customFormat="false" ht="15.75" hidden="true" customHeight="false" outlineLevel="0" collapsed="false">
      <c r="A2766" s="0" t="s">
        <v>645</v>
      </c>
      <c r="B2766" s="0" t="s">
        <v>646</v>
      </c>
      <c r="C2766" s="0" t="s">
        <v>2921</v>
      </c>
      <c r="D2766" s="0" t="n">
        <v>2746</v>
      </c>
      <c r="E2766" s="0" t="n">
        <v>32.48509</v>
      </c>
      <c r="F2766" s="0" t="n">
        <v>-101.311249</v>
      </c>
      <c r="G2766" s="0" t="n">
        <v>0.007240005509</v>
      </c>
      <c r="H2766" s="0" t="n">
        <v>1925.1</v>
      </c>
      <c r="I2766" s="0" t="n">
        <v>2.18417</v>
      </c>
      <c r="J2766" s="0" t="n">
        <v>29.3413</v>
      </c>
      <c r="K2766" s="0" t="n">
        <v>334</v>
      </c>
      <c r="L2766" s="0" t="s">
        <v>20</v>
      </c>
      <c r="M2766" s="0" t="n">
        <f aca="false">35.3*G2766</f>
        <v>0.2555721944677</v>
      </c>
      <c r="N2766" s="0" t="n">
        <f aca="false">M2766*1000/365</f>
        <v>0.700197793062192</v>
      </c>
      <c r="O2766" s="0" t="n">
        <f aca="false">Table1[[#This Row],[Detection frequency 2021]]/100*365</f>
        <v>107.095745</v>
      </c>
      <c r="P2766" s="0" t="n">
        <f aca="false">Table1[[#This Row],[Flared days/year]]/12</f>
        <v>8.92464541666667</v>
      </c>
      <c r="Q2766" s="2" t="n">
        <f aca="false">Table1[[#This Row],['#days per month]]-P2822</f>
        <v>-4.39837166666667</v>
      </c>
    </row>
    <row r="2767" customFormat="false" ht="15.75" hidden="true" customHeight="false" outlineLevel="0" collapsed="false">
      <c r="A2767" s="0" t="s">
        <v>17</v>
      </c>
      <c r="B2767" s="0" t="s">
        <v>18</v>
      </c>
      <c r="C2767" s="0" t="s">
        <v>2922</v>
      </c>
      <c r="D2767" s="0" t="n">
        <v>4299</v>
      </c>
      <c r="E2767" s="0" t="n">
        <v>9.650895</v>
      </c>
      <c r="F2767" s="0" t="n">
        <v>-63.7098949999999</v>
      </c>
      <c r="G2767" s="0" t="n">
        <v>0.007237481151</v>
      </c>
      <c r="H2767" s="0" t="n">
        <v>2079.68</v>
      </c>
      <c r="I2767" s="0" t="n">
        <v>1.6015</v>
      </c>
      <c r="J2767" s="0" t="n">
        <v>31.25</v>
      </c>
      <c r="K2767" s="0" t="n">
        <v>176</v>
      </c>
      <c r="L2767" s="0" t="s">
        <v>20</v>
      </c>
      <c r="M2767" s="0" t="n">
        <f aca="false">35.3*G2767</f>
        <v>0.2554830846303</v>
      </c>
      <c r="N2767" s="0" t="n">
        <f aca="false">M2767*1000/365</f>
        <v>0.69995365652137</v>
      </c>
      <c r="O2767" s="0" t="n">
        <f aca="false">Table1[[#This Row],[Detection frequency 2021]]/100*365</f>
        <v>114.0625</v>
      </c>
      <c r="P2767" s="0" t="n">
        <f aca="false">Table1[[#This Row],[Flared days/year]]/12</f>
        <v>9.50520833333333</v>
      </c>
      <c r="Q2767" s="2" t="n">
        <f aca="false">Table1[[#This Row],['#days per month]]-P2823</f>
        <v>4.91569833333333</v>
      </c>
    </row>
    <row r="2768" customFormat="false" ht="15.75" hidden="true" customHeight="false" outlineLevel="0" collapsed="false">
      <c r="A2768" s="0" t="s">
        <v>645</v>
      </c>
      <c r="B2768" s="0" t="s">
        <v>646</v>
      </c>
      <c r="C2768" s="0" t="s">
        <v>2923</v>
      </c>
      <c r="D2768" s="0" t="n">
        <v>1840</v>
      </c>
      <c r="E2768" s="0" t="n">
        <v>32.215988</v>
      </c>
      <c r="F2768" s="0" t="n">
        <v>-103.521645999999</v>
      </c>
      <c r="G2768" s="0" t="n">
        <v>0.00723610155999999</v>
      </c>
      <c r="H2768" s="0" t="n">
        <v>1643.19</v>
      </c>
      <c r="I2768" s="0" t="n">
        <v>3.38354</v>
      </c>
      <c r="J2768" s="0" t="n">
        <v>46.6463</v>
      </c>
      <c r="K2768" s="0" t="n">
        <v>328</v>
      </c>
      <c r="L2768" s="0" t="s">
        <v>20</v>
      </c>
      <c r="M2768" s="0" t="n">
        <f aca="false">35.3*G2768</f>
        <v>0.255434385068</v>
      </c>
      <c r="N2768" s="0" t="n">
        <f aca="false">M2768*1000/365</f>
        <v>0.699820233063013</v>
      </c>
      <c r="O2768" s="0" t="n">
        <f aca="false">Table1[[#This Row],[Detection frequency 2021]]/100*365</f>
        <v>170.258995</v>
      </c>
      <c r="P2768" s="0" t="n">
        <f aca="false">Table1[[#This Row],[Flared days/year]]/12</f>
        <v>14.1882495833333</v>
      </c>
      <c r="Q2768" s="2" t="n">
        <f aca="false">Table1[[#This Row],['#days per month]]-P2824</f>
        <v>6.2672325</v>
      </c>
    </row>
    <row r="2769" customFormat="false" ht="15.75" hidden="true" customHeight="false" outlineLevel="0" collapsed="false">
      <c r="A2769" s="0" t="s">
        <v>100</v>
      </c>
      <c r="B2769" s="0" t="s">
        <v>101</v>
      </c>
      <c r="C2769" s="0" t="s">
        <v>2924</v>
      </c>
      <c r="D2769" s="0" t="n">
        <v>9875</v>
      </c>
      <c r="E2769" s="0" t="n">
        <v>38.571615</v>
      </c>
      <c r="F2769" s="0" t="n">
        <v>62.785924</v>
      </c>
      <c r="G2769" s="0" t="n">
        <v>0.007233812026</v>
      </c>
      <c r="H2769" s="0" t="n">
        <v>1847.23</v>
      </c>
      <c r="I2769" s="0" t="n">
        <v>2.10887</v>
      </c>
      <c r="J2769" s="0" t="n">
        <v>45.933</v>
      </c>
      <c r="K2769" s="0" t="n">
        <v>418</v>
      </c>
      <c r="L2769" s="0" t="s">
        <v>20</v>
      </c>
      <c r="M2769" s="0" t="n">
        <f aca="false">35.3*G2769</f>
        <v>0.2553535645178</v>
      </c>
      <c r="N2769" s="0" t="n">
        <f aca="false">M2769*1000/365</f>
        <v>0.699598806898082</v>
      </c>
      <c r="O2769" s="0" t="n">
        <f aca="false">Table1[[#This Row],[Detection frequency 2021]]/100*365</f>
        <v>167.65545</v>
      </c>
      <c r="P2769" s="0" t="n">
        <f aca="false">Table1[[#This Row],[Flared days/year]]/12</f>
        <v>13.9712875</v>
      </c>
      <c r="Q2769" s="2" t="n">
        <f aca="false">Table1[[#This Row],['#days per month]]-P2825</f>
        <v>3.40094833333333</v>
      </c>
    </row>
    <row r="2770" customFormat="false" ht="15.75" hidden="true" customHeight="false" outlineLevel="0" collapsed="false">
      <c r="A2770" s="0" t="s">
        <v>598</v>
      </c>
      <c r="B2770" s="0" t="s">
        <v>599</v>
      </c>
      <c r="C2770" s="0" t="s">
        <v>2925</v>
      </c>
      <c r="D2770" s="0" t="n">
        <v>206</v>
      </c>
      <c r="E2770" s="0" t="n">
        <v>54.94593</v>
      </c>
      <c r="F2770" s="0" t="n">
        <v>-118.271835</v>
      </c>
      <c r="G2770" s="0" t="n">
        <v>0.00722876330999999</v>
      </c>
      <c r="H2770" s="0" t="n">
        <v>1761.86</v>
      </c>
      <c r="I2770" s="0" t="n">
        <v>2.08732</v>
      </c>
      <c r="J2770" s="0" t="n">
        <v>43.2331</v>
      </c>
      <c r="K2770" s="0" t="n">
        <v>266</v>
      </c>
      <c r="L2770" s="0" t="s">
        <v>20</v>
      </c>
      <c r="M2770" s="0" t="n">
        <f aca="false">35.3*G2770</f>
        <v>0.255175344843</v>
      </c>
      <c r="N2770" s="0" t="n">
        <f aca="false">M2770*1000/365</f>
        <v>0.699110533816437</v>
      </c>
      <c r="O2770" s="0" t="n">
        <f aca="false">Table1[[#This Row],[Detection frequency 2021]]/100*365</f>
        <v>157.800815</v>
      </c>
      <c r="P2770" s="0" t="n">
        <f aca="false">Table1[[#This Row],[Flared days/year]]/12</f>
        <v>13.1500679166667</v>
      </c>
      <c r="Q2770" s="2" t="n">
        <f aca="false">Table1[[#This Row],['#days per month]]-P2826</f>
        <v>3.79110291666667</v>
      </c>
    </row>
    <row r="2771" customFormat="false" ht="15.75" hidden="true" customHeight="false" outlineLevel="0" collapsed="false">
      <c r="A2771" s="0" t="s">
        <v>35</v>
      </c>
      <c r="B2771" s="0" t="s">
        <v>36</v>
      </c>
      <c r="C2771" s="0" t="s">
        <v>2926</v>
      </c>
      <c r="D2771" s="0" t="n">
        <v>3795</v>
      </c>
      <c r="E2771" s="0" t="n">
        <v>17.897069</v>
      </c>
      <c r="F2771" s="0" t="n">
        <v>-93.149374</v>
      </c>
      <c r="G2771" s="0" t="n">
        <v>0.00722259918</v>
      </c>
      <c r="H2771" s="0" t="n">
        <v>1577.77</v>
      </c>
      <c r="I2771" s="0" t="n">
        <v>1.6015</v>
      </c>
      <c r="J2771" s="0" t="n">
        <v>36.2637</v>
      </c>
      <c r="K2771" s="0" t="n">
        <v>182</v>
      </c>
      <c r="L2771" s="0" t="s">
        <v>20</v>
      </c>
      <c r="M2771" s="0" t="n">
        <f aca="false">35.3*G2771</f>
        <v>0.254957751054</v>
      </c>
      <c r="N2771" s="0" t="n">
        <f aca="false">M2771*1000/365</f>
        <v>0.698514386449315</v>
      </c>
      <c r="O2771" s="0" t="n">
        <f aca="false">Table1[[#This Row],[Detection frequency 2021]]/100*365</f>
        <v>132.362505</v>
      </c>
      <c r="P2771" s="0" t="n">
        <f aca="false">Table1[[#This Row],[Flared days/year]]/12</f>
        <v>11.03020875</v>
      </c>
      <c r="Q2771" s="2" t="n">
        <f aca="false">Table1[[#This Row],['#days per month]]-P2827</f>
        <v>7.11950750000003</v>
      </c>
    </row>
    <row r="2772" customFormat="false" ht="15.75" hidden="true" customHeight="false" outlineLevel="0" collapsed="false">
      <c r="A2772" s="0" t="s">
        <v>24</v>
      </c>
      <c r="B2772" s="0" t="s">
        <v>25</v>
      </c>
      <c r="C2772" s="0" t="s">
        <v>2927</v>
      </c>
      <c r="D2772" s="0" t="n">
        <v>6982</v>
      </c>
      <c r="E2772" s="0" t="n">
        <v>53.3511079999999</v>
      </c>
      <c r="F2772" s="0" t="n">
        <v>54.123923</v>
      </c>
      <c r="G2772" s="0" t="n">
        <v>0.00721848975999999</v>
      </c>
      <c r="H2772" s="0" t="n">
        <v>1844.06</v>
      </c>
      <c r="I2772" s="0" t="n">
        <v>1.98765999999999</v>
      </c>
      <c r="J2772" s="0" t="n">
        <v>48.3985999999999</v>
      </c>
      <c r="K2772" s="0" t="n">
        <v>281</v>
      </c>
      <c r="L2772" s="0" t="s">
        <v>20</v>
      </c>
      <c r="M2772" s="0" t="n">
        <f aca="false">35.3*G2772</f>
        <v>0.254812688528</v>
      </c>
      <c r="N2772" s="0" t="n">
        <f aca="false">M2772*1000/365</f>
        <v>0.698116954871232</v>
      </c>
      <c r="O2772" s="0" t="n">
        <f aca="false">Table1[[#This Row],[Detection frequency 2021]]/100*365</f>
        <v>176.65489</v>
      </c>
      <c r="P2772" s="0" t="n">
        <f aca="false">Table1[[#This Row],[Flared days/year]]/12</f>
        <v>14.7212408333333</v>
      </c>
      <c r="Q2772" s="2" t="n">
        <f aca="false">Table1[[#This Row],['#days per month]]-P2828</f>
        <v>-1.52995833333333</v>
      </c>
    </row>
    <row r="2773" customFormat="false" ht="15.75" hidden="true" customHeight="false" outlineLevel="0" collapsed="false">
      <c r="A2773" s="0" t="s">
        <v>645</v>
      </c>
      <c r="B2773" s="0" t="s">
        <v>646</v>
      </c>
      <c r="C2773" s="0" t="s">
        <v>2928</v>
      </c>
      <c r="D2773" s="0" t="n">
        <v>723</v>
      </c>
      <c r="E2773" s="0" t="n">
        <v>47.850766</v>
      </c>
      <c r="F2773" s="0" t="n">
        <v>-102.951656</v>
      </c>
      <c r="G2773" s="0" t="n">
        <v>0.00721772658199999</v>
      </c>
      <c r="H2773" s="0" t="n">
        <v>1916.81</v>
      </c>
      <c r="I2773" s="0" t="n">
        <v>1.59111</v>
      </c>
      <c r="J2773" s="0" t="n">
        <v>48.1707</v>
      </c>
      <c r="K2773" s="0" t="n">
        <v>328</v>
      </c>
      <c r="L2773" s="0" t="s">
        <v>20</v>
      </c>
      <c r="M2773" s="0" t="n">
        <f aca="false">35.3*G2773</f>
        <v>0.2547857483446</v>
      </c>
      <c r="N2773" s="0" t="n">
        <f aca="false">M2773*1000/365</f>
        <v>0.698043146149588</v>
      </c>
      <c r="O2773" s="0" t="n">
        <f aca="false">Table1[[#This Row],[Detection frequency 2021]]/100*365</f>
        <v>175.823055</v>
      </c>
      <c r="P2773" s="0" t="n">
        <f aca="false">Table1[[#This Row],[Flared days/year]]/12</f>
        <v>14.65192125</v>
      </c>
      <c r="Q2773" s="2" t="n">
        <f aca="false">Table1[[#This Row],['#days per month]]-P2829</f>
        <v>1.58954458333336</v>
      </c>
    </row>
    <row r="2774" customFormat="false" ht="15.75" hidden="true" customHeight="false" outlineLevel="0" collapsed="false">
      <c r="A2774" s="0" t="s">
        <v>645</v>
      </c>
      <c r="B2774" s="0" t="s">
        <v>646</v>
      </c>
      <c r="C2774" s="0" t="s">
        <v>2929</v>
      </c>
      <c r="D2774" s="0" t="n">
        <v>2910</v>
      </c>
      <c r="E2774" s="0" t="n">
        <v>28.598094</v>
      </c>
      <c r="F2774" s="0" t="n">
        <v>-99.36463</v>
      </c>
      <c r="G2774" s="0" t="n">
        <v>0.007216669874</v>
      </c>
      <c r="H2774" s="0" t="n">
        <v>1910.31</v>
      </c>
      <c r="I2774" s="0" t="n">
        <v>1.92657</v>
      </c>
      <c r="J2774" s="0" t="n">
        <v>29.4871999999999</v>
      </c>
      <c r="K2774" s="0" t="n">
        <v>312</v>
      </c>
      <c r="L2774" s="0" t="s">
        <v>20</v>
      </c>
      <c r="M2774" s="0" t="n">
        <f aca="false">35.3*G2774</f>
        <v>0.2547484465522</v>
      </c>
      <c r="N2774" s="0" t="n">
        <f aca="false">M2774*1000/365</f>
        <v>0.697940949458082</v>
      </c>
      <c r="O2774" s="0" t="n">
        <f aca="false">Table1[[#This Row],[Detection frequency 2021]]/100*365</f>
        <v>107.62828</v>
      </c>
      <c r="P2774" s="0" t="n">
        <f aca="false">Table1[[#This Row],[Flared days/year]]/12</f>
        <v>8.9690233333333</v>
      </c>
      <c r="Q2774" s="2" t="n">
        <f aca="false">Table1[[#This Row],['#days per month]]-P2830</f>
        <v>-2.20037208333336</v>
      </c>
    </row>
    <row r="2775" customFormat="false" ht="15.75" hidden="true" customHeight="false" outlineLevel="0" collapsed="false">
      <c r="A2775" s="0" t="s">
        <v>598</v>
      </c>
      <c r="B2775" s="0" t="s">
        <v>599</v>
      </c>
      <c r="C2775" s="0" t="s">
        <v>2930</v>
      </c>
      <c r="D2775" s="0" t="n">
        <v>1127</v>
      </c>
      <c r="E2775" s="0" t="n">
        <v>49.622199</v>
      </c>
      <c r="F2775" s="0" t="n">
        <v>-101.362116</v>
      </c>
      <c r="G2775" s="0" t="n">
        <v>0.00721584799</v>
      </c>
      <c r="H2775" s="0" t="n">
        <v>1925.51</v>
      </c>
      <c r="I2775" s="0" t="n">
        <v>1.62618</v>
      </c>
      <c r="J2775" s="0" t="n">
        <v>41.4925</v>
      </c>
      <c r="K2775" s="0" t="n">
        <v>335</v>
      </c>
      <c r="L2775" s="0" t="s">
        <v>20</v>
      </c>
      <c r="M2775" s="0" t="n">
        <f aca="false">35.3*G2775</f>
        <v>0.254719434047</v>
      </c>
      <c r="N2775" s="0" t="n">
        <f aca="false">M2775*1000/365</f>
        <v>0.697861463142466</v>
      </c>
      <c r="O2775" s="0" t="n">
        <f aca="false">Table1[[#This Row],[Detection frequency 2021]]/100*365</f>
        <v>151.447625</v>
      </c>
      <c r="P2775" s="0" t="n">
        <f aca="false">Table1[[#This Row],[Flared days/year]]/12</f>
        <v>12.6206354166667</v>
      </c>
      <c r="Q2775" s="2" t="n">
        <f aca="false">Table1[[#This Row],['#days per month]]-P2831</f>
        <v>-1.34472083333334</v>
      </c>
    </row>
    <row r="2776" customFormat="false" ht="15.75" hidden="true" customHeight="false" outlineLevel="0" collapsed="false">
      <c r="A2776" s="0" t="s">
        <v>598</v>
      </c>
      <c r="B2776" s="0" t="s">
        <v>599</v>
      </c>
      <c r="C2776" s="0" t="s">
        <v>2931</v>
      </c>
      <c r="D2776" s="0" t="n">
        <v>299</v>
      </c>
      <c r="E2776" s="0" t="n">
        <v>55.523155</v>
      </c>
      <c r="F2776" s="0" t="n">
        <v>-113.907965999999</v>
      </c>
      <c r="G2776" s="0" t="n">
        <v>0.00721549575399999</v>
      </c>
      <c r="H2776" s="0" t="n">
        <v>1857.68</v>
      </c>
      <c r="I2776" s="0" t="n">
        <v>1.89472</v>
      </c>
      <c r="J2776" s="0" t="n">
        <v>48.2427999999999</v>
      </c>
      <c r="K2776" s="0" t="n">
        <v>313</v>
      </c>
      <c r="L2776" s="0" t="s">
        <v>20</v>
      </c>
      <c r="M2776" s="0" t="n">
        <f aca="false">35.3*G2776</f>
        <v>0.2547070001162</v>
      </c>
      <c r="N2776" s="0" t="n">
        <f aca="false">M2776*1000/365</f>
        <v>0.697827397578629</v>
      </c>
      <c r="O2776" s="0" t="n">
        <f aca="false">Table1[[#This Row],[Detection frequency 2021]]/100*365</f>
        <v>176.08622</v>
      </c>
      <c r="P2776" s="0" t="n">
        <f aca="false">Table1[[#This Row],[Flared days/year]]/12</f>
        <v>14.6738516666666</v>
      </c>
      <c r="Q2776" s="2" t="n">
        <f aca="false">Table1[[#This Row],['#days per month]]-P2832</f>
        <v>6.9918183333333</v>
      </c>
    </row>
    <row r="2777" customFormat="false" ht="15.75" hidden="true" customHeight="false" outlineLevel="0" collapsed="false">
      <c r="A2777" s="0" t="s">
        <v>2199</v>
      </c>
      <c r="B2777" s="0" t="s">
        <v>2200</v>
      </c>
      <c r="C2777" s="0" t="s">
        <v>2932</v>
      </c>
      <c r="D2777" s="0" t="n">
        <v>4590</v>
      </c>
      <c r="E2777" s="0" t="n">
        <v>-20.165928</v>
      </c>
      <c r="F2777" s="0" t="n">
        <v>-63.1931979999999</v>
      </c>
      <c r="G2777" s="0" t="n">
        <v>0.007200114782</v>
      </c>
      <c r="H2777" s="0" t="n">
        <v>1897.21</v>
      </c>
      <c r="I2777" s="0" t="n">
        <v>1.60206</v>
      </c>
      <c r="J2777" s="0" t="n">
        <v>39.1304</v>
      </c>
      <c r="K2777" s="0" t="n">
        <v>207</v>
      </c>
      <c r="L2777" s="0" t="s">
        <v>20</v>
      </c>
      <c r="M2777" s="0" t="n">
        <f aca="false">35.3*G2777</f>
        <v>0.2541640518046</v>
      </c>
      <c r="N2777" s="0" t="n">
        <f aca="false">M2777*1000/365</f>
        <v>0.696339867957808</v>
      </c>
      <c r="O2777" s="0" t="n">
        <f aca="false">Table1[[#This Row],[Detection frequency 2021]]/100*365</f>
        <v>142.82596</v>
      </c>
      <c r="P2777" s="0" t="n">
        <f aca="false">Table1[[#This Row],[Flared days/year]]/12</f>
        <v>11.9021633333333</v>
      </c>
      <c r="Q2777" s="2" t="n">
        <f aca="false">Table1[[#This Row],['#days per month]]-P2833</f>
        <v>2.55110666666667</v>
      </c>
    </row>
    <row r="2778" customFormat="false" ht="15.75" hidden="true" customHeight="false" outlineLevel="0" collapsed="false">
      <c r="A2778" s="0" t="s">
        <v>2933</v>
      </c>
      <c r="B2778" s="0" t="s">
        <v>2934</v>
      </c>
      <c r="C2778" s="0" t="s">
        <v>2935</v>
      </c>
      <c r="D2778" s="0" t="n">
        <v>5045</v>
      </c>
      <c r="E2778" s="0" t="n">
        <v>5.040651</v>
      </c>
      <c r="F2778" s="0" t="n">
        <v>-4.448804</v>
      </c>
      <c r="G2778" s="0" t="n">
        <v>0.007199879958</v>
      </c>
      <c r="H2778" s="0" t="n">
        <v>1707.46</v>
      </c>
      <c r="I2778" s="0" t="n">
        <v>1.62812</v>
      </c>
      <c r="J2778" s="0" t="n">
        <v>17.6991</v>
      </c>
      <c r="K2778" s="0" t="n">
        <v>113</v>
      </c>
      <c r="L2778" s="0" t="s">
        <v>20</v>
      </c>
      <c r="M2778" s="0" t="n">
        <f aca="false">35.3*G2778</f>
        <v>0.2541557625174</v>
      </c>
      <c r="N2778" s="0" t="n">
        <f aca="false">M2778*1000/365</f>
        <v>0.696317157581918</v>
      </c>
      <c r="O2778" s="0" t="n">
        <f aca="false">Table1[[#This Row],[Detection frequency 2021]]/100*365</f>
        <v>64.601715</v>
      </c>
      <c r="P2778" s="0" t="n">
        <f aca="false">Table1[[#This Row],[Flared days/year]]/12</f>
        <v>5.38347625</v>
      </c>
      <c r="Q2778" s="2" t="n">
        <f aca="false">Table1[[#This Row],['#days per month]]-P2834</f>
        <v>0.419324166666668</v>
      </c>
    </row>
    <row r="2779" customFormat="false" ht="15.75" hidden="true" customHeight="false" outlineLevel="0" collapsed="false">
      <c r="A2779" s="0" t="s">
        <v>51</v>
      </c>
      <c r="B2779" s="0" t="s">
        <v>52</v>
      </c>
      <c r="C2779" s="0" t="s">
        <v>2936</v>
      </c>
      <c r="D2779" s="0" t="n">
        <v>5574</v>
      </c>
      <c r="E2779" s="0" t="n">
        <v>30.2214679999999</v>
      </c>
      <c r="F2779" s="0" t="n">
        <v>7.802573</v>
      </c>
      <c r="G2779" s="0" t="n">
        <v>0.00739457840699999</v>
      </c>
      <c r="H2779" s="0" t="n">
        <v>1691.17</v>
      </c>
      <c r="I2779" s="0" t="n">
        <v>1.47926</v>
      </c>
      <c r="J2779" s="0" t="n">
        <v>23.0563</v>
      </c>
      <c r="K2779" s="0" t="n">
        <v>373</v>
      </c>
      <c r="L2779" s="0" t="s">
        <v>20</v>
      </c>
      <c r="M2779" s="0" t="n">
        <f aca="false">35.3*G2779</f>
        <v>0.2610286177671</v>
      </c>
      <c r="N2779" s="0" t="n">
        <f aca="false">M2779*1000/365</f>
        <v>0.715146897992054</v>
      </c>
      <c r="O2779" s="0" t="n">
        <f aca="false">Table1[[#This Row],[Detection frequency 2021]]/100*365</f>
        <v>84.155495</v>
      </c>
      <c r="P2779" s="0" t="n">
        <f aca="false">Table1[[#This Row],[Flared days/year]]/12</f>
        <v>7.01295791666667</v>
      </c>
      <c r="Q2779" s="2" t="n">
        <f aca="false">Table1[[#This Row],['#days per month]]-P2835</f>
        <v>-6.7939275</v>
      </c>
    </row>
    <row r="2780" customFormat="false" ht="15.75" hidden="true" customHeight="false" outlineLevel="0" collapsed="false">
      <c r="A2780" s="0" t="s">
        <v>24</v>
      </c>
      <c r="B2780" s="0" t="s">
        <v>25</v>
      </c>
      <c r="C2780" s="0" t="s">
        <v>2937</v>
      </c>
      <c r="D2780" s="0" t="n">
        <v>7012</v>
      </c>
      <c r="E2780" s="0" t="n">
        <v>56.041216</v>
      </c>
      <c r="F2780" s="0" t="n">
        <v>55.045361</v>
      </c>
      <c r="G2780" s="0" t="n">
        <v>0.007197208835</v>
      </c>
      <c r="H2780" s="0" t="n">
        <v>1813.22</v>
      </c>
      <c r="I2780" s="0" t="n">
        <v>2.25956</v>
      </c>
      <c r="J2780" s="0" t="n">
        <v>37.3913</v>
      </c>
      <c r="K2780" s="0" t="n">
        <v>230</v>
      </c>
      <c r="L2780" s="0" t="s">
        <v>20</v>
      </c>
      <c r="M2780" s="0" t="n">
        <f aca="false">35.3*G2780</f>
        <v>0.2540614718755</v>
      </c>
      <c r="N2780" s="0" t="n">
        <f aca="false">M2780*1000/365</f>
        <v>0.696058827056164</v>
      </c>
      <c r="O2780" s="0" t="n">
        <f aca="false">Table1[[#This Row],[Detection frequency 2021]]/100*365</f>
        <v>136.478245</v>
      </c>
      <c r="P2780" s="0" t="n">
        <f aca="false">Table1[[#This Row],[Flared days/year]]/12</f>
        <v>11.3731870833333</v>
      </c>
      <c r="Q2780" s="2" t="n">
        <f aca="false">Table1[[#This Row],['#days per month]]-P2836</f>
        <v>0.9119525</v>
      </c>
    </row>
    <row r="2781" customFormat="false" ht="15.75" hidden="true" customHeight="false" outlineLevel="0" collapsed="false">
      <c r="A2781" s="0" t="s">
        <v>126</v>
      </c>
      <c r="B2781" s="0" t="s">
        <v>127</v>
      </c>
      <c r="C2781" s="0" t="s">
        <v>2938</v>
      </c>
      <c r="D2781" s="0" t="n">
        <v>5944</v>
      </c>
      <c r="E2781" s="0" t="n">
        <v>5.599831</v>
      </c>
      <c r="F2781" s="0" t="n">
        <v>5.454556</v>
      </c>
      <c r="G2781" s="0" t="n">
        <v>0.007196298892</v>
      </c>
      <c r="H2781" s="0" t="n">
        <v>1811.45</v>
      </c>
      <c r="I2781" s="0" t="n">
        <v>1.26005</v>
      </c>
      <c r="J2781" s="0" t="n">
        <v>38.7097</v>
      </c>
      <c r="K2781" s="0" t="n">
        <v>62</v>
      </c>
      <c r="L2781" s="0" t="s">
        <v>20</v>
      </c>
      <c r="M2781" s="0" t="n">
        <f aca="false">35.3*G2781</f>
        <v>0.2540293508876</v>
      </c>
      <c r="N2781" s="0" t="n">
        <f aca="false">M2781*1000/365</f>
        <v>0.695970824349589</v>
      </c>
      <c r="O2781" s="0" t="n">
        <f aca="false">Table1[[#This Row],[Detection frequency 2021]]/100*365</f>
        <v>141.290405</v>
      </c>
      <c r="P2781" s="0" t="n">
        <f aca="false">Table1[[#This Row],[Flared days/year]]/12</f>
        <v>11.7742004166667</v>
      </c>
      <c r="Q2781" s="2" t="n">
        <f aca="false">Table1[[#This Row],['#days per month]]-P2837</f>
        <v>3.47875416666667</v>
      </c>
    </row>
    <row r="2782" customFormat="false" ht="15.75" hidden="true" customHeight="false" outlineLevel="0" collapsed="false">
      <c r="A2782" s="0" t="s">
        <v>645</v>
      </c>
      <c r="B2782" s="0" t="s">
        <v>646</v>
      </c>
      <c r="C2782" s="0" t="s">
        <v>2939</v>
      </c>
      <c r="D2782" s="0" t="n">
        <v>2502</v>
      </c>
      <c r="E2782" s="0" t="n">
        <v>32.4075099999999</v>
      </c>
      <c r="F2782" s="0" t="n">
        <v>-101.807066</v>
      </c>
      <c r="G2782" s="0" t="n">
        <v>0.00719500735999999</v>
      </c>
      <c r="H2782" s="0" t="n">
        <v>1808.17</v>
      </c>
      <c r="I2782" s="0" t="n">
        <v>1.6015</v>
      </c>
      <c r="J2782" s="0" t="n">
        <v>11.0448</v>
      </c>
      <c r="K2782" s="0" t="n">
        <v>335</v>
      </c>
      <c r="L2782" s="0" t="s">
        <v>20</v>
      </c>
      <c r="M2782" s="0" t="n">
        <f aca="false">35.3*G2782</f>
        <v>0.253983759808</v>
      </c>
      <c r="N2782" s="0" t="n">
        <f aca="false">M2782*1000/365</f>
        <v>0.695845917282191</v>
      </c>
      <c r="O2782" s="0" t="n">
        <f aca="false">Table1[[#This Row],[Detection frequency 2021]]/100*365</f>
        <v>40.31352</v>
      </c>
      <c r="P2782" s="0" t="n">
        <f aca="false">Table1[[#This Row],[Flared days/year]]/12</f>
        <v>3.35946</v>
      </c>
      <c r="Q2782" s="2" t="n">
        <f aca="false">Table1[[#This Row],['#days per month]]-P2838</f>
        <v>-13.3059533333333</v>
      </c>
    </row>
    <row r="2783" customFormat="false" ht="15.75" hidden="true" customHeight="false" outlineLevel="0" collapsed="false">
      <c r="A2783" s="0" t="s">
        <v>24</v>
      </c>
      <c r="B2783" s="0" t="s">
        <v>25</v>
      </c>
      <c r="C2783" s="0" t="s">
        <v>2940</v>
      </c>
      <c r="D2783" s="0" t="n">
        <v>8959</v>
      </c>
      <c r="E2783" s="0" t="n">
        <v>70.992366</v>
      </c>
      <c r="F2783" s="0" t="n">
        <v>74.779662</v>
      </c>
      <c r="G2783" s="0" t="n">
        <v>0.007189782526</v>
      </c>
      <c r="H2783" s="0" t="n">
        <v>1536.17</v>
      </c>
      <c r="I2783" s="0" t="n">
        <v>1.6015</v>
      </c>
      <c r="J2783" s="0" t="n">
        <v>11.7949</v>
      </c>
      <c r="K2783" s="0" t="n">
        <v>390</v>
      </c>
      <c r="L2783" s="0" t="s">
        <v>218</v>
      </c>
      <c r="M2783" s="0" t="n">
        <f aca="false">35.3*G2783</f>
        <v>0.2537993231678</v>
      </c>
      <c r="N2783" s="0" t="n">
        <f aca="false">M2783*1000/365</f>
        <v>0.69534061141863</v>
      </c>
      <c r="O2783" s="0" t="n">
        <f aca="false">Table1[[#This Row],[Detection frequency 2021]]/100*365</f>
        <v>43.051385</v>
      </c>
      <c r="P2783" s="0" t="n">
        <f aca="false">Table1[[#This Row],[Flared days/year]]/12</f>
        <v>3.58761541666667</v>
      </c>
      <c r="Q2783" s="2" t="n">
        <f aca="false">Table1[[#This Row],['#days per month]]-P2839</f>
        <v>-15.1472870833333</v>
      </c>
    </row>
    <row r="2784" customFormat="false" ht="15.75" hidden="true" customHeight="false" outlineLevel="0" collapsed="false">
      <c r="A2784" s="0" t="s">
        <v>39</v>
      </c>
      <c r="B2784" s="0" t="s">
        <v>40</v>
      </c>
      <c r="C2784" s="0" t="s">
        <v>2941</v>
      </c>
      <c r="D2784" s="0" t="n">
        <v>5791</v>
      </c>
      <c r="E2784" s="0" t="n">
        <v>28.471994</v>
      </c>
      <c r="F2784" s="0" t="n">
        <v>21.824149</v>
      </c>
      <c r="G2784" s="0" t="n">
        <v>0.00718511539899999</v>
      </c>
      <c r="H2784" s="0" t="n">
        <v>1777.23</v>
      </c>
      <c r="I2784" s="0" t="n">
        <v>2.5746</v>
      </c>
      <c r="J2784" s="0" t="n">
        <v>33.4975</v>
      </c>
      <c r="K2784" s="0" t="n">
        <v>406</v>
      </c>
      <c r="L2784" s="0" t="s">
        <v>20</v>
      </c>
      <c r="M2784" s="0" t="n">
        <f aca="false">35.3*G2784</f>
        <v>0.2536345735847</v>
      </c>
      <c r="N2784" s="0" t="n">
        <f aca="false">M2784*1000/365</f>
        <v>0.694889242697807</v>
      </c>
      <c r="O2784" s="0" t="n">
        <f aca="false">Table1[[#This Row],[Detection frequency 2021]]/100*365</f>
        <v>122.265875</v>
      </c>
      <c r="P2784" s="0" t="n">
        <f aca="false">Table1[[#This Row],[Flared days/year]]/12</f>
        <v>10.1888229166667</v>
      </c>
      <c r="Q2784" s="2" t="n">
        <f aca="false">Table1[[#This Row],['#days per month]]-P2840</f>
        <v>3.06122458333334</v>
      </c>
    </row>
    <row r="2785" customFormat="false" ht="15.75" hidden="true" customHeight="false" outlineLevel="0" collapsed="false">
      <c r="A2785" s="0" t="s">
        <v>28</v>
      </c>
      <c r="B2785" s="0" t="s">
        <v>29</v>
      </c>
      <c r="C2785" s="0" t="s">
        <v>2942</v>
      </c>
      <c r="D2785" s="0" t="n">
        <v>8239</v>
      </c>
      <c r="E2785" s="0" t="n">
        <v>26.475734</v>
      </c>
      <c r="F2785" s="0" t="n">
        <v>52.323173</v>
      </c>
      <c r="G2785" s="0" t="n">
        <v>0.007180272154</v>
      </c>
      <c r="H2785" s="0" t="n">
        <v>1789.48</v>
      </c>
      <c r="I2785" s="0" t="n">
        <v>2.4311</v>
      </c>
      <c r="J2785" s="0" t="n">
        <v>44.086</v>
      </c>
      <c r="K2785" s="0" t="n">
        <v>372</v>
      </c>
      <c r="L2785" s="0" t="s">
        <v>20</v>
      </c>
      <c r="M2785" s="0" t="n">
        <f aca="false">35.3*G2785</f>
        <v>0.2534636070362</v>
      </c>
      <c r="N2785" s="0" t="n">
        <f aca="false">M2785*1000/365</f>
        <v>0.694420841195068</v>
      </c>
      <c r="O2785" s="0" t="n">
        <f aca="false">Table1[[#This Row],[Detection frequency 2021]]/100*365</f>
        <v>160.9139</v>
      </c>
      <c r="P2785" s="0" t="n">
        <f aca="false">Table1[[#This Row],[Flared days/year]]/12</f>
        <v>13.4094916666667</v>
      </c>
      <c r="Q2785" s="2" t="n">
        <f aca="false">Table1[[#This Row],['#days per month]]-P2841</f>
        <v>2.36781583333333</v>
      </c>
    </row>
    <row r="2786" customFormat="false" ht="15.75" hidden="true" customHeight="false" outlineLevel="0" collapsed="false">
      <c r="A2786" s="0" t="s">
        <v>100</v>
      </c>
      <c r="B2786" s="0" t="s">
        <v>101</v>
      </c>
      <c r="C2786" s="0" t="s">
        <v>2943</v>
      </c>
      <c r="D2786" s="0" t="n">
        <v>9866</v>
      </c>
      <c r="E2786" s="0" t="n">
        <v>36.4888989999999</v>
      </c>
      <c r="F2786" s="0" t="n">
        <v>61.621053</v>
      </c>
      <c r="G2786" s="0" t="n">
        <v>0.007173520964</v>
      </c>
      <c r="H2786" s="0" t="n">
        <v>1638.78</v>
      </c>
      <c r="I2786" s="0" t="n">
        <v>1.67054</v>
      </c>
      <c r="J2786" s="0" t="n">
        <v>69.1542</v>
      </c>
      <c r="K2786" s="0" t="n">
        <v>402</v>
      </c>
      <c r="L2786" s="0" t="s">
        <v>20</v>
      </c>
      <c r="M2786" s="0" t="n">
        <f aca="false">35.3*G2786</f>
        <v>0.2532252900292</v>
      </c>
      <c r="N2786" s="0" t="n">
        <f aca="false">M2786*1000/365</f>
        <v>0.693767917888219</v>
      </c>
      <c r="O2786" s="0" t="n">
        <f aca="false">Table1[[#This Row],[Detection frequency 2021]]/100*365</f>
        <v>252.41283</v>
      </c>
      <c r="P2786" s="0" t="n">
        <f aca="false">Table1[[#This Row],[Flared days/year]]/12</f>
        <v>21.0344025</v>
      </c>
      <c r="Q2786" s="2" t="n">
        <f aca="false">Table1[[#This Row],['#days per month]]-P2842</f>
        <v>16.8740716666667</v>
      </c>
    </row>
    <row r="2787" customFormat="false" ht="15.75" hidden="true" customHeight="false" outlineLevel="0" collapsed="false">
      <c r="A2787" s="0" t="s">
        <v>24</v>
      </c>
      <c r="B2787" s="0" t="s">
        <v>25</v>
      </c>
      <c r="C2787" s="0" t="s">
        <v>2944</v>
      </c>
      <c r="D2787" s="0" t="n">
        <v>7006</v>
      </c>
      <c r="E2787" s="0" t="n">
        <v>51.688813</v>
      </c>
      <c r="F2787" s="0" t="n">
        <v>54.875854</v>
      </c>
      <c r="G2787" s="0" t="n">
        <v>0.00716421606299999</v>
      </c>
      <c r="H2787" s="0" t="n">
        <v>1686.46</v>
      </c>
      <c r="I2787" s="0" t="n">
        <v>1.09105</v>
      </c>
      <c r="J2787" s="0" t="n">
        <v>62.1212</v>
      </c>
      <c r="K2787" s="0" t="n">
        <v>264</v>
      </c>
      <c r="L2787" s="0" t="s">
        <v>218</v>
      </c>
      <c r="M2787" s="0" t="n">
        <f aca="false">35.3*G2787</f>
        <v>0.2528968270239</v>
      </c>
      <c r="N2787" s="0" t="n">
        <f aca="false">M2787*1000/365</f>
        <v>0.692868019243561</v>
      </c>
      <c r="O2787" s="0" t="n">
        <f aca="false">Table1[[#This Row],[Detection frequency 2021]]/100*365</f>
        <v>226.74238</v>
      </c>
      <c r="P2787" s="0" t="n">
        <f aca="false">Table1[[#This Row],[Flared days/year]]/12</f>
        <v>18.8951983333333</v>
      </c>
      <c r="Q2787" s="2" t="n">
        <f aca="false">Table1[[#This Row],['#days per month]]-P2843</f>
        <v>15.31676875</v>
      </c>
    </row>
    <row r="2788" customFormat="false" ht="15.75" hidden="true" customHeight="false" outlineLevel="0" collapsed="false">
      <c r="A2788" s="0" t="s">
        <v>345</v>
      </c>
      <c r="B2788" s="0" t="s">
        <v>346</v>
      </c>
      <c r="C2788" s="0" t="s">
        <v>2945</v>
      </c>
      <c r="D2788" s="0" t="n">
        <v>4603</v>
      </c>
      <c r="E2788" s="0" t="n">
        <v>-36.08168</v>
      </c>
      <c r="F2788" s="0" t="n">
        <v>-69.759697</v>
      </c>
      <c r="G2788" s="0" t="n">
        <v>0.007159871819</v>
      </c>
      <c r="H2788" s="0" t="n">
        <v>1729.47</v>
      </c>
      <c r="I2788" s="0" t="n">
        <v>1.25279</v>
      </c>
      <c r="J2788" s="0" t="n">
        <v>43.3332999999999</v>
      </c>
      <c r="K2788" s="0" t="n">
        <v>360</v>
      </c>
      <c r="L2788" s="0" t="s">
        <v>20</v>
      </c>
      <c r="M2788" s="0" t="n">
        <f aca="false">35.3*G2788</f>
        <v>0.2527434752107</v>
      </c>
      <c r="N2788" s="0" t="n">
        <f aca="false">M2788*1000/365</f>
        <v>0.692447877289589</v>
      </c>
      <c r="O2788" s="0" t="n">
        <f aca="false">Table1[[#This Row],[Detection frequency 2021]]/100*365</f>
        <v>158.166545</v>
      </c>
      <c r="P2788" s="0" t="n">
        <f aca="false">Table1[[#This Row],[Flared days/year]]/12</f>
        <v>13.1805454166666</v>
      </c>
      <c r="Q2788" s="2" t="n">
        <f aca="false">Table1[[#This Row],['#days per month]]-P2844</f>
        <v>5.90962374999997</v>
      </c>
    </row>
    <row r="2789" customFormat="false" ht="15.75" hidden="true" customHeight="false" outlineLevel="0" collapsed="false">
      <c r="A2789" s="0" t="s">
        <v>645</v>
      </c>
      <c r="B2789" s="0" t="s">
        <v>646</v>
      </c>
      <c r="C2789" s="0" t="s">
        <v>2946</v>
      </c>
      <c r="D2789" s="0" t="n">
        <v>964</v>
      </c>
      <c r="E2789" s="0" t="n">
        <v>47.502306</v>
      </c>
      <c r="F2789" s="0" t="n">
        <v>-102.648864</v>
      </c>
      <c r="G2789" s="0" t="n">
        <v>0.007147837089</v>
      </c>
      <c r="H2789" s="0" t="n">
        <v>1933.65</v>
      </c>
      <c r="I2789" s="0" t="n">
        <v>1.68105999999999</v>
      </c>
      <c r="J2789" s="0" t="n">
        <v>36.9822</v>
      </c>
      <c r="K2789" s="0" t="n">
        <v>338</v>
      </c>
      <c r="L2789" s="0" t="s">
        <v>20</v>
      </c>
      <c r="M2789" s="0" t="n">
        <f aca="false">35.3*G2789</f>
        <v>0.2523186492417</v>
      </c>
      <c r="N2789" s="0" t="n">
        <f aca="false">M2789*1000/365</f>
        <v>0.691283970525206</v>
      </c>
      <c r="O2789" s="0" t="n">
        <f aca="false">Table1[[#This Row],[Detection frequency 2021]]/100*365</f>
        <v>134.98503</v>
      </c>
      <c r="P2789" s="0" t="n">
        <f aca="false">Table1[[#This Row],[Flared days/year]]/12</f>
        <v>11.2487525</v>
      </c>
      <c r="Q2789" s="2" t="n">
        <f aca="false">Table1[[#This Row],['#days per month]]-P2845</f>
        <v>1.65925958333333</v>
      </c>
    </row>
    <row r="2790" customFormat="false" ht="15.75" hidden="true" customHeight="false" outlineLevel="0" collapsed="false">
      <c r="A2790" s="0" t="s">
        <v>645</v>
      </c>
      <c r="B2790" s="0" t="s">
        <v>646</v>
      </c>
      <c r="C2790" s="0" t="s">
        <v>2947</v>
      </c>
      <c r="D2790" s="0" t="n">
        <v>930</v>
      </c>
      <c r="E2790" s="0" t="n">
        <v>47.890518</v>
      </c>
      <c r="F2790" s="0" t="n">
        <v>-102.685543</v>
      </c>
      <c r="G2790" s="0" t="n">
        <v>0.007144989848</v>
      </c>
      <c r="H2790" s="0" t="n">
        <v>1922.09</v>
      </c>
      <c r="I2790" s="0" t="n">
        <v>2.84145999999999</v>
      </c>
      <c r="J2790" s="0" t="n">
        <v>25.2525</v>
      </c>
      <c r="K2790" s="0" t="n">
        <v>297</v>
      </c>
      <c r="L2790" s="0" t="s">
        <v>20</v>
      </c>
      <c r="M2790" s="0" t="n">
        <f aca="false">35.3*G2790</f>
        <v>0.2522181416344</v>
      </c>
      <c r="N2790" s="0" t="n">
        <f aca="false">M2790*1000/365</f>
        <v>0.691008607217534</v>
      </c>
      <c r="O2790" s="0" t="n">
        <f aca="false">Table1[[#This Row],[Detection frequency 2021]]/100*365</f>
        <v>92.171625</v>
      </c>
      <c r="P2790" s="0" t="n">
        <f aca="false">Table1[[#This Row],[Flared days/year]]/12</f>
        <v>7.68096875</v>
      </c>
      <c r="Q2790" s="2" t="n">
        <f aca="false">Table1[[#This Row],['#days per month]]-P2846</f>
        <v>0.972755416666667</v>
      </c>
    </row>
    <row r="2791" customFormat="false" ht="15.75" hidden="true" customHeight="false" outlineLevel="0" collapsed="false">
      <c r="A2791" s="0" t="s">
        <v>788</v>
      </c>
      <c r="B2791" s="0" t="s">
        <v>789</v>
      </c>
      <c r="C2791" s="0" t="s">
        <v>2948</v>
      </c>
      <c r="D2791" s="0" t="n">
        <v>12019</v>
      </c>
      <c r="E2791" s="0" t="n">
        <v>-7.107462</v>
      </c>
      <c r="F2791" s="0" t="n">
        <v>111.96903</v>
      </c>
      <c r="G2791" s="0" t="n">
        <v>0.007131516821</v>
      </c>
      <c r="H2791" s="0" t="n">
        <v>1919.29</v>
      </c>
      <c r="I2791" s="0" t="n">
        <v>3.49502</v>
      </c>
      <c r="J2791" s="0" t="n">
        <v>38.0434999999999</v>
      </c>
      <c r="K2791" s="0" t="n">
        <v>92</v>
      </c>
      <c r="L2791" s="0" t="s">
        <v>20</v>
      </c>
      <c r="M2791" s="0" t="n">
        <f aca="false">35.3*G2791</f>
        <v>0.2517425437813</v>
      </c>
      <c r="N2791" s="0" t="n">
        <f aca="false">M2791*1000/365</f>
        <v>0.689705599400822</v>
      </c>
      <c r="O2791" s="0" t="n">
        <f aca="false">Table1[[#This Row],[Detection frequency 2021]]/100*365</f>
        <v>138.858775</v>
      </c>
      <c r="P2791" s="0" t="n">
        <f aca="false">Table1[[#This Row],[Flared days/year]]/12</f>
        <v>11.5715645833333</v>
      </c>
      <c r="Q2791" s="2" t="n">
        <f aca="false">Table1[[#This Row],['#days per month]]-P2847</f>
        <v>-4.15607250000003</v>
      </c>
    </row>
    <row r="2792" customFormat="false" ht="15.75" hidden="true" customHeight="false" outlineLevel="0" collapsed="false">
      <c r="A2792" s="0" t="s">
        <v>126</v>
      </c>
      <c r="B2792" s="0" t="s">
        <v>127</v>
      </c>
      <c r="C2792" s="0" t="s">
        <v>2949</v>
      </c>
      <c r="D2792" s="0" t="n">
        <v>6139</v>
      </c>
      <c r="E2792" s="0" t="n">
        <v>4.353885</v>
      </c>
      <c r="F2792" s="0" t="n">
        <v>8.246153</v>
      </c>
      <c r="G2792" s="0" t="n">
        <v>0.007124178571</v>
      </c>
      <c r="H2792" s="0" t="n">
        <v>1601.62</v>
      </c>
      <c r="I2792" s="0" t="n">
        <v>1.6015</v>
      </c>
      <c r="J2792" s="0" t="n">
        <v>25</v>
      </c>
      <c r="K2792" s="0" t="n">
        <v>32</v>
      </c>
      <c r="L2792" s="0" t="s">
        <v>20</v>
      </c>
      <c r="M2792" s="0" t="n">
        <f aca="false">35.3*G2792</f>
        <v>0.2514835035563</v>
      </c>
      <c r="N2792" s="0" t="n">
        <f aca="false">M2792*1000/365</f>
        <v>0.688995900154247</v>
      </c>
      <c r="O2792" s="0" t="n">
        <f aca="false">Table1[[#This Row],[Detection frequency 2021]]/100*365</f>
        <v>91.25</v>
      </c>
      <c r="P2792" s="0" t="n">
        <f aca="false">Table1[[#This Row],[Flared days/year]]/12</f>
        <v>7.60416666666667</v>
      </c>
      <c r="Q2792" s="2" t="n">
        <f aca="false">Table1[[#This Row],['#days per month]]-P2848</f>
        <v>-6.55530875</v>
      </c>
    </row>
    <row r="2793" customFormat="false" ht="15.75" hidden="true" customHeight="false" outlineLevel="0" collapsed="false">
      <c r="A2793" s="0" t="s">
        <v>645</v>
      </c>
      <c r="B2793" s="0" t="s">
        <v>646</v>
      </c>
      <c r="C2793" s="0" t="s">
        <v>2950</v>
      </c>
      <c r="D2793" s="0" t="n">
        <v>918</v>
      </c>
      <c r="E2793" s="0" t="n">
        <v>47.644908</v>
      </c>
      <c r="F2793" s="0" t="n">
        <v>-102.701636</v>
      </c>
      <c r="G2793" s="0" t="n">
        <v>0.007123591511</v>
      </c>
      <c r="H2793" s="0" t="n">
        <v>1928.56</v>
      </c>
      <c r="I2793" s="0" t="n">
        <v>4.31836</v>
      </c>
      <c r="J2793" s="0" t="n">
        <v>28.2132</v>
      </c>
      <c r="K2793" s="0" t="n">
        <v>319</v>
      </c>
      <c r="L2793" s="0" t="s">
        <v>20</v>
      </c>
      <c r="M2793" s="0" t="n">
        <f aca="false">35.3*G2793</f>
        <v>0.2514627803383</v>
      </c>
      <c r="N2793" s="0" t="n">
        <f aca="false">M2793*1000/365</f>
        <v>0.688939124214521</v>
      </c>
      <c r="O2793" s="0" t="n">
        <f aca="false">Table1[[#This Row],[Detection frequency 2021]]/100*365</f>
        <v>102.97818</v>
      </c>
      <c r="P2793" s="0" t="n">
        <f aca="false">Table1[[#This Row],[Flared days/year]]/12</f>
        <v>8.581515</v>
      </c>
      <c r="Q2793" s="2" t="n">
        <f aca="false">Table1[[#This Row],['#days per month]]-P2849</f>
        <v>-2.332715</v>
      </c>
    </row>
    <row r="2794" customFormat="false" ht="15.75" hidden="true" customHeight="false" outlineLevel="0" collapsed="false">
      <c r="A2794" s="0" t="s">
        <v>645</v>
      </c>
      <c r="B2794" s="0" t="s">
        <v>646</v>
      </c>
      <c r="C2794" s="0" t="s">
        <v>2951</v>
      </c>
      <c r="D2794" s="0" t="n">
        <v>2248</v>
      </c>
      <c r="E2794" s="0" t="n">
        <v>32.278605</v>
      </c>
      <c r="F2794" s="0" t="n">
        <v>-102.450632</v>
      </c>
      <c r="G2794" s="0" t="n">
        <v>0.007119540797</v>
      </c>
      <c r="H2794" s="0" t="n">
        <v>1927.19</v>
      </c>
      <c r="I2794" s="0" t="n">
        <v>1.4183</v>
      </c>
      <c r="J2794" s="0" t="n">
        <v>31.339</v>
      </c>
      <c r="K2794" s="0" t="n">
        <v>351</v>
      </c>
      <c r="L2794" s="0" t="s">
        <v>20</v>
      </c>
      <c r="M2794" s="0" t="n">
        <f aca="false">35.3*G2794</f>
        <v>0.2513197901341</v>
      </c>
      <c r="N2794" s="0" t="n">
        <f aca="false">M2794*1000/365</f>
        <v>0.688547370230411</v>
      </c>
      <c r="O2794" s="0" t="n">
        <f aca="false">Table1[[#This Row],[Detection frequency 2021]]/100*365</f>
        <v>114.38735</v>
      </c>
      <c r="P2794" s="0" t="n">
        <f aca="false">Table1[[#This Row],[Flared days/year]]/12</f>
        <v>9.53227916666667</v>
      </c>
      <c r="Q2794" s="2" t="n">
        <f aca="false">Table1[[#This Row],['#days per month]]-P2850</f>
        <v>2.43236</v>
      </c>
    </row>
    <row r="2795" customFormat="false" ht="15.75" hidden="true" customHeight="false" outlineLevel="0" collapsed="false">
      <c r="A2795" s="0" t="s">
        <v>645</v>
      </c>
      <c r="B2795" s="0" t="s">
        <v>646</v>
      </c>
      <c r="C2795" s="0" t="s">
        <v>2952</v>
      </c>
      <c r="D2795" s="0" t="n">
        <v>582</v>
      </c>
      <c r="E2795" s="0" t="n">
        <v>48.069642</v>
      </c>
      <c r="F2795" s="0" t="n">
        <v>-103.352724</v>
      </c>
      <c r="G2795" s="0" t="n">
        <v>0.00711921791399999</v>
      </c>
      <c r="H2795" s="0" t="n">
        <v>1929.49</v>
      </c>
      <c r="I2795" s="0" t="n">
        <v>1.83927</v>
      </c>
      <c r="J2795" s="0" t="n">
        <v>25.8359</v>
      </c>
      <c r="K2795" s="0" t="n">
        <v>329</v>
      </c>
      <c r="L2795" s="0" t="s">
        <v>20</v>
      </c>
      <c r="M2795" s="0" t="n">
        <f aca="false">35.3*G2795</f>
        <v>0.2513083923642</v>
      </c>
      <c r="N2795" s="0" t="n">
        <f aca="false">M2795*1000/365</f>
        <v>0.688516143463561</v>
      </c>
      <c r="O2795" s="0" t="n">
        <f aca="false">Table1[[#This Row],[Detection frequency 2021]]/100*365</f>
        <v>94.301035</v>
      </c>
      <c r="P2795" s="0" t="n">
        <f aca="false">Table1[[#This Row],[Flared days/year]]/12</f>
        <v>7.85841958333333</v>
      </c>
      <c r="Q2795" s="2" t="n">
        <f aca="false">Table1[[#This Row],['#days per month]]-P2851</f>
        <v>-3.535755</v>
      </c>
    </row>
    <row r="2796" customFormat="false" ht="15.75" hidden="true" customHeight="false" outlineLevel="0" collapsed="false">
      <c r="A2796" s="0" t="s">
        <v>17</v>
      </c>
      <c r="B2796" s="0" t="s">
        <v>18</v>
      </c>
      <c r="C2796" s="0" t="s">
        <v>2953</v>
      </c>
      <c r="D2796" s="0" t="n">
        <v>4327</v>
      </c>
      <c r="E2796" s="0" t="n">
        <v>9.688388</v>
      </c>
      <c r="F2796" s="0" t="n">
        <v>-63.6458199999999</v>
      </c>
      <c r="G2796" s="0" t="n">
        <v>0.007119129855</v>
      </c>
      <c r="H2796" s="0" t="n">
        <v>2088.07</v>
      </c>
      <c r="I2796" s="0" t="n">
        <v>4.70971</v>
      </c>
      <c r="J2796" s="0" t="n">
        <v>22.0859</v>
      </c>
      <c r="K2796" s="0" t="n">
        <v>163</v>
      </c>
      <c r="L2796" s="0" t="s">
        <v>20</v>
      </c>
      <c r="M2796" s="0" t="n">
        <f aca="false">35.3*G2796</f>
        <v>0.2513052838815</v>
      </c>
      <c r="N2796" s="0" t="n">
        <f aca="false">M2796*1000/365</f>
        <v>0.688507627072603</v>
      </c>
      <c r="O2796" s="0" t="n">
        <f aca="false">Table1[[#This Row],[Detection frequency 2021]]/100*365</f>
        <v>80.613535</v>
      </c>
      <c r="P2796" s="0" t="n">
        <f aca="false">Table1[[#This Row],[Flared days/year]]/12</f>
        <v>6.71779458333333</v>
      </c>
      <c r="Q2796" s="2" t="n">
        <f aca="false">Table1[[#This Row],['#days per month]]-P2852</f>
        <v>4.33066416666667</v>
      </c>
    </row>
    <row r="2797" customFormat="false" ht="15.75" hidden="true" customHeight="false" outlineLevel="0" collapsed="false">
      <c r="A2797" s="0" t="s">
        <v>21</v>
      </c>
      <c r="B2797" s="0" t="s">
        <v>22</v>
      </c>
      <c r="C2797" s="0" t="s">
        <v>2954</v>
      </c>
      <c r="D2797" s="0" t="n">
        <v>7325</v>
      </c>
      <c r="E2797" s="0" t="n">
        <v>37.081891</v>
      </c>
      <c r="F2797" s="0" t="n">
        <v>42.480619</v>
      </c>
      <c r="G2797" s="0" t="n">
        <v>0.014426882088</v>
      </c>
      <c r="H2797" s="0" t="n">
        <v>1800.08</v>
      </c>
      <c r="I2797" s="0" t="n">
        <v>1.68746</v>
      </c>
      <c r="J2797" s="0" t="n">
        <v>23.7967999999999</v>
      </c>
      <c r="K2797" s="0" t="n">
        <v>374</v>
      </c>
      <c r="L2797" s="0" t="s">
        <v>20</v>
      </c>
      <c r="M2797" s="0" t="n">
        <f aca="false">35.3*G2797</f>
        <v>0.5092689377064</v>
      </c>
      <c r="N2797" s="0" t="n">
        <f aca="false">M2797*1000/365</f>
        <v>1.39525736357918</v>
      </c>
      <c r="O2797" s="0" t="n">
        <f aca="false">Table1[[#This Row],[Detection frequency 2021]]/100*365</f>
        <v>86.8583199999996</v>
      </c>
      <c r="P2797" s="0" t="n">
        <f aca="false">Table1[[#This Row],[Flared days/year]]/12</f>
        <v>7.2381933333333</v>
      </c>
      <c r="Q2797" s="2" t="n">
        <f aca="false">Table1[[#This Row],['#days per month]]-P2853</f>
        <v>-4.59595833333336</v>
      </c>
    </row>
    <row r="2798" customFormat="false" ht="15.75" hidden="true" customHeight="false" outlineLevel="0" collapsed="false">
      <c r="A2798" s="0" t="s">
        <v>645</v>
      </c>
      <c r="B2798" s="0" t="s">
        <v>646</v>
      </c>
      <c r="C2798" s="0" t="s">
        <v>2955</v>
      </c>
      <c r="D2798" s="0" t="n">
        <v>649</v>
      </c>
      <c r="E2798" s="0" t="n">
        <v>48.083044</v>
      </c>
      <c r="F2798" s="0" t="n">
        <v>-103.14254</v>
      </c>
      <c r="G2798" s="0" t="n">
        <v>0.00710812248</v>
      </c>
      <c r="H2798" s="0" t="n">
        <v>1946.63</v>
      </c>
      <c r="I2798" s="0" t="n">
        <v>1.86125</v>
      </c>
      <c r="J2798" s="0" t="n">
        <v>30.8157</v>
      </c>
      <c r="K2798" s="0" t="n">
        <v>331</v>
      </c>
      <c r="L2798" s="0" t="s">
        <v>20</v>
      </c>
      <c r="M2798" s="0" t="n">
        <f aca="false">35.3*G2798</f>
        <v>0.250916723544</v>
      </c>
      <c r="N2798" s="0" t="n">
        <f aca="false">M2798*1000/365</f>
        <v>0.68744307820274</v>
      </c>
      <c r="O2798" s="0" t="n">
        <f aca="false">Table1[[#This Row],[Detection frequency 2021]]/100*365</f>
        <v>112.477305</v>
      </c>
      <c r="P2798" s="0" t="n">
        <f aca="false">Table1[[#This Row],[Flared days/year]]/12</f>
        <v>9.37310875</v>
      </c>
      <c r="Q2798" s="2" t="n">
        <f aca="false">Table1[[#This Row],['#days per month]]-P2854</f>
        <v>-5.67514166666667</v>
      </c>
    </row>
    <row r="2799" customFormat="false" ht="15.75" hidden="true" customHeight="false" outlineLevel="0" collapsed="false">
      <c r="A2799" s="0" t="s">
        <v>645</v>
      </c>
      <c r="B2799" s="0" t="s">
        <v>646</v>
      </c>
      <c r="C2799" s="0" t="s">
        <v>2956</v>
      </c>
      <c r="D2799" s="0" t="n">
        <v>466</v>
      </c>
      <c r="E2799" s="0" t="n">
        <v>47.953767</v>
      </c>
      <c r="F2799" s="0" t="n">
        <v>-104.105453</v>
      </c>
      <c r="G2799" s="0" t="n">
        <v>0.007107065772</v>
      </c>
      <c r="H2799" s="0" t="n">
        <v>1931.83</v>
      </c>
      <c r="I2799" s="0" t="n">
        <v>1.72881</v>
      </c>
      <c r="J2799" s="0" t="n">
        <v>35.4037</v>
      </c>
      <c r="K2799" s="0" t="n">
        <v>322</v>
      </c>
      <c r="L2799" s="0" t="s">
        <v>20</v>
      </c>
      <c r="M2799" s="0" t="n">
        <f aca="false">35.3*G2799</f>
        <v>0.2508794217516</v>
      </c>
      <c r="N2799" s="0" t="n">
        <f aca="false">M2799*1000/365</f>
        <v>0.687340881511233</v>
      </c>
      <c r="O2799" s="0" t="n">
        <f aca="false">Table1[[#This Row],[Detection frequency 2021]]/100*365</f>
        <v>129.223505</v>
      </c>
      <c r="P2799" s="0" t="n">
        <f aca="false">Table1[[#This Row],[Flared days/year]]/12</f>
        <v>10.7686254166667</v>
      </c>
      <c r="Q2799" s="2" t="n">
        <f aca="false">Table1[[#This Row],['#days per month]]-P2855</f>
        <v>-3.1508625</v>
      </c>
    </row>
    <row r="2800" customFormat="false" ht="15.75" hidden="true" customHeight="false" outlineLevel="0" collapsed="false">
      <c r="A2800" s="0" t="s">
        <v>645</v>
      </c>
      <c r="B2800" s="0" t="s">
        <v>646</v>
      </c>
      <c r="C2800" s="0" t="s">
        <v>2957</v>
      </c>
      <c r="D2800" s="0" t="n">
        <v>702</v>
      </c>
      <c r="E2800" s="0" t="n">
        <v>48.223849</v>
      </c>
      <c r="F2800" s="0" t="n">
        <v>-102.982686</v>
      </c>
      <c r="G2800" s="0" t="n">
        <v>0.007105422004</v>
      </c>
      <c r="H2800" s="0" t="n">
        <v>1873.8</v>
      </c>
      <c r="I2800" s="0" t="n">
        <v>1.48486</v>
      </c>
      <c r="J2800" s="0" t="n">
        <v>21.2389</v>
      </c>
      <c r="K2800" s="0" t="n">
        <v>339</v>
      </c>
      <c r="L2800" s="0" t="s">
        <v>20</v>
      </c>
      <c r="M2800" s="0" t="n">
        <f aca="false">35.3*G2800</f>
        <v>0.2508213967412</v>
      </c>
      <c r="N2800" s="0" t="n">
        <f aca="false">M2800*1000/365</f>
        <v>0.68718190888</v>
      </c>
      <c r="O2800" s="0" t="n">
        <f aca="false">Table1[[#This Row],[Detection frequency 2021]]/100*365</f>
        <v>77.521985</v>
      </c>
      <c r="P2800" s="0" t="n">
        <f aca="false">Table1[[#This Row],[Flared days/year]]/12</f>
        <v>6.46016541666667</v>
      </c>
      <c r="Q2800" s="2" t="n">
        <f aca="false">Table1[[#This Row],['#days per month]]-P2856</f>
        <v>2.21597583333333</v>
      </c>
    </row>
    <row r="2801" customFormat="false" ht="15.75" hidden="true" customHeight="false" outlineLevel="0" collapsed="false">
      <c r="A2801" s="0" t="s">
        <v>24</v>
      </c>
      <c r="B2801" s="0" t="s">
        <v>25</v>
      </c>
      <c r="C2801" s="0" t="s">
        <v>2958</v>
      </c>
      <c r="D2801" s="0" t="n">
        <v>6419</v>
      </c>
      <c r="E2801" s="0" t="n">
        <v>66.728588</v>
      </c>
      <c r="F2801" s="0" t="n">
        <v>54.997462</v>
      </c>
      <c r="G2801" s="0" t="n">
        <v>0.007102604116</v>
      </c>
      <c r="H2801" s="0" t="n">
        <v>1872.13</v>
      </c>
      <c r="I2801" s="0" t="n">
        <v>1.6015</v>
      </c>
      <c r="J2801" s="0" t="n">
        <v>44.5</v>
      </c>
      <c r="K2801" s="0" t="n">
        <v>200</v>
      </c>
      <c r="L2801" s="0" t="s">
        <v>20</v>
      </c>
      <c r="M2801" s="0" t="n">
        <f aca="false">35.3*G2801</f>
        <v>0.2507219252948</v>
      </c>
      <c r="N2801" s="0" t="n">
        <f aca="false">M2801*1000/365</f>
        <v>0.686909384369315</v>
      </c>
      <c r="O2801" s="0" t="n">
        <f aca="false">Table1[[#This Row],[Detection frequency 2021]]/100*365</f>
        <v>162.425</v>
      </c>
      <c r="P2801" s="0" t="n">
        <f aca="false">Table1[[#This Row],[Flared days/year]]/12</f>
        <v>13.5354166666667</v>
      </c>
      <c r="Q2801" s="2" t="n">
        <f aca="false">Table1[[#This Row],['#days per month]]-P2857</f>
        <v>-0.897960833333331</v>
      </c>
    </row>
    <row r="2802" customFormat="false" ht="15.75" hidden="true" customHeight="false" outlineLevel="0" collapsed="false">
      <c r="A2802" s="0" t="s">
        <v>24</v>
      </c>
      <c r="B2802" s="0" t="s">
        <v>25</v>
      </c>
      <c r="C2802" s="0" t="s">
        <v>2959</v>
      </c>
      <c r="D2802" s="0" t="n">
        <v>9467</v>
      </c>
      <c r="E2802" s="0" t="n">
        <v>69.620768</v>
      </c>
      <c r="F2802" s="0" t="n">
        <v>81.843724</v>
      </c>
      <c r="G2802" s="0" t="n">
        <v>0.007091948977</v>
      </c>
      <c r="H2802" s="0" t="n">
        <v>1714.35</v>
      </c>
      <c r="I2802" s="0" t="n">
        <v>1.6015</v>
      </c>
      <c r="J2802" s="0" t="n">
        <v>29.4118</v>
      </c>
      <c r="K2802" s="0" t="n">
        <v>204</v>
      </c>
      <c r="L2802" s="0" t="s">
        <v>218</v>
      </c>
      <c r="M2802" s="0" t="n">
        <f aca="false">35.3*G2802</f>
        <v>0.2503457988881</v>
      </c>
      <c r="N2802" s="0" t="n">
        <f aca="false">M2802*1000/365</f>
        <v>0.685878901063288</v>
      </c>
      <c r="O2802" s="0" t="n">
        <f aca="false">Table1[[#This Row],[Detection frequency 2021]]/100*365</f>
        <v>107.35307</v>
      </c>
      <c r="P2802" s="0" t="n">
        <f aca="false">Table1[[#This Row],[Flared days/year]]/12</f>
        <v>8.94608916666667</v>
      </c>
      <c r="Q2802" s="2" t="n">
        <f aca="false">Table1[[#This Row],['#days per month]]-P2858</f>
        <v>1.88364333333333</v>
      </c>
    </row>
    <row r="2803" customFormat="false" ht="15.75" hidden="true" customHeight="false" outlineLevel="0" collapsed="false">
      <c r="A2803" s="0" t="s">
        <v>24</v>
      </c>
      <c r="B2803" s="0" t="s">
        <v>25</v>
      </c>
      <c r="C2803" s="0" t="s">
        <v>2960</v>
      </c>
      <c r="D2803" s="0" t="n">
        <v>9367</v>
      </c>
      <c r="E2803" s="0" t="n">
        <v>68.514826</v>
      </c>
      <c r="F2803" s="0" t="n">
        <v>79.9155</v>
      </c>
      <c r="G2803" s="0" t="n">
        <v>0.007089101736</v>
      </c>
      <c r="H2803" s="0" t="n">
        <v>1929.74</v>
      </c>
      <c r="I2803" s="0" t="n">
        <v>1.6015</v>
      </c>
      <c r="J2803" s="0" t="n">
        <v>26.455</v>
      </c>
      <c r="K2803" s="0" t="n">
        <v>189</v>
      </c>
      <c r="L2803" s="0" t="s">
        <v>20</v>
      </c>
      <c r="M2803" s="0" t="n">
        <f aca="false">35.3*G2803</f>
        <v>0.2502452912808</v>
      </c>
      <c r="N2803" s="0" t="n">
        <f aca="false">M2803*1000/365</f>
        <v>0.685603537755616</v>
      </c>
      <c r="O2803" s="0" t="n">
        <f aca="false">Table1[[#This Row],[Detection frequency 2021]]/100*365</f>
        <v>96.56075</v>
      </c>
      <c r="P2803" s="0" t="n">
        <f aca="false">Table1[[#This Row],[Flared days/year]]/12</f>
        <v>8.04672916666667</v>
      </c>
      <c r="Q2803" s="2" t="n">
        <f aca="false">Table1[[#This Row],['#days per month]]-P2859</f>
        <v>1.00882958333333</v>
      </c>
    </row>
    <row r="2804" customFormat="false" ht="15.75" hidden="true" customHeight="false" outlineLevel="0" collapsed="false">
      <c r="A2804" s="0" t="s">
        <v>17</v>
      </c>
      <c r="B2804" s="0" t="s">
        <v>18</v>
      </c>
      <c r="C2804" s="0" t="s">
        <v>2961</v>
      </c>
      <c r="D2804" s="0" t="n">
        <v>4261</v>
      </c>
      <c r="E2804" s="0" t="n">
        <v>8.442342</v>
      </c>
      <c r="F2804" s="0" t="n">
        <v>-64.653927</v>
      </c>
      <c r="G2804" s="0" t="n">
        <v>0.007079679423</v>
      </c>
      <c r="H2804" s="0" t="n">
        <v>1803.12</v>
      </c>
      <c r="I2804" s="0" t="n">
        <v>2.13985</v>
      </c>
      <c r="J2804" s="0" t="n">
        <v>30.6568999999999</v>
      </c>
      <c r="K2804" s="0" t="n">
        <v>137</v>
      </c>
      <c r="L2804" s="0" t="s">
        <v>20</v>
      </c>
      <c r="M2804" s="0" t="n">
        <f aca="false">35.3*G2804</f>
        <v>0.2499126836319</v>
      </c>
      <c r="N2804" s="0" t="n">
        <f aca="false">M2804*1000/365</f>
        <v>0.684692283923014</v>
      </c>
      <c r="O2804" s="0" t="n">
        <f aca="false">Table1[[#This Row],[Detection frequency 2021]]/100*365</f>
        <v>111.897685</v>
      </c>
      <c r="P2804" s="0" t="n">
        <f aca="false">Table1[[#This Row],[Flared days/year]]/12</f>
        <v>9.3248070833333</v>
      </c>
      <c r="Q2804" s="2" t="n">
        <f aca="false">Table1[[#This Row],['#days per month]]-P2860</f>
        <v>-3.31827583333336</v>
      </c>
    </row>
    <row r="2805" customFormat="false" ht="15.75" hidden="true" customHeight="false" outlineLevel="0" collapsed="false">
      <c r="A2805" s="0" t="s">
        <v>21</v>
      </c>
      <c r="B2805" s="0" t="s">
        <v>22</v>
      </c>
      <c r="C2805" s="0" t="s">
        <v>2962</v>
      </c>
      <c r="D2805" s="0" t="n">
        <v>7320</v>
      </c>
      <c r="E2805" s="0" t="n">
        <v>36.91722</v>
      </c>
      <c r="F2805" s="0" t="n">
        <v>42.263734</v>
      </c>
      <c r="G2805" s="0" t="n">
        <v>0.00324999351299999</v>
      </c>
      <c r="H2805" s="0" t="n">
        <v>1851.65</v>
      </c>
      <c r="I2805" s="0" t="n">
        <v>1.81124</v>
      </c>
      <c r="J2805" s="0" t="n">
        <v>23.7623999999999</v>
      </c>
      <c r="K2805" s="0" t="n">
        <v>404</v>
      </c>
      <c r="L2805" s="0" t="s">
        <v>20</v>
      </c>
      <c r="M2805" s="0" t="n">
        <f aca="false">35.3*G2805</f>
        <v>0.1147247710089</v>
      </c>
      <c r="N2805" s="0" t="n">
        <f aca="false">M2805*1000/365</f>
        <v>0.314314441120273</v>
      </c>
      <c r="O2805" s="0" t="n">
        <f aca="false">Table1[[#This Row],[Detection frequency 2021]]/100*365</f>
        <v>86.7327599999996</v>
      </c>
      <c r="P2805" s="0" t="n">
        <f aca="false">Table1[[#This Row],[Flared days/year]]/12</f>
        <v>7.22772999999997</v>
      </c>
      <c r="Q2805" s="2" t="n">
        <f aca="false">Table1[[#This Row],['#days per month]]-P2861</f>
        <v>0.971143333333333</v>
      </c>
    </row>
    <row r="2806" customFormat="false" ht="15.75" hidden="true" customHeight="false" outlineLevel="0" collapsed="false">
      <c r="A2806" s="0" t="s">
        <v>645</v>
      </c>
      <c r="B2806" s="0" t="s">
        <v>646</v>
      </c>
      <c r="C2806" s="0" t="s">
        <v>2963</v>
      </c>
      <c r="D2806" s="0" t="n">
        <v>2186</v>
      </c>
      <c r="E2806" s="0" t="n">
        <v>31.5264669999999</v>
      </c>
      <c r="F2806" s="0" t="n">
        <v>-102.701138</v>
      </c>
      <c r="G2806" s="0" t="n">
        <v>0.00707348594</v>
      </c>
      <c r="H2806" s="0" t="n">
        <v>1875.37</v>
      </c>
      <c r="I2806" s="0" t="n">
        <v>1.92763</v>
      </c>
      <c r="J2806" s="0" t="n">
        <v>19.8757999999999</v>
      </c>
      <c r="K2806" s="0" t="n">
        <v>322</v>
      </c>
      <c r="L2806" s="0" t="s">
        <v>20</v>
      </c>
      <c r="M2806" s="0" t="n">
        <f aca="false">35.3*G2806</f>
        <v>0.249694053682</v>
      </c>
      <c r="N2806" s="0" t="n">
        <f aca="false">M2806*1000/365</f>
        <v>0.684093297758904</v>
      </c>
      <c r="O2806" s="0" t="n">
        <f aca="false">Table1[[#This Row],[Detection frequency 2021]]/100*365</f>
        <v>72.5466699999996</v>
      </c>
      <c r="P2806" s="0" t="n">
        <f aca="false">Table1[[#This Row],[Flared days/year]]/12</f>
        <v>6.0455558333333</v>
      </c>
      <c r="Q2806" s="2" t="n">
        <f aca="false">Table1[[#This Row],['#days per month]]-P2862</f>
        <v>-7.13243458333336</v>
      </c>
    </row>
    <row r="2807" customFormat="false" ht="15.75" hidden="true" customHeight="false" outlineLevel="0" collapsed="false">
      <c r="A2807" s="0" t="s">
        <v>645</v>
      </c>
      <c r="B2807" s="0" t="s">
        <v>646</v>
      </c>
      <c r="C2807" s="0" t="s">
        <v>2964</v>
      </c>
      <c r="D2807" s="0" t="n">
        <v>2646</v>
      </c>
      <c r="E2807" s="0" t="n">
        <v>31.11618</v>
      </c>
      <c r="F2807" s="0" t="n">
        <v>-101.570593</v>
      </c>
      <c r="G2807" s="0" t="n">
        <v>0.007073074998</v>
      </c>
      <c r="H2807" s="0" t="n">
        <v>1847.85</v>
      </c>
      <c r="I2807" s="0" t="n">
        <v>1.4129</v>
      </c>
      <c r="J2807" s="0" t="n">
        <v>18.3099</v>
      </c>
      <c r="K2807" s="0" t="n">
        <v>355</v>
      </c>
      <c r="L2807" s="0" t="s">
        <v>20</v>
      </c>
      <c r="M2807" s="0" t="n">
        <f aca="false">35.3*G2807</f>
        <v>0.2496795474294</v>
      </c>
      <c r="N2807" s="0" t="n">
        <f aca="false">M2807*1000/365</f>
        <v>0.684053554601096</v>
      </c>
      <c r="O2807" s="0" t="n">
        <f aca="false">Table1[[#This Row],[Detection frequency 2021]]/100*365</f>
        <v>66.831135</v>
      </c>
      <c r="P2807" s="0" t="n">
        <f aca="false">Table1[[#This Row],[Flared days/year]]/12</f>
        <v>5.56926125</v>
      </c>
      <c r="Q2807" s="2" t="n">
        <f aca="false">Table1[[#This Row],['#days per month]]-P2863</f>
        <v>-5.35966</v>
      </c>
    </row>
    <row r="2808" customFormat="false" ht="15.75" hidden="true" customHeight="false" outlineLevel="0" collapsed="false">
      <c r="A2808" s="0" t="s">
        <v>24</v>
      </c>
      <c r="B2808" s="0" t="s">
        <v>25</v>
      </c>
      <c r="C2808" s="0" t="s">
        <v>2965</v>
      </c>
      <c r="D2808" s="0" t="n">
        <v>10491</v>
      </c>
      <c r="E2808" s="0" t="n">
        <v>59.6790079999999</v>
      </c>
      <c r="F2808" s="0" t="n">
        <v>108.285261</v>
      </c>
      <c r="G2808" s="0" t="n">
        <v>0.007071607348</v>
      </c>
      <c r="H2808" s="0" t="n">
        <v>1685.43</v>
      </c>
      <c r="I2808" s="0" t="n">
        <v>1.6015</v>
      </c>
      <c r="J2808" s="0" t="n">
        <v>17.5</v>
      </c>
      <c r="K2808" s="0" t="n">
        <v>280</v>
      </c>
      <c r="L2808" s="0" t="s">
        <v>20</v>
      </c>
      <c r="M2808" s="0" t="n">
        <f aca="false">35.3*G2808</f>
        <v>0.2496277393844</v>
      </c>
      <c r="N2808" s="0" t="n">
        <f aca="false">M2808*1000/365</f>
        <v>0.683911614751781</v>
      </c>
      <c r="O2808" s="0" t="n">
        <f aca="false">Table1[[#This Row],[Detection frequency 2021]]/100*365</f>
        <v>63.875</v>
      </c>
      <c r="P2808" s="0" t="n">
        <f aca="false">Table1[[#This Row],[Flared days/year]]/12</f>
        <v>5.32291666666667</v>
      </c>
      <c r="Q2808" s="2" t="n">
        <f aca="false">Table1[[#This Row],['#days per month]]-P2864</f>
        <v>-9.6340533333333</v>
      </c>
    </row>
    <row r="2809" customFormat="false" ht="15.75" hidden="true" customHeight="false" outlineLevel="0" collapsed="false">
      <c r="A2809" s="0" t="s">
        <v>83</v>
      </c>
      <c r="B2809" s="0" t="s">
        <v>84</v>
      </c>
      <c r="C2809" s="0" t="s">
        <v>2966</v>
      </c>
      <c r="D2809" s="0" t="n">
        <v>6260</v>
      </c>
      <c r="E2809" s="0" t="n">
        <v>-5.046591</v>
      </c>
      <c r="F2809" s="0" t="n">
        <v>11.554113</v>
      </c>
      <c r="G2809" s="0" t="n">
        <v>0.007063183037</v>
      </c>
      <c r="H2809" s="0" t="n">
        <v>1942.44</v>
      </c>
      <c r="I2809" s="0" t="n">
        <v>2.32872999999999</v>
      </c>
      <c r="J2809" s="0" t="n">
        <v>46.9135999999999</v>
      </c>
      <c r="K2809" s="0" t="n">
        <v>81</v>
      </c>
      <c r="L2809" s="0" t="s">
        <v>20</v>
      </c>
      <c r="M2809" s="0" t="n">
        <f aca="false">35.3*G2809</f>
        <v>0.2493303612061</v>
      </c>
      <c r="N2809" s="0" t="n">
        <f aca="false">M2809*1000/365</f>
        <v>0.683096880016712</v>
      </c>
      <c r="O2809" s="0" t="n">
        <f aca="false">Table1[[#This Row],[Detection frequency 2021]]/100*365</f>
        <v>171.23464</v>
      </c>
      <c r="P2809" s="0" t="n">
        <f aca="false">Table1[[#This Row],[Flared days/year]]/12</f>
        <v>14.2695533333333</v>
      </c>
      <c r="Q2809" s="2" t="n">
        <f aca="false">Table1[[#This Row],['#days per month]]-P2865</f>
        <v>5.5328525</v>
      </c>
    </row>
    <row r="2810" customFormat="false" ht="15.75" hidden="true" customHeight="false" outlineLevel="0" collapsed="false">
      <c r="A2810" s="0" t="s">
        <v>645</v>
      </c>
      <c r="B2810" s="0" t="s">
        <v>646</v>
      </c>
      <c r="C2810" s="0" t="s">
        <v>2967</v>
      </c>
      <c r="D2810" s="0" t="n">
        <v>763</v>
      </c>
      <c r="E2810" s="0" t="n">
        <v>47.847102</v>
      </c>
      <c r="F2810" s="0" t="n">
        <v>-102.907025</v>
      </c>
      <c r="G2810" s="0" t="n">
        <v>0.00706095220899999</v>
      </c>
      <c r="H2810" s="0" t="n">
        <v>1873.8</v>
      </c>
      <c r="I2810" s="0" t="n">
        <v>2.2651</v>
      </c>
      <c r="J2810" s="0" t="n">
        <v>38.0805</v>
      </c>
      <c r="K2810" s="0" t="n">
        <v>323</v>
      </c>
      <c r="L2810" s="0" t="s">
        <v>20</v>
      </c>
      <c r="M2810" s="0" t="n">
        <f aca="false">35.3*G2810</f>
        <v>0.2492516129777</v>
      </c>
      <c r="N2810" s="0" t="n">
        <f aca="false">M2810*1000/365</f>
        <v>0.682881131445752</v>
      </c>
      <c r="O2810" s="0" t="n">
        <f aca="false">Table1[[#This Row],[Detection frequency 2021]]/100*365</f>
        <v>138.993825</v>
      </c>
      <c r="P2810" s="0" t="n">
        <f aca="false">Table1[[#This Row],[Flared days/year]]/12</f>
        <v>11.58281875</v>
      </c>
      <c r="Q2810" s="2" t="n">
        <f aca="false">Table1[[#This Row],['#days per month]]-P2866</f>
        <v>1.82344875</v>
      </c>
    </row>
    <row r="2811" customFormat="false" ht="15.75" hidden="true" customHeight="false" outlineLevel="0" collapsed="false">
      <c r="A2811" s="0" t="s">
        <v>24</v>
      </c>
      <c r="B2811" s="0" t="s">
        <v>25</v>
      </c>
      <c r="C2811" s="0" t="s">
        <v>2968</v>
      </c>
      <c r="D2811" s="0" t="n">
        <v>8720</v>
      </c>
      <c r="E2811" s="0" t="n">
        <v>60.272955</v>
      </c>
      <c r="F2811" s="0" t="n">
        <v>69.0627849999999</v>
      </c>
      <c r="G2811" s="0" t="n">
        <v>0.007059220382</v>
      </c>
      <c r="H2811" s="0" t="n">
        <v>1905.48</v>
      </c>
      <c r="I2811" s="0" t="n">
        <v>1.6015</v>
      </c>
      <c r="J2811" s="0" t="n">
        <v>26.8939</v>
      </c>
      <c r="K2811" s="0" t="n">
        <v>264</v>
      </c>
      <c r="L2811" s="0" t="s">
        <v>20</v>
      </c>
      <c r="M2811" s="0" t="n">
        <f aca="false">35.3*G2811</f>
        <v>0.2491904794846</v>
      </c>
      <c r="N2811" s="0" t="n">
        <f aca="false">M2811*1000/365</f>
        <v>0.682713642423562</v>
      </c>
      <c r="O2811" s="0" t="n">
        <f aca="false">Table1[[#This Row],[Detection frequency 2021]]/100*365</f>
        <v>98.162735</v>
      </c>
      <c r="P2811" s="0" t="n">
        <f aca="false">Table1[[#This Row],[Flared days/year]]/12</f>
        <v>8.18022791666667</v>
      </c>
      <c r="Q2811" s="2" t="n">
        <f aca="false">Table1[[#This Row],['#days per month]]-P2867</f>
        <v>-4.09934541666667</v>
      </c>
    </row>
    <row r="2812" customFormat="false" ht="15.75" hidden="true" customHeight="false" outlineLevel="0" collapsed="false">
      <c r="A2812" s="0" t="s">
        <v>24</v>
      </c>
      <c r="B2812" s="0" t="s">
        <v>25</v>
      </c>
      <c r="C2812" s="0" t="s">
        <v>2969</v>
      </c>
      <c r="D2812" s="0" t="n">
        <v>8830</v>
      </c>
      <c r="E2812" s="0" t="n">
        <v>67.8284599999999</v>
      </c>
      <c r="F2812" s="0" t="n">
        <v>72.436167</v>
      </c>
      <c r="G2812" s="0" t="n">
        <v>0.00703887875299999</v>
      </c>
      <c r="H2812" s="0" t="n">
        <v>1746.4</v>
      </c>
      <c r="I2812" s="0" t="n">
        <v>2.2158</v>
      </c>
      <c r="J2812" s="0" t="n">
        <v>12.2563</v>
      </c>
      <c r="K2812" s="0" t="n">
        <v>359</v>
      </c>
      <c r="L2812" s="0" t="s">
        <v>20</v>
      </c>
      <c r="M2812" s="0" t="n">
        <f aca="false">35.3*G2812</f>
        <v>0.2484724199809</v>
      </c>
      <c r="N2812" s="0" t="n">
        <f aca="false">M2812*1000/365</f>
        <v>0.680746356112054</v>
      </c>
      <c r="O2812" s="0" t="n">
        <f aca="false">Table1[[#This Row],[Detection frequency 2021]]/100*365</f>
        <v>44.735495</v>
      </c>
      <c r="P2812" s="0" t="n">
        <f aca="false">Table1[[#This Row],[Flared days/year]]/12</f>
        <v>3.72795791666667</v>
      </c>
      <c r="Q2812" s="2" t="n">
        <f aca="false">Table1[[#This Row],['#days per month]]-P2868</f>
        <v>-4.15783666666667</v>
      </c>
    </row>
    <row r="2813" customFormat="false" ht="15.75" hidden="true" customHeight="false" outlineLevel="0" collapsed="false">
      <c r="A2813" s="0" t="s">
        <v>100</v>
      </c>
      <c r="B2813" s="0" t="s">
        <v>101</v>
      </c>
      <c r="C2813" s="0" t="s">
        <v>2970</v>
      </c>
      <c r="D2813" s="0" t="n">
        <v>8371</v>
      </c>
      <c r="E2813" s="0" t="n">
        <v>39.039234</v>
      </c>
      <c r="F2813" s="0" t="n">
        <v>54.252306</v>
      </c>
      <c r="G2813" s="0" t="n">
        <v>0.007037587221</v>
      </c>
      <c r="H2813" s="0" t="n">
        <v>1854.13</v>
      </c>
      <c r="I2813" s="0" t="n">
        <v>1.35378</v>
      </c>
      <c r="J2813" s="0" t="n">
        <v>33.5025</v>
      </c>
      <c r="K2813" s="0" t="n">
        <v>394</v>
      </c>
      <c r="L2813" s="0" t="s">
        <v>20</v>
      </c>
      <c r="M2813" s="0" t="n">
        <f aca="false">35.3*G2813</f>
        <v>0.2484268289013</v>
      </c>
      <c r="N2813" s="0" t="n">
        <f aca="false">M2813*1000/365</f>
        <v>0.680621449044658</v>
      </c>
      <c r="O2813" s="0" t="n">
        <f aca="false">Table1[[#This Row],[Detection frequency 2021]]/100*365</f>
        <v>122.284125</v>
      </c>
      <c r="P2813" s="0" t="n">
        <f aca="false">Table1[[#This Row],[Flared days/year]]/12</f>
        <v>10.19034375</v>
      </c>
      <c r="Q2813" s="2" t="n">
        <f aca="false">Table1[[#This Row],['#days per month]]-P2869</f>
        <v>3.6855875</v>
      </c>
    </row>
    <row r="2814" customFormat="false" ht="15.75" hidden="true" customHeight="false" outlineLevel="0" collapsed="false">
      <c r="A2814" s="0" t="s">
        <v>28</v>
      </c>
      <c r="B2814" s="0" t="s">
        <v>29</v>
      </c>
      <c r="C2814" s="0" t="s">
        <v>2971</v>
      </c>
      <c r="D2814" s="0" t="n">
        <v>7767</v>
      </c>
      <c r="E2814" s="0" t="n">
        <v>31.869526</v>
      </c>
      <c r="F2814" s="0" t="n">
        <v>49.109705</v>
      </c>
      <c r="G2814" s="0" t="n">
        <v>0.007037469809</v>
      </c>
      <c r="H2814" s="0" t="n">
        <v>1792.97</v>
      </c>
      <c r="I2814" s="0" t="n">
        <v>1.14683999999999</v>
      </c>
      <c r="J2814" s="0" t="n">
        <v>25</v>
      </c>
      <c r="K2814" s="0" t="n">
        <v>372</v>
      </c>
      <c r="L2814" s="0" t="s">
        <v>20</v>
      </c>
      <c r="M2814" s="0" t="n">
        <f aca="false">35.3*G2814</f>
        <v>0.2484226842577</v>
      </c>
      <c r="N2814" s="0" t="n">
        <f aca="false">M2814*1000/365</f>
        <v>0.680610093856712</v>
      </c>
      <c r="O2814" s="0" t="n">
        <f aca="false">Table1[[#This Row],[Detection frequency 2021]]/100*365</f>
        <v>91.25</v>
      </c>
      <c r="P2814" s="0" t="n">
        <f aca="false">Table1[[#This Row],[Flared days/year]]/12</f>
        <v>7.60416666666667</v>
      </c>
      <c r="Q2814" s="2" t="n">
        <f aca="false">Table1[[#This Row],['#days per month]]-P2870</f>
        <v>3.16378958333333</v>
      </c>
    </row>
    <row r="2815" customFormat="false" ht="15.75" hidden="true" customHeight="false" outlineLevel="0" collapsed="false">
      <c r="A2815" s="0" t="s">
        <v>645</v>
      </c>
      <c r="B2815" s="0" t="s">
        <v>646</v>
      </c>
      <c r="C2815" s="0" t="s">
        <v>2972</v>
      </c>
      <c r="D2815" s="0" t="n">
        <v>2512</v>
      </c>
      <c r="E2815" s="0" t="n">
        <v>31.887389</v>
      </c>
      <c r="F2815" s="0" t="n">
        <v>-101.792333</v>
      </c>
      <c r="G2815" s="0" t="n">
        <v>0.007031364385</v>
      </c>
      <c r="H2815" s="0" t="n">
        <v>1874.91</v>
      </c>
      <c r="I2815" s="0" t="n">
        <v>1.65383</v>
      </c>
      <c r="J2815" s="0" t="n">
        <v>24.7788</v>
      </c>
      <c r="K2815" s="0" t="n">
        <v>339</v>
      </c>
      <c r="L2815" s="0" t="s">
        <v>20</v>
      </c>
      <c r="M2815" s="0" t="n">
        <f aca="false">35.3*G2815</f>
        <v>0.2482071627905</v>
      </c>
      <c r="N2815" s="0" t="n">
        <f aca="false">M2815*1000/365</f>
        <v>0.680019624083562</v>
      </c>
      <c r="O2815" s="0" t="n">
        <f aca="false">Table1[[#This Row],[Detection frequency 2021]]/100*365</f>
        <v>90.44262</v>
      </c>
      <c r="P2815" s="0" t="n">
        <f aca="false">Table1[[#This Row],[Flared days/year]]/12</f>
        <v>7.536885</v>
      </c>
      <c r="Q2815" s="2" t="n">
        <f aca="false">Table1[[#This Row],['#days per month]]-P2871</f>
        <v>-5.5109220833333</v>
      </c>
    </row>
    <row r="2816" customFormat="false" ht="15.75" hidden="true" customHeight="false" outlineLevel="0" collapsed="false">
      <c r="A2816" s="0" t="s">
        <v>24</v>
      </c>
      <c r="B2816" s="0" t="s">
        <v>25</v>
      </c>
      <c r="C2816" s="0" t="s">
        <v>2973</v>
      </c>
      <c r="D2816" s="0" t="n">
        <v>10490</v>
      </c>
      <c r="E2816" s="0" t="n">
        <v>59.679953</v>
      </c>
      <c r="F2816" s="0" t="n">
        <v>108.273568</v>
      </c>
      <c r="G2816" s="0" t="n">
        <v>0.007031188267</v>
      </c>
      <c r="H2816" s="0" t="n">
        <v>1786.74</v>
      </c>
      <c r="I2816" s="0" t="n">
        <v>1.6015</v>
      </c>
      <c r="J2816" s="0" t="n">
        <v>18.0851</v>
      </c>
      <c r="K2816" s="0" t="n">
        <v>282</v>
      </c>
      <c r="L2816" s="0" t="s">
        <v>20</v>
      </c>
      <c r="M2816" s="0" t="n">
        <f aca="false">35.3*G2816</f>
        <v>0.2482009458251</v>
      </c>
      <c r="N2816" s="0" t="n">
        <f aca="false">M2816*1000/365</f>
        <v>0.680002591301644</v>
      </c>
      <c r="O2816" s="0" t="n">
        <f aca="false">Table1[[#This Row],[Detection frequency 2021]]/100*365</f>
        <v>66.010615</v>
      </c>
      <c r="P2816" s="0" t="n">
        <f aca="false">Table1[[#This Row],[Flared days/year]]/12</f>
        <v>5.50088458333333</v>
      </c>
      <c r="Q2816" s="2" t="n">
        <f aca="false">Table1[[#This Row],['#days per month]]-P2872</f>
        <v>3.71691666666667</v>
      </c>
    </row>
    <row r="2817" customFormat="false" ht="15.75" hidden="true" customHeight="false" outlineLevel="0" collapsed="false">
      <c r="A2817" s="0" t="s">
        <v>24</v>
      </c>
      <c r="B2817" s="0" t="s">
        <v>25</v>
      </c>
      <c r="C2817" s="0" t="s">
        <v>2974</v>
      </c>
      <c r="D2817" s="0" t="n">
        <v>8726</v>
      </c>
      <c r="E2817" s="0" t="n">
        <v>60.278418</v>
      </c>
      <c r="F2817" s="0" t="n">
        <v>69.129887</v>
      </c>
      <c r="G2817" s="0" t="n">
        <v>0.00701563117699999</v>
      </c>
      <c r="H2817" s="0" t="n">
        <v>1855.26</v>
      </c>
      <c r="I2817" s="0" t="n">
        <v>1.6015</v>
      </c>
      <c r="J2817" s="0" t="n">
        <v>23.2557999999999</v>
      </c>
      <c r="K2817" s="0" t="n">
        <v>258</v>
      </c>
      <c r="L2817" s="0" t="s">
        <v>20</v>
      </c>
      <c r="M2817" s="0" t="n">
        <f aca="false">35.3*G2817</f>
        <v>0.2476517805481</v>
      </c>
      <c r="N2817" s="0" t="n">
        <f aca="false">M2817*1000/365</f>
        <v>0.678498028898903</v>
      </c>
      <c r="O2817" s="0" t="n">
        <f aca="false">Table1[[#This Row],[Detection frequency 2021]]/100*365</f>
        <v>84.8836699999997</v>
      </c>
      <c r="P2817" s="0" t="n">
        <f aca="false">Table1[[#This Row],[Flared days/year]]/12</f>
        <v>7.07363916666664</v>
      </c>
      <c r="Q2817" s="2" t="n">
        <f aca="false">Table1[[#This Row],['#days per month]]-P2873</f>
        <v>-0.53052750000003</v>
      </c>
    </row>
    <row r="2818" customFormat="false" ht="15.75" hidden="true" customHeight="false" outlineLevel="0" collapsed="false">
      <c r="A2818" s="0" t="s">
        <v>645</v>
      </c>
      <c r="B2818" s="0" t="s">
        <v>646</v>
      </c>
      <c r="C2818" s="0" t="s">
        <v>2975</v>
      </c>
      <c r="D2818" s="0" t="n">
        <v>943</v>
      </c>
      <c r="E2818" s="0" t="n">
        <v>47.7035</v>
      </c>
      <c r="F2818" s="0" t="n">
        <v>-102.679792</v>
      </c>
      <c r="G2818" s="0" t="n">
        <v>0.00701251975899999</v>
      </c>
      <c r="H2818" s="0" t="n">
        <v>1923.28</v>
      </c>
      <c r="I2818" s="0" t="n">
        <v>1.79104</v>
      </c>
      <c r="J2818" s="0" t="n">
        <v>32.2785</v>
      </c>
      <c r="K2818" s="0" t="n">
        <v>316</v>
      </c>
      <c r="L2818" s="0" t="s">
        <v>20</v>
      </c>
      <c r="M2818" s="0" t="n">
        <f aca="false">35.3*G2818</f>
        <v>0.2475419474927</v>
      </c>
      <c r="N2818" s="0" t="n">
        <f aca="false">M2818*1000/365</f>
        <v>0.678197116418355</v>
      </c>
      <c r="O2818" s="0" t="n">
        <f aca="false">Table1[[#This Row],[Detection frequency 2021]]/100*365</f>
        <v>117.816525</v>
      </c>
      <c r="P2818" s="0" t="n">
        <f aca="false">Table1[[#This Row],[Flared days/year]]/12</f>
        <v>9.81804375</v>
      </c>
      <c r="Q2818" s="2" t="n">
        <f aca="false">Table1[[#This Row],['#days per month]]-P2874</f>
        <v>7.79700225</v>
      </c>
    </row>
    <row r="2819" customFormat="false" ht="15.75" hidden="true" customHeight="false" outlineLevel="0" collapsed="false">
      <c r="A2819" s="0" t="s">
        <v>201</v>
      </c>
      <c r="B2819" s="0" t="s">
        <v>202</v>
      </c>
      <c r="C2819" s="0" t="s">
        <v>2976</v>
      </c>
      <c r="D2819" s="0" t="n">
        <v>5890</v>
      </c>
      <c r="E2819" s="0" t="n">
        <v>29.801689</v>
      </c>
      <c r="F2819" s="0" t="n">
        <v>29.484687</v>
      </c>
      <c r="G2819" s="0" t="n">
        <v>0.007011316286</v>
      </c>
      <c r="H2819" s="0" t="n">
        <v>1955.96</v>
      </c>
      <c r="I2819" s="0" t="n">
        <v>2.06019</v>
      </c>
      <c r="J2819" s="0" t="n">
        <v>37.5</v>
      </c>
      <c r="K2819" s="0" t="n">
        <v>432</v>
      </c>
      <c r="L2819" s="0" t="s">
        <v>20</v>
      </c>
      <c r="M2819" s="0" t="n">
        <f aca="false">35.3*G2819</f>
        <v>0.2474994648958</v>
      </c>
      <c r="N2819" s="0" t="n">
        <f aca="false">M2819*1000/365</f>
        <v>0.678080725741918</v>
      </c>
      <c r="O2819" s="0" t="n">
        <f aca="false">Table1[[#This Row],[Detection frequency 2021]]/100*365</f>
        <v>136.875</v>
      </c>
      <c r="P2819" s="0" t="n">
        <f aca="false">Table1[[#This Row],[Flared days/year]]/12</f>
        <v>11.40625</v>
      </c>
      <c r="Q2819" s="2" t="n">
        <f aca="false">Table1[[#This Row],['#days per month]]-P2875</f>
        <v>-7.81936458333334</v>
      </c>
    </row>
    <row r="2820" customFormat="false" ht="15.75" hidden="true" customHeight="false" outlineLevel="0" collapsed="false">
      <c r="A2820" s="0" t="s">
        <v>645</v>
      </c>
      <c r="B2820" s="0" t="s">
        <v>646</v>
      </c>
      <c r="C2820" s="0" t="s">
        <v>2977</v>
      </c>
      <c r="D2820" s="0" t="n">
        <v>3209</v>
      </c>
      <c r="E2820" s="0" t="n">
        <v>29.003696</v>
      </c>
      <c r="F2820" s="0" t="n">
        <v>-97.86362</v>
      </c>
      <c r="G2820" s="0" t="n">
        <v>0.007010787932</v>
      </c>
      <c r="H2820" s="0" t="n">
        <v>1895.29</v>
      </c>
      <c r="I2820" s="0" t="n">
        <v>2.27635</v>
      </c>
      <c r="J2820" s="0" t="n">
        <v>35.4098</v>
      </c>
      <c r="K2820" s="0" t="n">
        <v>305</v>
      </c>
      <c r="L2820" s="0" t="s">
        <v>20</v>
      </c>
      <c r="M2820" s="0" t="n">
        <f aca="false">35.3*G2820</f>
        <v>0.2474808139996</v>
      </c>
      <c r="N2820" s="0" t="n">
        <f aca="false">M2820*1000/365</f>
        <v>0.678029627396164</v>
      </c>
      <c r="O2820" s="0" t="n">
        <f aca="false">Table1[[#This Row],[Detection frequency 2021]]/100*365</f>
        <v>129.24577</v>
      </c>
      <c r="P2820" s="0" t="n">
        <f aca="false">Table1[[#This Row],[Flared days/year]]/12</f>
        <v>10.7704808333333</v>
      </c>
      <c r="Q2820" s="2" t="n">
        <f aca="false">Table1[[#This Row],['#days per month]]-P2876</f>
        <v>-2.82281875</v>
      </c>
    </row>
    <row r="2821" customFormat="false" ht="15.75" hidden="true" customHeight="false" outlineLevel="0" collapsed="false">
      <c r="A2821" s="0" t="s">
        <v>126</v>
      </c>
      <c r="B2821" s="0" t="s">
        <v>127</v>
      </c>
      <c r="C2821" s="0" t="s">
        <v>2978</v>
      </c>
      <c r="D2821" s="0" t="n">
        <v>6124</v>
      </c>
      <c r="E2821" s="0" t="n">
        <v>4.105167</v>
      </c>
      <c r="F2821" s="0" t="n">
        <v>7.799774</v>
      </c>
      <c r="G2821" s="0" t="n">
        <v>0.00701049440199999</v>
      </c>
      <c r="H2821" s="0" t="n">
        <v>1674.37</v>
      </c>
      <c r="I2821" s="0" t="n">
        <v>1.51892</v>
      </c>
      <c r="J2821" s="0" t="n">
        <v>25.4902</v>
      </c>
      <c r="K2821" s="0" t="n">
        <v>51</v>
      </c>
      <c r="L2821" s="0" t="s">
        <v>20</v>
      </c>
      <c r="M2821" s="0" t="n">
        <f aca="false">35.3*G2821</f>
        <v>0.2474704523906</v>
      </c>
      <c r="N2821" s="0" t="n">
        <f aca="false">M2821*1000/365</f>
        <v>0.6780012394263</v>
      </c>
      <c r="O2821" s="0" t="n">
        <f aca="false">Table1[[#This Row],[Detection frequency 2021]]/100*365</f>
        <v>93.03923</v>
      </c>
      <c r="P2821" s="0" t="n">
        <f aca="false">Table1[[#This Row],[Flared days/year]]/12</f>
        <v>7.75326916666667</v>
      </c>
      <c r="Q2821" s="2" t="n">
        <f aca="false">Table1[[#This Row],['#days per month]]-P2877</f>
        <v>-2.6524245833333</v>
      </c>
    </row>
    <row r="2822" customFormat="false" ht="15.75" hidden="true" customHeight="false" outlineLevel="0" collapsed="false">
      <c r="A2822" s="0" t="s">
        <v>24</v>
      </c>
      <c r="B2822" s="0" t="s">
        <v>25</v>
      </c>
      <c r="C2822" s="0" t="s">
        <v>2979</v>
      </c>
      <c r="D2822" s="0" t="n">
        <v>9027</v>
      </c>
      <c r="E2822" s="0" t="n">
        <v>61.577535</v>
      </c>
      <c r="F2822" s="0" t="n">
        <v>75.717892</v>
      </c>
      <c r="G2822" s="0" t="n">
        <v>0.007009408341</v>
      </c>
      <c r="H2822" s="0" t="n">
        <v>1784.9</v>
      </c>
      <c r="I2822" s="0" t="n">
        <v>2.17818</v>
      </c>
      <c r="J2822" s="0" t="n">
        <v>43.8017</v>
      </c>
      <c r="K2822" s="0" t="n">
        <v>242</v>
      </c>
      <c r="L2822" s="0" t="s">
        <v>20</v>
      </c>
      <c r="M2822" s="0" t="n">
        <f aca="false">35.3*G2822</f>
        <v>0.2474321144373</v>
      </c>
      <c r="N2822" s="0" t="n">
        <f aca="false">M2822*1000/365</f>
        <v>0.677896203937808</v>
      </c>
      <c r="O2822" s="0" t="n">
        <f aca="false">Table1[[#This Row],[Detection frequency 2021]]/100*365</f>
        <v>159.876205</v>
      </c>
      <c r="P2822" s="0" t="n">
        <f aca="false">Table1[[#This Row],[Flared days/year]]/12</f>
        <v>13.3230170833333</v>
      </c>
      <c r="Q2822" s="2" t="n">
        <f aca="false">Table1[[#This Row],['#days per month]]-P2878</f>
        <v>5.56457708333336</v>
      </c>
    </row>
    <row r="2823" customFormat="false" ht="15.75" hidden="true" customHeight="false" outlineLevel="0" collapsed="false">
      <c r="A2823" s="0" t="s">
        <v>645</v>
      </c>
      <c r="B2823" s="0" t="s">
        <v>646</v>
      </c>
      <c r="C2823" s="0" t="s">
        <v>2980</v>
      </c>
      <c r="D2823" s="0" t="n">
        <v>2510</v>
      </c>
      <c r="E2823" s="0" t="n">
        <v>31.737381</v>
      </c>
      <c r="F2823" s="0" t="n">
        <v>-101.798742</v>
      </c>
      <c r="G2823" s="0" t="n">
        <v>0.007006208864</v>
      </c>
      <c r="H2823" s="0" t="n">
        <v>1761.83</v>
      </c>
      <c r="I2823" s="0" t="n">
        <v>1.6015</v>
      </c>
      <c r="J2823" s="0" t="n">
        <v>15.0888</v>
      </c>
      <c r="K2823" s="0" t="n">
        <v>338</v>
      </c>
      <c r="L2823" s="0" t="s">
        <v>20</v>
      </c>
      <c r="M2823" s="0" t="n">
        <f aca="false">35.3*G2823</f>
        <v>0.2473191728992</v>
      </c>
      <c r="N2823" s="0" t="n">
        <f aca="false">M2823*1000/365</f>
        <v>0.677586775066301</v>
      </c>
      <c r="O2823" s="0" t="n">
        <f aca="false">Table1[[#This Row],[Detection frequency 2021]]/100*365</f>
        <v>55.07412</v>
      </c>
      <c r="P2823" s="0" t="n">
        <f aca="false">Table1[[#This Row],[Flared days/year]]/12</f>
        <v>4.58951</v>
      </c>
      <c r="Q2823" s="2" t="n">
        <f aca="false">Table1[[#This Row],['#days per month]]-P2879</f>
        <v>-9.71085541666667</v>
      </c>
    </row>
    <row r="2824" customFormat="false" ht="15.75" hidden="true" customHeight="false" outlineLevel="0" collapsed="false">
      <c r="A2824" s="0" t="s">
        <v>24</v>
      </c>
      <c r="B2824" s="0" t="s">
        <v>25</v>
      </c>
      <c r="C2824" s="0" t="s">
        <v>2981</v>
      </c>
      <c r="D2824" s="0" t="n">
        <v>8979</v>
      </c>
      <c r="E2824" s="0" t="n">
        <v>62.170576</v>
      </c>
      <c r="F2824" s="0" t="n">
        <v>75.439447</v>
      </c>
      <c r="G2824" s="0" t="n">
        <v>0.007005797922</v>
      </c>
      <c r="H2824" s="0" t="n">
        <v>1781.91</v>
      </c>
      <c r="I2824" s="0" t="n">
        <v>1.8802</v>
      </c>
      <c r="J2824" s="0" t="n">
        <v>26.0417</v>
      </c>
      <c r="K2824" s="0" t="n">
        <v>192</v>
      </c>
      <c r="L2824" s="0" t="s">
        <v>20</v>
      </c>
      <c r="M2824" s="0" t="n">
        <f aca="false">35.3*G2824</f>
        <v>0.2473046666466</v>
      </c>
      <c r="N2824" s="0" t="n">
        <f aca="false">M2824*1000/365</f>
        <v>0.677547031908493</v>
      </c>
      <c r="O2824" s="0" t="n">
        <f aca="false">Table1[[#This Row],[Detection frequency 2021]]/100*365</f>
        <v>95.052205</v>
      </c>
      <c r="P2824" s="0" t="n">
        <f aca="false">Table1[[#This Row],[Flared days/year]]/12</f>
        <v>7.92101708333333</v>
      </c>
      <c r="Q2824" s="2" t="n">
        <f aca="false">Table1[[#This Row],['#days per month]]-P2880</f>
        <v>2.23565541666667</v>
      </c>
    </row>
    <row r="2825" customFormat="false" ht="15.75" hidden="true" customHeight="false" outlineLevel="0" collapsed="false">
      <c r="A2825" s="0" t="s">
        <v>24</v>
      </c>
      <c r="B2825" s="0" t="s">
        <v>25</v>
      </c>
      <c r="C2825" s="0" t="s">
        <v>2982</v>
      </c>
      <c r="D2825" s="0" t="n">
        <v>8745</v>
      </c>
      <c r="E2825" s="0" t="n">
        <v>59.825649</v>
      </c>
      <c r="F2825" s="0" t="n">
        <v>70.157429</v>
      </c>
      <c r="G2825" s="0" t="n">
        <v>0.006997960671</v>
      </c>
      <c r="H2825" s="0" t="n">
        <v>1917.93</v>
      </c>
      <c r="I2825" s="0" t="n">
        <v>1.79542999999999</v>
      </c>
      <c r="J2825" s="0" t="n">
        <v>34.7518</v>
      </c>
      <c r="K2825" s="0" t="n">
        <v>282</v>
      </c>
      <c r="L2825" s="0" t="s">
        <v>20</v>
      </c>
      <c r="M2825" s="0" t="n">
        <f aca="false">35.3*G2825</f>
        <v>0.2470280116863</v>
      </c>
      <c r="N2825" s="0" t="n">
        <f aca="false">M2825*1000/365</f>
        <v>0.676789073113151</v>
      </c>
      <c r="O2825" s="0" t="n">
        <f aca="false">Table1[[#This Row],[Detection frequency 2021]]/100*365</f>
        <v>126.84407</v>
      </c>
      <c r="P2825" s="0" t="n">
        <f aca="false">Table1[[#This Row],[Flared days/year]]/12</f>
        <v>10.5703391666667</v>
      </c>
      <c r="Q2825" s="2" t="n">
        <f aca="false">Table1[[#This Row],['#days per month]]-P2881</f>
        <v>0.481282916666668</v>
      </c>
    </row>
    <row r="2826" customFormat="false" ht="15.75" hidden="true" customHeight="false" outlineLevel="0" collapsed="false">
      <c r="A2826" s="0" t="s">
        <v>788</v>
      </c>
      <c r="B2826" s="0" t="s">
        <v>789</v>
      </c>
      <c r="C2826" s="0" t="s">
        <v>2983</v>
      </c>
      <c r="D2826" s="0" t="n">
        <v>12042</v>
      </c>
      <c r="E2826" s="0" t="n">
        <v>-6.320337</v>
      </c>
      <c r="F2826" s="0" t="n">
        <v>113.005862</v>
      </c>
      <c r="G2826" s="0" t="n">
        <v>0.006975358861</v>
      </c>
      <c r="H2826" s="0" t="n">
        <v>1830.79</v>
      </c>
      <c r="I2826" s="0" t="n">
        <v>1.71573</v>
      </c>
      <c r="J2826" s="0" t="n">
        <v>30.7692</v>
      </c>
      <c r="K2826" s="0" t="n">
        <v>91</v>
      </c>
      <c r="L2826" s="0" t="s">
        <v>20</v>
      </c>
      <c r="M2826" s="0" t="n">
        <f aca="false">35.3*G2826</f>
        <v>0.2462301677933</v>
      </c>
      <c r="N2826" s="0" t="n">
        <f aca="false">M2826*1000/365</f>
        <v>0.674603199433699</v>
      </c>
      <c r="O2826" s="0" t="n">
        <f aca="false">Table1[[#This Row],[Detection frequency 2021]]/100*365</f>
        <v>112.30758</v>
      </c>
      <c r="P2826" s="0" t="n">
        <f aca="false">Table1[[#This Row],[Flared days/year]]/12</f>
        <v>9.358965</v>
      </c>
      <c r="Q2826" s="2" t="n">
        <f aca="false">Table1[[#This Row],['#days per month]]-P2882</f>
        <v>0.842298333333332</v>
      </c>
    </row>
    <row r="2827" customFormat="false" ht="15.75" hidden="true" customHeight="false" outlineLevel="0" collapsed="false">
      <c r="A2827" s="0" t="s">
        <v>24</v>
      </c>
      <c r="B2827" s="0" t="s">
        <v>25</v>
      </c>
      <c r="C2827" s="0" t="s">
        <v>2984</v>
      </c>
      <c r="D2827" s="0" t="n">
        <v>8938</v>
      </c>
      <c r="E2827" s="0" t="n">
        <v>62.491762</v>
      </c>
      <c r="F2827" s="0" t="n">
        <v>74.399506</v>
      </c>
      <c r="G2827" s="0" t="n">
        <v>0.00697436085899999</v>
      </c>
      <c r="H2827" s="0" t="n">
        <v>1806.51</v>
      </c>
      <c r="I2827" s="0" t="n">
        <v>1.71735999999999</v>
      </c>
      <c r="J2827" s="0" t="n">
        <v>12.8570999999999</v>
      </c>
      <c r="K2827" s="0" t="n">
        <v>210</v>
      </c>
      <c r="L2827" s="0" t="s">
        <v>20</v>
      </c>
      <c r="M2827" s="0" t="n">
        <f aca="false">35.3*G2827</f>
        <v>0.2461949383227</v>
      </c>
      <c r="N2827" s="0" t="n">
        <f aca="false">M2827*1000/365</f>
        <v>0.674506680336163</v>
      </c>
      <c r="O2827" s="0" t="n">
        <f aca="false">Table1[[#This Row],[Detection frequency 2021]]/100*365</f>
        <v>46.9284149999996</v>
      </c>
      <c r="P2827" s="0" t="n">
        <f aca="false">Table1[[#This Row],[Flared days/year]]/12</f>
        <v>3.91070124999997</v>
      </c>
      <c r="Q2827" s="2" t="n">
        <f aca="false">Table1[[#This Row],['#days per month]]-P2883</f>
        <v>-11.2976320833334</v>
      </c>
    </row>
    <row r="2828" customFormat="false" ht="15.75" hidden="true" customHeight="false" outlineLevel="0" collapsed="false">
      <c r="A2828" s="0" t="s">
        <v>2985</v>
      </c>
      <c r="B2828" s="0" t="s">
        <v>2986</v>
      </c>
      <c r="C2828" s="0" t="s">
        <v>2987</v>
      </c>
      <c r="D2828" s="0" t="n">
        <v>7271</v>
      </c>
      <c r="E2828" s="0" t="n">
        <v>37.909988</v>
      </c>
      <c r="F2828" s="0" t="n">
        <v>40.490811</v>
      </c>
      <c r="G2828" s="0" t="n">
        <v>0.00696810867</v>
      </c>
      <c r="H2828" s="0" t="n">
        <v>1907.21</v>
      </c>
      <c r="I2828" s="0" t="n">
        <v>1.57994</v>
      </c>
      <c r="J2828" s="0" t="n">
        <v>53.4285999999999</v>
      </c>
      <c r="K2828" s="0" t="n">
        <v>350</v>
      </c>
      <c r="L2828" s="0" t="s">
        <v>20</v>
      </c>
      <c r="M2828" s="0" t="n">
        <f aca="false">35.3*G2828</f>
        <v>0.245974236051</v>
      </c>
      <c r="N2828" s="0" t="n">
        <f aca="false">M2828*1000/365</f>
        <v>0.673902016578082</v>
      </c>
      <c r="O2828" s="0" t="n">
        <f aca="false">Table1[[#This Row],[Detection frequency 2021]]/100*365</f>
        <v>195.01439</v>
      </c>
      <c r="P2828" s="0" t="n">
        <f aca="false">Table1[[#This Row],[Flared days/year]]/12</f>
        <v>16.2511991666666</v>
      </c>
      <c r="Q2828" s="2" t="n">
        <f aca="false">Table1[[#This Row],['#days per month]]-P2884</f>
        <v>6.262305</v>
      </c>
    </row>
    <row r="2829" customFormat="false" ht="15.75" hidden="true" customHeight="false" outlineLevel="0" collapsed="false">
      <c r="A2829" s="0" t="s">
        <v>645</v>
      </c>
      <c r="B2829" s="0" t="s">
        <v>646</v>
      </c>
      <c r="C2829" s="0" t="s">
        <v>2988</v>
      </c>
      <c r="D2829" s="0" t="n">
        <v>476</v>
      </c>
      <c r="E2829" s="0" t="n">
        <v>46.174107</v>
      </c>
      <c r="F2829" s="0" t="n">
        <v>-103.911429</v>
      </c>
      <c r="G2829" s="0" t="n">
        <v>0.00696552560599999</v>
      </c>
      <c r="H2829" s="0" t="n">
        <v>1862.09</v>
      </c>
      <c r="I2829" s="0" t="n">
        <v>1.76774</v>
      </c>
      <c r="J2829" s="0" t="n">
        <v>42.9447999999999</v>
      </c>
      <c r="K2829" s="0" t="n">
        <v>326</v>
      </c>
      <c r="L2829" s="0" t="s">
        <v>20</v>
      </c>
      <c r="M2829" s="0" t="n">
        <f aca="false">35.3*G2829</f>
        <v>0.2458830538918</v>
      </c>
      <c r="N2829" s="0" t="n">
        <f aca="false">M2829*1000/365</f>
        <v>0.673652202443287</v>
      </c>
      <c r="O2829" s="0" t="n">
        <f aca="false">Table1[[#This Row],[Detection frequency 2021]]/100*365</f>
        <v>156.74852</v>
      </c>
      <c r="P2829" s="0" t="n">
        <f aca="false">Table1[[#This Row],[Flared days/year]]/12</f>
        <v>13.0623766666666</v>
      </c>
      <c r="Q2829" s="2" t="n">
        <f aca="false">Table1[[#This Row],['#days per month]]-P2885</f>
        <v>-5.48436833333336</v>
      </c>
    </row>
    <row r="2830" customFormat="false" ht="15.75" hidden="true" customHeight="false" outlineLevel="0" collapsed="false">
      <c r="A2830" s="0" t="s">
        <v>645</v>
      </c>
      <c r="B2830" s="0" t="s">
        <v>646</v>
      </c>
      <c r="C2830" s="0" t="s">
        <v>2989</v>
      </c>
      <c r="D2830" s="0" t="n">
        <v>3258</v>
      </c>
      <c r="E2830" s="0" t="n">
        <v>28.944319</v>
      </c>
      <c r="F2830" s="0" t="n">
        <v>-97.709715</v>
      </c>
      <c r="G2830" s="0" t="n">
        <v>0.00696232612899999</v>
      </c>
      <c r="H2830" s="0" t="n">
        <v>1877.16</v>
      </c>
      <c r="I2830" s="0" t="n">
        <v>1.79809</v>
      </c>
      <c r="J2830" s="0" t="n">
        <v>36.7213</v>
      </c>
      <c r="K2830" s="0" t="n">
        <v>305</v>
      </c>
      <c r="L2830" s="0" t="s">
        <v>20</v>
      </c>
      <c r="M2830" s="0" t="n">
        <f aca="false">35.3*G2830</f>
        <v>0.2457701123537</v>
      </c>
      <c r="N2830" s="0" t="n">
        <f aca="false">M2830*1000/365</f>
        <v>0.67334277357178</v>
      </c>
      <c r="O2830" s="0" t="n">
        <f aca="false">Table1[[#This Row],[Detection frequency 2021]]/100*365</f>
        <v>134.032745</v>
      </c>
      <c r="P2830" s="0" t="n">
        <f aca="false">Table1[[#This Row],[Flared days/year]]/12</f>
        <v>11.1693954166667</v>
      </c>
      <c r="Q2830" s="2" t="n">
        <f aca="false">Table1[[#This Row],['#days per month]]-P2886</f>
        <v>5.33873333333333</v>
      </c>
    </row>
    <row r="2831" customFormat="false" ht="15.75" hidden="true" customHeight="false" outlineLevel="0" collapsed="false">
      <c r="A2831" s="0" t="s">
        <v>201</v>
      </c>
      <c r="B2831" s="0" t="s">
        <v>202</v>
      </c>
      <c r="C2831" s="0" t="s">
        <v>2990</v>
      </c>
      <c r="D2831" s="0" t="n">
        <v>7158</v>
      </c>
      <c r="E2831" s="0" t="n">
        <v>29.395782</v>
      </c>
      <c r="F2831" s="0" t="n">
        <v>30.9462719999999</v>
      </c>
      <c r="G2831" s="0" t="n">
        <v>0.006957130648</v>
      </c>
      <c r="H2831" s="0" t="n">
        <v>1875.11</v>
      </c>
      <c r="I2831" s="0" t="n">
        <v>1.69129</v>
      </c>
      <c r="J2831" s="0" t="n">
        <v>45.9135</v>
      </c>
      <c r="K2831" s="0" t="n">
        <v>416</v>
      </c>
      <c r="L2831" s="0" t="s">
        <v>20</v>
      </c>
      <c r="M2831" s="0" t="n">
        <f aca="false">35.3*G2831</f>
        <v>0.2455867118744</v>
      </c>
      <c r="N2831" s="0" t="n">
        <f aca="false">M2831*1000/365</f>
        <v>0.672840306505205</v>
      </c>
      <c r="O2831" s="0" t="n">
        <f aca="false">Table1[[#This Row],[Detection frequency 2021]]/100*365</f>
        <v>167.584275</v>
      </c>
      <c r="P2831" s="0" t="n">
        <f aca="false">Table1[[#This Row],[Flared days/year]]/12</f>
        <v>13.96535625</v>
      </c>
      <c r="Q2831" s="2" t="n">
        <f aca="false">Table1[[#This Row],['#days per month]]-P2887</f>
        <v>7.43611458333336</v>
      </c>
    </row>
    <row r="2832" customFormat="false" ht="15.75" hidden="true" customHeight="false" outlineLevel="0" collapsed="false">
      <c r="A2832" s="0" t="s">
        <v>598</v>
      </c>
      <c r="B2832" s="0" t="s">
        <v>599</v>
      </c>
      <c r="C2832" s="0" t="s">
        <v>2991</v>
      </c>
      <c r="D2832" s="0" t="n">
        <v>350</v>
      </c>
      <c r="E2832" s="0" t="n">
        <v>57.2412329999999</v>
      </c>
      <c r="F2832" s="0" t="n">
        <v>-110.839644999999</v>
      </c>
      <c r="G2832" s="0" t="n">
        <v>0.00695695453</v>
      </c>
      <c r="H2832" s="0" t="n">
        <v>1941.25</v>
      </c>
      <c r="I2832" s="0" t="n">
        <v>3.22765999999999</v>
      </c>
      <c r="J2832" s="0" t="n">
        <v>25.256</v>
      </c>
      <c r="K2832" s="0" t="n">
        <v>293</v>
      </c>
      <c r="L2832" s="0" t="s">
        <v>20</v>
      </c>
      <c r="M2832" s="0" t="n">
        <f aca="false">35.3*G2832</f>
        <v>0.245580494909</v>
      </c>
      <c r="N2832" s="0" t="n">
        <f aca="false">M2832*1000/365</f>
        <v>0.672823273723288</v>
      </c>
      <c r="O2832" s="0" t="n">
        <f aca="false">Table1[[#This Row],[Detection frequency 2021]]/100*365</f>
        <v>92.1844</v>
      </c>
      <c r="P2832" s="0" t="n">
        <f aca="false">Table1[[#This Row],[Flared days/year]]/12</f>
        <v>7.68203333333333</v>
      </c>
      <c r="Q2832" s="2" t="n">
        <f aca="false">Table1[[#This Row],['#days per month]]-P2888</f>
        <v>-0.152570000000001</v>
      </c>
    </row>
    <row r="2833" customFormat="false" ht="15.75" hidden="true" customHeight="false" outlineLevel="0" collapsed="false">
      <c r="A2833" s="0" t="s">
        <v>645</v>
      </c>
      <c r="B2833" s="0" t="s">
        <v>646</v>
      </c>
      <c r="C2833" s="0" t="s">
        <v>2992</v>
      </c>
      <c r="D2833" s="0" t="n">
        <v>3039</v>
      </c>
      <c r="E2833" s="0" t="n">
        <v>28.7192719999999</v>
      </c>
      <c r="F2833" s="0" t="n">
        <v>-98.651708</v>
      </c>
      <c r="G2833" s="0" t="n">
        <v>0.006954870467</v>
      </c>
      <c r="H2833" s="0" t="n">
        <v>1899.03</v>
      </c>
      <c r="I2833" s="0" t="n">
        <v>2.0295</v>
      </c>
      <c r="J2833" s="0" t="n">
        <v>30.7432</v>
      </c>
      <c r="K2833" s="0" t="n">
        <v>296</v>
      </c>
      <c r="L2833" s="0" t="s">
        <v>20</v>
      </c>
      <c r="M2833" s="0" t="n">
        <f aca="false">35.3*G2833</f>
        <v>0.2455069274851</v>
      </c>
      <c r="N2833" s="0" t="n">
        <f aca="false">M2833*1000/365</f>
        <v>0.67262171913726</v>
      </c>
      <c r="O2833" s="0" t="n">
        <f aca="false">Table1[[#This Row],[Detection frequency 2021]]/100*365</f>
        <v>112.21268</v>
      </c>
      <c r="P2833" s="0" t="n">
        <f aca="false">Table1[[#This Row],[Flared days/year]]/12</f>
        <v>9.35105666666667</v>
      </c>
      <c r="Q2833" s="2" t="n">
        <f aca="false">Table1[[#This Row],['#days per month]]-P2889</f>
        <v>-3.53736708333333</v>
      </c>
    </row>
    <row r="2834" customFormat="false" ht="15.75" hidden="true" customHeight="false" outlineLevel="0" collapsed="false">
      <c r="A2834" s="0" t="s">
        <v>645</v>
      </c>
      <c r="B2834" s="0" t="s">
        <v>646</v>
      </c>
      <c r="C2834" s="0" t="s">
        <v>2993</v>
      </c>
      <c r="D2834" s="0" t="n">
        <v>1862</v>
      </c>
      <c r="E2834" s="0" t="n">
        <v>31.7770349999999</v>
      </c>
      <c r="F2834" s="0" t="n">
        <v>-103.503415</v>
      </c>
      <c r="G2834" s="0" t="n">
        <v>0.006954723702</v>
      </c>
      <c r="H2834" s="0" t="n">
        <v>1861.35</v>
      </c>
      <c r="I2834" s="0" t="n">
        <v>2.79594</v>
      </c>
      <c r="J2834" s="0" t="n">
        <v>16.3205</v>
      </c>
      <c r="K2834" s="0" t="n">
        <v>337</v>
      </c>
      <c r="L2834" s="0" t="s">
        <v>20</v>
      </c>
      <c r="M2834" s="0" t="n">
        <f aca="false">35.3*G2834</f>
        <v>0.2455017466806</v>
      </c>
      <c r="N2834" s="0" t="n">
        <f aca="false">M2834*1000/365</f>
        <v>0.672607525152329</v>
      </c>
      <c r="O2834" s="0" t="n">
        <f aca="false">Table1[[#This Row],[Detection frequency 2021]]/100*365</f>
        <v>59.569825</v>
      </c>
      <c r="P2834" s="0" t="n">
        <f aca="false">Table1[[#This Row],[Flared days/year]]/12</f>
        <v>4.96415208333333</v>
      </c>
      <c r="Q2834" s="2" t="n">
        <f aca="false">Table1[[#This Row],['#days per month]]-P2890</f>
        <v>-5.50715041666667</v>
      </c>
    </row>
    <row r="2835" customFormat="false" ht="15.75" hidden="true" customHeight="false" outlineLevel="0" collapsed="false">
      <c r="A2835" s="0" t="s">
        <v>598</v>
      </c>
      <c r="B2835" s="0" t="s">
        <v>599</v>
      </c>
      <c r="C2835" s="0" t="s">
        <v>2994</v>
      </c>
      <c r="D2835" s="0" t="n">
        <v>301</v>
      </c>
      <c r="E2835" s="0" t="n">
        <v>55.458981</v>
      </c>
      <c r="F2835" s="0" t="n">
        <v>-113.775940999999</v>
      </c>
      <c r="G2835" s="0" t="n">
        <v>0.006954077936</v>
      </c>
      <c r="H2835" s="0" t="n">
        <v>1911.39</v>
      </c>
      <c r="I2835" s="0" t="n">
        <v>1.36782999999999</v>
      </c>
      <c r="J2835" s="0" t="n">
        <v>45.3925</v>
      </c>
      <c r="K2835" s="0" t="n">
        <v>293</v>
      </c>
      <c r="L2835" s="0" t="s">
        <v>20</v>
      </c>
      <c r="M2835" s="0" t="n">
        <f aca="false">35.3*G2835</f>
        <v>0.2454789511408</v>
      </c>
      <c r="N2835" s="0" t="n">
        <f aca="false">M2835*1000/365</f>
        <v>0.67254507161863</v>
      </c>
      <c r="O2835" s="0" t="n">
        <f aca="false">Table1[[#This Row],[Detection frequency 2021]]/100*365</f>
        <v>165.682625</v>
      </c>
      <c r="P2835" s="0" t="n">
        <f aca="false">Table1[[#This Row],[Flared days/year]]/12</f>
        <v>13.8068854166667</v>
      </c>
      <c r="Q2835" s="2" t="n">
        <f aca="false">Table1[[#This Row],['#days per month]]-P2891</f>
        <v>2.58940125</v>
      </c>
    </row>
    <row r="2836" customFormat="false" ht="15.75" hidden="true" customHeight="false" outlineLevel="0" collapsed="false">
      <c r="A2836" s="0" t="s">
        <v>645</v>
      </c>
      <c r="B2836" s="0" t="s">
        <v>646</v>
      </c>
      <c r="C2836" s="0" t="s">
        <v>2995</v>
      </c>
      <c r="D2836" s="0" t="n">
        <v>610</v>
      </c>
      <c r="E2836" s="0" t="n">
        <v>47.81805</v>
      </c>
      <c r="F2836" s="0" t="n">
        <v>-103.264073</v>
      </c>
      <c r="G2836" s="0" t="n">
        <v>0.00694832474799999</v>
      </c>
      <c r="H2836" s="0" t="n">
        <v>1954.97</v>
      </c>
      <c r="I2836" s="0" t="n">
        <v>3.77215</v>
      </c>
      <c r="J2836" s="0" t="n">
        <v>34.3931</v>
      </c>
      <c r="K2836" s="0" t="n">
        <v>346</v>
      </c>
      <c r="L2836" s="0" t="s">
        <v>20</v>
      </c>
      <c r="M2836" s="0" t="n">
        <f aca="false">35.3*G2836</f>
        <v>0.2452758636044</v>
      </c>
      <c r="N2836" s="0" t="n">
        <f aca="false">M2836*1000/365</f>
        <v>0.671988667409314</v>
      </c>
      <c r="O2836" s="0" t="n">
        <f aca="false">Table1[[#This Row],[Detection frequency 2021]]/100*365</f>
        <v>125.534815</v>
      </c>
      <c r="P2836" s="0" t="n">
        <f aca="false">Table1[[#This Row],[Flared days/year]]/12</f>
        <v>10.4612345833333</v>
      </c>
      <c r="Q2836" s="2" t="n">
        <f aca="false">Table1[[#This Row],['#days per month]]-P2892</f>
        <v>-4.91797958333333</v>
      </c>
    </row>
    <row r="2837" customFormat="false" ht="15.75" hidden="true" customHeight="false" outlineLevel="0" collapsed="false">
      <c r="A2837" s="0" t="s">
        <v>788</v>
      </c>
      <c r="B2837" s="0" t="s">
        <v>789</v>
      </c>
      <c r="C2837" s="0" t="s">
        <v>2996</v>
      </c>
      <c r="D2837" s="0" t="n">
        <v>11843</v>
      </c>
      <c r="E2837" s="0" t="n">
        <v>1.371334</v>
      </c>
      <c r="F2837" s="0" t="n">
        <v>101.22273</v>
      </c>
      <c r="G2837" s="0" t="n">
        <v>0.006947356099</v>
      </c>
      <c r="H2837" s="0" t="n">
        <v>1836.34</v>
      </c>
      <c r="I2837" s="0" t="n">
        <v>1.31118</v>
      </c>
      <c r="J2837" s="0" t="n">
        <v>27.2727</v>
      </c>
      <c r="K2837" s="0" t="n">
        <v>22</v>
      </c>
      <c r="L2837" s="0" t="s">
        <v>20</v>
      </c>
      <c r="M2837" s="0" t="n">
        <f aca="false">35.3*G2837</f>
        <v>0.2452416702947</v>
      </c>
      <c r="N2837" s="0" t="n">
        <f aca="false">M2837*1000/365</f>
        <v>0.671894987108767</v>
      </c>
      <c r="O2837" s="0" t="n">
        <f aca="false">Table1[[#This Row],[Detection frequency 2021]]/100*365</f>
        <v>99.545355</v>
      </c>
      <c r="P2837" s="0" t="n">
        <f aca="false">Table1[[#This Row],[Flared days/year]]/12</f>
        <v>8.29544625</v>
      </c>
      <c r="Q2837" s="2" t="n">
        <f aca="false">Table1[[#This Row],['#days per month]]-P2893</f>
        <v>-5.59858291666664</v>
      </c>
    </row>
    <row r="2838" customFormat="false" ht="15.75" hidden="true" customHeight="false" outlineLevel="0" collapsed="false">
      <c r="A2838" s="0" t="s">
        <v>543</v>
      </c>
      <c r="B2838" s="0" t="s">
        <v>544</v>
      </c>
      <c r="C2838" s="0" t="s">
        <v>2997</v>
      </c>
      <c r="D2838" s="0" t="n">
        <v>12470</v>
      </c>
      <c r="E2838" s="0" t="n">
        <v>-22.989444</v>
      </c>
      <c r="F2838" s="0" t="n">
        <v>148.5834</v>
      </c>
      <c r="G2838" s="0" t="n">
        <v>0.006946270038</v>
      </c>
      <c r="H2838" s="0" t="n">
        <v>1673.59</v>
      </c>
      <c r="I2838" s="0" t="n">
        <v>0.422897999999999</v>
      </c>
      <c r="J2838" s="0" t="n">
        <v>54.7903999999999</v>
      </c>
      <c r="K2838" s="0" t="n">
        <v>334</v>
      </c>
      <c r="L2838" s="0" t="s">
        <v>20</v>
      </c>
      <c r="M2838" s="0" t="n">
        <f aca="false">35.3*G2838</f>
        <v>0.2452033323414</v>
      </c>
      <c r="N2838" s="0" t="n">
        <f aca="false">M2838*1000/365</f>
        <v>0.671789951620274</v>
      </c>
      <c r="O2838" s="0" t="n">
        <f aca="false">Table1[[#This Row],[Detection frequency 2021]]/100*365</f>
        <v>199.98496</v>
      </c>
      <c r="P2838" s="0" t="n">
        <f aca="false">Table1[[#This Row],[Flared days/year]]/12</f>
        <v>16.6654133333333</v>
      </c>
      <c r="Q2838" s="2" t="n">
        <f aca="false">Table1[[#This Row],['#days per month]]-P2894</f>
        <v>7.46966416666663</v>
      </c>
    </row>
    <row r="2839" customFormat="false" ht="15.75" hidden="true" customHeight="false" outlineLevel="0" collapsed="false">
      <c r="A2839" s="0" t="s">
        <v>24</v>
      </c>
      <c r="B2839" s="0" t="s">
        <v>25</v>
      </c>
      <c r="C2839" s="0" t="s">
        <v>2998</v>
      </c>
      <c r="D2839" s="0" t="n">
        <v>7034</v>
      </c>
      <c r="E2839" s="0" t="n">
        <v>51.340516</v>
      </c>
      <c r="F2839" s="0" t="n">
        <v>55.5643869999999</v>
      </c>
      <c r="G2839" s="0" t="n">
        <v>0.006940340732</v>
      </c>
      <c r="H2839" s="0" t="n">
        <v>1553.91</v>
      </c>
      <c r="I2839" s="0" t="n">
        <v>0.406841</v>
      </c>
      <c r="J2839" s="0" t="n">
        <v>61.5942</v>
      </c>
      <c r="K2839" s="0" t="n">
        <v>276</v>
      </c>
      <c r="L2839" s="0" t="s">
        <v>20</v>
      </c>
      <c r="M2839" s="0" t="n">
        <f aca="false">35.3*G2839</f>
        <v>0.2449940278396</v>
      </c>
      <c r="N2839" s="0" t="n">
        <f aca="false">M2839*1000/365</f>
        <v>0.671216514629041</v>
      </c>
      <c r="O2839" s="0" t="n">
        <f aca="false">Table1[[#This Row],[Detection frequency 2021]]/100*365</f>
        <v>224.81883</v>
      </c>
      <c r="P2839" s="0" t="n">
        <f aca="false">Table1[[#This Row],[Flared days/year]]/12</f>
        <v>18.7349025</v>
      </c>
      <c r="Q2839" s="2" t="n">
        <f aca="false">Table1[[#This Row],['#days per month]]-P2895</f>
        <v>5.72286541666667</v>
      </c>
    </row>
    <row r="2840" customFormat="false" ht="15.75" hidden="true" customHeight="false" outlineLevel="0" collapsed="false">
      <c r="A2840" s="0" t="s">
        <v>78</v>
      </c>
      <c r="B2840" s="0" t="s">
        <v>79</v>
      </c>
      <c r="C2840" s="0" t="s">
        <v>2999</v>
      </c>
      <c r="D2840" s="0" t="n">
        <v>8417</v>
      </c>
      <c r="E2840" s="0" t="n">
        <v>23.135363</v>
      </c>
      <c r="F2840" s="0" t="n">
        <v>55.949736</v>
      </c>
      <c r="G2840" s="0" t="n">
        <v>0.00264303217899999</v>
      </c>
      <c r="H2840" s="0" t="n">
        <v>1850.04</v>
      </c>
      <c r="I2840" s="0" t="n">
        <v>1.6015</v>
      </c>
      <c r="J2840" s="0" t="n">
        <v>23.4332</v>
      </c>
      <c r="K2840" s="0" t="n">
        <v>367</v>
      </c>
      <c r="L2840" s="0" t="s">
        <v>20</v>
      </c>
      <c r="M2840" s="0" t="n">
        <f aca="false">35.3*G2840</f>
        <v>0.0932990359186996</v>
      </c>
      <c r="N2840" s="0" t="n">
        <f aca="false">M2840*1000/365</f>
        <v>0.255613797037533</v>
      </c>
      <c r="O2840" s="0" t="n">
        <f aca="false">Table1[[#This Row],[Detection frequency 2021]]/100*365</f>
        <v>85.53118</v>
      </c>
      <c r="P2840" s="0" t="n">
        <f aca="false">Table1[[#This Row],[Flared days/year]]/12</f>
        <v>7.12759833333333</v>
      </c>
      <c r="Q2840" s="2" t="n">
        <f aca="false">Table1[[#This Row],['#days per month]]-P2896</f>
        <v>0.35742625</v>
      </c>
    </row>
    <row r="2841" customFormat="false" ht="15.75" hidden="true" customHeight="false" outlineLevel="0" collapsed="false">
      <c r="A2841" s="0" t="s">
        <v>543</v>
      </c>
      <c r="B2841" s="0" t="s">
        <v>544</v>
      </c>
      <c r="C2841" s="0" t="s">
        <v>3000</v>
      </c>
      <c r="D2841" s="0" t="n">
        <v>12109</v>
      </c>
      <c r="E2841" s="0" t="n">
        <v>-20.6510769999999</v>
      </c>
      <c r="F2841" s="0" t="n">
        <v>115.577009</v>
      </c>
      <c r="G2841" s="0" t="n">
        <v>0.006920233927</v>
      </c>
      <c r="H2841" s="0" t="n">
        <v>1736.67</v>
      </c>
      <c r="I2841" s="0" t="n">
        <v>1.6015</v>
      </c>
      <c r="J2841" s="0" t="n">
        <v>36.3014</v>
      </c>
      <c r="K2841" s="0" t="n">
        <v>292</v>
      </c>
      <c r="L2841" s="0" t="s">
        <v>20</v>
      </c>
      <c r="M2841" s="0" t="n">
        <f aca="false">35.3*G2841</f>
        <v>0.2442842576231</v>
      </c>
      <c r="N2841" s="0" t="n">
        <f aca="false">M2841*1000/365</f>
        <v>0.669271938693425</v>
      </c>
      <c r="O2841" s="0" t="n">
        <f aca="false">Table1[[#This Row],[Detection frequency 2021]]/100*365</f>
        <v>132.50011</v>
      </c>
      <c r="P2841" s="0" t="n">
        <f aca="false">Table1[[#This Row],[Flared days/year]]/12</f>
        <v>11.0416758333333</v>
      </c>
      <c r="Q2841" s="2" t="n">
        <f aca="false">Table1[[#This Row],['#days per month]]-P2897</f>
        <v>4.15969208333333</v>
      </c>
    </row>
    <row r="2842" customFormat="false" ht="15.75" hidden="true" customHeight="false" outlineLevel="0" collapsed="false">
      <c r="A2842" s="0" t="s">
        <v>645</v>
      </c>
      <c r="B2842" s="0" t="s">
        <v>646</v>
      </c>
      <c r="C2842" s="0" t="s">
        <v>3001</v>
      </c>
      <c r="D2842" s="0" t="n">
        <v>1536</v>
      </c>
      <c r="E2842" s="0" t="n">
        <v>31.938819</v>
      </c>
      <c r="F2842" s="0" t="n">
        <v>-103.807096</v>
      </c>
      <c r="G2842" s="0" t="n">
        <v>0.00691759215699999</v>
      </c>
      <c r="H2842" s="0" t="n">
        <v>1890.64</v>
      </c>
      <c r="I2842" s="0" t="n">
        <v>2.10949</v>
      </c>
      <c r="J2842" s="0" t="n">
        <v>13.6778</v>
      </c>
      <c r="K2842" s="0" t="n">
        <v>329</v>
      </c>
      <c r="L2842" s="0" t="s">
        <v>20</v>
      </c>
      <c r="M2842" s="0" t="n">
        <f aca="false">35.3*G2842</f>
        <v>0.2441910031421</v>
      </c>
      <c r="N2842" s="0" t="n">
        <f aca="false">M2842*1000/365</f>
        <v>0.669016446964656</v>
      </c>
      <c r="O2842" s="0" t="n">
        <f aca="false">Table1[[#This Row],[Detection frequency 2021]]/100*365</f>
        <v>49.92397</v>
      </c>
      <c r="P2842" s="0" t="n">
        <f aca="false">Table1[[#This Row],[Flared days/year]]/12</f>
        <v>4.16033083333333</v>
      </c>
      <c r="Q2842" s="2" t="n">
        <f aca="false">Table1[[#This Row],['#days per month]]-P2898</f>
        <v>-3.12087166666667</v>
      </c>
    </row>
    <row r="2843" customFormat="false" ht="15.75" hidden="true" customHeight="false" outlineLevel="0" collapsed="false">
      <c r="A2843" s="0" t="s">
        <v>645</v>
      </c>
      <c r="B2843" s="0" t="s">
        <v>646</v>
      </c>
      <c r="C2843" s="0" t="s">
        <v>3002</v>
      </c>
      <c r="D2843" s="0" t="n">
        <v>2465</v>
      </c>
      <c r="E2843" s="0" t="n">
        <v>32.067104</v>
      </c>
      <c r="F2843" s="0" t="n">
        <v>-101.864584</v>
      </c>
      <c r="G2843" s="0" t="n">
        <v>0.006914921034</v>
      </c>
      <c r="H2843" s="0" t="n">
        <v>1784.51</v>
      </c>
      <c r="I2843" s="0" t="n">
        <v>1.6015</v>
      </c>
      <c r="J2843" s="0" t="n">
        <v>11.7647</v>
      </c>
      <c r="K2843" s="0" t="n">
        <v>340</v>
      </c>
      <c r="L2843" s="0" t="s">
        <v>20</v>
      </c>
      <c r="M2843" s="0" t="n">
        <f aca="false">35.3*G2843</f>
        <v>0.2440967125002</v>
      </c>
      <c r="N2843" s="0" t="n">
        <f aca="false">M2843*1000/365</f>
        <v>0.668758116438904</v>
      </c>
      <c r="O2843" s="0" t="n">
        <f aca="false">Table1[[#This Row],[Detection frequency 2021]]/100*365</f>
        <v>42.941155</v>
      </c>
      <c r="P2843" s="0" t="n">
        <f aca="false">Table1[[#This Row],[Flared days/year]]/12</f>
        <v>3.57842958333333</v>
      </c>
      <c r="Q2843" s="2" t="n">
        <f aca="false">Table1[[#This Row],['#days per month]]-P2899</f>
        <v>-9.47013791666667</v>
      </c>
    </row>
    <row r="2844" customFormat="false" ht="15.75" hidden="true" customHeight="false" outlineLevel="0" collapsed="false">
      <c r="A2844" s="0" t="s">
        <v>24</v>
      </c>
      <c r="B2844" s="0" t="s">
        <v>25</v>
      </c>
      <c r="C2844" s="0" t="s">
        <v>3003</v>
      </c>
      <c r="D2844" s="0" t="n">
        <v>8724</v>
      </c>
      <c r="E2844" s="0" t="n">
        <v>60.2790819999999</v>
      </c>
      <c r="F2844" s="0" t="n">
        <v>69.119059</v>
      </c>
      <c r="G2844" s="0" t="n">
        <v>0.006914832975</v>
      </c>
      <c r="H2844" s="0" t="n">
        <v>1944.27</v>
      </c>
      <c r="I2844" s="0" t="n">
        <v>1.6015</v>
      </c>
      <c r="J2844" s="0" t="n">
        <v>23.9044</v>
      </c>
      <c r="K2844" s="0" t="n">
        <v>251</v>
      </c>
      <c r="L2844" s="0" t="s">
        <v>20</v>
      </c>
      <c r="M2844" s="0" t="n">
        <f aca="false">35.3*G2844</f>
        <v>0.2440936040175</v>
      </c>
      <c r="N2844" s="0" t="n">
        <f aca="false">M2844*1000/365</f>
        <v>0.668749600047945</v>
      </c>
      <c r="O2844" s="0" t="n">
        <f aca="false">Table1[[#This Row],[Detection frequency 2021]]/100*365</f>
        <v>87.25106</v>
      </c>
      <c r="P2844" s="0" t="n">
        <f aca="false">Table1[[#This Row],[Flared days/year]]/12</f>
        <v>7.27092166666667</v>
      </c>
      <c r="Q2844" s="2" t="n">
        <f aca="false">Table1[[#This Row],['#days per month]]-P2900</f>
        <v>0.46610500000003</v>
      </c>
    </row>
    <row r="2845" customFormat="false" ht="15.75" hidden="true" customHeight="false" outlineLevel="0" collapsed="false">
      <c r="A2845" s="0" t="s">
        <v>35</v>
      </c>
      <c r="B2845" s="0" t="s">
        <v>36</v>
      </c>
      <c r="C2845" s="0" t="s">
        <v>3004</v>
      </c>
      <c r="D2845" s="0" t="n">
        <v>3712</v>
      </c>
      <c r="E2845" s="0" t="n">
        <v>18.6242239999999</v>
      </c>
      <c r="F2845" s="0" t="n">
        <v>-96.258496</v>
      </c>
      <c r="G2845" s="0" t="n">
        <v>0.006914069797</v>
      </c>
      <c r="H2845" s="0" t="n">
        <v>1888.68</v>
      </c>
      <c r="I2845" s="0" t="n">
        <v>1.6015</v>
      </c>
      <c r="J2845" s="0" t="n">
        <v>31.5271</v>
      </c>
      <c r="K2845" s="0" t="n">
        <v>203</v>
      </c>
      <c r="L2845" s="0" t="s">
        <v>20</v>
      </c>
      <c r="M2845" s="0" t="n">
        <f aca="false">35.3*G2845</f>
        <v>0.2440666638341</v>
      </c>
      <c r="N2845" s="0" t="n">
        <f aca="false">M2845*1000/365</f>
        <v>0.668675791326301</v>
      </c>
      <c r="O2845" s="0" t="n">
        <f aca="false">Table1[[#This Row],[Detection frequency 2021]]/100*365</f>
        <v>115.073915</v>
      </c>
      <c r="P2845" s="0" t="n">
        <f aca="false">Table1[[#This Row],[Flared days/year]]/12</f>
        <v>9.58949291666667</v>
      </c>
      <c r="Q2845" s="2" t="n">
        <f aca="false">Table1[[#This Row],['#days per month]]-P2901</f>
        <v>3.0004825</v>
      </c>
    </row>
    <row r="2846" customFormat="false" ht="15.75" hidden="true" customHeight="false" outlineLevel="0" collapsed="false">
      <c r="A2846" s="0" t="s">
        <v>645</v>
      </c>
      <c r="B2846" s="0" t="s">
        <v>646</v>
      </c>
      <c r="C2846" s="0" t="s">
        <v>3005</v>
      </c>
      <c r="D2846" s="0" t="n">
        <v>1985</v>
      </c>
      <c r="E2846" s="0" t="n">
        <v>32.167117</v>
      </c>
      <c r="F2846" s="0" t="n">
        <v>-103.337713</v>
      </c>
      <c r="G2846" s="0" t="n">
        <v>0.006911721557</v>
      </c>
      <c r="H2846" s="0" t="n">
        <v>1898.63</v>
      </c>
      <c r="I2846" s="0" t="n">
        <v>0.923729</v>
      </c>
      <c r="J2846" s="0" t="n">
        <v>22.0544</v>
      </c>
      <c r="K2846" s="0" t="n">
        <v>331</v>
      </c>
      <c r="L2846" s="0" t="s">
        <v>20</v>
      </c>
      <c r="M2846" s="0" t="n">
        <f aca="false">35.3*G2846</f>
        <v>0.2439837709621</v>
      </c>
      <c r="N2846" s="0" t="n">
        <f aca="false">M2846*1000/365</f>
        <v>0.668448687567397</v>
      </c>
      <c r="O2846" s="0" t="n">
        <f aca="false">Table1[[#This Row],[Detection frequency 2021]]/100*365</f>
        <v>80.49856</v>
      </c>
      <c r="P2846" s="0" t="n">
        <f aca="false">Table1[[#This Row],[Flared days/year]]/12</f>
        <v>6.70821333333333</v>
      </c>
      <c r="Q2846" s="2" t="n">
        <f aca="false">Table1[[#This Row],['#days per month]]-P2902</f>
        <v>-0.923602083333302</v>
      </c>
    </row>
    <row r="2847" customFormat="false" ht="15.75" hidden="true" customHeight="false" outlineLevel="0" collapsed="false">
      <c r="A2847" s="0" t="s">
        <v>72</v>
      </c>
      <c r="B2847" s="0" t="s">
        <v>73</v>
      </c>
      <c r="C2847" s="0" t="s">
        <v>3006</v>
      </c>
      <c r="D2847" s="0" t="n">
        <v>9528</v>
      </c>
      <c r="E2847" s="0" t="n">
        <v>46.132902</v>
      </c>
      <c r="F2847" s="0" t="n">
        <v>65.011841</v>
      </c>
      <c r="G2847" s="0" t="n">
        <v>0.006898483354</v>
      </c>
      <c r="H2847" s="0" t="n">
        <v>1794.17</v>
      </c>
      <c r="I2847" s="0" t="n">
        <v>1.51094</v>
      </c>
      <c r="J2847" s="0" t="n">
        <v>51.7073</v>
      </c>
      <c r="K2847" s="0" t="n">
        <v>410</v>
      </c>
      <c r="L2847" s="0" t="s">
        <v>20</v>
      </c>
      <c r="M2847" s="0" t="n">
        <f aca="false">35.3*G2847</f>
        <v>0.2435164623962</v>
      </c>
      <c r="N2847" s="0" t="n">
        <f aca="false">M2847*1000/365</f>
        <v>0.667168390126575</v>
      </c>
      <c r="O2847" s="0" t="n">
        <f aca="false">Table1[[#This Row],[Detection frequency 2021]]/100*365</f>
        <v>188.731645</v>
      </c>
      <c r="P2847" s="0" t="n">
        <f aca="false">Table1[[#This Row],[Flared days/year]]/12</f>
        <v>15.7276370833333</v>
      </c>
      <c r="Q2847" s="2" t="n">
        <f aca="false">Table1[[#This Row],['#days per month]]-P2903</f>
        <v>8.93900208333334</v>
      </c>
    </row>
    <row r="2848" customFormat="false" ht="15.75" hidden="true" customHeight="false" outlineLevel="0" collapsed="false">
      <c r="A2848" s="0" t="s">
        <v>726</v>
      </c>
      <c r="B2848" s="0" t="s">
        <v>727</v>
      </c>
      <c r="C2848" s="0" t="s">
        <v>3007</v>
      </c>
      <c r="D2848" s="0" t="n">
        <v>5079</v>
      </c>
      <c r="E2848" s="0" t="n">
        <v>59.608798</v>
      </c>
      <c r="F2848" s="0" t="n">
        <v>1.512537</v>
      </c>
      <c r="G2848" s="0" t="n">
        <v>0.006894021698</v>
      </c>
      <c r="H2848" s="0" t="n">
        <v>1832.89</v>
      </c>
      <c r="I2848" s="0" t="n">
        <v>1.03827999999999</v>
      </c>
      <c r="J2848" s="0" t="n">
        <v>46.5517</v>
      </c>
      <c r="K2848" s="0" t="n">
        <v>116</v>
      </c>
      <c r="L2848" s="0" t="s">
        <v>20</v>
      </c>
      <c r="M2848" s="0" t="n">
        <f aca="false">35.3*G2848</f>
        <v>0.2433589659394</v>
      </c>
      <c r="N2848" s="0" t="n">
        <f aca="false">M2848*1000/365</f>
        <v>0.666736892984658</v>
      </c>
      <c r="O2848" s="0" t="n">
        <f aca="false">Table1[[#This Row],[Detection frequency 2021]]/100*365</f>
        <v>169.913705</v>
      </c>
      <c r="P2848" s="0" t="n">
        <f aca="false">Table1[[#This Row],[Flared days/year]]/12</f>
        <v>14.1594754166667</v>
      </c>
      <c r="Q2848" s="2" t="n">
        <f aca="false">Table1[[#This Row],['#days per month]]-P2904</f>
        <v>6.06295416666667</v>
      </c>
    </row>
    <row r="2849" customFormat="false" ht="15.75" hidden="true" customHeight="false" outlineLevel="0" collapsed="false">
      <c r="A2849" s="0" t="s">
        <v>645</v>
      </c>
      <c r="B2849" s="0" t="s">
        <v>646</v>
      </c>
      <c r="C2849" s="0" t="s">
        <v>3008</v>
      </c>
      <c r="D2849" s="0" t="n">
        <v>598</v>
      </c>
      <c r="E2849" s="0" t="n">
        <v>47.962483</v>
      </c>
      <c r="F2849" s="0" t="n">
        <v>-103.295597</v>
      </c>
      <c r="G2849" s="0" t="n">
        <v>0.006888033686</v>
      </c>
      <c r="H2849" s="0" t="n">
        <v>1909.54</v>
      </c>
      <c r="I2849" s="0" t="n">
        <v>2.41515999999999</v>
      </c>
      <c r="J2849" s="0" t="n">
        <v>35.8824</v>
      </c>
      <c r="K2849" s="0" t="n">
        <v>340</v>
      </c>
      <c r="L2849" s="0" t="s">
        <v>20</v>
      </c>
      <c r="M2849" s="0" t="n">
        <f aca="false">35.3*G2849</f>
        <v>0.2431475891158</v>
      </c>
      <c r="N2849" s="0" t="n">
        <f aca="false">M2849*1000/365</f>
        <v>0.666157778399452</v>
      </c>
      <c r="O2849" s="0" t="n">
        <f aca="false">Table1[[#This Row],[Detection frequency 2021]]/100*365</f>
        <v>130.97076</v>
      </c>
      <c r="P2849" s="0" t="n">
        <f aca="false">Table1[[#This Row],[Flared days/year]]/12</f>
        <v>10.91423</v>
      </c>
      <c r="Q2849" s="2" t="n">
        <f aca="false">Table1[[#This Row],['#days per month]]-P2905</f>
        <v>4.3907675</v>
      </c>
    </row>
    <row r="2850" customFormat="false" ht="15.75" hidden="true" customHeight="false" outlineLevel="0" collapsed="false">
      <c r="A2850" s="0" t="s">
        <v>468</v>
      </c>
      <c r="B2850" s="0" t="s">
        <v>469</v>
      </c>
      <c r="C2850" s="0" t="s">
        <v>3009</v>
      </c>
      <c r="D2850" s="0" t="n">
        <v>7686</v>
      </c>
      <c r="E2850" s="0" t="n">
        <v>29.0377969999999</v>
      </c>
      <c r="F2850" s="0" t="n">
        <v>48.16464</v>
      </c>
      <c r="G2850" s="0" t="n">
        <v>0.0017005513785</v>
      </c>
      <c r="H2850" s="0" t="n">
        <v>1468.92</v>
      </c>
      <c r="I2850" s="0" t="n">
        <v>1.6015</v>
      </c>
      <c r="J2850" s="0" t="n">
        <v>23.3422</v>
      </c>
      <c r="K2850" s="0" t="n">
        <v>377</v>
      </c>
      <c r="L2850" s="0" t="s">
        <v>20</v>
      </c>
      <c r="M2850" s="0" t="n">
        <f aca="false">35.3*G2850</f>
        <v>0.06002946366105</v>
      </c>
      <c r="N2850" s="0" t="n">
        <f aca="false">M2850*1000/365</f>
        <v>0.164464284002877</v>
      </c>
      <c r="O2850" s="0" t="n">
        <f aca="false">Table1[[#This Row],[Detection frequency 2021]]/100*365</f>
        <v>85.19903</v>
      </c>
      <c r="P2850" s="0" t="n">
        <f aca="false">Table1[[#This Row],[Flared days/year]]/12</f>
        <v>7.09991916666667</v>
      </c>
      <c r="Q2850" s="2" t="n">
        <f aca="false">Table1[[#This Row],['#days per month]]-P2906</f>
        <v>-2.21588458333333</v>
      </c>
    </row>
    <row r="2851" customFormat="false" ht="15.75" hidden="true" customHeight="false" outlineLevel="0" collapsed="false">
      <c r="A2851" s="0" t="s">
        <v>645</v>
      </c>
      <c r="B2851" s="0" t="s">
        <v>646</v>
      </c>
      <c r="C2851" s="0" t="s">
        <v>3010</v>
      </c>
      <c r="D2851" s="0" t="n">
        <v>995</v>
      </c>
      <c r="E2851" s="0" t="n">
        <v>47.589659</v>
      </c>
      <c r="F2851" s="0" t="n">
        <v>-102.60094</v>
      </c>
      <c r="G2851" s="0" t="n">
        <v>0.006883219794</v>
      </c>
      <c r="H2851" s="0" t="n">
        <v>1925.72</v>
      </c>
      <c r="I2851" s="0" t="n">
        <v>3.0798</v>
      </c>
      <c r="J2851" s="0" t="n">
        <v>37.4603</v>
      </c>
      <c r="K2851" s="0" t="n">
        <v>315</v>
      </c>
      <c r="L2851" s="0" t="s">
        <v>20</v>
      </c>
      <c r="M2851" s="0" t="n">
        <f aca="false">35.3*G2851</f>
        <v>0.2429776587282</v>
      </c>
      <c r="N2851" s="0" t="n">
        <f aca="false">M2851*1000/365</f>
        <v>0.665692215693699</v>
      </c>
      <c r="O2851" s="0" t="n">
        <f aca="false">Table1[[#This Row],[Detection frequency 2021]]/100*365</f>
        <v>136.730095</v>
      </c>
      <c r="P2851" s="0" t="n">
        <f aca="false">Table1[[#This Row],[Flared days/year]]/12</f>
        <v>11.3941745833333</v>
      </c>
      <c r="Q2851" s="2" t="n">
        <f aca="false">Table1[[#This Row],['#days per month]]-P2907</f>
        <v>-0.184902916666667</v>
      </c>
    </row>
    <row r="2852" customFormat="false" ht="15.75" hidden="true" customHeight="false" outlineLevel="0" collapsed="false">
      <c r="A2852" s="0" t="s">
        <v>72</v>
      </c>
      <c r="B2852" s="0" t="s">
        <v>73</v>
      </c>
      <c r="C2852" s="0" t="s">
        <v>3011</v>
      </c>
      <c r="D2852" s="0" t="n">
        <v>6934</v>
      </c>
      <c r="E2852" s="0" t="n">
        <v>46.130825</v>
      </c>
      <c r="F2852" s="0" t="n">
        <v>53.4498449999999</v>
      </c>
      <c r="G2852" s="0" t="n">
        <v>0.00688040190599999</v>
      </c>
      <c r="H2852" s="0" t="n">
        <v>1758.92</v>
      </c>
      <c r="I2852" s="0" t="n">
        <v>1.6015</v>
      </c>
      <c r="J2852" s="0" t="n">
        <v>7.8481</v>
      </c>
      <c r="K2852" s="0" t="n">
        <v>395</v>
      </c>
      <c r="L2852" s="0" t="s">
        <v>20</v>
      </c>
      <c r="M2852" s="0" t="n">
        <f aca="false">35.3*G2852</f>
        <v>0.2428781872818</v>
      </c>
      <c r="N2852" s="0" t="n">
        <f aca="false">M2852*1000/365</f>
        <v>0.665419691183013</v>
      </c>
      <c r="O2852" s="0" t="n">
        <f aca="false">Table1[[#This Row],[Detection frequency 2021]]/100*365</f>
        <v>28.645565</v>
      </c>
      <c r="P2852" s="0" t="n">
        <f aca="false">Table1[[#This Row],[Flared days/year]]/12</f>
        <v>2.38713041666667</v>
      </c>
      <c r="Q2852" s="2" t="n">
        <f aca="false">Table1[[#This Row],['#days per month]]-P2908</f>
        <v>-3.21595416666667</v>
      </c>
    </row>
    <row r="2853" customFormat="false" ht="15.75" hidden="true" customHeight="false" outlineLevel="0" collapsed="false">
      <c r="A2853" s="0" t="s">
        <v>645</v>
      </c>
      <c r="B2853" s="0" t="s">
        <v>646</v>
      </c>
      <c r="C2853" s="0" t="s">
        <v>3012</v>
      </c>
      <c r="D2853" s="0" t="n">
        <v>2817</v>
      </c>
      <c r="E2853" s="0" t="n">
        <v>28.585707</v>
      </c>
      <c r="F2853" s="0" t="n">
        <v>-100.161633999999</v>
      </c>
      <c r="G2853" s="0" t="n">
        <v>0.006878992962</v>
      </c>
      <c r="H2853" s="0" t="n">
        <v>1888.46</v>
      </c>
      <c r="I2853" s="0" t="n">
        <v>1.67814</v>
      </c>
      <c r="J2853" s="0" t="n">
        <v>38.9068</v>
      </c>
      <c r="K2853" s="0" t="n">
        <v>311</v>
      </c>
      <c r="L2853" s="0" t="s">
        <v>20</v>
      </c>
      <c r="M2853" s="0" t="n">
        <f aca="false">35.3*G2853</f>
        <v>0.2428284515586</v>
      </c>
      <c r="N2853" s="0" t="n">
        <f aca="false">M2853*1000/365</f>
        <v>0.665283428927671</v>
      </c>
      <c r="O2853" s="0" t="n">
        <f aca="false">Table1[[#This Row],[Detection frequency 2021]]/100*365</f>
        <v>142.00982</v>
      </c>
      <c r="P2853" s="0" t="n">
        <f aca="false">Table1[[#This Row],[Flared days/year]]/12</f>
        <v>11.8341516666667</v>
      </c>
      <c r="Q2853" s="2" t="n">
        <f aca="false">Table1[[#This Row],['#days per month]]-P2909</f>
        <v>1.20662916666667</v>
      </c>
    </row>
    <row r="2854" customFormat="false" ht="15.75" hidden="true" customHeight="false" outlineLevel="0" collapsed="false">
      <c r="A2854" s="0" t="s">
        <v>788</v>
      </c>
      <c r="B2854" s="0" t="s">
        <v>789</v>
      </c>
      <c r="C2854" s="0" t="s">
        <v>3013</v>
      </c>
      <c r="D2854" s="0" t="n">
        <v>12002</v>
      </c>
      <c r="E2854" s="0" t="n">
        <v>-6.443062</v>
      </c>
      <c r="F2854" s="0" t="n">
        <v>108.283996</v>
      </c>
      <c r="G2854" s="0" t="n">
        <v>0.00687858202</v>
      </c>
      <c r="H2854" s="0" t="n">
        <v>1806.22</v>
      </c>
      <c r="I2854" s="0" t="n">
        <v>1.73317</v>
      </c>
      <c r="J2854" s="0" t="n">
        <v>49.4737</v>
      </c>
      <c r="K2854" s="0" t="n">
        <v>95</v>
      </c>
      <c r="L2854" s="0" t="s">
        <v>20</v>
      </c>
      <c r="M2854" s="0" t="n">
        <f aca="false">35.3*G2854</f>
        <v>0.242813945306</v>
      </c>
      <c r="N2854" s="0" t="n">
        <f aca="false">M2854*1000/365</f>
        <v>0.665243685769863</v>
      </c>
      <c r="O2854" s="0" t="n">
        <f aca="false">Table1[[#This Row],[Detection frequency 2021]]/100*365</f>
        <v>180.579005</v>
      </c>
      <c r="P2854" s="0" t="n">
        <f aca="false">Table1[[#This Row],[Flared days/year]]/12</f>
        <v>15.0482504166667</v>
      </c>
      <c r="Q2854" s="2" t="n">
        <f aca="false">Table1[[#This Row],['#days per month]]-P2910</f>
        <v>2.11660458333333</v>
      </c>
    </row>
    <row r="2855" customFormat="false" ht="15.75" hidden="true" customHeight="false" outlineLevel="0" collapsed="false">
      <c r="A2855" s="0" t="s">
        <v>732</v>
      </c>
      <c r="B2855" s="0" t="s">
        <v>733</v>
      </c>
      <c r="C2855" s="0" t="s">
        <v>3014</v>
      </c>
      <c r="D2855" s="0" t="n">
        <v>4167</v>
      </c>
      <c r="E2855" s="0" t="n">
        <v>6.926449</v>
      </c>
      <c r="F2855" s="0" t="n">
        <v>-73.753528</v>
      </c>
      <c r="G2855" s="0" t="n">
        <v>0.006875881544</v>
      </c>
      <c r="H2855" s="0" t="n">
        <v>1849.15</v>
      </c>
      <c r="I2855" s="0" t="n">
        <v>1.6015</v>
      </c>
      <c r="J2855" s="0" t="n">
        <v>45.7627</v>
      </c>
      <c r="K2855" s="0" t="n">
        <v>59</v>
      </c>
      <c r="L2855" s="0" t="s">
        <v>20</v>
      </c>
      <c r="M2855" s="0" t="n">
        <f aca="false">35.3*G2855</f>
        <v>0.2427186185032</v>
      </c>
      <c r="N2855" s="0" t="n">
        <f aca="false">M2855*1000/365</f>
        <v>0.664982516447123</v>
      </c>
      <c r="O2855" s="0" t="n">
        <f aca="false">Table1[[#This Row],[Detection frequency 2021]]/100*365</f>
        <v>167.033855</v>
      </c>
      <c r="P2855" s="0" t="n">
        <f aca="false">Table1[[#This Row],[Flared days/year]]/12</f>
        <v>13.9194879166667</v>
      </c>
      <c r="Q2855" s="2" t="n">
        <f aca="false">Table1[[#This Row],['#days per month]]-P2911</f>
        <v>5.47040708333334</v>
      </c>
    </row>
    <row r="2856" customFormat="false" ht="15.75" hidden="true" customHeight="false" outlineLevel="0" collapsed="false">
      <c r="A2856" s="0" t="s">
        <v>645</v>
      </c>
      <c r="B2856" s="0" t="s">
        <v>646</v>
      </c>
      <c r="C2856" s="0" t="s">
        <v>3015</v>
      </c>
      <c r="D2856" s="0" t="n">
        <v>2615</v>
      </c>
      <c r="E2856" s="0" t="n">
        <v>32.41303</v>
      </c>
      <c r="F2856" s="0" t="n">
        <v>-101.635701</v>
      </c>
      <c r="G2856" s="0" t="n">
        <v>0.006871008946</v>
      </c>
      <c r="H2856" s="0" t="n">
        <v>1841.72</v>
      </c>
      <c r="I2856" s="0" t="n">
        <v>3.79846999999999</v>
      </c>
      <c r="J2856" s="0" t="n">
        <v>13.9535</v>
      </c>
      <c r="K2856" s="0" t="n">
        <v>344</v>
      </c>
      <c r="L2856" s="0" t="s">
        <v>20</v>
      </c>
      <c r="M2856" s="0" t="n">
        <f aca="false">35.3*G2856</f>
        <v>0.2425466157938</v>
      </c>
      <c r="N2856" s="0" t="n">
        <f aca="false">M2856*1000/365</f>
        <v>0.664511276147397</v>
      </c>
      <c r="O2856" s="0" t="n">
        <f aca="false">Table1[[#This Row],[Detection frequency 2021]]/100*365</f>
        <v>50.930275</v>
      </c>
      <c r="P2856" s="0" t="n">
        <f aca="false">Table1[[#This Row],[Flared days/year]]/12</f>
        <v>4.24418958333333</v>
      </c>
      <c r="Q2856" s="2" t="n">
        <f aca="false">Table1[[#This Row],['#days per month]]-P2912</f>
        <v>-8.90895041666667</v>
      </c>
    </row>
    <row r="2857" customFormat="false" ht="15.75" hidden="true" customHeight="false" outlineLevel="0" collapsed="false">
      <c r="A2857" s="0" t="s">
        <v>543</v>
      </c>
      <c r="B2857" s="0" t="s">
        <v>544</v>
      </c>
      <c r="C2857" s="0" t="s">
        <v>3016</v>
      </c>
      <c r="D2857" s="0" t="n">
        <v>12460</v>
      </c>
      <c r="E2857" s="0" t="n">
        <v>-21.650992</v>
      </c>
      <c r="F2857" s="0" t="n">
        <v>147.99268</v>
      </c>
      <c r="G2857" s="0" t="n">
        <v>0.006851988202</v>
      </c>
      <c r="H2857" s="0" t="n">
        <v>1845.94</v>
      </c>
      <c r="I2857" s="0" t="n">
        <v>2.92552999999999</v>
      </c>
      <c r="J2857" s="0" t="n">
        <v>47.4522</v>
      </c>
      <c r="K2857" s="0" t="n">
        <v>314</v>
      </c>
      <c r="L2857" s="0" t="s">
        <v>20</v>
      </c>
      <c r="M2857" s="0" t="n">
        <f aca="false">35.3*G2857</f>
        <v>0.2418751835306</v>
      </c>
      <c r="N2857" s="0" t="n">
        <f aca="false">M2857*1000/365</f>
        <v>0.662671735700274</v>
      </c>
      <c r="O2857" s="0" t="n">
        <f aca="false">Table1[[#This Row],[Detection frequency 2021]]/100*365</f>
        <v>173.20053</v>
      </c>
      <c r="P2857" s="0" t="n">
        <f aca="false">Table1[[#This Row],[Flared days/year]]/12</f>
        <v>14.4333775</v>
      </c>
      <c r="Q2857" s="2" t="n">
        <f aca="false">Table1[[#This Row],['#days per month]]-P2913</f>
        <v>7.530315</v>
      </c>
    </row>
    <row r="2858" customFormat="false" ht="15.75" hidden="true" customHeight="false" outlineLevel="0" collapsed="false">
      <c r="A2858" s="0" t="s">
        <v>78</v>
      </c>
      <c r="B2858" s="0" t="s">
        <v>79</v>
      </c>
      <c r="C2858" s="0" t="s">
        <v>3017</v>
      </c>
      <c r="D2858" s="0" t="n">
        <v>8558</v>
      </c>
      <c r="E2858" s="0" t="n">
        <v>22.327332</v>
      </c>
      <c r="F2858" s="0" t="n">
        <v>56.48995</v>
      </c>
      <c r="G2858" s="0" t="n">
        <v>0.014876481989</v>
      </c>
      <c r="H2858" s="0" t="n">
        <v>1762.76</v>
      </c>
      <c r="I2858" s="0" t="n">
        <v>1.53453</v>
      </c>
      <c r="J2858" s="0" t="n">
        <v>23.219</v>
      </c>
      <c r="K2858" s="0" t="n">
        <v>379</v>
      </c>
      <c r="L2858" s="0" t="s">
        <v>20</v>
      </c>
      <c r="M2858" s="0" t="n">
        <f aca="false">35.3*G2858</f>
        <v>0.5251398142117</v>
      </c>
      <c r="N2858" s="0" t="n">
        <f aca="false">M2858*1000/365</f>
        <v>1.43873921701836</v>
      </c>
      <c r="O2858" s="0" t="n">
        <f aca="false">Table1[[#This Row],[Detection frequency 2021]]/100*365</f>
        <v>84.74935</v>
      </c>
      <c r="P2858" s="0" t="n">
        <f aca="false">Table1[[#This Row],[Flared days/year]]/12</f>
        <v>7.06244583333333</v>
      </c>
      <c r="Q2858" s="2" t="n">
        <f aca="false">Table1[[#This Row],['#days per month]]-P2914</f>
        <v>3.54862125</v>
      </c>
    </row>
    <row r="2859" customFormat="false" ht="15.75" hidden="true" customHeight="false" outlineLevel="0" collapsed="false">
      <c r="A2859" s="0" t="s">
        <v>21</v>
      </c>
      <c r="B2859" s="0" t="s">
        <v>22</v>
      </c>
      <c r="C2859" s="0" t="s">
        <v>3018</v>
      </c>
      <c r="D2859" s="0" t="n">
        <v>7388</v>
      </c>
      <c r="E2859" s="0" t="n">
        <v>36.6910169999999</v>
      </c>
      <c r="F2859" s="0" t="n">
        <v>44.070953</v>
      </c>
      <c r="G2859" s="0" t="n">
        <v>0.009814733257</v>
      </c>
      <c r="H2859" s="0" t="n">
        <v>1868.06</v>
      </c>
      <c r="I2859" s="0" t="n">
        <v>3.36154</v>
      </c>
      <c r="J2859" s="0" t="n">
        <v>23.1383</v>
      </c>
      <c r="K2859" s="0" t="n">
        <v>376</v>
      </c>
      <c r="L2859" s="0" t="s">
        <v>20</v>
      </c>
      <c r="M2859" s="0" t="n">
        <f aca="false">35.3*G2859</f>
        <v>0.3464600839721</v>
      </c>
      <c r="N2859" s="0" t="n">
        <f aca="false">M2859*1000/365</f>
        <v>0.949205709512603</v>
      </c>
      <c r="O2859" s="0" t="n">
        <f aca="false">Table1[[#This Row],[Detection frequency 2021]]/100*365</f>
        <v>84.454795</v>
      </c>
      <c r="P2859" s="0" t="n">
        <f aca="false">Table1[[#This Row],[Flared days/year]]/12</f>
        <v>7.03789958333333</v>
      </c>
      <c r="Q2859" s="2" t="n">
        <f aca="false">Table1[[#This Row],['#days per month]]-P2915</f>
        <v>-6.98920249999997</v>
      </c>
    </row>
    <row r="2860" customFormat="false" ht="15.75" hidden="true" customHeight="false" outlineLevel="0" collapsed="false">
      <c r="A2860" s="0" t="s">
        <v>24</v>
      </c>
      <c r="B2860" s="0" t="s">
        <v>25</v>
      </c>
      <c r="C2860" s="0" t="s">
        <v>3019</v>
      </c>
      <c r="D2860" s="0" t="n">
        <v>9032</v>
      </c>
      <c r="E2860" s="0" t="n">
        <v>67.893727</v>
      </c>
      <c r="F2860" s="0" t="n">
        <v>75.76731</v>
      </c>
      <c r="G2860" s="0" t="n">
        <v>0.006844591246</v>
      </c>
      <c r="H2860" s="0" t="n">
        <v>1710.69</v>
      </c>
      <c r="I2860" s="0" t="n">
        <v>1.28569</v>
      </c>
      <c r="J2860" s="0" t="n">
        <v>41.5663</v>
      </c>
      <c r="K2860" s="0" t="n">
        <v>166</v>
      </c>
      <c r="L2860" s="0" t="s">
        <v>218</v>
      </c>
      <c r="M2860" s="0" t="n">
        <f aca="false">35.3*G2860</f>
        <v>0.2416140709838</v>
      </c>
      <c r="N2860" s="0" t="n">
        <f aca="false">M2860*1000/365</f>
        <v>0.661956358859726</v>
      </c>
      <c r="O2860" s="0" t="n">
        <f aca="false">Table1[[#This Row],[Detection frequency 2021]]/100*365</f>
        <v>151.716995</v>
      </c>
      <c r="P2860" s="0" t="n">
        <f aca="false">Table1[[#This Row],[Flared days/year]]/12</f>
        <v>12.6430829166667</v>
      </c>
      <c r="Q2860" s="2" t="n">
        <f aca="false">Table1[[#This Row],['#days per month]]-P2916</f>
        <v>4.72106208333333</v>
      </c>
    </row>
    <row r="2861" customFormat="false" ht="15.75" hidden="true" customHeight="false" outlineLevel="0" collapsed="false">
      <c r="A2861" s="0" t="s">
        <v>645</v>
      </c>
      <c r="B2861" s="0" t="s">
        <v>646</v>
      </c>
      <c r="C2861" s="0" t="s">
        <v>3020</v>
      </c>
      <c r="D2861" s="0" t="n">
        <v>3235</v>
      </c>
      <c r="E2861" s="0" t="n">
        <v>29.0504739999999</v>
      </c>
      <c r="F2861" s="0" t="n">
        <v>-97.789326</v>
      </c>
      <c r="G2861" s="0" t="n">
        <v>0.006837869409</v>
      </c>
      <c r="H2861" s="0" t="n">
        <v>1913.82</v>
      </c>
      <c r="I2861" s="0" t="n">
        <v>1.43632</v>
      </c>
      <c r="J2861" s="0" t="n">
        <v>20.5695999999999</v>
      </c>
      <c r="K2861" s="0" t="n">
        <v>316</v>
      </c>
      <c r="L2861" s="0" t="s">
        <v>20</v>
      </c>
      <c r="M2861" s="0" t="n">
        <f aca="false">35.3*G2861</f>
        <v>0.2413767901377</v>
      </c>
      <c r="N2861" s="0" t="n">
        <f aca="false">M2861*1000/365</f>
        <v>0.661306274349863</v>
      </c>
      <c r="O2861" s="0" t="n">
        <f aca="false">Table1[[#This Row],[Detection frequency 2021]]/100*365</f>
        <v>75.0790399999996</v>
      </c>
      <c r="P2861" s="0" t="n">
        <f aca="false">Table1[[#This Row],[Flared days/year]]/12</f>
        <v>6.25658666666664</v>
      </c>
      <c r="Q2861" s="2" t="n">
        <f aca="false">Table1[[#This Row],['#days per month]]-P2917</f>
        <v>1.86545416666667</v>
      </c>
    </row>
    <row r="2862" customFormat="false" ht="15.75" hidden="true" customHeight="false" outlineLevel="0" collapsed="false">
      <c r="A2862" s="0" t="s">
        <v>387</v>
      </c>
      <c r="B2862" s="0" t="s">
        <v>388</v>
      </c>
      <c r="C2862" s="0" t="s">
        <v>3021</v>
      </c>
      <c r="D2862" s="0" t="n">
        <v>7247</v>
      </c>
      <c r="E2862" s="0" t="n">
        <v>34.569745</v>
      </c>
      <c r="F2862" s="0" t="n">
        <v>37.198665</v>
      </c>
      <c r="G2862" s="0" t="n">
        <v>0.006833172929</v>
      </c>
      <c r="H2862" s="0" t="n">
        <v>1814.17</v>
      </c>
      <c r="I2862" s="0" t="n">
        <v>2.44952</v>
      </c>
      <c r="J2862" s="0" t="n">
        <v>43.3249</v>
      </c>
      <c r="K2862" s="0" t="n">
        <v>397</v>
      </c>
      <c r="L2862" s="0" t="s">
        <v>20</v>
      </c>
      <c r="M2862" s="0" t="n">
        <f aca="false">35.3*G2862</f>
        <v>0.2412110043937</v>
      </c>
      <c r="N2862" s="0" t="n">
        <f aca="false">M2862*1000/365</f>
        <v>0.660852066832055</v>
      </c>
      <c r="O2862" s="0" t="n">
        <f aca="false">Table1[[#This Row],[Detection frequency 2021]]/100*365</f>
        <v>158.135885</v>
      </c>
      <c r="P2862" s="0" t="n">
        <f aca="false">Table1[[#This Row],[Flared days/year]]/12</f>
        <v>13.1779904166667</v>
      </c>
      <c r="Q2862" s="2" t="n">
        <f aca="false">Table1[[#This Row],['#days per month]]-P2918</f>
        <v>3.43121291666667</v>
      </c>
    </row>
    <row r="2863" customFormat="false" ht="15.75" hidden="true" customHeight="false" outlineLevel="0" collapsed="false">
      <c r="A2863" s="0" t="s">
        <v>24</v>
      </c>
      <c r="B2863" s="0" t="s">
        <v>25</v>
      </c>
      <c r="C2863" s="0" t="s">
        <v>3022</v>
      </c>
      <c r="D2863" s="0" t="n">
        <v>7085</v>
      </c>
      <c r="E2863" s="0" t="n">
        <v>56.736591</v>
      </c>
      <c r="F2863" s="0" t="n">
        <v>56.942091</v>
      </c>
      <c r="G2863" s="0" t="n">
        <v>0.00682507150099999</v>
      </c>
      <c r="H2863" s="0" t="n">
        <v>1892.12</v>
      </c>
      <c r="I2863" s="0" t="n">
        <v>1.69025999999999</v>
      </c>
      <c r="J2863" s="0" t="n">
        <v>35.9307</v>
      </c>
      <c r="K2863" s="0" t="n">
        <v>231</v>
      </c>
      <c r="L2863" s="0" t="s">
        <v>20</v>
      </c>
      <c r="M2863" s="0" t="n">
        <f aca="false">35.3*G2863</f>
        <v>0.2409250239853</v>
      </c>
      <c r="N2863" s="0" t="n">
        <f aca="false">M2863*1000/365</f>
        <v>0.660068558863835</v>
      </c>
      <c r="O2863" s="0" t="n">
        <f aca="false">Table1[[#This Row],[Detection frequency 2021]]/100*365</f>
        <v>131.147055</v>
      </c>
      <c r="P2863" s="0" t="n">
        <f aca="false">Table1[[#This Row],[Flared days/year]]/12</f>
        <v>10.92892125</v>
      </c>
      <c r="Q2863" s="2" t="n">
        <f aca="false">Table1[[#This Row],['#days per month]]-P2919</f>
        <v>2.05245583333333</v>
      </c>
    </row>
    <row r="2864" customFormat="false" ht="15.75" hidden="true" customHeight="false" outlineLevel="0" collapsed="false">
      <c r="A2864" s="0" t="s">
        <v>645</v>
      </c>
      <c r="B2864" s="0" t="s">
        <v>646</v>
      </c>
      <c r="C2864" s="0" t="s">
        <v>3023</v>
      </c>
      <c r="D2864" s="0" t="n">
        <v>3900</v>
      </c>
      <c r="E2864" s="0" t="n">
        <v>42.519541</v>
      </c>
      <c r="F2864" s="0" t="n">
        <v>-84.48704</v>
      </c>
      <c r="G2864" s="0" t="n">
        <v>0.00682386802799999</v>
      </c>
      <c r="H2864" s="0" t="n">
        <v>1909.18</v>
      </c>
      <c r="I2864" s="0" t="n">
        <v>2.03068</v>
      </c>
      <c r="J2864" s="0" t="n">
        <v>49.1735999999999</v>
      </c>
      <c r="K2864" s="0" t="n">
        <v>242</v>
      </c>
      <c r="L2864" s="0" t="s">
        <v>20</v>
      </c>
      <c r="M2864" s="0" t="n">
        <f aca="false">35.3*G2864</f>
        <v>0.2408825413884</v>
      </c>
      <c r="N2864" s="0" t="n">
        <f aca="false">M2864*1000/365</f>
        <v>0.659952168187396</v>
      </c>
      <c r="O2864" s="0" t="n">
        <f aca="false">Table1[[#This Row],[Detection frequency 2021]]/100*365</f>
        <v>179.48364</v>
      </c>
      <c r="P2864" s="0" t="n">
        <f aca="false">Table1[[#This Row],[Flared days/year]]/12</f>
        <v>14.95697</v>
      </c>
      <c r="Q2864" s="2" t="n">
        <f aca="false">Table1[[#This Row],['#days per month]]-P2920</f>
        <v>6.58992291666664</v>
      </c>
    </row>
    <row r="2865" customFormat="false" ht="15.75" hidden="true" customHeight="false" outlineLevel="0" collapsed="false">
      <c r="A2865" s="0" t="s">
        <v>598</v>
      </c>
      <c r="B2865" s="0" t="s">
        <v>599</v>
      </c>
      <c r="C2865" s="0" t="s">
        <v>3024</v>
      </c>
      <c r="D2865" s="0" t="n">
        <v>1052</v>
      </c>
      <c r="E2865" s="0" t="n">
        <v>49.015492</v>
      </c>
      <c r="F2865" s="0" t="n">
        <v>-102.480471999999</v>
      </c>
      <c r="G2865" s="0" t="n">
        <v>0.006821549141</v>
      </c>
      <c r="H2865" s="0" t="n">
        <v>1784.53</v>
      </c>
      <c r="I2865" s="0" t="n">
        <v>1.6015</v>
      </c>
      <c r="J2865" s="0" t="n">
        <v>28.7233999999999</v>
      </c>
      <c r="K2865" s="0" t="n">
        <v>282</v>
      </c>
      <c r="L2865" s="0" t="s">
        <v>20</v>
      </c>
      <c r="M2865" s="0" t="n">
        <f aca="false">35.3*G2865</f>
        <v>0.2408006846773</v>
      </c>
      <c r="N2865" s="0" t="n">
        <f aca="false">M2865*1000/365</f>
        <v>0.65972790322548</v>
      </c>
      <c r="O2865" s="0" t="n">
        <f aca="false">Table1[[#This Row],[Detection frequency 2021]]/100*365</f>
        <v>104.84041</v>
      </c>
      <c r="P2865" s="0" t="n">
        <f aca="false">Table1[[#This Row],[Flared days/year]]/12</f>
        <v>8.7367008333333</v>
      </c>
      <c r="Q2865" s="2" t="n">
        <f aca="false">Table1[[#This Row],['#days per month]]-P2921</f>
        <v>-6.11794750000003</v>
      </c>
    </row>
    <row r="2866" customFormat="false" ht="15.75" hidden="true" customHeight="false" outlineLevel="0" collapsed="false">
      <c r="A2866" s="0" t="s">
        <v>28</v>
      </c>
      <c r="B2866" s="0" t="s">
        <v>29</v>
      </c>
      <c r="C2866" s="0" t="s">
        <v>3025</v>
      </c>
      <c r="D2866" s="0" t="n">
        <v>8205</v>
      </c>
      <c r="E2866" s="0" t="n">
        <v>27.893686</v>
      </c>
      <c r="F2866" s="0" t="n">
        <v>52.119088</v>
      </c>
      <c r="G2866" s="0" t="n">
        <v>0.006817850663</v>
      </c>
      <c r="H2866" s="0" t="n">
        <v>1811.91</v>
      </c>
      <c r="I2866" s="0" t="n">
        <v>1.6015</v>
      </c>
      <c r="J2866" s="0" t="n">
        <v>32.0856</v>
      </c>
      <c r="K2866" s="0" t="n">
        <v>374</v>
      </c>
      <c r="L2866" s="0" t="s">
        <v>20</v>
      </c>
      <c r="M2866" s="0" t="n">
        <f aca="false">35.3*G2866</f>
        <v>0.2406701284039</v>
      </c>
      <c r="N2866" s="0" t="n">
        <f aca="false">M2866*1000/365</f>
        <v>0.659370214805205</v>
      </c>
      <c r="O2866" s="0" t="n">
        <f aca="false">Table1[[#This Row],[Detection frequency 2021]]/100*365</f>
        <v>117.11244</v>
      </c>
      <c r="P2866" s="0" t="n">
        <f aca="false">Table1[[#This Row],[Flared days/year]]/12</f>
        <v>9.75937</v>
      </c>
      <c r="Q2866" s="2" t="n">
        <f aca="false">Table1[[#This Row],['#days per month]]-P2922</f>
        <v>-1.19455374999997</v>
      </c>
    </row>
    <row r="2867" customFormat="false" ht="15.75" hidden="true" customHeight="false" outlineLevel="0" collapsed="false">
      <c r="A2867" s="0" t="s">
        <v>72</v>
      </c>
      <c r="B2867" s="0" t="s">
        <v>73</v>
      </c>
      <c r="C2867" s="0" t="s">
        <v>3026</v>
      </c>
      <c r="D2867" s="0" t="n">
        <v>9548</v>
      </c>
      <c r="E2867" s="0" t="n">
        <v>45.998864</v>
      </c>
      <c r="F2867" s="0" t="n">
        <v>66.347988</v>
      </c>
      <c r="G2867" s="0" t="n">
        <v>0.00681077659</v>
      </c>
      <c r="H2867" s="0" t="n">
        <v>1823.27</v>
      </c>
      <c r="I2867" s="0" t="n">
        <v>1.86494</v>
      </c>
      <c r="J2867" s="0" t="n">
        <v>40.3712</v>
      </c>
      <c r="K2867" s="0" t="n">
        <v>431</v>
      </c>
      <c r="L2867" s="0" t="s">
        <v>20</v>
      </c>
      <c r="M2867" s="0" t="n">
        <f aca="false">35.3*G2867</f>
        <v>0.240420413627</v>
      </c>
      <c r="N2867" s="0" t="n">
        <f aca="false">M2867*1000/365</f>
        <v>0.658686064731507</v>
      </c>
      <c r="O2867" s="0" t="n">
        <f aca="false">Table1[[#This Row],[Detection frequency 2021]]/100*365</f>
        <v>147.35488</v>
      </c>
      <c r="P2867" s="0" t="n">
        <f aca="false">Table1[[#This Row],[Flared days/year]]/12</f>
        <v>12.2795733333333</v>
      </c>
      <c r="Q2867" s="2" t="n">
        <f aca="false">Table1[[#This Row],['#days per month]]-P2923</f>
        <v>10.3722567083333</v>
      </c>
    </row>
    <row r="2868" customFormat="false" ht="15.75" hidden="true" customHeight="false" outlineLevel="0" collapsed="false">
      <c r="A2868" s="0" t="s">
        <v>24</v>
      </c>
      <c r="B2868" s="0" t="s">
        <v>25</v>
      </c>
      <c r="C2868" s="0" t="s">
        <v>3027</v>
      </c>
      <c r="D2868" s="0" t="n">
        <v>7018</v>
      </c>
      <c r="E2868" s="0" t="n">
        <v>56.5018829999999</v>
      </c>
      <c r="F2868" s="0" t="n">
        <v>55.193808</v>
      </c>
      <c r="G2868" s="0" t="n">
        <v>0.006807635819</v>
      </c>
      <c r="H2868" s="0" t="n">
        <v>1980.05</v>
      </c>
      <c r="I2868" s="0" t="n">
        <v>1.6015</v>
      </c>
      <c r="J2868" s="0" t="n">
        <v>25.9259</v>
      </c>
      <c r="K2868" s="0" t="n">
        <v>243</v>
      </c>
      <c r="L2868" s="0" t="s">
        <v>20</v>
      </c>
      <c r="M2868" s="0" t="n">
        <f aca="false">35.3*G2868</f>
        <v>0.2403095444107</v>
      </c>
      <c r="N2868" s="0" t="n">
        <f aca="false">M2868*1000/365</f>
        <v>0.658382313453973</v>
      </c>
      <c r="O2868" s="0" t="n">
        <f aca="false">Table1[[#This Row],[Detection frequency 2021]]/100*365</f>
        <v>94.629535</v>
      </c>
      <c r="P2868" s="0" t="n">
        <f aca="false">Table1[[#This Row],[Flared days/year]]/12</f>
        <v>7.88579458333333</v>
      </c>
      <c r="Q2868" s="2" t="n">
        <f aca="false">Table1[[#This Row],['#days per month]]-P2924</f>
        <v>-7.69754583333333</v>
      </c>
    </row>
    <row r="2869" customFormat="false" ht="15.75" hidden="true" customHeight="false" outlineLevel="0" collapsed="false">
      <c r="A2869" s="0" t="s">
        <v>645</v>
      </c>
      <c r="B2869" s="0" t="s">
        <v>646</v>
      </c>
      <c r="C2869" s="0" t="s">
        <v>3028</v>
      </c>
      <c r="D2869" s="0" t="n">
        <v>1511</v>
      </c>
      <c r="E2869" s="0" t="n">
        <v>31.766492</v>
      </c>
      <c r="F2869" s="0" t="n">
        <v>-103.842244</v>
      </c>
      <c r="G2869" s="0" t="n">
        <v>0.00680666717</v>
      </c>
      <c r="H2869" s="0" t="n">
        <v>1864.3</v>
      </c>
      <c r="I2869" s="0" t="n">
        <v>1.63271</v>
      </c>
      <c r="J2869" s="0" t="n">
        <v>21.3855</v>
      </c>
      <c r="K2869" s="0" t="n">
        <v>332</v>
      </c>
      <c r="L2869" s="0" t="s">
        <v>20</v>
      </c>
      <c r="M2869" s="0" t="n">
        <f aca="false">35.3*G2869</f>
        <v>0.240275351101</v>
      </c>
      <c r="N2869" s="0" t="n">
        <f aca="false">M2869*1000/365</f>
        <v>0.658288633153425</v>
      </c>
      <c r="O2869" s="0" t="n">
        <f aca="false">Table1[[#This Row],[Detection frequency 2021]]/100*365</f>
        <v>78.057075</v>
      </c>
      <c r="P2869" s="0" t="n">
        <f aca="false">Table1[[#This Row],[Flared days/year]]/12</f>
        <v>6.50475625</v>
      </c>
      <c r="Q2869" s="2" t="n">
        <f aca="false">Table1[[#This Row],['#days per month]]-P2925</f>
        <v>-2.60086833333333</v>
      </c>
    </row>
    <row r="2870" customFormat="false" ht="15.75" hidden="true" customHeight="false" outlineLevel="0" collapsed="false">
      <c r="A2870" s="0" t="s">
        <v>24</v>
      </c>
      <c r="B2870" s="0" t="s">
        <v>25</v>
      </c>
      <c r="C2870" s="0" t="s">
        <v>3029</v>
      </c>
      <c r="D2870" s="0" t="n">
        <v>6611</v>
      </c>
      <c r="E2870" s="0" t="n">
        <v>45.123357</v>
      </c>
      <c r="F2870" s="0" t="n">
        <v>37.938726</v>
      </c>
      <c r="G2870" s="0" t="n">
        <v>0.006804406989</v>
      </c>
      <c r="H2870" s="0" t="n">
        <v>1863.81</v>
      </c>
      <c r="I2870" s="0" t="n">
        <v>1.83561</v>
      </c>
      <c r="J2870" s="0" t="n">
        <v>14.5985</v>
      </c>
      <c r="K2870" s="0" t="n">
        <v>274</v>
      </c>
      <c r="L2870" s="0" t="s">
        <v>20</v>
      </c>
      <c r="M2870" s="0" t="n">
        <f aca="false">35.3*G2870</f>
        <v>0.2401955667117</v>
      </c>
      <c r="N2870" s="0" t="n">
        <f aca="false">M2870*1000/365</f>
        <v>0.658070045785479</v>
      </c>
      <c r="O2870" s="0" t="n">
        <f aca="false">Table1[[#This Row],[Detection frequency 2021]]/100*365</f>
        <v>53.284525</v>
      </c>
      <c r="P2870" s="0" t="n">
        <f aca="false">Table1[[#This Row],[Flared days/year]]/12</f>
        <v>4.44037708333333</v>
      </c>
      <c r="Q2870" s="2" t="n">
        <f aca="false">Table1[[#This Row],['#days per month]]-P2926</f>
        <v>-3.02031416666667</v>
      </c>
    </row>
    <row r="2871" customFormat="false" ht="15.75" hidden="true" customHeight="false" outlineLevel="0" collapsed="false">
      <c r="A2871" s="0" t="s">
        <v>345</v>
      </c>
      <c r="B2871" s="0" t="s">
        <v>346</v>
      </c>
      <c r="C2871" s="0" t="s">
        <v>3030</v>
      </c>
      <c r="D2871" s="0" t="n">
        <v>4611</v>
      </c>
      <c r="E2871" s="0" t="n">
        <v>-38.57027</v>
      </c>
      <c r="F2871" s="0" t="n">
        <v>-69.442194</v>
      </c>
      <c r="G2871" s="0" t="n">
        <v>0.006800033392</v>
      </c>
      <c r="H2871" s="0" t="n">
        <v>1794.35</v>
      </c>
      <c r="I2871" s="0" t="n">
        <v>2.65853</v>
      </c>
      <c r="J2871" s="0" t="n">
        <v>42.8968999999999</v>
      </c>
      <c r="K2871" s="0" t="n">
        <v>359</v>
      </c>
      <c r="L2871" s="0" t="s">
        <v>20</v>
      </c>
      <c r="M2871" s="0" t="n">
        <f aca="false">35.3*G2871</f>
        <v>0.2400411787376</v>
      </c>
      <c r="N2871" s="0" t="n">
        <f aca="false">M2871*1000/365</f>
        <v>0.657647065034521</v>
      </c>
      <c r="O2871" s="0" t="n">
        <f aca="false">Table1[[#This Row],[Detection frequency 2021]]/100*365</f>
        <v>156.573685</v>
      </c>
      <c r="P2871" s="0" t="n">
        <f aca="false">Table1[[#This Row],[Flared days/year]]/12</f>
        <v>13.0478070833333</v>
      </c>
      <c r="Q2871" s="2" t="n">
        <f aca="false">Table1[[#This Row],['#days per month]]-P2927</f>
        <v>6.62651416666664</v>
      </c>
    </row>
    <row r="2872" customFormat="false" ht="15.75" hidden="true" customHeight="false" outlineLevel="0" collapsed="false">
      <c r="A2872" s="0" t="s">
        <v>24</v>
      </c>
      <c r="B2872" s="0" t="s">
        <v>25</v>
      </c>
      <c r="C2872" s="0" t="s">
        <v>3031</v>
      </c>
      <c r="D2872" s="0" t="n">
        <v>9229</v>
      </c>
      <c r="E2872" s="0" t="n">
        <v>66.565268</v>
      </c>
      <c r="F2872" s="0" t="n">
        <v>77.305245</v>
      </c>
      <c r="G2872" s="0" t="n">
        <v>0.00679263643599999</v>
      </c>
      <c r="H2872" s="0" t="n">
        <v>1636.17</v>
      </c>
      <c r="I2872" s="0" t="n">
        <v>1.6015</v>
      </c>
      <c r="J2872" s="0" t="n">
        <v>5.8651</v>
      </c>
      <c r="K2872" s="0" t="n">
        <v>341</v>
      </c>
      <c r="L2872" s="0" t="s">
        <v>218</v>
      </c>
      <c r="M2872" s="0" t="n">
        <f aca="false">35.3*G2872</f>
        <v>0.2397800661908</v>
      </c>
      <c r="N2872" s="0" t="n">
        <f aca="false">M2872*1000/365</f>
        <v>0.656931688193972</v>
      </c>
      <c r="O2872" s="0" t="n">
        <f aca="false">Table1[[#This Row],[Detection frequency 2021]]/100*365</f>
        <v>21.407615</v>
      </c>
      <c r="P2872" s="0" t="n">
        <f aca="false">Table1[[#This Row],[Flared days/year]]/12</f>
        <v>1.78396791666667</v>
      </c>
      <c r="Q2872" s="2" t="n">
        <f aca="false">Table1[[#This Row],['#days per month]]-P2928</f>
        <v>-5.23525583333333</v>
      </c>
    </row>
    <row r="2873" customFormat="false" ht="15.75" hidden="true" customHeight="false" outlineLevel="0" collapsed="false">
      <c r="A2873" s="0" t="s">
        <v>303</v>
      </c>
      <c r="B2873" s="0" t="s">
        <v>304</v>
      </c>
      <c r="C2873" s="0" t="s">
        <v>3032</v>
      </c>
      <c r="D2873" s="0" t="n">
        <v>6159</v>
      </c>
      <c r="E2873" s="0" t="n">
        <v>4.16270899999999</v>
      </c>
      <c r="F2873" s="0" t="n">
        <v>8.534744</v>
      </c>
      <c r="G2873" s="0" t="n">
        <v>0.006786501659</v>
      </c>
      <c r="H2873" s="0" t="n">
        <v>1658</v>
      </c>
      <c r="I2873" s="0" t="n">
        <v>1.6015</v>
      </c>
      <c r="J2873" s="0" t="n">
        <v>25</v>
      </c>
      <c r="K2873" s="0" t="n">
        <v>32</v>
      </c>
      <c r="L2873" s="0" t="s">
        <v>20</v>
      </c>
      <c r="M2873" s="0" t="n">
        <f aca="false">35.3*G2873</f>
        <v>0.2395635085627</v>
      </c>
      <c r="N2873" s="0" t="n">
        <f aca="false">M2873*1000/365</f>
        <v>0.656338379623836</v>
      </c>
      <c r="O2873" s="0" t="n">
        <f aca="false">Table1[[#This Row],[Detection frequency 2021]]/100*365</f>
        <v>91.25</v>
      </c>
      <c r="P2873" s="0" t="n">
        <f aca="false">Table1[[#This Row],[Flared days/year]]/12</f>
        <v>7.60416666666667</v>
      </c>
      <c r="Q2873" s="2" t="n">
        <f aca="false">Table1[[#This Row],['#days per month]]-P2929</f>
        <v>5.387208375</v>
      </c>
    </row>
    <row r="2874" customFormat="false" ht="15.75" hidden="true" customHeight="false" outlineLevel="0" collapsed="false">
      <c r="A2874" s="0" t="s">
        <v>24</v>
      </c>
      <c r="B2874" s="0" t="s">
        <v>25</v>
      </c>
      <c r="C2874" s="0" t="s">
        <v>3033</v>
      </c>
      <c r="D2874" s="0" t="n">
        <v>10606</v>
      </c>
      <c r="E2874" s="0" t="n">
        <v>55.25209</v>
      </c>
      <c r="F2874" s="0" t="n">
        <v>106.058562</v>
      </c>
      <c r="G2874" s="0" t="n">
        <v>0.006784799185</v>
      </c>
      <c r="H2874" s="0" t="n">
        <v>1379</v>
      </c>
      <c r="I2874" s="0" t="n">
        <v>1.6015</v>
      </c>
      <c r="J2874" s="0" t="n">
        <v>6.64452</v>
      </c>
      <c r="K2874" s="0" t="n">
        <v>301</v>
      </c>
      <c r="L2874" s="0" t="s">
        <v>218</v>
      </c>
      <c r="M2874" s="0" t="n">
        <f aca="false">35.3*G2874</f>
        <v>0.2395034112305</v>
      </c>
      <c r="N2874" s="0" t="n">
        <f aca="false">M2874*1000/365</f>
        <v>0.65617372939863</v>
      </c>
      <c r="O2874" s="0" t="n">
        <f aca="false">Table1[[#This Row],[Detection frequency 2021]]/100*365</f>
        <v>24.252498</v>
      </c>
      <c r="P2874" s="0" t="n">
        <f aca="false">Table1[[#This Row],[Flared days/year]]/12</f>
        <v>2.0210415</v>
      </c>
      <c r="Q2874" s="2" t="n">
        <f aca="false">Table1[[#This Row],['#days per month]]-P2930</f>
        <v>-3.07493641666667</v>
      </c>
    </row>
    <row r="2875" customFormat="false" ht="15.75" hidden="true" customHeight="false" outlineLevel="0" collapsed="false">
      <c r="A2875" s="0" t="s">
        <v>143</v>
      </c>
      <c r="B2875" s="0" t="s">
        <v>144</v>
      </c>
      <c r="C2875" s="0" t="s">
        <v>3034</v>
      </c>
      <c r="D2875" s="0" t="n">
        <v>6273</v>
      </c>
      <c r="E2875" s="0" t="n">
        <v>-5.603497</v>
      </c>
      <c r="F2875" s="0" t="n">
        <v>11.707563</v>
      </c>
      <c r="G2875" s="0" t="n">
        <v>0.006775934579</v>
      </c>
      <c r="H2875" s="0" t="n">
        <v>1869.95</v>
      </c>
      <c r="I2875" s="0" t="n">
        <v>0.590461</v>
      </c>
      <c r="J2875" s="0" t="n">
        <v>63.2075</v>
      </c>
      <c r="K2875" s="0" t="n">
        <v>106</v>
      </c>
      <c r="L2875" s="0" t="s">
        <v>20</v>
      </c>
      <c r="M2875" s="0" t="n">
        <f aca="false">35.3*G2875</f>
        <v>0.2391904906387</v>
      </c>
      <c r="N2875" s="0" t="n">
        <f aca="false">M2875*1000/365</f>
        <v>0.655316412708767</v>
      </c>
      <c r="O2875" s="0" t="n">
        <f aca="false">Table1[[#This Row],[Detection frequency 2021]]/100*365</f>
        <v>230.707375</v>
      </c>
      <c r="P2875" s="0" t="n">
        <f aca="false">Table1[[#This Row],[Flared days/year]]/12</f>
        <v>19.2256145833333</v>
      </c>
      <c r="Q2875" s="2" t="n">
        <f aca="false">Table1[[#This Row],['#days per month]]-P2931</f>
        <v>14.28683</v>
      </c>
    </row>
    <row r="2876" customFormat="false" ht="15.75" hidden="true" customHeight="false" outlineLevel="0" collapsed="false">
      <c r="A2876" s="0" t="s">
        <v>35</v>
      </c>
      <c r="B2876" s="0" t="s">
        <v>36</v>
      </c>
      <c r="C2876" s="0" t="s">
        <v>3035</v>
      </c>
      <c r="D2876" s="0" t="n">
        <v>3823</v>
      </c>
      <c r="E2876" s="0" t="n">
        <v>18.454393</v>
      </c>
      <c r="F2876" s="0" t="n">
        <v>-92.784041</v>
      </c>
      <c r="G2876" s="0" t="n">
        <v>0.006770797804</v>
      </c>
      <c r="H2876" s="0" t="n">
        <v>1851.16</v>
      </c>
      <c r="I2876" s="0" t="n">
        <v>1.52688</v>
      </c>
      <c r="J2876" s="0" t="n">
        <v>44.6903</v>
      </c>
      <c r="K2876" s="0" t="n">
        <v>226</v>
      </c>
      <c r="L2876" s="0" t="s">
        <v>20</v>
      </c>
      <c r="M2876" s="0" t="n">
        <f aca="false">35.3*G2876</f>
        <v>0.2390091624812</v>
      </c>
      <c r="N2876" s="0" t="n">
        <f aca="false">M2876*1000/365</f>
        <v>0.654819623236164</v>
      </c>
      <c r="O2876" s="0" t="n">
        <f aca="false">Table1[[#This Row],[Detection frequency 2021]]/100*365</f>
        <v>163.119595</v>
      </c>
      <c r="P2876" s="0" t="n">
        <f aca="false">Table1[[#This Row],[Flared days/year]]/12</f>
        <v>13.5932995833333</v>
      </c>
      <c r="Q2876" s="2" t="n">
        <f aca="false">Table1[[#This Row],['#days per month]]-P2932</f>
        <v>-0.292577916666666</v>
      </c>
    </row>
    <row r="2877" customFormat="false" ht="15.75" hidden="true" customHeight="false" outlineLevel="0" collapsed="false">
      <c r="A2877" s="0" t="s">
        <v>788</v>
      </c>
      <c r="B2877" s="0" t="s">
        <v>789</v>
      </c>
      <c r="C2877" s="0" t="s">
        <v>3036</v>
      </c>
      <c r="D2877" s="0" t="n">
        <v>11927</v>
      </c>
      <c r="E2877" s="0" t="n">
        <v>-3.402229</v>
      </c>
      <c r="F2877" s="0" t="n">
        <v>104.096972</v>
      </c>
      <c r="G2877" s="0" t="n">
        <v>0.006766365501</v>
      </c>
      <c r="H2877" s="0" t="n">
        <v>1872.43</v>
      </c>
      <c r="I2877" s="0" t="n">
        <v>1.16131</v>
      </c>
      <c r="J2877" s="0" t="n">
        <v>34.2104999999999</v>
      </c>
      <c r="K2877" s="0" t="n">
        <v>38</v>
      </c>
      <c r="L2877" s="0" t="s">
        <v>20</v>
      </c>
      <c r="M2877" s="0" t="n">
        <f aca="false">35.3*G2877</f>
        <v>0.2388527021853</v>
      </c>
      <c r="N2877" s="0" t="n">
        <f aca="false">M2877*1000/365</f>
        <v>0.654390964891233</v>
      </c>
      <c r="O2877" s="0" t="n">
        <f aca="false">Table1[[#This Row],[Detection frequency 2021]]/100*365</f>
        <v>124.868325</v>
      </c>
      <c r="P2877" s="0" t="n">
        <f aca="false">Table1[[#This Row],[Flared days/year]]/12</f>
        <v>10.40569375</v>
      </c>
      <c r="Q2877" s="2" t="n">
        <f aca="false">Table1[[#This Row],['#days per month]]-P2933</f>
        <v>2.25277999999997</v>
      </c>
    </row>
    <row r="2878" customFormat="false" ht="15.75" hidden="true" customHeight="false" outlineLevel="0" collapsed="false">
      <c r="A2878" s="0" t="s">
        <v>645</v>
      </c>
      <c r="B2878" s="0" t="s">
        <v>646</v>
      </c>
      <c r="C2878" s="0" t="s">
        <v>3037</v>
      </c>
      <c r="D2878" s="0" t="n">
        <v>2578</v>
      </c>
      <c r="E2878" s="0" t="n">
        <v>31.889578</v>
      </c>
      <c r="F2878" s="0" t="n">
        <v>-101.69769</v>
      </c>
      <c r="G2878" s="0" t="n">
        <v>0.00676489785099999</v>
      </c>
      <c r="H2878" s="0" t="n">
        <v>1856.35</v>
      </c>
      <c r="I2878" s="0" t="n">
        <v>4.59338</v>
      </c>
      <c r="J2878" s="0" t="n">
        <v>25.5071999999999</v>
      </c>
      <c r="K2878" s="0" t="n">
        <v>345</v>
      </c>
      <c r="L2878" s="0" t="s">
        <v>20</v>
      </c>
      <c r="M2878" s="0" t="n">
        <f aca="false">35.3*G2878</f>
        <v>0.2388008941403</v>
      </c>
      <c r="N2878" s="0" t="n">
        <f aca="false">M2878*1000/365</f>
        <v>0.654249025041917</v>
      </c>
      <c r="O2878" s="0" t="n">
        <f aca="false">Table1[[#This Row],[Detection frequency 2021]]/100*365</f>
        <v>93.1012799999997</v>
      </c>
      <c r="P2878" s="0" t="n">
        <f aca="false">Table1[[#This Row],[Flared days/year]]/12</f>
        <v>7.75843999999997</v>
      </c>
      <c r="Q2878" s="2" t="n">
        <f aca="false">Table1[[#This Row],['#days per month]]-P2934</f>
        <v>-8.78618875</v>
      </c>
    </row>
    <row r="2879" customFormat="false" ht="15.75" hidden="true" customHeight="false" outlineLevel="0" collapsed="false">
      <c r="A2879" s="0" t="s">
        <v>715</v>
      </c>
      <c r="B2879" s="0" t="s">
        <v>716</v>
      </c>
      <c r="C2879" s="0" t="s">
        <v>3038</v>
      </c>
      <c r="D2879" s="0" t="n">
        <v>9893</v>
      </c>
      <c r="E2879" s="0" t="n">
        <v>39.21599</v>
      </c>
      <c r="F2879" s="0" t="n">
        <v>64.605234</v>
      </c>
      <c r="G2879" s="0" t="n">
        <v>0.006763987908</v>
      </c>
      <c r="H2879" s="0" t="n">
        <v>1829.62</v>
      </c>
      <c r="I2879" s="0" t="n">
        <v>1.6015</v>
      </c>
      <c r="J2879" s="0" t="n">
        <v>47.0149</v>
      </c>
      <c r="K2879" s="0" t="n">
        <v>402</v>
      </c>
      <c r="L2879" s="0" t="s">
        <v>20</v>
      </c>
      <c r="M2879" s="0" t="n">
        <f aca="false">35.3*G2879</f>
        <v>0.2387687731524</v>
      </c>
      <c r="N2879" s="0" t="n">
        <f aca="false">M2879*1000/365</f>
        <v>0.654161022335342</v>
      </c>
      <c r="O2879" s="0" t="n">
        <f aca="false">Table1[[#This Row],[Detection frequency 2021]]/100*365</f>
        <v>171.604385</v>
      </c>
      <c r="P2879" s="0" t="n">
        <f aca="false">Table1[[#This Row],[Flared days/year]]/12</f>
        <v>14.3003654166667</v>
      </c>
      <c r="Q2879" s="2" t="n">
        <f aca="false">Table1[[#This Row],['#days per month]]-P2935</f>
        <v>6.51935625</v>
      </c>
    </row>
    <row r="2880" customFormat="false" ht="15.75" hidden="true" customHeight="false" outlineLevel="0" collapsed="false">
      <c r="A2880" s="0" t="s">
        <v>126</v>
      </c>
      <c r="B2880" s="0" t="s">
        <v>127</v>
      </c>
      <c r="C2880" s="0" t="s">
        <v>3039</v>
      </c>
      <c r="D2880" s="0" t="n">
        <v>6038</v>
      </c>
      <c r="E2880" s="0" t="n">
        <v>4.99269499999999</v>
      </c>
      <c r="F2880" s="0" t="n">
        <v>5.554883</v>
      </c>
      <c r="G2880" s="0" t="n">
        <v>0.006759438193</v>
      </c>
      <c r="H2880" s="0" t="n">
        <v>1861.27</v>
      </c>
      <c r="I2880" s="0" t="n">
        <v>3.54895</v>
      </c>
      <c r="J2880" s="0" t="n">
        <v>18.6916</v>
      </c>
      <c r="K2880" s="0" t="n">
        <v>107</v>
      </c>
      <c r="L2880" s="0" t="s">
        <v>20</v>
      </c>
      <c r="M2880" s="0" t="n">
        <f aca="false">35.3*G2880</f>
        <v>0.2386081682129</v>
      </c>
      <c r="N2880" s="0" t="n">
        <f aca="false">M2880*1000/365</f>
        <v>0.653721008802466</v>
      </c>
      <c r="O2880" s="0" t="n">
        <f aca="false">Table1[[#This Row],[Detection frequency 2021]]/100*365</f>
        <v>68.22434</v>
      </c>
      <c r="P2880" s="0" t="n">
        <f aca="false">Table1[[#This Row],[Flared days/year]]/12</f>
        <v>5.68536166666667</v>
      </c>
      <c r="Q2880" s="2" t="n">
        <f aca="false">Table1[[#This Row],['#days per month]]-P2936</f>
        <v>4.19520658333333</v>
      </c>
    </row>
    <row r="2881" customFormat="false" ht="15.75" hidden="false" customHeight="false" outlineLevel="0" collapsed="false">
      <c r="A2881" s="0" t="s">
        <v>240</v>
      </c>
      <c r="B2881" s="0" t="s">
        <v>241</v>
      </c>
      <c r="C2881" s="0" t="s">
        <v>3040</v>
      </c>
      <c r="D2881" s="0" t="n">
        <v>7821</v>
      </c>
      <c r="E2881" s="0" t="n">
        <v>25.873075</v>
      </c>
      <c r="F2881" s="0" t="n">
        <v>49.241307</v>
      </c>
      <c r="G2881" s="0" t="n">
        <v>0.00609673551199999</v>
      </c>
      <c r="H2881" s="0" t="n">
        <v>1855.54</v>
      </c>
      <c r="I2881" s="0" t="n">
        <v>3.33526</v>
      </c>
      <c r="J2881" s="0" t="n">
        <v>33.1695</v>
      </c>
      <c r="K2881" s="0" t="n">
        <v>407</v>
      </c>
      <c r="L2881" s="0" t="s">
        <v>20</v>
      </c>
      <c r="M2881" s="0" t="n">
        <f aca="false">35.3*G2881</f>
        <v>0.2152147635736</v>
      </c>
      <c r="N2881" s="0" t="n">
        <f aca="false">M2881*1000/365</f>
        <v>0.589629489242739</v>
      </c>
      <c r="O2881" s="0" t="n">
        <f aca="false">Table1[[#This Row],[Detection frequency 2021]]/100*365</f>
        <v>121.068675</v>
      </c>
      <c r="P2881" s="2" t="n">
        <f aca="false">Table1[[#This Row],[Flared days/year]]/12</f>
        <v>10.08905625</v>
      </c>
      <c r="Q2881" s="2"/>
    </row>
    <row r="2882" customFormat="false" ht="15.75" hidden="true" customHeight="false" outlineLevel="0" collapsed="false">
      <c r="A2882" s="0" t="s">
        <v>17</v>
      </c>
      <c r="B2882" s="0" t="s">
        <v>18</v>
      </c>
      <c r="C2882" s="0" t="s">
        <v>3041</v>
      </c>
      <c r="D2882" s="0" t="n">
        <v>4305</v>
      </c>
      <c r="E2882" s="0" t="n">
        <v>9.65080899999999</v>
      </c>
      <c r="F2882" s="0" t="n">
        <v>-63.700042</v>
      </c>
      <c r="G2882" s="0" t="n">
        <v>0.00674963429099999</v>
      </c>
      <c r="H2882" s="0" t="n">
        <v>2082.06</v>
      </c>
      <c r="I2882" s="0" t="n">
        <v>2.50292</v>
      </c>
      <c r="J2882" s="0" t="n">
        <v>28</v>
      </c>
      <c r="K2882" s="0" t="n">
        <v>175</v>
      </c>
      <c r="L2882" s="0" t="s">
        <v>20</v>
      </c>
      <c r="M2882" s="0" t="n">
        <f aca="false">35.3*G2882</f>
        <v>0.2382620904723</v>
      </c>
      <c r="N2882" s="0" t="n">
        <f aca="false">M2882*1000/365</f>
        <v>0.65277285060904</v>
      </c>
      <c r="O2882" s="0" t="n">
        <f aca="false">Table1[[#This Row],[Detection frequency 2021]]/100*365</f>
        <v>102.2</v>
      </c>
      <c r="P2882" s="0" t="n">
        <f aca="false">Table1[[#This Row],[Flared days/year]]/12</f>
        <v>8.51666666666667</v>
      </c>
      <c r="Q2882" s="2" t="n">
        <f aca="false">Table1[[#This Row],['#days per month]]-P2938</f>
        <v>2.08655291666667</v>
      </c>
    </row>
    <row r="2883" customFormat="false" ht="15.75" hidden="true" customHeight="false" outlineLevel="0" collapsed="false">
      <c r="A2883" s="0" t="s">
        <v>1829</v>
      </c>
      <c r="B2883" s="0" t="s">
        <v>1830</v>
      </c>
      <c r="C2883" s="0" t="s">
        <v>3042</v>
      </c>
      <c r="D2883" s="0" t="n">
        <v>5101</v>
      </c>
      <c r="E2883" s="0" t="n">
        <v>61.2022689999999</v>
      </c>
      <c r="F2883" s="0" t="n">
        <v>2.20162599999999</v>
      </c>
      <c r="G2883" s="0" t="n">
        <v>0.006744409457</v>
      </c>
      <c r="H2883" s="0" t="n">
        <v>1804.24</v>
      </c>
      <c r="I2883" s="0" t="n">
        <v>1.59401</v>
      </c>
      <c r="J2883" s="0" t="n">
        <v>50</v>
      </c>
      <c r="K2883" s="0" t="n">
        <v>102</v>
      </c>
      <c r="L2883" s="0" t="s">
        <v>20</v>
      </c>
      <c r="M2883" s="0" t="n">
        <f aca="false">35.3*G2883</f>
        <v>0.2380776538321</v>
      </c>
      <c r="N2883" s="0" t="n">
        <f aca="false">M2883*1000/365</f>
        <v>0.652267544745479</v>
      </c>
      <c r="O2883" s="0" t="n">
        <f aca="false">Table1[[#This Row],[Detection frequency 2021]]/100*365</f>
        <v>182.5</v>
      </c>
      <c r="P2883" s="0" t="n">
        <f aca="false">Table1[[#This Row],[Flared days/year]]/12</f>
        <v>15.2083333333333</v>
      </c>
      <c r="Q2883" s="2" t="n">
        <f aca="false">Table1[[#This Row],['#days per month]]-P2939</f>
        <v>5.11854708333333</v>
      </c>
    </row>
    <row r="2884" customFormat="false" ht="15.75" hidden="true" customHeight="false" outlineLevel="0" collapsed="false">
      <c r="A2884" s="0" t="s">
        <v>645</v>
      </c>
      <c r="B2884" s="0" t="s">
        <v>646</v>
      </c>
      <c r="C2884" s="0" t="s">
        <v>3043</v>
      </c>
      <c r="D2884" s="0" t="n">
        <v>730</v>
      </c>
      <c r="E2884" s="0" t="n">
        <v>47.665104</v>
      </c>
      <c r="F2884" s="0" t="n">
        <v>-102.946923</v>
      </c>
      <c r="G2884" s="0" t="n">
        <v>0.006729028485</v>
      </c>
      <c r="H2884" s="0" t="n">
        <v>1903.45</v>
      </c>
      <c r="I2884" s="0" t="n">
        <v>1.44793</v>
      </c>
      <c r="J2884" s="0" t="n">
        <v>32.8401999999999</v>
      </c>
      <c r="K2884" s="0" t="n">
        <v>338</v>
      </c>
      <c r="L2884" s="0" t="s">
        <v>20</v>
      </c>
      <c r="M2884" s="0" t="n">
        <f aca="false">35.3*G2884</f>
        <v>0.2375347055205</v>
      </c>
      <c r="N2884" s="0" t="n">
        <f aca="false">M2884*1000/365</f>
        <v>0.650780015124657</v>
      </c>
      <c r="O2884" s="0" t="n">
        <f aca="false">Table1[[#This Row],[Detection frequency 2021]]/100*365</f>
        <v>119.86673</v>
      </c>
      <c r="P2884" s="0" t="n">
        <f aca="false">Table1[[#This Row],[Flared days/year]]/12</f>
        <v>9.98889416666664</v>
      </c>
      <c r="Q2884" s="2" t="n">
        <f aca="false">Table1[[#This Row],['#days per month]]-P2940</f>
        <v>5.75127458333331</v>
      </c>
    </row>
    <row r="2885" customFormat="false" ht="15.75" hidden="true" customHeight="false" outlineLevel="0" collapsed="false">
      <c r="A2885" s="0" t="s">
        <v>645</v>
      </c>
      <c r="B2885" s="0" t="s">
        <v>646</v>
      </c>
      <c r="C2885" s="0" t="s">
        <v>3044</v>
      </c>
      <c r="D2885" s="0" t="n">
        <v>1459</v>
      </c>
      <c r="E2885" s="0" t="n">
        <v>31.8083539999999</v>
      </c>
      <c r="F2885" s="0" t="n">
        <v>-103.900501</v>
      </c>
      <c r="G2885" s="0" t="n">
        <v>0.006728265307</v>
      </c>
      <c r="H2885" s="0" t="n">
        <v>1266.92</v>
      </c>
      <c r="I2885" s="0" t="n">
        <v>1.6015</v>
      </c>
      <c r="J2885" s="0" t="n">
        <v>60.9756</v>
      </c>
      <c r="K2885" s="0" t="n">
        <v>328</v>
      </c>
      <c r="L2885" s="0" t="s">
        <v>20</v>
      </c>
      <c r="M2885" s="0" t="n">
        <f aca="false">35.3*G2885</f>
        <v>0.2375077653371</v>
      </c>
      <c r="N2885" s="0" t="n">
        <f aca="false">M2885*1000/365</f>
        <v>0.650706206403014</v>
      </c>
      <c r="O2885" s="0" t="n">
        <f aca="false">Table1[[#This Row],[Detection frequency 2021]]/100*365</f>
        <v>222.56094</v>
      </c>
      <c r="P2885" s="0" t="n">
        <f aca="false">Table1[[#This Row],[Flared days/year]]/12</f>
        <v>18.546745</v>
      </c>
      <c r="Q2885" s="2" t="n">
        <f aca="false">Table1[[#This Row],['#days per month]]-P2941</f>
        <v>7.99401708333333</v>
      </c>
    </row>
    <row r="2886" customFormat="false" ht="15.75" hidden="true" customHeight="false" outlineLevel="0" collapsed="false">
      <c r="A2886" s="0" t="s">
        <v>161</v>
      </c>
      <c r="B2886" s="0" t="s">
        <v>162</v>
      </c>
      <c r="C2886" s="0" t="s">
        <v>3045</v>
      </c>
      <c r="D2886" s="0" t="n">
        <v>9597</v>
      </c>
      <c r="E2886" s="0" t="n">
        <v>41.777392</v>
      </c>
      <c r="F2886" s="0" t="n">
        <v>81.5816189999999</v>
      </c>
      <c r="G2886" s="0" t="n">
        <v>0.006727971777</v>
      </c>
      <c r="H2886" s="0" t="n">
        <v>1710.77</v>
      </c>
      <c r="I2886" s="0" t="n">
        <v>1.36738999999999</v>
      </c>
      <c r="J2886" s="0" t="n">
        <v>19.1693</v>
      </c>
      <c r="K2886" s="0" t="n">
        <v>313</v>
      </c>
      <c r="L2886" s="0" t="s">
        <v>20</v>
      </c>
      <c r="M2886" s="0" t="n">
        <f aca="false">35.3*G2886</f>
        <v>0.2374974037281</v>
      </c>
      <c r="N2886" s="0" t="n">
        <f aca="false">M2886*1000/365</f>
        <v>0.650677818433151</v>
      </c>
      <c r="O2886" s="0" t="n">
        <f aca="false">Table1[[#This Row],[Detection frequency 2021]]/100*365</f>
        <v>69.967945</v>
      </c>
      <c r="P2886" s="0" t="n">
        <f aca="false">Table1[[#This Row],[Flared days/year]]/12</f>
        <v>5.83066208333333</v>
      </c>
      <c r="Q2886" s="2" t="n">
        <f aca="false">Table1[[#This Row],['#days per month]]-P2942</f>
        <v>-0.417073333333334</v>
      </c>
    </row>
    <row r="2887" customFormat="false" ht="15.75" hidden="true" customHeight="false" outlineLevel="0" collapsed="false">
      <c r="A2887" s="0" t="s">
        <v>24</v>
      </c>
      <c r="B2887" s="0" t="s">
        <v>25</v>
      </c>
      <c r="C2887" s="0" t="s">
        <v>3046</v>
      </c>
      <c r="D2887" s="0" t="n">
        <v>8633</v>
      </c>
      <c r="E2887" s="0" t="n">
        <v>67.65984</v>
      </c>
      <c r="F2887" s="0" t="n">
        <v>60.518828</v>
      </c>
      <c r="G2887" s="0" t="n">
        <v>0.006717169873</v>
      </c>
      <c r="H2887" s="0" t="n">
        <v>1800.12</v>
      </c>
      <c r="I2887" s="0" t="n">
        <v>2.67322</v>
      </c>
      <c r="J2887" s="0" t="n">
        <v>21.4659999999999</v>
      </c>
      <c r="K2887" s="0" t="n">
        <v>191</v>
      </c>
      <c r="L2887" s="0" t="s">
        <v>20</v>
      </c>
      <c r="M2887" s="0" t="n">
        <f aca="false">35.3*G2887</f>
        <v>0.2371160965169</v>
      </c>
      <c r="N2887" s="0" t="n">
        <f aca="false">M2887*1000/365</f>
        <v>0.649633141142192</v>
      </c>
      <c r="O2887" s="0" t="n">
        <f aca="false">Table1[[#This Row],[Detection frequency 2021]]/100*365</f>
        <v>78.3508999999996</v>
      </c>
      <c r="P2887" s="0" t="n">
        <f aca="false">Table1[[#This Row],[Flared days/year]]/12</f>
        <v>6.52924166666664</v>
      </c>
      <c r="Q2887" s="2" t="n">
        <f aca="false">Table1[[#This Row],['#days per month]]-P2943</f>
        <v>2.32267749999997</v>
      </c>
    </row>
    <row r="2888" customFormat="false" ht="15.75" hidden="true" customHeight="false" outlineLevel="0" collapsed="false">
      <c r="A2888" s="0" t="s">
        <v>645</v>
      </c>
      <c r="B2888" s="0" t="s">
        <v>646</v>
      </c>
      <c r="C2888" s="0" t="s">
        <v>3047</v>
      </c>
      <c r="D2888" s="0" t="n">
        <v>851</v>
      </c>
      <c r="E2888" s="0" t="n">
        <v>48.051383</v>
      </c>
      <c r="F2888" s="0" t="n">
        <v>-102.781832</v>
      </c>
      <c r="G2888" s="0" t="n">
        <v>0.00671508580999999</v>
      </c>
      <c r="H2888" s="0" t="n">
        <v>1908.92</v>
      </c>
      <c r="I2888" s="0" t="n">
        <v>2.69859</v>
      </c>
      <c r="J2888" s="0" t="n">
        <v>25.7576</v>
      </c>
      <c r="K2888" s="0" t="n">
        <v>330</v>
      </c>
      <c r="L2888" s="0" t="s">
        <v>20</v>
      </c>
      <c r="M2888" s="0" t="n">
        <f aca="false">35.3*G2888</f>
        <v>0.237042529093</v>
      </c>
      <c r="N2888" s="0" t="n">
        <f aca="false">M2888*1000/365</f>
        <v>0.649431586556163</v>
      </c>
      <c r="O2888" s="0" t="n">
        <f aca="false">Table1[[#This Row],[Detection frequency 2021]]/100*365</f>
        <v>94.01524</v>
      </c>
      <c r="P2888" s="0" t="n">
        <f aca="false">Table1[[#This Row],[Flared days/year]]/12</f>
        <v>7.83460333333333</v>
      </c>
      <c r="Q2888" s="2" t="n">
        <f aca="false">Table1[[#This Row],['#days per month]]-P2944</f>
        <v>3.70286416666667</v>
      </c>
    </row>
    <row r="2889" customFormat="false" ht="15.75" hidden="true" customHeight="false" outlineLevel="0" collapsed="false">
      <c r="A2889" s="0" t="s">
        <v>161</v>
      </c>
      <c r="B2889" s="0" t="s">
        <v>162</v>
      </c>
      <c r="C2889" s="0" t="s">
        <v>3048</v>
      </c>
      <c r="D2889" s="0" t="n">
        <v>11488</v>
      </c>
      <c r="E2889" s="0" t="n">
        <v>38.657876</v>
      </c>
      <c r="F2889" s="0" t="n">
        <v>117.960905</v>
      </c>
      <c r="G2889" s="0" t="n">
        <v>0.006711974392</v>
      </c>
      <c r="H2889" s="0" t="n">
        <v>1723.65</v>
      </c>
      <c r="I2889" s="0" t="n">
        <v>1.70402</v>
      </c>
      <c r="J2889" s="0" t="n">
        <v>42.3729</v>
      </c>
      <c r="K2889" s="0" t="n">
        <v>236</v>
      </c>
      <c r="L2889" s="0" t="s">
        <v>20</v>
      </c>
      <c r="M2889" s="0" t="n">
        <f aca="false">35.3*G2889</f>
        <v>0.2369326960376</v>
      </c>
      <c r="N2889" s="0" t="n">
        <f aca="false">M2889*1000/365</f>
        <v>0.649130674075616</v>
      </c>
      <c r="O2889" s="0" t="n">
        <f aca="false">Table1[[#This Row],[Detection frequency 2021]]/100*365</f>
        <v>154.661085</v>
      </c>
      <c r="P2889" s="0" t="n">
        <f aca="false">Table1[[#This Row],[Flared days/year]]/12</f>
        <v>12.88842375</v>
      </c>
      <c r="Q2889" s="2" t="n">
        <f aca="false">Table1[[#This Row],['#days per month]]-P2945</f>
        <v>2.82300125</v>
      </c>
    </row>
    <row r="2890" customFormat="false" ht="15.75" hidden="true" customHeight="false" outlineLevel="0" collapsed="false">
      <c r="A2890" s="0" t="s">
        <v>645</v>
      </c>
      <c r="B2890" s="0" t="s">
        <v>646</v>
      </c>
      <c r="C2890" s="0" t="s">
        <v>3049</v>
      </c>
      <c r="D2890" s="0" t="n">
        <v>3030</v>
      </c>
      <c r="E2890" s="0" t="n">
        <v>28.6008919999999</v>
      </c>
      <c r="F2890" s="0" t="n">
        <v>-98.692132</v>
      </c>
      <c r="G2890" s="0" t="n">
        <v>0.006709831623</v>
      </c>
      <c r="H2890" s="0" t="n">
        <v>1934.31</v>
      </c>
      <c r="I2890" s="0" t="n">
        <v>1.99805</v>
      </c>
      <c r="J2890" s="0" t="n">
        <v>34.4262</v>
      </c>
      <c r="K2890" s="0" t="n">
        <v>305</v>
      </c>
      <c r="L2890" s="0" t="s">
        <v>20</v>
      </c>
      <c r="M2890" s="0" t="n">
        <f aca="false">35.3*G2890</f>
        <v>0.2368570562919</v>
      </c>
      <c r="N2890" s="0" t="n">
        <f aca="false">M2890*1000/365</f>
        <v>0.648923441895616</v>
      </c>
      <c r="O2890" s="0" t="n">
        <f aca="false">Table1[[#This Row],[Detection frequency 2021]]/100*365</f>
        <v>125.65563</v>
      </c>
      <c r="P2890" s="0" t="n">
        <f aca="false">Table1[[#This Row],[Flared days/year]]/12</f>
        <v>10.4713025</v>
      </c>
      <c r="Q2890" s="2" t="n">
        <f aca="false">Table1[[#This Row],['#days per month]]-P2946</f>
        <v>8.139709875</v>
      </c>
    </row>
    <row r="2891" customFormat="false" ht="15.75" hidden="true" customHeight="false" outlineLevel="0" collapsed="false">
      <c r="A2891" s="0" t="s">
        <v>726</v>
      </c>
      <c r="B2891" s="0" t="s">
        <v>727</v>
      </c>
      <c r="C2891" s="0" t="s">
        <v>3050</v>
      </c>
      <c r="D2891" s="0" t="n">
        <v>5172</v>
      </c>
      <c r="E2891" s="0" t="n">
        <v>57.1848319999999</v>
      </c>
      <c r="F2891" s="0" t="n">
        <v>0.997292</v>
      </c>
      <c r="G2891" s="0" t="n">
        <v>0.006708862974</v>
      </c>
      <c r="H2891" s="0" t="n">
        <v>1757.58</v>
      </c>
      <c r="I2891" s="0" t="n">
        <v>1.6015</v>
      </c>
      <c r="J2891" s="0" t="n">
        <v>36.8794</v>
      </c>
      <c r="K2891" s="0" t="n">
        <v>141</v>
      </c>
      <c r="L2891" s="0" t="s">
        <v>20</v>
      </c>
      <c r="M2891" s="0" t="n">
        <f aca="false">35.3*G2891</f>
        <v>0.2368228629822</v>
      </c>
      <c r="N2891" s="0" t="n">
        <f aca="false">M2891*1000/365</f>
        <v>0.648829761595068</v>
      </c>
      <c r="O2891" s="0" t="n">
        <f aca="false">Table1[[#This Row],[Detection frequency 2021]]/100*365</f>
        <v>134.60981</v>
      </c>
      <c r="P2891" s="0" t="n">
        <f aca="false">Table1[[#This Row],[Flared days/year]]/12</f>
        <v>11.2174841666667</v>
      </c>
      <c r="Q2891" s="2" t="n">
        <f aca="false">Table1[[#This Row],['#days per month]]-P2947</f>
        <v>-2.03019083333331</v>
      </c>
    </row>
    <row r="2892" customFormat="false" ht="15.75" hidden="true" customHeight="false" outlineLevel="0" collapsed="false">
      <c r="A2892" s="0" t="s">
        <v>612</v>
      </c>
      <c r="B2892" s="0" t="s">
        <v>613</v>
      </c>
      <c r="C2892" s="0" t="s">
        <v>3051</v>
      </c>
      <c r="D2892" s="0" t="n">
        <v>11691</v>
      </c>
      <c r="E2892" s="0" t="n">
        <v>9.287284</v>
      </c>
      <c r="F2892" s="0" t="n">
        <v>101.412757</v>
      </c>
      <c r="G2892" s="0" t="n">
        <v>0.006705164496</v>
      </c>
      <c r="H2892" s="0" t="n">
        <v>1806.43</v>
      </c>
      <c r="I2892" s="0" t="n">
        <v>1.20121</v>
      </c>
      <c r="J2892" s="0" t="n">
        <v>50.5618</v>
      </c>
      <c r="K2892" s="0" t="n">
        <v>89</v>
      </c>
      <c r="L2892" s="0" t="s">
        <v>20</v>
      </c>
      <c r="M2892" s="0" t="n">
        <f aca="false">35.3*G2892</f>
        <v>0.2366923067088</v>
      </c>
      <c r="N2892" s="0" t="n">
        <f aca="false">M2892*1000/365</f>
        <v>0.648472073174794</v>
      </c>
      <c r="O2892" s="0" t="n">
        <f aca="false">Table1[[#This Row],[Detection frequency 2021]]/100*365</f>
        <v>184.55057</v>
      </c>
      <c r="P2892" s="0" t="n">
        <f aca="false">Table1[[#This Row],[Flared days/year]]/12</f>
        <v>15.3792141666667</v>
      </c>
      <c r="Q2892" s="2" t="n">
        <f aca="false">Table1[[#This Row],['#days per month]]-P2948</f>
        <v>5.24033541666667</v>
      </c>
    </row>
    <row r="2893" customFormat="false" ht="15.75" hidden="true" customHeight="false" outlineLevel="0" collapsed="false">
      <c r="A2893" s="0" t="s">
        <v>732</v>
      </c>
      <c r="B2893" s="0" t="s">
        <v>733</v>
      </c>
      <c r="C2893" s="0" t="s">
        <v>3052</v>
      </c>
      <c r="D2893" s="0" t="n">
        <v>4564</v>
      </c>
      <c r="E2893" s="0" t="n">
        <v>4.266488</v>
      </c>
      <c r="F2893" s="0" t="n">
        <v>-71.613549</v>
      </c>
      <c r="G2893" s="0" t="n">
        <v>0.006703667493</v>
      </c>
      <c r="H2893" s="0" t="n">
        <v>1767.19</v>
      </c>
      <c r="I2893" s="0" t="n">
        <v>1.5626</v>
      </c>
      <c r="J2893" s="0" t="n">
        <v>45.6789999999999</v>
      </c>
      <c r="K2893" s="0" t="n">
        <v>81</v>
      </c>
      <c r="L2893" s="0" t="s">
        <v>20</v>
      </c>
      <c r="M2893" s="0" t="n">
        <f aca="false">35.3*G2893</f>
        <v>0.2366394625029</v>
      </c>
      <c r="N2893" s="0" t="n">
        <f aca="false">M2893*1000/365</f>
        <v>0.648327294528493</v>
      </c>
      <c r="O2893" s="0" t="n">
        <f aca="false">Table1[[#This Row],[Detection frequency 2021]]/100*365</f>
        <v>166.72835</v>
      </c>
      <c r="P2893" s="0" t="n">
        <f aca="false">Table1[[#This Row],[Flared days/year]]/12</f>
        <v>13.8940291666666</v>
      </c>
      <c r="Q2893" s="2" t="n">
        <f aca="false">Table1[[#This Row],['#days per month]]-P2949</f>
        <v>7.50732</v>
      </c>
    </row>
    <row r="2894" customFormat="false" ht="15.75" hidden="true" customHeight="false" outlineLevel="0" collapsed="false">
      <c r="A2894" s="0" t="s">
        <v>24</v>
      </c>
      <c r="B2894" s="0" t="s">
        <v>25</v>
      </c>
      <c r="C2894" s="0" t="s">
        <v>3053</v>
      </c>
      <c r="D2894" s="0" t="n">
        <v>9110</v>
      </c>
      <c r="E2894" s="0" t="n">
        <v>63.778151</v>
      </c>
      <c r="F2894" s="0" t="n">
        <v>76.731678</v>
      </c>
      <c r="G2894" s="0" t="n">
        <v>0.006694861593</v>
      </c>
      <c r="H2894" s="0" t="n">
        <v>1738.6</v>
      </c>
      <c r="I2894" s="0" t="n">
        <v>1.43713999999999</v>
      </c>
      <c r="J2894" s="0" t="n">
        <v>30.2326</v>
      </c>
      <c r="K2894" s="0" t="n">
        <v>172</v>
      </c>
      <c r="L2894" s="0" t="s">
        <v>20</v>
      </c>
      <c r="M2894" s="0" t="n">
        <f aca="false">35.3*G2894</f>
        <v>0.2363286142329</v>
      </c>
      <c r="N2894" s="0" t="n">
        <f aca="false">M2894*1000/365</f>
        <v>0.647475655432603</v>
      </c>
      <c r="O2894" s="0" t="n">
        <f aca="false">Table1[[#This Row],[Detection frequency 2021]]/100*365</f>
        <v>110.34899</v>
      </c>
      <c r="P2894" s="0" t="n">
        <f aca="false">Table1[[#This Row],[Flared days/year]]/12</f>
        <v>9.19574916666667</v>
      </c>
      <c r="Q2894" s="2" t="n">
        <f aca="false">Table1[[#This Row],['#days per month]]-P2950</f>
        <v>2.85536458333333</v>
      </c>
    </row>
    <row r="2895" customFormat="false" ht="15.75" hidden="true" customHeight="false" outlineLevel="0" collapsed="false">
      <c r="A2895" s="0" t="s">
        <v>715</v>
      </c>
      <c r="B2895" s="0" t="s">
        <v>716</v>
      </c>
      <c r="C2895" s="0" t="s">
        <v>3054</v>
      </c>
      <c r="D2895" s="0" t="n">
        <v>9933</v>
      </c>
      <c r="E2895" s="0" t="n">
        <v>38.50628</v>
      </c>
      <c r="F2895" s="0" t="n">
        <v>65.987306</v>
      </c>
      <c r="G2895" s="0" t="n">
        <v>0.006681271154</v>
      </c>
      <c r="H2895" s="0" t="n">
        <v>1765.3</v>
      </c>
      <c r="I2895" s="0" t="n">
        <v>1.67925999999999</v>
      </c>
      <c r="J2895" s="0" t="n">
        <v>42.7793</v>
      </c>
      <c r="K2895" s="0" t="n">
        <v>367</v>
      </c>
      <c r="L2895" s="0" t="s">
        <v>20</v>
      </c>
      <c r="M2895" s="0" t="n">
        <f aca="false">35.3*G2895</f>
        <v>0.2358488717362</v>
      </c>
      <c r="N2895" s="0" t="n">
        <f aca="false">M2895*1000/365</f>
        <v>0.646161292427945</v>
      </c>
      <c r="O2895" s="0" t="n">
        <f aca="false">Table1[[#This Row],[Detection frequency 2021]]/100*365</f>
        <v>156.144445</v>
      </c>
      <c r="P2895" s="0" t="n">
        <f aca="false">Table1[[#This Row],[Flared days/year]]/12</f>
        <v>13.0120370833333</v>
      </c>
      <c r="Q2895" s="2" t="n">
        <f aca="false">Table1[[#This Row],['#days per month]]-P2951</f>
        <v>6.16144333333333</v>
      </c>
    </row>
    <row r="2896" customFormat="false" ht="15.75" hidden="true" customHeight="false" outlineLevel="0" collapsed="false">
      <c r="A2896" s="0" t="s">
        <v>645</v>
      </c>
      <c r="B2896" s="0" t="s">
        <v>646</v>
      </c>
      <c r="C2896" s="0" t="s">
        <v>3055</v>
      </c>
      <c r="D2896" s="0" t="n">
        <v>3296</v>
      </c>
      <c r="E2896" s="0" t="n">
        <v>29.224734</v>
      </c>
      <c r="F2896" s="0" t="n">
        <v>-97.594622</v>
      </c>
      <c r="G2896" s="0" t="n">
        <v>0.00668044927</v>
      </c>
      <c r="H2896" s="0" t="n">
        <v>1876.24</v>
      </c>
      <c r="I2896" s="0" t="n">
        <v>2.39558</v>
      </c>
      <c r="J2896" s="0" t="n">
        <v>22.2581</v>
      </c>
      <c r="K2896" s="0" t="n">
        <v>310</v>
      </c>
      <c r="L2896" s="0" t="s">
        <v>20</v>
      </c>
      <c r="M2896" s="0" t="n">
        <f aca="false">35.3*G2896</f>
        <v>0.235819859231</v>
      </c>
      <c r="N2896" s="0" t="n">
        <f aca="false">M2896*1000/365</f>
        <v>0.646081806112329</v>
      </c>
      <c r="O2896" s="0" t="n">
        <f aca="false">Table1[[#This Row],[Detection frequency 2021]]/100*365</f>
        <v>81.242065</v>
      </c>
      <c r="P2896" s="0" t="n">
        <f aca="false">Table1[[#This Row],[Flared days/year]]/12</f>
        <v>6.77017208333333</v>
      </c>
      <c r="Q2896" s="2" t="n">
        <f aca="false">Table1[[#This Row],['#days per month]]-P2952</f>
        <v>-13.67801</v>
      </c>
    </row>
    <row r="2897" customFormat="false" ht="15.75" hidden="true" customHeight="false" outlineLevel="0" collapsed="false">
      <c r="A2897" s="0" t="s">
        <v>78</v>
      </c>
      <c r="B2897" s="0" t="s">
        <v>79</v>
      </c>
      <c r="C2897" s="0" t="s">
        <v>3056</v>
      </c>
      <c r="D2897" s="0" t="n">
        <v>8571</v>
      </c>
      <c r="E2897" s="0" t="n">
        <v>21.670403</v>
      </c>
      <c r="F2897" s="0" t="n">
        <v>56.639217</v>
      </c>
      <c r="G2897" s="0" t="n">
        <v>0.007784239482</v>
      </c>
      <c r="H2897" s="0" t="n">
        <v>1752.14</v>
      </c>
      <c r="I2897" s="0" t="n">
        <v>0.76034</v>
      </c>
      <c r="J2897" s="0" t="n">
        <v>22.6257</v>
      </c>
      <c r="K2897" s="0" t="n">
        <v>358</v>
      </c>
      <c r="L2897" s="0" t="s">
        <v>20</v>
      </c>
      <c r="M2897" s="0" t="n">
        <f aca="false">35.3*G2897</f>
        <v>0.2747836537146</v>
      </c>
      <c r="N2897" s="0" t="n">
        <f aca="false">M2897*1000/365</f>
        <v>0.752831927985205</v>
      </c>
      <c r="O2897" s="0" t="n">
        <f aca="false">Table1[[#This Row],[Detection frequency 2021]]/100*365</f>
        <v>82.583805</v>
      </c>
      <c r="P2897" s="0" t="n">
        <f aca="false">Table1[[#This Row],[Flared days/year]]/12</f>
        <v>6.88198375</v>
      </c>
      <c r="Q2897" s="2" t="n">
        <f aca="false">Table1[[#This Row],['#days per month]]-P2953</f>
        <v>-4.34322625</v>
      </c>
    </row>
    <row r="2898" customFormat="false" ht="15.75" hidden="true" customHeight="false" outlineLevel="0" collapsed="false">
      <c r="A2898" s="0" t="s">
        <v>598</v>
      </c>
      <c r="B2898" s="0" t="s">
        <v>599</v>
      </c>
      <c r="C2898" s="0" t="s">
        <v>3057</v>
      </c>
      <c r="D2898" s="0" t="n">
        <v>194</v>
      </c>
      <c r="E2898" s="0" t="n">
        <v>54.3496459999999</v>
      </c>
      <c r="F2898" s="0" t="n">
        <v>-118.416152</v>
      </c>
      <c r="G2898" s="0" t="n">
        <v>0.006648659971</v>
      </c>
      <c r="H2898" s="0" t="n">
        <v>1850.63</v>
      </c>
      <c r="I2898" s="0" t="n">
        <v>3.13089</v>
      </c>
      <c r="J2898" s="0" t="n">
        <v>23.9382</v>
      </c>
      <c r="K2898" s="0" t="n">
        <v>259</v>
      </c>
      <c r="L2898" s="0" t="s">
        <v>20</v>
      </c>
      <c r="M2898" s="0" t="n">
        <f aca="false">35.3*G2898</f>
        <v>0.2346976969763</v>
      </c>
      <c r="N2898" s="0" t="n">
        <f aca="false">M2898*1000/365</f>
        <v>0.643007388976165</v>
      </c>
      <c r="O2898" s="0" t="n">
        <f aca="false">Table1[[#This Row],[Detection frequency 2021]]/100*365</f>
        <v>87.37443</v>
      </c>
      <c r="P2898" s="0" t="n">
        <f aca="false">Table1[[#This Row],[Flared days/year]]/12</f>
        <v>7.2812025</v>
      </c>
      <c r="Q2898" s="2" t="n">
        <f aca="false">Table1[[#This Row],['#days per month]]-P2954</f>
        <v>-7.38398041666667</v>
      </c>
    </row>
    <row r="2899" customFormat="false" ht="15.75" hidden="true" customHeight="false" outlineLevel="0" collapsed="false">
      <c r="A2899" s="0" t="s">
        <v>645</v>
      </c>
      <c r="B2899" s="0" t="s">
        <v>646</v>
      </c>
      <c r="C2899" s="0" t="s">
        <v>3058</v>
      </c>
      <c r="D2899" s="0" t="n">
        <v>2667</v>
      </c>
      <c r="E2899" s="0" t="n">
        <v>32.4892229999999</v>
      </c>
      <c r="F2899" s="0" t="n">
        <v>-101.520195</v>
      </c>
      <c r="G2899" s="0" t="n">
        <v>0.00664821967599999</v>
      </c>
      <c r="H2899" s="0" t="n">
        <v>1899.47</v>
      </c>
      <c r="I2899" s="0" t="n">
        <v>1.66994</v>
      </c>
      <c r="J2899" s="0" t="n">
        <v>42.8994</v>
      </c>
      <c r="K2899" s="0" t="n">
        <v>338</v>
      </c>
      <c r="L2899" s="0" t="s">
        <v>20</v>
      </c>
      <c r="M2899" s="0" t="n">
        <f aca="false">35.3*G2899</f>
        <v>0.2346821545628</v>
      </c>
      <c r="N2899" s="0" t="n">
        <f aca="false">M2899*1000/365</f>
        <v>0.642964807021369</v>
      </c>
      <c r="O2899" s="0" t="n">
        <f aca="false">Table1[[#This Row],[Detection frequency 2021]]/100*365</f>
        <v>156.58281</v>
      </c>
      <c r="P2899" s="0" t="n">
        <f aca="false">Table1[[#This Row],[Flared days/year]]/12</f>
        <v>13.0485675</v>
      </c>
      <c r="Q2899" s="2" t="n">
        <f aca="false">Table1[[#This Row],['#days per month]]-P2955</f>
        <v>-4.73535791666667</v>
      </c>
    </row>
    <row r="2900" customFormat="false" ht="15.75" hidden="true" customHeight="false" outlineLevel="0" collapsed="false">
      <c r="A2900" s="0" t="s">
        <v>21</v>
      </c>
      <c r="B2900" s="0" t="s">
        <v>22</v>
      </c>
      <c r="C2900" s="0" t="s">
        <v>3059</v>
      </c>
      <c r="D2900" s="0" t="n">
        <v>7328</v>
      </c>
      <c r="E2900" s="0" t="n">
        <v>37.082109</v>
      </c>
      <c r="F2900" s="0" t="n">
        <v>42.533089</v>
      </c>
      <c r="G2900" s="0" t="n">
        <v>0.0136529902429999</v>
      </c>
      <c r="H2900" s="0" t="n">
        <v>1782.64</v>
      </c>
      <c r="I2900" s="0" t="n">
        <v>2.16444</v>
      </c>
      <c r="J2900" s="0" t="n">
        <v>22.3719999999999</v>
      </c>
      <c r="K2900" s="0" t="n">
        <v>371</v>
      </c>
      <c r="L2900" s="0" t="s">
        <v>20</v>
      </c>
      <c r="M2900" s="0" t="n">
        <f aca="false">35.3*G2900</f>
        <v>0.481950555577896</v>
      </c>
      <c r="N2900" s="0" t="n">
        <f aca="false">M2900*1000/365</f>
        <v>1.32041248103533</v>
      </c>
      <c r="O2900" s="0" t="n">
        <f aca="false">Table1[[#This Row],[Detection frequency 2021]]/100*365</f>
        <v>81.6577999999996</v>
      </c>
      <c r="P2900" s="0" t="n">
        <f aca="false">Table1[[#This Row],[Flared days/year]]/12</f>
        <v>6.80481666666664</v>
      </c>
      <c r="Q2900" s="2" t="n">
        <f aca="false">Table1[[#This Row],['#days per month]]-P2956</f>
        <v>-0.799350000000031</v>
      </c>
    </row>
    <row r="2901" customFormat="false" ht="15.75" hidden="true" customHeight="false" outlineLevel="0" collapsed="false">
      <c r="A2901" s="0" t="s">
        <v>21</v>
      </c>
      <c r="B2901" s="0" t="s">
        <v>22</v>
      </c>
      <c r="C2901" s="0" t="s">
        <v>3060</v>
      </c>
      <c r="D2901" s="0" t="n">
        <v>7419</v>
      </c>
      <c r="E2901" s="0" t="n">
        <v>33.2252049999999</v>
      </c>
      <c r="F2901" s="0" t="n">
        <v>44.575015</v>
      </c>
      <c r="G2901" s="0" t="n">
        <v>0.0025132684366</v>
      </c>
      <c r="H2901" s="0" t="n">
        <v>1758.48</v>
      </c>
      <c r="I2901" s="0" t="n">
        <v>1.6015</v>
      </c>
      <c r="J2901" s="0" t="n">
        <v>21.6625</v>
      </c>
      <c r="K2901" s="0" t="n">
        <v>397</v>
      </c>
      <c r="L2901" s="0" t="s">
        <v>20</v>
      </c>
      <c r="M2901" s="0" t="n">
        <f aca="false">35.3*G2901</f>
        <v>0.08871837581198</v>
      </c>
      <c r="N2901" s="0" t="n">
        <f aca="false">M2901*1000/365</f>
        <v>0.243064043320493</v>
      </c>
      <c r="O2901" s="0" t="n">
        <f aca="false">Table1[[#This Row],[Detection frequency 2021]]/100*365</f>
        <v>79.068125</v>
      </c>
      <c r="P2901" s="0" t="n">
        <f aca="false">Table1[[#This Row],[Flared days/year]]/12</f>
        <v>6.58901041666667</v>
      </c>
      <c r="Q2901" s="2" t="n">
        <f aca="false">Table1[[#This Row],['#days per month]]-P2957</f>
        <v>-1.08757833333333</v>
      </c>
    </row>
    <row r="2902" customFormat="false" ht="15.75" hidden="true" customHeight="false" outlineLevel="0" collapsed="false">
      <c r="A2902" s="0" t="s">
        <v>24</v>
      </c>
      <c r="B2902" s="0" t="s">
        <v>25</v>
      </c>
      <c r="C2902" s="0" t="s">
        <v>3061</v>
      </c>
      <c r="D2902" s="0" t="n">
        <v>7021</v>
      </c>
      <c r="E2902" s="0" t="n">
        <v>56.164048</v>
      </c>
      <c r="F2902" s="0" t="n">
        <v>55.322837</v>
      </c>
      <c r="G2902" s="0" t="n">
        <v>0.00664193813399999</v>
      </c>
      <c r="H2902" s="0" t="n">
        <v>1956.23</v>
      </c>
      <c r="I2902" s="0" t="n">
        <v>2.54718</v>
      </c>
      <c r="J2902" s="0" t="n">
        <v>25.0908999999999</v>
      </c>
      <c r="K2902" s="0" t="n">
        <v>275</v>
      </c>
      <c r="L2902" s="0" t="s">
        <v>20</v>
      </c>
      <c r="M2902" s="0" t="n">
        <f aca="false">35.3*G2902</f>
        <v>0.2344604161302</v>
      </c>
      <c r="N2902" s="0" t="n">
        <f aca="false">M2902*1000/365</f>
        <v>0.6423573044663</v>
      </c>
      <c r="O2902" s="0" t="n">
        <f aca="false">Table1[[#This Row],[Detection frequency 2021]]/100*365</f>
        <v>91.5817849999996</v>
      </c>
      <c r="P2902" s="0" t="n">
        <f aca="false">Table1[[#This Row],[Flared days/year]]/12</f>
        <v>7.63181541666664</v>
      </c>
      <c r="Q2902" s="2" t="n">
        <f aca="false">Table1[[#This Row],['#days per month]]-P2958</f>
        <v>-1.52420958333333</v>
      </c>
    </row>
    <row r="2903" customFormat="false" ht="15.75" hidden="true" customHeight="false" outlineLevel="0" collapsed="false">
      <c r="A2903" s="0" t="s">
        <v>645</v>
      </c>
      <c r="B2903" s="0" t="s">
        <v>646</v>
      </c>
      <c r="C2903" s="0" t="s">
        <v>3062</v>
      </c>
      <c r="D2903" s="0" t="n">
        <v>1196</v>
      </c>
      <c r="E2903" s="0" t="n">
        <v>37.2555349999999</v>
      </c>
      <c r="F2903" s="0" t="n">
        <v>-109.32614</v>
      </c>
      <c r="G2903" s="0" t="n">
        <v>0.006626527809</v>
      </c>
      <c r="H2903" s="0" t="n">
        <v>1811.17</v>
      </c>
      <c r="I2903" s="0" t="n">
        <v>1.47691</v>
      </c>
      <c r="J2903" s="0" t="n">
        <v>22.3188</v>
      </c>
      <c r="K2903" s="0" t="n">
        <v>345</v>
      </c>
      <c r="L2903" s="0" t="s">
        <v>20</v>
      </c>
      <c r="M2903" s="0" t="n">
        <f aca="false">35.3*G2903</f>
        <v>0.2339164316577</v>
      </c>
      <c r="N2903" s="0" t="n">
        <f aca="false">M2903*1000/365</f>
        <v>0.640866936048493</v>
      </c>
      <c r="O2903" s="0" t="n">
        <f aca="false">Table1[[#This Row],[Detection frequency 2021]]/100*365</f>
        <v>81.46362</v>
      </c>
      <c r="P2903" s="0" t="n">
        <f aca="false">Table1[[#This Row],[Flared days/year]]/12</f>
        <v>6.788635</v>
      </c>
      <c r="Q2903" s="2" t="n">
        <f aca="false">Table1[[#This Row],['#days per month]]-P2959</f>
        <v>-0.103355833333334</v>
      </c>
    </row>
    <row r="2904" customFormat="false" ht="15.75" hidden="true" customHeight="false" outlineLevel="0" collapsed="false">
      <c r="A2904" s="0" t="s">
        <v>726</v>
      </c>
      <c r="B2904" s="0" t="s">
        <v>727</v>
      </c>
      <c r="C2904" s="0" t="s">
        <v>3063</v>
      </c>
      <c r="D2904" s="0" t="n">
        <v>4981</v>
      </c>
      <c r="E2904" s="0" t="n">
        <v>53.537299</v>
      </c>
      <c r="F2904" s="0" t="n">
        <v>-3.57816999999999</v>
      </c>
      <c r="G2904" s="0" t="n">
        <v>0.00661731096699999</v>
      </c>
      <c r="H2904" s="0" t="n">
        <v>1719.93</v>
      </c>
      <c r="I2904" s="0" t="n">
        <v>1.34696</v>
      </c>
      <c r="J2904" s="0" t="n">
        <v>26.6187</v>
      </c>
      <c r="K2904" s="0" t="n">
        <v>139</v>
      </c>
      <c r="L2904" s="0" t="s">
        <v>20</v>
      </c>
      <c r="M2904" s="0" t="n">
        <f aca="false">35.3*G2904</f>
        <v>0.2335910771351</v>
      </c>
      <c r="N2904" s="0" t="n">
        <f aca="false">M2904*1000/365</f>
        <v>0.639975553794794</v>
      </c>
      <c r="O2904" s="0" t="n">
        <f aca="false">Table1[[#This Row],[Detection frequency 2021]]/100*365</f>
        <v>97.158255</v>
      </c>
      <c r="P2904" s="0" t="n">
        <f aca="false">Table1[[#This Row],[Flared days/year]]/12</f>
        <v>8.09652125</v>
      </c>
      <c r="Q2904" s="2" t="n">
        <f aca="false">Table1[[#This Row],['#days per month]]-P2960</f>
        <v>-3.1901608333333</v>
      </c>
    </row>
    <row r="2905" customFormat="false" ht="15.75" hidden="true" customHeight="false" outlineLevel="0" collapsed="false">
      <c r="A2905" s="0" t="s">
        <v>582</v>
      </c>
      <c r="B2905" s="0" t="s">
        <v>583</v>
      </c>
      <c r="C2905" s="0" t="s">
        <v>3064</v>
      </c>
      <c r="D2905" s="0" t="n">
        <v>8400</v>
      </c>
      <c r="E2905" s="0" t="n">
        <v>25.275434</v>
      </c>
      <c r="F2905" s="0" t="n">
        <v>55.4358079999999</v>
      </c>
      <c r="G2905" s="0" t="n">
        <v>0.0014720558853</v>
      </c>
      <c r="H2905" s="0" t="n">
        <v>1505.16</v>
      </c>
      <c r="I2905" s="0" t="n">
        <v>1.6015</v>
      </c>
      <c r="J2905" s="0" t="n">
        <v>21.447</v>
      </c>
      <c r="K2905" s="0" t="n">
        <v>387</v>
      </c>
      <c r="L2905" s="0" t="s">
        <v>20</v>
      </c>
      <c r="M2905" s="0" t="n">
        <f aca="false">35.3*G2905</f>
        <v>0.05196357275109</v>
      </c>
      <c r="N2905" s="0" t="n">
        <f aca="false">M2905*1000/365</f>
        <v>0.142365952742712</v>
      </c>
      <c r="O2905" s="0" t="n">
        <f aca="false">Table1[[#This Row],[Detection frequency 2021]]/100*365</f>
        <v>78.28155</v>
      </c>
      <c r="P2905" s="0" t="n">
        <f aca="false">Table1[[#This Row],[Flared days/year]]/12</f>
        <v>6.5234625</v>
      </c>
      <c r="Q2905" s="2" t="n">
        <f aca="false">Table1[[#This Row],['#days per month]]-P2961</f>
        <v>-6.51223874999997</v>
      </c>
    </row>
    <row r="2906" customFormat="false" ht="15.75" hidden="true" customHeight="false" outlineLevel="0" collapsed="false">
      <c r="A2906" s="0" t="s">
        <v>598</v>
      </c>
      <c r="B2906" s="0" t="s">
        <v>599</v>
      </c>
      <c r="C2906" s="0" t="s">
        <v>3065</v>
      </c>
      <c r="D2906" s="0" t="n">
        <v>245</v>
      </c>
      <c r="E2906" s="0" t="n">
        <v>54.6415199999999</v>
      </c>
      <c r="F2906" s="0" t="n">
        <v>-116.66299</v>
      </c>
      <c r="G2906" s="0" t="n">
        <v>0.006613172194</v>
      </c>
      <c r="H2906" s="0" t="n">
        <v>1817.24</v>
      </c>
      <c r="I2906" s="0" t="n">
        <v>1.75365999999999</v>
      </c>
      <c r="J2906" s="0" t="n">
        <v>30.6273</v>
      </c>
      <c r="K2906" s="0" t="n">
        <v>271</v>
      </c>
      <c r="L2906" s="0" t="s">
        <v>20</v>
      </c>
      <c r="M2906" s="0" t="n">
        <f aca="false">35.3*G2906</f>
        <v>0.2334449784482</v>
      </c>
      <c r="N2906" s="0" t="n">
        <f aca="false">M2906*1000/365</f>
        <v>0.639575283419726</v>
      </c>
      <c r="O2906" s="0" t="n">
        <f aca="false">Table1[[#This Row],[Detection frequency 2021]]/100*365</f>
        <v>111.789645</v>
      </c>
      <c r="P2906" s="0" t="n">
        <f aca="false">Table1[[#This Row],[Flared days/year]]/12</f>
        <v>9.31580375</v>
      </c>
      <c r="Q2906" s="2" t="n">
        <f aca="false">Table1[[#This Row],['#days per month]]-P2962</f>
        <v>0.209570833333334</v>
      </c>
    </row>
    <row r="2907" customFormat="false" ht="15.75" hidden="true" customHeight="false" outlineLevel="0" collapsed="false">
      <c r="A2907" s="0" t="s">
        <v>24</v>
      </c>
      <c r="B2907" s="0" t="s">
        <v>25</v>
      </c>
      <c r="C2907" s="0" t="s">
        <v>3066</v>
      </c>
      <c r="D2907" s="0" t="n">
        <v>8704</v>
      </c>
      <c r="E2907" s="0" t="n">
        <v>70.45421</v>
      </c>
      <c r="F2907" s="0" t="n">
        <v>68.311138</v>
      </c>
      <c r="G2907" s="0" t="n">
        <v>0.006611499073</v>
      </c>
      <c r="H2907" s="0" t="n">
        <v>1777.49</v>
      </c>
      <c r="I2907" s="0" t="n">
        <v>1.6015</v>
      </c>
      <c r="J2907" s="0" t="n">
        <v>38.0682</v>
      </c>
      <c r="K2907" s="0" t="n">
        <v>176</v>
      </c>
      <c r="L2907" s="0" t="s">
        <v>218</v>
      </c>
      <c r="M2907" s="0" t="n">
        <f aca="false">35.3*G2907</f>
        <v>0.2333859172769</v>
      </c>
      <c r="N2907" s="0" t="n">
        <f aca="false">M2907*1000/365</f>
        <v>0.639413471991507</v>
      </c>
      <c r="O2907" s="0" t="n">
        <f aca="false">Table1[[#This Row],[Detection frequency 2021]]/100*365</f>
        <v>138.94893</v>
      </c>
      <c r="P2907" s="0" t="n">
        <f aca="false">Table1[[#This Row],[Flared days/year]]/12</f>
        <v>11.5790775</v>
      </c>
      <c r="Q2907" s="2" t="n">
        <f aca="false">Table1[[#This Row],['#days per month]]-P2963</f>
        <v>4.28987541666669</v>
      </c>
    </row>
    <row r="2908" customFormat="false" ht="15.75" hidden="true" customHeight="false" outlineLevel="0" collapsed="false">
      <c r="A2908" s="0" t="s">
        <v>245</v>
      </c>
      <c r="B2908" s="0" t="s">
        <v>246</v>
      </c>
      <c r="C2908" s="0" t="s">
        <v>3067</v>
      </c>
      <c r="D2908" s="0" t="n">
        <v>6185</v>
      </c>
      <c r="E2908" s="0" t="n">
        <v>-1.162472</v>
      </c>
      <c r="F2908" s="0" t="n">
        <v>8.862127</v>
      </c>
      <c r="G2908" s="0" t="n">
        <v>0.006600256874</v>
      </c>
      <c r="H2908" s="0" t="n">
        <v>1682.6</v>
      </c>
      <c r="I2908" s="0" t="n">
        <v>2.19272</v>
      </c>
      <c r="J2908" s="0" t="n">
        <v>18.4211</v>
      </c>
      <c r="K2908" s="0" t="n">
        <v>38</v>
      </c>
      <c r="L2908" s="0" t="s">
        <v>20</v>
      </c>
      <c r="M2908" s="0" t="n">
        <f aca="false">35.3*G2908</f>
        <v>0.2329890676522</v>
      </c>
      <c r="N2908" s="0" t="n">
        <f aca="false">M2908*1000/365</f>
        <v>0.638326212745753</v>
      </c>
      <c r="O2908" s="0" t="n">
        <f aca="false">Table1[[#This Row],[Detection frequency 2021]]/100*365</f>
        <v>67.237015</v>
      </c>
      <c r="P2908" s="0" t="n">
        <f aca="false">Table1[[#This Row],[Flared days/year]]/12</f>
        <v>5.60308458333333</v>
      </c>
      <c r="Q2908" s="2" t="n">
        <f aca="false">Table1[[#This Row],['#days per month]]-P2964</f>
        <v>-7.35611875</v>
      </c>
    </row>
    <row r="2909" customFormat="false" ht="15.75" hidden="true" customHeight="false" outlineLevel="0" collapsed="false">
      <c r="A2909" s="0" t="s">
        <v>732</v>
      </c>
      <c r="B2909" s="0" t="s">
        <v>733</v>
      </c>
      <c r="C2909" s="0" t="s">
        <v>3068</v>
      </c>
      <c r="D2909" s="0" t="n">
        <v>4213</v>
      </c>
      <c r="E2909" s="0" t="n">
        <v>5.082806</v>
      </c>
      <c r="F2909" s="0" t="n">
        <v>-71.9484339999999</v>
      </c>
      <c r="G2909" s="0" t="n">
        <v>0.006578095359</v>
      </c>
      <c r="H2909" s="0" t="n">
        <v>1853.93</v>
      </c>
      <c r="I2909" s="0" t="n">
        <v>1.6015</v>
      </c>
      <c r="J2909" s="0" t="n">
        <v>34.9398</v>
      </c>
      <c r="K2909" s="0" t="n">
        <v>83</v>
      </c>
      <c r="L2909" s="0" t="s">
        <v>20</v>
      </c>
      <c r="M2909" s="0" t="n">
        <f aca="false">35.3*G2909</f>
        <v>0.2322067661727</v>
      </c>
      <c r="N2909" s="0" t="n">
        <f aca="false">M2909*1000/365</f>
        <v>0.636182921021096</v>
      </c>
      <c r="O2909" s="0" t="n">
        <f aca="false">Table1[[#This Row],[Detection frequency 2021]]/100*365</f>
        <v>127.53027</v>
      </c>
      <c r="P2909" s="0" t="n">
        <f aca="false">Table1[[#This Row],[Flared days/year]]/12</f>
        <v>10.6275225</v>
      </c>
      <c r="Q2909" s="2" t="n">
        <f aca="false">Table1[[#This Row],['#days per month]]-P2965</f>
        <v>4.79418375</v>
      </c>
    </row>
    <row r="2910" customFormat="false" ht="15.75" hidden="true" customHeight="false" outlineLevel="0" collapsed="false">
      <c r="A2910" s="0" t="s">
        <v>645</v>
      </c>
      <c r="B2910" s="0" t="s">
        <v>646</v>
      </c>
      <c r="C2910" s="0" t="s">
        <v>3069</v>
      </c>
      <c r="D2910" s="0" t="n">
        <v>2300</v>
      </c>
      <c r="E2910" s="0" t="n">
        <v>31.641616</v>
      </c>
      <c r="F2910" s="0" t="n">
        <v>-102.192094</v>
      </c>
      <c r="G2910" s="0" t="n">
        <v>0.006574073998</v>
      </c>
      <c r="H2910" s="0" t="n">
        <v>1834.43</v>
      </c>
      <c r="I2910" s="0" t="n">
        <v>1.61616</v>
      </c>
      <c r="J2910" s="0" t="n">
        <v>42.515</v>
      </c>
      <c r="K2910" s="0" t="n">
        <v>334</v>
      </c>
      <c r="L2910" s="0" t="s">
        <v>20</v>
      </c>
      <c r="M2910" s="0" t="n">
        <f aca="false">35.3*G2910</f>
        <v>0.2320648121294</v>
      </c>
      <c r="N2910" s="0" t="n">
        <f aca="false">M2910*1000/365</f>
        <v>0.635794005833972</v>
      </c>
      <c r="O2910" s="0" t="n">
        <f aca="false">Table1[[#This Row],[Detection frequency 2021]]/100*365</f>
        <v>155.17975</v>
      </c>
      <c r="P2910" s="0" t="n">
        <f aca="false">Table1[[#This Row],[Flared days/year]]/12</f>
        <v>12.9316458333333</v>
      </c>
      <c r="Q2910" s="2" t="n">
        <f aca="false">Table1[[#This Row],['#days per month]]-P2966</f>
        <v>1.42264833333333</v>
      </c>
    </row>
    <row r="2911" customFormat="false" ht="15.75" hidden="true" customHeight="false" outlineLevel="0" collapsed="false">
      <c r="A2911" s="0" t="s">
        <v>24</v>
      </c>
      <c r="B2911" s="0" t="s">
        <v>25</v>
      </c>
      <c r="C2911" s="0" t="s">
        <v>3070</v>
      </c>
      <c r="D2911" s="0" t="n">
        <v>8980</v>
      </c>
      <c r="E2911" s="0" t="n">
        <v>64.694027</v>
      </c>
      <c r="F2911" s="0" t="n">
        <v>75.444378</v>
      </c>
      <c r="G2911" s="0" t="n">
        <v>0.006569993931</v>
      </c>
      <c r="H2911" s="0" t="n">
        <v>1748.56</v>
      </c>
      <c r="I2911" s="0" t="n">
        <v>1.53181</v>
      </c>
      <c r="J2911" s="0" t="n">
        <v>27.7778</v>
      </c>
      <c r="K2911" s="0" t="n">
        <v>162</v>
      </c>
      <c r="L2911" s="0" t="s">
        <v>20</v>
      </c>
      <c r="M2911" s="0" t="n">
        <f aca="false">35.3*G2911</f>
        <v>0.2319207857643</v>
      </c>
      <c r="N2911" s="0" t="n">
        <f aca="false">M2911*1000/365</f>
        <v>0.635399413052877</v>
      </c>
      <c r="O2911" s="0" t="n">
        <f aca="false">Table1[[#This Row],[Detection frequency 2021]]/100*365</f>
        <v>101.38897</v>
      </c>
      <c r="P2911" s="0" t="n">
        <f aca="false">Table1[[#This Row],[Flared days/year]]/12</f>
        <v>8.44908083333333</v>
      </c>
      <c r="Q2911" s="2" t="n">
        <f aca="false">Table1[[#This Row],['#days per month]]-P2967</f>
        <v>0.599603749999998</v>
      </c>
    </row>
    <row r="2912" customFormat="false" ht="15.75" hidden="true" customHeight="false" outlineLevel="0" collapsed="false">
      <c r="A2912" s="0" t="s">
        <v>606</v>
      </c>
      <c r="B2912" s="0" t="s">
        <v>607</v>
      </c>
      <c r="C2912" s="0" t="s">
        <v>3071</v>
      </c>
      <c r="D2912" s="0" t="n">
        <v>4942</v>
      </c>
      <c r="E2912" s="0" t="n">
        <v>-12.512719</v>
      </c>
      <c r="F2912" s="0" t="n">
        <v>-38.294954</v>
      </c>
      <c r="G2912" s="0" t="n">
        <v>0.00656010197</v>
      </c>
      <c r="H2912" s="0" t="n">
        <v>1907.32</v>
      </c>
      <c r="I2912" s="0" t="n">
        <v>2.25923</v>
      </c>
      <c r="J2912" s="0" t="n">
        <v>43.2432</v>
      </c>
      <c r="K2912" s="0" t="n">
        <v>296</v>
      </c>
      <c r="L2912" s="0" t="s">
        <v>218</v>
      </c>
      <c r="M2912" s="0" t="n">
        <f aca="false">35.3*G2912</f>
        <v>0.231571599541</v>
      </c>
      <c r="N2912" s="0" t="n">
        <f aca="false">M2912*1000/365</f>
        <v>0.634442738468493</v>
      </c>
      <c r="O2912" s="0" t="n">
        <f aca="false">Table1[[#This Row],[Detection frequency 2021]]/100*365</f>
        <v>157.83768</v>
      </c>
      <c r="P2912" s="0" t="n">
        <f aca="false">Table1[[#This Row],[Flared days/year]]/12</f>
        <v>13.15314</v>
      </c>
      <c r="Q2912" s="2" t="n">
        <f aca="false">Table1[[#This Row],['#days per month]]-P2968</f>
        <v>1.6441425</v>
      </c>
    </row>
    <row r="2913" customFormat="false" ht="15.75" hidden="true" customHeight="false" outlineLevel="0" collapsed="false">
      <c r="A2913" s="0" t="s">
        <v>17</v>
      </c>
      <c r="B2913" s="0" t="s">
        <v>18</v>
      </c>
      <c r="C2913" s="0" t="s">
        <v>3072</v>
      </c>
      <c r="D2913" s="0" t="n">
        <v>4250</v>
      </c>
      <c r="E2913" s="0" t="n">
        <v>8.380916</v>
      </c>
      <c r="F2913" s="0" t="n">
        <v>-64.958166</v>
      </c>
      <c r="G2913" s="0" t="n">
        <v>0.006557812436</v>
      </c>
      <c r="H2913" s="0" t="n">
        <v>1757.86</v>
      </c>
      <c r="I2913" s="0" t="n">
        <v>1.6015</v>
      </c>
      <c r="J2913" s="0" t="n">
        <v>22.695</v>
      </c>
      <c r="K2913" s="0" t="n">
        <v>141</v>
      </c>
      <c r="L2913" s="0" t="s">
        <v>20</v>
      </c>
      <c r="M2913" s="0" t="n">
        <f aca="false">35.3*G2913</f>
        <v>0.2314907789908</v>
      </c>
      <c r="N2913" s="0" t="n">
        <f aca="false">M2913*1000/365</f>
        <v>0.634221312303562</v>
      </c>
      <c r="O2913" s="0" t="n">
        <f aca="false">Table1[[#This Row],[Detection frequency 2021]]/100*365</f>
        <v>82.83675</v>
      </c>
      <c r="P2913" s="0" t="n">
        <f aca="false">Table1[[#This Row],[Flared days/year]]/12</f>
        <v>6.9030625</v>
      </c>
      <c r="Q2913" s="2" t="n">
        <f aca="false">Table1[[#This Row],['#days per month]]-P2969</f>
        <v>-4.78889124999997</v>
      </c>
    </row>
    <row r="2914" customFormat="false" ht="15.75" hidden="true" customHeight="false" outlineLevel="0" collapsed="false">
      <c r="A2914" s="0" t="s">
        <v>24</v>
      </c>
      <c r="B2914" s="0" t="s">
        <v>25</v>
      </c>
      <c r="C2914" s="0" t="s">
        <v>3073</v>
      </c>
      <c r="D2914" s="0" t="n">
        <v>10619</v>
      </c>
      <c r="E2914" s="0" t="n">
        <v>57.365665</v>
      </c>
      <c r="F2914" s="0" t="n">
        <v>106.977484</v>
      </c>
      <c r="G2914" s="0" t="n">
        <v>0.006555522902</v>
      </c>
      <c r="H2914" s="0" t="n">
        <v>1498.79</v>
      </c>
      <c r="I2914" s="0" t="n">
        <v>1.6015</v>
      </c>
      <c r="J2914" s="0" t="n">
        <v>11.5523</v>
      </c>
      <c r="K2914" s="0" t="n">
        <v>277</v>
      </c>
      <c r="L2914" s="0" t="s">
        <v>20</v>
      </c>
      <c r="M2914" s="0" t="n">
        <f aca="false">35.3*G2914</f>
        <v>0.2314099584406</v>
      </c>
      <c r="N2914" s="0" t="n">
        <f aca="false">M2914*1000/365</f>
        <v>0.63399988613863</v>
      </c>
      <c r="O2914" s="0" t="n">
        <f aca="false">Table1[[#This Row],[Detection frequency 2021]]/100*365</f>
        <v>42.165895</v>
      </c>
      <c r="P2914" s="0" t="n">
        <f aca="false">Table1[[#This Row],[Flared days/year]]/12</f>
        <v>3.51382458333333</v>
      </c>
      <c r="Q2914" s="2" t="n">
        <f aca="false">Table1[[#This Row],['#days per month]]-P2970</f>
        <v>0.4799385</v>
      </c>
    </row>
    <row r="2915" customFormat="false" ht="15.75" hidden="true" customHeight="false" outlineLevel="0" collapsed="false">
      <c r="A2915" s="0" t="s">
        <v>24</v>
      </c>
      <c r="B2915" s="0" t="s">
        <v>25</v>
      </c>
      <c r="C2915" s="0" t="s">
        <v>3074</v>
      </c>
      <c r="D2915" s="0" t="n">
        <v>6599</v>
      </c>
      <c r="E2915" s="0" t="n">
        <v>45.512492</v>
      </c>
      <c r="F2915" s="0" t="n">
        <v>37.604741</v>
      </c>
      <c r="G2915" s="0" t="n">
        <v>0.006545513529</v>
      </c>
      <c r="H2915" s="0" t="n">
        <v>1884.66</v>
      </c>
      <c r="I2915" s="0" t="n">
        <v>1.72237</v>
      </c>
      <c r="J2915" s="0" t="n">
        <v>46.1164999999999</v>
      </c>
      <c r="K2915" s="0" t="n">
        <v>206</v>
      </c>
      <c r="L2915" s="0" t="s">
        <v>218</v>
      </c>
      <c r="M2915" s="0" t="n">
        <f aca="false">35.3*G2915</f>
        <v>0.2310566275737</v>
      </c>
      <c r="N2915" s="0" t="n">
        <f aca="false">M2915*1000/365</f>
        <v>0.633031856366301</v>
      </c>
      <c r="O2915" s="0" t="n">
        <f aca="false">Table1[[#This Row],[Detection frequency 2021]]/100*365</f>
        <v>168.325225</v>
      </c>
      <c r="P2915" s="0" t="n">
        <f aca="false">Table1[[#This Row],[Flared days/year]]/12</f>
        <v>14.0271020833333</v>
      </c>
      <c r="Q2915" s="2" t="n">
        <f aca="false">Table1[[#This Row],['#days per month]]-P2971</f>
        <v>0.286768333333306</v>
      </c>
    </row>
    <row r="2916" customFormat="false" ht="15.75" hidden="true" customHeight="false" outlineLevel="0" collapsed="false">
      <c r="A2916" s="0" t="s">
        <v>645</v>
      </c>
      <c r="B2916" s="0" t="s">
        <v>646</v>
      </c>
      <c r="C2916" s="0" t="s">
        <v>3075</v>
      </c>
      <c r="D2916" s="0" t="n">
        <v>3256</v>
      </c>
      <c r="E2916" s="0" t="n">
        <v>29.135226</v>
      </c>
      <c r="F2916" s="0" t="n">
        <v>-97.717816</v>
      </c>
      <c r="G2916" s="0" t="n">
        <v>0.00654240211099999</v>
      </c>
      <c r="H2916" s="0" t="n">
        <v>1904.29</v>
      </c>
      <c r="I2916" s="0" t="n">
        <v>1.6015</v>
      </c>
      <c r="J2916" s="0" t="n">
        <v>26.045</v>
      </c>
      <c r="K2916" s="0" t="n">
        <v>311</v>
      </c>
      <c r="L2916" s="0" t="s">
        <v>20</v>
      </c>
      <c r="M2916" s="0" t="n">
        <f aca="false">35.3*G2916</f>
        <v>0.2309467945183</v>
      </c>
      <c r="N2916" s="0" t="n">
        <f aca="false">M2916*1000/365</f>
        <v>0.632730943885752</v>
      </c>
      <c r="O2916" s="0" t="n">
        <f aca="false">Table1[[#This Row],[Detection frequency 2021]]/100*365</f>
        <v>95.06425</v>
      </c>
      <c r="P2916" s="0" t="n">
        <f aca="false">Table1[[#This Row],[Flared days/year]]/12</f>
        <v>7.92202083333333</v>
      </c>
      <c r="Q2916" s="2" t="n">
        <f aca="false">Table1[[#This Row],['#days per month]]-P2972</f>
        <v>-1.59380291666667</v>
      </c>
    </row>
    <row r="2917" customFormat="false" ht="15.75" hidden="true" customHeight="false" outlineLevel="0" collapsed="false">
      <c r="A2917" s="0" t="s">
        <v>24</v>
      </c>
      <c r="B2917" s="0" t="s">
        <v>25</v>
      </c>
      <c r="C2917" s="0" t="s">
        <v>3076</v>
      </c>
      <c r="D2917" s="0" t="n">
        <v>9486</v>
      </c>
      <c r="E2917" s="0" t="n">
        <v>67.858797</v>
      </c>
      <c r="F2917" s="0" t="n">
        <v>83.397295</v>
      </c>
      <c r="G2917" s="0" t="n">
        <v>0.006539907106</v>
      </c>
      <c r="H2917" s="0" t="n">
        <v>1867.3</v>
      </c>
      <c r="I2917" s="0" t="n">
        <v>2.52339</v>
      </c>
      <c r="J2917" s="0" t="n">
        <v>14.4365999999999</v>
      </c>
      <c r="K2917" s="0" t="n">
        <v>284</v>
      </c>
      <c r="L2917" s="0" t="s">
        <v>20</v>
      </c>
      <c r="M2917" s="0" t="n">
        <f aca="false">35.3*G2917</f>
        <v>0.2308587208418</v>
      </c>
      <c r="N2917" s="0" t="n">
        <f aca="false">M2917*1000/365</f>
        <v>0.632489646141918</v>
      </c>
      <c r="O2917" s="0" t="n">
        <f aca="false">Table1[[#This Row],[Detection frequency 2021]]/100*365</f>
        <v>52.6935899999996</v>
      </c>
      <c r="P2917" s="0" t="n">
        <f aca="false">Table1[[#This Row],[Flared days/year]]/12</f>
        <v>4.39113249999997</v>
      </c>
      <c r="Q2917" s="2" t="n">
        <f aca="false">Table1[[#This Row],['#days per month]]-P2973</f>
        <v>-1.85885375000003</v>
      </c>
    </row>
    <row r="2918" customFormat="false" ht="15.75" hidden="true" customHeight="false" outlineLevel="0" collapsed="false">
      <c r="A2918" s="0" t="s">
        <v>24</v>
      </c>
      <c r="B2918" s="0" t="s">
        <v>25</v>
      </c>
      <c r="C2918" s="0" t="s">
        <v>3077</v>
      </c>
      <c r="D2918" s="0" t="n">
        <v>6507</v>
      </c>
      <c r="E2918" s="0" t="n">
        <v>66.0644</v>
      </c>
      <c r="F2918" s="0" t="n">
        <v>57.8296839999999</v>
      </c>
      <c r="G2918" s="0" t="n">
        <v>0.006521766952</v>
      </c>
      <c r="H2918" s="0" t="n">
        <v>1764.13</v>
      </c>
      <c r="I2918" s="0" t="n">
        <v>2.3905</v>
      </c>
      <c r="J2918" s="0" t="n">
        <v>32.0442</v>
      </c>
      <c r="K2918" s="0" t="n">
        <v>181</v>
      </c>
      <c r="L2918" s="0" t="s">
        <v>20</v>
      </c>
      <c r="M2918" s="0" t="n">
        <f aca="false">35.3*G2918</f>
        <v>0.2302183734056</v>
      </c>
      <c r="N2918" s="0" t="n">
        <f aca="false">M2918*1000/365</f>
        <v>0.630735269604384</v>
      </c>
      <c r="O2918" s="0" t="n">
        <f aca="false">Table1[[#This Row],[Detection frequency 2021]]/100*365</f>
        <v>116.96133</v>
      </c>
      <c r="P2918" s="0" t="n">
        <f aca="false">Table1[[#This Row],[Flared days/year]]/12</f>
        <v>9.7467775</v>
      </c>
      <c r="Q2918" s="2" t="n">
        <f aca="false">Table1[[#This Row],['#days per month]]-P2974</f>
        <v>-3.98181541666667</v>
      </c>
    </row>
    <row r="2919" customFormat="false" ht="15.75" hidden="true" customHeight="false" outlineLevel="0" collapsed="false">
      <c r="A2919" s="0" t="s">
        <v>598</v>
      </c>
      <c r="B2919" s="0" t="s">
        <v>599</v>
      </c>
      <c r="C2919" s="0" t="s">
        <v>3078</v>
      </c>
      <c r="D2919" s="0" t="n">
        <v>252</v>
      </c>
      <c r="E2919" s="0" t="n">
        <v>54.5714969999999</v>
      </c>
      <c r="F2919" s="0" t="n">
        <v>-116.375489999999</v>
      </c>
      <c r="G2919" s="0" t="n">
        <v>0.006519418712</v>
      </c>
      <c r="H2919" s="0" t="n">
        <v>1870.7</v>
      </c>
      <c r="I2919" s="0" t="n">
        <v>1.59557</v>
      </c>
      <c r="J2919" s="0" t="n">
        <v>29.1829</v>
      </c>
      <c r="K2919" s="0" t="n">
        <v>257</v>
      </c>
      <c r="L2919" s="0" t="s">
        <v>20</v>
      </c>
      <c r="M2919" s="0" t="n">
        <f aca="false">35.3*G2919</f>
        <v>0.2301354805336</v>
      </c>
      <c r="N2919" s="0" t="n">
        <f aca="false">M2919*1000/365</f>
        <v>0.630508165845479</v>
      </c>
      <c r="O2919" s="0" t="n">
        <f aca="false">Table1[[#This Row],[Detection frequency 2021]]/100*365</f>
        <v>106.517585</v>
      </c>
      <c r="P2919" s="0" t="n">
        <f aca="false">Table1[[#This Row],[Flared days/year]]/12</f>
        <v>8.87646541666667</v>
      </c>
      <c r="Q2919" s="2" t="n">
        <f aca="false">Table1[[#This Row],['#days per month]]-P2975</f>
        <v>-0.787152916666635</v>
      </c>
    </row>
    <row r="2920" customFormat="false" ht="15.75" hidden="true" customHeight="false" outlineLevel="0" collapsed="false">
      <c r="A2920" s="0" t="s">
        <v>645</v>
      </c>
      <c r="B2920" s="0" t="s">
        <v>646</v>
      </c>
      <c r="C2920" s="0" t="s">
        <v>3079</v>
      </c>
      <c r="D2920" s="0" t="n">
        <v>2821</v>
      </c>
      <c r="E2920" s="0" t="n">
        <v>28.599615</v>
      </c>
      <c r="F2920" s="0" t="n">
        <v>-100.133634</v>
      </c>
      <c r="G2920" s="0" t="n">
        <v>0.00651548541</v>
      </c>
      <c r="H2920" s="0" t="n">
        <v>1968.98</v>
      </c>
      <c r="I2920" s="0" t="n">
        <v>1.56558</v>
      </c>
      <c r="J2920" s="0" t="n">
        <v>27.5081</v>
      </c>
      <c r="K2920" s="0" t="n">
        <v>309</v>
      </c>
      <c r="L2920" s="0" t="s">
        <v>20</v>
      </c>
      <c r="M2920" s="0" t="n">
        <f aca="false">35.3*G2920</f>
        <v>0.229996634973</v>
      </c>
      <c r="N2920" s="0" t="n">
        <f aca="false">M2920*1000/365</f>
        <v>0.630127767049315</v>
      </c>
      <c r="O2920" s="0" t="n">
        <f aca="false">Table1[[#This Row],[Detection frequency 2021]]/100*365</f>
        <v>100.404565</v>
      </c>
      <c r="P2920" s="0" t="n">
        <f aca="false">Table1[[#This Row],[Flared days/year]]/12</f>
        <v>8.36704708333333</v>
      </c>
      <c r="Q2920" s="2" t="n">
        <f aca="false">Table1[[#This Row],['#days per month]]-P2976</f>
        <v>0.312774583333363</v>
      </c>
    </row>
    <row r="2921" customFormat="false" ht="15.75" hidden="true" customHeight="false" outlineLevel="0" collapsed="false">
      <c r="A2921" s="0" t="s">
        <v>788</v>
      </c>
      <c r="B2921" s="0" t="s">
        <v>789</v>
      </c>
      <c r="C2921" s="0" t="s">
        <v>3080</v>
      </c>
      <c r="D2921" s="0" t="n">
        <v>12064</v>
      </c>
      <c r="E2921" s="0" t="n">
        <v>-7.252304</v>
      </c>
      <c r="F2921" s="0" t="n">
        <v>114.917327</v>
      </c>
      <c r="G2921" s="0" t="n">
        <v>0.006512667522</v>
      </c>
      <c r="H2921" s="0" t="n">
        <v>1709.32</v>
      </c>
      <c r="I2921" s="0" t="n">
        <v>1.6015</v>
      </c>
      <c r="J2921" s="0" t="n">
        <v>48.8372</v>
      </c>
      <c r="K2921" s="0" t="n">
        <v>129</v>
      </c>
      <c r="L2921" s="0" t="s">
        <v>20</v>
      </c>
      <c r="M2921" s="0" t="n">
        <f aca="false">35.3*G2921</f>
        <v>0.2298971635266</v>
      </c>
      <c r="N2921" s="0" t="n">
        <f aca="false">M2921*1000/365</f>
        <v>0.62985524253863</v>
      </c>
      <c r="O2921" s="0" t="n">
        <f aca="false">Table1[[#This Row],[Detection frequency 2021]]/100*365</f>
        <v>178.25578</v>
      </c>
      <c r="P2921" s="0" t="n">
        <f aca="false">Table1[[#This Row],[Flared days/year]]/12</f>
        <v>14.8546483333333</v>
      </c>
      <c r="Q2921" s="2" t="n">
        <f aca="false">Table1[[#This Row],['#days per month]]-P2977</f>
        <v>4.41038625</v>
      </c>
    </row>
    <row r="2922" customFormat="false" ht="15.75" hidden="true" customHeight="false" outlineLevel="0" collapsed="false">
      <c r="A2922" s="0" t="s">
        <v>598</v>
      </c>
      <c r="B2922" s="0" t="s">
        <v>599</v>
      </c>
      <c r="C2922" s="0" t="s">
        <v>3081</v>
      </c>
      <c r="D2922" s="0" t="n">
        <v>675</v>
      </c>
      <c r="E2922" s="0" t="n">
        <v>49.624403</v>
      </c>
      <c r="F2922" s="0" t="n">
        <v>-103.06594</v>
      </c>
      <c r="G2922" s="0" t="n">
        <v>0.006510025752</v>
      </c>
      <c r="H2922" s="0" t="n">
        <v>1829.94</v>
      </c>
      <c r="I2922" s="0" t="n">
        <v>2.05332</v>
      </c>
      <c r="J2922" s="0" t="n">
        <v>36.0128999999999</v>
      </c>
      <c r="K2922" s="0" t="n">
        <v>311</v>
      </c>
      <c r="L2922" s="0" t="s">
        <v>20</v>
      </c>
      <c r="M2922" s="0" t="n">
        <f aca="false">35.3*G2922</f>
        <v>0.2298039090456</v>
      </c>
      <c r="N2922" s="0" t="n">
        <f aca="false">M2922*1000/365</f>
        <v>0.629599750809863</v>
      </c>
      <c r="O2922" s="0" t="n">
        <f aca="false">Table1[[#This Row],[Detection frequency 2021]]/100*365</f>
        <v>131.447085</v>
      </c>
      <c r="P2922" s="0" t="n">
        <f aca="false">Table1[[#This Row],[Flared days/year]]/12</f>
        <v>10.95392375</v>
      </c>
      <c r="Q2922" s="2" t="n">
        <f aca="false">Table1[[#This Row],['#days per month]]-P2978</f>
        <v>4.72830124999997</v>
      </c>
    </row>
    <row r="2923" customFormat="false" ht="15.75" hidden="true" customHeight="false" outlineLevel="0" collapsed="false">
      <c r="A2923" s="0" t="s">
        <v>24</v>
      </c>
      <c r="B2923" s="0" t="s">
        <v>25</v>
      </c>
      <c r="C2923" s="0" t="s">
        <v>3082</v>
      </c>
      <c r="D2923" s="0" t="n">
        <v>10609</v>
      </c>
      <c r="E2923" s="0" t="n">
        <v>55.385343</v>
      </c>
      <c r="F2923" s="0" t="n">
        <v>106.126203</v>
      </c>
      <c r="G2923" s="0" t="n">
        <v>0.00650943869199999</v>
      </c>
      <c r="H2923" s="0" t="n">
        <v>1715.63</v>
      </c>
      <c r="I2923" s="0" t="n">
        <v>1.6015</v>
      </c>
      <c r="J2923" s="0" t="n">
        <v>6.27062999999999</v>
      </c>
      <c r="K2923" s="0" t="n">
        <v>303</v>
      </c>
      <c r="L2923" s="0" t="s">
        <v>218</v>
      </c>
      <c r="M2923" s="0" t="n">
        <f aca="false">35.3*G2923</f>
        <v>0.2297831858276</v>
      </c>
      <c r="N2923" s="0" t="n">
        <f aca="false">M2923*1000/365</f>
        <v>0.629542974870136</v>
      </c>
      <c r="O2923" s="0" t="n">
        <f aca="false">Table1[[#This Row],[Detection frequency 2021]]/100*365</f>
        <v>22.8877995</v>
      </c>
      <c r="P2923" s="0" t="n">
        <f aca="false">Table1[[#This Row],[Flared days/year]]/12</f>
        <v>1.907316625</v>
      </c>
      <c r="Q2923" s="2" t="n">
        <f aca="false">Table1[[#This Row],['#days per month]]-P2979</f>
        <v>-3.34448587499997</v>
      </c>
    </row>
    <row r="2924" customFormat="false" ht="15.75" hidden="true" customHeight="false" outlineLevel="0" collapsed="false">
      <c r="A2924" s="0" t="s">
        <v>161</v>
      </c>
      <c r="B2924" s="0" t="s">
        <v>162</v>
      </c>
      <c r="C2924" s="0" t="s">
        <v>3083</v>
      </c>
      <c r="D2924" s="0" t="n">
        <v>9846</v>
      </c>
      <c r="E2924" s="0" t="n">
        <v>44.9445599999999</v>
      </c>
      <c r="F2924" s="0" t="n">
        <v>89.045991</v>
      </c>
      <c r="G2924" s="0" t="n">
        <v>0.006506796922</v>
      </c>
      <c r="H2924" s="0" t="n">
        <v>1850.05</v>
      </c>
      <c r="I2924" s="0" t="n">
        <v>1.25963999999999</v>
      </c>
      <c r="J2924" s="0" t="n">
        <v>51.2329</v>
      </c>
      <c r="K2924" s="0" t="n">
        <v>365</v>
      </c>
      <c r="L2924" s="0" t="s">
        <v>20</v>
      </c>
      <c r="M2924" s="0" t="n">
        <f aca="false">35.3*G2924</f>
        <v>0.2296899313466</v>
      </c>
      <c r="N2924" s="0" t="n">
        <f aca="false">M2924*1000/365</f>
        <v>0.62928748314137</v>
      </c>
      <c r="O2924" s="0" t="n">
        <f aca="false">Table1[[#This Row],[Detection frequency 2021]]/100*365</f>
        <v>187.000085</v>
      </c>
      <c r="P2924" s="0" t="n">
        <f aca="false">Table1[[#This Row],[Flared days/year]]/12</f>
        <v>15.5833404166667</v>
      </c>
      <c r="Q2924" s="2" t="n">
        <f aca="false">Table1[[#This Row],['#days per month]]-P2980</f>
        <v>7.1242525</v>
      </c>
    </row>
    <row r="2925" customFormat="false" ht="15.75" hidden="true" customHeight="false" outlineLevel="0" collapsed="false">
      <c r="A2925" s="0" t="s">
        <v>612</v>
      </c>
      <c r="B2925" s="0" t="s">
        <v>613</v>
      </c>
      <c r="C2925" s="0" t="s">
        <v>3084</v>
      </c>
      <c r="D2925" s="0" t="n">
        <v>11659</v>
      </c>
      <c r="E2925" s="0" t="n">
        <v>16.56495</v>
      </c>
      <c r="F2925" s="0" t="n">
        <v>99.911495</v>
      </c>
      <c r="G2925" s="0" t="n">
        <v>0.00649942931899999</v>
      </c>
      <c r="H2925" s="0" t="n">
        <v>1830.31</v>
      </c>
      <c r="I2925" s="0" t="n">
        <v>1.6015</v>
      </c>
      <c r="J2925" s="0" t="n">
        <v>29.9363</v>
      </c>
      <c r="K2925" s="0" t="n">
        <v>157</v>
      </c>
      <c r="L2925" s="0" t="s">
        <v>20</v>
      </c>
      <c r="M2925" s="0" t="n">
        <f aca="false">35.3*G2925</f>
        <v>0.2294298549607</v>
      </c>
      <c r="N2925" s="0" t="n">
        <f aca="false">M2925*1000/365</f>
        <v>0.628574945097807</v>
      </c>
      <c r="O2925" s="0" t="n">
        <f aca="false">Table1[[#This Row],[Detection frequency 2021]]/100*365</f>
        <v>109.267495</v>
      </c>
      <c r="P2925" s="0" t="n">
        <f aca="false">Table1[[#This Row],[Flared days/year]]/12</f>
        <v>9.10562458333333</v>
      </c>
      <c r="Q2925" s="2" t="n">
        <f aca="false">Table1[[#This Row],['#days per month]]-P2981</f>
        <v>1.46398458333333</v>
      </c>
    </row>
    <row r="2926" customFormat="false" ht="15.75" hidden="true" customHeight="false" outlineLevel="0" collapsed="false">
      <c r="A2926" s="0" t="s">
        <v>732</v>
      </c>
      <c r="B2926" s="0" t="s">
        <v>733</v>
      </c>
      <c r="C2926" s="0" t="s">
        <v>3085</v>
      </c>
      <c r="D2926" s="0" t="n">
        <v>4191</v>
      </c>
      <c r="E2926" s="0" t="n">
        <v>5.212932</v>
      </c>
      <c r="F2926" s="0" t="n">
        <v>-72.612829</v>
      </c>
      <c r="G2926" s="0" t="n">
        <v>0.006499165142</v>
      </c>
      <c r="H2926" s="0" t="n">
        <v>1823.83</v>
      </c>
      <c r="I2926" s="0" t="n">
        <v>1.24258</v>
      </c>
      <c r="J2926" s="0" t="n">
        <v>24.5283</v>
      </c>
      <c r="K2926" s="0" t="n">
        <v>53</v>
      </c>
      <c r="L2926" s="0" t="s">
        <v>20</v>
      </c>
      <c r="M2926" s="0" t="n">
        <f aca="false">35.3*G2926</f>
        <v>0.2294205295126</v>
      </c>
      <c r="N2926" s="0" t="n">
        <f aca="false">M2926*1000/365</f>
        <v>0.628549395924931</v>
      </c>
      <c r="O2926" s="0" t="n">
        <f aca="false">Table1[[#This Row],[Detection frequency 2021]]/100*365</f>
        <v>89.528295</v>
      </c>
      <c r="P2926" s="0" t="n">
        <f aca="false">Table1[[#This Row],[Flared days/year]]/12</f>
        <v>7.46069125</v>
      </c>
      <c r="Q2926" s="2" t="n">
        <f aca="false">Table1[[#This Row],['#days per month]]-P2982</f>
        <v>2.72186583333336</v>
      </c>
    </row>
    <row r="2927" customFormat="false" ht="15.75" hidden="true" customHeight="false" outlineLevel="0" collapsed="false">
      <c r="A2927" s="0" t="s">
        <v>78</v>
      </c>
      <c r="B2927" s="0" t="s">
        <v>79</v>
      </c>
      <c r="C2927" s="0" t="s">
        <v>3086</v>
      </c>
      <c r="D2927" s="0" t="n">
        <v>8524</v>
      </c>
      <c r="E2927" s="0" t="n">
        <v>22.143224</v>
      </c>
      <c r="F2927" s="0" t="n">
        <v>56.020672</v>
      </c>
      <c r="G2927" s="0" t="n">
        <v>0.005263697372</v>
      </c>
      <c r="H2927" s="0" t="n">
        <v>1801</v>
      </c>
      <c r="I2927" s="0" t="n">
        <v>4.07076999999999</v>
      </c>
      <c r="J2927" s="0" t="n">
        <v>21.1111</v>
      </c>
      <c r="K2927" s="0" t="n">
        <v>360</v>
      </c>
      <c r="L2927" s="0" t="s">
        <v>20</v>
      </c>
      <c r="M2927" s="0" t="n">
        <f aca="false">35.3*G2927</f>
        <v>0.1858085172316</v>
      </c>
      <c r="N2927" s="0" t="n">
        <f aca="false">M2927*1000/365</f>
        <v>0.509064430771507</v>
      </c>
      <c r="O2927" s="0" t="n">
        <f aca="false">Table1[[#This Row],[Detection frequency 2021]]/100*365</f>
        <v>77.055515</v>
      </c>
      <c r="P2927" s="0" t="n">
        <f aca="false">Table1[[#This Row],[Flared days/year]]/12</f>
        <v>6.42129291666667</v>
      </c>
      <c r="Q2927" s="2" t="n">
        <f aca="false">Table1[[#This Row],['#days per month]]-P2983</f>
        <v>-9.39537375</v>
      </c>
    </row>
    <row r="2928" customFormat="false" ht="15.75" hidden="true" customHeight="false" outlineLevel="0" collapsed="false">
      <c r="A2928" s="0" t="s">
        <v>245</v>
      </c>
      <c r="B2928" s="0" t="s">
        <v>246</v>
      </c>
      <c r="C2928" s="0" t="s">
        <v>3087</v>
      </c>
      <c r="D2928" s="0" t="n">
        <v>6184</v>
      </c>
      <c r="E2928" s="0" t="n">
        <v>-1.508673</v>
      </c>
      <c r="F2928" s="0" t="n">
        <v>8.826449</v>
      </c>
      <c r="G2928" s="0" t="n">
        <v>0.006495026369</v>
      </c>
      <c r="H2928" s="0" t="n">
        <v>1808.23</v>
      </c>
      <c r="I2928" s="0" t="n">
        <v>1.6015</v>
      </c>
      <c r="J2928" s="0" t="n">
        <v>23.0769</v>
      </c>
      <c r="K2928" s="0" t="n">
        <v>39</v>
      </c>
      <c r="L2928" s="0" t="s">
        <v>20</v>
      </c>
      <c r="M2928" s="0" t="n">
        <f aca="false">35.3*G2928</f>
        <v>0.2292744308257</v>
      </c>
      <c r="N2928" s="0" t="n">
        <f aca="false">M2928*1000/365</f>
        <v>0.628149125549863</v>
      </c>
      <c r="O2928" s="0" t="n">
        <f aca="false">Table1[[#This Row],[Detection frequency 2021]]/100*365</f>
        <v>84.230685</v>
      </c>
      <c r="P2928" s="0" t="n">
        <f aca="false">Table1[[#This Row],[Flared days/year]]/12</f>
        <v>7.01922375</v>
      </c>
      <c r="Q2928" s="2" t="n">
        <f aca="false">Table1[[#This Row],['#days per month]]-P2984</f>
        <v>-3.119655</v>
      </c>
    </row>
    <row r="2929" customFormat="false" ht="15.75" hidden="true" customHeight="false" outlineLevel="0" collapsed="false">
      <c r="A2929" s="0" t="s">
        <v>645</v>
      </c>
      <c r="B2929" s="0" t="s">
        <v>646</v>
      </c>
      <c r="C2929" s="0" t="s">
        <v>3088</v>
      </c>
      <c r="D2929" s="0" t="n">
        <v>2055</v>
      </c>
      <c r="E2929" s="0" t="n">
        <v>32.177445</v>
      </c>
      <c r="F2929" s="0" t="n">
        <v>-103.174208</v>
      </c>
      <c r="G2929" s="0" t="n">
        <v>0.006488157767</v>
      </c>
      <c r="H2929" s="0" t="n">
        <v>1842.61</v>
      </c>
      <c r="I2929" s="0" t="n">
        <v>4.27434</v>
      </c>
      <c r="J2929" s="0" t="n">
        <v>7.28863</v>
      </c>
      <c r="K2929" s="0" t="n">
        <v>343</v>
      </c>
      <c r="L2929" s="0" t="s">
        <v>20</v>
      </c>
      <c r="M2929" s="0" t="n">
        <f aca="false">35.3*G2929</f>
        <v>0.2290319691751</v>
      </c>
      <c r="N2929" s="0" t="n">
        <f aca="false">M2929*1000/365</f>
        <v>0.627484847055068</v>
      </c>
      <c r="O2929" s="0" t="n">
        <f aca="false">Table1[[#This Row],[Detection frequency 2021]]/100*365</f>
        <v>26.6034995</v>
      </c>
      <c r="P2929" s="0" t="n">
        <f aca="false">Table1[[#This Row],[Flared days/year]]/12</f>
        <v>2.21695829166667</v>
      </c>
      <c r="Q2929" s="2" t="n">
        <f aca="false">Table1[[#This Row],['#days per month]]-P2985</f>
        <v>-10.7425187916667</v>
      </c>
    </row>
    <row r="2930" customFormat="false" ht="15.75" hidden="true" customHeight="false" outlineLevel="0" collapsed="false">
      <c r="A2930" s="0" t="s">
        <v>24</v>
      </c>
      <c r="B2930" s="0" t="s">
        <v>25</v>
      </c>
      <c r="C2930" s="0" t="s">
        <v>3089</v>
      </c>
      <c r="D2930" s="0" t="n">
        <v>10391</v>
      </c>
      <c r="E2930" s="0" t="n">
        <v>57.871126</v>
      </c>
      <c r="F2930" s="0" t="n">
        <v>105.858541999999</v>
      </c>
      <c r="G2930" s="0" t="n">
        <v>0.006487688119</v>
      </c>
      <c r="H2930" s="0" t="n">
        <v>1989.09</v>
      </c>
      <c r="I2930" s="0" t="n">
        <v>1.6015</v>
      </c>
      <c r="J2930" s="0" t="n">
        <v>16.7539</v>
      </c>
      <c r="K2930" s="0" t="n">
        <v>191</v>
      </c>
      <c r="L2930" s="0" t="s">
        <v>20</v>
      </c>
      <c r="M2930" s="0" t="n">
        <f aca="false">35.3*G2930</f>
        <v>0.2290153906007</v>
      </c>
      <c r="N2930" s="0" t="n">
        <f aca="false">M2930*1000/365</f>
        <v>0.627439426303288</v>
      </c>
      <c r="O2930" s="0" t="n">
        <f aca="false">Table1[[#This Row],[Detection frequency 2021]]/100*365</f>
        <v>61.151735</v>
      </c>
      <c r="P2930" s="0" t="n">
        <f aca="false">Table1[[#This Row],[Flared days/year]]/12</f>
        <v>5.09597791666667</v>
      </c>
      <c r="Q2930" s="2" t="n">
        <f aca="false">Table1[[#This Row],['#days per month]]-P2986</f>
        <v>2.01914958333336</v>
      </c>
    </row>
    <row r="2931" customFormat="false" ht="15.75" hidden="true" customHeight="false" outlineLevel="0" collapsed="false">
      <c r="A2931" s="0" t="s">
        <v>51</v>
      </c>
      <c r="B2931" s="0" t="s">
        <v>52</v>
      </c>
      <c r="C2931" s="0" t="s">
        <v>3090</v>
      </c>
      <c r="D2931" s="0" t="n">
        <v>5549</v>
      </c>
      <c r="E2931" s="0" t="n">
        <v>29.945596</v>
      </c>
      <c r="F2931" s="0" t="n">
        <v>6.855332</v>
      </c>
      <c r="G2931" s="0" t="n">
        <v>0.007198265543</v>
      </c>
      <c r="H2931" s="0" t="n">
        <v>1718.27</v>
      </c>
      <c r="I2931" s="0" t="n">
        <v>1.45156</v>
      </c>
      <c r="J2931" s="0" t="n">
        <v>16.2371</v>
      </c>
      <c r="K2931" s="0" t="n">
        <v>388</v>
      </c>
      <c r="L2931" s="0" t="s">
        <v>20</v>
      </c>
      <c r="M2931" s="0" t="n">
        <f aca="false">35.3*G2931</f>
        <v>0.2540987736679</v>
      </c>
      <c r="N2931" s="0" t="n">
        <f aca="false">M2931*1000/365</f>
        <v>0.696161023747671</v>
      </c>
      <c r="O2931" s="0" t="n">
        <f aca="false">Table1[[#This Row],[Detection frequency 2021]]/100*365</f>
        <v>59.265415</v>
      </c>
      <c r="P2931" s="0" t="n">
        <f aca="false">Table1[[#This Row],[Flared days/year]]/12</f>
        <v>4.93878458333333</v>
      </c>
      <c r="Q2931" s="2" t="n">
        <f aca="false">Table1[[#This Row],['#days per month]]-P2987</f>
        <v>-8.39776791666663</v>
      </c>
    </row>
    <row r="2932" customFormat="false" ht="15.75" hidden="true" customHeight="false" outlineLevel="0" collapsed="false">
      <c r="A2932" s="0" t="s">
        <v>24</v>
      </c>
      <c r="B2932" s="0" t="s">
        <v>25</v>
      </c>
      <c r="C2932" s="0" t="s">
        <v>3091</v>
      </c>
      <c r="D2932" s="0" t="n">
        <v>6730</v>
      </c>
      <c r="E2932" s="0" t="n">
        <v>51.996151</v>
      </c>
      <c r="F2932" s="0" t="n">
        <v>49.261931</v>
      </c>
      <c r="G2932" s="0" t="n">
        <v>0.00646176942</v>
      </c>
      <c r="H2932" s="0" t="n">
        <v>1745.29</v>
      </c>
      <c r="I2932" s="0" t="n">
        <v>1.6015</v>
      </c>
      <c r="J2932" s="0" t="n">
        <v>45.6522</v>
      </c>
      <c r="K2932" s="0" t="n">
        <v>276</v>
      </c>
      <c r="L2932" s="0" t="s">
        <v>20</v>
      </c>
      <c r="M2932" s="0" t="n">
        <f aca="false">35.3*G2932</f>
        <v>0.228100460526</v>
      </c>
      <c r="N2932" s="0" t="n">
        <f aca="false">M2932*1000/365</f>
        <v>0.624932768564384</v>
      </c>
      <c r="O2932" s="0" t="n">
        <f aca="false">Table1[[#This Row],[Detection frequency 2021]]/100*365</f>
        <v>166.63053</v>
      </c>
      <c r="P2932" s="0" t="n">
        <f aca="false">Table1[[#This Row],[Flared days/year]]/12</f>
        <v>13.8858775</v>
      </c>
      <c r="Q2932" s="2" t="n">
        <f aca="false">Table1[[#This Row],['#days per month]]-P2988</f>
        <v>-0.566236666666669</v>
      </c>
    </row>
    <row r="2933" customFormat="false" ht="15.75" hidden="true" customHeight="false" outlineLevel="0" collapsed="false">
      <c r="A2933" s="0" t="s">
        <v>345</v>
      </c>
      <c r="B2933" s="0" t="s">
        <v>346</v>
      </c>
      <c r="C2933" s="0" t="s">
        <v>3092</v>
      </c>
      <c r="D2933" s="0" t="n">
        <v>4711</v>
      </c>
      <c r="E2933" s="0" t="n">
        <v>-33.545738</v>
      </c>
      <c r="F2933" s="0" t="n">
        <v>-68.414296</v>
      </c>
      <c r="G2933" s="0" t="n">
        <v>0.00645839382499999</v>
      </c>
      <c r="H2933" s="0" t="n">
        <v>1862.83</v>
      </c>
      <c r="I2933" s="0" t="n">
        <v>1.75080999999999</v>
      </c>
      <c r="J2933" s="0" t="n">
        <v>26.8041</v>
      </c>
      <c r="K2933" s="0" t="n">
        <v>388</v>
      </c>
      <c r="L2933" s="0" t="s">
        <v>20</v>
      </c>
      <c r="M2933" s="0" t="n">
        <f aca="false">35.3*G2933</f>
        <v>0.2279813020225</v>
      </c>
      <c r="N2933" s="0" t="n">
        <f aca="false">M2933*1000/365</f>
        <v>0.624606306910958</v>
      </c>
      <c r="O2933" s="0" t="n">
        <f aca="false">Table1[[#This Row],[Detection frequency 2021]]/100*365</f>
        <v>97.834965</v>
      </c>
      <c r="P2933" s="0" t="n">
        <f aca="false">Table1[[#This Row],[Flared days/year]]/12</f>
        <v>8.15291375</v>
      </c>
      <c r="Q2933" s="2" t="n">
        <f aca="false">Table1[[#This Row],['#days per month]]-P2989</f>
        <v>0.326401250000031</v>
      </c>
    </row>
    <row r="2934" customFormat="false" ht="15.75" hidden="true" customHeight="false" outlineLevel="0" collapsed="false">
      <c r="A2934" s="0" t="s">
        <v>221</v>
      </c>
      <c r="B2934" s="0" t="s">
        <v>222</v>
      </c>
      <c r="C2934" s="0" t="s">
        <v>3093</v>
      </c>
      <c r="D2934" s="0" t="n">
        <v>10128</v>
      </c>
      <c r="E2934" s="0" t="n">
        <v>22.341418</v>
      </c>
      <c r="F2934" s="0" t="n">
        <v>69.87103</v>
      </c>
      <c r="G2934" s="0" t="n">
        <v>0.006454313758</v>
      </c>
      <c r="H2934" s="0" t="n">
        <v>1482.79</v>
      </c>
      <c r="I2934" s="0" t="n">
        <v>1.28509</v>
      </c>
      <c r="J2934" s="0" t="n">
        <v>54.3932999999999</v>
      </c>
      <c r="K2934" s="0" t="n">
        <v>239</v>
      </c>
      <c r="L2934" s="0" t="s">
        <v>20</v>
      </c>
      <c r="M2934" s="0" t="n">
        <f aca="false">35.3*G2934</f>
        <v>0.2278372756574</v>
      </c>
      <c r="N2934" s="0" t="n">
        <f aca="false">M2934*1000/365</f>
        <v>0.624211714129863</v>
      </c>
      <c r="O2934" s="0" t="n">
        <f aca="false">Table1[[#This Row],[Detection frequency 2021]]/100*365</f>
        <v>198.535545</v>
      </c>
      <c r="P2934" s="0" t="n">
        <f aca="false">Table1[[#This Row],[Flared days/year]]/12</f>
        <v>16.54462875</v>
      </c>
      <c r="Q2934" s="2" t="n">
        <f aca="false">Table1[[#This Row],['#days per month]]-P2990</f>
        <v>3.67165666666664</v>
      </c>
    </row>
    <row r="2935" customFormat="false" ht="15.75" hidden="true" customHeight="false" outlineLevel="0" collapsed="false">
      <c r="A2935" s="0" t="s">
        <v>17</v>
      </c>
      <c r="B2935" s="0" t="s">
        <v>18</v>
      </c>
      <c r="C2935" s="0" t="s">
        <v>3094</v>
      </c>
      <c r="D2935" s="0" t="n">
        <v>4378</v>
      </c>
      <c r="E2935" s="0" t="n">
        <v>9.621286</v>
      </c>
      <c r="F2935" s="0" t="n">
        <v>-63.52097</v>
      </c>
      <c r="G2935" s="0" t="n">
        <v>0.00645384411</v>
      </c>
      <c r="H2935" s="0" t="n">
        <v>2067.34</v>
      </c>
      <c r="I2935" s="0" t="n">
        <v>1.6015</v>
      </c>
      <c r="J2935" s="0" t="n">
        <v>25.5814</v>
      </c>
      <c r="K2935" s="0" t="n">
        <v>172</v>
      </c>
      <c r="L2935" s="0" t="s">
        <v>20</v>
      </c>
      <c r="M2935" s="0" t="n">
        <f aca="false">35.3*G2935</f>
        <v>0.227820697083</v>
      </c>
      <c r="N2935" s="0" t="n">
        <f aca="false">M2935*1000/365</f>
        <v>0.624166293378082</v>
      </c>
      <c r="O2935" s="0" t="n">
        <f aca="false">Table1[[#This Row],[Detection frequency 2021]]/100*365</f>
        <v>93.37211</v>
      </c>
      <c r="P2935" s="0" t="n">
        <f aca="false">Table1[[#This Row],[Flared days/year]]/12</f>
        <v>7.78100916666667</v>
      </c>
      <c r="Q2935" s="2" t="n">
        <f aca="false">Table1[[#This Row],['#days per month]]-P2991</f>
        <v>-0.668071666666665</v>
      </c>
    </row>
    <row r="2936" customFormat="false" ht="15.75" hidden="true" customHeight="false" outlineLevel="0" collapsed="false">
      <c r="A2936" s="0" t="s">
        <v>645</v>
      </c>
      <c r="B2936" s="0" t="s">
        <v>646</v>
      </c>
      <c r="C2936" s="0" t="s">
        <v>3095</v>
      </c>
      <c r="D2936" s="0" t="n">
        <v>2392</v>
      </c>
      <c r="E2936" s="0" t="n">
        <v>32.189616</v>
      </c>
      <c r="F2936" s="0" t="n">
        <v>-102.006148</v>
      </c>
      <c r="G2936" s="0" t="n">
        <v>0.00645384411</v>
      </c>
      <c r="H2936" s="0" t="n">
        <v>1755.03</v>
      </c>
      <c r="I2936" s="0" t="n">
        <v>1.6015</v>
      </c>
      <c r="J2936" s="0" t="n">
        <v>4.89914</v>
      </c>
      <c r="K2936" s="0" t="n">
        <v>347</v>
      </c>
      <c r="L2936" s="0" t="s">
        <v>20</v>
      </c>
      <c r="M2936" s="0" t="n">
        <f aca="false">35.3*G2936</f>
        <v>0.227820697083</v>
      </c>
      <c r="N2936" s="0" t="n">
        <f aca="false">M2936*1000/365</f>
        <v>0.624166293378082</v>
      </c>
      <c r="O2936" s="0" t="n">
        <f aca="false">Table1[[#This Row],[Detection frequency 2021]]/100*365</f>
        <v>17.881861</v>
      </c>
      <c r="P2936" s="0" t="n">
        <f aca="false">Table1[[#This Row],[Flared days/year]]/12</f>
        <v>1.49015508333333</v>
      </c>
      <c r="Q2936" s="2" t="n">
        <f aca="false">Table1[[#This Row],['#days per month]]-P2992</f>
        <v>-11.6629849166667</v>
      </c>
    </row>
    <row r="2937" customFormat="false" ht="15.75" hidden="true" customHeight="false" outlineLevel="0" collapsed="false">
      <c r="A2937" s="0" t="s">
        <v>986</v>
      </c>
      <c r="B2937" s="0" t="s">
        <v>987</v>
      </c>
      <c r="C2937" s="0" t="s">
        <v>3096</v>
      </c>
      <c r="D2937" s="0" t="n">
        <v>5664</v>
      </c>
      <c r="E2937" s="0" t="n">
        <v>37.255254</v>
      </c>
      <c r="F2937" s="0" t="n">
        <v>9.883034</v>
      </c>
      <c r="G2937" s="0" t="n">
        <v>0.006443071559</v>
      </c>
      <c r="H2937" s="0" t="n">
        <v>1811.22</v>
      </c>
      <c r="I2937" s="0" t="n">
        <v>1.74447</v>
      </c>
      <c r="J2937" s="0" t="n">
        <v>27.4142999999999</v>
      </c>
      <c r="K2937" s="0" t="n">
        <v>321</v>
      </c>
      <c r="L2937" s="0" t="s">
        <v>20</v>
      </c>
      <c r="M2937" s="0" t="n">
        <f aca="false">35.3*G2937</f>
        <v>0.2274404260327</v>
      </c>
      <c r="N2937" s="0" t="n">
        <f aca="false">M2937*1000/365</f>
        <v>0.623124454884109</v>
      </c>
      <c r="O2937" s="0" t="n">
        <f aca="false">Table1[[#This Row],[Detection frequency 2021]]/100*365</f>
        <v>100.062195</v>
      </c>
      <c r="P2937" s="0" t="n">
        <f aca="false">Table1[[#This Row],[Flared days/year]]/12</f>
        <v>8.33851624999997</v>
      </c>
      <c r="Q2937" s="2" t="n">
        <f aca="false">Table1[[#This Row],['#days per month]]-P2993</f>
        <v>2.1243608333333</v>
      </c>
    </row>
    <row r="2938" customFormat="false" ht="15.75" hidden="true" customHeight="false" outlineLevel="0" collapsed="false">
      <c r="A2938" s="0" t="s">
        <v>39</v>
      </c>
      <c r="B2938" s="0" t="s">
        <v>40</v>
      </c>
      <c r="C2938" s="0" t="s">
        <v>3097</v>
      </c>
      <c r="D2938" s="0" t="n">
        <v>5771</v>
      </c>
      <c r="E2938" s="0" t="n">
        <v>29.66483</v>
      </c>
      <c r="F2938" s="0" t="n">
        <v>21.103846</v>
      </c>
      <c r="G2938" s="0" t="n">
        <v>0.006433414422</v>
      </c>
      <c r="H2938" s="0" t="n">
        <v>1795.03</v>
      </c>
      <c r="I2938" s="0" t="n">
        <v>1.81322</v>
      </c>
      <c r="J2938" s="0" t="n">
        <v>21.1401</v>
      </c>
      <c r="K2938" s="0" t="n">
        <v>421</v>
      </c>
      <c r="L2938" s="0" t="s">
        <v>20</v>
      </c>
      <c r="M2938" s="0" t="n">
        <f aca="false">35.3*G2938</f>
        <v>0.2270995290966</v>
      </c>
      <c r="N2938" s="0" t="n">
        <f aca="false">M2938*1000/365</f>
        <v>0.622190490675617</v>
      </c>
      <c r="O2938" s="0" t="n">
        <f aca="false">Table1[[#This Row],[Detection frequency 2021]]/100*365</f>
        <v>77.161365</v>
      </c>
      <c r="P2938" s="0" t="n">
        <f aca="false">Table1[[#This Row],[Flared days/year]]/12</f>
        <v>6.43011375</v>
      </c>
      <c r="Q2938" s="2" t="n">
        <f aca="false">Table1[[#This Row],['#days per month]]-P2994</f>
        <v>2.70562333333333</v>
      </c>
    </row>
    <row r="2939" customFormat="false" ht="15.75" hidden="true" customHeight="false" outlineLevel="0" collapsed="false">
      <c r="A2939" s="0" t="s">
        <v>39</v>
      </c>
      <c r="B2939" s="0" t="s">
        <v>40</v>
      </c>
      <c r="C2939" s="0" t="s">
        <v>3098</v>
      </c>
      <c r="D2939" s="0" t="n">
        <v>5768</v>
      </c>
      <c r="E2939" s="0" t="n">
        <v>28.904315</v>
      </c>
      <c r="F2939" s="0" t="n">
        <v>20.982878</v>
      </c>
      <c r="G2939" s="0" t="n">
        <v>0.006432445773</v>
      </c>
      <c r="H2939" s="0" t="n">
        <v>1560.99</v>
      </c>
      <c r="I2939" s="0" t="n">
        <v>1.6015</v>
      </c>
      <c r="J2939" s="0" t="n">
        <v>33.1719</v>
      </c>
      <c r="K2939" s="0" t="n">
        <v>413</v>
      </c>
      <c r="L2939" s="0" t="s">
        <v>20</v>
      </c>
      <c r="M2939" s="0" t="n">
        <f aca="false">35.3*G2939</f>
        <v>0.2270653357869</v>
      </c>
      <c r="N2939" s="0" t="n">
        <f aca="false">M2939*1000/365</f>
        <v>0.622096810375068</v>
      </c>
      <c r="O2939" s="0" t="n">
        <f aca="false">Table1[[#This Row],[Detection frequency 2021]]/100*365</f>
        <v>121.077435</v>
      </c>
      <c r="P2939" s="0" t="n">
        <f aca="false">Table1[[#This Row],[Flared days/year]]/12</f>
        <v>10.08978625</v>
      </c>
      <c r="Q2939" s="2" t="n">
        <f aca="false">Table1[[#This Row],['#days per month]]-P2995</f>
        <v>0.909154166666665</v>
      </c>
    </row>
    <row r="2940" customFormat="false" ht="15.75" hidden="true" customHeight="false" outlineLevel="0" collapsed="false">
      <c r="A2940" s="0" t="s">
        <v>645</v>
      </c>
      <c r="B2940" s="0" t="s">
        <v>646</v>
      </c>
      <c r="C2940" s="0" t="s">
        <v>3099</v>
      </c>
      <c r="D2940" s="0" t="n">
        <v>629</v>
      </c>
      <c r="E2940" s="0" t="n">
        <v>48.370416</v>
      </c>
      <c r="F2940" s="0" t="n">
        <v>-103.211131999999</v>
      </c>
      <c r="G2940" s="0" t="n">
        <v>0.00641997074799999</v>
      </c>
      <c r="H2940" s="0" t="n">
        <v>1918.2</v>
      </c>
      <c r="I2940" s="0" t="n">
        <v>1.90557</v>
      </c>
      <c r="J2940" s="0" t="n">
        <v>13.9319</v>
      </c>
      <c r="K2940" s="0" t="n">
        <v>323</v>
      </c>
      <c r="L2940" s="0" t="s">
        <v>20</v>
      </c>
      <c r="M2940" s="0" t="n">
        <f aca="false">35.3*G2940</f>
        <v>0.2266249674044</v>
      </c>
      <c r="N2940" s="0" t="n">
        <f aca="false">M2940*1000/365</f>
        <v>0.620890321655889</v>
      </c>
      <c r="O2940" s="0" t="n">
        <f aca="false">Table1[[#This Row],[Detection frequency 2021]]/100*365</f>
        <v>50.851435</v>
      </c>
      <c r="P2940" s="0" t="n">
        <f aca="false">Table1[[#This Row],[Flared days/year]]/12</f>
        <v>4.23761958333333</v>
      </c>
      <c r="Q2940" s="2" t="n">
        <f aca="false">Table1[[#This Row],['#days per month]]-P2996</f>
        <v>-3.20573416666667</v>
      </c>
    </row>
    <row r="2941" customFormat="false" ht="15.75" hidden="true" customHeight="false" outlineLevel="0" collapsed="false">
      <c r="A2941" s="0" t="s">
        <v>645</v>
      </c>
      <c r="B2941" s="0" t="s">
        <v>646</v>
      </c>
      <c r="C2941" s="0" t="s">
        <v>3100</v>
      </c>
      <c r="D2941" s="0" t="n">
        <v>955</v>
      </c>
      <c r="E2941" s="0" t="n">
        <v>47.788272</v>
      </c>
      <c r="F2941" s="0" t="n">
        <v>-102.661075</v>
      </c>
      <c r="G2941" s="0" t="n">
        <v>0.006418238921</v>
      </c>
      <c r="H2941" s="0" t="n">
        <v>1903.92</v>
      </c>
      <c r="I2941" s="0" t="n">
        <v>2.5867</v>
      </c>
      <c r="J2941" s="0" t="n">
        <v>34.6939</v>
      </c>
      <c r="K2941" s="0" t="n">
        <v>343</v>
      </c>
      <c r="L2941" s="0" t="s">
        <v>20</v>
      </c>
      <c r="M2941" s="0" t="n">
        <f aca="false">35.3*G2941</f>
        <v>0.2265638339113</v>
      </c>
      <c r="N2941" s="0" t="n">
        <f aca="false">M2941*1000/365</f>
        <v>0.620722832633699</v>
      </c>
      <c r="O2941" s="0" t="n">
        <f aca="false">Table1[[#This Row],[Detection frequency 2021]]/100*365</f>
        <v>126.632735</v>
      </c>
      <c r="P2941" s="0" t="n">
        <f aca="false">Table1[[#This Row],[Flared days/year]]/12</f>
        <v>10.5527279166667</v>
      </c>
      <c r="Q2941" s="2" t="n">
        <f aca="false">Table1[[#This Row],['#days per month]]-P2997</f>
        <v>1.91962625</v>
      </c>
    </row>
    <row r="2942" customFormat="false" ht="15.75" hidden="true" customHeight="false" outlineLevel="0" collapsed="false">
      <c r="A2942" s="0" t="s">
        <v>345</v>
      </c>
      <c r="B2942" s="0" t="s">
        <v>346</v>
      </c>
      <c r="C2942" s="0" t="s">
        <v>3101</v>
      </c>
      <c r="D2942" s="0" t="n">
        <v>4690</v>
      </c>
      <c r="E2942" s="0" t="n">
        <v>-38.415579</v>
      </c>
      <c r="F2942" s="0" t="n">
        <v>-68.632054</v>
      </c>
      <c r="G2942" s="0" t="n">
        <v>0.006410166846</v>
      </c>
      <c r="H2942" s="0" t="n">
        <v>1778.71</v>
      </c>
      <c r="I2942" s="0" t="n">
        <v>2.52434</v>
      </c>
      <c r="J2942" s="0" t="n">
        <v>20.5405</v>
      </c>
      <c r="K2942" s="0" t="n">
        <v>370</v>
      </c>
      <c r="L2942" s="0" t="s">
        <v>20</v>
      </c>
      <c r="M2942" s="0" t="n">
        <f aca="false">35.3*G2942</f>
        <v>0.2262788896638</v>
      </c>
      <c r="N2942" s="0" t="n">
        <f aca="false">M2942*1000/365</f>
        <v>0.619942163462466</v>
      </c>
      <c r="O2942" s="0" t="n">
        <f aca="false">Table1[[#This Row],[Detection frequency 2021]]/100*365</f>
        <v>74.972825</v>
      </c>
      <c r="P2942" s="0" t="n">
        <f aca="false">Table1[[#This Row],[Flared days/year]]/12</f>
        <v>6.24773541666667</v>
      </c>
      <c r="Q2942" s="2" t="n">
        <f aca="false">Table1[[#This Row],['#days per month]]-P2998</f>
        <v>2.84520541666667</v>
      </c>
    </row>
    <row r="2943" customFormat="false" ht="15.75" hidden="true" customHeight="false" outlineLevel="0" collapsed="false">
      <c r="A2943" s="0" t="s">
        <v>143</v>
      </c>
      <c r="B2943" s="0" t="s">
        <v>144</v>
      </c>
      <c r="C2943" s="0" t="s">
        <v>3102</v>
      </c>
      <c r="D2943" s="0" t="n">
        <v>6328</v>
      </c>
      <c r="E2943" s="0" t="n">
        <v>-7.11927799999999</v>
      </c>
      <c r="F2943" s="0" t="n">
        <v>12.3657899999999</v>
      </c>
      <c r="G2943" s="0" t="n">
        <v>0.00640080323899999</v>
      </c>
      <c r="H2943" s="0" t="n">
        <v>1662.71</v>
      </c>
      <c r="I2943" s="0" t="n">
        <v>1.86235</v>
      </c>
      <c r="J2943" s="0" t="n">
        <v>13.8298</v>
      </c>
      <c r="K2943" s="0" t="n">
        <v>94</v>
      </c>
      <c r="L2943" s="0" t="s">
        <v>20</v>
      </c>
      <c r="M2943" s="0" t="n">
        <f aca="false">35.3*G2943</f>
        <v>0.2259483543367</v>
      </c>
      <c r="N2943" s="0" t="n">
        <f aca="false">M2943*1000/365</f>
        <v>0.619036587223835</v>
      </c>
      <c r="O2943" s="0" t="n">
        <f aca="false">Table1[[#This Row],[Detection frequency 2021]]/100*365</f>
        <v>50.47877</v>
      </c>
      <c r="P2943" s="0" t="n">
        <f aca="false">Table1[[#This Row],[Flared days/year]]/12</f>
        <v>4.20656416666667</v>
      </c>
      <c r="Q2943" s="2" t="n">
        <f aca="false">Table1[[#This Row],['#days per month]]-P2999</f>
        <v>2.08066729166667</v>
      </c>
    </row>
    <row r="2944" customFormat="false" ht="15.75" hidden="true" customHeight="false" outlineLevel="0" collapsed="false">
      <c r="A2944" s="0" t="s">
        <v>645</v>
      </c>
      <c r="B2944" s="0" t="s">
        <v>646</v>
      </c>
      <c r="C2944" s="0" t="s">
        <v>3103</v>
      </c>
      <c r="D2944" s="0" t="n">
        <v>2589</v>
      </c>
      <c r="E2944" s="0" t="n">
        <v>32.442875</v>
      </c>
      <c r="F2944" s="0" t="n">
        <v>-101.671146</v>
      </c>
      <c r="G2944" s="0" t="n">
        <v>0.00639572517</v>
      </c>
      <c r="H2944" s="0" t="n">
        <v>1824.47</v>
      </c>
      <c r="I2944" s="0" t="n">
        <v>1.57324</v>
      </c>
      <c r="J2944" s="0" t="n">
        <v>13.5838</v>
      </c>
      <c r="K2944" s="0" t="n">
        <v>346</v>
      </c>
      <c r="L2944" s="0" t="s">
        <v>20</v>
      </c>
      <c r="M2944" s="0" t="n">
        <f aca="false">35.3*G2944</f>
        <v>0.225769098501</v>
      </c>
      <c r="N2944" s="0" t="n">
        <f aca="false">M2944*1000/365</f>
        <v>0.618545475345205</v>
      </c>
      <c r="O2944" s="0" t="n">
        <f aca="false">Table1[[#This Row],[Detection frequency 2021]]/100*365</f>
        <v>49.58087</v>
      </c>
      <c r="P2944" s="0" t="n">
        <f aca="false">Table1[[#This Row],[Flared days/year]]/12</f>
        <v>4.13173916666667</v>
      </c>
      <c r="Q2944" s="2" t="n">
        <f aca="false">Table1[[#This Row],['#days per month]]-P3000</f>
        <v>-4.14490958333333</v>
      </c>
    </row>
    <row r="2945" customFormat="false" ht="15.75" hidden="true" customHeight="false" outlineLevel="0" collapsed="false">
      <c r="A2945" s="0" t="s">
        <v>201</v>
      </c>
      <c r="B2945" s="0" t="s">
        <v>202</v>
      </c>
      <c r="C2945" s="0" t="s">
        <v>3104</v>
      </c>
      <c r="D2945" s="0" t="n">
        <v>7206</v>
      </c>
      <c r="E2945" s="0" t="n">
        <v>28.644865</v>
      </c>
      <c r="F2945" s="0" t="n">
        <v>33.214727</v>
      </c>
      <c r="G2945" s="0" t="n">
        <v>0.00638662574</v>
      </c>
      <c r="H2945" s="0" t="n">
        <v>1787.65</v>
      </c>
      <c r="I2945" s="0" t="n">
        <v>2.48873</v>
      </c>
      <c r="J2945" s="0" t="n">
        <v>33.0918</v>
      </c>
      <c r="K2945" s="0" t="n">
        <v>414</v>
      </c>
      <c r="L2945" s="0" t="s">
        <v>20</v>
      </c>
      <c r="M2945" s="0" t="n">
        <f aca="false">35.3*G2945</f>
        <v>0.225447888622</v>
      </c>
      <c r="N2945" s="0" t="n">
        <f aca="false">M2945*1000/365</f>
        <v>0.617665448279452</v>
      </c>
      <c r="O2945" s="0" t="n">
        <f aca="false">Table1[[#This Row],[Detection frequency 2021]]/100*365</f>
        <v>120.78507</v>
      </c>
      <c r="P2945" s="0" t="n">
        <f aca="false">Table1[[#This Row],[Flared days/year]]/12</f>
        <v>10.0654225</v>
      </c>
      <c r="Q2945" s="2" t="n">
        <f aca="false">Table1[[#This Row],['#days per month]]-P3001</f>
        <v>4.25550458333333</v>
      </c>
    </row>
    <row r="2946" customFormat="false" ht="15.75" hidden="true" customHeight="false" outlineLevel="0" collapsed="false">
      <c r="A2946" s="0" t="s">
        <v>24</v>
      </c>
      <c r="B2946" s="0" t="s">
        <v>25</v>
      </c>
      <c r="C2946" s="0" t="s">
        <v>3105</v>
      </c>
      <c r="D2946" s="0" t="n">
        <v>10605</v>
      </c>
      <c r="E2946" s="0" t="n">
        <v>55.451211</v>
      </c>
      <c r="F2946" s="0" t="n">
        <v>106.048822</v>
      </c>
      <c r="G2946" s="0" t="n">
        <v>0.006386068033</v>
      </c>
      <c r="H2946" s="0" t="n">
        <v>1354.67</v>
      </c>
      <c r="I2946" s="0" t="n">
        <v>1.6015</v>
      </c>
      <c r="J2946" s="0" t="n">
        <v>7.66551</v>
      </c>
      <c r="K2946" s="0" t="n">
        <v>287</v>
      </c>
      <c r="L2946" s="0" t="s">
        <v>218</v>
      </c>
      <c r="M2946" s="0" t="n">
        <f aca="false">35.3*G2946</f>
        <v>0.2254282015649</v>
      </c>
      <c r="N2946" s="0" t="n">
        <f aca="false">M2946*1000/365</f>
        <v>0.617611511136712</v>
      </c>
      <c r="O2946" s="0" t="n">
        <f aca="false">Table1[[#This Row],[Detection frequency 2021]]/100*365</f>
        <v>27.9791115</v>
      </c>
      <c r="P2946" s="0" t="n">
        <f aca="false">Table1[[#This Row],[Flared days/year]]/12</f>
        <v>2.331592625</v>
      </c>
      <c r="Q2946" s="2" t="n">
        <f aca="false">Table1[[#This Row],['#days per month]]-P3002</f>
        <v>-5.1422082083333</v>
      </c>
    </row>
    <row r="2947" customFormat="false" ht="15.75" hidden="true" customHeight="false" outlineLevel="0" collapsed="false">
      <c r="A2947" s="0" t="s">
        <v>24</v>
      </c>
      <c r="B2947" s="0" t="s">
        <v>25</v>
      </c>
      <c r="C2947" s="0" t="s">
        <v>3106</v>
      </c>
      <c r="D2947" s="0" t="n">
        <v>6828</v>
      </c>
      <c r="E2947" s="0" t="n">
        <v>53.788887</v>
      </c>
      <c r="F2947" s="0" t="n">
        <v>51.809349</v>
      </c>
      <c r="G2947" s="0" t="n">
        <v>0.006381694436</v>
      </c>
      <c r="H2947" s="0" t="n">
        <v>1900.4</v>
      </c>
      <c r="I2947" s="0" t="n">
        <v>2.60265999999999</v>
      </c>
      <c r="J2947" s="0" t="n">
        <v>43.5539999999999</v>
      </c>
      <c r="K2947" s="0" t="n">
        <v>287</v>
      </c>
      <c r="L2947" s="0" t="s">
        <v>20</v>
      </c>
      <c r="M2947" s="0" t="n">
        <f aca="false">35.3*G2947</f>
        <v>0.2252738135908</v>
      </c>
      <c r="N2947" s="0" t="n">
        <f aca="false">M2947*1000/365</f>
        <v>0.617188530385753</v>
      </c>
      <c r="O2947" s="0" t="n">
        <f aca="false">Table1[[#This Row],[Detection frequency 2021]]/100*365</f>
        <v>158.9721</v>
      </c>
      <c r="P2947" s="0" t="n">
        <f aca="false">Table1[[#This Row],[Flared days/year]]/12</f>
        <v>13.247675</v>
      </c>
      <c r="Q2947" s="2" t="n">
        <f aca="false">Table1[[#This Row],['#days per month]]-P3003</f>
        <v>4.34523375</v>
      </c>
    </row>
    <row r="2948" customFormat="false" ht="15.75" hidden="true" customHeight="false" outlineLevel="0" collapsed="false">
      <c r="A2948" s="0" t="s">
        <v>612</v>
      </c>
      <c r="B2948" s="0" t="s">
        <v>613</v>
      </c>
      <c r="C2948" s="0" t="s">
        <v>3107</v>
      </c>
      <c r="D2948" s="0" t="n">
        <v>11697</v>
      </c>
      <c r="E2948" s="0" t="n">
        <v>7.494367</v>
      </c>
      <c r="F2948" s="0" t="n">
        <v>102.614248</v>
      </c>
      <c r="G2948" s="0" t="n">
        <v>0.006358857802</v>
      </c>
      <c r="H2948" s="0" t="n">
        <v>1460.06</v>
      </c>
      <c r="I2948" s="0" t="n">
        <v>0.921882</v>
      </c>
      <c r="J2948" s="0" t="n">
        <v>33.3333</v>
      </c>
      <c r="K2948" s="0" t="n">
        <v>81</v>
      </c>
      <c r="L2948" s="0" t="s">
        <v>20</v>
      </c>
      <c r="M2948" s="0" t="n">
        <f aca="false">35.3*G2948</f>
        <v>0.2244676804106</v>
      </c>
      <c r="N2948" s="0" t="n">
        <f aca="false">M2948*1000/365</f>
        <v>0.614979946330411</v>
      </c>
      <c r="O2948" s="0" t="n">
        <f aca="false">Table1[[#This Row],[Detection frequency 2021]]/100*365</f>
        <v>121.666545</v>
      </c>
      <c r="P2948" s="0" t="n">
        <f aca="false">Table1[[#This Row],[Flared days/year]]/12</f>
        <v>10.13887875</v>
      </c>
      <c r="Q2948" s="2" t="n">
        <f aca="false">Table1[[#This Row],['#days per month]]-P3004</f>
        <v>2.06915458333333</v>
      </c>
    </row>
    <row r="2949" customFormat="false" ht="15.75" hidden="true" customHeight="false" outlineLevel="0" collapsed="false">
      <c r="A2949" s="0" t="s">
        <v>21</v>
      </c>
      <c r="B2949" s="0" t="s">
        <v>22</v>
      </c>
      <c r="C2949" s="0" t="s">
        <v>3108</v>
      </c>
      <c r="D2949" s="0" t="n">
        <v>7486</v>
      </c>
      <c r="E2949" s="0" t="n">
        <v>30.996265</v>
      </c>
      <c r="F2949" s="0" t="n">
        <v>47.314246</v>
      </c>
      <c r="G2949" s="0" t="n">
        <v>0.003923233921</v>
      </c>
      <c r="H2949" s="0" t="n">
        <v>1864.07</v>
      </c>
      <c r="I2949" s="0" t="n">
        <v>1.6015</v>
      </c>
      <c r="J2949" s="0" t="n">
        <v>20.9973999999999</v>
      </c>
      <c r="K2949" s="0" t="n">
        <v>381</v>
      </c>
      <c r="L2949" s="0" t="s">
        <v>20</v>
      </c>
      <c r="M2949" s="0" t="n">
        <f aca="false">35.3*G2949</f>
        <v>0.1384901574113</v>
      </c>
      <c r="N2949" s="0" t="n">
        <f aca="false">M2949*1000/365</f>
        <v>0.379425088798082</v>
      </c>
      <c r="O2949" s="0" t="n">
        <f aca="false">Table1[[#This Row],[Detection frequency 2021]]/100*365</f>
        <v>76.6405099999996</v>
      </c>
      <c r="P2949" s="0" t="n">
        <f aca="false">Table1[[#This Row],[Flared days/year]]/12</f>
        <v>6.38670916666664</v>
      </c>
      <c r="Q2949" s="2" t="n">
        <f aca="false">Table1[[#This Row],['#days per month]]-P3005</f>
        <v>-2.8537829166667</v>
      </c>
    </row>
    <row r="2950" customFormat="false" ht="15.75" hidden="true" customHeight="false" outlineLevel="0" collapsed="false">
      <c r="A2950" s="0" t="s">
        <v>645</v>
      </c>
      <c r="B2950" s="0" t="s">
        <v>646</v>
      </c>
      <c r="C2950" s="0" t="s">
        <v>3109</v>
      </c>
      <c r="D2950" s="0" t="n">
        <v>2279</v>
      </c>
      <c r="E2950" s="0" t="n">
        <v>32.393127</v>
      </c>
      <c r="F2950" s="0" t="n">
        <v>-102.230253</v>
      </c>
      <c r="G2950" s="0" t="n">
        <v>0.006347087249</v>
      </c>
      <c r="H2950" s="0" t="n">
        <v>1971.02</v>
      </c>
      <c r="I2950" s="0" t="n">
        <v>2.80951</v>
      </c>
      <c r="J2950" s="0" t="n">
        <v>20.8451</v>
      </c>
      <c r="K2950" s="0" t="n">
        <v>355</v>
      </c>
      <c r="L2950" s="0" t="s">
        <v>20</v>
      </c>
      <c r="M2950" s="0" t="n">
        <f aca="false">35.3*G2950</f>
        <v>0.2240521798897</v>
      </c>
      <c r="N2950" s="0" t="n">
        <f aca="false">M2950*1000/365</f>
        <v>0.613841588738904</v>
      </c>
      <c r="O2950" s="0" t="n">
        <f aca="false">Table1[[#This Row],[Detection frequency 2021]]/100*365</f>
        <v>76.084615</v>
      </c>
      <c r="P2950" s="0" t="n">
        <f aca="false">Table1[[#This Row],[Flared days/year]]/12</f>
        <v>6.34038458333333</v>
      </c>
      <c r="Q2950" s="2" t="n">
        <f aca="false">Table1[[#This Row],['#days per month]]-P3006</f>
        <v>0.15393875</v>
      </c>
    </row>
    <row r="2951" customFormat="false" ht="15.75" hidden="true" customHeight="false" outlineLevel="0" collapsed="false">
      <c r="A2951" s="0" t="s">
        <v>645</v>
      </c>
      <c r="B2951" s="0" t="s">
        <v>646</v>
      </c>
      <c r="C2951" s="0" t="s">
        <v>3110</v>
      </c>
      <c r="D2951" s="0" t="n">
        <v>1589</v>
      </c>
      <c r="E2951" s="0" t="n">
        <v>32.079667</v>
      </c>
      <c r="F2951" s="0" t="n">
        <v>-103.726567</v>
      </c>
      <c r="G2951" s="0" t="n">
        <v>0.006346294718</v>
      </c>
      <c r="H2951" s="0" t="n">
        <v>1834.45</v>
      </c>
      <c r="I2951" s="0" t="n">
        <v>1.64302</v>
      </c>
      <c r="J2951" s="0" t="n">
        <v>22.5225</v>
      </c>
      <c r="K2951" s="0" t="n">
        <v>333</v>
      </c>
      <c r="L2951" s="0" t="s">
        <v>20</v>
      </c>
      <c r="M2951" s="0" t="n">
        <f aca="false">35.3*G2951</f>
        <v>0.2240242035454</v>
      </c>
      <c r="N2951" s="0" t="n">
        <f aca="false">M2951*1000/365</f>
        <v>0.613764941220274</v>
      </c>
      <c r="O2951" s="0" t="n">
        <f aca="false">Table1[[#This Row],[Detection frequency 2021]]/100*365</f>
        <v>82.207125</v>
      </c>
      <c r="P2951" s="0" t="n">
        <f aca="false">Table1[[#This Row],[Flared days/year]]/12</f>
        <v>6.85059375</v>
      </c>
      <c r="Q2951" s="2" t="n">
        <f aca="false">Table1[[#This Row],['#days per month]]-P3007</f>
        <v>2.0155604166667</v>
      </c>
    </row>
    <row r="2952" customFormat="false" ht="15.75" hidden="true" customHeight="false" outlineLevel="0" collapsed="false">
      <c r="A2952" s="0" t="s">
        <v>24</v>
      </c>
      <c r="B2952" s="0" t="s">
        <v>25</v>
      </c>
      <c r="C2952" s="0" t="s">
        <v>3111</v>
      </c>
      <c r="D2952" s="0" t="n">
        <v>6690</v>
      </c>
      <c r="E2952" s="0" t="n">
        <v>43.341353</v>
      </c>
      <c r="F2952" s="0" t="n">
        <v>45.597284</v>
      </c>
      <c r="G2952" s="0" t="n">
        <v>0.006333672928</v>
      </c>
      <c r="H2952" s="0" t="n">
        <v>1620.19</v>
      </c>
      <c r="I2952" s="0" t="n">
        <v>0.485185999999999</v>
      </c>
      <c r="J2952" s="0" t="n">
        <v>67.2269</v>
      </c>
      <c r="K2952" s="0" t="n">
        <v>238</v>
      </c>
      <c r="L2952" s="0" t="s">
        <v>20</v>
      </c>
      <c r="M2952" s="0" t="n">
        <f aca="false">35.3*G2952</f>
        <v>0.2235786543584</v>
      </c>
      <c r="N2952" s="0" t="n">
        <f aca="false">M2952*1000/365</f>
        <v>0.612544258516164</v>
      </c>
      <c r="O2952" s="0" t="n">
        <f aca="false">Table1[[#This Row],[Detection frequency 2021]]/100*365</f>
        <v>245.378185</v>
      </c>
      <c r="P2952" s="0" t="n">
        <f aca="false">Table1[[#This Row],[Flared days/year]]/12</f>
        <v>20.4481820833333</v>
      </c>
      <c r="Q2952" s="2" t="n">
        <f aca="false">Table1[[#This Row],['#days per month]]-P3008</f>
        <v>14.59479875</v>
      </c>
    </row>
    <row r="2953" customFormat="false" ht="15.75" hidden="true" customHeight="false" outlineLevel="0" collapsed="false">
      <c r="A2953" s="0" t="s">
        <v>645</v>
      </c>
      <c r="B2953" s="0" t="s">
        <v>646</v>
      </c>
      <c r="C2953" s="0" t="s">
        <v>3112</v>
      </c>
      <c r="D2953" s="0" t="n">
        <v>972</v>
      </c>
      <c r="E2953" s="0" t="n">
        <v>47.502351</v>
      </c>
      <c r="F2953" s="0" t="n">
        <v>-102.635356</v>
      </c>
      <c r="G2953" s="0" t="n">
        <v>0.00633199980699999</v>
      </c>
      <c r="H2953" s="0" t="n">
        <v>1911.83</v>
      </c>
      <c r="I2953" s="0" t="n">
        <v>2.19619</v>
      </c>
      <c r="J2953" s="0" t="n">
        <v>36.9048</v>
      </c>
      <c r="K2953" s="0" t="n">
        <v>336</v>
      </c>
      <c r="L2953" s="0" t="s">
        <v>20</v>
      </c>
      <c r="M2953" s="0" t="n">
        <f aca="false">35.3*G2953</f>
        <v>0.2235195931871</v>
      </c>
      <c r="N2953" s="0" t="n">
        <f aca="false">M2953*1000/365</f>
        <v>0.612382447087944</v>
      </c>
      <c r="O2953" s="0" t="n">
        <f aca="false">Table1[[#This Row],[Detection frequency 2021]]/100*365</f>
        <v>134.70252</v>
      </c>
      <c r="P2953" s="0" t="n">
        <f aca="false">Table1[[#This Row],[Flared days/year]]/12</f>
        <v>11.22521</v>
      </c>
      <c r="Q2953" s="2" t="n">
        <f aca="false">Table1[[#This Row],['#days per month]]-P3009</f>
        <v>2.05342916666667</v>
      </c>
    </row>
    <row r="2954" customFormat="false" ht="15.75" hidden="true" customHeight="false" outlineLevel="0" collapsed="false">
      <c r="A2954" s="0" t="s">
        <v>28</v>
      </c>
      <c r="B2954" s="0" t="s">
        <v>29</v>
      </c>
      <c r="C2954" s="0" t="s">
        <v>3113</v>
      </c>
      <c r="D2954" s="0" t="n">
        <v>7716</v>
      </c>
      <c r="E2954" s="0" t="n">
        <v>31.376363</v>
      </c>
      <c r="F2954" s="0" t="n">
        <v>48.710629</v>
      </c>
      <c r="G2954" s="0" t="n">
        <v>0.006326217266</v>
      </c>
      <c r="H2954" s="0" t="n">
        <v>1821.7</v>
      </c>
      <c r="I2954" s="0" t="n">
        <v>1.6015</v>
      </c>
      <c r="J2954" s="0" t="n">
        <v>48.2143</v>
      </c>
      <c r="K2954" s="0" t="n">
        <v>392</v>
      </c>
      <c r="L2954" s="0" t="s">
        <v>20</v>
      </c>
      <c r="M2954" s="0" t="n">
        <f aca="false">35.3*G2954</f>
        <v>0.2233154694898</v>
      </c>
      <c r="N2954" s="0" t="n">
        <f aca="false">M2954*1000/365</f>
        <v>0.611823204081644</v>
      </c>
      <c r="O2954" s="0" t="n">
        <f aca="false">Table1[[#This Row],[Detection frequency 2021]]/100*365</f>
        <v>175.982195</v>
      </c>
      <c r="P2954" s="0" t="n">
        <f aca="false">Table1[[#This Row],[Flared days/year]]/12</f>
        <v>14.6651829166667</v>
      </c>
      <c r="Q2954" s="2" t="n">
        <f aca="false">Table1[[#This Row],['#days per month]]-P3010</f>
        <v>12.8250293333333</v>
      </c>
    </row>
    <row r="2955" customFormat="false" ht="15.75" hidden="true" customHeight="false" outlineLevel="0" collapsed="false">
      <c r="A2955" s="0" t="s">
        <v>645</v>
      </c>
      <c r="B2955" s="0" t="s">
        <v>646</v>
      </c>
      <c r="C2955" s="0" t="s">
        <v>3114</v>
      </c>
      <c r="D2955" s="0" t="n">
        <v>4057</v>
      </c>
      <c r="E2955" s="0" t="n">
        <v>38.237179</v>
      </c>
      <c r="F2955" s="0" t="n">
        <v>-87.986362</v>
      </c>
      <c r="G2955" s="0" t="n">
        <v>0.00632313520099999</v>
      </c>
      <c r="H2955" s="0" t="n">
        <v>1808.47</v>
      </c>
      <c r="I2955" s="0" t="n">
        <v>1.10382999999999</v>
      </c>
      <c r="J2955" s="0" t="n">
        <v>58.4677</v>
      </c>
      <c r="K2955" s="0" t="n">
        <v>248</v>
      </c>
      <c r="L2955" s="0" t="s">
        <v>20</v>
      </c>
      <c r="M2955" s="0" t="n">
        <f aca="false">35.3*G2955</f>
        <v>0.2232066725953</v>
      </c>
      <c r="N2955" s="0" t="n">
        <f aca="false">M2955*1000/365</f>
        <v>0.611525130398081</v>
      </c>
      <c r="O2955" s="0" t="n">
        <f aca="false">Table1[[#This Row],[Detection frequency 2021]]/100*365</f>
        <v>213.407105</v>
      </c>
      <c r="P2955" s="0" t="n">
        <f aca="false">Table1[[#This Row],[Flared days/year]]/12</f>
        <v>17.7839254166667</v>
      </c>
      <c r="Q2955" s="2" t="n">
        <f aca="false">Table1[[#This Row],['#days per month]]-P3011</f>
        <v>6.79785125</v>
      </c>
    </row>
    <row r="2956" customFormat="false" ht="15.75" hidden="true" customHeight="false" outlineLevel="0" collapsed="false">
      <c r="A2956" s="0" t="s">
        <v>732</v>
      </c>
      <c r="B2956" s="0" t="s">
        <v>733</v>
      </c>
      <c r="C2956" s="0" t="s">
        <v>3115</v>
      </c>
      <c r="D2956" s="0" t="n">
        <v>4525</v>
      </c>
      <c r="E2956" s="0" t="n">
        <v>0.988646999999999</v>
      </c>
      <c r="F2956" s="0" t="n">
        <v>-76.592122</v>
      </c>
      <c r="G2956" s="0" t="n">
        <v>0.00631937801699999</v>
      </c>
      <c r="H2956" s="0" t="n">
        <v>2033.49</v>
      </c>
      <c r="I2956" s="0" t="n">
        <v>2.10962</v>
      </c>
      <c r="J2956" s="0" t="n">
        <v>25</v>
      </c>
      <c r="K2956" s="0" t="n">
        <v>24</v>
      </c>
      <c r="L2956" s="0" t="s">
        <v>20</v>
      </c>
      <c r="M2956" s="0" t="n">
        <f aca="false">35.3*G2956</f>
        <v>0.2230740440001</v>
      </c>
      <c r="N2956" s="0" t="n">
        <f aca="false">M2956*1000/365</f>
        <v>0.611161764383835</v>
      </c>
      <c r="O2956" s="0" t="n">
        <f aca="false">Table1[[#This Row],[Detection frequency 2021]]/100*365</f>
        <v>91.25</v>
      </c>
      <c r="P2956" s="0" t="n">
        <f aca="false">Table1[[#This Row],[Flared days/year]]/12</f>
        <v>7.60416666666667</v>
      </c>
      <c r="Q2956" s="2" t="n">
        <f aca="false">Table1[[#This Row],['#days per month]]-P3012</f>
        <v>-1.44132416666667</v>
      </c>
    </row>
    <row r="2957" customFormat="false" ht="15.75" hidden="true" customHeight="false" outlineLevel="0" collapsed="false">
      <c r="A2957" s="0" t="s">
        <v>39</v>
      </c>
      <c r="B2957" s="0" t="s">
        <v>40</v>
      </c>
      <c r="C2957" s="0" t="s">
        <v>3116</v>
      </c>
      <c r="D2957" s="0" t="n">
        <v>5769</v>
      </c>
      <c r="E2957" s="0" t="n">
        <v>29.597602</v>
      </c>
      <c r="F2957" s="0" t="n">
        <v>21.05714</v>
      </c>
      <c r="G2957" s="0" t="n">
        <v>0.006317147189</v>
      </c>
      <c r="H2957" s="0" t="n">
        <v>1766</v>
      </c>
      <c r="I2957" s="0" t="n">
        <v>1.60008</v>
      </c>
      <c r="J2957" s="0" t="n">
        <v>25.2381</v>
      </c>
      <c r="K2957" s="0" t="n">
        <v>420</v>
      </c>
      <c r="L2957" s="0" t="s">
        <v>20</v>
      </c>
      <c r="M2957" s="0" t="n">
        <f aca="false">35.3*G2957</f>
        <v>0.2229952957717</v>
      </c>
      <c r="N2957" s="0" t="n">
        <f aca="false">M2957*1000/365</f>
        <v>0.610946015812877</v>
      </c>
      <c r="O2957" s="0" t="n">
        <f aca="false">Table1[[#This Row],[Detection frequency 2021]]/100*365</f>
        <v>92.119065</v>
      </c>
      <c r="P2957" s="0" t="n">
        <f aca="false">Table1[[#This Row],[Flared days/year]]/12</f>
        <v>7.67658875</v>
      </c>
      <c r="Q2957" s="2" t="n">
        <f aca="false">Table1[[#This Row],['#days per month]]-P3013</f>
        <v>-2.23446916666667</v>
      </c>
    </row>
    <row r="2958" customFormat="false" ht="15.75" hidden="true" customHeight="false" outlineLevel="0" collapsed="false">
      <c r="A2958" s="0" t="s">
        <v>51</v>
      </c>
      <c r="B2958" s="0" t="s">
        <v>52</v>
      </c>
      <c r="C2958" s="0" t="s">
        <v>3117</v>
      </c>
      <c r="D2958" s="0" t="n">
        <v>5594</v>
      </c>
      <c r="E2958" s="0" t="n">
        <v>31.1139039999999</v>
      </c>
      <c r="F2958" s="0" t="n">
        <v>8.593149</v>
      </c>
      <c r="G2958" s="0" t="n">
        <v>0.006467904197</v>
      </c>
      <c r="H2958" s="0" t="n">
        <v>1688.02</v>
      </c>
      <c r="I2958" s="0" t="n">
        <v>0.81723</v>
      </c>
      <c r="J2958" s="0" t="n">
        <v>30.1019999999999</v>
      </c>
      <c r="K2958" s="0" t="n">
        <v>392</v>
      </c>
      <c r="L2958" s="0" t="s">
        <v>20</v>
      </c>
      <c r="M2958" s="0" t="n">
        <f aca="false">35.3*G2958</f>
        <v>0.2283170181541</v>
      </c>
      <c r="N2958" s="0" t="n">
        <f aca="false">M2958*1000/365</f>
        <v>0.62552607713452</v>
      </c>
      <c r="O2958" s="0" t="n">
        <f aca="false">Table1[[#This Row],[Detection frequency 2021]]/100*365</f>
        <v>109.8723</v>
      </c>
      <c r="P2958" s="0" t="n">
        <f aca="false">Table1[[#This Row],[Flared days/year]]/12</f>
        <v>9.15602499999997</v>
      </c>
      <c r="Q2958" s="2" t="n">
        <f aca="false">Table1[[#This Row],['#days per month]]-P3014</f>
        <v>3.02612374999997</v>
      </c>
    </row>
    <row r="2959" customFormat="false" ht="15.75" hidden="true" customHeight="false" outlineLevel="0" collapsed="false">
      <c r="A2959" s="0" t="s">
        <v>645</v>
      </c>
      <c r="B2959" s="0" t="s">
        <v>646</v>
      </c>
      <c r="C2959" s="0" t="s">
        <v>3118</v>
      </c>
      <c r="D2959" s="0" t="n">
        <v>2264</v>
      </c>
      <c r="E2959" s="0" t="n">
        <v>31.668232</v>
      </c>
      <c r="F2959" s="0" t="n">
        <v>-102.270793</v>
      </c>
      <c r="G2959" s="0" t="n">
        <v>0.006312509415</v>
      </c>
      <c r="H2959" s="0" t="n">
        <v>1841.07</v>
      </c>
      <c r="I2959" s="0" t="n">
        <v>1.77728</v>
      </c>
      <c r="J2959" s="0" t="n">
        <v>22.6586</v>
      </c>
      <c r="K2959" s="0" t="n">
        <v>331</v>
      </c>
      <c r="L2959" s="0" t="s">
        <v>20</v>
      </c>
      <c r="M2959" s="0" t="n">
        <f aca="false">35.3*G2959</f>
        <v>0.2228315823495</v>
      </c>
      <c r="N2959" s="0" t="n">
        <f aca="false">M2959*1000/365</f>
        <v>0.610497485889041</v>
      </c>
      <c r="O2959" s="0" t="n">
        <f aca="false">Table1[[#This Row],[Detection frequency 2021]]/100*365</f>
        <v>82.70389</v>
      </c>
      <c r="P2959" s="0" t="n">
        <f aca="false">Table1[[#This Row],[Flared days/year]]/12</f>
        <v>6.89199083333333</v>
      </c>
      <c r="Q2959" s="2" t="n">
        <f aca="false">Table1[[#This Row],['#days per month]]-P3015</f>
        <v>-1.57753</v>
      </c>
    </row>
    <row r="2960" customFormat="false" ht="15.75" hidden="true" customHeight="false" outlineLevel="0" collapsed="false">
      <c r="A2960" s="0" t="s">
        <v>645</v>
      </c>
      <c r="B2960" s="0" t="s">
        <v>646</v>
      </c>
      <c r="C2960" s="0" t="s">
        <v>3119</v>
      </c>
      <c r="D2960" s="0" t="n">
        <v>898</v>
      </c>
      <c r="E2960" s="0" t="n">
        <v>48.487437</v>
      </c>
      <c r="F2960" s="0" t="n">
        <v>-102.730631</v>
      </c>
      <c r="G2960" s="0" t="n">
        <v>0.006305758225</v>
      </c>
      <c r="H2960" s="0" t="n">
        <v>1946.33</v>
      </c>
      <c r="I2960" s="0" t="n">
        <v>2.40501</v>
      </c>
      <c r="J2960" s="0" t="n">
        <v>37.1068999999999</v>
      </c>
      <c r="K2960" s="0" t="n">
        <v>318</v>
      </c>
      <c r="L2960" s="0" t="s">
        <v>20</v>
      </c>
      <c r="M2960" s="0" t="n">
        <f aca="false">35.3*G2960</f>
        <v>0.2225932653425</v>
      </c>
      <c r="N2960" s="0" t="n">
        <f aca="false">M2960*1000/365</f>
        <v>0.609844562582192</v>
      </c>
      <c r="O2960" s="0" t="n">
        <f aca="false">Table1[[#This Row],[Detection frequency 2021]]/100*365</f>
        <v>135.440185</v>
      </c>
      <c r="P2960" s="0" t="n">
        <f aca="false">Table1[[#This Row],[Flared days/year]]/12</f>
        <v>11.2866820833333</v>
      </c>
      <c r="Q2960" s="2" t="n">
        <f aca="false">Table1[[#This Row],['#days per month]]-P3016</f>
        <v>9.8591853333333</v>
      </c>
    </row>
    <row r="2961" customFormat="false" ht="15.75" hidden="true" customHeight="false" outlineLevel="0" collapsed="false">
      <c r="A2961" s="0" t="s">
        <v>563</v>
      </c>
      <c r="B2961" s="0" t="s">
        <v>564</v>
      </c>
      <c r="C2961" s="0" t="s">
        <v>3120</v>
      </c>
      <c r="D2961" s="0" t="n">
        <v>4498</v>
      </c>
      <c r="E2961" s="0" t="n">
        <v>-0.51718</v>
      </c>
      <c r="F2961" s="0" t="n">
        <v>-76.843438</v>
      </c>
      <c r="G2961" s="0" t="n">
        <v>0.006303908986</v>
      </c>
      <c r="H2961" s="0" t="n">
        <v>1878.89</v>
      </c>
      <c r="I2961" s="0" t="n">
        <v>1.6015</v>
      </c>
      <c r="J2961" s="0" t="n">
        <v>42.8570999999999</v>
      </c>
      <c r="K2961" s="0" t="n">
        <v>49</v>
      </c>
      <c r="L2961" s="0" t="s">
        <v>20</v>
      </c>
      <c r="M2961" s="0" t="n">
        <f aca="false">35.3*G2961</f>
        <v>0.2225279872058</v>
      </c>
      <c r="N2961" s="0" t="n">
        <f aca="false">M2961*1000/365</f>
        <v>0.609665718372055</v>
      </c>
      <c r="O2961" s="0" t="n">
        <f aca="false">Table1[[#This Row],[Detection frequency 2021]]/100*365</f>
        <v>156.428415</v>
      </c>
      <c r="P2961" s="0" t="n">
        <f aca="false">Table1[[#This Row],[Flared days/year]]/12</f>
        <v>13.03570125</v>
      </c>
      <c r="Q2961" s="2" t="n">
        <f aca="false">Table1[[#This Row],['#days per month]]-P3017</f>
        <v>4.4491675</v>
      </c>
    </row>
    <row r="2962" customFormat="false" ht="15.75" hidden="true" customHeight="false" outlineLevel="0" collapsed="false">
      <c r="A2962" s="0" t="s">
        <v>645</v>
      </c>
      <c r="B2962" s="0" t="s">
        <v>646</v>
      </c>
      <c r="C2962" s="0" t="s">
        <v>3121</v>
      </c>
      <c r="D2962" s="0" t="n">
        <v>1869</v>
      </c>
      <c r="E2962" s="0" t="n">
        <v>31.832492</v>
      </c>
      <c r="F2962" s="0" t="n">
        <v>-103.482388</v>
      </c>
      <c r="G2962" s="0" t="n">
        <v>0.006298419975</v>
      </c>
      <c r="H2962" s="0" t="n">
        <v>1851.59</v>
      </c>
      <c r="I2962" s="0" t="n">
        <v>1.81923</v>
      </c>
      <c r="J2962" s="0" t="n">
        <v>29.9383</v>
      </c>
      <c r="K2962" s="0" t="n">
        <v>324</v>
      </c>
      <c r="L2962" s="0" t="s">
        <v>20</v>
      </c>
      <c r="M2962" s="0" t="n">
        <f aca="false">35.3*G2962</f>
        <v>0.2223342251175</v>
      </c>
      <c r="N2962" s="0" t="n">
        <f aca="false">M2962*1000/365</f>
        <v>0.609134863335617</v>
      </c>
      <c r="O2962" s="0" t="n">
        <f aca="false">Table1[[#This Row],[Detection frequency 2021]]/100*365</f>
        <v>109.274795</v>
      </c>
      <c r="P2962" s="0" t="n">
        <f aca="false">Table1[[#This Row],[Flared days/year]]/12</f>
        <v>9.10623291666667</v>
      </c>
      <c r="Q2962" s="2" t="n">
        <f aca="false">Table1[[#This Row],['#days per month]]-P3018</f>
        <v>-2.272125</v>
      </c>
    </row>
    <row r="2963" customFormat="false" ht="15.75" hidden="true" customHeight="false" outlineLevel="0" collapsed="false">
      <c r="A2963" s="0" t="s">
        <v>645</v>
      </c>
      <c r="B2963" s="0" t="s">
        <v>646</v>
      </c>
      <c r="C2963" s="0" t="s">
        <v>3122</v>
      </c>
      <c r="D2963" s="0" t="n">
        <v>1360</v>
      </c>
      <c r="E2963" s="0" t="n">
        <v>31.93505</v>
      </c>
      <c r="F2963" s="0" t="n">
        <v>-104.032001</v>
      </c>
      <c r="G2963" s="0" t="n">
        <v>0.006290377253</v>
      </c>
      <c r="H2963" s="0" t="n">
        <v>1880.73</v>
      </c>
      <c r="I2963" s="0" t="n">
        <v>1.1795</v>
      </c>
      <c r="J2963" s="0" t="n">
        <v>23.9644999999999</v>
      </c>
      <c r="K2963" s="0" t="n">
        <v>338</v>
      </c>
      <c r="L2963" s="0" t="s">
        <v>20</v>
      </c>
      <c r="M2963" s="0" t="n">
        <f aca="false">35.3*G2963</f>
        <v>0.2220503170309</v>
      </c>
      <c r="N2963" s="0" t="n">
        <f aca="false">M2963*1000/365</f>
        <v>0.60835703296137</v>
      </c>
      <c r="O2963" s="0" t="n">
        <f aca="false">Table1[[#This Row],[Detection frequency 2021]]/100*365</f>
        <v>87.4704249999997</v>
      </c>
      <c r="P2963" s="0" t="n">
        <f aca="false">Table1[[#This Row],[Flared days/year]]/12</f>
        <v>7.2892020833333</v>
      </c>
      <c r="Q2963" s="2" t="n">
        <f aca="false">Table1[[#This Row],['#days per month]]-P3019</f>
        <v>3.23365666666667</v>
      </c>
    </row>
    <row r="2964" customFormat="false" ht="15.75" hidden="true" customHeight="false" outlineLevel="0" collapsed="false">
      <c r="A2964" s="0" t="s">
        <v>1729</v>
      </c>
      <c r="B2964" s="0" t="s">
        <v>1730</v>
      </c>
      <c r="C2964" s="0" t="s">
        <v>3123</v>
      </c>
      <c r="D2964" s="0" t="n">
        <v>4109</v>
      </c>
      <c r="E2964" s="0" t="n">
        <v>23.148391</v>
      </c>
      <c r="F2964" s="0" t="n">
        <v>-81.620703</v>
      </c>
      <c r="G2964" s="0" t="n">
        <v>0.006289643428</v>
      </c>
      <c r="H2964" s="0" t="n">
        <v>1838.86</v>
      </c>
      <c r="I2964" s="0" t="n">
        <v>1.82924</v>
      </c>
      <c r="J2964" s="0" t="n">
        <v>42.6056</v>
      </c>
      <c r="K2964" s="0" t="n">
        <v>284</v>
      </c>
      <c r="L2964" s="0" t="s">
        <v>20</v>
      </c>
      <c r="M2964" s="0" t="n">
        <f aca="false">35.3*G2964</f>
        <v>0.2220244130084</v>
      </c>
      <c r="N2964" s="0" t="n">
        <f aca="false">M2964*1000/365</f>
        <v>0.608286063036712</v>
      </c>
      <c r="O2964" s="0" t="n">
        <f aca="false">Table1[[#This Row],[Detection frequency 2021]]/100*365</f>
        <v>155.51044</v>
      </c>
      <c r="P2964" s="0" t="n">
        <f aca="false">Table1[[#This Row],[Flared days/year]]/12</f>
        <v>12.9592033333333</v>
      </c>
      <c r="Q2964" s="2" t="n">
        <f aca="false">Table1[[#This Row],['#days per month]]-P3020</f>
        <v>8.27263375</v>
      </c>
    </row>
    <row r="2965" customFormat="false" ht="15.75" hidden="true" customHeight="false" outlineLevel="0" collapsed="false">
      <c r="A2965" s="0" t="s">
        <v>83</v>
      </c>
      <c r="B2965" s="0" t="s">
        <v>84</v>
      </c>
      <c r="C2965" s="0" t="s">
        <v>3124</v>
      </c>
      <c r="D2965" s="0" t="n">
        <v>6258</v>
      </c>
      <c r="E2965" s="0" t="n">
        <v>-4.795113</v>
      </c>
      <c r="F2965" s="0" t="n">
        <v>11.471631</v>
      </c>
      <c r="G2965" s="0" t="n">
        <v>0.00628623848</v>
      </c>
      <c r="H2965" s="0" t="n">
        <v>1689.98</v>
      </c>
      <c r="I2965" s="0" t="n">
        <v>3.09505999999999</v>
      </c>
      <c r="J2965" s="0" t="n">
        <v>19.1781</v>
      </c>
      <c r="K2965" s="0" t="n">
        <v>73</v>
      </c>
      <c r="L2965" s="0" t="s">
        <v>20</v>
      </c>
      <c r="M2965" s="0" t="n">
        <f aca="false">35.3*G2965</f>
        <v>0.221904218344</v>
      </c>
      <c r="N2965" s="0" t="n">
        <f aca="false">M2965*1000/365</f>
        <v>0.607956762586301</v>
      </c>
      <c r="O2965" s="0" t="n">
        <f aca="false">Table1[[#This Row],[Detection frequency 2021]]/100*365</f>
        <v>70.000065</v>
      </c>
      <c r="P2965" s="0" t="n">
        <f aca="false">Table1[[#This Row],[Flared days/year]]/12</f>
        <v>5.83333875</v>
      </c>
      <c r="Q2965" s="2" t="n">
        <f aca="false">Table1[[#This Row],['#days per month]]-P3021</f>
        <v>-4.13514583333333</v>
      </c>
    </row>
    <row r="2966" customFormat="false" ht="15.75" hidden="true" customHeight="false" outlineLevel="0" collapsed="false">
      <c r="A2966" s="0" t="s">
        <v>788</v>
      </c>
      <c r="B2966" s="0" t="s">
        <v>789</v>
      </c>
      <c r="C2966" s="0" t="s">
        <v>3125</v>
      </c>
      <c r="D2966" s="0" t="n">
        <v>11925</v>
      </c>
      <c r="E2966" s="0" t="n">
        <v>-2.648775</v>
      </c>
      <c r="F2966" s="0" t="n">
        <v>104.096284</v>
      </c>
      <c r="G2966" s="0" t="n">
        <v>0.006285886244</v>
      </c>
      <c r="H2966" s="0" t="n">
        <v>1806.68</v>
      </c>
      <c r="I2966" s="0" t="n">
        <v>1.6015</v>
      </c>
      <c r="J2966" s="0" t="n">
        <v>37.8378</v>
      </c>
      <c r="K2966" s="0" t="n">
        <v>37</v>
      </c>
      <c r="L2966" s="0" t="s">
        <v>20</v>
      </c>
      <c r="M2966" s="0" t="n">
        <f aca="false">35.3*G2966</f>
        <v>0.2218917844132</v>
      </c>
      <c r="N2966" s="0" t="n">
        <f aca="false">M2966*1000/365</f>
        <v>0.607922697022466</v>
      </c>
      <c r="O2966" s="0" t="n">
        <f aca="false">Table1[[#This Row],[Detection frequency 2021]]/100*365</f>
        <v>138.10797</v>
      </c>
      <c r="P2966" s="0" t="n">
        <f aca="false">Table1[[#This Row],[Flared days/year]]/12</f>
        <v>11.5089975</v>
      </c>
      <c r="Q2966" s="2" t="n">
        <f aca="false">Table1[[#This Row],['#days per month]]-P3022</f>
        <v>8.73055058333333</v>
      </c>
    </row>
    <row r="2967" customFormat="false" ht="15.75" hidden="true" customHeight="false" outlineLevel="0" collapsed="false">
      <c r="A2967" s="0" t="s">
        <v>17</v>
      </c>
      <c r="B2967" s="0" t="s">
        <v>18</v>
      </c>
      <c r="C2967" s="0" t="s">
        <v>3126</v>
      </c>
      <c r="D2967" s="0" t="n">
        <v>4342</v>
      </c>
      <c r="E2967" s="0" t="n">
        <v>9.700761</v>
      </c>
      <c r="F2967" s="0" t="n">
        <v>-63.5979569999999</v>
      </c>
      <c r="G2967" s="0" t="n">
        <v>0.00628562206699999</v>
      </c>
      <c r="H2967" s="0" t="n">
        <v>2102.11</v>
      </c>
      <c r="I2967" s="0" t="n">
        <v>1.6015</v>
      </c>
      <c r="J2967" s="0" t="n">
        <v>25.8065</v>
      </c>
      <c r="K2967" s="0" t="n">
        <v>186</v>
      </c>
      <c r="L2967" s="0" t="s">
        <v>20</v>
      </c>
      <c r="M2967" s="0" t="n">
        <f aca="false">35.3*G2967</f>
        <v>0.2218824589651</v>
      </c>
      <c r="N2967" s="0" t="n">
        <f aca="false">M2967*1000/365</f>
        <v>0.607897147849588</v>
      </c>
      <c r="O2967" s="0" t="n">
        <f aca="false">Table1[[#This Row],[Detection frequency 2021]]/100*365</f>
        <v>94.193725</v>
      </c>
      <c r="P2967" s="0" t="n">
        <f aca="false">Table1[[#This Row],[Flared days/year]]/12</f>
        <v>7.84947708333333</v>
      </c>
      <c r="Q2967" s="2" t="n">
        <f aca="false">Table1[[#This Row],['#days per month]]-P3023</f>
        <v>-0.0891816666666658</v>
      </c>
    </row>
    <row r="2968" customFormat="false" ht="15.75" hidden="true" customHeight="false" outlineLevel="0" collapsed="false">
      <c r="A2968" s="0" t="s">
        <v>645</v>
      </c>
      <c r="B2968" s="0" t="s">
        <v>646</v>
      </c>
      <c r="C2968" s="0" t="s">
        <v>3127</v>
      </c>
      <c r="D2968" s="0" t="n">
        <v>726</v>
      </c>
      <c r="E2968" s="0" t="n">
        <v>47.819626</v>
      </c>
      <c r="F2968" s="0" t="n">
        <v>-102.94881</v>
      </c>
      <c r="G2968" s="0" t="n">
        <v>0.006282833532</v>
      </c>
      <c r="H2968" s="0" t="n">
        <v>1929.79</v>
      </c>
      <c r="I2968" s="0" t="n">
        <v>2.63327</v>
      </c>
      <c r="J2968" s="0" t="n">
        <v>37.8378</v>
      </c>
      <c r="K2968" s="0" t="n">
        <v>333</v>
      </c>
      <c r="L2968" s="0" t="s">
        <v>20</v>
      </c>
      <c r="M2968" s="0" t="n">
        <f aca="false">35.3*G2968</f>
        <v>0.2217840236796</v>
      </c>
      <c r="N2968" s="0" t="n">
        <f aca="false">M2968*1000/365</f>
        <v>0.60762746213589</v>
      </c>
      <c r="O2968" s="0" t="n">
        <f aca="false">Table1[[#This Row],[Detection frequency 2021]]/100*365</f>
        <v>138.10797</v>
      </c>
      <c r="P2968" s="0" t="n">
        <f aca="false">Table1[[#This Row],[Flared days/year]]/12</f>
        <v>11.5089975</v>
      </c>
      <c r="Q2968" s="2" t="n">
        <f aca="false">Table1[[#This Row],['#days per month]]-P3024</f>
        <v>5.42566416666667</v>
      </c>
    </row>
    <row r="2969" customFormat="false" ht="15.75" hidden="true" customHeight="false" outlineLevel="0" collapsed="false">
      <c r="A2969" s="0" t="s">
        <v>645</v>
      </c>
      <c r="B2969" s="0" t="s">
        <v>646</v>
      </c>
      <c r="C2969" s="0" t="s">
        <v>3128</v>
      </c>
      <c r="D2969" s="0" t="n">
        <v>656</v>
      </c>
      <c r="E2969" s="0" t="n">
        <v>48.0221729999999</v>
      </c>
      <c r="F2969" s="0" t="n">
        <v>-103.118932</v>
      </c>
      <c r="G2969" s="0" t="n">
        <v>0.006276698755</v>
      </c>
      <c r="H2969" s="0" t="n">
        <v>1921</v>
      </c>
      <c r="I2969" s="0" t="n">
        <v>1.78705999999999</v>
      </c>
      <c r="J2969" s="0" t="n">
        <v>38.4392999999999</v>
      </c>
      <c r="K2969" s="0" t="n">
        <v>346</v>
      </c>
      <c r="L2969" s="0" t="s">
        <v>20</v>
      </c>
      <c r="M2969" s="0" t="n">
        <f aca="false">35.3*G2969</f>
        <v>0.2215674660515</v>
      </c>
      <c r="N2969" s="0" t="n">
        <f aca="false">M2969*1000/365</f>
        <v>0.607034153565753</v>
      </c>
      <c r="O2969" s="0" t="n">
        <f aca="false">Table1[[#This Row],[Detection frequency 2021]]/100*365</f>
        <v>140.303445</v>
      </c>
      <c r="P2969" s="0" t="n">
        <f aca="false">Table1[[#This Row],[Flared days/year]]/12</f>
        <v>11.69195375</v>
      </c>
      <c r="Q2969" s="2" t="n">
        <f aca="false">Table1[[#This Row],['#days per month]]-P3025</f>
        <v>7.1385483333333</v>
      </c>
    </row>
    <row r="2970" customFormat="false" ht="15.75" hidden="true" customHeight="false" outlineLevel="0" collapsed="false">
      <c r="A2970" s="0" t="s">
        <v>24</v>
      </c>
      <c r="B2970" s="0" t="s">
        <v>25</v>
      </c>
      <c r="C2970" s="0" t="s">
        <v>3129</v>
      </c>
      <c r="D2970" s="0" t="n">
        <v>8956</v>
      </c>
      <c r="E2970" s="0" t="n">
        <v>70.992888</v>
      </c>
      <c r="F2970" s="0" t="n">
        <v>74.762351</v>
      </c>
      <c r="G2970" s="0" t="n">
        <v>0.00627388086699999</v>
      </c>
      <c r="H2970" s="0" t="n">
        <v>1566.38</v>
      </c>
      <c r="I2970" s="0" t="n">
        <v>1.6015</v>
      </c>
      <c r="J2970" s="0" t="n">
        <v>9.97442</v>
      </c>
      <c r="K2970" s="0" t="n">
        <v>391</v>
      </c>
      <c r="L2970" s="0" t="s">
        <v>218</v>
      </c>
      <c r="M2970" s="0" t="n">
        <f aca="false">35.3*G2970</f>
        <v>0.2214679946051</v>
      </c>
      <c r="N2970" s="0" t="n">
        <f aca="false">M2970*1000/365</f>
        <v>0.606761629055067</v>
      </c>
      <c r="O2970" s="0" t="n">
        <f aca="false">Table1[[#This Row],[Detection frequency 2021]]/100*365</f>
        <v>36.406633</v>
      </c>
      <c r="P2970" s="0" t="n">
        <f aca="false">Table1[[#This Row],[Flared days/year]]/12</f>
        <v>3.03388608333333</v>
      </c>
      <c r="Q2970" s="2" t="n">
        <f aca="false">Table1[[#This Row],['#days per month]]-P3026</f>
        <v>-6.82847475</v>
      </c>
    </row>
    <row r="2971" customFormat="false" ht="15.75" hidden="true" customHeight="false" outlineLevel="0" collapsed="false">
      <c r="A2971" s="0" t="s">
        <v>161</v>
      </c>
      <c r="B2971" s="0" t="s">
        <v>162</v>
      </c>
      <c r="C2971" s="0" t="s">
        <v>3130</v>
      </c>
      <c r="D2971" s="0" t="n">
        <v>12295</v>
      </c>
      <c r="E2971" s="0" t="n">
        <v>39.955327</v>
      </c>
      <c r="F2971" s="0" t="n">
        <v>120.80691</v>
      </c>
      <c r="G2971" s="0" t="n">
        <v>0.006273734102</v>
      </c>
      <c r="H2971" s="0" t="n">
        <v>1801.24</v>
      </c>
      <c r="I2971" s="0" t="n">
        <v>1.77827</v>
      </c>
      <c r="J2971" s="0" t="n">
        <v>45.1737</v>
      </c>
      <c r="K2971" s="0" t="n">
        <v>259</v>
      </c>
      <c r="L2971" s="0" t="s">
        <v>20</v>
      </c>
      <c r="M2971" s="0" t="n">
        <f aca="false">35.3*G2971</f>
        <v>0.2214628138006</v>
      </c>
      <c r="N2971" s="0" t="n">
        <f aca="false">M2971*1000/365</f>
        <v>0.606747435070137</v>
      </c>
      <c r="O2971" s="0" t="n">
        <f aca="false">Table1[[#This Row],[Detection frequency 2021]]/100*365</f>
        <v>164.884005</v>
      </c>
      <c r="P2971" s="0" t="n">
        <f aca="false">Table1[[#This Row],[Flared days/year]]/12</f>
        <v>13.74033375</v>
      </c>
      <c r="Q2971" s="2" t="n">
        <f aca="false">Table1[[#This Row],['#days per month]]-P3027</f>
        <v>11.8392920833333</v>
      </c>
    </row>
    <row r="2972" customFormat="false" ht="15.75" hidden="true" customHeight="false" outlineLevel="0" collapsed="false">
      <c r="A2972" s="0" t="s">
        <v>645</v>
      </c>
      <c r="B2972" s="0" t="s">
        <v>646</v>
      </c>
      <c r="C2972" s="0" t="s">
        <v>3131</v>
      </c>
      <c r="D2972" s="0" t="n">
        <v>2251</v>
      </c>
      <c r="E2972" s="0" t="n">
        <v>32.440084</v>
      </c>
      <c r="F2972" s="0" t="n">
        <v>-102.367184999999</v>
      </c>
      <c r="G2972" s="0" t="n">
        <v>0.00626715902999999</v>
      </c>
      <c r="H2972" s="0" t="n">
        <v>1882.44</v>
      </c>
      <c r="I2972" s="0" t="n">
        <v>1.08095</v>
      </c>
      <c r="J2972" s="0" t="n">
        <v>31.2849</v>
      </c>
      <c r="K2972" s="0" t="n">
        <v>358</v>
      </c>
      <c r="L2972" s="0" t="s">
        <v>20</v>
      </c>
      <c r="M2972" s="0" t="n">
        <f aca="false">35.3*G2972</f>
        <v>0.221230713759</v>
      </c>
      <c r="N2972" s="0" t="n">
        <f aca="false">M2972*1000/365</f>
        <v>0.606111544545204</v>
      </c>
      <c r="O2972" s="0" t="n">
        <f aca="false">Table1[[#This Row],[Detection frequency 2021]]/100*365</f>
        <v>114.189885</v>
      </c>
      <c r="P2972" s="0" t="n">
        <f aca="false">Table1[[#This Row],[Flared days/year]]/12</f>
        <v>9.51582375</v>
      </c>
      <c r="Q2972" s="2" t="n">
        <f aca="false">Table1[[#This Row],['#days per month]]-P3028</f>
        <v>-2.037795</v>
      </c>
    </row>
    <row r="2973" customFormat="false" ht="15.75" hidden="true" customHeight="false" outlineLevel="0" collapsed="false">
      <c r="A2973" s="0" t="s">
        <v>264</v>
      </c>
      <c r="B2973" s="0" t="s">
        <v>265</v>
      </c>
      <c r="C2973" s="0" t="s">
        <v>3132</v>
      </c>
      <c r="D2973" s="0" t="n">
        <v>8178</v>
      </c>
      <c r="E2973" s="0" t="n">
        <v>26.533516</v>
      </c>
      <c r="F2973" s="0" t="n">
        <v>51.972468</v>
      </c>
      <c r="G2973" s="0" t="n">
        <v>0.006851665319</v>
      </c>
      <c r="H2973" s="0" t="n">
        <v>1741.01</v>
      </c>
      <c r="I2973" s="0" t="n">
        <v>1.34005</v>
      </c>
      <c r="J2973" s="0" t="n">
        <v>20.5479</v>
      </c>
      <c r="K2973" s="0" t="n">
        <v>365</v>
      </c>
      <c r="L2973" s="0" t="s">
        <v>20</v>
      </c>
      <c r="M2973" s="0" t="n">
        <f aca="false">35.3*G2973</f>
        <v>0.2418637857607</v>
      </c>
      <c r="N2973" s="0" t="n">
        <f aca="false">M2973*1000/365</f>
        <v>0.662640508933425</v>
      </c>
      <c r="O2973" s="0" t="n">
        <f aca="false">Table1[[#This Row],[Detection frequency 2021]]/100*365</f>
        <v>74.999835</v>
      </c>
      <c r="P2973" s="0" t="n">
        <f aca="false">Table1[[#This Row],[Flared days/year]]/12</f>
        <v>6.24998625</v>
      </c>
      <c r="Q2973" s="2" t="n">
        <f aca="false">Table1[[#This Row],['#days per month]]-P3029</f>
        <v>4.89612825</v>
      </c>
    </row>
    <row r="2974" customFormat="false" ht="15.75" hidden="true" customHeight="false" outlineLevel="0" collapsed="false">
      <c r="A2974" s="0" t="s">
        <v>28</v>
      </c>
      <c r="B2974" s="0" t="s">
        <v>29</v>
      </c>
      <c r="C2974" s="0" t="s">
        <v>3133</v>
      </c>
      <c r="D2974" s="0" t="n">
        <v>8223</v>
      </c>
      <c r="E2974" s="0" t="n">
        <v>26.744839</v>
      </c>
      <c r="F2974" s="0" t="n">
        <v>52.207432</v>
      </c>
      <c r="G2974" s="0" t="n">
        <v>0.006255094947</v>
      </c>
      <c r="H2974" s="0" t="n">
        <v>1789.57</v>
      </c>
      <c r="I2974" s="0" t="n">
        <v>2.20257999999999</v>
      </c>
      <c r="J2974" s="0" t="n">
        <v>45.1351</v>
      </c>
      <c r="K2974" s="0" t="n">
        <v>370</v>
      </c>
      <c r="L2974" s="0" t="s">
        <v>20</v>
      </c>
      <c r="M2974" s="0" t="n">
        <f aca="false">35.3*G2974</f>
        <v>0.2208048516291</v>
      </c>
      <c r="N2974" s="0" t="n">
        <f aca="false">M2974*1000/365</f>
        <v>0.604944798983836</v>
      </c>
      <c r="O2974" s="0" t="n">
        <f aca="false">Table1[[#This Row],[Detection frequency 2021]]/100*365</f>
        <v>164.743115</v>
      </c>
      <c r="P2974" s="0" t="n">
        <f aca="false">Table1[[#This Row],[Flared days/year]]/12</f>
        <v>13.7285929166667</v>
      </c>
      <c r="Q2974" s="2" t="n">
        <f aca="false">Table1[[#This Row],['#days per month]]-P3030</f>
        <v>9.30597916666667</v>
      </c>
    </row>
    <row r="2975" customFormat="false" ht="15.75" hidden="true" customHeight="false" outlineLevel="0" collapsed="false">
      <c r="A2975" s="0" t="s">
        <v>24</v>
      </c>
      <c r="B2975" s="0" t="s">
        <v>25</v>
      </c>
      <c r="C2975" s="0" t="s">
        <v>3134</v>
      </c>
      <c r="D2975" s="0" t="n">
        <v>9247</v>
      </c>
      <c r="E2975" s="0" t="n">
        <v>65.0353229999999</v>
      </c>
      <c r="F2975" s="0" t="n">
        <v>77.45538</v>
      </c>
      <c r="G2975" s="0" t="n">
        <v>0.006253451179</v>
      </c>
      <c r="H2975" s="0" t="n">
        <v>1849.47</v>
      </c>
      <c r="I2975" s="0" t="n">
        <v>1.81555999999999</v>
      </c>
      <c r="J2975" s="0" t="n">
        <v>31.7707999999999</v>
      </c>
      <c r="K2975" s="0" t="n">
        <v>192</v>
      </c>
      <c r="L2975" s="0" t="s">
        <v>20</v>
      </c>
      <c r="M2975" s="0" t="n">
        <f aca="false">35.3*G2975</f>
        <v>0.2207468266187</v>
      </c>
      <c r="N2975" s="0" t="n">
        <f aca="false">M2975*1000/365</f>
        <v>0.604785826352603</v>
      </c>
      <c r="O2975" s="0" t="n">
        <f aca="false">Table1[[#This Row],[Detection frequency 2021]]/100*365</f>
        <v>115.96342</v>
      </c>
      <c r="P2975" s="0" t="n">
        <f aca="false">Table1[[#This Row],[Flared days/year]]/12</f>
        <v>9.6636183333333</v>
      </c>
      <c r="Q2975" s="2" t="n">
        <f aca="false">Table1[[#This Row],['#days per month]]-P3031</f>
        <v>-1.63082000000003</v>
      </c>
    </row>
    <row r="2976" customFormat="false" ht="15.75" hidden="true" customHeight="false" outlineLevel="0" collapsed="false">
      <c r="A2976" s="0" t="s">
        <v>645</v>
      </c>
      <c r="B2976" s="0" t="s">
        <v>646</v>
      </c>
      <c r="C2976" s="0" t="s">
        <v>3135</v>
      </c>
      <c r="D2976" s="0" t="n">
        <v>888</v>
      </c>
      <c r="E2976" s="0" t="n">
        <v>48.138202</v>
      </c>
      <c r="F2976" s="0" t="n">
        <v>-102.74053</v>
      </c>
      <c r="G2976" s="0" t="n">
        <v>0.006248167639</v>
      </c>
      <c r="H2976" s="0" t="n">
        <v>1882.56</v>
      </c>
      <c r="I2976" s="0" t="n">
        <v>1.9793</v>
      </c>
      <c r="J2976" s="0" t="n">
        <v>26.4797999999999</v>
      </c>
      <c r="K2976" s="0" t="n">
        <v>321</v>
      </c>
      <c r="L2976" s="0" t="s">
        <v>20</v>
      </c>
      <c r="M2976" s="0" t="n">
        <f aca="false">35.3*G2976</f>
        <v>0.2205603176567</v>
      </c>
      <c r="N2976" s="0" t="n">
        <f aca="false">M2976*1000/365</f>
        <v>0.604274842895068</v>
      </c>
      <c r="O2976" s="0" t="n">
        <f aca="false">Table1[[#This Row],[Detection frequency 2021]]/100*365</f>
        <v>96.6512699999996</v>
      </c>
      <c r="P2976" s="0" t="n">
        <f aca="false">Table1[[#This Row],[Flared days/year]]/12</f>
        <v>8.05427249999997</v>
      </c>
      <c r="Q2976" s="2" t="n">
        <f aca="false">Table1[[#This Row],['#days per month]]-P3032</f>
        <v>-8.80589875000003</v>
      </c>
    </row>
    <row r="2977" customFormat="false" ht="15.75" hidden="true" customHeight="false" outlineLevel="0" collapsed="false">
      <c r="A2977" s="0" t="s">
        <v>645</v>
      </c>
      <c r="B2977" s="0" t="s">
        <v>646</v>
      </c>
      <c r="C2977" s="0" t="s">
        <v>3136</v>
      </c>
      <c r="D2977" s="0" t="n">
        <v>1505</v>
      </c>
      <c r="E2977" s="0" t="n">
        <v>31.69309</v>
      </c>
      <c r="F2977" s="0" t="n">
        <v>-103.845351</v>
      </c>
      <c r="G2977" s="0" t="n">
        <v>0.006242561216</v>
      </c>
      <c r="H2977" s="0" t="n">
        <v>1818.34</v>
      </c>
      <c r="I2977" s="0" t="n">
        <v>2.21245999999999</v>
      </c>
      <c r="J2977" s="0" t="n">
        <v>34.3373</v>
      </c>
      <c r="K2977" s="0" t="n">
        <v>332</v>
      </c>
      <c r="L2977" s="0" t="s">
        <v>20</v>
      </c>
      <c r="M2977" s="0" t="n">
        <f aca="false">35.3*G2977</f>
        <v>0.2203624109248</v>
      </c>
      <c r="N2977" s="0" t="n">
        <f aca="false">M2977*1000/365</f>
        <v>0.603732632670685</v>
      </c>
      <c r="O2977" s="0" t="n">
        <f aca="false">Table1[[#This Row],[Detection frequency 2021]]/100*365</f>
        <v>125.331145</v>
      </c>
      <c r="P2977" s="0" t="n">
        <f aca="false">Table1[[#This Row],[Flared days/year]]/12</f>
        <v>10.4442620833333</v>
      </c>
      <c r="Q2977" s="2" t="n">
        <f aca="false">Table1[[#This Row],['#days per month]]-P3033</f>
        <v>2.09987541666667</v>
      </c>
    </row>
    <row r="2978" customFormat="false" ht="15.75" hidden="true" customHeight="false" outlineLevel="0" collapsed="false">
      <c r="A2978" s="0" t="s">
        <v>645</v>
      </c>
      <c r="B2978" s="0" t="s">
        <v>646</v>
      </c>
      <c r="C2978" s="0" t="s">
        <v>3137</v>
      </c>
      <c r="D2978" s="0" t="n">
        <v>2634</v>
      </c>
      <c r="E2978" s="0" t="n">
        <v>32.303618</v>
      </c>
      <c r="F2978" s="0" t="n">
        <v>-101.590791</v>
      </c>
      <c r="G2978" s="0" t="n">
        <v>0.006240477153</v>
      </c>
      <c r="H2978" s="0" t="n">
        <v>1916.87</v>
      </c>
      <c r="I2978" s="0" t="n">
        <v>1.61786</v>
      </c>
      <c r="J2978" s="0" t="n">
        <v>20.4678</v>
      </c>
      <c r="K2978" s="0" t="n">
        <v>342</v>
      </c>
      <c r="L2978" s="0" t="s">
        <v>20</v>
      </c>
      <c r="M2978" s="0" t="n">
        <f aca="false">35.3*G2978</f>
        <v>0.2202888435009</v>
      </c>
      <c r="N2978" s="0" t="n">
        <f aca="false">M2978*1000/365</f>
        <v>0.603531078084658</v>
      </c>
      <c r="O2978" s="0" t="n">
        <f aca="false">Table1[[#This Row],[Detection frequency 2021]]/100*365</f>
        <v>74.70747</v>
      </c>
      <c r="P2978" s="0" t="n">
        <f aca="false">Table1[[#This Row],[Flared days/year]]/12</f>
        <v>6.2256225</v>
      </c>
      <c r="Q2978" s="2" t="n">
        <f aca="false">Table1[[#This Row],['#days per month]]-P3034</f>
        <v>-2.98308416666667</v>
      </c>
    </row>
    <row r="2979" customFormat="false" ht="15.75" hidden="true" customHeight="false" outlineLevel="0" collapsed="false">
      <c r="A2979" s="0" t="s">
        <v>598</v>
      </c>
      <c r="B2979" s="0" t="s">
        <v>599</v>
      </c>
      <c r="C2979" s="0" t="s">
        <v>3138</v>
      </c>
      <c r="D2979" s="0" t="n">
        <v>209</v>
      </c>
      <c r="E2979" s="0" t="n">
        <v>54.522476</v>
      </c>
      <c r="F2979" s="0" t="n">
        <v>-118.220219</v>
      </c>
      <c r="G2979" s="0" t="n">
        <v>0.006238598561</v>
      </c>
      <c r="H2979" s="0" t="n">
        <v>1843.48</v>
      </c>
      <c r="I2979" s="0" t="n">
        <v>1.62917999999999</v>
      </c>
      <c r="J2979" s="0" t="n">
        <v>17.2661999999999</v>
      </c>
      <c r="K2979" s="0" t="n">
        <v>278</v>
      </c>
      <c r="L2979" s="0" t="s">
        <v>20</v>
      </c>
      <c r="M2979" s="0" t="n">
        <f aca="false">35.3*G2979</f>
        <v>0.2202225292033</v>
      </c>
      <c r="N2979" s="0" t="n">
        <f aca="false">M2979*1000/365</f>
        <v>0.603349395077534</v>
      </c>
      <c r="O2979" s="0" t="n">
        <f aca="false">Table1[[#This Row],[Detection frequency 2021]]/100*365</f>
        <v>63.0216299999996</v>
      </c>
      <c r="P2979" s="0" t="n">
        <f aca="false">Table1[[#This Row],[Flared days/year]]/12</f>
        <v>5.25180249999997</v>
      </c>
      <c r="Q2979" s="2" t="n">
        <f aca="false">Table1[[#This Row],['#days per month]]-P3035</f>
        <v>-1.66838458333336</v>
      </c>
    </row>
    <row r="2980" customFormat="false" ht="15.75" hidden="true" customHeight="false" outlineLevel="0" collapsed="false">
      <c r="A2980" s="0" t="s">
        <v>645</v>
      </c>
      <c r="B2980" s="0" t="s">
        <v>646</v>
      </c>
      <c r="C2980" s="0" t="s">
        <v>3139</v>
      </c>
      <c r="D2980" s="0" t="n">
        <v>2103</v>
      </c>
      <c r="E2980" s="0" t="n">
        <v>33.170626</v>
      </c>
      <c r="F2980" s="0" t="n">
        <v>-103.045925</v>
      </c>
      <c r="G2980" s="0" t="n">
        <v>0.006232933432</v>
      </c>
      <c r="H2980" s="0" t="n">
        <v>1933.1</v>
      </c>
      <c r="I2980" s="0" t="n">
        <v>1.91154</v>
      </c>
      <c r="J2980" s="0" t="n">
        <v>27.8107</v>
      </c>
      <c r="K2980" s="0" t="n">
        <v>338</v>
      </c>
      <c r="L2980" s="0" t="s">
        <v>20</v>
      </c>
      <c r="M2980" s="0" t="n">
        <f aca="false">35.3*G2980</f>
        <v>0.2200225501496</v>
      </c>
      <c r="N2980" s="0" t="n">
        <f aca="false">M2980*1000/365</f>
        <v>0.602801507259178</v>
      </c>
      <c r="O2980" s="0" t="n">
        <f aca="false">Table1[[#This Row],[Detection frequency 2021]]/100*365</f>
        <v>101.509055</v>
      </c>
      <c r="P2980" s="0" t="n">
        <f aca="false">Table1[[#This Row],[Flared days/year]]/12</f>
        <v>8.45908791666667</v>
      </c>
      <c r="Q2980" s="2" t="n">
        <f aca="false">Table1[[#This Row],['#days per month]]-P3036</f>
        <v>1.8543216666667</v>
      </c>
    </row>
    <row r="2981" customFormat="false" ht="15.75" hidden="true" customHeight="false" outlineLevel="0" collapsed="false">
      <c r="A2981" s="0" t="s">
        <v>24</v>
      </c>
      <c r="B2981" s="0" t="s">
        <v>25</v>
      </c>
      <c r="C2981" s="0" t="s">
        <v>3140</v>
      </c>
      <c r="D2981" s="0" t="n">
        <v>9116</v>
      </c>
      <c r="E2981" s="0" t="n">
        <v>63.468066</v>
      </c>
      <c r="F2981" s="0" t="n">
        <v>76.7712</v>
      </c>
      <c r="G2981" s="0" t="n">
        <v>0.006230027485</v>
      </c>
      <c r="H2981" s="0" t="n">
        <v>1744.53</v>
      </c>
      <c r="I2981" s="0" t="n">
        <v>2.07485999999999</v>
      </c>
      <c r="J2981" s="0" t="n">
        <v>25.1232</v>
      </c>
      <c r="K2981" s="0" t="n">
        <v>203</v>
      </c>
      <c r="L2981" s="0" t="s">
        <v>20</v>
      </c>
      <c r="M2981" s="0" t="n">
        <f aca="false">35.3*G2981</f>
        <v>0.2199199702205</v>
      </c>
      <c r="N2981" s="0" t="n">
        <f aca="false">M2981*1000/365</f>
        <v>0.602520466357534</v>
      </c>
      <c r="O2981" s="0" t="n">
        <f aca="false">Table1[[#This Row],[Detection frequency 2021]]/100*365</f>
        <v>91.69968</v>
      </c>
      <c r="P2981" s="0" t="n">
        <f aca="false">Table1[[#This Row],[Flared days/year]]/12</f>
        <v>7.64164</v>
      </c>
      <c r="Q2981" s="2" t="n">
        <f aca="false">Table1[[#This Row],['#days per month]]-P3037</f>
        <v>-1.52922833333333</v>
      </c>
    </row>
    <row r="2982" customFormat="false" ht="15.75" hidden="true" customHeight="false" outlineLevel="0" collapsed="false">
      <c r="A2982" s="0" t="s">
        <v>24</v>
      </c>
      <c r="B2982" s="0" t="s">
        <v>25</v>
      </c>
      <c r="C2982" s="0" t="s">
        <v>3141</v>
      </c>
      <c r="D2982" s="0" t="n">
        <v>6790</v>
      </c>
      <c r="E2982" s="0" t="n">
        <v>52.172863</v>
      </c>
      <c r="F2982" s="0" t="n">
        <v>51.123083</v>
      </c>
      <c r="G2982" s="0" t="n">
        <v>0.006224567827</v>
      </c>
      <c r="H2982" s="0" t="n">
        <v>1768.85</v>
      </c>
      <c r="I2982" s="0" t="n">
        <v>1.6015</v>
      </c>
      <c r="J2982" s="0" t="n">
        <v>15.5796999999999</v>
      </c>
      <c r="K2982" s="0" t="n">
        <v>276</v>
      </c>
      <c r="L2982" s="0" t="s">
        <v>20</v>
      </c>
      <c r="M2982" s="0" t="n">
        <f aca="false">35.3*G2982</f>
        <v>0.2197272442931</v>
      </c>
      <c r="N2982" s="0" t="n">
        <f aca="false">M2982*1000/365</f>
        <v>0.601992450118082</v>
      </c>
      <c r="O2982" s="0" t="n">
        <f aca="false">Table1[[#This Row],[Detection frequency 2021]]/100*365</f>
        <v>56.8659049999996</v>
      </c>
      <c r="P2982" s="0" t="n">
        <f aca="false">Table1[[#This Row],[Flared days/year]]/12</f>
        <v>4.73882541666664</v>
      </c>
      <c r="Q2982" s="2" t="n">
        <f aca="false">Table1[[#This Row],['#days per month]]-P3038</f>
        <v>-7.3425529166667</v>
      </c>
    </row>
    <row r="2983" customFormat="false" ht="15.75" hidden="true" customHeight="false" outlineLevel="0" collapsed="false">
      <c r="A2983" s="0" t="s">
        <v>732</v>
      </c>
      <c r="B2983" s="0" t="s">
        <v>733</v>
      </c>
      <c r="C2983" s="0" t="s">
        <v>3142</v>
      </c>
      <c r="D2983" s="0" t="n">
        <v>4559</v>
      </c>
      <c r="E2983" s="0" t="n">
        <v>4.758647</v>
      </c>
      <c r="F2983" s="0" t="n">
        <v>-72.713098</v>
      </c>
      <c r="G2983" s="0" t="n">
        <v>0.00621884399199999</v>
      </c>
      <c r="H2983" s="0" t="n">
        <v>1872.87</v>
      </c>
      <c r="I2983" s="0" t="n">
        <v>1.6015</v>
      </c>
      <c r="J2983" s="0" t="n">
        <v>52</v>
      </c>
      <c r="K2983" s="0" t="n">
        <v>75</v>
      </c>
      <c r="L2983" s="0" t="s">
        <v>20</v>
      </c>
      <c r="M2983" s="0" t="n">
        <f aca="false">35.3*G2983</f>
        <v>0.2195251929176</v>
      </c>
      <c r="N2983" s="0" t="n">
        <f aca="false">M2983*1000/365</f>
        <v>0.601438884705752</v>
      </c>
      <c r="O2983" s="0" t="n">
        <f aca="false">Table1[[#This Row],[Detection frequency 2021]]/100*365</f>
        <v>189.8</v>
      </c>
      <c r="P2983" s="0" t="n">
        <f aca="false">Table1[[#This Row],[Flared days/year]]/12</f>
        <v>15.8166666666667</v>
      </c>
      <c r="Q2983" s="2" t="n">
        <f aca="false">Table1[[#This Row],['#days per month]]-P3039</f>
        <v>8.5237841666667</v>
      </c>
    </row>
    <row r="2984" customFormat="false" ht="15.75" hidden="true" customHeight="false" outlineLevel="0" collapsed="false">
      <c r="A2984" s="0" t="s">
        <v>732</v>
      </c>
      <c r="B2984" s="0" t="s">
        <v>733</v>
      </c>
      <c r="C2984" s="0" t="s">
        <v>3143</v>
      </c>
      <c r="D2984" s="0" t="n">
        <v>4553</v>
      </c>
      <c r="E2984" s="0" t="n">
        <v>4.080285</v>
      </c>
      <c r="F2984" s="0" t="n">
        <v>-73.380664</v>
      </c>
      <c r="G2984" s="0" t="n">
        <v>0.00620986197399999</v>
      </c>
      <c r="H2984" s="0" t="n">
        <v>1826.61</v>
      </c>
      <c r="I2984" s="0" t="n">
        <v>1.6015</v>
      </c>
      <c r="J2984" s="0" t="n">
        <v>33.3333</v>
      </c>
      <c r="K2984" s="0" t="n">
        <v>57</v>
      </c>
      <c r="L2984" s="0" t="s">
        <v>20</v>
      </c>
      <c r="M2984" s="0" t="n">
        <f aca="false">35.3*G2984</f>
        <v>0.2192081276822</v>
      </c>
      <c r="N2984" s="0" t="n">
        <f aca="false">M2984*1000/365</f>
        <v>0.600570212827944</v>
      </c>
      <c r="O2984" s="0" t="n">
        <f aca="false">Table1[[#This Row],[Detection frequency 2021]]/100*365</f>
        <v>121.666545</v>
      </c>
      <c r="P2984" s="0" t="n">
        <f aca="false">Table1[[#This Row],[Flared days/year]]/12</f>
        <v>10.13887875</v>
      </c>
      <c r="Q2984" s="2" t="n">
        <f aca="false">Table1[[#This Row],['#days per month]]-P3040</f>
        <v>-3.87076416666667</v>
      </c>
    </row>
    <row r="2985" customFormat="false" ht="15.75" hidden="true" customHeight="false" outlineLevel="0" collapsed="false">
      <c r="A2985" s="0" t="s">
        <v>345</v>
      </c>
      <c r="B2985" s="0" t="s">
        <v>346</v>
      </c>
      <c r="C2985" s="0" t="s">
        <v>3144</v>
      </c>
      <c r="D2985" s="0" t="n">
        <v>4654</v>
      </c>
      <c r="E2985" s="0" t="n">
        <v>-33.304821</v>
      </c>
      <c r="F2985" s="0" t="n">
        <v>-68.967035</v>
      </c>
      <c r="G2985" s="0" t="n">
        <v>0.006209128149</v>
      </c>
      <c r="H2985" s="0" t="n">
        <v>1768.72</v>
      </c>
      <c r="I2985" s="0" t="n">
        <v>1.55025</v>
      </c>
      <c r="J2985" s="0" t="n">
        <v>42.6065</v>
      </c>
      <c r="K2985" s="0" t="n">
        <v>399</v>
      </c>
      <c r="L2985" s="0" t="s">
        <v>20</v>
      </c>
      <c r="M2985" s="0" t="n">
        <f aca="false">35.3*G2985</f>
        <v>0.2191822236597</v>
      </c>
      <c r="N2985" s="0" t="n">
        <f aca="false">M2985*1000/365</f>
        <v>0.600499242903288</v>
      </c>
      <c r="O2985" s="0" t="n">
        <f aca="false">Table1[[#This Row],[Detection frequency 2021]]/100*365</f>
        <v>155.513725</v>
      </c>
      <c r="P2985" s="0" t="n">
        <f aca="false">Table1[[#This Row],[Flared days/year]]/12</f>
        <v>12.9594770833333</v>
      </c>
      <c r="Q2985" s="2" t="n">
        <f aca="false">Table1[[#This Row],['#days per month]]-P3041</f>
        <v>-1.20717666666667</v>
      </c>
    </row>
    <row r="2986" customFormat="false" ht="15.75" hidden="true" customHeight="false" outlineLevel="0" collapsed="false">
      <c r="A2986" s="0" t="s">
        <v>24</v>
      </c>
      <c r="B2986" s="0" t="s">
        <v>25</v>
      </c>
      <c r="C2986" s="0" t="s">
        <v>3145</v>
      </c>
      <c r="D2986" s="0" t="n">
        <v>9225</v>
      </c>
      <c r="E2986" s="0" t="n">
        <v>66.865105</v>
      </c>
      <c r="F2986" s="0" t="n">
        <v>77.296968</v>
      </c>
      <c r="G2986" s="0" t="n">
        <v>0.006208629148</v>
      </c>
      <c r="H2986" s="0" t="n">
        <v>1591.49</v>
      </c>
      <c r="I2986" s="0" t="n">
        <v>0.630195</v>
      </c>
      <c r="J2986" s="0" t="n">
        <v>10.1155999999999</v>
      </c>
      <c r="K2986" s="0" t="n">
        <v>346</v>
      </c>
      <c r="L2986" s="0" t="s">
        <v>218</v>
      </c>
      <c r="M2986" s="0" t="n">
        <f aca="false">35.3*G2986</f>
        <v>0.2191646089244</v>
      </c>
      <c r="N2986" s="0" t="n">
        <f aca="false">M2986*1000/365</f>
        <v>0.600450983354521</v>
      </c>
      <c r="O2986" s="0" t="n">
        <f aca="false">Table1[[#This Row],[Detection frequency 2021]]/100*365</f>
        <v>36.9219399999996</v>
      </c>
      <c r="P2986" s="0" t="n">
        <f aca="false">Table1[[#This Row],[Flared days/year]]/12</f>
        <v>3.0768283333333</v>
      </c>
      <c r="Q2986" s="2" t="n">
        <f aca="false">Table1[[#This Row],['#days per month]]-P3042</f>
        <v>-6.9506341666667</v>
      </c>
    </row>
    <row r="2987" customFormat="false" ht="15.75" hidden="true" customHeight="false" outlineLevel="0" collapsed="false">
      <c r="A2987" s="0" t="s">
        <v>715</v>
      </c>
      <c r="B2987" s="0" t="s">
        <v>716</v>
      </c>
      <c r="C2987" s="0" t="s">
        <v>3146</v>
      </c>
      <c r="D2987" s="0" t="n">
        <v>9910</v>
      </c>
      <c r="E2987" s="0" t="n">
        <v>38.9636469999999</v>
      </c>
      <c r="F2987" s="0" t="n">
        <v>65.0208189999999</v>
      </c>
      <c r="G2987" s="0" t="n">
        <v>0.006206956027</v>
      </c>
      <c r="H2987" s="0" t="n">
        <v>1832.32</v>
      </c>
      <c r="I2987" s="0" t="n">
        <v>2.61368</v>
      </c>
      <c r="J2987" s="0" t="n">
        <v>43.8461999999999</v>
      </c>
      <c r="K2987" s="0" t="n">
        <v>390</v>
      </c>
      <c r="L2987" s="0" t="s">
        <v>20</v>
      </c>
      <c r="M2987" s="0" t="n">
        <f aca="false">35.3*G2987</f>
        <v>0.2191055477531</v>
      </c>
      <c r="N2987" s="0" t="n">
        <f aca="false">M2987*1000/365</f>
        <v>0.600289171926301</v>
      </c>
      <c r="O2987" s="0" t="n">
        <f aca="false">Table1[[#This Row],[Detection frequency 2021]]/100*365</f>
        <v>160.03863</v>
      </c>
      <c r="P2987" s="0" t="n">
        <f aca="false">Table1[[#This Row],[Flared days/year]]/12</f>
        <v>13.3365525</v>
      </c>
      <c r="Q2987" s="2" t="n">
        <f aca="false">Table1[[#This Row],['#days per month]]-P3043</f>
        <v>3.3764325</v>
      </c>
    </row>
    <row r="2988" customFormat="false" ht="15.75" hidden="true" customHeight="false" outlineLevel="0" collapsed="false">
      <c r="A2988" s="0" t="s">
        <v>221</v>
      </c>
      <c r="B2988" s="0" t="s">
        <v>222</v>
      </c>
      <c r="C2988" s="0" t="s">
        <v>3147</v>
      </c>
      <c r="D2988" s="0" t="n">
        <v>10772</v>
      </c>
      <c r="E2988" s="0" t="n">
        <v>27.393726</v>
      </c>
      <c r="F2988" s="0" t="n">
        <v>95.472912</v>
      </c>
      <c r="G2988" s="0" t="n">
        <v>0.006196388947</v>
      </c>
      <c r="H2988" s="0" t="n">
        <v>1853.92</v>
      </c>
      <c r="I2988" s="0" t="n">
        <v>1.66082</v>
      </c>
      <c r="J2988" s="0" t="n">
        <v>47.5138</v>
      </c>
      <c r="K2988" s="0" t="n">
        <v>181</v>
      </c>
      <c r="L2988" s="0" t="s">
        <v>20</v>
      </c>
      <c r="M2988" s="0" t="n">
        <f aca="false">35.3*G2988</f>
        <v>0.2187325298291</v>
      </c>
      <c r="N2988" s="0" t="n">
        <f aca="false">M2988*1000/365</f>
        <v>0.599267205011233</v>
      </c>
      <c r="O2988" s="0" t="n">
        <f aca="false">Table1[[#This Row],[Detection frequency 2021]]/100*365</f>
        <v>173.42537</v>
      </c>
      <c r="P2988" s="0" t="n">
        <f aca="false">Table1[[#This Row],[Flared days/year]]/12</f>
        <v>14.4521141666667</v>
      </c>
      <c r="Q2988" s="2" t="n">
        <f aca="false">Table1[[#This Row],['#days per month]]-P3044</f>
        <v>3.39151916666667</v>
      </c>
    </row>
    <row r="2989" customFormat="false" ht="15.75" hidden="true" customHeight="false" outlineLevel="0" collapsed="false">
      <c r="A2989" s="0" t="s">
        <v>645</v>
      </c>
      <c r="B2989" s="0" t="s">
        <v>646</v>
      </c>
      <c r="C2989" s="0" t="s">
        <v>3148</v>
      </c>
      <c r="D2989" s="0" t="n">
        <v>2439</v>
      </c>
      <c r="E2989" s="0" t="n">
        <v>32.214523</v>
      </c>
      <c r="F2989" s="0" t="n">
        <v>-101.919361</v>
      </c>
      <c r="G2989" s="0" t="n">
        <v>0.006195684475</v>
      </c>
      <c r="H2989" s="0" t="n">
        <v>1855.08</v>
      </c>
      <c r="I2989" s="0" t="n">
        <v>0.921882</v>
      </c>
      <c r="J2989" s="0" t="n">
        <v>25.7309999999999</v>
      </c>
      <c r="K2989" s="0" t="n">
        <v>342</v>
      </c>
      <c r="L2989" s="0" t="s">
        <v>20</v>
      </c>
      <c r="M2989" s="0" t="n">
        <f aca="false">35.3*G2989</f>
        <v>0.2187076619675</v>
      </c>
      <c r="N2989" s="0" t="n">
        <f aca="false">M2989*1000/365</f>
        <v>0.599199073883562</v>
      </c>
      <c r="O2989" s="0" t="n">
        <f aca="false">Table1[[#This Row],[Detection frequency 2021]]/100*365</f>
        <v>93.9181499999996</v>
      </c>
      <c r="P2989" s="0" t="n">
        <f aca="false">Table1[[#This Row],[Flared days/year]]/12</f>
        <v>7.82651249999997</v>
      </c>
      <c r="Q2989" s="2" t="n">
        <f aca="false">Table1[[#This Row],['#days per month]]-P3045</f>
        <v>-7.80662000000003</v>
      </c>
    </row>
    <row r="2990" customFormat="false" ht="15.75" hidden="true" customHeight="false" outlineLevel="0" collapsed="false">
      <c r="A2990" s="0" t="s">
        <v>221</v>
      </c>
      <c r="B2990" s="0" t="s">
        <v>222</v>
      </c>
      <c r="C2990" s="0" t="s">
        <v>3149</v>
      </c>
      <c r="D2990" s="0" t="n">
        <v>10166</v>
      </c>
      <c r="E2990" s="0" t="n">
        <v>21.563106</v>
      </c>
      <c r="F2990" s="0" t="n">
        <v>72.916943</v>
      </c>
      <c r="G2990" s="0" t="n">
        <v>0.006193101411</v>
      </c>
      <c r="H2990" s="0" t="n">
        <v>1826.55</v>
      </c>
      <c r="I2990" s="0" t="n">
        <v>1.62927</v>
      </c>
      <c r="J2990" s="0" t="n">
        <v>42.3221</v>
      </c>
      <c r="K2990" s="0" t="n">
        <v>267</v>
      </c>
      <c r="L2990" s="0" t="s">
        <v>20</v>
      </c>
      <c r="M2990" s="0" t="n">
        <f aca="false">35.3*G2990</f>
        <v>0.2186164798083</v>
      </c>
      <c r="N2990" s="0" t="n">
        <f aca="false">M2990*1000/365</f>
        <v>0.598949259748767</v>
      </c>
      <c r="O2990" s="0" t="n">
        <f aca="false">Table1[[#This Row],[Detection frequency 2021]]/100*365</f>
        <v>154.475665</v>
      </c>
      <c r="P2990" s="0" t="n">
        <f aca="false">Table1[[#This Row],[Flared days/year]]/12</f>
        <v>12.8729720833333</v>
      </c>
      <c r="Q2990" s="2" t="n">
        <f aca="false">Table1[[#This Row],['#days per month]]-P3046</f>
        <v>0.885216249999999</v>
      </c>
    </row>
    <row r="2991" customFormat="false" ht="15.75" hidden="true" customHeight="false" outlineLevel="0" collapsed="false">
      <c r="A2991" s="0" t="s">
        <v>35</v>
      </c>
      <c r="B2991" s="0" t="s">
        <v>36</v>
      </c>
      <c r="C2991" s="0" t="s">
        <v>3150</v>
      </c>
      <c r="D2991" s="0" t="n">
        <v>3696</v>
      </c>
      <c r="E2991" s="0" t="n">
        <v>20.493373</v>
      </c>
      <c r="F2991" s="0" t="n">
        <v>-97.405858</v>
      </c>
      <c r="G2991" s="0" t="n">
        <v>0.006192837234</v>
      </c>
      <c r="H2991" s="0" t="n">
        <v>1853.68</v>
      </c>
      <c r="I2991" s="0" t="n">
        <v>1.6015</v>
      </c>
      <c r="J2991" s="0" t="n">
        <v>27.7778</v>
      </c>
      <c r="K2991" s="0" t="n">
        <v>216</v>
      </c>
      <c r="L2991" s="0" t="s">
        <v>20</v>
      </c>
      <c r="M2991" s="0" t="n">
        <f aca="false">35.3*G2991</f>
        <v>0.2186071543602</v>
      </c>
      <c r="N2991" s="0" t="n">
        <f aca="false">M2991*1000/365</f>
        <v>0.59892371057589</v>
      </c>
      <c r="O2991" s="0" t="n">
        <f aca="false">Table1[[#This Row],[Detection frequency 2021]]/100*365</f>
        <v>101.38897</v>
      </c>
      <c r="P2991" s="0" t="n">
        <f aca="false">Table1[[#This Row],[Flared days/year]]/12</f>
        <v>8.44908083333333</v>
      </c>
      <c r="Q2991" s="2" t="n">
        <f aca="false">Table1[[#This Row],['#days per month]]-P3047</f>
        <v>2.04083666666666</v>
      </c>
    </row>
    <row r="2992" customFormat="false" ht="15.75" hidden="true" customHeight="false" outlineLevel="0" collapsed="false">
      <c r="A2992" s="0" t="s">
        <v>51</v>
      </c>
      <c r="B2992" s="0" t="s">
        <v>52</v>
      </c>
      <c r="C2992" s="0" t="s">
        <v>3151</v>
      </c>
      <c r="D2992" s="0" t="n">
        <v>5509</v>
      </c>
      <c r="E2992" s="0" t="n">
        <v>31.329834</v>
      </c>
      <c r="F2992" s="0" t="n">
        <v>6.03740899999999</v>
      </c>
      <c r="G2992" s="0" t="n">
        <v>0.006314916361</v>
      </c>
      <c r="H2992" s="0" t="n">
        <v>1713.92</v>
      </c>
      <c r="I2992" s="0" t="n">
        <v>1.21377999999999</v>
      </c>
      <c r="J2992" s="0" t="n">
        <v>43.2432</v>
      </c>
      <c r="K2992" s="0" t="n">
        <v>370</v>
      </c>
      <c r="L2992" s="0" t="s">
        <v>20</v>
      </c>
      <c r="M2992" s="0" t="n">
        <f aca="false">35.3*G2992</f>
        <v>0.2229165475433</v>
      </c>
      <c r="N2992" s="0" t="n">
        <f aca="false">M2992*1000/365</f>
        <v>0.610730267241918</v>
      </c>
      <c r="O2992" s="0" t="n">
        <f aca="false">Table1[[#This Row],[Detection frequency 2021]]/100*365</f>
        <v>157.83768</v>
      </c>
      <c r="P2992" s="0" t="n">
        <f aca="false">Table1[[#This Row],[Flared days/year]]/12</f>
        <v>13.15314</v>
      </c>
      <c r="Q2992" s="2" t="n">
        <f aca="false">Table1[[#This Row],['#days per month]]-P3048</f>
        <v>7.25139416666667</v>
      </c>
    </row>
    <row r="2993" customFormat="false" ht="15.75" hidden="true" customHeight="false" outlineLevel="0" collapsed="false">
      <c r="A2993" s="0" t="s">
        <v>788</v>
      </c>
      <c r="B2993" s="0" t="s">
        <v>789</v>
      </c>
      <c r="C2993" s="0" t="s">
        <v>3152</v>
      </c>
      <c r="D2993" s="0" t="n">
        <v>11982</v>
      </c>
      <c r="E2993" s="0" t="n">
        <v>-6.266707</v>
      </c>
      <c r="F2993" s="0" t="n">
        <v>107.326314</v>
      </c>
      <c r="G2993" s="0" t="n">
        <v>0.006186379574</v>
      </c>
      <c r="H2993" s="0" t="n">
        <v>1639.83</v>
      </c>
      <c r="I2993" s="0" t="n">
        <v>1.6015</v>
      </c>
      <c r="J2993" s="0" t="n">
        <v>20.4301</v>
      </c>
      <c r="K2993" s="0" t="n">
        <v>93</v>
      </c>
      <c r="L2993" s="0" t="s">
        <v>20</v>
      </c>
      <c r="M2993" s="0" t="n">
        <f aca="false">35.3*G2993</f>
        <v>0.2183791989622</v>
      </c>
      <c r="N2993" s="0" t="n">
        <f aca="false">M2993*1000/365</f>
        <v>0.598299175238904</v>
      </c>
      <c r="O2993" s="0" t="n">
        <f aca="false">Table1[[#This Row],[Detection frequency 2021]]/100*365</f>
        <v>74.569865</v>
      </c>
      <c r="P2993" s="0" t="n">
        <f aca="false">Table1[[#This Row],[Flared days/year]]/12</f>
        <v>6.21415541666667</v>
      </c>
      <c r="Q2993" s="2" t="n">
        <f aca="false">Table1[[#This Row],['#days per month]]-P3049</f>
        <v>-7.95249833333333</v>
      </c>
    </row>
    <row r="2994" customFormat="false" ht="15.75" hidden="true" customHeight="false" outlineLevel="0" collapsed="false">
      <c r="A2994" s="0" t="s">
        <v>788</v>
      </c>
      <c r="B2994" s="0" t="s">
        <v>789</v>
      </c>
      <c r="C2994" s="0" t="s">
        <v>3153</v>
      </c>
      <c r="D2994" s="0" t="n">
        <v>11859</v>
      </c>
      <c r="E2994" s="0" t="n">
        <v>-1.584732</v>
      </c>
      <c r="F2994" s="0" t="n">
        <v>102.871208</v>
      </c>
      <c r="G2994" s="0" t="n">
        <v>0.006185352219</v>
      </c>
      <c r="H2994" s="0" t="n">
        <v>1891.83</v>
      </c>
      <c r="I2994" s="0" t="n">
        <v>1.6015</v>
      </c>
      <c r="J2994" s="0" t="n">
        <v>12.2449</v>
      </c>
      <c r="K2994" s="0" t="n">
        <v>49</v>
      </c>
      <c r="L2994" s="0" t="s">
        <v>20</v>
      </c>
      <c r="M2994" s="0" t="n">
        <f aca="false">35.3*G2994</f>
        <v>0.2183429333307</v>
      </c>
      <c r="N2994" s="0" t="n">
        <f aca="false">M2994*1000/365</f>
        <v>0.598199817344384</v>
      </c>
      <c r="O2994" s="0" t="n">
        <f aca="false">Table1[[#This Row],[Detection frequency 2021]]/100*365</f>
        <v>44.693885</v>
      </c>
      <c r="P2994" s="0" t="n">
        <f aca="false">Table1[[#This Row],[Flared days/year]]/12</f>
        <v>3.72449041666667</v>
      </c>
      <c r="Q2994" s="2" t="n">
        <f aca="false">Table1[[#This Row],['#days per month]]-P3050</f>
        <v>2.63818045833333</v>
      </c>
    </row>
    <row r="2995" customFormat="false" ht="15.75" hidden="true" customHeight="false" outlineLevel="0" collapsed="false">
      <c r="A2995" s="0" t="s">
        <v>645</v>
      </c>
      <c r="B2995" s="0" t="s">
        <v>646</v>
      </c>
      <c r="C2995" s="0" t="s">
        <v>3154</v>
      </c>
      <c r="D2995" s="0" t="n">
        <v>2636</v>
      </c>
      <c r="E2995" s="0" t="n">
        <v>31.4793229999999</v>
      </c>
      <c r="F2995" s="0" t="n">
        <v>-101.59232</v>
      </c>
      <c r="G2995" s="0" t="n">
        <v>0.00618526416</v>
      </c>
      <c r="H2995" s="0" t="n">
        <v>1893.62</v>
      </c>
      <c r="I2995" s="0" t="n">
        <v>3.38335999999999</v>
      </c>
      <c r="J2995" s="0" t="n">
        <v>30.1829</v>
      </c>
      <c r="K2995" s="0" t="n">
        <v>328</v>
      </c>
      <c r="L2995" s="0" t="s">
        <v>20</v>
      </c>
      <c r="M2995" s="0" t="n">
        <f aca="false">35.3*G2995</f>
        <v>0.218339824848</v>
      </c>
      <c r="N2995" s="0" t="n">
        <f aca="false">M2995*1000/365</f>
        <v>0.598191300953425</v>
      </c>
      <c r="O2995" s="0" t="n">
        <f aca="false">Table1[[#This Row],[Detection frequency 2021]]/100*365</f>
        <v>110.167585</v>
      </c>
      <c r="P2995" s="0" t="n">
        <f aca="false">Table1[[#This Row],[Flared days/year]]/12</f>
        <v>9.18063208333333</v>
      </c>
      <c r="Q2995" s="2" t="n">
        <f aca="false">Table1[[#This Row],['#days per month]]-P3051</f>
        <v>-3.2194520833333</v>
      </c>
    </row>
    <row r="2996" customFormat="false" ht="15.75" hidden="true" customHeight="false" outlineLevel="0" collapsed="false">
      <c r="A2996" s="0" t="s">
        <v>645</v>
      </c>
      <c r="B2996" s="0" t="s">
        <v>646</v>
      </c>
      <c r="C2996" s="0" t="s">
        <v>3155</v>
      </c>
      <c r="D2996" s="0" t="n">
        <v>1013</v>
      </c>
      <c r="E2996" s="0" t="n">
        <v>48.08409</v>
      </c>
      <c r="F2996" s="0" t="n">
        <v>-102.567471</v>
      </c>
      <c r="G2996" s="0" t="n">
        <v>0.006178777147</v>
      </c>
      <c r="H2996" s="0" t="n">
        <v>1943.37</v>
      </c>
      <c r="I2996" s="0" t="n">
        <v>1.93081</v>
      </c>
      <c r="J2996" s="0" t="n">
        <v>24.4713</v>
      </c>
      <c r="K2996" s="0" t="n">
        <v>331</v>
      </c>
      <c r="L2996" s="0" t="s">
        <v>20</v>
      </c>
      <c r="M2996" s="0" t="n">
        <f aca="false">35.3*G2996</f>
        <v>0.2181108332891</v>
      </c>
      <c r="N2996" s="0" t="n">
        <f aca="false">M2996*1000/365</f>
        <v>0.597563926819452</v>
      </c>
      <c r="O2996" s="0" t="n">
        <f aca="false">Table1[[#This Row],[Detection frequency 2021]]/100*365</f>
        <v>89.320245</v>
      </c>
      <c r="P2996" s="0" t="n">
        <f aca="false">Table1[[#This Row],[Flared days/year]]/12</f>
        <v>7.44335375</v>
      </c>
      <c r="Q2996" s="2" t="n">
        <f aca="false">Table1[[#This Row],['#days per month]]-P3052</f>
        <v>1.98623875</v>
      </c>
    </row>
    <row r="2997" customFormat="false" ht="15.75" hidden="true" customHeight="false" outlineLevel="0" collapsed="false">
      <c r="A2997" s="0" t="s">
        <v>161</v>
      </c>
      <c r="B2997" s="0" t="s">
        <v>162</v>
      </c>
      <c r="C2997" s="0" t="s">
        <v>3156</v>
      </c>
      <c r="D2997" s="0" t="n">
        <v>9664</v>
      </c>
      <c r="E2997" s="0" t="n">
        <v>41.657627</v>
      </c>
      <c r="F2997" s="0" t="n">
        <v>83.014255</v>
      </c>
      <c r="G2997" s="0" t="n">
        <v>0.006175929906</v>
      </c>
      <c r="H2997" s="0" t="n">
        <v>1885.42</v>
      </c>
      <c r="I2997" s="0" t="n">
        <v>1.96380999999999</v>
      </c>
      <c r="J2997" s="0" t="n">
        <v>28.3828</v>
      </c>
      <c r="K2997" s="0" t="n">
        <v>303</v>
      </c>
      <c r="L2997" s="0" t="s">
        <v>20</v>
      </c>
      <c r="M2997" s="0" t="n">
        <f aca="false">35.3*G2997</f>
        <v>0.2180103256818</v>
      </c>
      <c r="N2997" s="0" t="n">
        <f aca="false">M2997*1000/365</f>
        <v>0.597288563511781</v>
      </c>
      <c r="O2997" s="0" t="n">
        <f aca="false">Table1[[#This Row],[Detection frequency 2021]]/100*365</f>
        <v>103.59722</v>
      </c>
      <c r="P2997" s="0" t="n">
        <f aca="false">Table1[[#This Row],[Flared days/year]]/12</f>
        <v>8.63310166666667</v>
      </c>
      <c r="Q2997" s="2" t="n">
        <f aca="false">Table1[[#This Row],['#days per month]]-P3053</f>
        <v>-2.48695791666667</v>
      </c>
    </row>
    <row r="2998" customFormat="false" ht="15.75" hidden="true" customHeight="false" outlineLevel="0" collapsed="false">
      <c r="A2998" s="0" t="s">
        <v>24</v>
      </c>
      <c r="B2998" s="0" t="s">
        <v>25</v>
      </c>
      <c r="C2998" s="0" t="s">
        <v>3157</v>
      </c>
      <c r="D2998" s="0" t="n">
        <v>10358</v>
      </c>
      <c r="E2998" s="0" t="n">
        <v>60.4925439999999</v>
      </c>
      <c r="F2998" s="0" t="n">
        <v>97.409239</v>
      </c>
      <c r="G2998" s="0" t="n">
        <v>0.006167300124</v>
      </c>
      <c r="H2998" s="0" t="n">
        <v>1555.41</v>
      </c>
      <c r="I2998" s="0" t="n">
        <v>1.6015</v>
      </c>
      <c r="J2998" s="0" t="n">
        <v>11.1864</v>
      </c>
      <c r="K2998" s="0" t="n">
        <v>295</v>
      </c>
      <c r="L2998" s="0" t="s">
        <v>20</v>
      </c>
      <c r="M2998" s="0" t="n">
        <f aca="false">35.3*G2998</f>
        <v>0.2177056943772</v>
      </c>
      <c r="N2998" s="0" t="n">
        <f aca="false">M2998*1000/365</f>
        <v>0.596453957197808</v>
      </c>
      <c r="O2998" s="0" t="n">
        <f aca="false">Table1[[#This Row],[Detection frequency 2021]]/100*365</f>
        <v>40.83036</v>
      </c>
      <c r="P2998" s="0" t="n">
        <f aca="false">Table1[[#This Row],[Flared days/year]]/12</f>
        <v>3.40253</v>
      </c>
      <c r="Q2998" s="2" t="n">
        <f aca="false">Table1[[#This Row],['#days per month]]-P3054</f>
        <v>0.190195416666667</v>
      </c>
    </row>
    <row r="2999" customFormat="false" ht="15.75" hidden="true" customHeight="false" outlineLevel="0" collapsed="false">
      <c r="A2999" s="0" t="s">
        <v>645</v>
      </c>
      <c r="B2999" s="0" t="s">
        <v>646</v>
      </c>
      <c r="C2999" s="0" t="s">
        <v>3158</v>
      </c>
      <c r="D2999" s="0" t="n">
        <v>4049</v>
      </c>
      <c r="E2999" s="0" t="n">
        <v>28.866351</v>
      </c>
      <c r="F2999" s="0" t="n">
        <v>-88.056356</v>
      </c>
      <c r="G2999" s="0" t="n">
        <v>0.00616113599399999</v>
      </c>
      <c r="H2999" s="0" t="n">
        <v>1825.15</v>
      </c>
      <c r="I2999" s="0" t="n">
        <v>1.6015</v>
      </c>
      <c r="J2999" s="0" t="n">
        <v>6.98924999999999</v>
      </c>
      <c r="K2999" s="0" t="n">
        <v>186</v>
      </c>
      <c r="L2999" s="0" t="s">
        <v>20</v>
      </c>
      <c r="M2999" s="0" t="n">
        <f aca="false">35.3*G2999</f>
        <v>0.2174881005882</v>
      </c>
      <c r="N2999" s="0" t="n">
        <f aca="false">M2999*1000/365</f>
        <v>0.595857809830684</v>
      </c>
      <c r="O2999" s="0" t="n">
        <f aca="false">Table1[[#This Row],[Detection frequency 2021]]/100*365</f>
        <v>25.5107625</v>
      </c>
      <c r="P2999" s="0" t="n">
        <f aca="false">Table1[[#This Row],[Flared days/year]]/12</f>
        <v>2.125896875</v>
      </c>
      <c r="Q2999" s="2" t="n">
        <f aca="false">Table1[[#This Row],['#days per month]]-P3055</f>
        <v>-2.45895937499997</v>
      </c>
    </row>
    <row r="3000" customFormat="false" ht="15.75" hidden="true" customHeight="false" outlineLevel="0" collapsed="false">
      <c r="A3000" s="0" t="s">
        <v>645</v>
      </c>
      <c r="B3000" s="0" t="s">
        <v>646</v>
      </c>
      <c r="C3000" s="0" t="s">
        <v>3159</v>
      </c>
      <c r="D3000" s="0" t="n">
        <v>3443</v>
      </c>
      <c r="E3000" s="0" t="n">
        <v>30.824582</v>
      </c>
      <c r="F3000" s="0" t="n">
        <v>-96.652559</v>
      </c>
      <c r="G3000" s="0" t="n">
        <v>0.006157936517</v>
      </c>
      <c r="H3000" s="0" t="n">
        <v>1859.68</v>
      </c>
      <c r="I3000" s="0" t="n">
        <v>2.18319</v>
      </c>
      <c r="J3000" s="0" t="n">
        <v>27.2109</v>
      </c>
      <c r="K3000" s="0" t="n">
        <v>294</v>
      </c>
      <c r="L3000" s="0" t="s">
        <v>20</v>
      </c>
      <c r="M3000" s="0" t="n">
        <f aca="false">35.3*G3000</f>
        <v>0.2173751590501</v>
      </c>
      <c r="N3000" s="0" t="n">
        <f aca="false">M3000*1000/365</f>
        <v>0.595548380959178</v>
      </c>
      <c r="O3000" s="0" t="n">
        <f aca="false">Table1[[#This Row],[Detection frequency 2021]]/100*365</f>
        <v>99.319785</v>
      </c>
      <c r="P3000" s="0" t="n">
        <f aca="false">Table1[[#This Row],[Flared days/year]]/12</f>
        <v>8.27664875</v>
      </c>
      <c r="Q3000" s="2" t="n">
        <f aca="false">Table1[[#This Row],['#days per month]]-P3056</f>
        <v>2.38956375</v>
      </c>
    </row>
    <row r="3001" customFormat="false" ht="15.75" hidden="true" customHeight="false" outlineLevel="0" collapsed="false">
      <c r="A3001" s="0" t="s">
        <v>35</v>
      </c>
      <c r="B3001" s="0" t="s">
        <v>36</v>
      </c>
      <c r="C3001" s="0" t="s">
        <v>3160</v>
      </c>
      <c r="D3001" s="0" t="n">
        <v>3751</v>
      </c>
      <c r="E3001" s="0" t="n">
        <v>17.798941</v>
      </c>
      <c r="F3001" s="0" t="n">
        <v>-93.944791</v>
      </c>
      <c r="G3001" s="0" t="n">
        <v>0.006156410161</v>
      </c>
      <c r="H3001" s="0" t="n">
        <v>1861.9</v>
      </c>
      <c r="I3001" s="0" t="n">
        <v>1.73505999999999</v>
      </c>
      <c r="J3001" s="0" t="n">
        <v>19.1011</v>
      </c>
      <c r="K3001" s="0" t="n">
        <v>178</v>
      </c>
      <c r="L3001" s="0" t="s">
        <v>20</v>
      </c>
      <c r="M3001" s="0" t="n">
        <f aca="false">35.3*G3001</f>
        <v>0.2173212786833</v>
      </c>
      <c r="N3001" s="0" t="n">
        <f aca="false">M3001*1000/365</f>
        <v>0.59540076351589</v>
      </c>
      <c r="O3001" s="0" t="n">
        <f aca="false">Table1[[#This Row],[Detection frequency 2021]]/100*365</f>
        <v>69.719015</v>
      </c>
      <c r="P3001" s="0" t="n">
        <f aca="false">Table1[[#This Row],[Flared days/year]]/12</f>
        <v>5.80991791666667</v>
      </c>
      <c r="Q3001" s="2" t="n">
        <f aca="false">Table1[[#This Row],['#days per month]]-P3057</f>
        <v>-5.14008208333333</v>
      </c>
    </row>
    <row r="3002" customFormat="false" ht="15.75" hidden="true" customHeight="false" outlineLevel="0" collapsed="false">
      <c r="A3002" s="0" t="s">
        <v>17</v>
      </c>
      <c r="B3002" s="0" t="s">
        <v>18</v>
      </c>
      <c r="C3002" s="0" t="s">
        <v>3161</v>
      </c>
      <c r="D3002" s="0" t="n">
        <v>4355</v>
      </c>
      <c r="E3002" s="0" t="n">
        <v>9.695617</v>
      </c>
      <c r="F3002" s="0" t="n">
        <v>-63.5748339999999</v>
      </c>
      <c r="G3002" s="0" t="n">
        <v>0.006152183329</v>
      </c>
      <c r="H3002" s="0" t="n">
        <v>2064.89</v>
      </c>
      <c r="I3002" s="0" t="n">
        <v>4.64757</v>
      </c>
      <c r="J3002" s="0" t="n">
        <v>24.5713999999999</v>
      </c>
      <c r="K3002" s="0" t="n">
        <v>175</v>
      </c>
      <c r="L3002" s="0" t="s">
        <v>20</v>
      </c>
      <c r="M3002" s="0" t="n">
        <f aca="false">35.3*G3002</f>
        <v>0.2171720715137</v>
      </c>
      <c r="N3002" s="0" t="n">
        <f aca="false">M3002*1000/365</f>
        <v>0.594991976749863</v>
      </c>
      <c r="O3002" s="0" t="n">
        <f aca="false">Table1[[#This Row],[Detection frequency 2021]]/100*365</f>
        <v>89.6856099999996</v>
      </c>
      <c r="P3002" s="0" t="n">
        <f aca="false">Table1[[#This Row],[Flared days/year]]/12</f>
        <v>7.4738008333333</v>
      </c>
      <c r="Q3002" s="2" t="n">
        <f aca="false">Table1[[#This Row],['#days per month]]-P3058</f>
        <v>1.86855666666664</v>
      </c>
    </row>
    <row r="3003" customFormat="false" ht="15.75" hidden="true" customHeight="false" outlineLevel="0" collapsed="false">
      <c r="A3003" s="0" t="s">
        <v>161</v>
      </c>
      <c r="B3003" s="0" t="s">
        <v>162</v>
      </c>
      <c r="C3003" s="0" t="s">
        <v>3162</v>
      </c>
      <c r="D3003" s="0" t="n">
        <v>9661</v>
      </c>
      <c r="E3003" s="0" t="n">
        <v>40.671144</v>
      </c>
      <c r="F3003" s="0" t="n">
        <v>82.987467</v>
      </c>
      <c r="G3003" s="0" t="n">
        <v>0.00615150821</v>
      </c>
      <c r="H3003" s="0" t="n">
        <v>1717.39</v>
      </c>
      <c r="I3003" s="0" t="n">
        <v>1.26027</v>
      </c>
      <c r="J3003" s="0" t="n">
        <v>29.2682999999999</v>
      </c>
      <c r="K3003" s="0" t="n">
        <v>328</v>
      </c>
      <c r="L3003" s="0" t="s">
        <v>20</v>
      </c>
      <c r="M3003" s="0" t="n">
        <f aca="false">35.3*G3003</f>
        <v>0.217148239813</v>
      </c>
      <c r="N3003" s="0" t="n">
        <f aca="false">M3003*1000/365</f>
        <v>0.594926684419178</v>
      </c>
      <c r="O3003" s="0" t="n">
        <f aca="false">Table1[[#This Row],[Detection frequency 2021]]/100*365</f>
        <v>106.829295</v>
      </c>
      <c r="P3003" s="0" t="n">
        <f aca="false">Table1[[#This Row],[Flared days/year]]/12</f>
        <v>8.90244124999997</v>
      </c>
      <c r="Q3003" s="2" t="n">
        <f aca="false">Table1[[#This Row],['#days per month]]-P3059</f>
        <v>3.61663291666664</v>
      </c>
    </row>
    <row r="3004" customFormat="false" ht="15.75" hidden="true" customHeight="false" outlineLevel="0" collapsed="false">
      <c r="A3004" s="0" t="s">
        <v>24</v>
      </c>
      <c r="B3004" s="0" t="s">
        <v>25</v>
      </c>
      <c r="C3004" s="0" t="s">
        <v>3163</v>
      </c>
      <c r="D3004" s="0" t="n">
        <v>8978</v>
      </c>
      <c r="E3004" s="0" t="n">
        <v>64.6947</v>
      </c>
      <c r="F3004" s="0" t="n">
        <v>75.430385</v>
      </c>
      <c r="G3004" s="0" t="n">
        <v>0.006143788371</v>
      </c>
      <c r="H3004" s="0" t="n">
        <v>1750.11</v>
      </c>
      <c r="I3004" s="0" t="n">
        <v>1.74559</v>
      </c>
      <c r="J3004" s="0" t="n">
        <v>26.5306</v>
      </c>
      <c r="K3004" s="0" t="n">
        <v>147</v>
      </c>
      <c r="L3004" s="0" t="s">
        <v>20</v>
      </c>
      <c r="M3004" s="0" t="n">
        <f aca="false">35.3*G3004</f>
        <v>0.2168757294963</v>
      </c>
      <c r="N3004" s="0" t="n">
        <f aca="false">M3004*1000/365</f>
        <v>0.594180080811781</v>
      </c>
      <c r="O3004" s="0" t="n">
        <f aca="false">Table1[[#This Row],[Detection frequency 2021]]/100*365</f>
        <v>96.83669</v>
      </c>
      <c r="P3004" s="0" t="n">
        <f aca="false">Table1[[#This Row],[Flared days/year]]/12</f>
        <v>8.06972416666667</v>
      </c>
      <c r="Q3004" s="2" t="n">
        <f aca="false">Table1[[#This Row],['#days per month]]-P3060</f>
        <v>-2.67116125</v>
      </c>
    </row>
    <row r="3005" customFormat="false" ht="15.75" hidden="true" customHeight="false" outlineLevel="0" collapsed="false">
      <c r="A3005" s="0" t="s">
        <v>645</v>
      </c>
      <c r="B3005" s="0" t="s">
        <v>646</v>
      </c>
      <c r="C3005" s="0" t="s">
        <v>3164</v>
      </c>
      <c r="D3005" s="0" t="n">
        <v>1597</v>
      </c>
      <c r="E3005" s="0" t="n">
        <v>31.901664</v>
      </c>
      <c r="F3005" s="0" t="n">
        <v>-103.712369</v>
      </c>
      <c r="G3005" s="0" t="n">
        <v>0.00614334807599999</v>
      </c>
      <c r="H3005" s="0" t="n">
        <v>1918.92</v>
      </c>
      <c r="I3005" s="0" t="n">
        <v>2.27069</v>
      </c>
      <c r="J3005" s="0" t="n">
        <v>30.3797</v>
      </c>
      <c r="K3005" s="0" t="n">
        <v>316</v>
      </c>
      <c r="L3005" s="0" t="s">
        <v>20</v>
      </c>
      <c r="M3005" s="0" t="n">
        <f aca="false">35.3*G3005</f>
        <v>0.2168601870828</v>
      </c>
      <c r="N3005" s="0" t="n">
        <f aca="false">M3005*1000/365</f>
        <v>0.594137498856985</v>
      </c>
      <c r="O3005" s="0" t="n">
        <f aca="false">Table1[[#This Row],[Detection frequency 2021]]/100*365</f>
        <v>110.885905</v>
      </c>
      <c r="P3005" s="0" t="n">
        <f aca="false">Table1[[#This Row],[Flared days/year]]/12</f>
        <v>9.24049208333333</v>
      </c>
      <c r="Q3005" s="2" t="n">
        <f aca="false">Table1[[#This Row],['#days per month]]-P3061</f>
        <v>1.54471041666667</v>
      </c>
    </row>
    <row r="3006" customFormat="false" ht="15.75" hidden="true" customHeight="false" outlineLevel="0" collapsed="false">
      <c r="A3006" s="0" t="s">
        <v>17</v>
      </c>
      <c r="B3006" s="0" t="s">
        <v>18</v>
      </c>
      <c r="C3006" s="0" t="s">
        <v>3165</v>
      </c>
      <c r="D3006" s="0" t="n">
        <v>4324</v>
      </c>
      <c r="E3006" s="0" t="n">
        <v>9.68717</v>
      </c>
      <c r="F3006" s="0" t="n">
        <v>-63.654084</v>
      </c>
      <c r="G3006" s="0" t="n">
        <v>0.006133573527</v>
      </c>
      <c r="H3006" s="0" t="n">
        <v>2081.36</v>
      </c>
      <c r="I3006" s="0" t="n">
        <v>1.6015</v>
      </c>
      <c r="J3006" s="0" t="n">
        <v>20.339</v>
      </c>
      <c r="K3006" s="0" t="n">
        <v>177</v>
      </c>
      <c r="L3006" s="0" t="s">
        <v>20</v>
      </c>
      <c r="M3006" s="0" t="n">
        <f aca="false">35.3*G3006</f>
        <v>0.2165151455031</v>
      </c>
      <c r="N3006" s="0" t="n">
        <f aca="false">M3006*1000/365</f>
        <v>0.593192179460548</v>
      </c>
      <c r="O3006" s="0" t="n">
        <f aca="false">Table1[[#This Row],[Detection frequency 2021]]/100*365</f>
        <v>74.23735</v>
      </c>
      <c r="P3006" s="0" t="n">
        <f aca="false">Table1[[#This Row],[Flared days/year]]/12</f>
        <v>6.18644583333333</v>
      </c>
      <c r="Q3006" s="2" t="n">
        <f aca="false">Table1[[#This Row],['#days per month]]-P3062</f>
        <v>-6.7406375</v>
      </c>
    </row>
    <row r="3007" customFormat="false" ht="15.75" hidden="true" customHeight="false" outlineLevel="0" collapsed="false">
      <c r="A3007" s="0" t="s">
        <v>645</v>
      </c>
      <c r="B3007" s="0" t="s">
        <v>646</v>
      </c>
      <c r="C3007" s="0" t="s">
        <v>3166</v>
      </c>
      <c r="D3007" s="0" t="n">
        <v>2460</v>
      </c>
      <c r="E3007" s="0" t="n">
        <v>31.894744</v>
      </c>
      <c r="F3007" s="0" t="n">
        <v>-101.880684</v>
      </c>
      <c r="G3007" s="0" t="n">
        <v>0.00613137205199999</v>
      </c>
      <c r="H3007" s="0" t="n">
        <v>1872.29</v>
      </c>
      <c r="I3007" s="0" t="n">
        <v>1.7222</v>
      </c>
      <c r="J3007" s="0" t="n">
        <v>15.8959999999999</v>
      </c>
      <c r="K3007" s="0" t="n">
        <v>346</v>
      </c>
      <c r="L3007" s="0" t="s">
        <v>20</v>
      </c>
      <c r="M3007" s="0" t="n">
        <f aca="false">35.3*G3007</f>
        <v>0.2164374334356</v>
      </c>
      <c r="N3007" s="0" t="n">
        <f aca="false">M3007*1000/365</f>
        <v>0.592979269686574</v>
      </c>
      <c r="O3007" s="0" t="n">
        <f aca="false">Table1[[#This Row],[Detection frequency 2021]]/100*365</f>
        <v>58.0203999999996</v>
      </c>
      <c r="P3007" s="0" t="n">
        <f aca="false">Table1[[#This Row],[Flared days/year]]/12</f>
        <v>4.8350333333333</v>
      </c>
      <c r="Q3007" s="2" t="n">
        <f aca="false">Table1[[#This Row],['#days per month]]-P3063</f>
        <v>-1.76973291666667</v>
      </c>
    </row>
    <row r="3008" customFormat="false" ht="15.75" hidden="true" customHeight="false" outlineLevel="0" collapsed="false">
      <c r="A3008" s="0" t="s">
        <v>645</v>
      </c>
      <c r="B3008" s="0" t="s">
        <v>646</v>
      </c>
      <c r="C3008" s="0" t="s">
        <v>3167</v>
      </c>
      <c r="D3008" s="0" t="n">
        <v>3341</v>
      </c>
      <c r="E3008" s="0" t="n">
        <v>29.382392</v>
      </c>
      <c r="F3008" s="0" t="n">
        <v>-97.44185</v>
      </c>
      <c r="G3008" s="0" t="n">
        <v>0.006126293983</v>
      </c>
      <c r="H3008" s="0" t="n">
        <v>1942.14</v>
      </c>
      <c r="I3008" s="0" t="n">
        <v>1.6015</v>
      </c>
      <c r="J3008" s="0" t="n">
        <v>19.244</v>
      </c>
      <c r="K3008" s="0" t="n">
        <v>291</v>
      </c>
      <c r="L3008" s="0" t="s">
        <v>20</v>
      </c>
      <c r="M3008" s="0" t="n">
        <f aca="false">35.3*G3008</f>
        <v>0.2162581775999</v>
      </c>
      <c r="N3008" s="0" t="n">
        <f aca="false">M3008*1000/365</f>
        <v>0.592488157807945</v>
      </c>
      <c r="O3008" s="0" t="n">
        <f aca="false">Table1[[#This Row],[Detection frequency 2021]]/100*365</f>
        <v>70.2406</v>
      </c>
      <c r="P3008" s="0" t="n">
        <f aca="false">Table1[[#This Row],[Flared days/year]]/12</f>
        <v>5.85338333333333</v>
      </c>
      <c r="Q3008" s="2" t="n">
        <f aca="false">Table1[[#This Row],['#days per month]]-P3064</f>
        <v>-5.00971625</v>
      </c>
    </row>
    <row r="3009" customFormat="false" ht="15.75" hidden="true" customHeight="false" outlineLevel="0" collapsed="false">
      <c r="A3009" s="0" t="s">
        <v>625</v>
      </c>
      <c r="B3009" s="0" t="s">
        <v>626</v>
      </c>
      <c r="C3009" s="0" t="s">
        <v>3168</v>
      </c>
      <c r="D3009" s="0" t="n">
        <v>5359</v>
      </c>
      <c r="E3009" s="0" t="n">
        <v>46.0331349999999</v>
      </c>
      <c r="F3009" s="0" t="n">
        <v>17.610195</v>
      </c>
      <c r="G3009" s="0" t="n">
        <v>0.00612221391599999</v>
      </c>
      <c r="H3009" s="0" t="n">
        <v>1912.81</v>
      </c>
      <c r="I3009" s="0" t="n">
        <v>2.23296</v>
      </c>
      <c r="J3009" s="0" t="n">
        <v>30.1538</v>
      </c>
      <c r="K3009" s="0" t="n">
        <v>325</v>
      </c>
      <c r="L3009" s="0" t="s">
        <v>20</v>
      </c>
      <c r="M3009" s="0" t="n">
        <f aca="false">35.3*G3009</f>
        <v>0.2161141512348</v>
      </c>
      <c r="N3009" s="0" t="n">
        <f aca="false">M3009*1000/365</f>
        <v>0.592093565026848</v>
      </c>
      <c r="O3009" s="0" t="n">
        <f aca="false">Table1[[#This Row],[Detection frequency 2021]]/100*365</f>
        <v>110.06137</v>
      </c>
      <c r="P3009" s="0" t="n">
        <f aca="false">Table1[[#This Row],[Flared days/year]]/12</f>
        <v>9.17178083333334</v>
      </c>
      <c r="Q3009" s="2" t="n">
        <f aca="false">Table1[[#This Row],['#days per month]]-P3065</f>
        <v>0.645897916666668</v>
      </c>
    </row>
    <row r="3010" customFormat="false" ht="15.75" hidden="true" customHeight="false" outlineLevel="0" collapsed="false">
      <c r="A3010" s="0" t="s">
        <v>24</v>
      </c>
      <c r="B3010" s="0" t="s">
        <v>25</v>
      </c>
      <c r="C3010" s="0" t="s">
        <v>3169</v>
      </c>
      <c r="D3010" s="0" t="n">
        <v>6910</v>
      </c>
      <c r="E3010" s="0" t="n">
        <v>52.4861079999999</v>
      </c>
      <c r="F3010" s="0" t="n">
        <v>53.273475</v>
      </c>
      <c r="G3010" s="0" t="n">
        <v>0.006106568767</v>
      </c>
      <c r="H3010" s="0" t="n">
        <v>1777.02</v>
      </c>
      <c r="I3010" s="0" t="n">
        <v>1.78098</v>
      </c>
      <c r="J3010" s="0" t="n">
        <v>6.04981999999999</v>
      </c>
      <c r="K3010" s="0" t="n">
        <v>281</v>
      </c>
      <c r="L3010" s="0" t="s">
        <v>20</v>
      </c>
      <c r="M3010" s="0" t="n">
        <f aca="false">35.3*G3010</f>
        <v>0.2155618774751</v>
      </c>
      <c r="N3010" s="0" t="n">
        <f aca="false">M3010*1000/365</f>
        <v>0.590580486233151</v>
      </c>
      <c r="O3010" s="0" t="n">
        <f aca="false">Table1[[#This Row],[Detection frequency 2021]]/100*365</f>
        <v>22.081843</v>
      </c>
      <c r="P3010" s="0" t="n">
        <f aca="false">Table1[[#This Row],[Flared days/year]]/12</f>
        <v>1.84015358333333</v>
      </c>
      <c r="Q3010" s="2" t="n">
        <f aca="false">Table1[[#This Row],['#days per month]]-P3066</f>
        <v>-6.03472141666667</v>
      </c>
    </row>
    <row r="3011" customFormat="false" ht="15.75" hidden="true" customHeight="false" outlineLevel="0" collapsed="false">
      <c r="A3011" s="0" t="s">
        <v>28</v>
      </c>
      <c r="B3011" s="0" t="s">
        <v>29</v>
      </c>
      <c r="C3011" s="0" t="s">
        <v>3170</v>
      </c>
      <c r="D3011" s="0" t="n">
        <v>8119</v>
      </c>
      <c r="E3011" s="0" t="n">
        <v>30.153643</v>
      </c>
      <c r="F3011" s="0" t="n">
        <v>50.829626</v>
      </c>
      <c r="G3011" s="0" t="n">
        <v>0.00610266481799999</v>
      </c>
      <c r="H3011" s="0" t="n">
        <v>1617.56</v>
      </c>
      <c r="I3011" s="0" t="n">
        <v>0.525766</v>
      </c>
      <c r="J3011" s="0" t="n">
        <v>36.1186</v>
      </c>
      <c r="K3011" s="0" t="n">
        <v>371</v>
      </c>
      <c r="L3011" s="0" t="s">
        <v>20</v>
      </c>
      <c r="M3011" s="0" t="n">
        <f aca="false">35.3*G3011</f>
        <v>0.2154240680754</v>
      </c>
      <c r="N3011" s="0" t="n">
        <f aca="false">M3011*1000/365</f>
        <v>0.590202926233972</v>
      </c>
      <c r="O3011" s="0" t="n">
        <f aca="false">Table1[[#This Row],[Detection frequency 2021]]/100*365</f>
        <v>131.83289</v>
      </c>
      <c r="P3011" s="0" t="n">
        <f aca="false">Table1[[#This Row],[Flared days/year]]/12</f>
        <v>10.9860741666667</v>
      </c>
      <c r="Q3011" s="2" t="n">
        <f aca="false">Table1[[#This Row],['#days per month]]-P3067</f>
        <v>2.43391125</v>
      </c>
    </row>
    <row r="3012" customFormat="false" ht="15.75" hidden="true" customHeight="false" outlineLevel="0" collapsed="false">
      <c r="A3012" s="0" t="s">
        <v>645</v>
      </c>
      <c r="B3012" s="0" t="s">
        <v>646</v>
      </c>
      <c r="C3012" s="0" t="s">
        <v>3171</v>
      </c>
      <c r="D3012" s="0" t="n">
        <v>3085</v>
      </c>
      <c r="E3012" s="0" t="n">
        <v>28.698833</v>
      </c>
      <c r="F3012" s="0" t="n">
        <v>-98.378287</v>
      </c>
      <c r="G3012" s="0" t="n">
        <v>0.006101079756</v>
      </c>
      <c r="H3012" s="0" t="n">
        <v>1963.67</v>
      </c>
      <c r="I3012" s="0" t="n">
        <v>2.51599</v>
      </c>
      <c r="J3012" s="0" t="n">
        <v>29.7386</v>
      </c>
      <c r="K3012" s="0" t="n">
        <v>306</v>
      </c>
      <c r="L3012" s="0" t="s">
        <v>20</v>
      </c>
      <c r="M3012" s="0" t="n">
        <f aca="false">35.3*G3012</f>
        <v>0.2153681153868</v>
      </c>
      <c r="N3012" s="0" t="n">
        <f aca="false">M3012*1000/365</f>
        <v>0.590049631196712</v>
      </c>
      <c r="O3012" s="0" t="n">
        <f aca="false">Table1[[#This Row],[Detection frequency 2021]]/100*365</f>
        <v>108.54589</v>
      </c>
      <c r="P3012" s="0" t="n">
        <f aca="false">Table1[[#This Row],[Flared days/year]]/12</f>
        <v>9.04549083333333</v>
      </c>
      <c r="Q3012" s="2" t="n">
        <f aca="false">Table1[[#This Row],['#days per month]]-P3068</f>
        <v>-2.6800125</v>
      </c>
    </row>
    <row r="3013" customFormat="false" ht="15.75" hidden="true" customHeight="false" outlineLevel="0" collapsed="false">
      <c r="A3013" s="0" t="s">
        <v>788</v>
      </c>
      <c r="B3013" s="0" t="s">
        <v>789</v>
      </c>
      <c r="C3013" s="0" t="s">
        <v>3172</v>
      </c>
      <c r="D3013" s="0" t="n">
        <v>12007</v>
      </c>
      <c r="E3013" s="0" t="n">
        <v>-6.500225</v>
      </c>
      <c r="F3013" s="0" t="n">
        <v>108.432988</v>
      </c>
      <c r="G3013" s="0" t="n">
        <v>0.006097087748</v>
      </c>
      <c r="H3013" s="0" t="n">
        <v>1873.12</v>
      </c>
      <c r="I3013" s="0" t="n">
        <v>2.31544</v>
      </c>
      <c r="J3013" s="0" t="n">
        <v>32.5843</v>
      </c>
      <c r="K3013" s="0" t="n">
        <v>89</v>
      </c>
      <c r="L3013" s="0" t="s">
        <v>20</v>
      </c>
      <c r="M3013" s="0" t="n">
        <f aca="false">35.3*G3013</f>
        <v>0.2152271975044</v>
      </c>
      <c r="N3013" s="0" t="n">
        <f aca="false">M3013*1000/365</f>
        <v>0.589663554806575</v>
      </c>
      <c r="O3013" s="0" t="n">
        <f aca="false">Table1[[#This Row],[Detection frequency 2021]]/100*365</f>
        <v>118.932695</v>
      </c>
      <c r="P3013" s="0" t="n">
        <f aca="false">Table1[[#This Row],[Flared days/year]]/12</f>
        <v>9.91105791666667</v>
      </c>
      <c r="Q3013" s="2" t="n">
        <f aca="false">Table1[[#This Row],['#days per month]]-P3069</f>
        <v>0.123978333333334</v>
      </c>
    </row>
    <row r="3014" customFormat="false" ht="15.75" hidden="true" customHeight="false" outlineLevel="0" collapsed="false">
      <c r="A3014" s="0" t="s">
        <v>21</v>
      </c>
      <c r="B3014" s="0" t="s">
        <v>22</v>
      </c>
      <c r="C3014" s="0" t="s">
        <v>3173</v>
      </c>
      <c r="D3014" s="0" t="n">
        <v>7507</v>
      </c>
      <c r="E3014" s="0" t="n">
        <v>30.600338</v>
      </c>
      <c r="F3014" s="0" t="n">
        <v>47.366541</v>
      </c>
      <c r="G3014" s="0" t="n">
        <v>0.003143089887</v>
      </c>
      <c r="H3014" s="0" t="n">
        <v>1583.49</v>
      </c>
      <c r="I3014" s="0" t="n">
        <v>1.6015</v>
      </c>
      <c r="J3014" s="0" t="n">
        <v>20.1531</v>
      </c>
      <c r="K3014" s="0" t="n">
        <v>392</v>
      </c>
      <c r="L3014" s="0" t="s">
        <v>20</v>
      </c>
      <c r="M3014" s="0" t="n">
        <f aca="false">35.3*G3014</f>
        <v>0.1109510730111</v>
      </c>
      <c r="N3014" s="0" t="n">
        <f aca="false">M3014*1000/365</f>
        <v>0.303975542496164</v>
      </c>
      <c r="O3014" s="0" t="n">
        <f aca="false">Table1[[#This Row],[Detection frequency 2021]]/100*365</f>
        <v>73.558815</v>
      </c>
      <c r="P3014" s="0" t="n">
        <f aca="false">Table1[[#This Row],[Flared days/year]]/12</f>
        <v>6.12990125</v>
      </c>
      <c r="Q3014" s="2" t="n">
        <f aca="false">Table1[[#This Row],['#days per month]]-P3070</f>
        <v>-3.4713325</v>
      </c>
    </row>
    <row r="3015" customFormat="false" ht="15.75" hidden="true" customHeight="false" outlineLevel="0" collapsed="false">
      <c r="A3015" s="0" t="s">
        <v>39</v>
      </c>
      <c r="B3015" s="0" t="s">
        <v>40</v>
      </c>
      <c r="C3015" s="0" t="s">
        <v>3174</v>
      </c>
      <c r="D3015" s="0" t="n">
        <v>5780</v>
      </c>
      <c r="E3015" s="0" t="n">
        <v>29.277199</v>
      </c>
      <c r="F3015" s="0" t="n">
        <v>21.373496</v>
      </c>
      <c r="G3015" s="0" t="n">
        <v>0.00609576686299999</v>
      </c>
      <c r="H3015" s="0" t="n">
        <v>1730.63</v>
      </c>
      <c r="I3015" s="0" t="n">
        <v>1.58648</v>
      </c>
      <c r="J3015" s="0" t="n">
        <v>27.845</v>
      </c>
      <c r="K3015" s="0" t="n">
        <v>413</v>
      </c>
      <c r="L3015" s="0" t="s">
        <v>20</v>
      </c>
      <c r="M3015" s="0" t="n">
        <f aca="false">35.3*G3015</f>
        <v>0.2151805702639</v>
      </c>
      <c r="N3015" s="0" t="n">
        <f aca="false">M3015*1000/365</f>
        <v>0.589535808942191</v>
      </c>
      <c r="O3015" s="0" t="n">
        <f aca="false">Table1[[#This Row],[Detection frequency 2021]]/100*365</f>
        <v>101.63425</v>
      </c>
      <c r="P3015" s="0" t="n">
        <f aca="false">Table1[[#This Row],[Flared days/year]]/12</f>
        <v>8.46952083333333</v>
      </c>
      <c r="Q3015" s="2" t="n">
        <f aca="false">Table1[[#This Row],['#days per month]]-P3071</f>
        <v>0.363752916666694</v>
      </c>
    </row>
    <row r="3016" customFormat="false" ht="15.75" hidden="true" customHeight="false" outlineLevel="0" collapsed="false">
      <c r="A3016" s="0" t="s">
        <v>24</v>
      </c>
      <c r="B3016" s="0" t="s">
        <v>25</v>
      </c>
      <c r="C3016" s="0" t="s">
        <v>3175</v>
      </c>
      <c r="D3016" s="0" t="n">
        <v>8836</v>
      </c>
      <c r="E3016" s="0" t="n">
        <v>67.808193</v>
      </c>
      <c r="F3016" s="0" t="n">
        <v>72.487525</v>
      </c>
      <c r="G3016" s="0" t="n">
        <v>0.0060878122</v>
      </c>
      <c r="H3016" s="0" t="n">
        <v>1948.59</v>
      </c>
      <c r="I3016" s="0" t="n">
        <v>1.6015</v>
      </c>
      <c r="J3016" s="0" t="n">
        <v>4.69314</v>
      </c>
      <c r="K3016" s="0" t="n">
        <v>277</v>
      </c>
      <c r="L3016" s="0" t="s">
        <v>20</v>
      </c>
      <c r="M3016" s="0" t="n">
        <f aca="false">35.3*G3016</f>
        <v>0.21489977066</v>
      </c>
      <c r="N3016" s="0" t="n">
        <f aca="false">M3016*1000/365</f>
        <v>0.588766494958904</v>
      </c>
      <c r="O3016" s="0" t="n">
        <f aca="false">Table1[[#This Row],[Detection frequency 2021]]/100*365</f>
        <v>17.129961</v>
      </c>
      <c r="P3016" s="0" t="n">
        <f aca="false">Table1[[#This Row],[Flared days/year]]/12</f>
        <v>1.42749675</v>
      </c>
      <c r="Q3016" s="2" t="n">
        <f aca="false">Table1[[#This Row],['#days per month]]-P3072</f>
        <v>-2.45549491666667</v>
      </c>
    </row>
    <row r="3017" customFormat="false" ht="15.75" hidden="true" customHeight="false" outlineLevel="0" collapsed="false">
      <c r="A3017" s="0" t="s">
        <v>24</v>
      </c>
      <c r="B3017" s="0" t="s">
        <v>25</v>
      </c>
      <c r="C3017" s="0" t="s">
        <v>3176</v>
      </c>
      <c r="D3017" s="0" t="n">
        <v>9431</v>
      </c>
      <c r="E3017" s="0" t="n">
        <v>68.628538</v>
      </c>
      <c r="F3017" s="0" t="n">
        <v>80.432191</v>
      </c>
      <c r="G3017" s="0" t="n">
        <v>0.006087665435</v>
      </c>
      <c r="H3017" s="0" t="n">
        <v>1754.01</v>
      </c>
      <c r="I3017" s="0" t="n">
        <v>1.26606</v>
      </c>
      <c r="J3017" s="0" t="n">
        <v>28.2296999999999</v>
      </c>
      <c r="K3017" s="0" t="n">
        <v>209</v>
      </c>
      <c r="L3017" s="0" t="s">
        <v>20</v>
      </c>
      <c r="M3017" s="0" t="n">
        <f aca="false">35.3*G3017</f>
        <v>0.2148945898555</v>
      </c>
      <c r="N3017" s="0" t="n">
        <f aca="false">M3017*1000/365</f>
        <v>0.588752300973973</v>
      </c>
      <c r="O3017" s="0" t="n">
        <f aca="false">Table1[[#This Row],[Detection frequency 2021]]/100*365</f>
        <v>103.038405</v>
      </c>
      <c r="P3017" s="0" t="n">
        <f aca="false">Table1[[#This Row],[Flared days/year]]/12</f>
        <v>8.58653374999997</v>
      </c>
      <c r="Q3017" s="2" t="n">
        <f aca="false">Table1[[#This Row],['#days per month]]-P3073</f>
        <v>-3.11217250000003</v>
      </c>
    </row>
    <row r="3018" customFormat="false" ht="15.75" hidden="true" customHeight="false" outlineLevel="0" collapsed="false">
      <c r="A3018" s="0" t="s">
        <v>201</v>
      </c>
      <c r="B3018" s="0" t="s">
        <v>202</v>
      </c>
      <c r="C3018" s="0" t="s">
        <v>3177</v>
      </c>
      <c r="D3018" s="0" t="n">
        <v>7197</v>
      </c>
      <c r="E3018" s="0" t="n">
        <v>28.484589</v>
      </c>
      <c r="F3018" s="0" t="n">
        <v>32.993833</v>
      </c>
      <c r="G3018" s="0" t="n">
        <v>0.00608029783199999</v>
      </c>
      <c r="H3018" s="0" t="n">
        <v>1816.77</v>
      </c>
      <c r="I3018" s="0" t="n">
        <v>1.80063</v>
      </c>
      <c r="J3018" s="0" t="n">
        <v>37.4083</v>
      </c>
      <c r="K3018" s="0" t="n">
        <v>409</v>
      </c>
      <c r="L3018" s="0" t="s">
        <v>20</v>
      </c>
      <c r="M3018" s="0" t="n">
        <f aca="false">35.3*G3018</f>
        <v>0.2146345134696</v>
      </c>
      <c r="N3018" s="0" t="n">
        <f aca="false">M3018*1000/365</f>
        <v>0.58803976293041</v>
      </c>
      <c r="O3018" s="0" t="n">
        <f aca="false">Table1[[#This Row],[Detection frequency 2021]]/100*365</f>
        <v>136.540295</v>
      </c>
      <c r="P3018" s="0" t="n">
        <f aca="false">Table1[[#This Row],[Flared days/year]]/12</f>
        <v>11.3783579166667</v>
      </c>
      <c r="Q3018" s="2" t="n">
        <f aca="false">Table1[[#This Row],['#days per month]]-P3074</f>
        <v>1.93012</v>
      </c>
    </row>
    <row r="3019" customFormat="false" ht="15.75" hidden="true" customHeight="false" outlineLevel="0" collapsed="false">
      <c r="A3019" s="0" t="s">
        <v>24</v>
      </c>
      <c r="B3019" s="0" t="s">
        <v>25</v>
      </c>
      <c r="C3019" s="0" t="s">
        <v>3178</v>
      </c>
      <c r="D3019" s="0" t="n">
        <v>8913</v>
      </c>
      <c r="E3019" s="0" t="n">
        <v>62.3490089999999</v>
      </c>
      <c r="F3019" s="0" t="n">
        <v>73.9438699999999</v>
      </c>
      <c r="G3019" s="0" t="n">
        <v>0.006080239126</v>
      </c>
      <c r="H3019" s="0" t="n">
        <v>1788.33</v>
      </c>
      <c r="I3019" s="0" t="n">
        <v>1.6015</v>
      </c>
      <c r="J3019" s="0" t="n">
        <v>13.3332999999999</v>
      </c>
      <c r="K3019" s="0" t="n">
        <v>180</v>
      </c>
      <c r="L3019" s="0" t="s">
        <v>20</v>
      </c>
      <c r="M3019" s="0" t="n">
        <f aca="false">35.3*G3019</f>
        <v>0.2146324411478</v>
      </c>
      <c r="N3019" s="0" t="n">
        <f aca="false">M3019*1000/365</f>
        <v>0.588034085336438</v>
      </c>
      <c r="O3019" s="0" t="n">
        <f aca="false">Table1[[#This Row],[Detection frequency 2021]]/100*365</f>
        <v>48.6665449999996</v>
      </c>
      <c r="P3019" s="0" t="n">
        <f aca="false">Table1[[#This Row],[Flared days/year]]/12</f>
        <v>4.05554541666664</v>
      </c>
      <c r="Q3019" s="2" t="n">
        <f aca="false">Table1[[#This Row],['#days per month]]-P3075</f>
        <v>-2.40799625000003</v>
      </c>
    </row>
    <row r="3020" customFormat="false" ht="15.75" hidden="true" customHeight="false" outlineLevel="0" collapsed="false">
      <c r="A3020" s="0" t="s">
        <v>645</v>
      </c>
      <c r="B3020" s="0" t="s">
        <v>646</v>
      </c>
      <c r="C3020" s="0" t="s">
        <v>3179</v>
      </c>
      <c r="D3020" s="0" t="n">
        <v>774</v>
      </c>
      <c r="E3020" s="0" t="n">
        <v>48.311232</v>
      </c>
      <c r="F3020" s="0" t="n">
        <v>-102.899616</v>
      </c>
      <c r="G3020" s="0" t="n">
        <v>0.006079182418</v>
      </c>
      <c r="H3020" s="0" t="n">
        <v>1873.93</v>
      </c>
      <c r="I3020" s="0" t="n">
        <v>1.6015</v>
      </c>
      <c r="J3020" s="0" t="n">
        <v>15.4079</v>
      </c>
      <c r="K3020" s="0" t="n">
        <v>331</v>
      </c>
      <c r="L3020" s="0" t="s">
        <v>20</v>
      </c>
      <c r="M3020" s="0" t="n">
        <f aca="false">35.3*G3020</f>
        <v>0.2145951393554</v>
      </c>
      <c r="N3020" s="0" t="n">
        <f aca="false">M3020*1000/365</f>
        <v>0.587931888644931</v>
      </c>
      <c r="O3020" s="0" t="n">
        <f aca="false">Table1[[#This Row],[Detection frequency 2021]]/100*365</f>
        <v>56.238835</v>
      </c>
      <c r="P3020" s="0" t="n">
        <f aca="false">Table1[[#This Row],[Flared days/year]]/12</f>
        <v>4.68656958333333</v>
      </c>
      <c r="Q3020" s="2" t="n">
        <f aca="false">Table1[[#This Row],['#days per month]]-P3076</f>
        <v>-5.45230916666667</v>
      </c>
    </row>
    <row r="3021" customFormat="false" ht="15.75" hidden="true" customHeight="false" outlineLevel="0" collapsed="false">
      <c r="A3021" s="0" t="s">
        <v>28</v>
      </c>
      <c r="B3021" s="0" t="s">
        <v>29</v>
      </c>
      <c r="C3021" s="0" t="s">
        <v>3180</v>
      </c>
      <c r="D3021" s="0" t="n">
        <v>7946</v>
      </c>
      <c r="E3021" s="0" t="n">
        <v>28.487631</v>
      </c>
      <c r="F3021" s="0" t="n">
        <v>49.753761</v>
      </c>
      <c r="G3021" s="0" t="n">
        <v>0.006055377135</v>
      </c>
      <c r="H3021" s="0" t="n">
        <v>1505.92</v>
      </c>
      <c r="I3021" s="0" t="n">
        <v>1.6015</v>
      </c>
      <c r="J3021" s="0" t="n">
        <v>32.7731</v>
      </c>
      <c r="K3021" s="0" t="n">
        <v>357</v>
      </c>
      <c r="L3021" s="0" t="s">
        <v>20</v>
      </c>
      <c r="M3021" s="0" t="n">
        <f aca="false">35.3*G3021</f>
        <v>0.2137548128655</v>
      </c>
      <c r="N3021" s="0" t="n">
        <f aca="false">M3021*1000/365</f>
        <v>0.585629624289041</v>
      </c>
      <c r="O3021" s="0" t="n">
        <f aca="false">Table1[[#This Row],[Detection frequency 2021]]/100*365</f>
        <v>119.621815</v>
      </c>
      <c r="P3021" s="0" t="n">
        <f aca="false">Table1[[#This Row],[Flared days/year]]/12</f>
        <v>9.96848458333333</v>
      </c>
      <c r="Q3021" s="2" t="n">
        <f aca="false">Table1[[#This Row],['#days per month]]-P3077</f>
        <v>-4.09636458333333</v>
      </c>
    </row>
    <row r="3022" customFormat="false" ht="15.75" hidden="true" customHeight="false" outlineLevel="0" collapsed="false">
      <c r="A3022" s="0" t="s">
        <v>24</v>
      </c>
      <c r="B3022" s="0" t="s">
        <v>25</v>
      </c>
      <c r="C3022" s="0" t="s">
        <v>3181</v>
      </c>
      <c r="D3022" s="0" t="n">
        <v>8738</v>
      </c>
      <c r="E3022" s="0" t="n">
        <v>60.737435</v>
      </c>
      <c r="F3022" s="0" t="n">
        <v>69.912231</v>
      </c>
      <c r="G3022" s="0" t="n">
        <v>0.00605191348099999</v>
      </c>
      <c r="H3022" s="0" t="n">
        <v>1814.38</v>
      </c>
      <c r="I3022" s="0" t="n">
        <v>2.36350999999999</v>
      </c>
      <c r="J3022" s="0" t="n">
        <v>9.13462</v>
      </c>
      <c r="K3022" s="0" t="n">
        <v>208</v>
      </c>
      <c r="L3022" s="0" t="s">
        <v>20</v>
      </c>
      <c r="M3022" s="0" t="n">
        <f aca="false">35.3*G3022</f>
        <v>0.2136325458793</v>
      </c>
      <c r="N3022" s="0" t="n">
        <f aca="false">M3022*1000/365</f>
        <v>0.585294646244656</v>
      </c>
      <c r="O3022" s="0" t="n">
        <f aca="false">Table1[[#This Row],[Detection frequency 2021]]/100*365</f>
        <v>33.341363</v>
      </c>
      <c r="P3022" s="0" t="n">
        <f aca="false">Table1[[#This Row],[Flared days/year]]/12</f>
        <v>2.77844691666667</v>
      </c>
      <c r="Q3022" s="2" t="n">
        <f aca="false">Table1[[#This Row],['#days per month]]-P3078</f>
        <v>-3.30488641666667</v>
      </c>
    </row>
    <row r="3023" customFormat="false" ht="15.75" hidden="true" customHeight="false" outlineLevel="0" collapsed="false">
      <c r="A3023" s="0" t="s">
        <v>645</v>
      </c>
      <c r="B3023" s="0" t="s">
        <v>646</v>
      </c>
      <c r="C3023" s="0" t="s">
        <v>3182</v>
      </c>
      <c r="D3023" s="0" t="n">
        <v>917</v>
      </c>
      <c r="E3023" s="0" t="n">
        <v>47.7835539999999</v>
      </c>
      <c r="F3023" s="0" t="n">
        <v>-102.702205</v>
      </c>
      <c r="G3023" s="0" t="n">
        <v>0.006051884128</v>
      </c>
      <c r="H3023" s="0" t="n">
        <v>1910.38</v>
      </c>
      <c r="I3023" s="0" t="n">
        <v>1.76862</v>
      </c>
      <c r="J3023" s="0" t="n">
        <v>26.0997</v>
      </c>
      <c r="K3023" s="0" t="n">
        <v>341</v>
      </c>
      <c r="L3023" s="0" t="s">
        <v>20</v>
      </c>
      <c r="M3023" s="0" t="n">
        <f aca="false">35.3*G3023</f>
        <v>0.2136315097184</v>
      </c>
      <c r="N3023" s="0" t="n">
        <f aca="false">M3023*1000/365</f>
        <v>0.585291807447671</v>
      </c>
      <c r="O3023" s="0" t="n">
        <f aca="false">Table1[[#This Row],[Detection frequency 2021]]/100*365</f>
        <v>95.263905</v>
      </c>
      <c r="P3023" s="0" t="n">
        <f aca="false">Table1[[#This Row],[Flared days/year]]/12</f>
        <v>7.93865875</v>
      </c>
      <c r="Q3023" s="2" t="n">
        <f aca="false">Table1[[#This Row],['#days per month]]-P3079</f>
        <v>-9.06985458333334</v>
      </c>
    </row>
    <row r="3024" customFormat="false" ht="15.75" hidden="true" customHeight="false" outlineLevel="0" collapsed="false">
      <c r="A3024" s="0" t="s">
        <v>24</v>
      </c>
      <c r="B3024" s="0" t="s">
        <v>25</v>
      </c>
      <c r="C3024" s="0" t="s">
        <v>3183</v>
      </c>
      <c r="D3024" s="0" t="n">
        <v>6777</v>
      </c>
      <c r="E3024" s="0" t="n">
        <v>53.421243</v>
      </c>
      <c r="F3024" s="0" t="n">
        <v>50.84737</v>
      </c>
      <c r="G3024" s="0" t="n">
        <v>0.006048714004</v>
      </c>
      <c r="H3024" s="0" t="n">
        <v>1876.04</v>
      </c>
      <c r="I3024" s="0" t="n">
        <v>1.91841</v>
      </c>
      <c r="J3024" s="0" t="n">
        <v>20</v>
      </c>
      <c r="K3024" s="0" t="n">
        <v>295</v>
      </c>
      <c r="L3024" s="0" t="s">
        <v>20</v>
      </c>
      <c r="M3024" s="0" t="n">
        <f aca="false">35.3*G3024</f>
        <v>0.2135196043412</v>
      </c>
      <c r="N3024" s="0" t="n">
        <f aca="false">M3024*1000/365</f>
        <v>0.584985217373151</v>
      </c>
      <c r="O3024" s="0" t="n">
        <f aca="false">Table1[[#This Row],[Detection frequency 2021]]/100*365</f>
        <v>73</v>
      </c>
      <c r="P3024" s="0" t="n">
        <f aca="false">Table1[[#This Row],[Flared days/year]]/12</f>
        <v>6.08333333333333</v>
      </c>
      <c r="Q3024" s="2" t="n">
        <f aca="false">Table1[[#This Row],['#days per month]]-P3080</f>
        <v>-6.15195333333333</v>
      </c>
    </row>
    <row r="3025" customFormat="false" ht="15.75" hidden="true" customHeight="false" outlineLevel="0" collapsed="false">
      <c r="A3025" s="0" t="s">
        <v>645</v>
      </c>
      <c r="B3025" s="0" t="s">
        <v>646</v>
      </c>
      <c r="C3025" s="0" t="s">
        <v>3184</v>
      </c>
      <c r="D3025" s="0" t="n">
        <v>432</v>
      </c>
      <c r="E3025" s="0" t="n">
        <v>43.466473</v>
      </c>
      <c r="F3025" s="0" t="n">
        <v>-105.466090999999</v>
      </c>
      <c r="G3025" s="0" t="n">
        <v>0.006029018141</v>
      </c>
      <c r="H3025" s="0" t="n">
        <v>1844.61</v>
      </c>
      <c r="I3025" s="0" t="n">
        <v>1.6015</v>
      </c>
      <c r="J3025" s="0" t="n">
        <v>14.9701</v>
      </c>
      <c r="K3025" s="0" t="n">
        <v>334</v>
      </c>
      <c r="L3025" s="0" t="s">
        <v>20</v>
      </c>
      <c r="M3025" s="0" t="n">
        <f aca="false">35.3*G3025</f>
        <v>0.2128243403773</v>
      </c>
      <c r="N3025" s="0" t="n">
        <f aca="false">M3025*1000/365</f>
        <v>0.583080384595342</v>
      </c>
      <c r="O3025" s="0" t="n">
        <f aca="false">Table1[[#This Row],[Detection frequency 2021]]/100*365</f>
        <v>54.640865</v>
      </c>
      <c r="P3025" s="0" t="n">
        <f aca="false">Table1[[#This Row],[Flared days/year]]/12</f>
        <v>4.55340541666667</v>
      </c>
      <c r="Q3025" s="2" t="n">
        <f aca="false">Table1[[#This Row],['#days per month]]-P3081</f>
        <v>-6.8895270833333</v>
      </c>
    </row>
    <row r="3026" customFormat="false" ht="15.75" hidden="true" customHeight="false" outlineLevel="0" collapsed="false">
      <c r="A3026" s="0" t="s">
        <v>598</v>
      </c>
      <c r="B3026" s="0" t="s">
        <v>599</v>
      </c>
      <c r="C3026" s="0" t="s">
        <v>3185</v>
      </c>
      <c r="D3026" s="0" t="n">
        <v>1128</v>
      </c>
      <c r="E3026" s="0" t="n">
        <v>49.774068</v>
      </c>
      <c r="F3026" s="0" t="n">
        <v>-101.351551</v>
      </c>
      <c r="G3026" s="0" t="n">
        <v>0.006027990786</v>
      </c>
      <c r="H3026" s="0" t="n">
        <v>1986.56</v>
      </c>
      <c r="I3026" s="0" t="n">
        <v>1.72830999999999</v>
      </c>
      <c r="J3026" s="0" t="n">
        <v>32.4242</v>
      </c>
      <c r="K3026" s="0" t="n">
        <v>330</v>
      </c>
      <c r="L3026" s="0" t="s">
        <v>20</v>
      </c>
      <c r="M3026" s="0" t="n">
        <f aca="false">35.3*G3026</f>
        <v>0.2127880747458</v>
      </c>
      <c r="N3026" s="0" t="n">
        <f aca="false">M3026*1000/365</f>
        <v>0.582981026700822</v>
      </c>
      <c r="O3026" s="0" t="n">
        <f aca="false">Table1[[#This Row],[Detection frequency 2021]]/100*365</f>
        <v>118.34833</v>
      </c>
      <c r="P3026" s="0" t="n">
        <f aca="false">Table1[[#This Row],[Flared days/year]]/12</f>
        <v>9.86236083333333</v>
      </c>
      <c r="Q3026" s="2" t="n">
        <f aca="false">Table1[[#This Row],['#days per month]]-P3082</f>
        <v>2.59995583333336</v>
      </c>
    </row>
    <row r="3027" customFormat="false" ht="15.75" hidden="true" customHeight="false" outlineLevel="0" collapsed="false">
      <c r="A3027" s="0" t="s">
        <v>24</v>
      </c>
      <c r="B3027" s="0" t="s">
        <v>25</v>
      </c>
      <c r="C3027" s="0" t="s">
        <v>3186</v>
      </c>
      <c r="D3027" s="0" t="n">
        <v>10623</v>
      </c>
      <c r="E3027" s="0" t="n">
        <v>57.355652</v>
      </c>
      <c r="F3027" s="0" t="n">
        <v>107.042855</v>
      </c>
      <c r="G3027" s="0" t="n">
        <v>0.006027726609</v>
      </c>
      <c r="H3027" s="0" t="n">
        <v>1674.37</v>
      </c>
      <c r="I3027" s="0" t="n">
        <v>1.6015</v>
      </c>
      <c r="J3027" s="0" t="n">
        <v>6.25</v>
      </c>
      <c r="K3027" s="0" t="n">
        <v>256</v>
      </c>
      <c r="L3027" s="0" t="s">
        <v>20</v>
      </c>
      <c r="M3027" s="0" t="n">
        <f aca="false">35.3*G3027</f>
        <v>0.2127787492977</v>
      </c>
      <c r="N3027" s="0" t="n">
        <f aca="false">M3027*1000/365</f>
        <v>0.582955477527945</v>
      </c>
      <c r="O3027" s="0" t="n">
        <f aca="false">Table1[[#This Row],[Detection frequency 2021]]/100*365</f>
        <v>22.8125</v>
      </c>
      <c r="P3027" s="0" t="n">
        <f aca="false">Table1[[#This Row],[Flared days/year]]/12</f>
        <v>1.90104166666667</v>
      </c>
      <c r="Q3027" s="2" t="n">
        <f aca="false">Table1[[#This Row],['#days per month]]-P3083</f>
        <v>-5.00716125</v>
      </c>
    </row>
    <row r="3028" customFormat="false" ht="15.75" hidden="true" customHeight="false" outlineLevel="0" collapsed="false">
      <c r="A3028" s="0" t="s">
        <v>28</v>
      </c>
      <c r="B3028" s="0" t="s">
        <v>29</v>
      </c>
      <c r="C3028" s="0" t="s">
        <v>3187</v>
      </c>
      <c r="D3028" s="0" t="n">
        <v>7674</v>
      </c>
      <c r="E3028" s="0" t="n">
        <v>31.278353</v>
      </c>
      <c r="F3028" s="0" t="n">
        <v>48.132789</v>
      </c>
      <c r="G3028" s="0" t="n">
        <v>0.006026699254</v>
      </c>
      <c r="H3028" s="0" t="n">
        <v>1680.02</v>
      </c>
      <c r="I3028" s="0" t="n">
        <v>1.6015</v>
      </c>
      <c r="J3028" s="0" t="n">
        <v>37.9845</v>
      </c>
      <c r="K3028" s="0" t="n">
        <v>387</v>
      </c>
      <c r="L3028" s="0" t="s">
        <v>20</v>
      </c>
      <c r="M3028" s="0" t="n">
        <f aca="false">35.3*G3028</f>
        <v>0.2127424836662</v>
      </c>
      <c r="N3028" s="0" t="n">
        <f aca="false">M3028*1000/365</f>
        <v>0.582856119633425</v>
      </c>
      <c r="O3028" s="0" t="n">
        <f aca="false">Table1[[#This Row],[Detection frequency 2021]]/100*365</f>
        <v>138.643425</v>
      </c>
      <c r="P3028" s="0" t="n">
        <f aca="false">Table1[[#This Row],[Flared days/year]]/12</f>
        <v>11.55361875</v>
      </c>
      <c r="Q3028" s="2" t="n">
        <f aca="false">Table1[[#This Row],['#days per month]]-P3084</f>
        <v>4.69575541666667</v>
      </c>
    </row>
    <row r="3029" customFormat="false" ht="15.75" hidden="true" customHeight="false" outlineLevel="0" collapsed="false">
      <c r="A3029" s="0" t="s">
        <v>24</v>
      </c>
      <c r="B3029" s="0" t="s">
        <v>25</v>
      </c>
      <c r="C3029" s="0" t="s">
        <v>3188</v>
      </c>
      <c r="D3029" s="0" t="n">
        <v>9223</v>
      </c>
      <c r="E3029" s="0" t="n">
        <v>66.0653459999999</v>
      </c>
      <c r="F3029" s="0" t="n">
        <v>77.282239</v>
      </c>
      <c r="G3029" s="0" t="n">
        <v>0.006021621185</v>
      </c>
      <c r="H3029" s="0" t="n">
        <v>1626.53</v>
      </c>
      <c r="I3029" s="0" t="n">
        <v>1.6015</v>
      </c>
      <c r="J3029" s="0" t="n">
        <v>4.45104</v>
      </c>
      <c r="K3029" s="0" t="n">
        <v>337</v>
      </c>
      <c r="L3029" s="0" t="s">
        <v>218</v>
      </c>
      <c r="M3029" s="0" t="n">
        <f aca="false">35.3*G3029</f>
        <v>0.2125632278305</v>
      </c>
      <c r="N3029" s="0" t="n">
        <f aca="false">M3029*1000/365</f>
        <v>0.582365007754795</v>
      </c>
      <c r="O3029" s="0" t="n">
        <f aca="false">Table1[[#This Row],[Detection frequency 2021]]/100*365</f>
        <v>16.246296</v>
      </c>
      <c r="P3029" s="0" t="n">
        <f aca="false">Table1[[#This Row],[Flared days/year]]/12</f>
        <v>1.353858</v>
      </c>
      <c r="Q3029" s="2" t="n">
        <f aca="false">Table1[[#This Row],['#days per month]]-P3085</f>
        <v>-7.69357949999997</v>
      </c>
    </row>
    <row r="3030" customFormat="false" ht="15.75" hidden="true" customHeight="false" outlineLevel="0" collapsed="false">
      <c r="A3030" s="0" t="s">
        <v>645</v>
      </c>
      <c r="B3030" s="0" t="s">
        <v>646</v>
      </c>
      <c r="C3030" s="0" t="s">
        <v>3189</v>
      </c>
      <c r="D3030" s="0" t="n">
        <v>2555</v>
      </c>
      <c r="E3030" s="0" t="n">
        <v>32.294864</v>
      </c>
      <c r="F3030" s="0" t="n">
        <v>-101.722573</v>
      </c>
      <c r="G3030" s="0" t="n">
        <v>0.00601351975699999</v>
      </c>
      <c r="H3030" s="0" t="n">
        <v>1844.79</v>
      </c>
      <c r="I3030" s="0" t="n">
        <v>1.6015</v>
      </c>
      <c r="J3030" s="0" t="n">
        <v>14.5401</v>
      </c>
      <c r="K3030" s="0" t="n">
        <v>337</v>
      </c>
      <c r="L3030" s="0" t="s">
        <v>20</v>
      </c>
      <c r="M3030" s="0" t="n">
        <f aca="false">35.3*G3030</f>
        <v>0.2122772474221</v>
      </c>
      <c r="N3030" s="0" t="n">
        <f aca="false">M3030*1000/365</f>
        <v>0.581581499786574</v>
      </c>
      <c r="O3030" s="0" t="n">
        <f aca="false">Table1[[#This Row],[Detection frequency 2021]]/100*365</f>
        <v>53.071365</v>
      </c>
      <c r="P3030" s="0" t="n">
        <f aca="false">Table1[[#This Row],[Flared days/year]]/12</f>
        <v>4.42261375</v>
      </c>
      <c r="Q3030" s="2" t="n">
        <f aca="false">Table1[[#This Row],['#days per month]]-P3086</f>
        <v>-7.60258499999997</v>
      </c>
    </row>
    <row r="3031" customFormat="false" ht="15.75" hidden="true" customHeight="false" outlineLevel="0" collapsed="false">
      <c r="A3031" s="0" t="s">
        <v>24</v>
      </c>
      <c r="B3031" s="0" t="s">
        <v>25</v>
      </c>
      <c r="C3031" s="0" t="s">
        <v>3190</v>
      </c>
      <c r="D3031" s="0" t="n">
        <v>6808</v>
      </c>
      <c r="E3031" s="0" t="n">
        <v>54.818842</v>
      </c>
      <c r="F3031" s="0" t="n">
        <v>51.390952</v>
      </c>
      <c r="G3031" s="0" t="n">
        <v>0.006006563096</v>
      </c>
      <c r="H3031" s="0" t="n">
        <v>1846.02</v>
      </c>
      <c r="I3031" s="0" t="n">
        <v>2.24322</v>
      </c>
      <c r="J3031" s="0" t="n">
        <v>37.1324</v>
      </c>
      <c r="K3031" s="0" t="n">
        <v>272</v>
      </c>
      <c r="L3031" s="0" t="s">
        <v>20</v>
      </c>
      <c r="M3031" s="0" t="n">
        <f aca="false">35.3*G3031</f>
        <v>0.2120316772888</v>
      </c>
      <c r="N3031" s="0" t="n">
        <f aca="false">M3031*1000/365</f>
        <v>0.580908704900822</v>
      </c>
      <c r="O3031" s="0" t="n">
        <f aca="false">Table1[[#This Row],[Detection frequency 2021]]/100*365</f>
        <v>135.53326</v>
      </c>
      <c r="P3031" s="0" t="n">
        <f aca="false">Table1[[#This Row],[Flared days/year]]/12</f>
        <v>11.2944383333333</v>
      </c>
      <c r="Q3031" s="2" t="n">
        <f aca="false">Table1[[#This Row],['#days per month]]-P3087</f>
        <v>-0.872228333333334</v>
      </c>
    </row>
    <row r="3032" customFormat="false" ht="15.75" hidden="true" customHeight="false" outlineLevel="0" collapsed="false">
      <c r="A3032" s="0" t="s">
        <v>161</v>
      </c>
      <c r="B3032" s="0" t="s">
        <v>162</v>
      </c>
      <c r="C3032" s="0" t="s">
        <v>3191</v>
      </c>
      <c r="D3032" s="0" t="n">
        <v>10096</v>
      </c>
      <c r="E3032" s="0" t="n">
        <v>38.9923919999999</v>
      </c>
      <c r="F3032" s="0" t="n">
        <v>83.814249</v>
      </c>
      <c r="G3032" s="0" t="n">
        <v>0.00600591733</v>
      </c>
      <c r="H3032" s="0" t="n">
        <v>1672.96</v>
      </c>
      <c r="I3032" s="0" t="n">
        <v>1.29076</v>
      </c>
      <c r="J3032" s="0" t="n">
        <v>55.4307</v>
      </c>
      <c r="K3032" s="0" t="n">
        <v>267</v>
      </c>
      <c r="L3032" s="0" t="s">
        <v>20</v>
      </c>
      <c r="M3032" s="0" t="n">
        <f aca="false">35.3*G3032</f>
        <v>0.212008881749</v>
      </c>
      <c r="N3032" s="0" t="n">
        <f aca="false">M3032*1000/365</f>
        <v>0.580846251367123</v>
      </c>
      <c r="O3032" s="0" t="n">
        <f aca="false">Table1[[#This Row],[Detection frequency 2021]]/100*365</f>
        <v>202.322055</v>
      </c>
      <c r="P3032" s="0" t="n">
        <f aca="false">Table1[[#This Row],[Flared days/year]]/12</f>
        <v>16.86017125</v>
      </c>
      <c r="Q3032" s="2" t="n">
        <f aca="false">Table1[[#This Row],['#days per month]]-P3088</f>
        <v>8.12590375</v>
      </c>
    </row>
    <row r="3033" customFormat="false" ht="15.75" hidden="true" customHeight="false" outlineLevel="0" collapsed="false">
      <c r="A3033" s="0" t="s">
        <v>24</v>
      </c>
      <c r="B3033" s="0" t="s">
        <v>25</v>
      </c>
      <c r="C3033" s="0" t="s">
        <v>3192</v>
      </c>
      <c r="D3033" s="0" t="n">
        <v>8722</v>
      </c>
      <c r="E3033" s="0" t="n">
        <v>60.311615</v>
      </c>
      <c r="F3033" s="0" t="n">
        <v>69.081174</v>
      </c>
      <c r="G3033" s="0" t="n">
        <v>0.006003598443</v>
      </c>
      <c r="H3033" s="0" t="n">
        <v>1876.45</v>
      </c>
      <c r="I3033" s="0" t="n">
        <v>1.6015</v>
      </c>
      <c r="J3033" s="0" t="n">
        <v>27.4336</v>
      </c>
      <c r="K3033" s="0" t="n">
        <v>226</v>
      </c>
      <c r="L3033" s="0" t="s">
        <v>20</v>
      </c>
      <c r="M3033" s="0" t="n">
        <f aca="false">35.3*G3033</f>
        <v>0.2119270250379</v>
      </c>
      <c r="N3033" s="0" t="n">
        <f aca="false">M3033*1000/365</f>
        <v>0.580621986405205</v>
      </c>
      <c r="O3033" s="0" t="n">
        <f aca="false">Table1[[#This Row],[Detection frequency 2021]]/100*365</f>
        <v>100.13264</v>
      </c>
      <c r="P3033" s="0" t="n">
        <f aca="false">Table1[[#This Row],[Flared days/year]]/12</f>
        <v>8.34438666666667</v>
      </c>
      <c r="Q3033" s="2" t="n">
        <f aca="false">Table1[[#This Row],['#days per month]]-P3089</f>
        <v>-0.0687416666666678</v>
      </c>
    </row>
    <row r="3034" customFormat="false" ht="15.75" hidden="true" customHeight="false" outlineLevel="0" collapsed="false">
      <c r="A3034" s="0" t="s">
        <v>24</v>
      </c>
      <c r="B3034" s="0" t="s">
        <v>25</v>
      </c>
      <c r="C3034" s="0" t="s">
        <v>3193</v>
      </c>
      <c r="D3034" s="0" t="n">
        <v>9300</v>
      </c>
      <c r="E3034" s="0" t="n">
        <v>60.7200069999999</v>
      </c>
      <c r="F3034" s="0" t="n">
        <v>78.4833819999999</v>
      </c>
      <c r="G3034" s="0" t="n">
        <v>0.006001015379</v>
      </c>
      <c r="H3034" s="0" t="n">
        <v>1856.81</v>
      </c>
      <c r="I3034" s="0" t="n">
        <v>2.18247</v>
      </c>
      <c r="J3034" s="0" t="n">
        <v>30.2752</v>
      </c>
      <c r="K3034" s="0" t="n">
        <v>218</v>
      </c>
      <c r="L3034" s="0" t="s">
        <v>20</v>
      </c>
      <c r="M3034" s="0" t="n">
        <f aca="false">35.3*G3034</f>
        <v>0.2118358428787</v>
      </c>
      <c r="N3034" s="0" t="n">
        <f aca="false">M3034*1000/365</f>
        <v>0.580372172270411</v>
      </c>
      <c r="O3034" s="0" t="n">
        <f aca="false">Table1[[#This Row],[Detection frequency 2021]]/100*365</f>
        <v>110.50448</v>
      </c>
      <c r="P3034" s="0" t="n">
        <f aca="false">Table1[[#This Row],[Flared days/year]]/12</f>
        <v>9.20870666666667</v>
      </c>
      <c r="Q3034" s="2" t="n">
        <f aca="false">Table1[[#This Row],['#days per month]]-P3090</f>
        <v>-2.95796</v>
      </c>
    </row>
    <row r="3035" customFormat="false" ht="15.75" hidden="true" customHeight="false" outlineLevel="0" collapsed="false">
      <c r="A3035" s="0" t="s">
        <v>17</v>
      </c>
      <c r="B3035" s="0" t="s">
        <v>18</v>
      </c>
      <c r="C3035" s="0" t="s">
        <v>3194</v>
      </c>
      <c r="D3035" s="0" t="n">
        <v>4307</v>
      </c>
      <c r="E3035" s="0" t="n">
        <v>9.591988</v>
      </c>
      <c r="F3035" s="0" t="n">
        <v>-63.700225</v>
      </c>
      <c r="G3035" s="0" t="n">
        <v>0.00599837360899999</v>
      </c>
      <c r="H3035" s="0" t="n">
        <v>2102.33</v>
      </c>
      <c r="I3035" s="0" t="n">
        <v>3.68164</v>
      </c>
      <c r="J3035" s="0" t="n">
        <v>22.7513</v>
      </c>
      <c r="K3035" s="0" t="n">
        <v>189</v>
      </c>
      <c r="L3035" s="0" t="s">
        <v>20</v>
      </c>
      <c r="M3035" s="0" t="n">
        <f aca="false">35.3*G3035</f>
        <v>0.2117425883977</v>
      </c>
      <c r="N3035" s="0" t="n">
        <f aca="false">M3035*1000/365</f>
        <v>0.580116680541643</v>
      </c>
      <c r="O3035" s="0" t="n">
        <f aca="false">Table1[[#This Row],[Detection frequency 2021]]/100*365</f>
        <v>83.042245</v>
      </c>
      <c r="P3035" s="0" t="n">
        <f aca="false">Table1[[#This Row],[Flared days/year]]/12</f>
        <v>6.92018708333333</v>
      </c>
      <c r="Q3035" s="2" t="n">
        <f aca="false">Table1[[#This Row],['#days per month]]-P3091</f>
        <v>-5.91342583333333</v>
      </c>
    </row>
    <row r="3036" customFormat="false" ht="15.75" hidden="true" customHeight="false" outlineLevel="0" collapsed="false">
      <c r="A3036" s="0" t="s">
        <v>24</v>
      </c>
      <c r="B3036" s="0" t="s">
        <v>25</v>
      </c>
      <c r="C3036" s="0" t="s">
        <v>3195</v>
      </c>
      <c r="D3036" s="0" t="n">
        <v>8755</v>
      </c>
      <c r="E3036" s="0" t="n">
        <v>61.37144</v>
      </c>
      <c r="F3036" s="0" t="n">
        <v>70.411645</v>
      </c>
      <c r="G3036" s="0" t="n">
        <v>0.005990154769</v>
      </c>
      <c r="H3036" s="0" t="n">
        <v>1772.78</v>
      </c>
      <c r="I3036" s="0" t="n">
        <v>3.11856</v>
      </c>
      <c r="J3036" s="0" t="n">
        <v>21.7142999999999</v>
      </c>
      <c r="K3036" s="0" t="n">
        <v>175</v>
      </c>
      <c r="L3036" s="0" t="s">
        <v>20</v>
      </c>
      <c r="M3036" s="0" t="n">
        <f aca="false">35.3*G3036</f>
        <v>0.2114524633457</v>
      </c>
      <c r="N3036" s="0" t="n">
        <f aca="false">M3036*1000/365</f>
        <v>0.579321817385479</v>
      </c>
      <c r="O3036" s="0" t="n">
        <f aca="false">Table1[[#This Row],[Detection frequency 2021]]/100*365</f>
        <v>79.2571949999996</v>
      </c>
      <c r="P3036" s="0" t="n">
        <f aca="false">Table1[[#This Row],[Flared days/year]]/12</f>
        <v>6.60476624999997</v>
      </c>
      <c r="Q3036" s="2" t="n">
        <f aca="false">Table1[[#This Row],['#days per month]]-P3092</f>
        <v>-0.906660000000031</v>
      </c>
    </row>
    <row r="3037" customFormat="false" ht="15.75" hidden="true" customHeight="false" outlineLevel="0" collapsed="false">
      <c r="A3037" s="0" t="s">
        <v>24</v>
      </c>
      <c r="B3037" s="0" t="s">
        <v>25</v>
      </c>
      <c r="C3037" s="0" t="s">
        <v>3196</v>
      </c>
      <c r="D3037" s="0" t="n">
        <v>8749</v>
      </c>
      <c r="E3037" s="0" t="n">
        <v>61.103225</v>
      </c>
      <c r="F3037" s="0" t="n">
        <v>70.224487</v>
      </c>
      <c r="G3037" s="0" t="n">
        <v>0.00598431352199999</v>
      </c>
      <c r="H3037" s="0" t="n">
        <v>1769.73</v>
      </c>
      <c r="I3037" s="0" t="n">
        <v>1.6015</v>
      </c>
      <c r="J3037" s="0" t="n">
        <v>30.1508</v>
      </c>
      <c r="K3037" s="0" t="n">
        <v>199</v>
      </c>
      <c r="L3037" s="0" t="s">
        <v>20</v>
      </c>
      <c r="M3037" s="0" t="n">
        <f aca="false">35.3*G3037</f>
        <v>0.2112462673266</v>
      </c>
      <c r="N3037" s="0" t="n">
        <f aca="false">M3037*1000/365</f>
        <v>0.578756896785204</v>
      </c>
      <c r="O3037" s="0" t="n">
        <f aca="false">Table1[[#This Row],[Detection frequency 2021]]/100*365</f>
        <v>110.05042</v>
      </c>
      <c r="P3037" s="0" t="n">
        <f aca="false">Table1[[#This Row],[Flared days/year]]/12</f>
        <v>9.17086833333333</v>
      </c>
      <c r="Q3037" s="2" t="n">
        <f aca="false">Table1[[#This Row],['#days per month]]-P3093</f>
        <v>-1.95719083333333</v>
      </c>
    </row>
    <row r="3038" customFormat="false" ht="15.75" hidden="true" customHeight="false" outlineLevel="0" collapsed="false">
      <c r="A3038" s="0" t="s">
        <v>39</v>
      </c>
      <c r="B3038" s="0" t="s">
        <v>40</v>
      </c>
      <c r="C3038" s="0" t="s">
        <v>3197</v>
      </c>
      <c r="D3038" s="0" t="n">
        <v>5801</v>
      </c>
      <c r="E3038" s="0" t="n">
        <v>27.895746</v>
      </c>
      <c r="F3038" s="0" t="n">
        <v>22.38859</v>
      </c>
      <c r="G3038" s="0" t="n">
        <v>0.005977356861</v>
      </c>
      <c r="H3038" s="0" t="n">
        <v>1666.77</v>
      </c>
      <c r="I3038" s="0" t="n">
        <v>1.45467</v>
      </c>
      <c r="J3038" s="0" t="n">
        <v>39.7196</v>
      </c>
      <c r="K3038" s="0" t="n">
        <v>428</v>
      </c>
      <c r="L3038" s="0" t="s">
        <v>20</v>
      </c>
      <c r="M3038" s="0" t="n">
        <f aca="false">35.3*G3038</f>
        <v>0.2110006971933</v>
      </c>
      <c r="N3038" s="0" t="n">
        <f aca="false">M3038*1000/365</f>
        <v>0.578084101899452</v>
      </c>
      <c r="O3038" s="0" t="n">
        <f aca="false">Table1[[#This Row],[Detection frequency 2021]]/100*365</f>
        <v>144.97654</v>
      </c>
      <c r="P3038" s="0" t="n">
        <f aca="false">Table1[[#This Row],[Flared days/year]]/12</f>
        <v>12.0813783333333</v>
      </c>
      <c r="Q3038" s="2" t="n">
        <f aca="false">Table1[[#This Row],['#days per month]]-P3094</f>
        <v>0.464949166666697</v>
      </c>
    </row>
    <row r="3039" customFormat="false" ht="15.75" hidden="true" customHeight="false" outlineLevel="0" collapsed="false">
      <c r="A3039" s="0" t="s">
        <v>17</v>
      </c>
      <c r="B3039" s="0" t="s">
        <v>18</v>
      </c>
      <c r="C3039" s="0" t="s">
        <v>3198</v>
      </c>
      <c r="D3039" s="0" t="n">
        <v>4319</v>
      </c>
      <c r="E3039" s="0" t="n">
        <v>9.683141</v>
      </c>
      <c r="F3039" s="0" t="n">
        <v>-63.662438</v>
      </c>
      <c r="G3039" s="0" t="n">
        <v>0.005976153388</v>
      </c>
      <c r="H3039" s="0" t="n">
        <v>2045.67</v>
      </c>
      <c r="I3039" s="0" t="n">
        <v>1.6015</v>
      </c>
      <c r="J3039" s="0" t="n">
        <v>23.9765999999999</v>
      </c>
      <c r="K3039" s="0" t="n">
        <v>171</v>
      </c>
      <c r="L3039" s="0" t="s">
        <v>20</v>
      </c>
      <c r="M3039" s="0" t="n">
        <f aca="false">35.3*G3039</f>
        <v>0.2109582145964</v>
      </c>
      <c r="N3039" s="0" t="n">
        <f aca="false">M3039*1000/365</f>
        <v>0.577967711223014</v>
      </c>
      <c r="O3039" s="0" t="n">
        <f aca="false">Table1[[#This Row],[Detection frequency 2021]]/100*365</f>
        <v>87.5145899999997</v>
      </c>
      <c r="P3039" s="0" t="n">
        <f aca="false">Table1[[#This Row],[Flared days/year]]/12</f>
        <v>7.29288249999997</v>
      </c>
      <c r="Q3039" s="2" t="n">
        <f aca="false">Table1[[#This Row],['#days per month]]-P3095</f>
        <v>-9.65616625</v>
      </c>
    </row>
    <row r="3040" customFormat="false" ht="15.75" hidden="true" customHeight="false" outlineLevel="0" collapsed="false">
      <c r="A3040" s="0" t="s">
        <v>100</v>
      </c>
      <c r="B3040" s="0" t="s">
        <v>101</v>
      </c>
      <c r="C3040" s="0" t="s">
        <v>3199</v>
      </c>
      <c r="D3040" s="0" t="n">
        <v>9872</v>
      </c>
      <c r="E3040" s="0" t="n">
        <v>37.150729</v>
      </c>
      <c r="F3040" s="0" t="n">
        <v>62.502772</v>
      </c>
      <c r="G3040" s="0" t="n">
        <v>0.005965909191</v>
      </c>
      <c r="H3040" s="0" t="n">
        <v>1826.65</v>
      </c>
      <c r="I3040" s="0" t="n">
        <v>1.6015</v>
      </c>
      <c r="J3040" s="0" t="n">
        <v>46.0591</v>
      </c>
      <c r="K3040" s="0" t="n">
        <v>406</v>
      </c>
      <c r="L3040" s="0" t="s">
        <v>20</v>
      </c>
      <c r="M3040" s="0" t="n">
        <f aca="false">35.3*G3040</f>
        <v>0.2105965944423</v>
      </c>
      <c r="N3040" s="0" t="n">
        <f aca="false">M3040*1000/365</f>
        <v>0.576976971074794</v>
      </c>
      <c r="O3040" s="0" t="n">
        <f aca="false">Table1[[#This Row],[Detection frequency 2021]]/100*365</f>
        <v>168.115715</v>
      </c>
      <c r="P3040" s="0" t="n">
        <f aca="false">Table1[[#This Row],[Flared days/year]]/12</f>
        <v>14.0096429166667</v>
      </c>
      <c r="Q3040" s="2" t="n">
        <f aca="false">Table1[[#This Row],['#days per month]]-P3096</f>
        <v>12.2388089166667</v>
      </c>
    </row>
    <row r="3041" customFormat="false" ht="15.75" hidden="true" customHeight="false" outlineLevel="0" collapsed="false">
      <c r="A3041" s="0" t="s">
        <v>612</v>
      </c>
      <c r="B3041" s="0" t="s">
        <v>613</v>
      </c>
      <c r="C3041" s="0" t="s">
        <v>3200</v>
      </c>
      <c r="D3041" s="0" t="n">
        <v>11696</v>
      </c>
      <c r="E3041" s="0" t="n">
        <v>8.262907</v>
      </c>
      <c r="F3041" s="0" t="n">
        <v>102.524087</v>
      </c>
      <c r="G3041" s="0" t="n">
        <v>0.00596426542299999</v>
      </c>
      <c r="H3041" s="0" t="n">
        <v>1397.6</v>
      </c>
      <c r="I3041" s="0" t="n">
        <v>1.6015</v>
      </c>
      <c r="J3041" s="0" t="n">
        <v>46.5753</v>
      </c>
      <c r="K3041" s="0" t="n">
        <v>73</v>
      </c>
      <c r="L3041" s="0" t="s">
        <v>20</v>
      </c>
      <c r="M3041" s="0" t="n">
        <f aca="false">35.3*G3041</f>
        <v>0.2105385694319</v>
      </c>
      <c r="N3041" s="0" t="n">
        <f aca="false">M3041*1000/365</f>
        <v>0.576817998443561</v>
      </c>
      <c r="O3041" s="0" t="n">
        <f aca="false">Table1[[#This Row],[Detection frequency 2021]]/100*365</f>
        <v>169.999845</v>
      </c>
      <c r="P3041" s="0" t="n">
        <f aca="false">Table1[[#This Row],[Flared days/year]]/12</f>
        <v>14.16665375</v>
      </c>
      <c r="Q3041" s="2" t="n">
        <f aca="false">Table1[[#This Row],['#days per month]]-P3097</f>
        <v>9.74404</v>
      </c>
    </row>
    <row r="3042" customFormat="false" ht="15.75" hidden="true" customHeight="false" outlineLevel="0" collapsed="false">
      <c r="A3042" s="0" t="s">
        <v>24</v>
      </c>
      <c r="B3042" s="0" t="s">
        <v>25</v>
      </c>
      <c r="C3042" s="0" t="s">
        <v>3201</v>
      </c>
      <c r="D3042" s="0" t="n">
        <v>6822</v>
      </c>
      <c r="E3042" s="0" t="n">
        <v>53.679586</v>
      </c>
      <c r="F3042" s="0" t="n">
        <v>51.644807</v>
      </c>
      <c r="G3042" s="0" t="n">
        <v>0.00595904058899999</v>
      </c>
      <c r="H3042" s="0" t="n">
        <v>1921.43</v>
      </c>
      <c r="I3042" s="0" t="n">
        <v>1.93162</v>
      </c>
      <c r="J3042" s="0" t="n">
        <v>32.967</v>
      </c>
      <c r="K3042" s="0" t="n">
        <v>273</v>
      </c>
      <c r="L3042" s="0" t="s">
        <v>20</v>
      </c>
      <c r="M3042" s="0" t="n">
        <f aca="false">35.3*G3042</f>
        <v>0.2103541327917</v>
      </c>
      <c r="N3042" s="0" t="n">
        <f aca="false">M3042*1000/365</f>
        <v>0.576312692579999</v>
      </c>
      <c r="O3042" s="0" t="n">
        <f aca="false">Table1[[#This Row],[Detection frequency 2021]]/100*365</f>
        <v>120.32955</v>
      </c>
      <c r="P3042" s="0" t="n">
        <f aca="false">Table1[[#This Row],[Flared days/year]]/12</f>
        <v>10.0274625</v>
      </c>
      <c r="Q3042" s="2" t="n">
        <f aca="false">Table1[[#This Row],['#days per month]]-P3098</f>
        <v>-4.70217333333331</v>
      </c>
    </row>
    <row r="3043" customFormat="false" ht="15.75" hidden="false" customHeight="false" outlineLevel="0" collapsed="false">
      <c r="A3043" s="0" t="s">
        <v>240</v>
      </c>
      <c r="B3043" s="0" t="s">
        <v>241</v>
      </c>
      <c r="C3043" s="0" t="s">
        <v>3202</v>
      </c>
      <c r="D3043" s="0" t="n">
        <v>7857</v>
      </c>
      <c r="E3043" s="0" t="n">
        <v>25.311956</v>
      </c>
      <c r="F3043" s="0" t="n">
        <v>49.33734</v>
      </c>
      <c r="G3043" s="0" t="n">
        <v>0.004768160026</v>
      </c>
      <c r="H3043" s="0" t="n">
        <v>1797.63</v>
      </c>
      <c r="I3043" s="0" t="n">
        <v>2.43694</v>
      </c>
      <c r="J3043" s="0" t="n">
        <v>32.7455999999999</v>
      </c>
      <c r="K3043" s="0" t="n">
        <v>397</v>
      </c>
      <c r="L3043" s="0" t="s">
        <v>20</v>
      </c>
      <c r="M3043" s="0" t="n">
        <f aca="false">35.3*G3043</f>
        <v>0.1683160489178</v>
      </c>
      <c r="N3043" s="0" t="n">
        <f aca="false">M3043*1000/365</f>
        <v>0.461139860048767</v>
      </c>
      <c r="O3043" s="0" t="n">
        <f aca="false">Table1[[#This Row],[Detection frequency 2021]]/100*365</f>
        <v>119.52144</v>
      </c>
      <c r="P3043" s="2" t="n">
        <f aca="false">Table1[[#This Row],[Flared days/year]]/12</f>
        <v>9.96011999999997</v>
      </c>
      <c r="Q3043" s="2"/>
    </row>
    <row r="3044" customFormat="false" ht="15.75" hidden="true" customHeight="false" outlineLevel="0" collapsed="false">
      <c r="A3044" s="0" t="s">
        <v>563</v>
      </c>
      <c r="B3044" s="0" t="s">
        <v>564</v>
      </c>
      <c r="C3044" s="0" t="s">
        <v>3203</v>
      </c>
      <c r="D3044" s="0" t="n">
        <v>4527</v>
      </c>
      <c r="E3044" s="0" t="n">
        <v>0.06213</v>
      </c>
      <c r="F3044" s="0" t="n">
        <v>-76.580114</v>
      </c>
      <c r="G3044" s="0" t="n">
        <v>0.005956046583</v>
      </c>
      <c r="H3044" s="0" t="n">
        <v>1849.49</v>
      </c>
      <c r="I3044" s="0" t="n">
        <v>2.01926</v>
      </c>
      <c r="J3044" s="0" t="n">
        <v>36.3636</v>
      </c>
      <c r="K3044" s="0" t="n">
        <v>44</v>
      </c>
      <c r="L3044" s="0" t="s">
        <v>20</v>
      </c>
      <c r="M3044" s="0" t="n">
        <f aca="false">35.3*G3044</f>
        <v>0.2102484443799</v>
      </c>
      <c r="N3044" s="0" t="n">
        <f aca="false">M3044*1000/365</f>
        <v>0.576023135287397</v>
      </c>
      <c r="O3044" s="0" t="n">
        <f aca="false">Table1[[#This Row],[Detection frequency 2021]]/100*365</f>
        <v>132.72714</v>
      </c>
      <c r="P3044" s="0" t="n">
        <f aca="false">Table1[[#This Row],[Flared days/year]]/12</f>
        <v>11.060595</v>
      </c>
      <c r="Q3044" s="2" t="n">
        <f aca="false">Table1[[#This Row],['#days per month]]-P3100</f>
        <v>5.54504958333333</v>
      </c>
    </row>
    <row r="3045" customFormat="false" ht="15.75" hidden="true" customHeight="false" outlineLevel="0" collapsed="false">
      <c r="A3045" s="0" t="s">
        <v>221</v>
      </c>
      <c r="B3045" s="0" t="s">
        <v>222</v>
      </c>
      <c r="C3045" s="0" t="s">
        <v>3204</v>
      </c>
      <c r="D3045" s="0" t="n">
        <v>10750</v>
      </c>
      <c r="E3045" s="0" t="n">
        <v>27.483388</v>
      </c>
      <c r="F3045" s="0" t="n">
        <v>95.125639</v>
      </c>
      <c r="G3045" s="0" t="n">
        <v>0.005950880455</v>
      </c>
      <c r="H3045" s="0" t="n">
        <v>1835.81</v>
      </c>
      <c r="I3045" s="0" t="n">
        <v>1.051</v>
      </c>
      <c r="J3045" s="0" t="n">
        <v>51.3966</v>
      </c>
      <c r="K3045" s="0" t="n">
        <v>179</v>
      </c>
      <c r="L3045" s="0" t="s">
        <v>20</v>
      </c>
      <c r="M3045" s="0" t="n">
        <f aca="false">35.3*G3045</f>
        <v>0.2100660800615</v>
      </c>
      <c r="N3045" s="0" t="n">
        <f aca="false">M3045*1000/365</f>
        <v>0.575523507017808</v>
      </c>
      <c r="O3045" s="0" t="n">
        <f aca="false">Table1[[#This Row],[Detection frequency 2021]]/100*365</f>
        <v>187.59759</v>
      </c>
      <c r="P3045" s="0" t="n">
        <f aca="false">Table1[[#This Row],[Flared days/year]]/12</f>
        <v>15.6331325</v>
      </c>
      <c r="Q3045" s="2" t="n">
        <f aca="false">Table1[[#This Row],['#days per month]]-P3101</f>
        <v>10.1818270833333</v>
      </c>
    </row>
    <row r="3046" customFormat="false" ht="15.75" hidden="true" customHeight="false" outlineLevel="0" collapsed="false">
      <c r="A3046" s="0" t="s">
        <v>645</v>
      </c>
      <c r="B3046" s="0" t="s">
        <v>646</v>
      </c>
      <c r="C3046" s="0" t="s">
        <v>3205</v>
      </c>
      <c r="D3046" s="0" t="n">
        <v>2143</v>
      </c>
      <c r="E3046" s="0" t="n">
        <v>33.12631</v>
      </c>
      <c r="F3046" s="0" t="n">
        <v>-102.957518</v>
      </c>
      <c r="G3046" s="0" t="n">
        <v>0.005946301387</v>
      </c>
      <c r="H3046" s="0" t="n">
        <v>1900.84</v>
      </c>
      <c r="I3046" s="0" t="n">
        <v>2.07942</v>
      </c>
      <c r="J3046" s="0" t="n">
        <v>39.4118</v>
      </c>
      <c r="K3046" s="0" t="n">
        <v>340</v>
      </c>
      <c r="L3046" s="0" t="s">
        <v>20</v>
      </c>
      <c r="M3046" s="0" t="n">
        <f aca="false">35.3*G3046</f>
        <v>0.2099044389611</v>
      </c>
      <c r="N3046" s="0" t="n">
        <f aca="false">M3046*1000/365</f>
        <v>0.575080654687945</v>
      </c>
      <c r="O3046" s="0" t="n">
        <f aca="false">Table1[[#This Row],[Detection frequency 2021]]/100*365</f>
        <v>143.85307</v>
      </c>
      <c r="P3046" s="0" t="n">
        <f aca="false">Table1[[#This Row],[Flared days/year]]/12</f>
        <v>11.9877558333333</v>
      </c>
      <c r="Q3046" s="2" t="n">
        <f aca="false">Table1[[#This Row],['#days per month]]-P3102</f>
        <v>5.10781</v>
      </c>
    </row>
    <row r="3047" customFormat="false" ht="15.75" hidden="true" customHeight="false" outlineLevel="0" collapsed="false">
      <c r="A3047" s="0" t="s">
        <v>645</v>
      </c>
      <c r="B3047" s="0" t="s">
        <v>646</v>
      </c>
      <c r="C3047" s="0" t="s">
        <v>3206</v>
      </c>
      <c r="D3047" s="0" t="n">
        <v>1896</v>
      </c>
      <c r="E3047" s="0" t="n">
        <v>32.354043</v>
      </c>
      <c r="F3047" s="0" t="n">
        <v>-103.461388</v>
      </c>
      <c r="G3047" s="0" t="n">
        <v>0.00594591979799999</v>
      </c>
      <c r="H3047" s="0" t="n">
        <v>1870.33</v>
      </c>
      <c r="I3047" s="0" t="n">
        <v>1.92895999999999</v>
      </c>
      <c r="J3047" s="0" t="n">
        <v>21.0682</v>
      </c>
      <c r="K3047" s="0" t="n">
        <v>337</v>
      </c>
      <c r="L3047" s="0" t="s">
        <v>20</v>
      </c>
      <c r="M3047" s="0" t="n">
        <f aca="false">35.3*G3047</f>
        <v>0.2098909688694</v>
      </c>
      <c r="N3047" s="0" t="n">
        <f aca="false">M3047*1000/365</f>
        <v>0.575043750327122</v>
      </c>
      <c r="O3047" s="0" t="n">
        <f aca="false">Table1[[#This Row],[Detection frequency 2021]]/100*365</f>
        <v>76.89893</v>
      </c>
      <c r="P3047" s="0" t="n">
        <f aca="false">Table1[[#This Row],[Flared days/year]]/12</f>
        <v>6.40824416666667</v>
      </c>
      <c r="Q3047" s="2" t="n">
        <f aca="false">Table1[[#This Row],['#days per month]]-P3103</f>
        <v>4.713947625</v>
      </c>
    </row>
    <row r="3048" customFormat="false" ht="15.75" hidden="true" customHeight="false" outlineLevel="0" collapsed="false">
      <c r="A3048" s="0" t="s">
        <v>694</v>
      </c>
      <c r="B3048" s="0" t="s">
        <v>695</v>
      </c>
      <c r="C3048" s="0" t="s">
        <v>3207</v>
      </c>
      <c r="D3048" s="0" t="n">
        <v>8074</v>
      </c>
      <c r="E3048" s="0" t="n">
        <v>25.9861149999999</v>
      </c>
      <c r="F3048" s="0" t="n">
        <v>50.567728</v>
      </c>
      <c r="G3048" s="0" t="n">
        <v>0.004851728017</v>
      </c>
      <c r="H3048" s="0" t="n">
        <v>1828.36</v>
      </c>
      <c r="I3048" s="0" t="n">
        <v>2.18491</v>
      </c>
      <c r="J3048" s="0" t="n">
        <v>19.403</v>
      </c>
      <c r="K3048" s="0" t="n">
        <v>402</v>
      </c>
      <c r="L3048" s="0" t="s">
        <v>20</v>
      </c>
      <c r="M3048" s="0" t="n">
        <f aca="false">35.3*G3048</f>
        <v>0.1712659990001</v>
      </c>
      <c r="N3048" s="0" t="n">
        <f aca="false">M3048*1000/365</f>
        <v>0.469221915068767</v>
      </c>
      <c r="O3048" s="0" t="n">
        <f aca="false">Table1[[#This Row],[Detection frequency 2021]]/100*365</f>
        <v>70.82095</v>
      </c>
      <c r="P3048" s="0" t="n">
        <f aca="false">Table1[[#This Row],[Flared days/year]]/12</f>
        <v>5.90174583333333</v>
      </c>
      <c r="Q3048" s="2" t="n">
        <f aca="false">Table1[[#This Row],['#days per month]]-P3104</f>
        <v>-4.53187041666667</v>
      </c>
    </row>
    <row r="3049" customFormat="false" ht="15.75" hidden="true" customHeight="false" outlineLevel="0" collapsed="false">
      <c r="A3049" s="0" t="s">
        <v>24</v>
      </c>
      <c r="B3049" s="0" t="s">
        <v>25</v>
      </c>
      <c r="C3049" s="0" t="s">
        <v>3208</v>
      </c>
      <c r="D3049" s="0" t="n">
        <v>6616</v>
      </c>
      <c r="E3049" s="0" t="n">
        <v>45.313005</v>
      </c>
      <c r="F3049" s="0" t="n">
        <v>38.007511</v>
      </c>
      <c r="G3049" s="0" t="n">
        <v>0.005944686972</v>
      </c>
      <c r="H3049" s="0" t="n">
        <v>1781.92</v>
      </c>
      <c r="I3049" s="0" t="n">
        <v>1.6015</v>
      </c>
      <c r="J3049" s="0" t="n">
        <v>46.5753</v>
      </c>
      <c r="K3049" s="0" t="n">
        <v>292</v>
      </c>
      <c r="L3049" s="0" t="s">
        <v>20</v>
      </c>
      <c r="M3049" s="0" t="n">
        <f aca="false">35.3*G3049</f>
        <v>0.2098474501116</v>
      </c>
      <c r="N3049" s="0" t="n">
        <f aca="false">M3049*1000/365</f>
        <v>0.574924520853699</v>
      </c>
      <c r="O3049" s="0" t="n">
        <f aca="false">Table1[[#This Row],[Detection frequency 2021]]/100*365</f>
        <v>169.999845</v>
      </c>
      <c r="P3049" s="0" t="n">
        <f aca="false">Table1[[#This Row],[Flared days/year]]/12</f>
        <v>14.16665375</v>
      </c>
      <c r="Q3049" s="2" t="n">
        <f aca="false">Table1[[#This Row],['#days per month]]-P3105</f>
        <v>12.0480812083333</v>
      </c>
    </row>
    <row r="3050" customFormat="false" ht="15.75" hidden="true" customHeight="false" outlineLevel="0" collapsed="false">
      <c r="A3050" s="0" t="s">
        <v>24</v>
      </c>
      <c r="B3050" s="0" t="s">
        <v>25</v>
      </c>
      <c r="C3050" s="0" t="s">
        <v>3209</v>
      </c>
      <c r="D3050" s="0" t="n">
        <v>12264</v>
      </c>
      <c r="E3050" s="0" t="n">
        <v>52.4647609999999</v>
      </c>
      <c r="F3050" s="0" t="n">
        <v>143.6512</v>
      </c>
      <c r="G3050" s="0" t="n">
        <v>0.005939374079</v>
      </c>
      <c r="H3050" s="0" t="n">
        <v>1866.76</v>
      </c>
      <c r="I3050" s="0" t="n">
        <v>1.6015</v>
      </c>
      <c r="J3050" s="0" t="n">
        <v>3.57143</v>
      </c>
      <c r="K3050" s="0" t="n">
        <v>168</v>
      </c>
      <c r="L3050" s="0" t="s">
        <v>20</v>
      </c>
      <c r="M3050" s="0" t="n">
        <f aca="false">35.3*G3050</f>
        <v>0.2096599049887</v>
      </c>
      <c r="N3050" s="0" t="n">
        <f aca="false">M3050*1000/365</f>
        <v>0.574410698599178</v>
      </c>
      <c r="O3050" s="0" t="n">
        <f aca="false">Table1[[#This Row],[Detection frequency 2021]]/100*365</f>
        <v>13.0357195</v>
      </c>
      <c r="P3050" s="0" t="n">
        <f aca="false">Table1[[#This Row],[Flared days/year]]/12</f>
        <v>1.08630995833333</v>
      </c>
      <c r="Q3050" s="2" t="n">
        <f aca="false">Table1[[#This Row],['#days per month]]-P3106</f>
        <v>-5.19737795833333</v>
      </c>
    </row>
    <row r="3051" customFormat="false" ht="15.75" hidden="true" customHeight="false" outlineLevel="0" collapsed="false">
      <c r="A3051" s="0" t="s">
        <v>100</v>
      </c>
      <c r="B3051" s="0" t="s">
        <v>101</v>
      </c>
      <c r="C3051" s="0" t="s">
        <v>3210</v>
      </c>
      <c r="D3051" s="0" t="n">
        <v>8436</v>
      </c>
      <c r="E3051" s="0" t="n">
        <v>39.556007</v>
      </c>
      <c r="F3051" s="0" t="n">
        <v>57.755688</v>
      </c>
      <c r="G3051" s="0" t="n">
        <v>0.005933298008</v>
      </c>
      <c r="H3051" s="0" t="n">
        <v>1837.3</v>
      </c>
      <c r="I3051" s="0" t="n">
        <v>1.44701</v>
      </c>
      <c r="J3051" s="0" t="n">
        <v>40.7673999999999</v>
      </c>
      <c r="K3051" s="0" t="n">
        <v>417</v>
      </c>
      <c r="L3051" s="0" t="s">
        <v>20</v>
      </c>
      <c r="M3051" s="0" t="n">
        <f aca="false">35.3*G3051</f>
        <v>0.2094454196824</v>
      </c>
      <c r="N3051" s="0" t="n">
        <f aca="false">M3051*1000/365</f>
        <v>0.573823067623014</v>
      </c>
      <c r="O3051" s="0" t="n">
        <f aca="false">Table1[[#This Row],[Detection frequency 2021]]/100*365</f>
        <v>148.80101</v>
      </c>
      <c r="P3051" s="0" t="n">
        <f aca="false">Table1[[#This Row],[Flared days/year]]/12</f>
        <v>12.4000841666666</v>
      </c>
      <c r="Q3051" s="2" t="n">
        <f aca="false">Table1[[#This Row],['#days per month]]-P3107</f>
        <v>1.17487416666664</v>
      </c>
    </row>
    <row r="3052" customFormat="false" ht="15.75" hidden="true" customHeight="false" outlineLevel="0" collapsed="false">
      <c r="A3052" s="0" t="s">
        <v>645</v>
      </c>
      <c r="B3052" s="0" t="s">
        <v>646</v>
      </c>
      <c r="C3052" s="0" t="s">
        <v>3211</v>
      </c>
      <c r="D3052" s="0" t="n">
        <v>1994</v>
      </c>
      <c r="E3052" s="0" t="n">
        <v>32.020983</v>
      </c>
      <c r="F3052" s="0" t="n">
        <v>-103.317412</v>
      </c>
      <c r="G3052" s="0" t="n">
        <v>0.00591976627499999</v>
      </c>
      <c r="H3052" s="0" t="n">
        <v>1914.4</v>
      </c>
      <c r="I3052" s="0" t="n">
        <v>1.11538</v>
      </c>
      <c r="J3052" s="0" t="n">
        <v>17.9412</v>
      </c>
      <c r="K3052" s="0" t="n">
        <v>340</v>
      </c>
      <c r="L3052" s="0" t="s">
        <v>20</v>
      </c>
      <c r="M3052" s="0" t="n">
        <f aca="false">35.3*G3052</f>
        <v>0.2089677495075</v>
      </c>
      <c r="N3052" s="0" t="n">
        <f aca="false">M3052*1000/365</f>
        <v>0.572514382212328</v>
      </c>
      <c r="O3052" s="0" t="n">
        <f aca="false">Table1[[#This Row],[Detection frequency 2021]]/100*365</f>
        <v>65.48538</v>
      </c>
      <c r="P3052" s="0" t="n">
        <f aca="false">Table1[[#This Row],[Flared days/year]]/12</f>
        <v>5.457115</v>
      </c>
      <c r="Q3052" s="2" t="n">
        <f aca="false">Table1[[#This Row],['#days per month]]-P3108</f>
        <v>-3.92962041666667</v>
      </c>
    </row>
    <row r="3053" customFormat="false" ht="15.75" hidden="true" customHeight="false" outlineLevel="0" collapsed="false">
      <c r="A3053" s="0" t="s">
        <v>345</v>
      </c>
      <c r="B3053" s="0" t="s">
        <v>346</v>
      </c>
      <c r="C3053" s="0" t="s">
        <v>3212</v>
      </c>
      <c r="D3053" s="0" t="n">
        <v>4616</v>
      </c>
      <c r="E3053" s="0" t="n">
        <v>-36.9867659999999</v>
      </c>
      <c r="F3053" s="0" t="n">
        <v>-69.393567</v>
      </c>
      <c r="G3053" s="0" t="n">
        <v>0.00591806380099999</v>
      </c>
      <c r="H3053" s="0" t="n">
        <v>1744.4</v>
      </c>
      <c r="I3053" s="0" t="n">
        <v>2.69602</v>
      </c>
      <c r="J3053" s="0" t="n">
        <v>36.5591</v>
      </c>
      <c r="K3053" s="0" t="n">
        <v>372</v>
      </c>
      <c r="L3053" s="0" t="s">
        <v>20</v>
      </c>
      <c r="M3053" s="0" t="n">
        <f aca="false">35.3*G3053</f>
        <v>0.2089076521753</v>
      </c>
      <c r="N3053" s="0" t="n">
        <f aca="false">M3053*1000/365</f>
        <v>0.572349731987122</v>
      </c>
      <c r="O3053" s="0" t="n">
        <f aca="false">Table1[[#This Row],[Detection frequency 2021]]/100*365</f>
        <v>133.440715</v>
      </c>
      <c r="P3053" s="0" t="n">
        <f aca="false">Table1[[#This Row],[Flared days/year]]/12</f>
        <v>11.1200595833333</v>
      </c>
      <c r="Q3053" s="2" t="n">
        <f aca="false">Table1[[#This Row],['#days per month]]-P3109</f>
        <v>3.36679041666667</v>
      </c>
    </row>
    <row r="3054" customFormat="false" ht="15.75" hidden="true" customHeight="false" outlineLevel="0" collapsed="false">
      <c r="A3054" s="0" t="s">
        <v>24</v>
      </c>
      <c r="B3054" s="0" t="s">
        <v>25</v>
      </c>
      <c r="C3054" s="0" t="s">
        <v>3213</v>
      </c>
      <c r="D3054" s="0" t="n">
        <v>10614</v>
      </c>
      <c r="E3054" s="0" t="n">
        <v>55.2815359999999</v>
      </c>
      <c r="F3054" s="0" t="n">
        <v>106.406634</v>
      </c>
      <c r="G3054" s="0" t="n">
        <v>0.005913308615</v>
      </c>
      <c r="H3054" s="0" t="n">
        <v>1321.38</v>
      </c>
      <c r="I3054" s="0" t="n">
        <v>1.6015</v>
      </c>
      <c r="J3054" s="0" t="n">
        <v>10.5611</v>
      </c>
      <c r="K3054" s="0" t="n">
        <v>303</v>
      </c>
      <c r="L3054" s="0" t="s">
        <v>218</v>
      </c>
      <c r="M3054" s="0" t="n">
        <f aca="false">35.3*G3054</f>
        <v>0.2087397941095</v>
      </c>
      <c r="N3054" s="0" t="n">
        <f aca="false">M3054*1000/365</f>
        <v>0.571889846875343</v>
      </c>
      <c r="O3054" s="0" t="n">
        <f aca="false">Table1[[#This Row],[Detection frequency 2021]]/100*365</f>
        <v>38.548015</v>
      </c>
      <c r="P3054" s="0" t="n">
        <f aca="false">Table1[[#This Row],[Flared days/year]]/12</f>
        <v>3.21233458333333</v>
      </c>
      <c r="Q3054" s="2" t="n">
        <f aca="false">Table1[[#This Row],['#days per month]]-P3110</f>
        <v>-6.6822375</v>
      </c>
    </row>
    <row r="3055" customFormat="false" ht="15.75" hidden="true" customHeight="false" outlineLevel="0" collapsed="false">
      <c r="A3055" s="0" t="s">
        <v>24</v>
      </c>
      <c r="B3055" s="0" t="s">
        <v>25</v>
      </c>
      <c r="C3055" s="0" t="s">
        <v>3214</v>
      </c>
      <c r="D3055" s="0" t="n">
        <v>9098</v>
      </c>
      <c r="E3055" s="0" t="n">
        <v>61.408778</v>
      </c>
      <c r="F3055" s="0" t="n">
        <v>76.60916</v>
      </c>
      <c r="G3055" s="0" t="n">
        <v>0.005901860945</v>
      </c>
      <c r="H3055" s="0" t="n">
        <v>2004.1</v>
      </c>
      <c r="I3055" s="0" t="n">
        <v>1.6015</v>
      </c>
      <c r="J3055" s="0" t="n">
        <v>15.0734999999999</v>
      </c>
      <c r="K3055" s="0" t="n">
        <v>272</v>
      </c>
      <c r="L3055" s="0" t="s">
        <v>20</v>
      </c>
      <c r="M3055" s="0" t="n">
        <f aca="false">35.3*G3055</f>
        <v>0.2083356913585</v>
      </c>
      <c r="N3055" s="0" t="n">
        <f aca="false">M3055*1000/365</f>
        <v>0.570782716050685</v>
      </c>
      <c r="O3055" s="0" t="n">
        <f aca="false">Table1[[#This Row],[Detection frequency 2021]]/100*365</f>
        <v>55.0182749999996</v>
      </c>
      <c r="P3055" s="0" t="n">
        <f aca="false">Table1[[#This Row],[Flared days/year]]/12</f>
        <v>4.58485624999997</v>
      </c>
      <c r="Q3055" s="2" t="n">
        <f aca="false">Table1[[#This Row],['#days per month]]-P3111</f>
        <v>-3.50765000000003</v>
      </c>
    </row>
    <row r="3056" customFormat="false" ht="15.75" hidden="true" customHeight="false" outlineLevel="0" collapsed="false">
      <c r="A3056" s="0" t="s">
        <v>732</v>
      </c>
      <c r="B3056" s="0" t="s">
        <v>733</v>
      </c>
      <c r="C3056" s="0" t="s">
        <v>3215</v>
      </c>
      <c r="D3056" s="0" t="n">
        <v>4538</v>
      </c>
      <c r="E3056" s="0" t="n">
        <v>2.403207</v>
      </c>
      <c r="F3056" s="0" t="n">
        <v>-75.652686</v>
      </c>
      <c r="G3056" s="0" t="n">
        <v>0.00590004105899999</v>
      </c>
      <c r="H3056" s="0" t="n">
        <v>1923.84</v>
      </c>
      <c r="I3056" s="0" t="n">
        <v>1.6015</v>
      </c>
      <c r="J3056" s="0" t="n">
        <v>19.3548</v>
      </c>
      <c r="K3056" s="0" t="n">
        <v>31</v>
      </c>
      <c r="L3056" s="0" t="s">
        <v>20</v>
      </c>
      <c r="M3056" s="0" t="n">
        <f aca="false">35.3*G3056</f>
        <v>0.2082714493827</v>
      </c>
      <c r="N3056" s="0" t="n">
        <f aca="false">M3056*1000/365</f>
        <v>0.570606710637533</v>
      </c>
      <c r="O3056" s="0" t="n">
        <f aca="false">Table1[[#This Row],[Detection frequency 2021]]/100*365</f>
        <v>70.64502</v>
      </c>
      <c r="P3056" s="0" t="n">
        <f aca="false">Table1[[#This Row],[Flared days/year]]/12</f>
        <v>5.887085</v>
      </c>
      <c r="Q3056" s="2" t="n">
        <f aca="false">Table1[[#This Row],['#days per month]]-P3112</f>
        <v>-2.33603041666664</v>
      </c>
    </row>
    <row r="3057" customFormat="false" ht="15.75" hidden="true" customHeight="false" outlineLevel="0" collapsed="false">
      <c r="A3057" s="0" t="s">
        <v>788</v>
      </c>
      <c r="B3057" s="0" t="s">
        <v>789</v>
      </c>
      <c r="C3057" s="0" t="s">
        <v>3216</v>
      </c>
      <c r="D3057" s="0" t="n">
        <v>11841</v>
      </c>
      <c r="E3057" s="0" t="n">
        <v>0.924971999999999</v>
      </c>
      <c r="F3057" s="0" t="n">
        <v>101.155146</v>
      </c>
      <c r="G3057" s="0" t="n">
        <v>0.005898367938</v>
      </c>
      <c r="H3057" s="0" t="n">
        <v>1841.56</v>
      </c>
      <c r="I3057" s="0" t="n">
        <v>1.82189</v>
      </c>
      <c r="J3057" s="0" t="n">
        <v>36</v>
      </c>
      <c r="K3057" s="0" t="n">
        <v>50</v>
      </c>
      <c r="L3057" s="0" t="s">
        <v>20</v>
      </c>
      <c r="M3057" s="0" t="n">
        <f aca="false">35.3*G3057</f>
        <v>0.2082123882114</v>
      </c>
      <c r="N3057" s="0" t="n">
        <f aca="false">M3057*1000/365</f>
        <v>0.570444899209315</v>
      </c>
      <c r="O3057" s="0" t="n">
        <f aca="false">Table1[[#This Row],[Detection frequency 2021]]/100*365</f>
        <v>131.4</v>
      </c>
      <c r="P3057" s="0" t="n">
        <f aca="false">Table1[[#This Row],[Flared days/year]]/12</f>
        <v>10.95</v>
      </c>
      <c r="Q3057" s="2" t="n">
        <f aca="false">Table1[[#This Row],['#days per month]]-P3113</f>
        <v>0.630050833333334</v>
      </c>
    </row>
    <row r="3058" customFormat="false" ht="15.75" hidden="true" customHeight="false" outlineLevel="0" collapsed="false">
      <c r="A3058" s="0" t="s">
        <v>78</v>
      </c>
      <c r="B3058" s="0" t="s">
        <v>79</v>
      </c>
      <c r="C3058" s="0" t="s">
        <v>3217</v>
      </c>
      <c r="D3058" s="0" t="n">
        <v>8579</v>
      </c>
      <c r="E3058" s="0" t="n">
        <v>21.896137</v>
      </c>
      <c r="F3058" s="0" t="n">
        <v>56.7040959999999</v>
      </c>
      <c r="G3058" s="0" t="n">
        <v>0.00224983113219999</v>
      </c>
      <c r="H3058" s="0" t="n">
        <v>1847.25</v>
      </c>
      <c r="I3058" s="0" t="n">
        <v>1.6015</v>
      </c>
      <c r="J3058" s="0" t="n">
        <v>18.4282</v>
      </c>
      <c r="K3058" s="0" t="n">
        <v>369</v>
      </c>
      <c r="L3058" s="0" t="s">
        <v>20</v>
      </c>
      <c r="M3058" s="0" t="n">
        <f aca="false">35.3*G3058</f>
        <v>0.0794190389666596</v>
      </c>
      <c r="N3058" s="0" t="n">
        <f aca="false">M3058*1000/365</f>
        <v>0.217586408127835</v>
      </c>
      <c r="O3058" s="0" t="n">
        <f aca="false">Table1[[#This Row],[Detection frequency 2021]]/100*365</f>
        <v>67.26293</v>
      </c>
      <c r="P3058" s="0" t="n">
        <f aca="false">Table1[[#This Row],[Flared days/year]]/12</f>
        <v>5.60524416666667</v>
      </c>
      <c r="Q3058" s="2" t="n">
        <f aca="false">Table1[[#This Row],['#days per month]]-P3114</f>
        <v>-8.2204995833333</v>
      </c>
    </row>
    <row r="3059" customFormat="false" ht="15.75" hidden="true" customHeight="false" outlineLevel="0" collapsed="false">
      <c r="A3059" s="0" t="s">
        <v>645</v>
      </c>
      <c r="B3059" s="0" t="s">
        <v>646</v>
      </c>
      <c r="C3059" s="0" t="s">
        <v>3218</v>
      </c>
      <c r="D3059" s="0" t="n">
        <v>794</v>
      </c>
      <c r="E3059" s="0" t="n">
        <v>48.400176</v>
      </c>
      <c r="F3059" s="0" t="n">
        <v>-102.87397</v>
      </c>
      <c r="G3059" s="0" t="n">
        <v>0.00588674415</v>
      </c>
      <c r="H3059" s="0" t="n">
        <v>1934.4</v>
      </c>
      <c r="I3059" s="0" t="n">
        <v>1.06392999999999</v>
      </c>
      <c r="J3059" s="0" t="n">
        <v>17.378</v>
      </c>
      <c r="K3059" s="0" t="n">
        <v>328</v>
      </c>
      <c r="L3059" s="0" t="s">
        <v>20</v>
      </c>
      <c r="M3059" s="0" t="n">
        <f aca="false">35.3*G3059</f>
        <v>0.207802068495</v>
      </c>
      <c r="N3059" s="0" t="n">
        <f aca="false">M3059*1000/365</f>
        <v>0.56932073560274</v>
      </c>
      <c r="O3059" s="0" t="n">
        <f aca="false">Table1[[#This Row],[Detection frequency 2021]]/100*365</f>
        <v>63.4297</v>
      </c>
      <c r="P3059" s="0" t="n">
        <f aca="false">Table1[[#This Row],[Flared days/year]]/12</f>
        <v>5.28580833333333</v>
      </c>
      <c r="Q3059" s="2" t="n">
        <f aca="false">Table1[[#This Row],['#days per month]]-P3115</f>
        <v>-5.281915</v>
      </c>
    </row>
    <row r="3060" customFormat="false" ht="15.75" hidden="true" customHeight="false" outlineLevel="0" collapsed="false">
      <c r="A3060" s="0" t="s">
        <v>598</v>
      </c>
      <c r="B3060" s="0" t="s">
        <v>599</v>
      </c>
      <c r="C3060" s="0" t="s">
        <v>3219</v>
      </c>
      <c r="D3060" s="0" t="n">
        <v>560</v>
      </c>
      <c r="E3060" s="0" t="n">
        <v>49.029075</v>
      </c>
      <c r="F3060" s="0" t="n">
        <v>-103.422341</v>
      </c>
      <c r="G3060" s="0" t="n">
        <v>0.005886098384</v>
      </c>
      <c r="H3060" s="0" t="n">
        <v>1911.5</v>
      </c>
      <c r="I3060" s="0" t="n">
        <v>1.72445999999999</v>
      </c>
      <c r="J3060" s="0" t="n">
        <v>35.3125</v>
      </c>
      <c r="K3060" s="0" t="n">
        <v>320</v>
      </c>
      <c r="L3060" s="0" t="s">
        <v>20</v>
      </c>
      <c r="M3060" s="0" t="n">
        <f aca="false">35.3*G3060</f>
        <v>0.2077792729552</v>
      </c>
      <c r="N3060" s="0" t="n">
        <f aca="false">M3060*1000/365</f>
        <v>0.569258282069041</v>
      </c>
      <c r="O3060" s="0" t="n">
        <f aca="false">Table1[[#This Row],[Detection frequency 2021]]/100*365</f>
        <v>128.890625</v>
      </c>
      <c r="P3060" s="0" t="n">
        <f aca="false">Table1[[#This Row],[Flared days/year]]/12</f>
        <v>10.7408854166667</v>
      </c>
      <c r="Q3060" s="2" t="n">
        <f aca="false">Table1[[#This Row],['#days per month]]-P3116</f>
        <v>0.0648483333333321</v>
      </c>
    </row>
    <row r="3061" customFormat="false" ht="15.75" hidden="true" customHeight="false" outlineLevel="0" collapsed="false">
      <c r="A3061" s="0" t="s">
        <v>24</v>
      </c>
      <c r="B3061" s="0" t="s">
        <v>25</v>
      </c>
      <c r="C3061" s="0" t="s">
        <v>3220</v>
      </c>
      <c r="D3061" s="0" t="n">
        <v>8756</v>
      </c>
      <c r="E3061" s="0" t="n">
        <v>61.3711829999999</v>
      </c>
      <c r="F3061" s="0" t="n">
        <v>70.422923</v>
      </c>
      <c r="G3061" s="0" t="n">
        <v>0.005879816842</v>
      </c>
      <c r="H3061" s="0" t="n">
        <v>1730.24</v>
      </c>
      <c r="I3061" s="0" t="n">
        <v>1.51565</v>
      </c>
      <c r="J3061" s="0" t="n">
        <v>25.3012</v>
      </c>
      <c r="K3061" s="0" t="n">
        <v>166</v>
      </c>
      <c r="L3061" s="0" t="s">
        <v>20</v>
      </c>
      <c r="M3061" s="0" t="n">
        <f aca="false">35.3*G3061</f>
        <v>0.2075575345226</v>
      </c>
      <c r="N3061" s="0" t="n">
        <f aca="false">M3061*1000/365</f>
        <v>0.568650779513973</v>
      </c>
      <c r="O3061" s="0" t="n">
        <f aca="false">Table1[[#This Row],[Detection frequency 2021]]/100*365</f>
        <v>92.34938</v>
      </c>
      <c r="P3061" s="0" t="n">
        <f aca="false">Table1[[#This Row],[Flared days/year]]/12</f>
        <v>7.69578166666667</v>
      </c>
      <c r="Q3061" s="2" t="n">
        <f aca="false">Table1[[#This Row],['#days per month]]-P3117</f>
        <v>1.1039425</v>
      </c>
    </row>
    <row r="3062" customFormat="false" ht="15.75" hidden="true" customHeight="false" outlineLevel="0" collapsed="false">
      <c r="A3062" s="0" t="s">
        <v>563</v>
      </c>
      <c r="B3062" s="0" t="s">
        <v>564</v>
      </c>
      <c r="C3062" s="0" t="s">
        <v>3221</v>
      </c>
      <c r="D3062" s="0" t="n">
        <v>4479</v>
      </c>
      <c r="E3062" s="0" t="n">
        <v>0.109260999999999</v>
      </c>
      <c r="F3062" s="0" t="n">
        <v>-76.8697</v>
      </c>
      <c r="G3062" s="0" t="n">
        <v>0.005878026309</v>
      </c>
      <c r="H3062" s="0" t="n">
        <v>1926.47</v>
      </c>
      <c r="I3062" s="0" t="n">
        <v>1.6015</v>
      </c>
      <c r="J3062" s="0" t="n">
        <v>42.5</v>
      </c>
      <c r="K3062" s="0" t="n">
        <v>40</v>
      </c>
      <c r="L3062" s="0" t="s">
        <v>20</v>
      </c>
      <c r="M3062" s="0" t="n">
        <f aca="false">35.3*G3062</f>
        <v>0.2074943287077</v>
      </c>
      <c r="N3062" s="0" t="n">
        <f aca="false">M3062*1000/365</f>
        <v>0.568477612897808</v>
      </c>
      <c r="O3062" s="0" t="n">
        <f aca="false">Table1[[#This Row],[Detection frequency 2021]]/100*365</f>
        <v>155.125</v>
      </c>
      <c r="P3062" s="0" t="n">
        <f aca="false">Table1[[#This Row],[Flared days/year]]/12</f>
        <v>12.9270833333333</v>
      </c>
      <c r="Q3062" s="2" t="n">
        <f aca="false">Table1[[#This Row],['#days per month]]-P3118</f>
        <v>2.37435541666667</v>
      </c>
    </row>
    <row r="3063" customFormat="false" ht="15.75" hidden="true" customHeight="false" outlineLevel="0" collapsed="false">
      <c r="A3063" s="0" t="s">
        <v>24</v>
      </c>
      <c r="B3063" s="0" t="s">
        <v>25</v>
      </c>
      <c r="C3063" s="0" t="s">
        <v>3222</v>
      </c>
      <c r="D3063" s="0" t="n">
        <v>10323</v>
      </c>
      <c r="E3063" s="0" t="n">
        <v>60.433261</v>
      </c>
      <c r="F3063" s="0" t="n">
        <v>96.549583</v>
      </c>
      <c r="G3063" s="0" t="n">
        <v>0.005873887536</v>
      </c>
      <c r="H3063" s="0" t="n">
        <v>1711.68</v>
      </c>
      <c r="I3063" s="0" t="n">
        <v>1.6015</v>
      </c>
      <c r="J3063" s="0" t="n">
        <v>21.7142999999999</v>
      </c>
      <c r="K3063" s="0" t="n">
        <v>175</v>
      </c>
      <c r="L3063" s="0" t="s">
        <v>20</v>
      </c>
      <c r="M3063" s="0" t="n">
        <f aca="false">35.3*G3063</f>
        <v>0.2073482300208</v>
      </c>
      <c r="N3063" s="0" t="n">
        <f aca="false">M3063*1000/365</f>
        <v>0.56807734252274</v>
      </c>
      <c r="O3063" s="0" t="n">
        <f aca="false">Table1[[#This Row],[Detection frequency 2021]]/100*365</f>
        <v>79.2571949999996</v>
      </c>
      <c r="P3063" s="0" t="n">
        <f aca="false">Table1[[#This Row],[Flared days/year]]/12</f>
        <v>6.60476624999997</v>
      </c>
      <c r="Q3063" s="2" t="n">
        <f aca="false">Table1[[#This Row],['#days per month]]-P3119</f>
        <v>-1.9781479166667</v>
      </c>
    </row>
    <row r="3064" customFormat="false" ht="15.75" hidden="true" customHeight="false" outlineLevel="0" collapsed="false">
      <c r="A3064" s="0" t="s">
        <v>245</v>
      </c>
      <c r="B3064" s="0" t="s">
        <v>246</v>
      </c>
      <c r="C3064" s="0" t="s">
        <v>3223</v>
      </c>
      <c r="D3064" s="0" t="n">
        <v>6206</v>
      </c>
      <c r="E3064" s="0" t="n">
        <v>-2.004323</v>
      </c>
      <c r="F3064" s="0" t="n">
        <v>9.825412</v>
      </c>
      <c r="G3064" s="0" t="n">
        <v>0.005867870171</v>
      </c>
      <c r="H3064" s="0" t="n">
        <v>1762.58</v>
      </c>
      <c r="I3064" s="0" t="n">
        <v>1.6015</v>
      </c>
      <c r="J3064" s="0" t="n">
        <v>35.7143</v>
      </c>
      <c r="K3064" s="0" t="n">
        <v>70</v>
      </c>
      <c r="L3064" s="0" t="s">
        <v>20</v>
      </c>
      <c r="M3064" s="0" t="n">
        <f aca="false">35.3*G3064</f>
        <v>0.2071358170363</v>
      </c>
      <c r="N3064" s="0" t="n">
        <f aca="false">M3064*1000/365</f>
        <v>0.567495389140548</v>
      </c>
      <c r="O3064" s="0" t="n">
        <f aca="false">Table1[[#This Row],[Detection frequency 2021]]/100*365</f>
        <v>130.357195</v>
      </c>
      <c r="P3064" s="0" t="n">
        <f aca="false">Table1[[#This Row],[Flared days/year]]/12</f>
        <v>10.8630995833333</v>
      </c>
      <c r="Q3064" s="2" t="n">
        <f aca="false">Table1[[#This Row],['#days per month]]-P3120</f>
        <v>-0.854130416666667</v>
      </c>
    </row>
    <row r="3065" customFormat="false" ht="15.75" hidden="true" customHeight="false" outlineLevel="0" collapsed="false">
      <c r="A3065" s="0" t="s">
        <v>161</v>
      </c>
      <c r="B3065" s="0" t="s">
        <v>162</v>
      </c>
      <c r="C3065" s="0" t="s">
        <v>3224</v>
      </c>
      <c r="D3065" s="0" t="n">
        <v>12273</v>
      </c>
      <c r="E3065" s="0" t="n">
        <v>39.161826</v>
      </c>
      <c r="F3065" s="0" t="n">
        <v>120.311443</v>
      </c>
      <c r="G3065" s="0" t="n">
        <v>0.005867782112</v>
      </c>
      <c r="H3065" s="0" t="n">
        <v>1790.32</v>
      </c>
      <c r="I3065" s="0" t="n">
        <v>2.55437</v>
      </c>
      <c r="J3065" s="0" t="n">
        <v>28.0303</v>
      </c>
      <c r="K3065" s="0" t="n">
        <v>264</v>
      </c>
      <c r="L3065" s="0" t="s">
        <v>20</v>
      </c>
      <c r="M3065" s="0" t="n">
        <f aca="false">35.3*G3065</f>
        <v>0.2071327085536</v>
      </c>
      <c r="N3065" s="0" t="n">
        <f aca="false">M3065*1000/365</f>
        <v>0.567486872749589</v>
      </c>
      <c r="O3065" s="0" t="n">
        <f aca="false">Table1[[#This Row],[Detection frequency 2021]]/100*365</f>
        <v>102.310595</v>
      </c>
      <c r="P3065" s="0" t="n">
        <f aca="false">Table1[[#This Row],[Flared days/year]]/12</f>
        <v>8.52588291666667</v>
      </c>
      <c r="Q3065" s="2" t="n">
        <f aca="false">Table1[[#This Row],['#days per month]]-P3121</f>
        <v>6.13005029166667</v>
      </c>
    </row>
    <row r="3066" customFormat="false" ht="15.75" hidden="true" customHeight="false" outlineLevel="0" collapsed="false">
      <c r="A3066" s="0" t="s">
        <v>645</v>
      </c>
      <c r="B3066" s="0" t="s">
        <v>646</v>
      </c>
      <c r="C3066" s="0" t="s">
        <v>3225</v>
      </c>
      <c r="D3066" s="0" t="n">
        <v>3072</v>
      </c>
      <c r="E3066" s="0" t="n">
        <v>28.563213</v>
      </c>
      <c r="F3066" s="0" t="n">
        <v>-98.446597</v>
      </c>
      <c r="G3066" s="0" t="n">
        <v>0.00586455328199999</v>
      </c>
      <c r="H3066" s="0" t="n">
        <v>1910.4</v>
      </c>
      <c r="I3066" s="0" t="n">
        <v>1.82916</v>
      </c>
      <c r="J3066" s="0" t="n">
        <v>25.89</v>
      </c>
      <c r="K3066" s="0" t="n">
        <v>309</v>
      </c>
      <c r="L3066" s="0" t="s">
        <v>20</v>
      </c>
      <c r="M3066" s="0" t="n">
        <f aca="false">35.3*G3066</f>
        <v>0.2070187308546</v>
      </c>
      <c r="N3066" s="0" t="n">
        <f aca="false">M3066*1000/365</f>
        <v>0.567174605081095</v>
      </c>
      <c r="O3066" s="0" t="n">
        <f aca="false">Table1[[#This Row],[Detection frequency 2021]]/100*365</f>
        <v>94.4985</v>
      </c>
      <c r="P3066" s="0" t="n">
        <f aca="false">Table1[[#This Row],[Flared days/year]]/12</f>
        <v>7.874875</v>
      </c>
      <c r="Q3066" s="2" t="n">
        <f aca="false">Table1[[#This Row],['#days per month]]-P3122</f>
        <v>-2.523975</v>
      </c>
    </row>
    <row r="3067" customFormat="false" ht="15.75" hidden="true" customHeight="false" outlineLevel="0" collapsed="false">
      <c r="A3067" s="0" t="s">
        <v>51</v>
      </c>
      <c r="B3067" s="0" t="s">
        <v>52</v>
      </c>
      <c r="C3067" s="0" t="s">
        <v>3226</v>
      </c>
      <c r="D3067" s="0" t="n">
        <v>5487</v>
      </c>
      <c r="E3067" s="0" t="n">
        <v>31.6952409999999</v>
      </c>
      <c r="F3067" s="0" t="n">
        <v>5.82875599999999</v>
      </c>
      <c r="G3067" s="0" t="n">
        <v>0.006190312876</v>
      </c>
      <c r="H3067" s="0" t="n">
        <v>1601.39</v>
      </c>
      <c r="I3067" s="0" t="n">
        <v>1.6015</v>
      </c>
      <c r="J3067" s="0" t="n">
        <v>28.1167</v>
      </c>
      <c r="K3067" s="0" t="n">
        <v>377</v>
      </c>
      <c r="L3067" s="0" t="s">
        <v>20</v>
      </c>
      <c r="M3067" s="0" t="n">
        <f aca="false">35.3*G3067</f>
        <v>0.2185180445228</v>
      </c>
      <c r="N3067" s="0" t="n">
        <f aca="false">M3067*1000/365</f>
        <v>0.598679574035068</v>
      </c>
      <c r="O3067" s="0" t="n">
        <f aca="false">Table1[[#This Row],[Detection frequency 2021]]/100*365</f>
        <v>102.625955</v>
      </c>
      <c r="P3067" s="0" t="n">
        <f aca="false">Table1[[#This Row],[Flared days/year]]/12</f>
        <v>8.55216291666667</v>
      </c>
      <c r="Q3067" s="2" t="n">
        <f aca="false">Table1[[#This Row],['#days per month]]-P3123</f>
        <v>-0.300455833333332</v>
      </c>
    </row>
    <row r="3068" customFormat="false" ht="15.75" hidden="true" customHeight="false" outlineLevel="0" collapsed="false">
      <c r="A3068" s="0" t="s">
        <v>161</v>
      </c>
      <c r="B3068" s="0" t="s">
        <v>162</v>
      </c>
      <c r="C3068" s="0" t="s">
        <v>3227</v>
      </c>
      <c r="D3068" s="0" t="n">
        <v>12294</v>
      </c>
      <c r="E3068" s="0" t="n">
        <v>39.925839</v>
      </c>
      <c r="F3068" s="0" t="n">
        <v>120.797807</v>
      </c>
      <c r="G3068" s="0" t="n">
        <v>0.005860091626</v>
      </c>
      <c r="H3068" s="0" t="n">
        <v>1844.95</v>
      </c>
      <c r="I3068" s="0" t="n">
        <v>2.23011</v>
      </c>
      <c r="J3068" s="0" t="n">
        <v>38.5496</v>
      </c>
      <c r="K3068" s="0" t="n">
        <v>262</v>
      </c>
      <c r="L3068" s="0" t="s">
        <v>20</v>
      </c>
      <c r="M3068" s="0" t="n">
        <f aca="false">35.3*G3068</f>
        <v>0.2068612343978</v>
      </c>
      <c r="N3068" s="0" t="n">
        <f aca="false">M3068*1000/365</f>
        <v>0.566743107939178</v>
      </c>
      <c r="O3068" s="0" t="n">
        <f aca="false">Table1[[#This Row],[Detection frequency 2021]]/100*365</f>
        <v>140.70604</v>
      </c>
      <c r="P3068" s="0" t="n">
        <f aca="false">Table1[[#This Row],[Flared days/year]]/12</f>
        <v>11.7255033333333</v>
      </c>
      <c r="Q3068" s="2" t="n">
        <f aca="false">Table1[[#This Row],['#days per month]]-P3124</f>
        <v>6.74824166666667</v>
      </c>
    </row>
    <row r="3069" customFormat="false" ht="15.75" hidden="true" customHeight="false" outlineLevel="0" collapsed="false">
      <c r="A3069" s="0" t="s">
        <v>161</v>
      </c>
      <c r="B3069" s="0" t="s">
        <v>162</v>
      </c>
      <c r="C3069" s="0" t="s">
        <v>3228</v>
      </c>
      <c r="D3069" s="0" t="n">
        <v>11027</v>
      </c>
      <c r="E3069" s="0" t="n">
        <v>36.690015</v>
      </c>
      <c r="F3069" s="0" t="n">
        <v>108.760518999999</v>
      </c>
      <c r="G3069" s="0" t="n">
        <v>0.00585163796199999</v>
      </c>
      <c r="H3069" s="0" t="n">
        <v>1864.48</v>
      </c>
      <c r="I3069" s="0" t="n">
        <v>1.48466</v>
      </c>
      <c r="J3069" s="0" t="n">
        <v>32.1767</v>
      </c>
      <c r="K3069" s="0" t="n">
        <v>317</v>
      </c>
      <c r="L3069" s="0" t="s">
        <v>20</v>
      </c>
      <c r="M3069" s="0" t="n">
        <f aca="false">35.3*G3069</f>
        <v>0.2065628200586</v>
      </c>
      <c r="N3069" s="0" t="n">
        <f aca="false">M3069*1000/365</f>
        <v>0.565925534407122</v>
      </c>
      <c r="O3069" s="0" t="n">
        <f aca="false">Table1[[#This Row],[Detection frequency 2021]]/100*365</f>
        <v>117.444955</v>
      </c>
      <c r="P3069" s="0" t="n">
        <f aca="false">Table1[[#This Row],[Flared days/year]]/12</f>
        <v>9.78707958333333</v>
      </c>
      <c r="Q3069" s="2" t="n">
        <f aca="false">Table1[[#This Row],['#days per month]]-P3125</f>
        <v>-1.28121083333334</v>
      </c>
    </row>
    <row r="3070" customFormat="false" ht="15.75" hidden="false" customHeight="false" outlineLevel="0" collapsed="false">
      <c r="A3070" s="0" t="s">
        <v>240</v>
      </c>
      <c r="B3070" s="0" t="s">
        <v>241</v>
      </c>
      <c r="C3070" s="0" t="s">
        <v>3229</v>
      </c>
      <c r="D3070" s="0" t="n">
        <v>7815</v>
      </c>
      <c r="E3070" s="0" t="n">
        <v>25.1299399999999</v>
      </c>
      <c r="F3070" s="0" t="n">
        <v>49.223013</v>
      </c>
      <c r="G3070" s="0" t="n">
        <v>0.006349875784</v>
      </c>
      <c r="H3070" s="0" t="n">
        <v>1788.96</v>
      </c>
      <c r="I3070" s="0" t="n">
        <v>2.33386</v>
      </c>
      <c r="J3070" s="0" t="n">
        <v>31.5657</v>
      </c>
      <c r="K3070" s="0" t="n">
        <v>396</v>
      </c>
      <c r="L3070" s="0" t="s">
        <v>20</v>
      </c>
      <c r="M3070" s="0" t="n">
        <f aca="false">35.3*G3070</f>
        <v>0.2241506151752</v>
      </c>
      <c r="N3070" s="0" t="n">
        <f aca="false">M3070*1000/365</f>
        <v>0.614111274452603</v>
      </c>
      <c r="O3070" s="0" t="n">
        <f aca="false">Table1[[#This Row],[Detection frequency 2021]]/100*365</f>
        <v>115.214805</v>
      </c>
      <c r="P3070" s="2" t="n">
        <f aca="false">Table1[[#This Row],[Flared days/year]]/12</f>
        <v>9.60123375</v>
      </c>
      <c r="Q3070" s="2"/>
    </row>
    <row r="3071" customFormat="false" ht="15.75" hidden="true" customHeight="false" outlineLevel="0" collapsed="false">
      <c r="A3071" s="0" t="s">
        <v>715</v>
      </c>
      <c r="B3071" s="0" t="s">
        <v>716</v>
      </c>
      <c r="C3071" s="0" t="s">
        <v>3230</v>
      </c>
      <c r="D3071" s="0" t="n">
        <v>9918</v>
      </c>
      <c r="E3071" s="0" t="n">
        <v>38.715073</v>
      </c>
      <c r="F3071" s="0" t="n">
        <v>65.572929</v>
      </c>
      <c r="G3071" s="0" t="n">
        <v>0.00584471065399999</v>
      </c>
      <c r="H3071" s="0" t="n">
        <v>1778.8</v>
      </c>
      <c r="I3071" s="0" t="n">
        <v>2.82964</v>
      </c>
      <c r="J3071" s="0" t="n">
        <v>26.6490999999999</v>
      </c>
      <c r="K3071" s="0" t="n">
        <v>379</v>
      </c>
      <c r="L3071" s="0" t="s">
        <v>20</v>
      </c>
      <c r="M3071" s="0" t="n">
        <f aca="false">35.3*G3071</f>
        <v>0.2063182860862</v>
      </c>
      <c r="N3071" s="0" t="n">
        <f aca="false">M3071*1000/365</f>
        <v>0.565255578318355</v>
      </c>
      <c r="O3071" s="0" t="n">
        <f aca="false">Table1[[#This Row],[Detection frequency 2021]]/100*365</f>
        <v>97.2692149999996</v>
      </c>
      <c r="P3071" s="0" t="n">
        <f aca="false">Table1[[#This Row],[Flared days/year]]/12</f>
        <v>8.10576791666664</v>
      </c>
      <c r="Q3071" s="2" t="n">
        <f aca="false">Table1[[#This Row],['#days per month]]-P3127</f>
        <v>-0.124617083333332</v>
      </c>
    </row>
    <row r="3072" customFormat="false" ht="15.75" hidden="true" customHeight="false" outlineLevel="0" collapsed="false">
      <c r="A3072" s="0" t="s">
        <v>126</v>
      </c>
      <c r="B3072" s="0" t="s">
        <v>127</v>
      </c>
      <c r="C3072" s="0" t="s">
        <v>3231</v>
      </c>
      <c r="D3072" s="0" t="n">
        <v>6131</v>
      </c>
      <c r="E3072" s="0" t="n">
        <v>4.12815</v>
      </c>
      <c r="F3072" s="0" t="n">
        <v>8.095897</v>
      </c>
      <c r="G3072" s="0" t="n">
        <v>0.00583094409699999</v>
      </c>
      <c r="H3072" s="0" t="n">
        <v>1657.71</v>
      </c>
      <c r="I3072" s="0" t="n">
        <v>1.6015</v>
      </c>
      <c r="J3072" s="0" t="n">
        <v>12.766</v>
      </c>
      <c r="K3072" s="0" t="n">
        <v>47</v>
      </c>
      <c r="L3072" s="0" t="s">
        <v>20</v>
      </c>
      <c r="M3072" s="0" t="n">
        <f aca="false">35.3*G3072</f>
        <v>0.2058323266241</v>
      </c>
      <c r="N3072" s="0" t="n">
        <f aca="false">M3072*1000/365</f>
        <v>0.56392418253178</v>
      </c>
      <c r="O3072" s="0" t="n">
        <f aca="false">Table1[[#This Row],[Detection frequency 2021]]/100*365</f>
        <v>46.5959</v>
      </c>
      <c r="P3072" s="0" t="n">
        <f aca="false">Table1[[#This Row],[Flared days/year]]/12</f>
        <v>3.88299166666667</v>
      </c>
      <c r="Q3072" s="2" t="n">
        <f aca="false">Table1[[#This Row],['#days per month]]-P3128</f>
        <v>-1.78016583333333</v>
      </c>
    </row>
    <row r="3073" customFormat="false" ht="15.75" hidden="true" customHeight="false" outlineLevel="0" collapsed="false">
      <c r="A3073" s="0" t="s">
        <v>221</v>
      </c>
      <c r="B3073" s="0" t="s">
        <v>222</v>
      </c>
      <c r="C3073" s="0" t="s">
        <v>3232</v>
      </c>
      <c r="D3073" s="0" t="n">
        <v>10734</v>
      </c>
      <c r="E3073" s="0" t="n">
        <v>26.197198</v>
      </c>
      <c r="F3073" s="0" t="n">
        <v>93.95987</v>
      </c>
      <c r="G3073" s="0" t="n">
        <v>0.005829447094</v>
      </c>
      <c r="H3073" s="0" t="n">
        <v>1888.46</v>
      </c>
      <c r="I3073" s="0" t="n">
        <v>1.6015</v>
      </c>
      <c r="J3073" s="0" t="n">
        <v>38.4615</v>
      </c>
      <c r="K3073" s="0" t="n">
        <v>221</v>
      </c>
      <c r="L3073" s="0" t="s">
        <v>20</v>
      </c>
      <c r="M3073" s="0" t="n">
        <f aca="false">35.3*G3073</f>
        <v>0.2057794824182</v>
      </c>
      <c r="N3073" s="0" t="n">
        <f aca="false">M3073*1000/365</f>
        <v>0.563779403885479</v>
      </c>
      <c r="O3073" s="0" t="n">
        <f aca="false">Table1[[#This Row],[Detection frequency 2021]]/100*365</f>
        <v>140.384475</v>
      </c>
      <c r="P3073" s="0" t="n">
        <f aca="false">Table1[[#This Row],[Flared days/year]]/12</f>
        <v>11.69870625</v>
      </c>
      <c r="Q3073" s="2" t="n">
        <f aca="false">Table1[[#This Row],['#days per month]]-P3129</f>
        <v>4.29291708333333</v>
      </c>
    </row>
    <row r="3074" customFormat="false" ht="15.75" hidden="false" customHeight="false" outlineLevel="0" collapsed="false">
      <c r="A3074" s="0" t="s">
        <v>240</v>
      </c>
      <c r="B3074" s="0" t="s">
        <v>241</v>
      </c>
      <c r="C3074" s="0" t="s">
        <v>3233</v>
      </c>
      <c r="D3074" s="0" t="n">
        <v>7800</v>
      </c>
      <c r="E3074" s="0" t="n">
        <v>28.373856</v>
      </c>
      <c r="F3074" s="0" t="n">
        <v>49.1851659999999</v>
      </c>
      <c r="G3074" s="0" t="n">
        <v>0.003480913564</v>
      </c>
      <c r="H3074" s="0" t="n">
        <v>1844.26</v>
      </c>
      <c r="I3074" s="0" t="n">
        <v>1.6015</v>
      </c>
      <c r="J3074" s="0" t="n">
        <v>31.0627</v>
      </c>
      <c r="K3074" s="0" t="n">
        <v>367</v>
      </c>
      <c r="L3074" s="0" t="s">
        <v>20</v>
      </c>
      <c r="M3074" s="0" t="n">
        <f aca="false">35.3*G3074</f>
        <v>0.1228762488092</v>
      </c>
      <c r="N3074" s="0" t="n">
        <f aca="false">M3074*1000/365</f>
        <v>0.336647257011507</v>
      </c>
      <c r="O3074" s="0" t="n">
        <f aca="false">Table1[[#This Row],[Detection frequency 2021]]/100*365</f>
        <v>113.378855</v>
      </c>
      <c r="P3074" s="2" t="n">
        <f aca="false">Table1[[#This Row],[Flared days/year]]/12</f>
        <v>9.44823791666667</v>
      </c>
      <c r="Q3074" s="2"/>
    </row>
    <row r="3075" customFormat="false" ht="15.75" hidden="true" customHeight="false" outlineLevel="0" collapsed="false">
      <c r="A3075" s="0" t="s">
        <v>788</v>
      </c>
      <c r="B3075" s="0" t="s">
        <v>789</v>
      </c>
      <c r="C3075" s="0" t="s">
        <v>3234</v>
      </c>
      <c r="D3075" s="0" t="n">
        <v>12076</v>
      </c>
      <c r="E3075" s="0" t="n">
        <v>-0.241479</v>
      </c>
      <c r="F3075" s="0" t="n">
        <v>117.328477</v>
      </c>
      <c r="G3075" s="0" t="n">
        <v>0.005817911365</v>
      </c>
      <c r="H3075" s="0" t="n">
        <v>1944.44</v>
      </c>
      <c r="I3075" s="0" t="n">
        <v>1.6015</v>
      </c>
      <c r="J3075" s="0" t="n">
        <v>21.25</v>
      </c>
      <c r="K3075" s="0" t="n">
        <v>80</v>
      </c>
      <c r="L3075" s="0" t="s">
        <v>20</v>
      </c>
      <c r="M3075" s="0" t="n">
        <f aca="false">35.3*G3075</f>
        <v>0.2053722711845</v>
      </c>
      <c r="N3075" s="0" t="n">
        <f aca="false">M3075*1000/365</f>
        <v>0.562663756669863</v>
      </c>
      <c r="O3075" s="0" t="n">
        <f aca="false">Table1[[#This Row],[Detection frequency 2021]]/100*365</f>
        <v>77.5625</v>
      </c>
      <c r="P3075" s="0" t="n">
        <f aca="false">Table1[[#This Row],[Flared days/year]]/12</f>
        <v>6.46354166666667</v>
      </c>
      <c r="Q3075" s="2" t="n">
        <f aca="false">Table1[[#This Row],['#days per month]]-P3131</f>
        <v>-4.51228208333333</v>
      </c>
    </row>
    <row r="3076" customFormat="false" ht="15.75" hidden="true" customHeight="false" outlineLevel="0" collapsed="false">
      <c r="A3076" s="0" t="s">
        <v>726</v>
      </c>
      <c r="B3076" s="0" t="s">
        <v>727</v>
      </c>
      <c r="C3076" s="0" t="s">
        <v>3235</v>
      </c>
      <c r="D3076" s="0" t="n">
        <v>5165</v>
      </c>
      <c r="E3076" s="0" t="n">
        <v>57.467783</v>
      </c>
      <c r="F3076" s="0" t="n">
        <v>0.509732</v>
      </c>
      <c r="G3076" s="0" t="n">
        <v>0.005817060128</v>
      </c>
      <c r="H3076" s="0" t="n">
        <v>1796.12</v>
      </c>
      <c r="I3076" s="0" t="n">
        <v>1.49532999999999</v>
      </c>
      <c r="J3076" s="0" t="n">
        <v>33.3333</v>
      </c>
      <c r="K3076" s="0" t="n">
        <v>129</v>
      </c>
      <c r="L3076" s="0" t="s">
        <v>20</v>
      </c>
      <c r="M3076" s="0" t="n">
        <f aca="false">35.3*G3076</f>
        <v>0.2053422225184</v>
      </c>
      <c r="N3076" s="0" t="n">
        <f aca="false">M3076*1000/365</f>
        <v>0.56258143155726</v>
      </c>
      <c r="O3076" s="0" t="n">
        <f aca="false">Table1[[#This Row],[Detection frequency 2021]]/100*365</f>
        <v>121.666545</v>
      </c>
      <c r="P3076" s="0" t="n">
        <f aca="false">Table1[[#This Row],[Flared days/year]]/12</f>
        <v>10.13887875</v>
      </c>
      <c r="Q3076" s="2" t="n">
        <f aca="false">Table1[[#This Row],['#days per month]]-P3132</f>
        <v>1.4360925</v>
      </c>
    </row>
    <row r="3077" customFormat="false" ht="15.75" hidden="true" customHeight="false" outlineLevel="0" collapsed="false">
      <c r="A3077" s="0" t="s">
        <v>24</v>
      </c>
      <c r="B3077" s="0" t="s">
        <v>25</v>
      </c>
      <c r="C3077" s="0" t="s">
        <v>3236</v>
      </c>
      <c r="D3077" s="0" t="n">
        <v>6991</v>
      </c>
      <c r="E3077" s="0" t="n">
        <v>51.6955559999999</v>
      </c>
      <c r="F3077" s="0" t="n">
        <v>54.388085</v>
      </c>
      <c r="G3077" s="0" t="n">
        <v>0.005809487054</v>
      </c>
      <c r="H3077" s="0" t="n">
        <v>1854.98</v>
      </c>
      <c r="I3077" s="0" t="n">
        <v>1.6015</v>
      </c>
      <c r="J3077" s="0" t="n">
        <v>46.2406</v>
      </c>
      <c r="K3077" s="0" t="n">
        <v>266</v>
      </c>
      <c r="L3077" s="0" t="s">
        <v>218</v>
      </c>
      <c r="M3077" s="0" t="n">
        <f aca="false">35.3*G3077</f>
        <v>0.2050748930062</v>
      </c>
      <c r="N3077" s="0" t="n">
        <f aca="false">M3077*1000/365</f>
        <v>0.561849021934795</v>
      </c>
      <c r="O3077" s="0" t="n">
        <f aca="false">Table1[[#This Row],[Detection frequency 2021]]/100*365</f>
        <v>168.77819</v>
      </c>
      <c r="P3077" s="0" t="n">
        <f aca="false">Table1[[#This Row],[Flared days/year]]/12</f>
        <v>14.0648491666667</v>
      </c>
      <c r="Q3077" s="2" t="n">
        <f aca="false">Table1[[#This Row],['#days per month]]-P3133</f>
        <v>6.52796416666667</v>
      </c>
    </row>
    <row r="3078" customFormat="false" ht="15.75" hidden="true" customHeight="false" outlineLevel="0" collapsed="false">
      <c r="A3078" s="0" t="s">
        <v>645</v>
      </c>
      <c r="B3078" s="0" t="s">
        <v>646</v>
      </c>
      <c r="C3078" s="0" t="s">
        <v>3237</v>
      </c>
      <c r="D3078" s="0" t="n">
        <v>3198</v>
      </c>
      <c r="E3078" s="0" t="n">
        <v>28.907445</v>
      </c>
      <c r="F3078" s="0" t="n">
        <v>-97.899636</v>
      </c>
      <c r="G3078" s="0" t="n">
        <v>0.005803000041</v>
      </c>
      <c r="H3078" s="0" t="n">
        <v>1885.83</v>
      </c>
      <c r="I3078" s="0" t="n">
        <v>1.968</v>
      </c>
      <c r="J3078" s="0" t="n">
        <v>20</v>
      </c>
      <c r="K3078" s="0" t="n">
        <v>310</v>
      </c>
      <c r="L3078" s="0" t="s">
        <v>20</v>
      </c>
      <c r="M3078" s="0" t="n">
        <f aca="false">35.3*G3078</f>
        <v>0.2048459014473</v>
      </c>
      <c r="N3078" s="0" t="n">
        <f aca="false">M3078*1000/365</f>
        <v>0.561221647800822</v>
      </c>
      <c r="O3078" s="0" t="n">
        <f aca="false">Table1[[#This Row],[Detection frequency 2021]]/100*365</f>
        <v>73</v>
      </c>
      <c r="P3078" s="0" t="n">
        <f aca="false">Table1[[#This Row],[Flared days/year]]/12</f>
        <v>6.08333333333333</v>
      </c>
      <c r="Q3078" s="2" t="n">
        <f aca="false">Table1[[#This Row],['#days per month]]-P3134</f>
        <v>-0.253462083333303</v>
      </c>
    </row>
    <row r="3079" customFormat="false" ht="15.75" hidden="true" customHeight="false" outlineLevel="0" collapsed="false">
      <c r="A3079" s="0" t="s">
        <v>24</v>
      </c>
      <c r="B3079" s="0" t="s">
        <v>25</v>
      </c>
      <c r="C3079" s="0" t="s">
        <v>3238</v>
      </c>
      <c r="D3079" s="0" t="n">
        <v>6706</v>
      </c>
      <c r="E3079" s="0" t="n">
        <v>51.113845</v>
      </c>
      <c r="F3079" s="0" t="n">
        <v>46.344172</v>
      </c>
      <c r="G3079" s="0" t="n">
        <v>0.00579938962199999</v>
      </c>
      <c r="H3079" s="0" t="n">
        <v>1751.33</v>
      </c>
      <c r="I3079" s="0" t="n">
        <v>1.21191</v>
      </c>
      <c r="J3079" s="0" t="n">
        <v>55.9184</v>
      </c>
      <c r="K3079" s="0" t="n">
        <v>245</v>
      </c>
      <c r="L3079" s="0" t="s">
        <v>20</v>
      </c>
      <c r="M3079" s="0" t="n">
        <f aca="false">35.3*G3079</f>
        <v>0.2047184536566</v>
      </c>
      <c r="N3079" s="0" t="n">
        <f aca="false">M3079*1000/365</f>
        <v>0.560872475771506</v>
      </c>
      <c r="O3079" s="0" t="n">
        <f aca="false">Table1[[#This Row],[Detection frequency 2021]]/100*365</f>
        <v>204.10216</v>
      </c>
      <c r="P3079" s="0" t="n">
        <f aca="false">Table1[[#This Row],[Flared days/year]]/12</f>
        <v>17.0085133333333</v>
      </c>
      <c r="Q3079" s="2" t="n">
        <f aca="false">Table1[[#This Row],['#days per month]]-P3135</f>
        <v>8.61771083333336</v>
      </c>
    </row>
    <row r="3080" customFormat="false" ht="15.75" hidden="true" customHeight="false" outlineLevel="0" collapsed="false">
      <c r="A3080" s="0" t="s">
        <v>24</v>
      </c>
      <c r="B3080" s="0" t="s">
        <v>25</v>
      </c>
      <c r="C3080" s="0" t="s">
        <v>3239</v>
      </c>
      <c r="D3080" s="0" t="n">
        <v>7020</v>
      </c>
      <c r="E3080" s="0" t="n">
        <v>52.066294</v>
      </c>
      <c r="F3080" s="0" t="n">
        <v>55.279768</v>
      </c>
      <c r="G3080" s="0" t="n">
        <v>0.005799066739</v>
      </c>
      <c r="H3080" s="0" t="n">
        <v>1866.09</v>
      </c>
      <c r="I3080" s="0" t="n">
        <v>2.16785</v>
      </c>
      <c r="J3080" s="0" t="n">
        <v>40.2256</v>
      </c>
      <c r="K3080" s="0" t="n">
        <v>266</v>
      </c>
      <c r="L3080" s="0" t="s">
        <v>20</v>
      </c>
      <c r="M3080" s="0" t="n">
        <f aca="false">35.3*G3080</f>
        <v>0.2047070558867</v>
      </c>
      <c r="N3080" s="0" t="n">
        <f aca="false">M3080*1000/365</f>
        <v>0.560841249004657</v>
      </c>
      <c r="O3080" s="0" t="n">
        <f aca="false">Table1[[#This Row],[Detection frequency 2021]]/100*365</f>
        <v>146.82344</v>
      </c>
      <c r="P3080" s="0" t="n">
        <f aca="false">Table1[[#This Row],[Flared days/year]]/12</f>
        <v>12.2352866666667</v>
      </c>
      <c r="Q3080" s="2" t="n">
        <f aca="false">Table1[[#This Row],['#days per month]]-P3136</f>
        <v>3.90306666666667</v>
      </c>
    </row>
    <row r="3081" customFormat="false" ht="15.75" hidden="true" customHeight="false" outlineLevel="0" collapsed="false">
      <c r="A3081" s="0" t="s">
        <v>645</v>
      </c>
      <c r="B3081" s="0" t="s">
        <v>646</v>
      </c>
      <c r="C3081" s="0" t="s">
        <v>3240</v>
      </c>
      <c r="D3081" s="0" t="n">
        <v>3211</v>
      </c>
      <c r="E3081" s="0" t="n">
        <v>28.879188</v>
      </c>
      <c r="F3081" s="0" t="n">
        <v>-97.863435</v>
      </c>
      <c r="G3081" s="0" t="n">
        <v>0.005795779203</v>
      </c>
      <c r="H3081" s="0" t="n">
        <v>1903.68</v>
      </c>
      <c r="I3081" s="0" t="n">
        <v>1.49262</v>
      </c>
      <c r="J3081" s="0" t="n">
        <v>37.6205999999999</v>
      </c>
      <c r="K3081" s="0" t="n">
        <v>311</v>
      </c>
      <c r="L3081" s="0" t="s">
        <v>20</v>
      </c>
      <c r="M3081" s="0" t="n">
        <f aca="false">35.3*G3081</f>
        <v>0.2045910058659</v>
      </c>
      <c r="N3081" s="0" t="n">
        <f aca="false">M3081*1000/365</f>
        <v>0.560523303742192</v>
      </c>
      <c r="O3081" s="0" t="n">
        <f aca="false">Table1[[#This Row],[Detection frequency 2021]]/100*365</f>
        <v>137.31519</v>
      </c>
      <c r="P3081" s="0" t="n">
        <f aca="false">Table1[[#This Row],[Flared days/year]]/12</f>
        <v>11.4429325</v>
      </c>
      <c r="Q3081" s="2" t="n">
        <f aca="false">Table1[[#This Row],['#days per month]]-P3137</f>
        <v>2.392575</v>
      </c>
    </row>
    <row r="3082" customFormat="false" ht="15.75" hidden="true" customHeight="false" outlineLevel="0" collapsed="false">
      <c r="A3082" s="0" t="s">
        <v>72</v>
      </c>
      <c r="B3082" s="0" t="s">
        <v>73</v>
      </c>
      <c r="C3082" s="0" t="s">
        <v>3241</v>
      </c>
      <c r="D3082" s="0" t="n">
        <v>7107</v>
      </c>
      <c r="E3082" s="0" t="n">
        <v>48.292935</v>
      </c>
      <c r="F3082" s="0" t="n">
        <v>57.369091</v>
      </c>
      <c r="G3082" s="0" t="n">
        <v>0.005795192143</v>
      </c>
      <c r="H3082" s="0" t="n">
        <v>1666.2</v>
      </c>
      <c r="I3082" s="0" t="n">
        <v>0.470443</v>
      </c>
      <c r="J3082" s="0" t="n">
        <v>23.8763999999999</v>
      </c>
      <c r="K3082" s="0" t="n">
        <v>356</v>
      </c>
      <c r="L3082" s="0" t="s">
        <v>20</v>
      </c>
      <c r="M3082" s="0" t="n">
        <f aca="false">35.3*G3082</f>
        <v>0.2045702826479</v>
      </c>
      <c r="N3082" s="0" t="n">
        <f aca="false">M3082*1000/365</f>
        <v>0.560466527802466</v>
      </c>
      <c r="O3082" s="0" t="n">
        <f aca="false">Table1[[#This Row],[Detection frequency 2021]]/100*365</f>
        <v>87.1488599999996</v>
      </c>
      <c r="P3082" s="0" t="n">
        <f aca="false">Table1[[#This Row],[Flared days/year]]/12</f>
        <v>7.26240499999997</v>
      </c>
      <c r="Q3082" s="2" t="n">
        <f aca="false">Table1[[#This Row],['#days per month]]-P3138</f>
        <v>-1.58607708333336</v>
      </c>
    </row>
    <row r="3083" customFormat="false" ht="15.75" hidden="true" customHeight="false" outlineLevel="0" collapsed="false">
      <c r="A3083" s="0" t="s">
        <v>645</v>
      </c>
      <c r="B3083" s="0" t="s">
        <v>646</v>
      </c>
      <c r="C3083" s="0" t="s">
        <v>3242</v>
      </c>
      <c r="D3083" s="0" t="n">
        <v>3434</v>
      </c>
      <c r="E3083" s="0" t="n">
        <v>30.788852</v>
      </c>
      <c r="F3083" s="0" t="n">
        <v>-96.67669</v>
      </c>
      <c r="G3083" s="0" t="n">
        <v>0.0057942822</v>
      </c>
      <c r="H3083" s="0" t="n">
        <v>1824.13</v>
      </c>
      <c r="I3083" s="0" t="n">
        <v>1.52493</v>
      </c>
      <c r="J3083" s="0" t="n">
        <v>22.7119</v>
      </c>
      <c r="K3083" s="0" t="n">
        <v>295</v>
      </c>
      <c r="L3083" s="0" t="s">
        <v>20</v>
      </c>
      <c r="M3083" s="0" t="n">
        <f aca="false">35.3*G3083</f>
        <v>0.20453816166</v>
      </c>
      <c r="N3083" s="0" t="n">
        <f aca="false">M3083*1000/365</f>
        <v>0.56037852509589</v>
      </c>
      <c r="O3083" s="0" t="n">
        <f aca="false">Table1[[#This Row],[Detection frequency 2021]]/100*365</f>
        <v>82.898435</v>
      </c>
      <c r="P3083" s="0" t="n">
        <f aca="false">Table1[[#This Row],[Flared days/year]]/12</f>
        <v>6.90820291666667</v>
      </c>
      <c r="Q3083" s="2" t="n">
        <f aca="false">Table1[[#This Row],['#days per month]]-P3139</f>
        <v>-3.74535625</v>
      </c>
    </row>
    <row r="3084" customFormat="false" ht="15.75" hidden="true" customHeight="false" outlineLevel="0" collapsed="false">
      <c r="A3084" s="0" t="s">
        <v>387</v>
      </c>
      <c r="B3084" s="0" t="s">
        <v>388</v>
      </c>
      <c r="C3084" s="0" t="s">
        <v>3243</v>
      </c>
      <c r="D3084" s="0" t="n">
        <v>7294</v>
      </c>
      <c r="E3084" s="0" t="n">
        <v>36.996824</v>
      </c>
      <c r="F3084" s="0" t="n">
        <v>41.563994</v>
      </c>
      <c r="G3084" s="0" t="n">
        <v>0.005783480296</v>
      </c>
      <c r="H3084" s="0" t="n">
        <v>1684.52</v>
      </c>
      <c r="I3084" s="0" t="n">
        <v>1.52624</v>
      </c>
      <c r="J3084" s="0" t="n">
        <v>22.5464</v>
      </c>
      <c r="K3084" s="0" t="n">
        <v>377</v>
      </c>
      <c r="L3084" s="0" t="s">
        <v>20</v>
      </c>
      <c r="M3084" s="0" t="n">
        <f aca="false">35.3*G3084</f>
        <v>0.2041568544488</v>
      </c>
      <c r="N3084" s="0" t="n">
        <f aca="false">M3084*1000/365</f>
        <v>0.559333847804932</v>
      </c>
      <c r="O3084" s="0" t="n">
        <f aca="false">Table1[[#This Row],[Detection frequency 2021]]/100*365</f>
        <v>82.29436</v>
      </c>
      <c r="P3084" s="0" t="n">
        <f aca="false">Table1[[#This Row],[Flared days/year]]/12</f>
        <v>6.85786333333333</v>
      </c>
      <c r="Q3084" s="2" t="n">
        <f aca="false">Table1[[#This Row],['#days per month]]-P3140</f>
        <v>2.30503583333336</v>
      </c>
    </row>
    <row r="3085" customFormat="false" ht="15.75" hidden="true" customHeight="false" outlineLevel="0" collapsed="false">
      <c r="A3085" s="0" t="s">
        <v>645</v>
      </c>
      <c r="B3085" s="0" t="s">
        <v>646</v>
      </c>
      <c r="C3085" s="0" t="s">
        <v>3244</v>
      </c>
      <c r="D3085" s="0" t="n">
        <v>2246</v>
      </c>
      <c r="E3085" s="0" t="n">
        <v>32.370166</v>
      </c>
      <c r="F3085" s="0" t="n">
        <v>-102.468723</v>
      </c>
      <c r="G3085" s="0" t="n">
        <v>0.005776259458</v>
      </c>
      <c r="H3085" s="0" t="n">
        <v>1912.31</v>
      </c>
      <c r="I3085" s="0" t="n">
        <v>1.29109</v>
      </c>
      <c r="J3085" s="0" t="n">
        <v>29.7449999999999</v>
      </c>
      <c r="K3085" s="0" t="n">
        <v>353</v>
      </c>
      <c r="L3085" s="0" t="s">
        <v>20</v>
      </c>
      <c r="M3085" s="0" t="n">
        <f aca="false">35.3*G3085</f>
        <v>0.2039019588674</v>
      </c>
      <c r="N3085" s="0" t="n">
        <f aca="false">M3085*1000/365</f>
        <v>0.558635503746301</v>
      </c>
      <c r="O3085" s="0" t="n">
        <f aca="false">Table1[[#This Row],[Detection frequency 2021]]/100*365</f>
        <v>108.56925</v>
      </c>
      <c r="P3085" s="0" t="n">
        <f aca="false">Table1[[#This Row],[Flared days/year]]/12</f>
        <v>9.04743749999997</v>
      </c>
      <c r="Q3085" s="2" t="n">
        <f aca="false">Table1[[#This Row],['#days per month]]-P3141</f>
        <v>6.25924204166664</v>
      </c>
    </row>
    <row r="3086" customFormat="false" ht="15.75" hidden="true" customHeight="false" outlineLevel="0" collapsed="false">
      <c r="A3086" s="0" t="s">
        <v>986</v>
      </c>
      <c r="B3086" s="0" t="s">
        <v>987</v>
      </c>
      <c r="C3086" s="0" t="s">
        <v>3245</v>
      </c>
      <c r="D3086" s="0" t="n">
        <v>5687</v>
      </c>
      <c r="E3086" s="0" t="n">
        <v>34.601983</v>
      </c>
      <c r="F3086" s="0" t="n">
        <v>10.586528</v>
      </c>
      <c r="G3086" s="0" t="n">
        <v>0.005776142046</v>
      </c>
      <c r="H3086" s="0" t="n">
        <v>1721</v>
      </c>
      <c r="I3086" s="0" t="n">
        <v>1.71701</v>
      </c>
      <c r="J3086" s="0" t="n">
        <v>39.5348999999999</v>
      </c>
      <c r="K3086" s="0" t="n">
        <v>387</v>
      </c>
      <c r="L3086" s="0" t="s">
        <v>20</v>
      </c>
      <c r="M3086" s="0" t="n">
        <f aca="false">35.3*G3086</f>
        <v>0.2038978142238</v>
      </c>
      <c r="N3086" s="0" t="n">
        <f aca="false">M3086*1000/365</f>
        <v>0.558624148558356</v>
      </c>
      <c r="O3086" s="0" t="n">
        <f aca="false">Table1[[#This Row],[Detection frequency 2021]]/100*365</f>
        <v>144.302385</v>
      </c>
      <c r="P3086" s="0" t="n">
        <f aca="false">Table1[[#This Row],[Flared days/year]]/12</f>
        <v>12.02519875</v>
      </c>
      <c r="Q3086" s="2" t="n">
        <f aca="false">Table1[[#This Row],['#days per month]]-P3142</f>
        <v>0.523105833333304</v>
      </c>
    </row>
    <row r="3087" customFormat="false" ht="15.75" hidden="true" customHeight="false" outlineLevel="0" collapsed="false">
      <c r="A3087" s="0" t="s">
        <v>161</v>
      </c>
      <c r="B3087" s="0" t="s">
        <v>162</v>
      </c>
      <c r="C3087" s="0" t="s">
        <v>3246</v>
      </c>
      <c r="D3087" s="0" t="n">
        <v>11799</v>
      </c>
      <c r="E3087" s="0" t="n">
        <v>20.444644</v>
      </c>
      <c r="F3087" s="0" t="n">
        <v>113.756965</v>
      </c>
      <c r="G3087" s="0" t="n">
        <v>0.005773470923</v>
      </c>
      <c r="H3087" s="0" t="n">
        <v>1851.45</v>
      </c>
      <c r="I3087" s="0" t="n">
        <v>2.41772999999999</v>
      </c>
      <c r="J3087" s="0" t="n">
        <v>40</v>
      </c>
      <c r="K3087" s="0" t="n">
        <v>165</v>
      </c>
      <c r="L3087" s="0" t="s">
        <v>20</v>
      </c>
      <c r="M3087" s="0" t="n">
        <f aca="false">35.3*G3087</f>
        <v>0.2038035235819</v>
      </c>
      <c r="N3087" s="0" t="n">
        <f aca="false">M3087*1000/365</f>
        <v>0.558365818032603</v>
      </c>
      <c r="O3087" s="0" t="n">
        <f aca="false">Table1[[#This Row],[Detection frequency 2021]]/100*365</f>
        <v>146</v>
      </c>
      <c r="P3087" s="0" t="n">
        <f aca="false">Table1[[#This Row],[Flared days/year]]/12</f>
        <v>12.1666666666667</v>
      </c>
      <c r="Q3087" s="2" t="n">
        <f aca="false">Table1[[#This Row],['#days per month]]-P3143</f>
        <v>1.10607166666667</v>
      </c>
    </row>
    <row r="3088" customFormat="false" ht="15.75" hidden="false" customHeight="false" outlineLevel="0" collapsed="false">
      <c r="A3088" s="0" t="s">
        <v>240</v>
      </c>
      <c r="B3088" s="0" t="s">
        <v>241</v>
      </c>
      <c r="C3088" s="0" t="s">
        <v>3247</v>
      </c>
      <c r="D3088" s="0" t="n">
        <v>8012</v>
      </c>
      <c r="E3088" s="0" t="n">
        <v>24.762139</v>
      </c>
      <c r="F3088" s="0" t="n">
        <v>50.191721</v>
      </c>
      <c r="G3088" s="0" t="n">
        <v>0.008469954915</v>
      </c>
      <c r="H3088" s="0" t="n">
        <v>1735.02</v>
      </c>
      <c r="I3088" s="0" t="n">
        <v>2.3239</v>
      </c>
      <c r="J3088" s="0" t="n">
        <v>28.7154</v>
      </c>
      <c r="K3088" s="0" t="n">
        <v>397</v>
      </c>
      <c r="L3088" s="0" t="s">
        <v>20</v>
      </c>
      <c r="M3088" s="0" t="n">
        <f aca="false">35.3*G3088</f>
        <v>0.2989894084995</v>
      </c>
      <c r="N3088" s="0" t="n">
        <f aca="false">M3088*1000/365</f>
        <v>0.819149064382192</v>
      </c>
      <c r="O3088" s="0" t="n">
        <f aca="false">Table1[[#This Row],[Detection frequency 2021]]/100*365</f>
        <v>104.81121</v>
      </c>
      <c r="P3088" s="2" t="n">
        <f aca="false">Table1[[#This Row],[Flared days/year]]/12</f>
        <v>8.7342675</v>
      </c>
      <c r="Q3088" s="2"/>
    </row>
    <row r="3089" customFormat="false" ht="15.75" hidden="true" customHeight="false" outlineLevel="0" collapsed="false">
      <c r="A3089" s="0" t="s">
        <v>788</v>
      </c>
      <c r="B3089" s="0" t="s">
        <v>789</v>
      </c>
      <c r="C3089" s="0" t="s">
        <v>3248</v>
      </c>
      <c r="D3089" s="0" t="n">
        <v>11849</v>
      </c>
      <c r="E3089" s="0" t="n">
        <v>0.717417</v>
      </c>
      <c r="F3089" s="0" t="n">
        <v>101.453354</v>
      </c>
      <c r="G3089" s="0" t="n">
        <v>0.005770124681</v>
      </c>
      <c r="H3089" s="0" t="n">
        <v>1778.68</v>
      </c>
      <c r="I3089" s="0" t="n">
        <v>1.82679</v>
      </c>
      <c r="J3089" s="0" t="n">
        <v>27.6596</v>
      </c>
      <c r="K3089" s="0" t="n">
        <v>47</v>
      </c>
      <c r="L3089" s="0" t="s">
        <v>20</v>
      </c>
      <c r="M3089" s="0" t="n">
        <f aca="false">35.3*G3089</f>
        <v>0.2036854012393</v>
      </c>
      <c r="N3089" s="0" t="n">
        <f aca="false">M3089*1000/365</f>
        <v>0.558042195176164</v>
      </c>
      <c r="O3089" s="0" t="n">
        <f aca="false">Table1[[#This Row],[Detection frequency 2021]]/100*365</f>
        <v>100.95754</v>
      </c>
      <c r="P3089" s="0" t="n">
        <f aca="false">Table1[[#This Row],[Flared days/year]]/12</f>
        <v>8.41312833333333</v>
      </c>
      <c r="Q3089" s="2" t="n">
        <f aca="false">Table1[[#This Row],['#days per month]]-P3145</f>
        <v>-1.3467283333333</v>
      </c>
    </row>
    <row r="3090" customFormat="false" ht="15.75" hidden="true" customHeight="false" outlineLevel="0" collapsed="false">
      <c r="A3090" s="0" t="s">
        <v>303</v>
      </c>
      <c r="B3090" s="0" t="s">
        <v>304</v>
      </c>
      <c r="C3090" s="0" t="s">
        <v>3249</v>
      </c>
      <c r="D3090" s="0" t="n">
        <v>6165</v>
      </c>
      <c r="E3090" s="0" t="n">
        <v>4.273757</v>
      </c>
      <c r="F3090" s="0" t="n">
        <v>8.629514</v>
      </c>
      <c r="G3090" s="0" t="n">
        <v>0.005769831151</v>
      </c>
      <c r="H3090" s="0" t="n">
        <v>1926.44</v>
      </c>
      <c r="I3090" s="0" t="n">
        <v>1.6015</v>
      </c>
      <c r="J3090" s="0" t="n">
        <v>40</v>
      </c>
      <c r="K3090" s="0" t="n">
        <v>35</v>
      </c>
      <c r="L3090" s="0" t="s">
        <v>20</v>
      </c>
      <c r="M3090" s="0" t="n">
        <f aca="false">35.3*G3090</f>
        <v>0.2036750396303</v>
      </c>
      <c r="N3090" s="0" t="n">
        <f aca="false">M3090*1000/365</f>
        <v>0.558013807206301</v>
      </c>
      <c r="O3090" s="0" t="n">
        <f aca="false">Table1[[#This Row],[Detection frequency 2021]]/100*365</f>
        <v>146</v>
      </c>
      <c r="P3090" s="0" t="n">
        <f aca="false">Table1[[#This Row],[Flared days/year]]/12</f>
        <v>12.1666666666667</v>
      </c>
      <c r="Q3090" s="2" t="n">
        <f aca="false">Table1[[#This Row],['#days per month]]-P3146</f>
        <v>3.3490575</v>
      </c>
    </row>
    <row r="3091" customFormat="false" ht="15.75" hidden="true" customHeight="false" outlineLevel="0" collapsed="false">
      <c r="A3091" s="0" t="s">
        <v>2109</v>
      </c>
      <c r="B3091" s="0" t="s">
        <v>2110</v>
      </c>
      <c r="C3091" s="0" t="s">
        <v>3250</v>
      </c>
      <c r="D3091" s="0" t="n">
        <v>6554</v>
      </c>
      <c r="E3091" s="0" t="n">
        <v>50.050295</v>
      </c>
      <c r="F3091" s="0" t="n">
        <v>34.010135</v>
      </c>
      <c r="G3091" s="0" t="n">
        <v>0.005768011265</v>
      </c>
      <c r="H3091" s="0" t="n">
        <v>1748.13</v>
      </c>
      <c r="I3091" s="0" t="n">
        <v>1.58526</v>
      </c>
      <c r="J3091" s="0" t="n">
        <v>42.1927</v>
      </c>
      <c r="K3091" s="0" t="n">
        <v>301</v>
      </c>
      <c r="L3091" s="0" t="s">
        <v>20</v>
      </c>
      <c r="M3091" s="0" t="n">
        <f aca="false">35.3*G3091</f>
        <v>0.2036107976545</v>
      </c>
      <c r="N3091" s="0" t="n">
        <f aca="false">M3091*1000/365</f>
        <v>0.557837801793151</v>
      </c>
      <c r="O3091" s="0" t="n">
        <f aca="false">Table1[[#This Row],[Detection frequency 2021]]/100*365</f>
        <v>154.003355</v>
      </c>
      <c r="P3091" s="0" t="n">
        <f aca="false">Table1[[#This Row],[Flared days/year]]/12</f>
        <v>12.8336129166667</v>
      </c>
      <c r="Q3091" s="2" t="n">
        <f aca="false">Table1[[#This Row],['#days per month]]-P3147</f>
        <v>12.1980414583333</v>
      </c>
    </row>
    <row r="3092" customFormat="false" ht="15.75" hidden="true" customHeight="false" outlineLevel="0" collapsed="false">
      <c r="A3092" s="0" t="s">
        <v>645</v>
      </c>
      <c r="B3092" s="0" t="s">
        <v>646</v>
      </c>
      <c r="C3092" s="0" t="s">
        <v>3251</v>
      </c>
      <c r="D3092" s="0" t="n">
        <v>1531</v>
      </c>
      <c r="E3092" s="0" t="n">
        <v>31.8810969999999</v>
      </c>
      <c r="F3092" s="0" t="n">
        <v>-103.815854</v>
      </c>
      <c r="G3092" s="0" t="n">
        <v>0.005766044614</v>
      </c>
      <c r="H3092" s="0" t="n">
        <v>1798.11</v>
      </c>
      <c r="I3092" s="0" t="n">
        <v>3.84976</v>
      </c>
      <c r="J3092" s="0" t="n">
        <v>24.6951</v>
      </c>
      <c r="K3092" s="0" t="n">
        <v>328</v>
      </c>
      <c r="L3092" s="0" t="s">
        <v>20</v>
      </c>
      <c r="M3092" s="0" t="n">
        <f aca="false">35.3*G3092</f>
        <v>0.2035413748742</v>
      </c>
      <c r="N3092" s="0" t="n">
        <f aca="false">M3092*1000/365</f>
        <v>0.557647602395068</v>
      </c>
      <c r="O3092" s="0" t="n">
        <f aca="false">Table1[[#This Row],[Detection frequency 2021]]/100*365</f>
        <v>90.137115</v>
      </c>
      <c r="P3092" s="0" t="n">
        <f aca="false">Table1[[#This Row],[Flared days/year]]/12</f>
        <v>7.51142625</v>
      </c>
      <c r="Q3092" s="2" t="n">
        <f aca="false">Table1[[#This Row],['#days per month]]-P3148</f>
        <v>-0.651251249999969</v>
      </c>
    </row>
    <row r="3093" customFormat="false" ht="15.75" hidden="true" customHeight="false" outlineLevel="0" collapsed="false">
      <c r="A3093" s="0" t="s">
        <v>563</v>
      </c>
      <c r="B3093" s="0" t="s">
        <v>564</v>
      </c>
      <c r="C3093" s="0" t="s">
        <v>3252</v>
      </c>
      <c r="D3093" s="0" t="n">
        <v>4526</v>
      </c>
      <c r="E3093" s="0" t="n">
        <v>0.012324</v>
      </c>
      <c r="F3093" s="0" t="n">
        <v>-76.5902689999999</v>
      </c>
      <c r="G3093" s="0" t="n">
        <v>0.005765252083</v>
      </c>
      <c r="H3093" s="0" t="n">
        <v>1921.53</v>
      </c>
      <c r="I3093" s="0" t="n">
        <v>1.38662</v>
      </c>
      <c r="J3093" s="0" t="n">
        <v>36.5854</v>
      </c>
      <c r="K3093" s="0" t="n">
        <v>41</v>
      </c>
      <c r="L3093" s="0" t="s">
        <v>20</v>
      </c>
      <c r="M3093" s="0" t="n">
        <f aca="false">35.3*G3093</f>
        <v>0.2035133985299</v>
      </c>
      <c r="N3093" s="0" t="n">
        <f aca="false">M3093*1000/365</f>
        <v>0.557570954876438</v>
      </c>
      <c r="O3093" s="0" t="n">
        <f aca="false">Table1[[#This Row],[Detection frequency 2021]]/100*365</f>
        <v>133.53671</v>
      </c>
      <c r="P3093" s="0" t="n">
        <f aca="false">Table1[[#This Row],[Flared days/year]]/12</f>
        <v>11.1280591666667</v>
      </c>
      <c r="Q3093" s="2" t="n">
        <f aca="false">Table1[[#This Row],['#days per month]]-P3149</f>
        <v>1.68839875000003</v>
      </c>
    </row>
    <row r="3094" customFormat="false" ht="15.75" hidden="true" customHeight="false" outlineLevel="0" collapsed="false">
      <c r="A3094" s="0" t="s">
        <v>24</v>
      </c>
      <c r="B3094" s="0" t="s">
        <v>25</v>
      </c>
      <c r="C3094" s="0" t="s">
        <v>3253</v>
      </c>
      <c r="D3094" s="0" t="n">
        <v>9268</v>
      </c>
      <c r="E3094" s="0" t="n">
        <v>61.166112</v>
      </c>
      <c r="F3094" s="0" t="n">
        <v>77.716594</v>
      </c>
      <c r="G3094" s="0" t="n">
        <v>0.005760056602</v>
      </c>
      <c r="H3094" s="0" t="n">
        <v>1696.24</v>
      </c>
      <c r="I3094" s="0" t="n">
        <v>2.44667999999999</v>
      </c>
      <c r="J3094" s="0" t="n">
        <v>38.1909999999999</v>
      </c>
      <c r="K3094" s="0" t="n">
        <v>199</v>
      </c>
      <c r="L3094" s="0" t="s">
        <v>20</v>
      </c>
      <c r="M3094" s="0" t="n">
        <f aca="false">35.3*G3094</f>
        <v>0.2033299980506</v>
      </c>
      <c r="N3094" s="0" t="n">
        <f aca="false">M3094*1000/365</f>
        <v>0.557068487809863</v>
      </c>
      <c r="O3094" s="0" t="n">
        <f aca="false">Table1[[#This Row],[Detection frequency 2021]]/100*365</f>
        <v>139.39715</v>
      </c>
      <c r="P3094" s="0" t="n">
        <f aca="false">Table1[[#This Row],[Flared days/year]]/12</f>
        <v>11.6164291666666</v>
      </c>
      <c r="Q3094" s="2" t="n">
        <f aca="false">Table1[[#This Row],['#days per month]]-P3150</f>
        <v>1.85304416666664</v>
      </c>
    </row>
    <row r="3095" customFormat="false" ht="15.75" hidden="true" customHeight="false" outlineLevel="0" collapsed="false">
      <c r="A3095" s="0" t="s">
        <v>51</v>
      </c>
      <c r="B3095" s="0" t="s">
        <v>52</v>
      </c>
      <c r="C3095" s="0" t="s">
        <v>3254</v>
      </c>
      <c r="D3095" s="0" t="n">
        <v>5447</v>
      </c>
      <c r="E3095" s="0" t="n">
        <v>35.2118479999999</v>
      </c>
      <c r="F3095" s="0" t="n">
        <v>1.378551</v>
      </c>
      <c r="G3095" s="0" t="n">
        <v>0.00586164733499999</v>
      </c>
      <c r="H3095" s="0" t="n">
        <v>1820.52</v>
      </c>
      <c r="I3095" s="0" t="n">
        <v>1</v>
      </c>
      <c r="J3095" s="0" t="n">
        <v>55.7228999999999</v>
      </c>
      <c r="K3095" s="0" t="n">
        <v>332</v>
      </c>
      <c r="L3095" s="0" t="s">
        <v>20</v>
      </c>
      <c r="M3095" s="0" t="n">
        <f aca="false">35.3*G3095</f>
        <v>0.2069161509255</v>
      </c>
      <c r="N3095" s="0" t="n">
        <f aca="false">M3095*1000/365</f>
        <v>0.566893564179451</v>
      </c>
      <c r="O3095" s="0" t="n">
        <f aca="false">Table1[[#This Row],[Detection frequency 2021]]/100*365</f>
        <v>203.388585</v>
      </c>
      <c r="P3095" s="0" t="n">
        <f aca="false">Table1[[#This Row],[Flared days/year]]/12</f>
        <v>16.94904875</v>
      </c>
      <c r="Q3095" s="2" t="n">
        <f aca="false">Table1[[#This Row],['#days per month]]-P3151</f>
        <v>8.23315291666664</v>
      </c>
    </row>
    <row r="3096" customFormat="false" ht="15.75" hidden="true" customHeight="false" outlineLevel="0" collapsed="false">
      <c r="A3096" s="0" t="s">
        <v>24</v>
      </c>
      <c r="B3096" s="0" t="s">
        <v>25</v>
      </c>
      <c r="C3096" s="0" t="s">
        <v>3255</v>
      </c>
      <c r="D3096" s="0" t="n">
        <v>10388</v>
      </c>
      <c r="E3096" s="0" t="n">
        <v>57.84465</v>
      </c>
      <c r="F3096" s="0" t="n">
        <v>105.847325</v>
      </c>
      <c r="G3096" s="0" t="n">
        <v>0.005753276059</v>
      </c>
      <c r="H3096" s="0" t="n">
        <v>1583.09</v>
      </c>
      <c r="I3096" s="0" t="n">
        <v>1.6015</v>
      </c>
      <c r="J3096" s="0" t="n">
        <v>5.82191999999999</v>
      </c>
      <c r="K3096" s="0" t="n">
        <v>292</v>
      </c>
      <c r="L3096" s="0" t="s">
        <v>20</v>
      </c>
      <c r="M3096" s="0" t="n">
        <f aca="false">35.3*G3096</f>
        <v>0.2030906448827</v>
      </c>
      <c r="N3096" s="0" t="n">
        <f aca="false">M3096*1000/365</f>
        <v>0.556412725706027</v>
      </c>
      <c r="O3096" s="0" t="n">
        <f aca="false">Table1[[#This Row],[Detection frequency 2021]]/100*365</f>
        <v>21.250008</v>
      </c>
      <c r="P3096" s="0" t="n">
        <f aca="false">Table1[[#This Row],[Flared days/year]]/12</f>
        <v>1.770834</v>
      </c>
      <c r="Q3096" s="2" t="n">
        <f aca="false">Table1[[#This Row],['#days per month]]-P3152</f>
        <v>-7.69449808333334</v>
      </c>
    </row>
    <row r="3097" customFormat="false" ht="15.75" hidden="true" customHeight="false" outlineLevel="0" collapsed="false">
      <c r="A3097" s="0" t="s">
        <v>645</v>
      </c>
      <c r="B3097" s="0" t="s">
        <v>646</v>
      </c>
      <c r="C3097" s="0" t="s">
        <v>3256</v>
      </c>
      <c r="D3097" s="0" t="n">
        <v>1801</v>
      </c>
      <c r="E3097" s="0" t="n">
        <v>31.85564</v>
      </c>
      <c r="F3097" s="0" t="n">
        <v>-103.554156</v>
      </c>
      <c r="G3097" s="0" t="n">
        <v>0.005751573585</v>
      </c>
      <c r="H3097" s="0" t="n">
        <v>1883.71</v>
      </c>
      <c r="I3097" s="0" t="n">
        <v>0.510039</v>
      </c>
      <c r="J3097" s="0" t="n">
        <v>14.5401</v>
      </c>
      <c r="K3097" s="0" t="n">
        <v>337</v>
      </c>
      <c r="L3097" s="0" t="s">
        <v>20</v>
      </c>
      <c r="M3097" s="0" t="n">
        <f aca="false">35.3*G3097</f>
        <v>0.2030305475505</v>
      </c>
      <c r="N3097" s="0" t="n">
        <f aca="false">M3097*1000/365</f>
        <v>0.556248075480822</v>
      </c>
      <c r="O3097" s="0" t="n">
        <f aca="false">Table1[[#This Row],[Detection frequency 2021]]/100*365</f>
        <v>53.071365</v>
      </c>
      <c r="P3097" s="0" t="n">
        <f aca="false">Table1[[#This Row],[Flared days/year]]/12</f>
        <v>4.42261375</v>
      </c>
      <c r="Q3097" s="2" t="n">
        <f aca="false">Table1[[#This Row],['#days per month]]-P3153</f>
        <v>-3.0511870833333</v>
      </c>
    </row>
    <row r="3098" customFormat="false" ht="15.75" hidden="true" customHeight="false" outlineLevel="0" collapsed="false">
      <c r="A3098" s="0" t="s">
        <v>100</v>
      </c>
      <c r="B3098" s="0" t="s">
        <v>101</v>
      </c>
      <c r="C3098" s="0" t="s">
        <v>3257</v>
      </c>
      <c r="D3098" s="0" t="n">
        <v>8339</v>
      </c>
      <c r="E3098" s="0" t="n">
        <v>39.383649</v>
      </c>
      <c r="F3098" s="0" t="n">
        <v>53.761382</v>
      </c>
      <c r="G3098" s="0" t="n">
        <v>0.005747170635</v>
      </c>
      <c r="H3098" s="0" t="n">
        <v>1840.86</v>
      </c>
      <c r="I3098" s="0" t="n">
        <v>1.02904</v>
      </c>
      <c r="J3098" s="0" t="n">
        <v>48.4261999999999</v>
      </c>
      <c r="K3098" s="0" t="n">
        <v>413</v>
      </c>
      <c r="L3098" s="0" t="s">
        <v>20</v>
      </c>
      <c r="M3098" s="0" t="n">
        <f aca="false">35.3*G3098</f>
        <v>0.2028751234155</v>
      </c>
      <c r="N3098" s="0" t="n">
        <f aca="false">M3098*1000/365</f>
        <v>0.555822255932877</v>
      </c>
      <c r="O3098" s="0" t="n">
        <f aca="false">Table1[[#This Row],[Detection frequency 2021]]/100*365</f>
        <v>176.75563</v>
      </c>
      <c r="P3098" s="0" t="n">
        <f aca="false">Table1[[#This Row],[Flared days/year]]/12</f>
        <v>14.7296358333333</v>
      </c>
      <c r="Q3098" s="2" t="n">
        <f aca="false">Table1[[#This Row],['#days per month]]-P3154</f>
        <v>11.1085925</v>
      </c>
    </row>
    <row r="3099" customFormat="false" ht="15.75" hidden="true" customHeight="false" outlineLevel="0" collapsed="false">
      <c r="A3099" s="0" t="s">
        <v>387</v>
      </c>
      <c r="B3099" s="0" t="s">
        <v>388</v>
      </c>
      <c r="C3099" s="0" t="s">
        <v>3258</v>
      </c>
      <c r="D3099" s="0" t="n">
        <v>7268</v>
      </c>
      <c r="E3099" s="0" t="n">
        <v>35.196736</v>
      </c>
      <c r="F3099" s="0" t="n">
        <v>40.086151</v>
      </c>
      <c r="G3099" s="0" t="n">
        <v>0.005744822395</v>
      </c>
      <c r="H3099" s="0" t="n">
        <v>1792.27</v>
      </c>
      <c r="I3099" s="0" t="n">
        <v>1.89335</v>
      </c>
      <c r="J3099" s="0" t="n">
        <v>37.4696</v>
      </c>
      <c r="K3099" s="0" t="n">
        <v>411</v>
      </c>
      <c r="L3099" s="0" t="s">
        <v>20</v>
      </c>
      <c r="M3099" s="0" t="n">
        <f aca="false">35.3*G3099</f>
        <v>0.2027922305435</v>
      </c>
      <c r="N3099" s="0" t="n">
        <f aca="false">M3099*1000/365</f>
        <v>0.555595152173973</v>
      </c>
      <c r="O3099" s="0" t="n">
        <f aca="false">Table1[[#This Row],[Detection frequency 2021]]/100*365</f>
        <v>136.76404</v>
      </c>
      <c r="P3099" s="0" t="n">
        <f aca="false">Table1[[#This Row],[Flared days/year]]/12</f>
        <v>11.3970033333333</v>
      </c>
      <c r="Q3099" s="2" t="n">
        <f aca="false">Table1[[#This Row],['#days per month]]-P3155</f>
        <v>-1.7539770833333</v>
      </c>
    </row>
    <row r="3100" customFormat="false" ht="15.75" hidden="true" customHeight="false" outlineLevel="0" collapsed="false">
      <c r="A3100" s="0" t="s">
        <v>21</v>
      </c>
      <c r="B3100" s="0" t="s">
        <v>22</v>
      </c>
      <c r="C3100" s="0" t="s">
        <v>3259</v>
      </c>
      <c r="D3100" s="0" t="n">
        <v>7560</v>
      </c>
      <c r="E3100" s="0" t="n">
        <v>30.3714849999999</v>
      </c>
      <c r="F3100" s="0" t="n">
        <v>47.619699</v>
      </c>
      <c r="G3100" s="0" t="n">
        <v>0.003188088036</v>
      </c>
      <c r="H3100" s="0" t="n">
        <v>1913.85</v>
      </c>
      <c r="I3100" s="0" t="n">
        <v>1.6015</v>
      </c>
      <c r="J3100" s="0" t="n">
        <v>18.1333</v>
      </c>
      <c r="K3100" s="0" t="n">
        <v>375</v>
      </c>
      <c r="L3100" s="0" t="s">
        <v>20</v>
      </c>
      <c r="M3100" s="0" t="n">
        <f aca="false">35.3*G3100</f>
        <v>0.1125395076708</v>
      </c>
      <c r="N3100" s="0" t="n">
        <f aca="false">M3100*1000/365</f>
        <v>0.308327418276164</v>
      </c>
      <c r="O3100" s="0" t="n">
        <f aca="false">Table1[[#This Row],[Detection frequency 2021]]/100*365</f>
        <v>66.186545</v>
      </c>
      <c r="P3100" s="0" t="n">
        <f aca="false">Table1[[#This Row],[Flared days/year]]/12</f>
        <v>5.51554541666667</v>
      </c>
      <c r="Q3100" s="2" t="n">
        <f aca="false">Table1[[#This Row],['#days per month]]-P3156</f>
        <v>-0.437574166666668</v>
      </c>
    </row>
    <row r="3101" customFormat="false" ht="15.75" hidden="true" customHeight="false" outlineLevel="0" collapsed="false">
      <c r="A3101" s="0" t="s">
        <v>582</v>
      </c>
      <c r="B3101" s="0" t="s">
        <v>583</v>
      </c>
      <c r="C3101" s="0" t="s">
        <v>3260</v>
      </c>
      <c r="D3101" s="0" t="n">
        <v>8282</v>
      </c>
      <c r="E3101" s="0" t="n">
        <v>23.944684</v>
      </c>
      <c r="F3101" s="0" t="n">
        <v>52.718616</v>
      </c>
      <c r="G3101" s="0" t="n">
        <v>0.003413519076</v>
      </c>
      <c r="H3101" s="0" t="n">
        <v>1770.95</v>
      </c>
      <c r="I3101" s="0" t="n">
        <v>1.17532</v>
      </c>
      <c r="J3101" s="0" t="n">
        <v>17.9221</v>
      </c>
      <c r="K3101" s="0" t="n">
        <v>385</v>
      </c>
      <c r="L3101" s="0" t="s">
        <v>20</v>
      </c>
      <c r="M3101" s="0" t="n">
        <f aca="false">35.3*G3101</f>
        <v>0.1204972233828</v>
      </c>
      <c r="N3101" s="0" t="n">
        <f aca="false">M3101*1000/365</f>
        <v>0.330129379130959</v>
      </c>
      <c r="O3101" s="0" t="n">
        <f aca="false">Table1[[#This Row],[Detection frequency 2021]]/100*365</f>
        <v>65.415665</v>
      </c>
      <c r="P3101" s="0" t="n">
        <f aca="false">Table1[[#This Row],[Flared days/year]]/12</f>
        <v>5.45130541666667</v>
      </c>
      <c r="Q3101" s="2" t="n">
        <f aca="false">Table1[[#This Row],['#days per month]]-P3157</f>
        <v>0.229159166666697</v>
      </c>
    </row>
    <row r="3102" customFormat="false" ht="15.75" hidden="true" customHeight="false" outlineLevel="0" collapsed="false">
      <c r="A3102" s="0" t="s">
        <v>645</v>
      </c>
      <c r="B3102" s="0" t="s">
        <v>646</v>
      </c>
      <c r="C3102" s="0" t="s">
        <v>3261</v>
      </c>
      <c r="D3102" s="0" t="n">
        <v>1637</v>
      </c>
      <c r="E3102" s="0" t="n">
        <v>31.619983</v>
      </c>
      <c r="F3102" s="0" t="n">
        <v>-103.683054</v>
      </c>
      <c r="G3102" s="0" t="n">
        <v>0.00574124132899999</v>
      </c>
      <c r="H3102" s="0" t="n">
        <v>1918.42</v>
      </c>
      <c r="I3102" s="0" t="n">
        <v>2.63026</v>
      </c>
      <c r="J3102" s="0" t="n">
        <v>22.619</v>
      </c>
      <c r="K3102" s="0" t="n">
        <v>336</v>
      </c>
      <c r="L3102" s="0" t="s">
        <v>20</v>
      </c>
      <c r="M3102" s="0" t="n">
        <f aca="false">35.3*G3102</f>
        <v>0.2026658189137</v>
      </c>
      <c r="N3102" s="0" t="n">
        <f aca="false">M3102*1000/365</f>
        <v>0.555248818941643</v>
      </c>
      <c r="O3102" s="0" t="n">
        <f aca="false">Table1[[#This Row],[Detection frequency 2021]]/100*365</f>
        <v>82.55935</v>
      </c>
      <c r="P3102" s="0" t="n">
        <f aca="false">Table1[[#This Row],[Flared days/year]]/12</f>
        <v>6.87994583333333</v>
      </c>
      <c r="Q3102" s="2" t="n">
        <f aca="false">Table1[[#This Row],['#days per month]]-P3158</f>
        <v>1.696155</v>
      </c>
    </row>
    <row r="3103" customFormat="false" ht="15.75" hidden="true" customHeight="false" outlineLevel="0" collapsed="false">
      <c r="A3103" s="0" t="s">
        <v>51</v>
      </c>
      <c r="B3103" s="0" t="s">
        <v>52</v>
      </c>
      <c r="C3103" s="0" t="s">
        <v>3262</v>
      </c>
      <c r="D3103" s="0" t="n">
        <v>5539</v>
      </c>
      <c r="E3103" s="0" t="n">
        <v>30.83695</v>
      </c>
      <c r="F3103" s="0" t="n">
        <v>6.561157</v>
      </c>
      <c r="G3103" s="0" t="n">
        <v>0.005753980531</v>
      </c>
      <c r="H3103" s="0" t="n">
        <v>1710.95</v>
      </c>
      <c r="I3103" s="0" t="n">
        <v>1.6015</v>
      </c>
      <c r="J3103" s="0" t="n">
        <v>5.57029</v>
      </c>
      <c r="K3103" s="0" t="n">
        <v>377</v>
      </c>
      <c r="L3103" s="0" t="s">
        <v>20</v>
      </c>
      <c r="M3103" s="0" t="n">
        <f aca="false">35.3*G3103</f>
        <v>0.2031155127443</v>
      </c>
      <c r="N3103" s="0" t="n">
        <f aca="false">M3103*1000/365</f>
        <v>0.556480856833699</v>
      </c>
      <c r="O3103" s="0" t="n">
        <f aca="false">Table1[[#This Row],[Detection frequency 2021]]/100*365</f>
        <v>20.3315585</v>
      </c>
      <c r="P3103" s="0" t="n">
        <f aca="false">Table1[[#This Row],[Flared days/year]]/12</f>
        <v>1.69429654166667</v>
      </c>
      <c r="Q3103" s="2" t="n">
        <f aca="false">Table1[[#This Row],['#days per month]]-P3159</f>
        <v>-9.53480679166667</v>
      </c>
    </row>
    <row r="3104" customFormat="false" ht="15.75" hidden="true" customHeight="false" outlineLevel="0" collapsed="false">
      <c r="A3104" s="0" t="s">
        <v>35</v>
      </c>
      <c r="B3104" s="0" t="s">
        <v>36</v>
      </c>
      <c r="C3104" s="0" t="s">
        <v>3263</v>
      </c>
      <c r="D3104" s="0" t="n">
        <v>3759</v>
      </c>
      <c r="E3104" s="0" t="n">
        <v>17.915046</v>
      </c>
      <c r="F3104" s="0" t="n">
        <v>-93.8883</v>
      </c>
      <c r="G3104" s="0" t="n">
        <v>0.00573498914</v>
      </c>
      <c r="H3104" s="0" t="n">
        <v>1960.42</v>
      </c>
      <c r="I3104" s="0" t="n">
        <v>1.61001</v>
      </c>
      <c r="J3104" s="0" t="n">
        <v>34.3023</v>
      </c>
      <c r="K3104" s="0" t="n">
        <v>172</v>
      </c>
      <c r="L3104" s="0" t="s">
        <v>20</v>
      </c>
      <c r="M3104" s="0" t="n">
        <f aca="false">35.3*G3104</f>
        <v>0.202445116642</v>
      </c>
      <c r="N3104" s="0" t="n">
        <f aca="false">M3104*1000/365</f>
        <v>0.554644155183562</v>
      </c>
      <c r="O3104" s="0" t="n">
        <f aca="false">Table1[[#This Row],[Detection frequency 2021]]/100*365</f>
        <v>125.203395</v>
      </c>
      <c r="P3104" s="0" t="n">
        <f aca="false">Table1[[#This Row],[Flared days/year]]/12</f>
        <v>10.43361625</v>
      </c>
      <c r="Q3104" s="2" t="n">
        <f aca="false">Table1[[#This Row],['#days per month]]-P3160</f>
        <v>4.89103041666667</v>
      </c>
    </row>
    <row r="3105" customFormat="false" ht="15.75" hidden="true" customHeight="false" outlineLevel="0" collapsed="false">
      <c r="A3105" s="0" t="s">
        <v>24</v>
      </c>
      <c r="B3105" s="0" t="s">
        <v>25</v>
      </c>
      <c r="C3105" s="0" t="s">
        <v>3264</v>
      </c>
      <c r="D3105" s="0" t="n">
        <v>8946</v>
      </c>
      <c r="E3105" s="0" t="n">
        <v>70.984927</v>
      </c>
      <c r="F3105" s="0" t="n">
        <v>74.593464</v>
      </c>
      <c r="G3105" s="0" t="n">
        <v>0.00572800312599999</v>
      </c>
      <c r="H3105" s="0" t="n">
        <v>1589.08</v>
      </c>
      <c r="I3105" s="0" t="n">
        <v>0.899775</v>
      </c>
      <c r="J3105" s="0" t="n">
        <v>6.96517</v>
      </c>
      <c r="K3105" s="0" t="n">
        <v>402</v>
      </c>
      <c r="L3105" s="0" t="s">
        <v>218</v>
      </c>
      <c r="M3105" s="0" t="n">
        <f aca="false">35.3*G3105</f>
        <v>0.2021985103478</v>
      </c>
      <c r="N3105" s="0" t="n">
        <f aca="false">M3105*1000/365</f>
        <v>0.553968521500821</v>
      </c>
      <c r="O3105" s="0" t="n">
        <f aca="false">Table1[[#This Row],[Detection frequency 2021]]/100*365</f>
        <v>25.4228705</v>
      </c>
      <c r="P3105" s="0" t="n">
        <f aca="false">Table1[[#This Row],[Flared days/year]]/12</f>
        <v>2.11857254166667</v>
      </c>
      <c r="Q3105" s="2" t="n">
        <f aca="false">Table1[[#This Row],['#days per month]]-P3161</f>
        <v>-7.32452495833333</v>
      </c>
    </row>
    <row r="3106" customFormat="false" ht="15.75" hidden="true" customHeight="false" outlineLevel="0" collapsed="false">
      <c r="A3106" s="0" t="s">
        <v>645</v>
      </c>
      <c r="B3106" s="0" t="s">
        <v>646</v>
      </c>
      <c r="C3106" s="0" t="s">
        <v>3265</v>
      </c>
      <c r="D3106" s="0" t="n">
        <v>854</v>
      </c>
      <c r="E3106" s="0" t="n">
        <v>48.166225</v>
      </c>
      <c r="F3106" s="0" t="n">
        <v>-102.777459999999</v>
      </c>
      <c r="G3106" s="0" t="n">
        <v>0.00572750412499999</v>
      </c>
      <c r="H3106" s="0" t="n">
        <v>1918.91</v>
      </c>
      <c r="I3106" s="0" t="n">
        <v>2.222</v>
      </c>
      <c r="J3106" s="0" t="n">
        <v>20.6587</v>
      </c>
      <c r="K3106" s="0" t="n">
        <v>334</v>
      </c>
      <c r="L3106" s="0" t="s">
        <v>20</v>
      </c>
      <c r="M3106" s="0" t="n">
        <f aca="false">35.3*G3106</f>
        <v>0.2021808956125</v>
      </c>
      <c r="N3106" s="0" t="n">
        <f aca="false">M3106*1000/365</f>
        <v>0.553920261952054</v>
      </c>
      <c r="O3106" s="0" t="n">
        <f aca="false">Table1[[#This Row],[Detection frequency 2021]]/100*365</f>
        <v>75.404255</v>
      </c>
      <c r="P3106" s="0" t="n">
        <f aca="false">Table1[[#This Row],[Flared days/year]]/12</f>
        <v>6.28368791666667</v>
      </c>
      <c r="Q3106" s="2" t="n">
        <f aca="false">Table1[[#This Row],['#days per month]]-P3162</f>
        <v>-4.35219916666667</v>
      </c>
    </row>
    <row r="3107" customFormat="false" ht="15.75" hidden="true" customHeight="false" outlineLevel="0" collapsed="false">
      <c r="A3107" s="0" t="s">
        <v>645</v>
      </c>
      <c r="B3107" s="0" t="s">
        <v>646</v>
      </c>
      <c r="C3107" s="0" t="s">
        <v>3266</v>
      </c>
      <c r="D3107" s="0" t="n">
        <v>2077</v>
      </c>
      <c r="E3107" s="0" t="n">
        <v>31.5759039999999</v>
      </c>
      <c r="F3107" s="0" t="n">
        <v>-103.125548</v>
      </c>
      <c r="G3107" s="0" t="n">
        <v>0.00572398176499999</v>
      </c>
      <c r="H3107" s="0" t="n">
        <v>1878.25</v>
      </c>
      <c r="I3107" s="0" t="n">
        <v>1.81332999999999</v>
      </c>
      <c r="J3107" s="0" t="n">
        <v>36.9048</v>
      </c>
      <c r="K3107" s="0" t="n">
        <v>336</v>
      </c>
      <c r="L3107" s="0" t="s">
        <v>20</v>
      </c>
      <c r="M3107" s="0" t="n">
        <f aca="false">35.3*G3107</f>
        <v>0.2020565563045</v>
      </c>
      <c r="N3107" s="0" t="n">
        <f aca="false">M3107*1000/365</f>
        <v>0.553579606313698</v>
      </c>
      <c r="O3107" s="0" t="n">
        <f aca="false">Table1[[#This Row],[Detection frequency 2021]]/100*365</f>
        <v>134.70252</v>
      </c>
      <c r="P3107" s="0" t="n">
        <f aca="false">Table1[[#This Row],[Flared days/year]]/12</f>
        <v>11.22521</v>
      </c>
      <c r="Q3107" s="2" t="n">
        <f aca="false">Table1[[#This Row],['#days per month]]-P3163</f>
        <v>0.682002500000003</v>
      </c>
    </row>
    <row r="3108" customFormat="false" ht="15.75" hidden="true" customHeight="false" outlineLevel="0" collapsed="false">
      <c r="A3108" s="0" t="s">
        <v>645</v>
      </c>
      <c r="B3108" s="0" t="s">
        <v>646</v>
      </c>
      <c r="C3108" s="0" t="s">
        <v>3267</v>
      </c>
      <c r="D3108" s="0" t="n">
        <v>940</v>
      </c>
      <c r="E3108" s="0" t="n">
        <v>47.788828</v>
      </c>
      <c r="F3108" s="0" t="n">
        <v>-102.683859</v>
      </c>
      <c r="G3108" s="0" t="n">
        <v>0.005722514115</v>
      </c>
      <c r="H3108" s="0" t="n">
        <v>1933.95</v>
      </c>
      <c r="I3108" s="0" t="n">
        <v>1.94895999999999</v>
      </c>
      <c r="J3108" s="0" t="n">
        <v>30.8605</v>
      </c>
      <c r="K3108" s="0" t="n">
        <v>337</v>
      </c>
      <c r="L3108" s="0" t="s">
        <v>20</v>
      </c>
      <c r="M3108" s="0" t="n">
        <f aca="false">35.3*G3108</f>
        <v>0.2020047482595</v>
      </c>
      <c r="N3108" s="0" t="n">
        <f aca="false">M3108*1000/365</f>
        <v>0.553437666464384</v>
      </c>
      <c r="O3108" s="0" t="n">
        <f aca="false">Table1[[#This Row],[Detection frequency 2021]]/100*365</f>
        <v>112.640825</v>
      </c>
      <c r="P3108" s="0" t="n">
        <f aca="false">Table1[[#This Row],[Flared days/year]]/12</f>
        <v>9.38673541666667</v>
      </c>
      <c r="Q3108" s="2" t="n">
        <f aca="false">Table1[[#This Row],['#days per month]]-P3164</f>
        <v>-0.228855000000001</v>
      </c>
    </row>
    <row r="3109" customFormat="false" ht="15.75" hidden="true" customHeight="false" outlineLevel="0" collapsed="false">
      <c r="A3109" s="0" t="s">
        <v>24</v>
      </c>
      <c r="B3109" s="0" t="s">
        <v>25</v>
      </c>
      <c r="C3109" s="0" t="s">
        <v>3268</v>
      </c>
      <c r="D3109" s="0" t="n">
        <v>8728</v>
      </c>
      <c r="E3109" s="0" t="n">
        <v>60.3230329999999</v>
      </c>
      <c r="F3109" s="0" t="n">
        <v>69.147453</v>
      </c>
      <c r="G3109" s="0" t="n">
        <v>0.00571511715899999</v>
      </c>
      <c r="H3109" s="0" t="n">
        <v>1838.87</v>
      </c>
      <c r="I3109" s="0" t="n">
        <v>1.6015</v>
      </c>
      <c r="J3109" s="0" t="n">
        <v>25.4902</v>
      </c>
      <c r="K3109" s="0" t="n">
        <v>204</v>
      </c>
      <c r="L3109" s="0" t="s">
        <v>20</v>
      </c>
      <c r="M3109" s="0" t="n">
        <f aca="false">35.3*G3109</f>
        <v>0.2017436357127</v>
      </c>
      <c r="N3109" s="0" t="n">
        <f aca="false">M3109*1000/365</f>
        <v>0.552722289623835</v>
      </c>
      <c r="O3109" s="0" t="n">
        <f aca="false">Table1[[#This Row],[Detection frequency 2021]]/100*365</f>
        <v>93.03923</v>
      </c>
      <c r="P3109" s="0" t="n">
        <f aca="false">Table1[[#This Row],[Flared days/year]]/12</f>
        <v>7.75326916666667</v>
      </c>
      <c r="Q3109" s="2" t="n">
        <f aca="false">Table1[[#This Row],['#days per month]]-P3165</f>
        <v>4.45506833333336</v>
      </c>
    </row>
    <row r="3110" customFormat="false" ht="15.75" hidden="true" customHeight="false" outlineLevel="0" collapsed="false">
      <c r="A3110" s="0" t="s">
        <v>24</v>
      </c>
      <c r="B3110" s="0" t="s">
        <v>25</v>
      </c>
      <c r="C3110" s="0" t="s">
        <v>3269</v>
      </c>
      <c r="D3110" s="0" t="n">
        <v>6855</v>
      </c>
      <c r="E3110" s="0" t="n">
        <v>55.8677079999999</v>
      </c>
      <c r="F3110" s="0" t="n">
        <v>52.277346</v>
      </c>
      <c r="G3110" s="0" t="n">
        <v>0.005712416683</v>
      </c>
      <c r="H3110" s="0" t="n">
        <v>1893.25</v>
      </c>
      <c r="I3110" s="0" t="n">
        <v>1.34804</v>
      </c>
      <c r="J3110" s="0" t="n">
        <v>32.5301</v>
      </c>
      <c r="K3110" s="0" t="n">
        <v>249</v>
      </c>
      <c r="L3110" s="0" t="s">
        <v>20</v>
      </c>
      <c r="M3110" s="0" t="n">
        <f aca="false">35.3*G3110</f>
        <v>0.2016483089099</v>
      </c>
      <c r="N3110" s="0" t="n">
        <f aca="false">M3110*1000/365</f>
        <v>0.552461120301096</v>
      </c>
      <c r="O3110" s="0" t="n">
        <f aca="false">Table1[[#This Row],[Detection frequency 2021]]/100*365</f>
        <v>118.734865</v>
      </c>
      <c r="P3110" s="0" t="n">
        <f aca="false">Table1[[#This Row],[Flared days/year]]/12</f>
        <v>9.89457208333333</v>
      </c>
      <c r="Q3110" s="2" t="n">
        <f aca="false">Table1[[#This Row],['#days per month]]-P3166</f>
        <v>-1.09941041666667</v>
      </c>
    </row>
    <row r="3111" customFormat="false" ht="15.75" hidden="true" customHeight="false" outlineLevel="0" collapsed="false">
      <c r="A3111" s="0" t="s">
        <v>645</v>
      </c>
      <c r="B3111" s="0" t="s">
        <v>646</v>
      </c>
      <c r="C3111" s="0" t="s">
        <v>3270</v>
      </c>
      <c r="D3111" s="0" t="n">
        <v>1563</v>
      </c>
      <c r="E3111" s="0" t="n">
        <v>31.652537</v>
      </c>
      <c r="F3111" s="0" t="n">
        <v>-103.771678</v>
      </c>
      <c r="G3111" s="0" t="n">
        <v>0.0057120938</v>
      </c>
      <c r="H3111" s="0" t="n">
        <v>1876.52</v>
      </c>
      <c r="I3111" s="0" t="n">
        <v>1.81725999999999</v>
      </c>
      <c r="J3111" s="0" t="n">
        <v>26.6055</v>
      </c>
      <c r="K3111" s="0" t="n">
        <v>327</v>
      </c>
      <c r="L3111" s="0" t="s">
        <v>20</v>
      </c>
      <c r="M3111" s="0" t="n">
        <f aca="false">35.3*G3111</f>
        <v>0.20163691114</v>
      </c>
      <c r="N3111" s="0" t="n">
        <f aca="false">M3111*1000/365</f>
        <v>0.552429893534247</v>
      </c>
      <c r="O3111" s="0" t="n">
        <f aca="false">Table1[[#This Row],[Detection frequency 2021]]/100*365</f>
        <v>97.110075</v>
      </c>
      <c r="P3111" s="0" t="n">
        <f aca="false">Table1[[#This Row],[Flared days/year]]/12</f>
        <v>8.09250625</v>
      </c>
      <c r="Q3111" s="2" t="n">
        <f aca="false">Table1[[#This Row],['#days per month]]-P3167</f>
        <v>1.34989166666667</v>
      </c>
    </row>
    <row r="3112" customFormat="false" ht="15.75" hidden="true" customHeight="false" outlineLevel="0" collapsed="false">
      <c r="A3112" s="0" t="s">
        <v>645</v>
      </c>
      <c r="B3112" s="0" t="s">
        <v>646</v>
      </c>
      <c r="C3112" s="0" t="s">
        <v>3271</v>
      </c>
      <c r="D3112" s="0" t="n">
        <v>604</v>
      </c>
      <c r="E3112" s="0" t="n">
        <v>48.170763</v>
      </c>
      <c r="F3112" s="0" t="n">
        <v>-103.27914</v>
      </c>
      <c r="G3112" s="0" t="n">
        <v>0.005706311259</v>
      </c>
      <c r="H3112" s="0" t="n">
        <v>1846.87</v>
      </c>
      <c r="I3112" s="0" t="n">
        <v>2.54512</v>
      </c>
      <c r="J3112" s="0" t="n">
        <v>27.0348999999999</v>
      </c>
      <c r="K3112" s="0" t="n">
        <v>344</v>
      </c>
      <c r="L3112" s="0" t="s">
        <v>20</v>
      </c>
      <c r="M3112" s="0" t="n">
        <f aca="false">35.3*G3112</f>
        <v>0.2014327874427</v>
      </c>
      <c r="N3112" s="0" t="n">
        <f aca="false">M3112*1000/365</f>
        <v>0.551870650527945</v>
      </c>
      <c r="O3112" s="0" t="n">
        <f aca="false">Table1[[#This Row],[Detection frequency 2021]]/100*365</f>
        <v>98.6773849999996</v>
      </c>
      <c r="P3112" s="0" t="n">
        <f aca="false">Table1[[#This Row],[Flared days/year]]/12</f>
        <v>8.22311541666664</v>
      </c>
      <c r="Q3112" s="2" t="n">
        <f aca="false">Table1[[#This Row],['#days per month]]-P3168</f>
        <v>-4.1637679166667</v>
      </c>
    </row>
    <row r="3113" customFormat="false" ht="15.75" hidden="true" customHeight="false" outlineLevel="0" collapsed="false">
      <c r="A3113" s="0" t="s">
        <v>24</v>
      </c>
      <c r="B3113" s="0" t="s">
        <v>25</v>
      </c>
      <c r="C3113" s="0" t="s">
        <v>3272</v>
      </c>
      <c r="D3113" s="0" t="n">
        <v>6498</v>
      </c>
      <c r="E3113" s="0" t="n">
        <v>66.188278</v>
      </c>
      <c r="F3113" s="0" t="n">
        <v>57.3732229999999</v>
      </c>
      <c r="G3113" s="0" t="n">
        <v>0.005699501363</v>
      </c>
      <c r="H3113" s="0" t="n">
        <v>1892.9</v>
      </c>
      <c r="I3113" s="0" t="n">
        <v>1.83650999999999</v>
      </c>
      <c r="J3113" s="0" t="n">
        <v>33.9286</v>
      </c>
      <c r="K3113" s="0" t="n">
        <v>168</v>
      </c>
      <c r="L3113" s="0" t="s">
        <v>20</v>
      </c>
      <c r="M3113" s="0" t="n">
        <f aca="false">35.3*G3113</f>
        <v>0.2011923981139</v>
      </c>
      <c r="N3113" s="0" t="n">
        <f aca="false">M3113*1000/365</f>
        <v>0.551212049627123</v>
      </c>
      <c r="O3113" s="0" t="n">
        <f aca="false">Table1[[#This Row],[Detection frequency 2021]]/100*365</f>
        <v>123.83939</v>
      </c>
      <c r="P3113" s="0" t="n">
        <f aca="false">Table1[[#This Row],[Flared days/year]]/12</f>
        <v>10.3199491666667</v>
      </c>
      <c r="Q3113" s="2" t="n">
        <f aca="false">Table1[[#This Row],['#days per month]]-P3169</f>
        <v>0.0888775000000006</v>
      </c>
    </row>
    <row r="3114" customFormat="false" ht="15.75" hidden="true" customHeight="false" outlineLevel="0" collapsed="false">
      <c r="A3114" s="0" t="s">
        <v>563</v>
      </c>
      <c r="B3114" s="0" t="s">
        <v>564</v>
      </c>
      <c r="C3114" s="0" t="s">
        <v>3273</v>
      </c>
      <c r="D3114" s="0" t="n">
        <v>4494</v>
      </c>
      <c r="E3114" s="0" t="n">
        <v>-0.269404</v>
      </c>
      <c r="F3114" s="0" t="n">
        <v>-76.845901</v>
      </c>
      <c r="G3114" s="0" t="n">
        <v>0.005698973009</v>
      </c>
      <c r="H3114" s="0" t="n">
        <v>1933.9</v>
      </c>
      <c r="I3114" s="0" t="n">
        <v>1.6015</v>
      </c>
      <c r="J3114" s="0" t="n">
        <v>45.4544999999999</v>
      </c>
      <c r="K3114" s="0" t="n">
        <v>44</v>
      </c>
      <c r="L3114" s="0" t="s">
        <v>20</v>
      </c>
      <c r="M3114" s="0" t="n">
        <f aca="false">35.3*G3114</f>
        <v>0.2011737472177</v>
      </c>
      <c r="N3114" s="0" t="n">
        <f aca="false">M3114*1000/365</f>
        <v>0.55116095128137</v>
      </c>
      <c r="O3114" s="0" t="n">
        <f aca="false">Table1[[#This Row],[Detection frequency 2021]]/100*365</f>
        <v>165.908925</v>
      </c>
      <c r="P3114" s="0" t="n">
        <f aca="false">Table1[[#This Row],[Flared days/year]]/12</f>
        <v>13.82574375</v>
      </c>
      <c r="Q3114" s="2" t="n">
        <f aca="false">Table1[[#This Row],['#days per month]]-P3170</f>
        <v>11.9114069583333</v>
      </c>
    </row>
    <row r="3115" customFormat="false" ht="15.75" hidden="true" customHeight="false" outlineLevel="0" collapsed="false">
      <c r="A3115" s="0" t="s">
        <v>161</v>
      </c>
      <c r="B3115" s="0" t="s">
        <v>162</v>
      </c>
      <c r="C3115" s="0" t="s">
        <v>3274</v>
      </c>
      <c r="D3115" s="0" t="n">
        <v>9628</v>
      </c>
      <c r="E3115" s="0" t="n">
        <v>40.635249</v>
      </c>
      <c r="F3115" s="0" t="n">
        <v>82.701037</v>
      </c>
      <c r="G3115" s="0" t="n">
        <v>0.005698679479</v>
      </c>
      <c r="H3115" s="0" t="n">
        <v>1624</v>
      </c>
      <c r="I3115" s="0" t="n">
        <v>0.57876</v>
      </c>
      <c r="J3115" s="0" t="n">
        <v>34.7432</v>
      </c>
      <c r="K3115" s="0" t="n">
        <v>331</v>
      </c>
      <c r="L3115" s="0" t="s">
        <v>20</v>
      </c>
      <c r="M3115" s="0" t="n">
        <f aca="false">35.3*G3115</f>
        <v>0.2011633856087</v>
      </c>
      <c r="N3115" s="0" t="n">
        <f aca="false">M3115*1000/365</f>
        <v>0.551132563311507</v>
      </c>
      <c r="O3115" s="0" t="n">
        <f aca="false">Table1[[#This Row],[Detection frequency 2021]]/100*365</f>
        <v>126.81268</v>
      </c>
      <c r="P3115" s="0" t="n">
        <f aca="false">Table1[[#This Row],[Flared days/year]]/12</f>
        <v>10.5677233333333</v>
      </c>
      <c r="Q3115" s="2" t="n">
        <f aca="false">Table1[[#This Row],['#days per month]]-P3171</f>
        <v>2.59913458333333</v>
      </c>
    </row>
    <row r="3116" customFormat="false" ht="15.75" hidden="true" customHeight="false" outlineLevel="0" collapsed="false">
      <c r="A3116" s="0" t="s">
        <v>161</v>
      </c>
      <c r="B3116" s="0" t="s">
        <v>162</v>
      </c>
      <c r="C3116" s="0" t="s">
        <v>3275</v>
      </c>
      <c r="D3116" s="0" t="n">
        <v>9672</v>
      </c>
      <c r="E3116" s="0" t="n">
        <v>40.844242</v>
      </c>
      <c r="F3116" s="0" t="n">
        <v>83.070411</v>
      </c>
      <c r="G3116" s="0" t="n">
        <v>0.005695303884</v>
      </c>
      <c r="H3116" s="0" t="n">
        <v>1860.26</v>
      </c>
      <c r="I3116" s="0" t="n">
        <v>1.68769</v>
      </c>
      <c r="J3116" s="0" t="n">
        <v>35.0993</v>
      </c>
      <c r="K3116" s="0" t="n">
        <v>302</v>
      </c>
      <c r="L3116" s="0" t="s">
        <v>20</v>
      </c>
      <c r="M3116" s="0" t="n">
        <f aca="false">35.3*G3116</f>
        <v>0.2010442271052</v>
      </c>
      <c r="N3116" s="0" t="n">
        <f aca="false">M3116*1000/365</f>
        <v>0.550806101658082</v>
      </c>
      <c r="O3116" s="0" t="n">
        <f aca="false">Table1[[#This Row],[Detection frequency 2021]]/100*365</f>
        <v>128.112445</v>
      </c>
      <c r="P3116" s="0" t="n">
        <f aca="false">Table1[[#This Row],[Flared days/year]]/12</f>
        <v>10.6760370833333</v>
      </c>
      <c r="Q3116" s="2" t="n">
        <f aca="false">Table1[[#This Row],['#days per month]]-P3172</f>
        <v>0.629320833333336</v>
      </c>
    </row>
    <row r="3117" customFormat="false" ht="15.75" hidden="true" customHeight="false" outlineLevel="0" collapsed="false">
      <c r="A3117" s="0" t="s">
        <v>645</v>
      </c>
      <c r="B3117" s="0" t="s">
        <v>646</v>
      </c>
      <c r="C3117" s="0" t="s">
        <v>3276</v>
      </c>
      <c r="D3117" s="0" t="n">
        <v>537</v>
      </c>
      <c r="E3117" s="0" t="n">
        <v>48.401806</v>
      </c>
      <c r="F3117" s="0" t="n">
        <v>-103.504346</v>
      </c>
      <c r="G3117" s="0" t="n">
        <v>0.005688934283</v>
      </c>
      <c r="H3117" s="0" t="n">
        <v>1925.87</v>
      </c>
      <c r="I3117" s="0" t="n">
        <v>1.86489</v>
      </c>
      <c r="J3117" s="0" t="n">
        <v>21.6718</v>
      </c>
      <c r="K3117" s="0" t="n">
        <v>323</v>
      </c>
      <c r="L3117" s="0" t="s">
        <v>20</v>
      </c>
      <c r="M3117" s="0" t="n">
        <f aca="false">35.3*G3117</f>
        <v>0.2008193801899</v>
      </c>
      <c r="N3117" s="0" t="n">
        <f aca="false">M3117*1000/365</f>
        <v>0.550190082712055</v>
      </c>
      <c r="O3117" s="0" t="n">
        <f aca="false">Table1[[#This Row],[Detection frequency 2021]]/100*365</f>
        <v>79.10207</v>
      </c>
      <c r="P3117" s="0" t="n">
        <f aca="false">Table1[[#This Row],[Flared days/year]]/12</f>
        <v>6.59183916666667</v>
      </c>
      <c r="Q3117" s="2" t="n">
        <f aca="false">Table1[[#This Row],['#days per month]]-P3173</f>
        <v>-5.76873374999997</v>
      </c>
    </row>
    <row r="3118" customFormat="false" ht="15.75" hidden="true" customHeight="false" outlineLevel="0" collapsed="false">
      <c r="A3118" s="0" t="s">
        <v>726</v>
      </c>
      <c r="B3118" s="0" t="s">
        <v>727</v>
      </c>
      <c r="C3118" s="0" t="s">
        <v>3277</v>
      </c>
      <c r="D3118" s="0" t="n">
        <v>4955</v>
      </c>
      <c r="E3118" s="0" t="n">
        <v>60.061273</v>
      </c>
      <c r="F3118" s="0" t="n">
        <v>-3.970633</v>
      </c>
      <c r="G3118" s="0" t="n">
        <v>0.00568758404499999</v>
      </c>
      <c r="H3118" s="0" t="n">
        <v>1827.36</v>
      </c>
      <c r="I3118" s="0" t="n">
        <v>1.89894</v>
      </c>
      <c r="J3118" s="0" t="n">
        <v>34.6939</v>
      </c>
      <c r="K3118" s="0" t="n">
        <v>98</v>
      </c>
      <c r="L3118" s="0" t="s">
        <v>20</v>
      </c>
      <c r="M3118" s="0" t="n">
        <f aca="false">35.3*G3118</f>
        <v>0.2007717167885</v>
      </c>
      <c r="N3118" s="0" t="n">
        <f aca="false">M3118*1000/365</f>
        <v>0.550059498050684</v>
      </c>
      <c r="O3118" s="0" t="n">
        <f aca="false">Table1[[#This Row],[Detection frequency 2021]]/100*365</f>
        <v>126.632735</v>
      </c>
      <c r="P3118" s="0" t="n">
        <f aca="false">Table1[[#This Row],[Flared days/year]]/12</f>
        <v>10.5527279166667</v>
      </c>
      <c r="Q3118" s="2" t="n">
        <f aca="false">Table1[[#This Row],['#days per month]]-P3174</f>
        <v>3.71347958333333</v>
      </c>
    </row>
    <row r="3119" customFormat="false" ht="15.75" hidden="true" customHeight="false" outlineLevel="0" collapsed="false">
      <c r="A3119" s="0" t="s">
        <v>24</v>
      </c>
      <c r="B3119" s="0" t="s">
        <v>25</v>
      </c>
      <c r="C3119" s="0" t="s">
        <v>3278</v>
      </c>
      <c r="D3119" s="0" t="n">
        <v>9299</v>
      </c>
      <c r="E3119" s="0" t="n">
        <v>60.720364</v>
      </c>
      <c r="F3119" s="0" t="n">
        <v>78.474589</v>
      </c>
      <c r="G3119" s="0" t="n">
        <v>0.005685617394</v>
      </c>
      <c r="H3119" s="0" t="n">
        <v>1910.58</v>
      </c>
      <c r="I3119" s="0" t="n">
        <v>2.38813</v>
      </c>
      <c r="J3119" s="0" t="n">
        <v>28.2178</v>
      </c>
      <c r="K3119" s="0" t="n">
        <v>202</v>
      </c>
      <c r="L3119" s="0" t="s">
        <v>20</v>
      </c>
      <c r="M3119" s="0" t="n">
        <f aca="false">35.3*G3119</f>
        <v>0.2007022940082</v>
      </c>
      <c r="N3119" s="0" t="n">
        <f aca="false">M3119*1000/365</f>
        <v>0.549869298652603</v>
      </c>
      <c r="O3119" s="0" t="n">
        <f aca="false">Table1[[#This Row],[Detection frequency 2021]]/100*365</f>
        <v>102.99497</v>
      </c>
      <c r="P3119" s="0" t="n">
        <f aca="false">Table1[[#This Row],[Flared days/year]]/12</f>
        <v>8.58291416666667</v>
      </c>
      <c r="Q3119" s="2" t="n">
        <f aca="false">Table1[[#This Row],['#days per month]]-P3175</f>
        <v>-4.75643666666667</v>
      </c>
    </row>
    <row r="3120" customFormat="false" ht="15.75" hidden="true" customHeight="false" outlineLevel="0" collapsed="false">
      <c r="A3120" s="0" t="s">
        <v>715</v>
      </c>
      <c r="B3120" s="0" t="s">
        <v>716</v>
      </c>
      <c r="C3120" s="0" t="s">
        <v>3279</v>
      </c>
      <c r="D3120" s="0" t="n">
        <v>9947</v>
      </c>
      <c r="E3120" s="0" t="n">
        <v>38.493724</v>
      </c>
      <c r="F3120" s="0" t="n">
        <v>66.593766</v>
      </c>
      <c r="G3120" s="0" t="n">
        <v>0.005685529335</v>
      </c>
      <c r="H3120" s="0" t="n">
        <v>1785.87</v>
      </c>
      <c r="I3120" s="0" t="n">
        <v>1.12373</v>
      </c>
      <c r="J3120" s="0" t="n">
        <v>38.5224</v>
      </c>
      <c r="K3120" s="0" t="n">
        <v>379</v>
      </c>
      <c r="L3120" s="0" t="s">
        <v>20</v>
      </c>
      <c r="M3120" s="0" t="n">
        <f aca="false">35.3*G3120</f>
        <v>0.2006991855255</v>
      </c>
      <c r="N3120" s="0" t="n">
        <f aca="false">M3120*1000/365</f>
        <v>0.549860782261644</v>
      </c>
      <c r="O3120" s="0" t="n">
        <f aca="false">Table1[[#This Row],[Detection frequency 2021]]/100*365</f>
        <v>140.60676</v>
      </c>
      <c r="P3120" s="0" t="n">
        <f aca="false">Table1[[#This Row],[Flared days/year]]/12</f>
        <v>11.71723</v>
      </c>
      <c r="Q3120" s="2" t="n">
        <f aca="false">Table1[[#This Row],['#days per month]]-P3176</f>
        <v>5.72605916666667</v>
      </c>
    </row>
    <row r="3121" customFormat="false" ht="15.75" hidden="true" customHeight="false" outlineLevel="0" collapsed="false">
      <c r="A3121" s="0" t="s">
        <v>24</v>
      </c>
      <c r="B3121" s="0" t="s">
        <v>25</v>
      </c>
      <c r="C3121" s="0" t="s">
        <v>3280</v>
      </c>
      <c r="D3121" s="0" t="n">
        <v>8779</v>
      </c>
      <c r="E3121" s="0" t="n">
        <v>65.918229</v>
      </c>
      <c r="F3121" s="0" t="n">
        <v>71.148389</v>
      </c>
      <c r="G3121" s="0" t="n">
        <v>0.005678161732</v>
      </c>
      <c r="H3121" s="0" t="n">
        <v>1451.75</v>
      </c>
      <c r="I3121" s="0" t="n">
        <v>1.6015</v>
      </c>
      <c r="J3121" s="0" t="n">
        <v>7.87671</v>
      </c>
      <c r="K3121" s="0" t="n">
        <v>292</v>
      </c>
      <c r="L3121" s="0" t="s">
        <v>20</v>
      </c>
      <c r="M3121" s="0" t="n">
        <f aca="false">35.3*G3121</f>
        <v>0.2004391091396</v>
      </c>
      <c r="N3121" s="0" t="n">
        <f aca="false">M3121*1000/365</f>
        <v>0.549148244218082</v>
      </c>
      <c r="O3121" s="0" t="n">
        <f aca="false">Table1[[#This Row],[Detection frequency 2021]]/100*365</f>
        <v>28.7499915</v>
      </c>
      <c r="P3121" s="0" t="n">
        <f aca="false">Table1[[#This Row],[Flared days/year]]/12</f>
        <v>2.395832625</v>
      </c>
      <c r="Q3121" s="2" t="n">
        <f aca="false">Table1[[#This Row],['#days per month]]-P3177</f>
        <v>-9.249401125</v>
      </c>
    </row>
    <row r="3122" customFormat="false" ht="15.75" hidden="true" customHeight="false" outlineLevel="0" collapsed="false">
      <c r="A3122" s="0" t="s">
        <v>1387</v>
      </c>
      <c r="B3122" s="0" t="s">
        <v>1388</v>
      </c>
      <c r="C3122" s="0" t="s">
        <v>3281</v>
      </c>
      <c r="D3122" s="0" t="n">
        <v>4554</v>
      </c>
      <c r="E3122" s="0" t="n">
        <v>-11.579464</v>
      </c>
      <c r="F3122" s="0" t="n">
        <v>-73.169081</v>
      </c>
      <c r="G3122" s="0" t="n">
        <v>0.005677662731</v>
      </c>
      <c r="H3122" s="0" t="n">
        <v>1927.9</v>
      </c>
      <c r="I3122" s="0" t="n">
        <v>1.90265</v>
      </c>
      <c r="J3122" s="0" t="n">
        <v>34.188</v>
      </c>
      <c r="K3122" s="0" t="n">
        <v>117</v>
      </c>
      <c r="L3122" s="0" t="s">
        <v>20</v>
      </c>
      <c r="M3122" s="0" t="n">
        <f aca="false">35.3*G3122</f>
        <v>0.2004214944043</v>
      </c>
      <c r="N3122" s="0" t="n">
        <f aca="false">M3122*1000/365</f>
        <v>0.549099984669315</v>
      </c>
      <c r="O3122" s="0" t="n">
        <f aca="false">Table1[[#This Row],[Detection frequency 2021]]/100*365</f>
        <v>124.7862</v>
      </c>
      <c r="P3122" s="0" t="n">
        <f aca="false">Table1[[#This Row],[Flared days/year]]/12</f>
        <v>10.39885</v>
      </c>
      <c r="Q3122" s="2" t="n">
        <f aca="false">Table1[[#This Row],['#days per month]]-P3178</f>
        <v>0.370170833333336</v>
      </c>
    </row>
    <row r="3123" customFormat="false" ht="15.75" hidden="true" customHeight="false" outlineLevel="0" collapsed="false">
      <c r="A3123" s="0" t="s">
        <v>645</v>
      </c>
      <c r="B3123" s="0" t="s">
        <v>646</v>
      </c>
      <c r="C3123" s="0" t="s">
        <v>3282</v>
      </c>
      <c r="D3123" s="0" t="n">
        <v>1077</v>
      </c>
      <c r="E3123" s="0" t="n">
        <v>47.934794</v>
      </c>
      <c r="F3123" s="0" t="n">
        <v>-102.44696</v>
      </c>
      <c r="G3123" s="0" t="n">
        <v>0.005677427907</v>
      </c>
      <c r="H3123" s="0" t="n">
        <v>1951.45</v>
      </c>
      <c r="I3123" s="0" t="n">
        <v>1.89335</v>
      </c>
      <c r="J3123" s="0" t="n">
        <v>29.1045</v>
      </c>
      <c r="K3123" s="0" t="n">
        <v>268</v>
      </c>
      <c r="L3123" s="0" t="s">
        <v>20</v>
      </c>
      <c r="M3123" s="0" t="n">
        <f aca="false">35.3*G3123</f>
        <v>0.2004132051171</v>
      </c>
      <c r="N3123" s="0" t="n">
        <f aca="false">M3123*1000/365</f>
        <v>0.549077274293425</v>
      </c>
      <c r="O3123" s="0" t="n">
        <f aca="false">Table1[[#This Row],[Detection frequency 2021]]/100*365</f>
        <v>106.231425</v>
      </c>
      <c r="P3123" s="0" t="n">
        <f aca="false">Table1[[#This Row],[Flared days/year]]/12</f>
        <v>8.85261875</v>
      </c>
      <c r="Q3123" s="2" t="n">
        <f aca="false">Table1[[#This Row],['#days per month]]-P3179</f>
        <v>4.26289583333333</v>
      </c>
    </row>
    <row r="3124" customFormat="false" ht="15.75" hidden="true" customHeight="false" outlineLevel="0" collapsed="false">
      <c r="A3124" s="0" t="s">
        <v>51</v>
      </c>
      <c r="B3124" s="0" t="s">
        <v>52</v>
      </c>
      <c r="C3124" s="0" t="s">
        <v>3283</v>
      </c>
      <c r="D3124" s="0" t="n">
        <v>5667</v>
      </c>
      <c r="E3124" s="0" t="n">
        <v>27.692356</v>
      </c>
      <c r="F3124" s="0" t="n">
        <v>9.885844</v>
      </c>
      <c r="G3124" s="0" t="n">
        <v>0.005736867732</v>
      </c>
      <c r="H3124" s="0" t="n">
        <v>1732.46</v>
      </c>
      <c r="I3124" s="0" t="n">
        <v>1.18617</v>
      </c>
      <c r="J3124" s="0" t="n">
        <v>16.3636</v>
      </c>
      <c r="K3124" s="0" t="n">
        <v>385</v>
      </c>
      <c r="L3124" s="0" t="s">
        <v>20</v>
      </c>
      <c r="M3124" s="0" t="n">
        <f aca="false">35.3*G3124</f>
        <v>0.2025114309396</v>
      </c>
      <c r="N3124" s="0" t="n">
        <f aca="false">M3124*1000/365</f>
        <v>0.554825838190685</v>
      </c>
      <c r="O3124" s="0" t="n">
        <f aca="false">Table1[[#This Row],[Detection frequency 2021]]/100*365</f>
        <v>59.72714</v>
      </c>
      <c r="P3124" s="0" t="n">
        <f aca="false">Table1[[#This Row],[Flared days/year]]/12</f>
        <v>4.97726166666667</v>
      </c>
      <c r="Q3124" s="2" t="n">
        <f aca="false">Table1[[#This Row],['#days per month]]-P3180</f>
        <v>-3.31818458333333</v>
      </c>
    </row>
    <row r="3125" customFormat="false" ht="15.75" hidden="true" customHeight="false" outlineLevel="0" collapsed="false">
      <c r="A3125" s="0" t="s">
        <v>1160</v>
      </c>
      <c r="B3125" s="0" t="s">
        <v>1161</v>
      </c>
      <c r="C3125" s="0" t="s">
        <v>3284</v>
      </c>
      <c r="D3125" s="0" t="n">
        <v>9957</v>
      </c>
      <c r="E3125" s="0" t="n">
        <v>25.13516</v>
      </c>
      <c r="F3125" s="0" t="n">
        <v>68.440658</v>
      </c>
      <c r="G3125" s="0" t="n">
        <v>0.005672408544</v>
      </c>
      <c r="H3125" s="0" t="n">
        <v>1763.36</v>
      </c>
      <c r="I3125" s="0" t="n">
        <v>1.8045</v>
      </c>
      <c r="J3125" s="0" t="n">
        <v>36.3889</v>
      </c>
      <c r="K3125" s="0" t="n">
        <v>360</v>
      </c>
      <c r="L3125" s="0" t="s">
        <v>20</v>
      </c>
      <c r="M3125" s="0" t="n">
        <f aca="false">35.3*G3125</f>
        <v>0.2002360216032</v>
      </c>
      <c r="N3125" s="0" t="n">
        <f aca="false">M3125*1000/365</f>
        <v>0.548591840008767</v>
      </c>
      <c r="O3125" s="0" t="n">
        <f aca="false">Table1[[#This Row],[Detection frequency 2021]]/100*365</f>
        <v>132.819485</v>
      </c>
      <c r="P3125" s="0" t="n">
        <f aca="false">Table1[[#This Row],[Flared days/year]]/12</f>
        <v>11.0682904166667</v>
      </c>
      <c r="Q3125" s="2" t="n">
        <f aca="false">Table1[[#This Row],['#days per month]]-P3181</f>
        <v>1.32929958333334</v>
      </c>
    </row>
    <row r="3126" customFormat="false" ht="15.75" hidden="true" customHeight="false" outlineLevel="0" collapsed="false">
      <c r="A3126" s="0" t="s">
        <v>726</v>
      </c>
      <c r="B3126" s="0" t="s">
        <v>727</v>
      </c>
      <c r="C3126" s="0" t="s">
        <v>3285</v>
      </c>
      <c r="D3126" s="0" t="n">
        <v>5189</v>
      </c>
      <c r="E3126" s="0" t="n">
        <v>57.189986</v>
      </c>
      <c r="F3126" s="0" t="n">
        <v>1.917043</v>
      </c>
      <c r="G3126" s="0" t="n">
        <v>0.005670647364</v>
      </c>
      <c r="H3126" s="0" t="n">
        <v>1700.7</v>
      </c>
      <c r="I3126" s="0" t="n">
        <v>0.670158</v>
      </c>
      <c r="J3126" s="0" t="n">
        <v>36.6412</v>
      </c>
      <c r="K3126" s="0" t="n">
        <v>131</v>
      </c>
      <c r="L3126" s="0" t="s">
        <v>20</v>
      </c>
      <c r="M3126" s="0" t="n">
        <f aca="false">35.3*G3126</f>
        <v>0.2001738519492</v>
      </c>
      <c r="N3126" s="0" t="n">
        <f aca="false">M3126*1000/365</f>
        <v>0.548421512189589</v>
      </c>
      <c r="O3126" s="0" t="n">
        <f aca="false">Table1[[#This Row],[Detection frequency 2021]]/100*365</f>
        <v>133.74038</v>
      </c>
      <c r="P3126" s="0" t="n">
        <f aca="false">Table1[[#This Row],[Flared days/year]]/12</f>
        <v>11.1450316666667</v>
      </c>
      <c r="Q3126" s="2" t="n">
        <f aca="false">Table1[[#This Row],['#days per month]]-P3182</f>
        <v>5.49486208333336</v>
      </c>
    </row>
    <row r="3127" customFormat="false" ht="15.75" hidden="true" customHeight="false" outlineLevel="0" collapsed="false">
      <c r="A3127" s="0" t="s">
        <v>645</v>
      </c>
      <c r="B3127" s="0" t="s">
        <v>646</v>
      </c>
      <c r="C3127" s="0" t="s">
        <v>3286</v>
      </c>
      <c r="D3127" s="0" t="n">
        <v>1333</v>
      </c>
      <c r="E3127" s="0" t="n">
        <v>31.636738</v>
      </c>
      <c r="F3127" s="0" t="n">
        <v>-104.062403</v>
      </c>
      <c r="G3127" s="0" t="n">
        <v>0.005666948886</v>
      </c>
      <c r="H3127" s="0" t="n">
        <v>1812.55</v>
      </c>
      <c r="I3127" s="0" t="n">
        <v>2.68595999999999</v>
      </c>
      <c r="J3127" s="0" t="n">
        <v>27.0587999999999</v>
      </c>
      <c r="K3127" s="0" t="n">
        <v>340</v>
      </c>
      <c r="L3127" s="0" t="s">
        <v>20</v>
      </c>
      <c r="M3127" s="0" t="n">
        <f aca="false">35.3*G3127</f>
        <v>0.2000432956758</v>
      </c>
      <c r="N3127" s="0" t="n">
        <f aca="false">M3127*1000/365</f>
        <v>0.548063823769315</v>
      </c>
      <c r="O3127" s="0" t="n">
        <f aca="false">Table1[[#This Row],[Detection frequency 2021]]/100*365</f>
        <v>98.7646199999996</v>
      </c>
      <c r="P3127" s="0" t="n">
        <f aca="false">Table1[[#This Row],[Flared days/year]]/12</f>
        <v>8.23038499999997</v>
      </c>
      <c r="Q3127" s="2" t="n">
        <f aca="false">Table1[[#This Row],['#days per month]]-P3183</f>
        <v>-6.68658708333336</v>
      </c>
    </row>
    <row r="3128" customFormat="false" ht="15.75" hidden="true" customHeight="false" outlineLevel="0" collapsed="false">
      <c r="A3128" s="0" t="s">
        <v>645</v>
      </c>
      <c r="B3128" s="0" t="s">
        <v>646</v>
      </c>
      <c r="C3128" s="0" t="s">
        <v>3287</v>
      </c>
      <c r="D3128" s="0" t="n">
        <v>1434</v>
      </c>
      <c r="E3128" s="0" t="n">
        <v>32.061995</v>
      </c>
      <c r="F3128" s="0" t="n">
        <v>-103.931882</v>
      </c>
      <c r="G3128" s="0" t="n">
        <v>0.005666537944</v>
      </c>
      <c r="H3128" s="0" t="n">
        <v>1856.69</v>
      </c>
      <c r="I3128" s="0" t="n">
        <v>2.03418</v>
      </c>
      <c r="J3128" s="0" t="n">
        <v>18.6186</v>
      </c>
      <c r="K3128" s="0" t="n">
        <v>333</v>
      </c>
      <c r="L3128" s="0" t="s">
        <v>20</v>
      </c>
      <c r="M3128" s="0" t="n">
        <f aca="false">35.3*G3128</f>
        <v>0.2000287894232</v>
      </c>
      <c r="N3128" s="0" t="n">
        <f aca="false">M3128*1000/365</f>
        <v>0.548024080611507</v>
      </c>
      <c r="O3128" s="0" t="n">
        <f aca="false">Table1[[#This Row],[Detection frequency 2021]]/100*365</f>
        <v>67.95789</v>
      </c>
      <c r="P3128" s="0" t="n">
        <f aca="false">Table1[[#This Row],[Flared days/year]]/12</f>
        <v>5.6631575</v>
      </c>
      <c r="Q3128" s="2" t="n">
        <f aca="false">Table1[[#This Row],['#days per month]]-P3184</f>
        <v>-0.584577916666667</v>
      </c>
    </row>
    <row r="3129" customFormat="false" ht="15.75" hidden="true" customHeight="false" outlineLevel="0" collapsed="false">
      <c r="A3129" s="0" t="s">
        <v>24</v>
      </c>
      <c r="B3129" s="0" t="s">
        <v>25</v>
      </c>
      <c r="C3129" s="0" t="s">
        <v>3288</v>
      </c>
      <c r="D3129" s="0" t="n">
        <v>8907</v>
      </c>
      <c r="E3129" s="0" t="n">
        <v>60.970481</v>
      </c>
      <c r="F3129" s="0" t="n">
        <v>73.849951</v>
      </c>
      <c r="G3129" s="0" t="n">
        <v>0.005663221055</v>
      </c>
      <c r="H3129" s="0" t="n">
        <v>1777.41</v>
      </c>
      <c r="I3129" s="0" t="n">
        <v>2.59777</v>
      </c>
      <c r="J3129" s="0" t="n">
        <v>24.3478</v>
      </c>
      <c r="K3129" s="0" t="n">
        <v>230</v>
      </c>
      <c r="L3129" s="0" t="s">
        <v>20</v>
      </c>
      <c r="M3129" s="0" t="n">
        <f aca="false">35.3*G3129</f>
        <v>0.1999117032415</v>
      </c>
      <c r="N3129" s="0" t="n">
        <f aca="false">M3129*1000/365</f>
        <v>0.547703296552055</v>
      </c>
      <c r="O3129" s="0" t="n">
        <f aca="false">Table1[[#This Row],[Detection frequency 2021]]/100*365</f>
        <v>88.86947</v>
      </c>
      <c r="P3129" s="0" t="n">
        <f aca="false">Table1[[#This Row],[Flared days/year]]/12</f>
        <v>7.40578916666667</v>
      </c>
      <c r="Q3129" s="2" t="n">
        <f aca="false">Table1[[#This Row],['#days per month]]-P3185</f>
        <v>2.11998083333333</v>
      </c>
    </row>
    <row r="3130" customFormat="false" ht="15.75" hidden="true" customHeight="false" outlineLevel="0" collapsed="false">
      <c r="A3130" s="0" t="s">
        <v>2109</v>
      </c>
      <c r="B3130" s="0" t="s">
        <v>2110</v>
      </c>
      <c r="C3130" s="0" t="s">
        <v>3289</v>
      </c>
      <c r="D3130" s="0" t="n">
        <v>6571</v>
      </c>
      <c r="E3130" s="0" t="n">
        <v>49.079372</v>
      </c>
      <c r="F3130" s="0" t="n">
        <v>34.89052</v>
      </c>
      <c r="G3130" s="0" t="n">
        <v>0.005662633995</v>
      </c>
      <c r="H3130" s="0" t="n">
        <v>1765.22</v>
      </c>
      <c r="I3130" s="0" t="n">
        <v>1.28607</v>
      </c>
      <c r="J3130" s="0" t="n">
        <v>33.5593</v>
      </c>
      <c r="K3130" s="0" t="n">
        <v>295</v>
      </c>
      <c r="L3130" s="0" t="s">
        <v>20</v>
      </c>
      <c r="M3130" s="0" t="n">
        <f aca="false">35.3*G3130</f>
        <v>0.1998909800235</v>
      </c>
      <c r="N3130" s="0" t="n">
        <f aca="false">M3130*1000/365</f>
        <v>0.547646520612329</v>
      </c>
      <c r="O3130" s="0" t="n">
        <f aca="false">Table1[[#This Row],[Detection frequency 2021]]/100*365</f>
        <v>122.491445</v>
      </c>
      <c r="P3130" s="0" t="n">
        <f aca="false">Table1[[#This Row],[Flared days/year]]/12</f>
        <v>10.2076204166667</v>
      </c>
      <c r="Q3130" s="2" t="n">
        <f aca="false">Table1[[#This Row],['#days per month]]-P3186</f>
        <v>4.51051791666667</v>
      </c>
    </row>
    <row r="3131" customFormat="false" ht="15.75" hidden="true" customHeight="false" outlineLevel="0" collapsed="false">
      <c r="A3131" s="0" t="s">
        <v>201</v>
      </c>
      <c r="B3131" s="0" t="s">
        <v>202</v>
      </c>
      <c r="C3131" s="0" t="s">
        <v>3290</v>
      </c>
      <c r="D3131" s="0" t="n">
        <v>5859</v>
      </c>
      <c r="E3131" s="0" t="n">
        <v>30.029208</v>
      </c>
      <c r="F3131" s="0" t="n">
        <v>27.521769</v>
      </c>
      <c r="G3131" s="0" t="n">
        <v>0.00564399483999999</v>
      </c>
      <c r="H3131" s="0" t="n">
        <v>1922.57</v>
      </c>
      <c r="I3131" s="0" t="n">
        <v>1.80843</v>
      </c>
      <c r="J3131" s="0" t="n">
        <v>36.0849</v>
      </c>
      <c r="K3131" s="0" t="n">
        <v>424</v>
      </c>
      <c r="L3131" s="0" t="s">
        <v>20</v>
      </c>
      <c r="M3131" s="0" t="n">
        <f aca="false">35.3*G3131</f>
        <v>0.199233017852</v>
      </c>
      <c r="N3131" s="0" t="n">
        <f aca="false">M3131*1000/365</f>
        <v>0.545843884526026</v>
      </c>
      <c r="O3131" s="0" t="n">
        <f aca="false">Table1[[#This Row],[Detection frequency 2021]]/100*365</f>
        <v>131.709885</v>
      </c>
      <c r="P3131" s="0" t="n">
        <f aca="false">Table1[[#This Row],[Flared days/year]]/12</f>
        <v>10.97582375</v>
      </c>
      <c r="Q3131" s="2" t="n">
        <f aca="false">Table1[[#This Row],['#days per month]]-P3187</f>
        <v>2.27197291666666</v>
      </c>
    </row>
    <row r="3132" customFormat="false" ht="15.75" hidden="true" customHeight="false" outlineLevel="0" collapsed="false">
      <c r="A3132" s="0" t="s">
        <v>645</v>
      </c>
      <c r="B3132" s="0" t="s">
        <v>646</v>
      </c>
      <c r="C3132" s="0" t="s">
        <v>3291</v>
      </c>
      <c r="D3132" s="0" t="n">
        <v>681</v>
      </c>
      <c r="E3132" s="0" t="n">
        <v>47.875172</v>
      </c>
      <c r="F3132" s="0" t="n">
        <v>-103.052974</v>
      </c>
      <c r="G3132" s="0" t="n">
        <v>0.00563460187999999</v>
      </c>
      <c r="H3132" s="0" t="n">
        <v>1916.19</v>
      </c>
      <c r="I3132" s="0" t="n">
        <v>2.10197</v>
      </c>
      <c r="J3132" s="0" t="n">
        <v>28.6119</v>
      </c>
      <c r="K3132" s="0" t="n">
        <v>353</v>
      </c>
      <c r="L3132" s="0" t="s">
        <v>20</v>
      </c>
      <c r="M3132" s="0" t="n">
        <f aca="false">35.3*G3132</f>
        <v>0.198901446364</v>
      </c>
      <c r="N3132" s="0" t="n">
        <f aca="false">M3132*1000/365</f>
        <v>0.54493546949041</v>
      </c>
      <c r="O3132" s="0" t="n">
        <f aca="false">Table1[[#This Row],[Detection frequency 2021]]/100*365</f>
        <v>104.433435</v>
      </c>
      <c r="P3132" s="0" t="n">
        <f aca="false">Table1[[#This Row],[Flared days/year]]/12</f>
        <v>8.70278625</v>
      </c>
      <c r="Q3132" s="2" t="n">
        <f aca="false">Table1[[#This Row],['#days per month]]-P3188</f>
        <v>-5.80194875</v>
      </c>
    </row>
    <row r="3133" customFormat="false" ht="15.75" hidden="true" customHeight="false" outlineLevel="0" collapsed="false">
      <c r="A3133" s="0" t="s">
        <v>645</v>
      </c>
      <c r="B3133" s="0" t="s">
        <v>646</v>
      </c>
      <c r="C3133" s="0" t="s">
        <v>3292</v>
      </c>
      <c r="D3133" s="0" t="n">
        <v>699</v>
      </c>
      <c r="E3133" s="0" t="n">
        <v>47.8464869999999</v>
      </c>
      <c r="F3133" s="0" t="n">
        <v>-102.991851</v>
      </c>
      <c r="G3133" s="0" t="n">
        <v>0.005627645219</v>
      </c>
      <c r="H3133" s="0" t="n">
        <v>1916.1</v>
      </c>
      <c r="I3133" s="0" t="n">
        <v>1.80282</v>
      </c>
      <c r="J3133" s="0" t="n">
        <v>24.7788</v>
      </c>
      <c r="K3133" s="0" t="n">
        <v>339</v>
      </c>
      <c r="L3133" s="0" t="s">
        <v>20</v>
      </c>
      <c r="M3133" s="0" t="n">
        <f aca="false">35.3*G3133</f>
        <v>0.1986558762307</v>
      </c>
      <c r="N3133" s="0" t="n">
        <f aca="false">M3133*1000/365</f>
        <v>0.544262674604657</v>
      </c>
      <c r="O3133" s="0" t="n">
        <f aca="false">Table1[[#This Row],[Detection frequency 2021]]/100*365</f>
        <v>90.44262</v>
      </c>
      <c r="P3133" s="0" t="n">
        <f aca="false">Table1[[#This Row],[Flared days/year]]/12</f>
        <v>7.536885</v>
      </c>
      <c r="Q3133" s="2" t="n">
        <f aca="false">Table1[[#This Row],['#days per month]]-P3189</f>
        <v>-2.24681833333333</v>
      </c>
    </row>
    <row r="3134" customFormat="false" ht="15.75" hidden="true" customHeight="false" outlineLevel="0" collapsed="false">
      <c r="A3134" s="0" t="s">
        <v>28</v>
      </c>
      <c r="B3134" s="0" t="s">
        <v>29</v>
      </c>
      <c r="C3134" s="0" t="s">
        <v>3293</v>
      </c>
      <c r="D3134" s="0" t="n">
        <v>8312</v>
      </c>
      <c r="E3134" s="0" t="n">
        <v>27.5294059999999</v>
      </c>
      <c r="F3134" s="0" t="n">
        <v>53.286775</v>
      </c>
      <c r="G3134" s="0" t="n">
        <v>0.005619220908</v>
      </c>
      <c r="H3134" s="0" t="n">
        <v>1750.88</v>
      </c>
      <c r="I3134" s="0" t="n">
        <v>1.25237999999999</v>
      </c>
      <c r="J3134" s="0" t="n">
        <v>20.8332999999999</v>
      </c>
      <c r="K3134" s="0" t="n">
        <v>384</v>
      </c>
      <c r="L3134" s="0" t="s">
        <v>20</v>
      </c>
      <c r="M3134" s="0" t="n">
        <f aca="false">35.3*G3134</f>
        <v>0.1983584980524</v>
      </c>
      <c r="N3134" s="0" t="n">
        <f aca="false">M3134*1000/365</f>
        <v>0.543447939869589</v>
      </c>
      <c r="O3134" s="0" t="n">
        <f aca="false">Table1[[#This Row],[Detection frequency 2021]]/100*365</f>
        <v>76.0415449999996</v>
      </c>
      <c r="P3134" s="0" t="n">
        <f aca="false">Table1[[#This Row],[Flared days/year]]/12</f>
        <v>6.33679541666664</v>
      </c>
      <c r="Q3134" s="2" t="n">
        <f aca="false">Table1[[#This Row],['#days per month]]-P3190</f>
        <v>-3.60711250000003</v>
      </c>
    </row>
    <row r="3135" customFormat="false" ht="15.75" hidden="true" customHeight="false" outlineLevel="0" collapsed="false">
      <c r="A3135" s="0" t="s">
        <v>201</v>
      </c>
      <c r="B3135" s="0" t="s">
        <v>202</v>
      </c>
      <c r="C3135" s="0" t="s">
        <v>3294</v>
      </c>
      <c r="D3135" s="0" t="n">
        <v>7226</v>
      </c>
      <c r="E3135" s="0" t="n">
        <v>27.669774</v>
      </c>
      <c r="F3135" s="0" t="n">
        <v>33.665771</v>
      </c>
      <c r="G3135" s="0" t="n">
        <v>0.005618076141</v>
      </c>
      <c r="H3135" s="0" t="n">
        <v>1747.98</v>
      </c>
      <c r="I3135" s="0" t="n">
        <v>1.89635999999999</v>
      </c>
      <c r="J3135" s="0" t="n">
        <v>27.5861999999999</v>
      </c>
      <c r="K3135" s="0" t="n">
        <v>406</v>
      </c>
      <c r="L3135" s="0" t="s">
        <v>20</v>
      </c>
      <c r="M3135" s="0" t="n">
        <f aca="false">35.3*G3135</f>
        <v>0.1983180877773</v>
      </c>
      <c r="N3135" s="0" t="n">
        <f aca="false">M3135*1000/365</f>
        <v>0.543337226787123</v>
      </c>
      <c r="O3135" s="0" t="n">
        <f aca="false">Table1[[#This Row],[Detection frequency 2021]]/100*365</f>
        <v>100.68963</v>
      </c>
      <c r="P3135" s="0" t="n">
        <f aca="false">Table1[[#This Row],[Flared days/year]]/12</f>
        <v>8.39080249999997</v>
      </c>
      <c r="Q3135" s="2" t="n">
        <f aca="false">Table1[[#This Row],['#days per month]]-P3191</f>
        <v>0.767199583333303</v>
      </c>
    </row>
    <row r="3136" customFormat="false" ht="15.75" hidden="false" customHeight="false" outlineLevel="0" collapsed="false">
      <c r="A3136" s="0" t="s">
        <v>240</v>
      </c>
      <c r="B3136" s="0" t="s">
        <v>241</v>
      </c>
      <c r="C3136" s="0" t="s">
        <v>3295</v>
      </c>
      <c r="D3136" s="0" t="n">
        <v>8036</v>
      </c>
      <c r="E3136" s="0" t="n">
        <v>27.8458479999999</v>
      </c>
      <c r="F3136" s="0" t="n">
        <v>50.369535</v>
      </c>
      <c r="G3136" s="0" t="n">
        <v>0.004306231865</v>
      </c>
      <c r="H3136" s="0" t="n">
        <v>1710.42</v>
      </c>
      <c r="I3136" s="0" t="n">
        <v>2.13837</v>
      </c>
      <c r="J3136" s="0" t="n">
        <v>27.3936</v>
      </c>
      <c r="K3136" s="0" t="n">
        <v>376</v>
      </c>
      <c r="L3136" s="0" t="s">
        <v>20</v>
      </c>
      <c r="M3136" s="0" t="n">
        <f aca="false">35.3*G3136</f>
        <v>0.1520099848345</v>
      </c>
      <c r="N3136" s="0" t="n">
        <f aca="false">M3136*1000/365</f>
        <v>0.416465711875342</v>
      </c>
      <c r="O3136" s="0" t="n">
        <f aca="false">Table1[[#This Row],[Detection frequency 2021]]/100*365</f>
        <v>99.98664</v>
      </c>
      <c r="P3136" s="2" t="n">
        <f aca="false">Table1[[#This Row],[Flared days/year]]/12</f>
        <v>8.33222</v>
      </c>
      <c r="Q3136" s="2"/>
    </row>
    <row r="3137" customFormat="false" ht="15.75" hidden="true" customHeight="false" outlineLevel="0" collapsed="false">
      <c r="A3137" s="0" t="s">
        <v>543</v>
      </c>
      <c r="B3137" s="0" t="s">
        <v>544</v>
      </c>
      <c r="C3137" s="0" t="s">
        <v>3296</v>
      </c>
      <c r="D3137" s="0" t="n">
        <v>12098</v>
      </c>
      <c r="E3137" s="0" t="n">
        <v>-21.403729</v>
      </c>
      <c r="F3137" s="0" t="n">
        <v>114.088241</v>
      </c>
      <c r="G3137" s="0" t="n">
        <v>0.005609417006</v>
      </c>
      <c r="H3137" s="0" t="n">
        <v>1598.23</v>
      </c>
      <c r="I3137" s="0" t="n">
        <v>1.13915</v>
      </c>
      <c r="J3137" s="0" t="n">
        <v>29.7545999999999</v>
      </c>
      <c r="K3137" s="0" t="n">
        <v>326</v>
      </c>
      <c r="L3137" s="0" t="s">
        <v>20</v>
      </c>
      <c r="M3137" s="0" t="n">
        <f aca="false">35.3*G3137</f>
        <v>0.1980124203118</v>
      </c>
      <c r="N3137" s="0" t="n">
        <f aca="false">M3137*1000/365</f>
        <v>0.542499781676164</v>
      </c>
      <c r="O3137" s="0" t="n">
        <f aca="false">Table1[[#This Row],[Detection frequency 2021]]/100*365</f>
        <v>108.60429</v>
      </c>
      <c r="P3137" s="0" t="n">
        <f aca="false">Table1[[#This Row],[Flared days/year]]/12</f>
        <v>9.05035749999997</v>
      </c>
      <c r="Q3137" s="2" t="n">
        <f aca="false">Table1[[#This Row],['#days per month]]-P3193</f>
        <v>0.426107083333303</v>
      </c>
    </row>
    <row r="3138" customFormat="false" ht="15.75" hidden="true" customHeight="false" outlineLevel="0" collapsed="false">
      <c r="A3138" s="0" t="s">
        <v>645</v>
      </c>
      <c r="B3138" s="0" t="s">
        <v>646</v>
      </c>
      <c r="C3138" s="0" t="s">
        <v>3297</v>
      </c>
      <c r="D3138" s="0" t="n">
        <v>1851</v>
      </c>
      <c r="E3138" s="0" t="n">
        <v>31.760911</v>
      </c>
      <c r="F3138" s="0" t="n">
        <v>-103.508481</v>
      </c>
      <c r="G3138" s="0" t="n">
        <v>0.005608154827</v>
      </c>
      <c r="H3138" s="0" t="n">
        <v>1812.78</v>
      </c>
      <c r="I3138" s="0" t="n">
        <v>2.26370999999999</v>
      </c>
      <c r="J3138" s="0" t="n">
        <v>29.0909</v>
      </c>
      <c r="K3138" s="0" t="n">
        <v>330</v>
      </c>
      <c r="L3138" s="0" t="s">
        <v>20</v>
      </c>
      <c r="M3138" s="0" t="n">
        <f aca="false">35.3*G3138</f>
        <v>0.1979678653931</v>
      </c>
      <c r="N3138" s="0" t="n">
        <f aca="false">M3138*1000/365</f>
        <v>0.542377713405753</v>
      </c>
      <c r="O3138" s="0" t="n">
        <f aca="false">Table1[[#This Row],[Detection frequency 2021]]/100*365</f>
        <v>106.181785</v>
      </c>
      <c r="P3138" s="0" t="n">
        <f aca="false">Table1[[#This Row],[Flared days/year]]/12</f>
        <v>8.84848208333333</v>
      </c>
      <c r="Q3138" s="2" t="n">
        <f aca="false">Table1[[#This Row],['#days per month]]-P3194</f>
        <v>0.098489166666667</v>
      </c>
    </row>
    <row r="3139" customFormat="false" ht="15.75" hidden="true" customHeight="false" outlineLevel="0" collapsed="false">
      <c r="A3139" s="0" t="s">
        <v>24</v>
      </c>
      <c r="B3139" s="0" t="s">
        <v>25</v>
      </c>
      <c r="C3139" s="0" t="s">
        <v>3298</v>
      </c>
      <c r="D3139" s="0" t="n">
        <v>8988</v>
      </c>
      <c r="E3139" s="0" t="n">
        <v>61.487984</v>
      </c>
      <c r="F3139" s="0" t="n">
        <v>75.469472</v>
      </c>
      <c r="G3139" s="0" t="n">
        <v>0.005599730516</v>
      </c>
      <c r="H3139" s="0" t="n">
        <v>1861.26</v>
      </c>
      <c r="I3139" s="0" t="n">
        <v>1.6015</v>
      </c>
      <c r="J3139" s="0" t="n">
        <v>35.0254</v>
      </c>
      <c r="K3139" s="0" t="n">
        <v>197</v>
      </c>
      <c r="L3139" s="0" t="s">
        <v>20</v>
      </c>
      <c r="M3139" s="0" t="n">
        <f aca="false">35.3*G3139</f>
        <v>0.1976704872148</v>
      </c>
      <c r="N3139" s="0" t="n">
        <f aca="false">M3139*1000/365</f>
        <v>0.541562978670685</v>
      </c>
      <c r="O3139" s="0" t="n">
        <f aca="false">Table1[[#This Row],[Detection frequency 2021]]/100*365</f>
        <v>127.84271</v>
      </c>
      <c r="P3139" s="0" t="n">
        <f aca="false">Table1[[#This Row],[Flared days/year]]/12</f>
        <v>10.6535591666667</v>
      </c>
      <c r="Q3139" s="2" t="n">
        <f aca="false">Table1[[#This Row],['#days per month]]-P3195</f>
        <v>3.5443325</v>
      </c>
    </row>
    <row r="3140" customFormat="false" ht="15.75" hidden="true" customHeight="false" outlineLevel="0" collapsed="false">
      <c r="A3140" s="0" t="s">
        <v>645</v>
      </c>
      <c r="B3140" s="0" t="s">
        <v>646</v>
      </c>
      <c r="C3140" s="0" t="s">
        <v>3299</v>
      </c>
      <c r="D3140" s="0" t="n">
        <v>3110</v>
      </c>
      <c r="E3140" s="0" t="n">
        <v>28.657678</v>
      </c>
      <c r="F3140" s="0" t="n">
        <v>-98.20212</v>
      </c>
      <c r="G3140" s="0" t="n">
        <v>0.005593566386</v>
      </c>
      <c r="H3140" s="0" t="n">
        <v>1900.99</v>
      </c>
      <c r="I3140" s="0" t="n">
        <v>2.1038</v>
      </c>
      <c r="J3140" s="0" t="n">
        <v>14.9681999999999</v>
      </c>
      <c r="K3140" s="0" t="n">
        <v>314</v>
      </c>
      <c r="L3140" s="0" t="s">
        <v>20</v>
      </c>
      <c r="M3140" s="0" t="n">
        <f aca="false">35.3*G3140</f>
        <v>0.1974528934258</v>
      </c>
      <c r="N3140" s="0" t="n">
        <f aca="false">M3140*1000/365</f>
        <v>0.540966831303562</v>
      </c>
      <c r="O3140" s="0" t="n">
        <f aca="false">Table1[[#This Row],[Detection frequency 2021]]/100*365</f>
        <v>54.6339299999996</v>
      </c>
      <c r="P3140" s="0" t="n">
        <f aca="false">Table1[[#This Row],[Flared days/year]]/12</f>
        <v>4.55282749999997</v>
      </c>
      <c r="Q3140" s="2" t="n">
        <f aca="false">Table1[[#This Row],['#days per month]]-P3196</f>
        <v>-1.58507333333336</v>
      </c>
    </row>
    <row r="3141" customFormat="false" ht="15.75" hidden="true" customHeight="false" outlineLevel="0" collapsed="false">
      <c r="A3141" s="0" t="s">
        <v>24</v>
      </c>
      <c r="B3141" s="0" t="s">
        <v>25</v>
      </c>
      <c r="C3141" s="0" t="s">
        <v>3300</v>
      </c>
      <c r="D3141" s="0" t="n">
        <v>10396</v>
      </c>
      <c r="E3141" s="0" t="n">
        <v>57.843989</v>
      </c>
      <c r="F3141" s="0" t="n">
        <v>105.907084</v>
      </c>
      <c r="G3141" s="0" t="n">
        <v>0.00559262709</v>
      </c>
      <c r="H3141" s="0" t="n">
        <v>1848.96</v>
      </c>
      <c r="I3141" s="0" t="n">
        <v>1.6015</v>
      </c>
      <c r="J3141" s="0" t="n">
        <v>9.16667</v>
      </c>
      <c r="K3141" s="0" t="n">
        <v>240</v>
      </c>
      <c r="L3141" s="0" t="s">
        <v>20</v>
      </c>
      <c r="M3141" s="0" t="n">
        <f aca="false">35.3*G3141</f>
        <v>0.197419736277</v>
      </c>
      <c r="N3141" s="0" t="n">
        <f aca="false">M3141*1000/365</f>
        <v>0.5408759898</v>
      </c>
      <c r="O3141" s="0" t="n">
        <f aca="false">Table1[[#This Row],[Detection frequency 2021]]/100*365</f>
        <v>33.4583455</v>
      </c>
      <c r="P3141" s="0" t="n">
        <f aca="false">Table1[[#This Row],[Flared days/year]]/12</f>
        <v>2.78819545833333</v>
      </c>
      <c r="Q3141" s="2" t="n">
        <f aca="false">Table1[[#This Row],['#days per month]]-P3197</f>
        <v>0.777897125000003</v>
      </c>
    </row>
    <row r="3142" customFormat="false" ht="15.75" hidden="true" customHeight="false" outlineLevel="0" collapsed="false">
      <c r="A3142" s="0" t="s">
        <v>161</v>
      </c>
      <c r="B3142" s="0" t="s">
        <v>162</v>
      </c>
      <c r="C3142" s="0" t="s">
        <v>3301</v>
      </c>
      <c r="D3142" s="0" t="n">
        <v>11781</v>
      </c>
      <c r="E3142" s="0" t="n">
        <v>20.812566</v>
      </c>
      <c r="F3142" s="0" t="n">
        <v>108.915948</v>
      </c>
      <c r="G3142" s="0" t="n">
        <v>0.005588576376</v>
      </c>
      <c r="H3142" s="0" t="n">
        <v>1598.35</v>
      </c>
      <c r="I3142" s="0" t="n">
        <v>1.6015</v>
      </c>
      <c r="J3142" s="0" t="n">
        <v>37.8151</v>
      </c>
      <c r="K3142" s="0" t="n">
        <v>119</v>
      </c>
      <c r="L3142" s="0" t="s">
        <v>20</v>
      </c>
      <c r="M3142" s="0" t="n">
        <f aca="false">35.3*G3142</f>
        <v>0.1972767460728</v>
      </c>
      <c r="N3142" s="0" t="n">
        <f aca="false">M3142*1000/365</f>
        <v>0.54048423581589</v>
      </c>
      <c r="O3142" s="0" t="n">
        <f aca="false">Table1[[#This Row],[Detection frequency 2021]]/100*365</f>
        <v>138.025115</v>
      </c>
      <c r="P3142" s="0" t="n">
        <f aca="false">Table1[[#This Row],[Flared days/year]]/12</f>
        <v>11.5020929166667</v>
      </c>
      <c r="Q3142" s="2" t="n">
        <f aca="false">Table1[[#This Row],['#days per month]]-P3198</f>
        <v>-1.32063083333333</v>
      </c>
    </row>
    <row r="3143" customFormat="false" ht="15.75" hidden="true" customHeight="false" outlineLevel="0" collapsed="false">
      <c r="A3143" s="0" t="s">
        <v>788</v>
      </c>
      <c r="B3143" s="0" t="s">
        <v>789</v>
      </c>
      <c r="C3143" s="0" t="s">
        <v>3302</v>
      </c>
      <c r="D3143" s="0" t="n">
        <v>11861</v>
      </c>
      <c r="E3143" s="0" t="n">
        <v>-3.224445</v>
      </c>
      <c r="F3143" s="0" t="n">
        <v>103.163083</v>
      </c>
      <c r="G3143" s="0" t="n">
        <v>0.005579007298</v>
      </c>
      <c r="H3143" s="0" t="n">
        <v>1817.6</v>
      </c>
      <c r="I3143" s="0" t="n">
        <v>1.6015</v>
      </c>
      <c r="J3143" s="0" t="n">
        <v>36.3636</v>
      </c>
      <c r="K3143" s="0" t="n">
        <v>33</v>
      </c>
      <c r="L3143" s="0" t="s">
        <v>20</v>
      </c>
      <c r="M3143" s="0" t="n">
        <f aca="false">35.3*G3143</f>
        <v>0.1969389576194</v>
      </c>
      <c r="N3143" s="0" t="n">
        <f aca="false">M3143*1000/365</f>
        <v>0.539558787998356</v>
      </c>
      <c r="O3143" s="0" t="n">
        <f aca="false">Table1[[#This Row],[Detection frequency 2021]]/100*365</f>
        <v>132.72714</v>
      </c>
      <c r="P3143" s="0" t="n">
        <f aca="false">Table1[[#This Row],[Flared days/year]]/12</f>
        <v>11.060595</v>
      </c>
      <c r="Q3143" s="2" t="n">
        <f aca="false">Table1[[#This Row],['#days per month]]-P3199</f>
        <v>-1.50738916666664</v>
      </c>
    </row>
    <row r="3144" customFormat="false" ht="15.75" hidden="true" customHeight="false" outlineLevel="0" collapsed="false">
      <c r="A3144" s="0" t="s">
        <v>161</v>
      </c>
      <c r="B3144" s="0" t="s">
        <v>162</v>
      </c>
      <c r="C3144" s="0" t="s">
        <v>3303</v>
      </c>
      <c r="D3144" s="0" t="n">
        <v>9812</v>
      </c>
      <c r="E3144" s="0" t="n">
        <v>45.356353</v>
      </c>
      <c r="F3144" s="0" t="n">
        <v>86.926985</v>
      </c>
      <c r="G3144" s="0" t="n">
        <v>0.00557665905799999</v>
      </c>
      <c r="H3144" s="0" t="n">
        <v>1879.22</v>
      </c>
      <c r="I3144" s="0" t="n">
        <v>2.36275</v>
      </c>
      <c r="J3144" s="0" t="n">
        <v>20.3822</v>
      </c>
      <c r="K3144" s="0" t="n">
        <v>314</v>
      </c>
      <c r="L3144" s="0" t="s">
        <v>20</v>
      </c>
      <c r="M3144" s="0" t="n">
        <f aca="false">35.3*G3144</f>
        <v>0.1968560647474</v>
      </c>
      <c r="N3144" s="0" t="n">
        <f aca="false">M3144*1000/365</f>
        <v>0.539331684239451</v>
      </c>
      <c r="O3144" s="0" t="n">
        <f aca="false">Table1[[#This Row],[Detection frequency 2021]]/100*365</f>
        <v>74.39503</v>
      </c>
      <c r="P3144" s="0" t="n">
        <f aca="false">Table1[[#This Row],[Flared days/year]]/12</f>
        <v>6.19958583333333</v>
      </c>
      <c r="Q3144" s="2" t="n">
        <f aca="false">Table1[[#This Row],['#days per month]]-P3200</f>
        <v>3.31990008333333</v>
      </c>
    </row>
    <row r="3145" customFormat="false" ht="15.75" hidden="true" customHeight="false" outlineLevel="0" collapsed="false">
      <c r="A3145" s="0" t="s">
        <v>645</v>
      </c>
      <c r="B3145" s="0" t="s">
        <v>646</v>
      </c>
      <c r="C3145" s="0" t="s">
        <v>3304</v>
      </c>
      <c r="D3145" s="0" t="n">
        <v>1516</v>
      </c>
      <c r="E3145" s="0" t="n">
        <v>31.8408469999999</v>
      </c>
      <c r="F3145" s="0" t="n">
        <v>-103.835599</v>
      </c>
      <c r="G3145" s="0" t="n">
        <v>0.005573665052</v>
      </c>
      <c r="H3145" s="0" t="n">
        <v>1819.11</v>
      </c>
      <c r="I3145" s="0" t="n">
        <v>1.46989</v>
      </c>
      <c r="J3145" s="0" t="n">
        <v>32.0871999999999</v>
      </c>
      <c r="K3145" s="0" t="n">
        <v>321</v>
      </c>
      <c r="L3145" s="0" t="s">
        <v>20</v>
      </c>
      <c r="M3145" s="0" t="n">
        <f aca="false">35.3*G3145</f>
        <v>0.1967503763356</v>
      </c>
      <c r="N3145" s="0" t="n">
        <f aca="false">M3145*1000/365</f>
        <v>0.539042126946849</v>
      </c>
      <c r="O3145" s="0" t="n">
        <f aca="false">Table1[[#This Row],[Detection frequency 2021]]/100*365</f>
        <v>117.11828</v>
      </c>
      <c r="P3145" s="0" t="n">
        <f aca="false">Table1[[#This Row],[Flared days/year]]/12</f>
        <v>9.75985666666664</v>
      </c>
      <c r="Q3145" s="2" t="n">
        <f aca="false">Table1[[#This Row],['#days per month]]-P3201</f>
        <v>6.80765149999997</v>
      </c>
    </row>
    <row r="3146" customFormat="false" ht="15.75" hidden="true" customHeight="false" outlineLevel="0" collapsed="false">
      <c r="A3146" s="0" t="s">
        <v>1160</v>
      </c>
      <c r="B3146" s="0" t="s">
        <v>1161</v>
      </c>
      <c r="C3146" s="0" t="s">
        <v>3305</v>
      </c>
      <c r="D3146" s="0" t="n">
        <v>10031</v>
      </c>
      <c r="E3146" s="0" t="n">
        <v>33.337964</v>
      </c>
      <c r="F3146" s="0" t="n">
        <v>72.593499</v>
      </c>
      <c r="G3146" s="0" t="n">
        <v>0.005572989933</v>
      </c>
      <c r="H3146" s="0" t="n">
        <v>1731</v>
      </c>
      <c r="I3146" s="0" t="n">
        <v>2.72855</v>
      </c>
      <c r="J3146" s="0" t="n">
        <v>28.9894</v>
      </c>
      <c r="K3146" s="0" t="n">
        <v>376</v>
      </c>
      <c r="L3146" s="0" t="s">
        <v>20</v>
      </c>
      <c r="M3146" s="0" t="n">
        <f aca="false">35.3*G3146</f>
        <v>0.1967265446349</v>
      </c>
      <c r="N3146" s="0" t="n">
        <f aca="false">M3146*1000/365</f>
        <v>0.538976834616164</v>
      </c>
      <c r="O3146" s="0" t="n">
        <f aca="false">Table1[[#This Row],[Detection frequency 2021]]/100*365</f>
        <v>105.81131</v>
      </c>
      <c r="P3146" s="0" t="n">
        <f aca="false">Table1[[#This Row],[Flared days/year]]/12</f>
        <v>8.81760916666667</v>
      </c>
      <c r="Q3146" s="2" t="n">
        <f aca="false">Table1[[#This Row],['#days per month]]-P3202</f>
        <v>5.5365025</v>
      </c>
    </row>
    <row r="3147" customFormat="false" ht="15.75" hidden="true" customHeight="false" outlineLevel="0" collapsed="false">
      <c r="A3147" s="0" t="s">
        <v>24</v>
      </c>
      <c r="B3147" s="0" t="s">
        <v>25</v>
      </c>
      <c r="C3147" s="0" t="s">
        <v>3306</v>
      </c>
      <c r="D3147" s="0" t="n">
        <v>9200</v>
      </c>
      <c r="E3147" s="0" t="n">
        <v>66.458158</v>
      </c>
      <c r="F3147" s="0" t="n">
        <v>77.215876</v>
      </c>
      <c r="G3147" s="0" t="n">
        <v>0.005568616336</v>
      </c>
      <c r="H3147" s="0" t="n">
        <v>1671.4</v>
      </c>
      <c r="I3147" s="0" t="n">
        <v>1.6015</v>
      </c>
      <c r="J3147" s="0" t="n">
        <v>2.08955</v>
      </c>
      <c r="K3147" s="0" t="n">
        <v>335</v>
      </c>
      <c r="L3147" s="0" t="s">
        <v>218</v>
      </c>
      <c r="M3147" s="0" t="n">
        <f aca="false">35.3*G3147</f>
        <v>0.1965721566608</v>
      </c>
      <c r="N3147" s="0" t="n">
        <f aca="false">M3147*1000/365</f>
        <v>0.538553853865205</v>
      </c>
      <c r="O3147" s="0" t="n">
        <f aca="false">Table1[[#This Row],[Detection frequency 2021]]/100*365</f>
        <v>7.6268575</v>
      </c>
      <c r="P3147" s="0" t="n">
        <f aca="false">Table1[[#This Row],[Flared days/year]]/12</f>
        <v>0.635571458333333</v>
      </c>
      <c r="Q3147" s="2" t="n">
        <f aca="false">Table1[[#This Row],['#days per month]]-P3203</f>
        <v>-13.558883125</v>
      </c>
    </row>
    <row r="3148" customFormat="false" ht="15.75" hidden="false" customHeight="false" outlineLevel="0" collapsed="false">
      <c r="A3148" s="0" t="s">
        <v>240</v>
      </c>
      <c r="B3148" s="0" t="s">
        <v>241</v>
      </c>
      <c r="C3148" s="0" t="s">
        <v>3307</v>
      </c>
      <c r="D3148" s="0" t="n">
        <v>7344</v>
      </c>
      <c r="E3148" s="0" t="n">
        <v>24.4759049999999</v>
      </c>
      <c r="F3148" s="0" t="n">
        <v>43.381124</v>
      </c>
      <c r="G3148" s="0" t="n">
        <v>0.0026693383376</v>
      </c>
      <c r="H3148" s="0" t="n">
        <v>1747.79</v>
      </c>
      <c r="I3148" s="0" t="n">
        <v>1.6015</v>
      </c>
      <c r="J3148" s="0" t="n">
        <v>26.8361999999999</v>
      </c>
      <c r="K3148" s="0" t="n">
        <v>354</v>
      </c>
      <c r="L3148" s="0" t="s">
        <v>20</v>
      </c>
      <c r="M3148" s="0" t="n">
        <f aca="false">35.3*G3148</f>
        <v>0.09422764331728</v>
      </c>
      <c r="N3148" s="0" t="n">
        <f aca="false">M3148*1000/365</f>
        <v>0.258157926896657</v>
      </c>
      <c r="O3148" s="0" t="n">
        <f aca="false">Table1[[#This Row],[Detection frequency 2021]]/100*365</f>
        <v>97.9521299999996</v>
      </c>
      <c r="P3148" s="2" t="n">
        <f aca="false">Table1[[#This Row],[Flared days/year]]/12</f>
        <v>8.16267749999997</v>
      </c>
      <c r="Q3148" s="2"/>
    </row>
    <row r="3149" customFormat="false" ht="15.75" hidden="true" customHeight="false" outlineLevel="0" collapsed="false">
      <c r="A3149" s="0" t="s">
        <v>221</v>
      </c>
      <c r="B3149" s="0" t="s">
        <v>222</v>
      </c>
      <c r="C3149" s="0" t="s">
        <v>3308</v>
      </c>
      <c r="D3149" s="0" t="n">
        <v>10009</v>
      </c>
      <c r="E3149" s="0" t="n">
        <v>25.929957</v>
      </c>
      <c r="F3149" s="0" t="n">
        <v>71.499363</v>
      </c>
      <c r="G3149" s="0" t="n">
        <v>0.005562188029</v>
      </c>
      <c r="H3149" s="0" t="n">
        <v>1772.01</v>
      </c>
      <c r="I3149" s="0" t="n">
        <v>3.94083</v>
      </c>
      <c r="J3149" s="0" t="n">
        <v>31.0344999999999</v>
      </c>
      <c r="K3149" s="0" t="n">
        <v>348</v>
      </c>
      <c r="L3149" s="0" t="s">
        <v>20</v>
      </c>
      <c r="M3149" s="0" t="n">
        <f aca="false">35.3*G3149</f>
        <v>0.1963452374237</v>
      </c>
      <c r="N3149" s="0" t="n">
        <f aca="false">M3149*1000/365</f>
        <v>0.537932157325205</v>
      </c>
      <c r="O3149" s="0" t="n">
        <f aca="false">Table1[[#This Row],[Detection frequency 2021]]/100*365</f>
        <v>113.275925</v>
      </c>
      <c r="P3149" s="0" t="n">
        <f aca="false">Table1[[#This Row],[Flared days/year]]/12</f>
        <v>9.43966041666664</v>
      </c>
      <c r="Q3149" s="2" t="n">
        <f aca="false">Table1[[#This Row],['#days per month]]-P3205</f>
        <v>-0.647510000000032</v>
      </c>
    </row>
    <row r="3150" customFormat="false" ht="15.75" hidden="true" customHeight="false" outlineLevel="0" collapsed="false">
      <c r="A3150" s="0" t="s">
        <v>645</v>
      </c>
      <c r="B3150" s="0" t="s">
        <v>646</v>
      </c>
      <c r="C3150" s="0" t="s">
        <v>3309</v>
      </c>
      <c r="D3150" s="0" t="n">
        <v>1648</v>
      </c>
      <c r="E3150" s="0" t="n">
        <v>32.035087</v>
      </c>
      <c r="F3150" s="0" t="n">
        <v>-103.673554</v>
      </c>
      <c r="G3150" s="0" t="n">
        <v>0.005561689028</v>
      </c>
      <c r="H3150" s="0" t="n">
        <v>1843.24</v>
      </c>
      <c r="I3150" s="0" t="n">
        <v>2.25892</v>
      </c>
      <c r="J3150" s="0" t="n">
        <v>32.0988</v>
      </c>
      <c r="K3150" s="0" t="n">
        <v>324</v>
      </c>
      <c r="L3150" s="0" t="s">
        <v>20</v>
      </c>
      <c r="M3150" s="0" t="n">
        <f aca="false">35.3*G3150</f>
        <v>0.1963276226884</v>
      </c>
      <c r="N3150" s="0" t="n">
        <f aca="false">M3150*1000/365</f>
        <v>0.537883897776438</v>
      </c>
      <c r="O3150" s="0" t="n">
        <f aca="false">Table1[[#This Row],[Detection frequency 2021]]/100*365</f>
        <v>117.16062</v>
      </c>
      <c r="P3150" s="0" t="n">
        <f aca="false">Table1[[#This Row],[Flared days/year]]/12</f>
        <v>9.763385</v>
      </c>
      <c r="Q3150" s="2" t="n">
        <f aca="false">Table1[[#This Row],['#days per month]]-P3206</f>
        <v>-0.0484537500000002</v>
      </c>
    </row>
    <row r="3151" customFormat="false" ht="15.75" hidden="true" customHeight="false" outlineLevel="0" collapsed="false">
      <c r="A3151" s="0" t="s">
        <v>645</v>
      </c>
      <c r="B3151" s="0" t="s">
        <v>646</v>
      </c>
      <c r="C3151" s="0" t="s">
        <v>3310</v>
      </c>
      <c r="D3151" s="0" t="n">
        <v>2400</v>
      </c>
      <c r="E3151" s="0" t="n">
        <v>31.593307</v>
      </c>
      <c r="F3151" s="0" t="n">
        <v>-101.99662</v>
      </c>
      <c r="G3151" s="0" t="n">
        <v>0.005556258723</v>
      </c>
      <c r="H3151" s="0" t="n">
        <v>1795.76</v>
      </c>
      <c r="I3151" s="0" t="n">
        <v>1.75108</v>
      </c>
      <c r="J3151" s="0" t="n">
        <v>28.655</v>
      </c>
      <c r="K3151" s="0" t="n">
        <v>342</v>
      </c>
      <c r="L3151" s="0" t="s">
        <v>20</v>
      </c>
      <c r="M3151" s="0" t="n">
        <f aca="false">35.3*G3151</f>
        <v>0.1961359329219</v>
      </c>
      <c r="N3151" s="0" t="n">
        <f aca="false">M3151*1000/365</f>
        <v>0.537358720333973</v>
      </c>
      <c r="O3151" s="0" t="n">
        <f aca="false">Table1[[#This Row],[Detection frequency 2021]]/100*365</f>
        <v>104.59075</v>
      </c>
      <c r="P3151" s="0" t="n">
        <f aca="false">Table1[[#This Row],[Flared days/year]]/12</f>
        <v>8.71589583333333</v>
      </c>
      <c r="Q3151" s="2" t="n">
        <f aca="false">Table1[[#This Row],['#days per month]]-P3207</f>
        <v>0.696055000000003</v>
      </c>
    </row>
    <row r="3152" customFormat="false" ht="15.75" hidden="true" customHeight="false" outlineLevel="0" collapsed="false">
      <c r="A3152" s="0" t="s">
        <v>161</v>
      </c>
      <c r="B3152" s="0" t="s">
        <v>162</v>
      </c>
      <c r="C3152" s="0" t="s">
        <v>3311</v>
      </c>
      <c r="D3152" s="0" t="n">
        <v>10964</v>
      </c>
      <c r="E3152" s="0" t="n">
        <v>36.001472</v>
      </c>
      <c r="F3152" s="0" t="n">
        <v>108.06205</v>
      </c>
      <c r="G3152" s="0" t="n">
        <v>0.005554967191</v>
      </c>
      <c r="H3152" s="0" t="n">
        <v>1890.12</v>
      </c>
      <c r="I3152" s="0" t="n">
        <v>1.53183</v>
      </c>
      <c r="J3152" s="0" t="n">
        <v>31.1189</v>
      </c>
      <c r="K3152" s="0" t="n">
        <v>286</v>
      </c>
      <c r="L3152" s="0" t="s">
        <v>20</v>
      </c>
      <c r="M3152" s="0" t="n">
        <f aca="false">35.3*G3152</f>
        <v>0.1960903418423</v>
      </c>
      <c r="N3152" s="0" t="n">
        <f aca="false">M3152*1000/365</f>
        <v>0.537233813266575</v>
      </c>
      <c r="O3152" s="0" t="n">
        <f aca="false">Table1[[#This Row],[Detection frequency 2021]]/100*365</f>
        <v>113.583985</v>
      </c>
      <c r="P3152" s="0" t="n">
        <f aca="false">Table1[[#This Row],[Flared days/year]]/12</f>
        <v>9.46533208333333</v>
      </c>
      <c r="Q3152" s="2" t="n">
        <f aca="false">Table1[[#This Row],['#days per month]]-P3208</f>
        <v>4.56189166666667</v>
      </c>
    </row>
    <row r="3153" customFormat="false" ht="15.75" hidden="true" customHeight="false" outlineLevel="0" collapsed="false">
      <c r="A3153" s="0" t="s">
        <v>17</v>
      </c>
      <c r="B3153" s="0" t="s">
        <v>18</v>
      </c>
      <c r="C3153" s="0" t="s">
        <v>3312</v>
      </c>
      <c r="D3153" s="0" t="n">
        <v>4325</v>
      </c>
      <c r="E3153" s="0" t="n">
        <v>9.558332</v>
      </c>
      <c r="F3153" s="0" t="n">
        <v>-63.653647</v>
      </c>
      <c r="G3153" s="0" t="n">
        <v>0.005548098589</v>
      </c>
      <c r="H3153" s="0" t="n">
        <v>1991.35</v>
      </c>
      <c r="I3153" s="0" t="n">
        <v>1.6015</v>
      </c>
      <c r="J3153" s="0" t="n">
        <v>24.5713999999999</v>
      </c>
      <c r="K3153" s="0" t="n">
        <v>175</v>
      </c>
      <c r="L3153" s="0" t="s">
        <v>20</v>
      </c>
      <c r="M3153" s="0" t="n">
        <f aca="false">35.3*G3153</f>
        <v>0.1958478801917</v>
      </c>
      <c r="N3153" s="0" t="n">
        <f aca="false">M3153*1000/365</f>
        <v>0.536569534771781</v>
      </c>
      <c r="O3153" s="0" t="n">
        <f aca="false">Table1[[#This Row],[Detection frequency 2021]]/100*365</f>
        <v>89.6856099999996</v>
      </c>
      <c r="P3153" s="0" t="n">
        <f aca="false">Table1[[#This Row],[Flared days/year]]/12</f>
        <v>7.4738008333333</v>
      </c>
      <c r="Q3153" s="2" t="n">
        <f aca="false">Table1[[#This Row],['#days per month]]-P3209</f>
        <v>-3.5867941666667</v>
      </c>
    </row>
    <row r="3154" customFormat="false" ht="15.75" hidden="true" customHeight="false" outlineLevel="0" collapsed="false">
      <c r="A3154" s="0" t="s">
        <v>24</v>
      </c>
      <c r="B3154" s="0" t="s">
        <v>25</v>
      </c>
      <c r="C3154" s="0" t="s">
        <v>3313</v>
      </c>
      <c r="D3154" s="0" t="n">
        <v>8960</v>
      </c>
      <c r="E3154" s="0" t="n">
        <v>62.41321</v>
      </c>
      <c r="F3154" s="0" t="n">
        <v>74.782238</v>
      </c>
      <c r="G3154" s="0" t="n">
        <v>0.005545691643</v>
      </c>
      <c r="H3154" s="0" t="n">
        <v>1741.52</v>
      </c>
      <c r="I3154" s="0" t="n">
        <v>1.6015</v>
      </c>
      <c r="J3154" s="0" t="n">
        <v>11.9048</v>
      </c>
      <c r="K3154" s="0" t="n">
        <v>210</v>
      </c>
      <c r="L3154" s="0" t="s">
        <v>20</v>
      </c>
      <c r="M3154" s="0" t="n">
        <f aca="false">35.3*G3154</f>
        <v>0.1957629149979</v>
      </c>
      <c r="N3154" s="0" t="n">
        <f aca="false">M3154*1000/365</f>
        <v>0.536336753418904</v>
      </c>
      <c r="O3154" s="0" t="n">
        <f aca="false">Table1[[#This Row],[Detection frequency 2021]]/100*365</f>
        <v>43.45252</v>
      </c>
      <c r="P3154" s="0" t="n">
        <f aca="false">Table1[[#This Row],[Flared days/year]]/12</f>
        <v>3.62104333333333</v>
      </c>
      <c r="Q3154" s="2" t="n">
        <f aca="false">Table1[[#This Row],['#days per month]]-P3210</f>
        <v>-7.01003791666667</v>
      </c>
    </row>
    <row r="3155" customFormat="false" ht="15.75" hidden="true" customHeight="false" outlineLevel="0" collapsed="false">
      <c r="A3155" s="0" t="s">
        <v>387</v>
      </c>
      <c r="B3155" s="0" t="s">
        <v>388</v>
      </c>
      <c r="C3155" s="0" t="s">
        <v>3314</v>
      </c>
      <c r="D3155" s="0" t="n">
        <v>7306</v>
      </c>
      <c r="E3155" s="0" t="n">
        <v>36.918228</v>
      </c>
      <c r="F3155" s="0" t="n">
        <v>41.878706</v>
      </c>
      <c r="G3155" s="0" t="n">
        <v>0.005541288693</v>
      </c>
      <c r="H3155" s="0" t="n">
        <v>1748.11</v>
      </c>
      <c r="I3155" s="0" t="n">
        <v>1.73489</v>
      </c>
      <c r="J3155" s="0" t="n">
        <v>43.2360999999999</v>
      </c>
      <c r="K3155" s="0" t="n">
        <v>377</v>
      </c>
      <c r="L3155" s="0" t="s">
        <v>20</v>
      </c>
      <c r="M3155" s="0" t="n">
        <f aca="false">35.3*G3155</f>
        <v>0.1956074908629</v>
      </c>
      <c r="N3155" s="0" t="n">
        <f aca="false">M3155*1000/365</f>
        <v>0.535910933870959</v>
      </c>
      <c r="O3155" s="0" t="n">
        <f aca="false">Table1[[#This Row],[Detection frequency 2021]]/100*365</f>
        <v>157.811765</v>
      </c>
      <c r="P3155" s="0" t="n">
        <f aca="false">Table1[[#This Row],[Flared days/year]]/12</f>
        <v>13.1509804166666</v>
      </c>
      <c r="Q3155" s="2" t="n">
        <f aca="false">Table1[[#This Row],['#days per month]]-P3211</f>
        <v>3.37746666666663</v>
      </c>
    </row>
    <row r="3156" customFormat="false" ht="15.75" hidden="true" customHeight="false" outlineLevel="0" collapsed="false">
      <c r="A3156" s="0" t="s">
        <v>645</v>
      </c>
      <c r="B3156" s="0" t="s">
        <v>646</v>
      </c>
      <c r="C3156" s="0" t="s">
        <v>3315</v>
      </c>
      <c r="D3156" s="0" t="n">
        <v>1103</v>
      </c>
      <c r="E3156" s="0" t="n">
        <v>48.253021</v>
      </c>
      <c r="F3156" s="0" t="n">
        <v>-102.351473</v>
      </c>
      <c r="G3156" s="0" t="n">
        <v>0.005538177275</v>
      </c>
      <c r="H3156" s="0" t="n">
        <v>1908.27</v>
      </c>
      <c r="I3156" s="0" t="n">
        <v>2.5064</v>
      </c>
      <c r="J3156" s="0" t="n">
        <v>19.5719</v>
      </c>
      <c r="K3156" s="0" t="n">
        <v>327</v>
      </c>
      <c r="L3156" s="0" t="s">
        <v>20</v>
      </c>
      <c r="M3156" s="0" t="n">
        <f aca="false">35.3*G3156</f>
        <v>0.1954976578075</v>
      </c>
      <c r="N3156" s="0" t="n">
        <f aca="false">M3156*1000/365</f>
        <v>0.535610021390411</v>
      </c>
      <c r="O3156" s="0" t="n">
        <f aca="false">Table1[[#This Row],[Detection frequency 2021]]/100*365</f>
        <v>71.437435</v>
      </c>
      <c r="P3156" s="0" t="n">
        <f aca="false">Table1[[#This Row],[Flared days/year]]/12</f>
        <v>5.95311958333333</v>
      </c>
      <c r="Q3156" s="2" t="n">
        <f aca="false">Table1[[#This Row],['#days per month]]-P3212</f>
        <v>-5.59751833333333</v>
      </c>
    </row>
    <row r="3157" customFormat="false" ht="15.75" hidden="true" customHeight="false" outlineLevel="0" collapsed="false">
      <c r="A3157" s="0" t="s">
        <v>645</v>
      </c>
      <c r="B3157" s="0" t="s">
        <v>646</v>
      </c>
      <c r="C3157" s="0" t="s">
        <v>3316</v>
      </c>
      <c r="D3157" s="0" t="n">
        <v>2214</v>
      </c>
      <c r="E3157" s="0" t="n">
        <v>31.52332</v>
      </c>
      <c r="F3157" s="0" t="n">
        <v>-102.640252</v>
      </c>
      <c r="G3157" s="0" t="n">
        <v>0.005538147922</v>
      </c>
      <c r="H3157" s="0" t="n">
        <v>1897.33</v>
      </c>
      <c r="I3157" s="0" t="n">
        <v>1.69776</v>
      </c>
      <c r="J3157" s="0" t="n">
        <v>17.1686999999999</v>
      </c>
      <c r="K3157" s="0" t="n">
        <v>332</v>
      </c>
      <c r="L3157" s="0" t="s">
        <v>20</v>
      </c>
      <c r="M3157" s="0" t="n">
        <f aca="false">35.3*G3157</f>
        <v>0.1954966216466</v>
      </c>
      <c r="N3157" s="0" t="n">
        <f aca="false">M3157*1000/365</f>
        <v>0.535607182593425</v>
      </c>
      <c r="O3157" s="0" t="n">
        <f aca="false">Table1[[#This Row],[Detection frequency 2021]]/100*365</f>
        <v>62.6657549999996</v>
      </c>
      <c r="P3157" s="0" t="n">
        <f aca="false">Table1[[#This Row],[Flared days/year]]/12</f>
        <v>5.22214624999997</v>
      </c>
      <c r="Q3157" s="2" t="n">
        <f aca="false">Table1[[#This Row],['#days per month]]-P3213</f>
        <v>0.319162083333304</v>
      </c>
    </row>
    <row r="3158" customFormat="false" ht="15.75" hidden="true" customHeight="false" outlineLevel="0" collapsed="false">
      <c r="A3158" s="0" t="s">
        <v>264</v>
      </c>
      <c r="B3158" s="0" t="s">
        <v>265</v>
      </c>
      <c r="C3158" s="0" t="s">
        <v>3317</v>
      </c>
      <c r="D3158" s="0" t="n">
        <v>8121</v>
      </c>
      <c r="E3158" s="0" t="n">
        <v>25.145578</v>
      </c>
      <c r="F3158" s="0" t="n">
        <v>50.840681</v>
      </c>
      <c r="G3158" s="0" t="n">
        <v>0.005146138607</v>
      </c>
      <c r="H3158" s="0" t="n">
        <v>1910.46</v>
      </c>
      <c r="I3158" s="0" t="n">
        <v>1.15155</v>
      </c>
      <c r="J3158" s="0" t="n">
        <v>17.0426</v>
      </c>
      <c r="K3158" s="0" t="n">
        <v>399</v>
      </c>
      <c r="L3158" s="0" t="s">
        <v>20</v>
      </c>
      <c r="M3158" s="0" t="n">
        <f aca="false">35.3*G3158</f>
        <v>0.1816586928271</v>
      </c>
      <c r="N3158" s="0" t="n">
        <f aca="false">M3158*1000/365</f>
        <v>0.49769504884137</v>
      </c>
      <c r="O3158" s="0" t="n">
        <f aca="false">Table1[[#This Row],[Detection frequency 2021]]/100*365</f>
        <v>62.20549</v>
      </c>
      <c r="P3158" s="0" t="n">
        <f aca="false">Table1[[#This Row],[Flared days/year]]/12</f>
        <v>5.18379083333333</v>
      </c>
      <c r="Q3158" s="2" t="n">
        <f aca="false">Table1[[#This Row],['#days per month]]-P3214</f>
        <v>-1.41604791666667</v>
      </c>
    </row>
    <row r="3159" customFormat="false" ht="15.75" hidden="true" customHeight="false" outlineLevel="0" collapsed="false">
      <c r="A3159" s="0" t="s">
        <v>24</v>
      </c>
      <c r="B3159" s="0" t="s">
        <v>25</v>
      </c>
      <c r="C3159" s="0" t="s">
        <v>3318</v>
      </c>
      <c r="D3159" s="0" t="n">
        <v>6758</v>
      </c>
      <c r="E3159" s="0" t="n">
        <v>52.6580939999999</v>
      </c>
      <c r="F3159" s="0" t="n">
        <v>50.1926409999999</v>
      </c>
      <c r="G3159" s="0" t="n">
        <v>0.005535652917</v>
      </c>
      <c r="H3159" s="0" t="n">
        <v>1837.53</v>
      </c>
      <c r="I3159" s="0" t="n">
        <v>1.8167</v>
      </c>
      <c r="J3159" s="0" t="n">
        <v>36.9176</v>
      </c>
      <c r="K3159" s="0" t="n">
        <v>279</v>
      </c>
      <c r="L3159" s="0" t="s">
        <v>20</v>
      </c>
      <c r="M3159" s="0" t="n">
        <f aca="false">35.3*G3159</f>
        <v>0.1954085479701</v>
      </c>
      <c r="N3159" s="0" t="n">
        <f aca="false">M3159*1000/365</f>
        <v>0.535365884849589</v>
      </c>
      <c r="O3159" s="0" t="n">
        <f aca="false">Table1[[#This Row],[Detection frequency 2021]]/100*365</f>
        <v>134.74924</v>
      </c>
      <c r="P3159" s="0" t="n">
        <f aca="false">Table1[[#This Row],[Flared days/year]]/12</f>
        <v>11.2291033333333</v>
      </c>
      <c r="Q3159" s="2" t="n">
        <f aca="false">Table1[[#This Row],['#days per month]]-P3215</f>
        <v>0.236398333333334</v>
      </c>
    </row>
    <row r="3160" customFormat="false" ht="15.75" hidden="true" customHeight="false" outlineLevel="0" collapsed="false">
      <c r="A3160" s="0" t="s">
        <v>35</v>
      </c>
      <c r="B3160" s="0" t="s">
        <v>36</v>
      </c>
      <c r="C3160" s="0" t="s">
        <v>3319</v>
      </c>
      <c r="D3160" s="0" t="n">
        <v>3687</v>
      </c>
      <c r="E3160" s="0" t="n">
        <v>20.542039</v>
      </c>
      <c r="F3160" s="0" t="n">
        <v>-97.550591</v>
      </c>
      <c r="G3160" s="0" t="n">
        <v>0.00553286438199999</v>
      </c>
      <c r="H3160" s="0" t="n">
        <v>1909.76</v>
      </c>
      <c r="I3160" s="0" t="n">
        <v>2.31109</v>
      </c>
      <c r="J3160" s="0" t="n">
        <v>18.2222</v>
      </c>
      <c r="K3160" s="0" t="n">
        <v>225</v>
      </c>
      <c r="L3160" s="0" t="s">
        <v>20</v>
      </c>
      <c r="M3160" s="0" t="n">
        <f aca="false">35.3*G3160</f>
        <v>0.1953101126846</v>
      </c>
      <c r="N3160" s="0" t="n">
        <f aca="false">M3160*1000/365</f>
        <v>0.535096199135889</v>
      </c>
      <c r="O3160" s="0" t="n">
        <f aca="false">Table1[[#This Row],[Detection frequency 2021]]/100*365</f>
        <v>66.51103</v>
      </c>
      <c r="P3160" s="0" t="n">
        <f aca="false">Table1[[#This Row],[Flared days/year]]/12</f>
        <v>5.54258583333333</v>
      </c>
      <c r="Q3160" s="2" t="n">
        <f aca="false">Table1[[#This Row],['#days per month]]-P3216</f>
        <v>-2.39221</v>
      </c>
    </row>
    <row r="3161" customFormat="false" ht="15.75" hidden="true" customHeight="false" outlineLevel="0" collapsed="false">
      <c r="A3161" s="0" t="s">
        <v>645</v>
      </c>
      <c r="B3161" s="0" t="s">
        <v>646</v>
      </c>
      <c r="C3161" s="0" t="s">
        <v>3320</v>
      </c>
      <c r="D3161" s="0" t="n">
        <v>3308</v>
      </c>
      <c r="E3161" s="0" t="n">
        <v>27.800126</v>
      </c>
      <c r="F3161" s="0" t="n">
        <v>-97.566558</v>
      </c>
      <c r="G3161" s="0" t="n">
        <v>0.005532805676</v>
      </c>
      <c r="H3161" s="0" t="n">
        <v>1883.01</v>
      </c>
      <c r="I3161" s="0" t="n">
        <v>1.6015</v>
      </c>
      <c r="J3161" s="0" t="n">
        <v>31.0458</v>
      </c>
      <c r="K3161" s="0" t="n">
        <v>306</v>
      </c>
      <c r="L3161" s="0" t="s">
        <v>20</v>
      </c>
      <c r="M3161" s="0" t="n">
        <f aca="false">35.3*G3161</f>
        <v>0.1953080403628</v>
      </c>
      <c r="N3161" s="0" t="n">
        <f aca="false">M3161*1000/365</f>
        <v>0.535090521541918</v>
      </c>
      <c r="O3161" s="0" t="n">
        <f aca="false">Table1[[#This Row],[Detection frequency 2021]]/100*365</f>
        <v>113.31717</v>
      </c>
      <c r="P3161" s="0" t="n">
        <f aca="false">Table1[[#This Row],[Flared days/year]]/12</f>
        <v>9.4430975</v>
      </c>
      <c r="Q3161" s="2" t="n">
        <f aca="false">Table1[[#This Row],['#days per month]]-P3217</f>
        <v>1.00898166666667</v>
      </c>
    </row>
    <row r="3162" customFormat="false" ht="15.75" hidden="true" customHeight="false" outlineLevel="0" collapsed="false">
      <c r="A3162" s="0" t="s">
        <v>645</v>
      </c>
      <c r="B3162" s="0" t="s">
        <v>646</v>
      </c>
      <c r="C3162" s="0" t="s">
        <v>3321</v>
      </c>
      <c r="D3162" s="0" t="n">
        <v>3182</v>
      </c>
      <c r="E3162" s="0" t="n">
        <v>28.822929</v>
      </c>
      <c r="F3162" s="0" t="n">
        <v>-97.938502</v>
      </c>
      <c r="G3162" s="0" t="n">
        <v>0.00553245344</v>
      </c>
      <c r="H3162" s="0" t="n">
        <v>1881.59</v>
      </c>
      <c r="I3162" s="0" t="n">
        <v>1.67475</v>
      </c>
      <c r="J3162" s="0" t="n">
        <v>34.9673</v>
      </c>
      <c r="K3162" s="0" t="n">
        <v>306</v>
      </c>
      <c r="L3162" s="0" t="s">
        <v>20</v>
      </c>
      <c r="M3162" s="0" t="n">
        <f aca="false">35.3*G3162</f>
        <v>0.195295606432</v>
      </c>
      <c r="N3162" s="0" t="n">
        <f aca="false">M3162*1000/365</f>
        <v>0.535056455978082</v>
      </c>
      <c r="O3162" s="0" t="n">
        <f aca="false">Table1[[#This Row],[Detection frequency 2021]]/100*365</f>
        <v>127.630645</v>
      </c>
      <c r="P3162" s="0" t="n">
        <f aca="false">Table1[[#This Row],[Flared days/year]]/12</f>
        <v>10.6358870833333</v>
      </c>
      <c r="Q3162" s="2" t="n">
        <f aca="false">Table1[[#This Row],['#days per month]]-P3218</f>
        <v>-0.373820833333335</v>
      </c>
    </row>
    <row r="3163" customFormat="false" ht="15.75" hidden="true" customHeight="false" outlineLevel="0" collapsed="false">
      <c r="A3163" s="0" t="s">
        <v>645</v>
      </c>
      <c r="B3163" s="0" t="s">
        <v>646</v>
      </c>
      <c r="C3163" s="0" t="s">
        <v>3322</v>
      </c>
      <c r="D3163" s="0" t="n">
        <v>1093</v>
      </c>
      <c r="E3163" s="0" t="n">
        <v>47.533198</v>
      </c>
      <c r="F3163" s="0" t="n">
        <v>-102.403201</v>
      </c>
      <c r="G3163" s="0" t="n">
        <v>0.005528520138</v>
      </c>
      <c r="H3163" s="0" t="n">
        <v>1944.24</v>
      </c>
      <c r="I3163" s="0" t="n">
        <v>2.99067</v>
      </c>
      <c r="J3163" s="0" t="n">
        <v>34.6626</v>
      </c>
      <c r="K3163" s="0" t="n">
        <v>326</v>
      </c>
      <c r="L3163" s="0" t="s">
        <v>20</v>
      </c>
      <c r="M3163" s="0" t="n">
        <f aca="false">35.3*G3163</f>
        <v>0.1951567608714</v>
      </c>
      <c r="N3163" s="0" t="n">
        <f aca="false">M3163*1000/365</f>
        <v>0.534676057181918</v>
      </c>
      <c r="O3163" s="0" t="n">
        <f aca="false">Table1[[#This Row],[Detection frequency 2021]]/100*365</f>
        <v>126.51849</v>
      </c>
      <c r="P3163" s="0" t="n">
        <f aca="false">Table1[[#This Row],[Flared days/year]]/12</f>
        <v>10.5432075</v>
      </c>
      <c r="Q3163" s="2" t="n">
        <f aca="false">Table1[[#This Row],['#days per month]]-P3219</f>
        <v>5.22029083333333</v>
      </c>
    </row>
    <row r="3164" customFormat="false" ht="15.75" hidden="true" customHeight="false" outlineLevel="0" collapsed="false">
      <c r="A3164" s="0" t="s">
        <v>645</v>
      </c>
      <c r="B3164" s="0" t="s">
        <v>646</v>
      </c>
      <c r="C3164" s="0" t="s">
        <v>3323</v>
      </c>
      <c r="D3164" s="0" t="n">
        <v>1061</v>
      </c>
      <c r="E3164" s="0" t="n">
        <v>47.875586</v>
      </c>
      <c r="F3164" s="0" t="n">
        <v>-102.474571</v>
      </c>
      <c r="G3164" s="0" t="n">
        <v>0.005522238596</v>
      </c>
      <c r="H3164" s="0" t="n">
        <v>1939.2</v>
      </c>
      <c r="I3164" s="0" t="n">
        <v>1.30789</v>
      </c>
      <c r="J3164" s="0" t="n">
        <v>31.6129</v>
      </c>
      <c r="K3164" s="0" t="n">
        <v>310</v>
      </c>
      <c r="L3164" s="0" t="s">
        <v>20</v>
      </c>
      <c r="M3164" s="0" t="n">
        <f aca="false">35.3*G3164</f>
        <v>0.1949350224388</v>
      </c>
      <c r="N3164" s="0" t="n">
        <f aca="false">M3164*1000/365</f>
        <v>0.534068554626849</v>
      </c>
      <c r="O3164" s="0" t="n">
        <f aca="false">Table1[[#This Row],[Detection frequency 2021]]/100*365</f>
        <v>115.387085</v>
      </c>
      <c r="P3164" s="0" t="n">
        <f aca="false">Table1[[#This Row],[Flared days/year]]/12</f>
        <v>9.61559041666667</v>
      </c>
      <c r="Q3164" s="2" t="n">
        <f aca="false">Table1[[#This Row],['#days per month]]-P3220</f>
        <v>-1.29039666666667</v>
      </c>
    </row>
    <row r="3165" customFormat="false" ht="15.75" hidden="true" customHeight="false" outlineLevel="0" collapsed="false">
      <c r="A3165" s="0" t="s">
        <v>612</v>
      </c>
      <c r="B3165" s="0" t="s">
        <v>613</v>
      </c>
      <c r="C3165" s="0" t="s">
        <v>3324</v>
      </c>
      <c r="D3165" s="0" t="n">
        <v>11660</v>
      </c>
      <c r="E3165" s="0" t="n">
        <v>16.81855</v>
      </c>
      <c r="F3165" s="0" t="n">
        <v>99.9463579999999</v>
      </c>
      <c r="G3165" s="0" t="n">
        <v>0.005522062478</v>
      </c>
      <c r="H3165" s="0" t="n">
        <v>1796.38</v>
      </c>
      <c r="I3165" s="0" t="n">
        <v>1.6015</v>
      </c>
      <c r="J3165" s="0" t="n">
        <v>10.8433999999999</v>
      </c>
      <c r="K3165" s="0" t="n">
        <v>166</v>
      </c>
      <c r="L3165" s="0" t="s">
        <v>20</v>
      </c>
      <c r="M3165" s="0" t="n">
        <f aca="false">35.3*G3165</f>
        <v>0.1949288054734</v>
      </c>
      <c r="N3165" s="0" t="n">
        <f aca="false">M3165*1000/365</f>
        <v>0.534051521844932</v>
      </c>
      <c r="O3165" s="0" t="n">
        <f aca="false">Table1[[#This Row],[Detection frequency 2021]]/100*365</f>
        <v>39.5784099999996</v>
      </c>
      <c r="P3165" s="0" t="n">
        <f aca="false">Table1[[#This Row],[Flared days/year]]/12</f>
        <v>3.2982008333333</v>
      </c>
      <c r="Q3165" s="2" t="n">
        <f aca="false">Table1[[#This Row],['#days per month]]-P3221</f>
        <v>-9.32006208333336</v>
      </c>
    </row>
    <row r="3166" customFormat="false" ht="15.75" hidden="true" customHeight="false" outlineLevel="0" collapsed="false">
      <c r="A3166" s="0" t="s">
        <v>83</v>
      </c>
      <c r="B3166" s="0" t="s">
        <v>84</v>
      </c>
      <c r="C3166" s="0" t="s">
        <v>3325</v>
      </c>
      <c r="D3166" s="0" t="n">
        <v>6307</v>
      </c>
      <c r="E3166" s="0" t="n">
        <v>-4.86294199999999</v>
      </c>
      <c r="F3166" s="0" t="n">
        <v>12.127865</v>
      </c>
      <c r="G3166" s="0" t="n">
        <v>0.005518510765</v>
      </c>
      <c r="H3166" s="0" t="n">
        <v>1888.85</v>
      </c>
      <c r="I3166" s="0" t="n">
        <v>1.6015</v>
      </c>
      <c r="J3166" s="0" t="n">
        <v>36.1446</v>
      </c>
      <c r="K3166" s="0" t="n">
        <v>83</v>
      </c>
      <c r="L3166" s="0" t="s">
        <v>20</v>
      </c>
      <c r="M3166" s="0" t="n">
        <f aca="false">35.3*G3166</f>
        <v>0.1948034300045</v>
      </c>
      <c r="N3166" s="0" t="n">
        <f aca="false">M3166*1000/365</f>
        <v>0.533708027409589</v>
      </c>
      <c r="O3166" s="0" t="n">
        <f aca="false">Table1[[#This Row],[Detection frequency 2021]]/100*365</f>
        <v>131.92779</v>
      </c>
      <c r="P3166" s="0" t="n">
        <f aca="false">Table1[[#This Row],[Flared days/year]]/12</f>
        <v>10.9939825</v>
      </c>
      <c r="Q3166" s="2" t="n">
        <f aca="false">Table1[[#This Row],['#days per month]]-P3222</f>
        <v>5.60965458333333</v>
      </c>
    </row>
    <row r="3167" customFormat="false" ht="15.75" hidden="true" customHeight="false" outlineLevel="0" collapsed="false">
      <c r="A3167" s="0" t="s">
        <v>35</v>
      </c>
      <c r="B3167" s="0" t="s">
        <v>36</v>
      </c>
      <c r="C3167" s="0" t="s">
        <v>3326</v>
      </c>
      <c r="D3167" s="0" t="n">
        <v>3783</v>
      </c>
      <c r="E3167" s="0" t="n">
        <v>18.433274</v>
      </c>
      <c r="F3167" s="0" t="n">
        <v>-93.251916</v>
      </c>
      <c r="G3167" s="0" t="n">
        <v>0.005509352629</v>
      </c>
      <c r="H3167" s="0" t="n">
        <v>1984.34</v>
      </c>
      <c r="I3167" s="0" t="n">
        <v>1.6015</v>
      </c>
      <c r="J3167" s="0" t="n">
        <v>22.1675</v>
      </c>
      <c r="K3167" s="0" t="n">
        <v>203</v>
      </c>
      <c r="L3167" s="0" t="s">
        <v>20</v>
      </c>
      <c r="M3167" s="0" t="n">
        <f aca="false">35.3*G3167</f>
        <v>0.1944801478037</v>
      </c>
      <c r="N3167" s="0" t="n">
        <f aca="false">M3167*1000/365</f>
        <v>0.532822322749863</v>
      </c>
      <c r="O3167" s="0" t="n">
        <f aca="false">Table1[[#This Row],[Detection frequency 2021]]/100*365</f>
        <v>80.911375</v>
      </c>
      <c r="P3167" s="0" t="n">
        <f aca="false">Table1[[#This Row],[Flared days/year]]/12</f>
        <v>6.74261458333333</v>
      </c>
      <c r="Q3167" s="2" t="n">
        <f aca="false">Table1[[#This Row],['#days per month]]-P3223</f>
        <v>2.45979583333336</v>
      </c>
    </row>
    <row r="3168" customFormat="false" ht="15.75" hidden="true" customHeight="false" outlineLevel="0" collapsed="false">
      <c r="A3168" s="0" t="s">
        <v>221</v>
      </c>
      <c r="B3168" s="0" t="s">
        <v>222</v>
      </c>
      <c r="C3168" s="0" t="s">
        <v>3327</v>
      </c>
      <c r="D3168" s="0" t="n">
        <v>10735</v>
      </c>
      <c r="E3168" s="0" t="n">
        <v>26.202364</v>
      </c>
      <c r="F3168" s="0" t="n">
        <v>93.997028</v>
      </c>
      <c r="G3168" s="0" t="n">
        <v>0.005508354627</v>
      </c>
      <c r="H3168" s="0" t="n">
        <v>1933.42</v>
      </c>
      <c r="I3168" s="0" t="n">
        <v>1.99849</v>
      </c>
      <c r="J3168" s="0" t="n">
        <v>40.724</v>
      </c>
      <c r="K3168" s="0" t="n">
        <v>221</v>
      </c>
      <c r="L3168" s="0" t="s">
        <v>20</v>
      </c>
      <c r="M3168" s="0" t="n">
        <f aca="false">35.3*G3168</f>
        <v>0.1944449183331</v>
      </c>
      <c r="N3168" s="0" t="n">
        <f aca="false">M3168*1000/365</f>
        <v>0.532725803652329</v>
      </c>
      <c r="O3168" s="0" t="n">
        <f aca="false">Table1[[#This Row],[Detection frequency 2021]]/100*365</f>
        <v>148.6426</v>
      </c>
      <c r="P3168" s="0" t="n">
        <f aca="false">Table1[[#This Row],[Flared days/year]]/12</f>
        <v>12.3868833333333</v>
      </c>
      <c r="Q3168" s="2" t="n">
        <f aca="false">Table1[[#This Row],['#days per month]]-P3224</f>
        <v>2.91130083333333</v>
      </c>
    </row>
    <row r="3169" customFormat="false" ht="15.75" hidden="true" customHeight="false" outlineLevel="0" collapsed="false">
      <c r="A3169" s="0" t="s">
        <v>645</v>
      </c>
      <c r="B3169" s="0" t="s">
        <v>646</v>
      </c>
      <c r="C3169" s="0" t="s">
        <v>3328</v>
      </c>
      <c r="D3169" s="0" t="n">
        <v>1374</v>
      </c>
      <c r="E3169" s="0" t="n">
        <v>32.192021</v>
      </c>
      <c r="F3169" s="0" t="n">
        <v>-104.015752</v>
      </c>
      <c r="G3169" s="0" t="n">
        <v>0.00549957807999999</v>
      </c>
      <c r="H3169" s="0" t="n">
        <v>1843.03</v>
      </c>
      <c r="I3169" s="0" t="n">
        <v>2.61773</v>
      </c>
      <c r="J3169" s="0" t="n">
        <v>33.6364</v>
      </c>
      <c r="K3169" s="0" t="n">
        <v>330</v>
      </c>
      <c r="L3169" s="0" t="s">
        <v>20</v>
      </c>
      <c r="M3169" s="0" t="n">
        <f aca="false">35.3*G3169</f>
        <v>0.194135106224</v>
      </c>
      <c r="N3169" s="0" t="n">
        <f aca="false">M3169*1000/365</f>
        <v>0.531877003353424</v>
      </c>
      <c r="O3169" s="0" t="n">
        <f aca="false">Table1[[#This Row],[Detection frequency 2021]]/100*365</f>
        <v>122.77286</v>
      </c>
      <c r="P3169" s="0" t="n">
        <f aca="false">Table1[[#This Row],[Flared days/year]]/12</f>
        <v>10.2310716666667</v>
      </c>
      <c r="Q3169" s="2" t="n">
        <f aca="false">Table1[[#This Row],['#days per month]]-P3225</f>
        <v>8.13087383333333</v>
      </c>
    </row>
    <row r="3170" customFormat="false" ht="15.75" hidden="true" customHeight="false" outlineLevel="0" collapsed="false">
      <c r="A3170" s="0" t="s">
        <v>726</v>
      </c>
      <c r="B3170" s="0" t="s">
        <v>727</v>
      </c>
      <c r="C3170" s="0" t="s">
        <v>3329</v>
      </c>
      <c r="D3170" s="0" t="n">
        <v>5169</v>
      </c>
      <c r="E3170" s="0" t="n">
        <v>57.255863</v>
      </c>
      <c r="F3170" s="0" t="n">
        <v>0.808234</v>
      </c>
      <c r="G3170" s="0" t="n">
        <v>0.005496730839</v>
      </c>
      <c r="H3170" s="0" t="n">
        <v>1767.16</v>
      </c>
      <c r="I3170" s="0" t="n">
        <v>1.61372</v>
      </c>
      <c r="J3170" s="0" t="n">
        <v>6.29371</v>
      </c>
      <c r="K3170" s="0" t="n">
        <v>143</v>
      </c>
      <c r="L3170" s="0" t="s">
        <v>20</v>
      </c>
      <c r="M3170" s="0" t="n">
        <f aca="false">35.3*G3170</f>
        <v>0.1940345986167</v>
      </c>
      <c r="N3170" s="0" t="n">
        <f aca="false">M3170*1000/365</f>
        <v>0.531601640045753</v>
      </c>
      <c r="O3170" s="0" t="n">
        <f aca="false">Table1[[#This Row],[Detection frequency 2021]]/100*365</f>
        <v>22.9720415</v>
      </c>
      <c r="P3170" s="0" t="n">
        <f aca="false">Table1[[#This Row],[Flared days/year]]/12</f>
        <v>1.91433679166667</v>
      </c>
      <c r="Q3170" s="2" t="n">
        <f aca="false">Table1[[#This Row],['#days per month]]-P3226</f>
        <v>-6.25119987499997</v>
      </c>
    </row>
    <row r="3171" customFormat="false" ht="15.75" hidden="true" customHeight="false" outlineLevel="0" collapsed="false">
      <c r="A3171" s="0" t="s">
        <v>24</v>
      </c>
      <c r="B3171" s="0" t="s">
        <v>25</v>
      </c>
      <c r="C3171" s="0" t="s">
        <v>3330</v>
      </c>
      <c r="D3171" s="0" t="n">
        <v>6781</v>
      </c>
      <c r="E3171" s="0" t="n">
        <v>52.954351</v>
      </c>
      <c r="F3171" s="0" t="n">
        <v>50.876557</v>
      </c>
      <c r="G3171" s="0" t="n">
        <v>0.005494353246</v>
      </c>
      <c r="H3171" s="0" t="n">
        <v>1780.72</v>
      </c>
      <c r="I3171" s="0" t="n">
        <v>1.90265</v>
      </c>
      <c r="J3171" s="0" t="n">
        <v>26.1981</v>
      </c>
      <c r="K3171" s="0" t="n">
        <v>313</v>
      </c>
      <c r="L3171" s="0" t="s">
        <v>20</v>
      </c>
      <c r="M3171" s="0" t="n">
        <f aca="false">35.3*G3171</f>
        <v>0.1939506695838</v>
      </c>
      <c r="N3171" s="0" t="n">
        <f aca="false">M3171*1000/365</f>
        <v>0.531371697489863</v>
      </c>
      <c r="O3171" s="0" t="n">
        <f aca="false">Table1[[#This Row],[Detection frequency 2021]]/100*365</f>
        <v>95.623065</v>
      </c>
      <c r="P3171" s="0" t="n">
        <f aca="false">Table1[[#This Row],[Flared days/year]]/12</f>
        <v>7.96858875</v>
      </c>
      <c r="Q3171" s="2" t="n">
        <f aca="false">Table1[[#This Row],['#days per month]]-P3227</f>
        <v>-0.574601249999968</v>
      </c>
    </row>
    <row r="3172" customFormat="false" ht="15.75" hidden="true" customHeight="false" outlineLevel="0" collapsed="false">
      <c r="A3172" s="0" t="s">
        <v>645</v>
      </c>
      <c r="B3172" s="0" t="s">
        <v>646</v>
      </c>
      <c r="C3172" s="0" t="s">
        <v>3331</v>
      </c>
      <c r="D3172" s="0" t="n">
        <v>717</v>
      </c>
      <c r="E3172" s="0" t="n">
        <v>47.46187</v>
      </c>
      <c r="F3172" s="0" t="n">
        <v>-102.965526</v>
      </c>
      <c r="G3172" s="0" t="n">
        <v>0.005494177128</v>
      </c>
      <c r="H3172" s="0" t="n">
        <v>1909.12</v>
      </c>
      <c r="I3172" s="0" t="n">
        <v>1.09077999999999</v>
      </c>
      <c r="J3172" s="0" t="n">
        <v>33.0303</v>
      </c>
      <c r="K3172" s="0" t="n">
        <v>330</v>
      </c>
      <c r="L3172" s="0" t="s">
        <v>20</v>
      </c>
      <c r="M3172" s="0" t="n">
        <f aca="false">35.3*G3172</f>
        <v>0.1939444526184</v>
      </c>
      <c r="N3172" s="0" t="n">
        <f aca="false">M3172*1000/365</f>
        <v>0.531354664707945</v>
      </c>
      <c r="O3172" s="0" t="n">
        <f aca="false">Table1[[#This Row],[Detection frequency 2021]]/100*365</f>
        <v>120.560595</v>
      </c>
      <c r="P3172" s="0" t="n">
        <f aca="false">Table1[[#This Row],[Flared days/year]]/12</f>
        <v>10.04671625</v>
      </c>
      <c r="Q3172" s="2" t="n">
        <f aca="false">Table1[[#This Row],['#days per month]]-P3228</f>
        <v>5.18004958333333</v>
      </c>
    </row>
    <row r="3173" customFormat="false" ht="15.75" hidden="true" customHeight="false" outlineLevel="0" collapsed="false">
      <c r="A3173" s="0" t="s">
        <v>645</v>
      </c>
      <c r="B3173" s="0" t="s">
        <v>646</v>
      </c>
      <c r="C3173" s="0" t="s">
        <v>3332</v>
      </c>
      <c r="D3173" s="0" t="n">
        <v>3612</v>
      </c>
      <c r="E3173" s="0" t="n">
        <v>31.063592</v>
      </c>
      <c r="F3173" s="0" t="n">
        <v>-91.021345</v>
      </c>
      <c r="G3173" s="0" t="n">
        <v>0.005477328506</v>
      </c>
      <c r="H3173" s="0" t="n">
        <v>1947.02</v>
      </c>
      <c r="I3173" s="0" t="n">
        <v>1.32752999999999</v>
      </c>
      <c r="J3173" s="0" t="n">
        <v>40.6374999999999</v>
      </c>
      <c r="K3173" s="0" t="n">
        <v>251</v>
      </c>
      <c r="L3173" s="0" t="s">
        <v>20</v>
      </c>
      <c r="M3173" s="0" t="n">
        <f aca="false">35.3*G3173</f>
        <v>0.1933496962618</v>
      </c>
      <c r="N3173" s="0" t="n">
        <f aca="false">M3173*1000/365</f>
        <v>0.529725195237808</v>
      </c>
      <c r="O3173" s="0" t="n">
        <f aca="false">Table1[[#This Row],[Detection frequency 2021]]/100*365</f>
        <v>148.326875</v>
      </c>
      <c r="P3173" s="0" t="n">
        <f aca="false">Table1[[#This Row],[Flared days/year]]/12</f>
        <v>12.3605729166666</v>
      </c>
      <c r="Q3173" s="2" t="n">
        <f aca="false">Table1[[#This Row],['#days per month]]-P3229</f>
        <v>0.458409583333305</v>
      </c>
    </row>
    <row r="3174" customFormat="false" ht="15.75" hidden="true" customHeight="false" outlineLevel="0" collapsed="false">
      <c r="A3174" s="0" t="s">
        <v>17</v>
      </c>
      <c r="B3174" s="0" t="s">
        <v>18</v>
      </c>
      <c r="C3174" s="0" t="s">
        <v>3333</v>
      </c>
      <c r="D3174" s="0" t="n">
        <v>4341</v>
      </c>
      <c r="E3174" s="0" t="n">
        <v>9.594271</v>
      </c>
      <c r="F3174" s="0" t="n">
        <v>-63.59985</v>
      </c>
      <c r="G3174" s="0" t="n">
        <v>0.005475626032</v>
      </c>
      <c r="H3174" s="0" t="n">
        <v>2125.18</v>
      </c>
      <c r="I3174" s="0" t="n">
        <v>1.6015</v>
      </c>
      <c r="J3174" s="0" t="n">
        <v>22.4852</v>
      </c>
      <c r="K3174" s="0" t="n">
        <v>169</v>
      </c>
      <c r="L3174" s="0" t="s">
        <v>20</v>
      </c>
      <c r="M3174" s="0" t="n">
        <f aca="false">35.3*G3174</f>
        <v>0.1932895989296</v>
      </c>
      <c r="N3174" s="0" t="n">
        <f aca="false">M3174*1000/365</f>
        <v>0.529560545012603</v>
      </c>
      <c r="O3174" s="0" t="n">
        <f aca="false">Table1[[#This Row],[Detection frequency 2021]]/100*365</f>
        <v>82.07098</v>
      </c>
      <c r="P3174" s="0" t="n">
        <f aca="false">Table1[[#This Row],[Flared days/year]]/12</f>
        <v>6.83924833333333</v>
      </c>
      <c r="Q3174" s="2" t="n">
        <f aca="false">Table1[[#This Row],['#days per month]]-P3230</f>
        <v>-0.127689166666667</v>
      </c>
    </row>
    <row r="3175" customFormat="false" ht="15.75" hidden="true" customHeight="false" outlineLevel="0" collapsed="false">
      <c r="A3175" s="0" t="s">
        <v>201</v>
      </c>
      <c r="B3175" s="0" t="s">
        <v>202</v>
      </c>
      <c r="C3175" s="0" t="s">
        <v>3334</v>
      </c>
      <c r="D3175" s="0" t="n">
        <v>7205</v>
      </c>
      <c r="E3175" s="0" t="n">
        <v>28.821988</v>
      </c>
      <c r="F3175" s="0" t="n">
        <v>33.205306</v>
      </c>
      <c r="G3175" s="0" t="n">
        <v>0.005474275794</v>
      </c>
      <c r="H3175" s="0" t="n">
        <v>1779.74</v>
      </c>
      <c r="I3175" s="0" t="n">
        <v>1.10382999999999</v>
      </c>
      <c r="J3175" s="0" t="n">
        <v>43.8554</v>
      </c>
      <c r="K3175" s="0" t="n">
        <v>415</v>
      </c>
      <c r="L3175" s="0" t="s">
        <v>20</v>
      </c>
      <c r="M3175" s="0" t="n">
        <f aca="false">35.3*G3175</f>
        <v>0.1932419355282</v>
      </c>
      <c r="N3175" s="0" t="n">
        <f aca="false">M3175*1000/365</f>
        <v>0.529429960351233</v>
      </c>
      <c r="O3175" s="0" t="n">
        <f aca="false">Table1[[#This Row],[Detection frequency 2021]]/100*365</f>
        <v>160.07221</v>
      </c>
      <c r="P3175" s="0" t="n">
        <f aca="false">Table1[[#This Row],[Flared days/year]]/12</f>
        <v>13.3393508333333</v>
      </c>
      <c r="Q3175" s="2" t="n">
        <f aca="false">Table1[[#This Row],['#days per month]]-P3231</f>
        <v>7.97169125</v>
      </c>
    </row>
    <row r="3176" customFormat="false" ht="15.75" hidden="true" customHeight="false" outlineLevel="0" collapsed="false">
      <c r="A3176" s="0" t="s">
        <v>245</v>
      </c>
      <c r="B3176" s="0" t="s">
        <v>246</v>
      </c>
      <c r="C3176" s="0" t="s">
        <v>3335</v>
      </c>
      <c r="D3176" s="0" t="n">
        <v>6210</v>
      </c>
      <c r="E3176" s="0" t="n">
        <v>-1.893114</v>
      </c>
      <c r="F3176" s="0" t="n">
        <v>9.85721</v>
      </c>
      <c r="G3176" s="0" t="n">
        <v>0.005473336498</v>
      </c>
      <c r="H3176" s="0" t="n">
        <v>1740.77</v>
      </c>
      <c r="I3176" s="0" t="n">
        <v>1.6015</v>
      </c>
      <c r="J3176" s="0" t="n">
        <v>19.697</v>
      </c>
      <c r="K3176" s="0" t="n">
        <v>66</v>
      </c>
      <c r="L3176" s="0" t="s">
        <v>20</v>
      </c>
      <c r="M3176" s="0" t="n">
        <f aca="false">35.3*G3176</f>
        <v>0.1932087783794</v>
      </c>
      <c r="N3176" s="0" t="n">
        <f aca="false">M3176*1000/365</f>
        <v>0.529339118847671</v>
      </c>
      <c r="O3176" s="0" t="n">
        <f aca="false">Table1[[#This Row],[Detection frequency 2021]]/100*365</f>
        <v>71.89405</v>
      </c>
      <c r="P3176" s="0" t="n">
        <f aca="false">Table1[[#This Row],[Flared days/year]]/12</f>
        <v>5.99117083333333</v>
      </c>
      <c r="Q3176" s="2" t="n">
        <f aca="false">Table1[[#This Row],['#days per month]]-P3232</f>
        <v>-6.28609083333333</v>
      </c>
    </row>
    <row r="3177" customFormat="false" ht="15.75" hidden="true" customHeight="false" outlineLevel="0" collapsed="false">
      <c r="A3177" s="0" t="s">
        <v>24</v>
      </c>
      <c r="B3177" s="0" t="s">
        <v>25</v>
      </c>
      <c r="C3177" s="0" t="s">
        <v>3336</v>
      </c>
      <c r="D3177" s="0" t="n">
        <v>9443</v>
      </c>
      <c r="E3177" s="0" t="n">
        <v>66.655315</v>
      </c>
      <c r="F3177" s="0" t="n">
        <v>80.507888</v>
      </c>
      <c r="G3177" s="0" t="n">
        <v>0.005471898201</v>
      </c>
      <c r="H3177" s="0" t="n">
        <v>1753.77</v>
      </c>
      <c r="I3177" s="0" t="n">
        <v>1.6015</v>
      </c>
      <c r="J3177" s="0" t="n">
        <v>38.2857</v>
      </c>
      <c r="K3177" s="0" t="n">
        <v>175</v>
      </c>
      <c r="L3177" s="0" t="s">
        <v>20</v>
      </c>
      <c r="M3177" s="0" t="n">
        <f aca="false">35.3*G3177</f>
        <v>0.1931580064953</v>
      </c>
      <c r="N3177" s="0" t="n">
        <f aca="false">M3177*1000/365</f>
        <v>0.529200017795342</v>
      </c>
      <c r="O3177" s="0" t="n">
        <f aca="false">Table1[[#This Row],[Detection frequency 2021]]/100*365</f>
        <v>139.742805</v>
      </c>
      <c r="P3177" s="0" t="n">
        <f aca="false">Table1[[#This Row],[Flared days/year]]/12</f>
        <v>11.64523375</v>
      </c>
      <c r="Q3177" s="2" t="n">
        <f aca="false">Table1[[#This Row],['#days per month]]-P3233</f>
        <v>0.837857499999998</v>
      </c>
    </row>
    <row r="3178" customFormat="false" ht="15.75" hidden="true" customHeight="false" outlineLevel="0" collapsed="false">
      <c r="A3178" s="0" t="s">
        <v>24</v>
      </c>
      <c r="B3178" s="0" t="s">
        <v>25</v>
      </c>
      <c r="C3178" s="0" t="s">
        <v>3337</v>
      </c>
      <c r="D3178" s="0" t="n">
        <v>7025</v>
      </c>
      <c r="E3178" s="0" t="n">
        <v>51.664319</v>
      </c>
      <c r="F3178" s="0" t="n">
        <v>55.3957319999999</v>
      </c>
      <c r="G3178" s="0" t="n">
        <v>0.005467994252</v>
      </c>
      <c r="H3178" s="0" t="n">
        <v>1291.11</v>
      </c>
      <c r="I3178" s="0" t="n">
        <v>0.375284</v>
      </c>
      <c r="J3178" s="0" t="n">
        <v>32.971</v>
      </c>
      <c r="K3178" s="0" t="n">
        <v>276</v>
      </c>
      <c r="L3178" s="0" t="s">
        <v>20</v>
      </c>
      <c r="M3178" s="0" t="n">
        <f aca="false">35.3*G3178</f>
        <v>0.1930201970956</v>
      </c>
      <c r="N3178" s="0" t="n">
        <f aca="false">M3178*1000/365</f>
        <v>0.528822457796164</v>
      </c>
      <c r="O3178" s="0" t="n">
        <f aca="false">Table1[[#This Row],[Detection frequency 2021]]/100*365</f>
        <v>120.34415</v>
      </c>
      <c r="P3178" s="0" t="n">
        <f aca="false">Table1[[#This Row],[Flared days/year]]/12</f>
        <v>10.0286791666667</v>
      </c>
      <c r="Q3178" s="2" t="n">
        <f aca="false">Table1[[#This Row],['#days per month]]-P3234</f>
        <v>2.57969833333333</v>
      </c>
    </row>
    <row r="3179" customFormat="false" ht="15.75" hidden="true" customHeight="false" outlineLevel="0" collapsed="false">
      <c r="A3179" s="0" t="s">
        <v>51</v>
      </c>
      <c r="B3179" s="0" t="s">
        <v>52</v>
      </c>
      <c r="C3179" s="0" t="s">
        <v>3338</v>
      </c>
      <c r="D3179" s="0" t="n">
        <v>5595</v>
      </c>
      <c r="E3179" s="0" t="n">
        <v>31.105583</v>
      </c>
      <c r="F3179" s="0" t="n">
        <v>8.657874</v>
      </c>
      <c r="G3179" s="0" t="n">
        <v>0.005673758782</v>
      </c>
      <c r="H3179" s="0" t="n">
        <v>1670.98</v>
      </c>
      <c r="I3179" s="0" t="n">
        <v>1.2465</v>
      </c>
      <c r="J3179" s="0" t="n">
        <v>15.0895</v>
      </c>
      <c r="K3179" s="0" t="n">
        <v>391</v>
      </c>
      <c r="L3179" s="0" t="s">
        <v>20</v>
      </c>
      <c r="M3179" s="0" t="n">
        <f aca="false">35.3*G3179</f>
        <v>0.2002836850046</v>
      </c>
      <c r="N3179" s="0" t="n">
        <f aca="false">M3179*1000/365</f>
        <v>0.548722424670137</v>
      </c>
      <c r="O3179" s="0" t="n">
        <f aca="false">Table1[[#This Row],[Detection frequency 2021]]/100*365</f>
        <v>55.076675</v>
      </c>
      <c r="P3179" s="0" t="n">
        <f aca="false">Table1[[#This Row],[Flared days/year]]/12</f>
        <v>4.58972291666667</v>
      </c>
      <c r="Q3179" s="2" t="n">
        <f aca="false">Table1[[#This Row],['#days per month]]-P3235</f>
        <v>-2.4464125</v>
      </c>
    </row>
    <row r="3180" customFormat="false" ht="15.75" hidden="true" customHeight="false" outlineLevel="0" collapsed="false">
      <c r="A3180" s="0" t="s">
        <v>83</v>
      </c>
      <c r="B3180" s="0" t="s">
        <v>84</v>
      </c>
      <c r="C3180" s="0" t="s">
        <v>3339</v>
      </c>
      <c r="D3180" s="0" t="n">
        <v>6301</v>
      </c>
      <c r="E3180" s="0" t="n">
        <v>-4.516539</v>
      </c>
      <c r="F3180" s="0" t="n">
        <v>12.082801</v>
      </c>
      <c r="G3180" s="0" t="n">
        <v>0.005456517229</v>
      </c>
      <c r="H3180" s="0" t="n">
        <v>1771.03</v>
      </c>
      <c r="I3180" s="0" t="n">
        <v>1.6015</v>
      </c>
      <c r="J3180" s="0" t="n">
        <v>27.2727</v>
      </c>
      <c r="K3180" s="0" t="n">
        <v>55</v>
      </c>
      <c r="L3180" s="0" t="s">
        <v>20</v>
      </c>
      <c r="M3180" s="0" t="n">
        <f aca="false">35.3*G3180</f>
        <v>0.1926150581837</v>
      </c>
      <c r="N3180" s="0" t="n">
        <f aca="false">M3180*1000/365</f>
        <v>0.52771248817452</v>
      </c>
      <c r="O3180" s="0" t="n">
        <f aca="false">Table1[[#This Row],[Detection frequency 2021]]/100*365</f>
        <v>99.545355</v>
      </c>
      <c r="P3180" s="0" t="n">
        <f aca="false">Table1[[#This Row],[Flared days/year]]/12</f>
        <v>8.29544625</v>
      </c>
      <c r="Q3180" s="2" t="n">
        <f aca="false">Table1[[#This Row],['#days per month]]-P3236</f>
        <v>6.32673054166667</v>
      </c>
    </row>
    <row r="3181" customFormat="false" ht="15.75" hidden="true" customHeight="false" outlineLevel="0" collapsed="false">
      <c r="A3181" s="0" t="s">
        <v>715</v>
      </c>
      <c r="B3181" s="0" t="s">
        <v>716</v>
      </c>
      <c r="C3181" s="0" t="s">
        <v>3340</v>
      </c>
      <c r="D3181" s="0" t="n">
        <v>9519</v>
      </c>
      <c r="E3181" s="0" t="n">
        <v>40.177008</v>
      </c>
      <c r="F3181" s="0" t="n">
        <v>62.913467</v>
      </c>
      <c r="G3181" s="0" t="n">
        <v>0.005456018228</v>
      </c>
      <c r="H3181" s="0" t="n">
        <v>1698.61</v>
      </c>
      <c r="I3181" s="0" t="n">
        <v>4.6679</v>
      </c>
      <c r="J3181" s="0" t="n">
        <v>32.0186</v>
      </c>
      <c r="K3181" s="0" t="n">
        <v>431</v>
      </c>
      <c r="L3181" s="0" t="s">
        <v>20</v>
      </c>
      <c r="M3181" s="0" t="n">
        <f aca="false">35.3*G3181</f>
        <v>0.1925974434484</v>
      </c>
      <c r="N3181" s="0" t="n">
        <f aca="false">M3181*1000/365</f>
        <v>0.527664228625753</v>
      </c>
      <c r="O3181" s="0" t="n">
        <f aca="false">Table1[[#This Row],[Detection frequency 2021]]/100*365</f>
        <v>116.86789</v>
      </c>
      <c r="P3181" s="0" t="n">
        <f aca="false">Table1[[#This Row],[Flared days/year]]/12</f>
        <v>9.73899083333333</v>
      </c>
      <c r="Q3181" s="2" t="n">
        <f aca="false">Table1[[#This Row],['#days per month]]-P3237</f>
        <v>1.53132708333336</v>
      </c>
    </row>
    <row r="3182" customFormat="false" ht="15.75" hidden="true" customHeight="false" outlineLevel="0" collapsed="false">
      <c r="A3182" s="0" t="s">
        <v>645</v>
      </c>
      <c r="B3182" s="0" t="s">
        <v>646</v>
      </c>
      <c r="C3182" s="0" t="s">
        <v>3341</v>
      </c>
      <c r="D3182" s="0" t="n">
        <v>1673</v>
      </c>
      <c r="E3182" s="0" t="n">
        <v>32.065536</v>
      </c>
      <c r="F3182" s="0" t="n">
        <v>-103.649838</v>
      </c>
      <c r="G3182" s="0" t="n">
        <v>0.00545575405099999</v>
      </c>
      <c r="H3182" s="0" t="n">
        <v>1862.66</v>
      </c>
      <c r="I3182" s="0" t="n">
        <v>1.39063999999999</v>
      </c>
      <c r="J3182" s="0" t="n">
        <v>18.5758999999999</v>
      </c>
      <c r="K3182" s="0" t="n">
        <v>323</v>
      </c>
      <c r="L3182" s="0" t="s">
        <v>20</v>
      </c>
      <c r="M3182" s="0" t="n">
        <f aca="false">35.3*G3182</f>
        <v>0.1925881180003</v>
      </c>
      <c r="N3182" s="0" t="n">
        <f aca="false">M3182*1000/365</f>
        <v>0.527638679452876</v>
      </c>
      <c r="O3182" s="0" t="n">
        <f aca="false">Table1[[#This Row],[Detection frequency 2021]]/100*365</f>
        <v>67.8020349999996</v>
      </c>
      <c r="P3182" s="0" t="n">
        <f aca="false">Table1[[#This Row],[Flared days/year]]/12</f>
        <v>5.6501695833333</v>
      </c>
      <c r="Q3182" s="2" t="n">
        <f aca="false">Table1[[#This Row],['#days per month]]-P3238</f>
        <v>-7.0234516666667</v>
      </c>
    </row>
    <row r="3183" customFormat="false" ht="15.75" hidden="true" customHeight="false" outlineLevel="0" collapsed="false">
      <c r="A3183" s="0" t="s">
        <v>24</v>
      </c>
      <c r="B3183" s="0" t="s">
        <v>25</v>
      </c>
      <c r="C3183" s="0" t="s">
        <v>3342</v>
      </c>
      <c r="D3183" s="0" t="n">
        <v>7009</v>
      </c>
      <c r="E3183" s="0" t="n">
        <v>52.046205</v>
      </c>
      <c r="F3183" s="0" t="n">
        <v>54.974853</v>
      </c>
      <c r="G3183" s="0" t="n">
        <v>0.00545252522099999</v>
      </c>
      <c r="H3183" s="0" t="n">
        <v>1848.63</v>
      </c>
      <c r="I3183" s="0" t="n">
        <v>1.14331</v>
      </c>
      <c r="J3183" s="0" t="n">
        <v>49.0421</v>
      </c>
      <c r="K3183" s="0" t="n">
        <v>261</v>
      </c>
      <c r="L3183" s="0" t="s">
        <v>20</v>
      </c>
      <c r="M3183" s="0" t="n">
        <f aca="false">35.3*G3183</f>
        <v>0.1924741403013</v>
      </c>
      <c r="N3183" s="0" t="n">
        <f aca="false">M3183*1000/365</f>
        <v>0.527326411784382</v>
      </c>
      <c r="O3183" s="0" t="n">
        <f aca="false">Table1[[#This Row],[Detection frequency 2021]]/100*365</f>
        <v>179.003665</v>
      </c>
      <c r="P3183" s="0" t="n">
        <f aca="false">Table1[[#This Row],[Flared days/year]]/12</f>
        <v>14.9169720833333</v>
      </c>
      <c r="Q3183" s="2" t="n">
        <f aca="false">Table1[[#This Row],['#days per month]]-P3239</f>
        <v>7.423005</v>
      </c>
    </row>
    <row r="3184" customFormat="false" ht="15.75" hidden="true" customHeight="false" outlineLevel="0" collapsed="false">
      <c r="A3184" s="0" t="s">
        <v>17</v>
      </c>
      <c r="B3184" s="0" t="s">
        <v>18</v>
      </c>
      <c r="C3184" s="0" t="s">
        <v>3343</v>
      </c>
      <c r="D3184" s="0" t="n">
        <v>4385</v>
      </c>
      <c r="E3184" s="0" t="n">
        <v>9.708556</v>
      </c>
      <c r="F3184" s="0" t="n">
        <v>-63.497657</v>
      </c>
      <c r="G3184" s="0" t="n">
        <v>0.005445216324</v>
      </c>
      <c r="H3184" s="0" t="n">
        <v>2044.88</v>
      </c>
      <c r="I3184" s="0" t="n">
        <v>3.35000999999999</v>
      </c>
      <c r="J3184" s="0" t="n">
        <v>20.5405</v>
      </c>
      <c r="K3184" s="0" t="n">
        <v>185</v>
      </c>
      <c r="L3184" s="0" t="s">
        <v>20</v>
      </c>
      <c r="M3184" s="0" t="n">
        <f aca="false">35.3*G3184</f>
        <v>0.1922161362372</v>
      </c>
      <c r="N3184" s="0" t="n">
        <f aca="false">M3184*1000/365</f>
        <v>0.526619551334794</v>
      </c>
      <c r="O3184" s="0" t="n">
        <f aca="false">Table1[[#This Row],[Detection frequency 2021]]/100*365</f>
        <v>74.972825</v>
      </c>
      <c r="P3184" s="0" t="n">
        <f aca="false">Table1[[#This Row],[Flared days/year]]/12</f>
        <v>6.24773541666667</v>
      </c>
      <c r="Q3184" s="2" t="n">
        <f aca="false">Table1[[#This Row],['#days per month]]-P3240</f>
        <v>3.98173633333333</v>
      </c>
    </row>
    <row r="3185" customFormat="false" ht="15.75" hidden="true" customHeight="false" outlineLevel="0" collapsed="false">
      <c r="A3185" s="0" t="s">
        <v>645</v>
      </c>
      <c r="B3185" s="0" t="s">
        <v>646</v>
      </c>
      <c r="C3185" s="0" t="s">
        <v>3344</v>
      </c>
      <c r="D3185" s="0" t="n">
        <v>1629</v>
      </c>
      <c r="E3185" s="0" t="n">
        <v>31.910807</v>
      </c>
      <c r="F3185" s="0" t="n">
        <v>-103.684527</v>
      </c>
      <c r="G3185" s="0" t="n">
        <v>0.00544351385</v>
      </c>
      <c r="H3185" s="0" t="n">
        <v>1869.44</v>
      </c>
      <c r="I3185" s="0" t="n">
        <v>1.55269</v>
      </c>
      <c r="J3185" s="0" t="n">
        <v>17.378</v>
      </c>
      <c r="K3185" s="0" t="n">
        <v>328</v>
      </c>
      <c r="L3185" s="0" t="s">
        <v>20</v>
      </c>
      <c r="M3185" s="0" t="n">
        <f aca="false">35.3*G3185</f>
        <v>0.192156038905</v>
      </c>
      <c r="N3185" s="0" t="n">
        <f aca="false">M3185*1000/365</f>
        <v>0.526454901109589</v>
      </c>
      <c r="O3185" s="0" t="n">
        <f aca="false">Table1[[#This Row],[Detection frequency 2021]]/100*365</f>
        <v>63.4297</v>
      </c>
      <c r="P3185" s="0" t="n">
        <f aca="false">Table1[[#This Row],[Flared days/year]]/12</f>
        <v>5.28580833333333</v>
      </c>
      <c r="Q3185" s="2" t="n">
        <f aca="false">Table1[[#This Row],['#days per month]]-P3241</f>
        <v>-2.60530916666667</v>
      </c>
    </row>
    <row r="3186" customFormat="false" ht="15.75" hidden="true" customHeight="false" outlineLevel="0" collapsed="false">
      <c r="A3186" s="0" t="s">
        <v>645</v>
      </c>
      <c r="B3186" s="0" t="s">
        <v>646</v>
      </c>
      <c r="C3186" s="0" t="s">
        <v>3345</v>
      </c>
      <c r="D3186" s="0" t="n">
        <v>2928</v>
      </c>
      <c r="E3186" s="0" t="n">
        <v>28.299211</v>
      </c>
      <c r="F3186" s="0" t="n">
        <v>-99.286829</v>
      </c>
      <c r="G3186" s="0" t="n">
        <v>0.005440108902</v>
      </c>
      <c r="H3186" s="0" t="n">
        <v>1860.05</v>
      </c>
      <c r="I3186" s="0" t="n">
        <v>2.71679</v>
      </c>
      <c r="J3186" s="0" t="n">
        <v>18.7302</v>
      </c>
      <c r="K3186" s="0" t="n">
        <v>315</v>
      </c>
      <c r="L3186" s="0" t="s">
        <v>20</v>
      </c>
      <c r="M3186" s="0" t="n">
        <f aca="false">35.3*G3186</f>
        <v>0.1920358442406</v>
      </c>
      <c r="N3186" s="0" t="n">
        <f aca="false">M3186*1000/365</f>
        <v>0.526125600659178</v>
      </c>
      <c r="O3186" s="0" t="n">
        <f aca="false">Table1[[#This Row],[Detection frequency 2021]]/100*365</f>
        <v>68.36523</v>
      </c>
      <c r="P3186" s="0" t="n">
        <f aca="false">Table1[[#This Row],[Flared days/year]]/12</f>
        <v>5.6971025</v>
      </c>
      <c r="Q3186" s="2" t="n">
        <f aca="false">Table1[[#This Row],['#days per month]]-P3242</f>
        <v>-1.03301083333333</v>
      </c>
    </row>
    <row r="3187" customFormat="false" ht="15.75" hidden="true" customHeight="false" outlineLevel="0" collapsed="false">
      <c r="A3187" s="0" t="s">
        <v>645</v>
      </c>
      <c r="B3187" s="0" t="s">
        <v>646</v>
      </c>
      <c r="C3187" s="0" t="s">
        <v>3346</v>
      </c>
      <c r="D3187" s="0" t="n">
        <v>949</v>
      </c>
      <c r="E3187" s="0" t="n">
        <v>47.718218</v>
      </c>
      <c r="F3187" s="0" t="n">
        <v>-102.673118</v>
      </c>
      <c r="G3187" s="0" t="n">
        <v>0.00543235971</v>
      </c>
      <c r="H3187" s="0" t="n">
        <v>1897.07</v>
      </c>
      <c r="I3187" s="0" t="n">
        <v>2.08146</v>
      </c>
      <c r="J3187" s="0" t="n">
        <v>28.6154</v>
      </c>
      <c r="K3187" s="0" t="n">
        <v>325</v>
      </c>
      <c r="L3187" s="0" t="s">
        <v>20</v>
      </c>
      <c r="M3187" s="0" t="n">
        <f aca="false">35.3*G3187</f>
        <v>0.191762297763</v>
      </c>
      <c r="N3187" s="0" t="n">
        <f aca="false">M3187*1000/365</f>
        <v>0.525376158254794</v>
      </c>
      <c r="O3187" s="0" t="n">
        <f aca="false">Table1[[#This Row],[Detection frequency 2021]]/100*365</f>
        <v>104.44621</v>
      </c>
      <c r="P3187" s="0" t="n">
        <f aca="false">Table1[[#This Row],[Flared days/year]]/12</f>
        <v>8.70385083333333</v>
      </c>
      <c r="Q3187" s="2" t="n">
        <f aca="false">Table1[[#This Row],['#days per month]]-P3243</f>
        <v>-4.33185041666664</v>
      </c>
    </row>
    <row r="3188" customFormat="false" ht="15.75" hidden="true" customHeight="false" outlineLevel="0" collapsed="false">
      <c r="A3188" s="0" t="s">
        <v>645</v>
      </c>
      <c r="B3188" s="0" t="s">
        <v>646</v>
      </c>
      <c r="C3188" s="0" t="s">
        <v>3347</v>
      </c>
      <c r="D3188" s="0" t="n">
        <v>4063</v>
      </c>
      <c r="E3188" s="0" t="n">
        <v>38.657643</v>
      </c>
      <c r="F3188" s="0" t="n">
        <v>-87.7169189999999</v>
      </c>
      <c r="G3188" s="0" t="n">
        <v>0.005428896056</v>
      </c>
      <c r="H3188" s="0" t="n">
        <v>1801.13</v>
      </c>
      <c r="I3188" s="0" t="n">
        <v>1.87585</v>
      </c>
      <c r="J3188" s="0" t="n">
        <v>47.6868</v>
      </c>
      <c r="K3188" s="0" t="n">
        <v>281</v>
      </c>
      <c r="L3188" s="0" t="s">
        <v>20</v>
      </c>
      <c r="M3188" s="0" t="n">
        <f aca="false">35.3*G3188</f>
        <v>0.1916400307768</v>
      </c>
      <c r="N3188" s="0" t="n">
        <f aca="false">M3188*1000/365</f>
        <v>0.525041180210411</v>
      </c>
      <c r="O3188" s="0" t="n">
        <f aca="false">Table1[[#This Row],[Detection frequency 2021]]/100*365</f>
        <v>174.05682</v>
      </c>
      <c r="P3188" s="0" t="n">
        <f aca="false">Table1[[#This Row],[Flared days/year]]/12</f>
        <v>14.504735</v>
      </c>
      <c r="Q3188" s="2" t="n">
        <f aca="false">Table1[[#This Row],['#days per month]]-P3244</f>
        <v>7.15327</v>
      </c>
    </row>
    <row r="3189" customFormat="false" ht="15.75" hidden="true" customHeight="false" outlineLevel="0" collapsed="false">
      <c r="A3189" s="0" t="s">
        <v>645</v>
      </c>
      <c r="B3189" s="0" t="s">
        <v>646</v>
      </c>
      <c r="C3189" s="0" t="s">
        <v>3348</v>
      </c>
      <c r="D3189" s="0" t="n">
        <v>2985</v>
      </c>
      <c r="E3189" s="0" t="n">
        <v>28.507812</v>
      </c>
      <c r="F3189" s="0" t="n">
        <v>-98.950402</v>
      </c>
      <c r="G3189" s="0" t="n">
        <v>0.005427340347</v>
      </c>
      <c r="H3189" s="0" t="n">
        <v>1851.85</v>
      </c>
      <c r="I3189" s="0" t="n">
        <v>2.56452</v>
      </c>
      <c r="J3189" s="0" t="n">
        <v>32.1656</v>
      </c>
      <c r="K3189" s="0" t="n">
        <v>314</v>
      </c>
      <c r="L3189" s="0" t="s">
        <v>20</v>
      </c>
      <c r="M3189" s="0" t="n">
        <f aca="false">35.3*G3189</f>
        <v>0.1915851142491</v>
      </c>
      <c r="N3189" s="0" t="n">
        <f aca="false">M3189*1000/365</f>
        <v>0.524890723970137</v>
      </c>
      <c r="O3189" s="0" t="n">
        <f aca="false">Table1[[#This Row],[Detection frequency 2021]]/100*365</f>
        <v>117.40444</v>
      </c>
      <c r="P3189" s="0" t="n">
        <f aca="false">Table1[[#This Row],[Flared days/year]]/12</f>
        <v>9.78370333333333</v>
      </c>
      <c r="Q3189" s="2" t="n">
        <f aca="false">Table1[[#This Row],['#days per month]]-P3245</f>
        <v>8.09973629166667</v>
      </c>
    </row>
    <row r="3190" customFormat="false" ht="15.75" hidden="true" customHeight="false" outlineLevel="0" collapsed="false">
      <c r="A3190" s="0" t="s">
        <v>24</v>
      </c>
      <c r="B3190" s="0" t="s">
        <v>25</v>
      </c>
      <c r="C3190" s="0" t="s">
        <v>3349</v>
      </c>
      <c r="D3190" s="0" t="n">
        <v>6784</v>
      </c>
      <c r="E3190" s="0" t="n">
        <v>54.755605</v>
      </c>
      <c r="F3190" s="0" t="n">
        <v>51.029727</v>
      </c>
      <c r="G3190" s="0" t="n">
        <v>0.005423054809</v>
      </c>
      <c r="H3190" s="0" t="n">
        <v>1906.46</v>
      </c>
      <c r="I3190" s="0" t="n">
        <v>2.01396</v>
      </c>
      <c r="J3190" s="0" t="n">
        <v>32.6923</v>
      </c>
      <c r="K3190" s="0" t="n">
        <v>260</v>
      </c>
      <c r="L3190" s="0" t="s">
        <v>20</v>
      </c>
      <c r="M3190" s="0" t="n">
        <f aca="false">35.3*G3190</f>
        <v>0.1914338347577</v>
      </c>
      <c r="N3190" s="0" t="n">
        <f aca="false">M3190*1000/365</f>
        <v>0.524476259610137</v>
      </c>
      <c r="O3190" s="0" t="n">
        <f aca="false">Table1[[#This Row],[Detection frequency 2021]]/100*365</f>
        <v>119.326895</v>
      </c>
      <c r="P3190" s="0" t="n">
        <f aca="false">Table1[[#This Row],[Flared days/year]]/12</f>
        <v>9.94390791666667</v>
      </c>
      <c r="Q3190" s="2" t="n">
        <f aca="false">Table1[[#This Row],['#days per month]]-P3246</f>
        <v>-0.344073333333332</v>
      </c>
    </row>
    <row r="3191" customFormat="false" ht="15.75" hidden="false" customHeight="false" outlineLevel="0" collapsed="false">
      <c r="A3191" s="0" t="s">
        <v>240</v>
      </c>
      <c r="B3191" s="0" t="s">
        <v>241</v>
      </c>
      <c r="C3191" s="0" t="s">
        <v>3350</v>
      </c>
      <c r="D3191" s="0" t="n">
        <v>7529</v>
      </c>
      <c r="E3191" s="0" t="n">
        <v>25.163598</v>
      </c>
      <c r="F3191" s="0" t="n">
        <v>47.502866</v>
      </c>
      <c r="G3191" s="0" t="n">
        <v>0.00279104468149999</v>
      </c>
      <c r="H3191" s="0" t="n">
        <v>1796.91</v>
      </c>
      <c r="I3191" s="0" t="n">
        <v>1.53717</v>
      </c>
      <c r="J3191" s="0" t="n">
        <v>25.0639</v>
      </c>
      <c r="K3191" s="0" t="n">
        <v>391</v>
      </c>
      <c r="L3191" s="0" t="s">
        <v>20</v>
      </c>
      <c r="M3191" s="0" t="n">
        <f aca="false">35.3*G3191</f>
        <v>0.0985238772569496</v>
      </c>
      <c r="N3191" s="0" t="n">
        <f aca="false">M3191*1000/365</f>
        <v>0.269928430840958</v>
      </c>
      <c r="O3191" s="0" t="n">
        <f aca="false">Table1[[#This Row],[Detection frequency 2021]]/100*365</f>
        <v>91.483235</v>
      </c>
      <c r="P3191" s="2" t="n">
        <f aca="false">Table1[[#This Row],[Flared days/year]]/12</f>
        <v>7.62360291666667</v>
      </c>
      <c r="Q3191" s="2"/>
    </row>
    <row r="3192" customFormat="false" ht="15.75" hidden="true" customHeight="false" outlineLevel="0" collapsed="false">
      <c r="A3192" s="0" t="s">
        <v>24</v>
      </c>
      <c r="B3192" s="0" t="s">
        <v>25</v>
      </c>
      <c r="C3192" s="0" t="s">
        <v>3351</v>
      </c>
      <c r="D3192" s="0" t="n">
        <v>8740</v>
      </c>
      <c r="E3192" s="0" t="n">
        <v>60.888987</v>
      </c>
      <c r="F3192" s="0" t="n">
        <v>70.01713</v>
      </c>
      <c r="G3192" s="0" t="n">
        <v>0.005414248909</v>
      </c>
      <c r="H3192" s="0" t="n">
        <v>1835.35</v>
      </c>
      <c r="I3192" s="0" t="n">
        <v>1.30231</v>
      </c>
      <c r="J3192" s="0" t="n">
        <v>6.89654999999999</v>
      </c>
      <c r="K3192" s="0" t="n">
        <v>232</v>
      </c>
      <c r="L3192" s="0" t="s">
        <v>20</v>
      </c>
      <c r="M3192" s="0" t="n">
        <f aca="false">35.3*G3192</f>
        <v>0.1911229864877</v>
      </c>
      <c r="N3192" s="0" t="n">
        <f aca="false">M3192*1000/365</f>
        <v>0.523624620514247</v>
      </c>
      <c r="O3192" s="0" t="n">
        <f aca="false">Table1[[#This Row],[Detection frequency 2021]]/100*365</f>
        <v>25.1724075</v>
      </c>
      <c r="P3192" s="0" t="n">
        <f aca="false">Table1[[#This Row],[Flared days/year]]/12</f>
        <v>2.097700625</v>
      </c>
      <c r="Q3192" s="2" t="n">
        <f aca="false">Table1[[#This Row],['#days per month]]-P3248</f>
        <v>1.2074565</v>
      </c>
    </row>
    <row r="3193" customFormat="false" ht="15.75" hidden="true" customHeight="false" outlineLevel="0" collapsed="false">
      <c r="A3193" s="0" t="s">
        <v>645</v>
      </c>
      <c r="B3193" s="0" t="s">
        <v>646</v>
      </c>
      <c r="C3193" s="0" t="s">
        <v>3352</v>
      </c>
      <c r="D3193" s="0" t="n">
        <v>2163</v>
      </c>
      <c r="E3193" s="0" t="n">
        <v>31.1277409999999</v>
      </c>
      <c r="F3193" s="0" t="n">
        <v>-102.894754</v>
      </c>
      <c r="G3193" s="0" t="n">
        <v>0.005409082781</v>
      </c>
      <c r="H3193" s="0" t="n">
        <v>1893.76</v>
      </c>
      <c r="I3193" s="0" t="n">
        <v>1.32809</v>
      </c>
      <c r="J3193" s="0" t="n">
        <v>28.3537</v>
      </c>
      <c r="K3193" s="0" t="n">
        <v>328</v>
      </c>
      <c r="L3193" s="0" t="s">
        <v>20</v>
      </c>
      <c r="M3193" s="0" t="n">
        <f aca="false">35.3*G3193</f>
        <v>0.1909406221693</v>
      </c>
      <c r="N3193" s="0" t="n">
        <f aca="false">M3193*1000/365</f>
        <v>0.523124992244657</v>
      </c>
      <c r="O3193" s="0" t="n">
        <f aca="false">Table1[[#This Row],[Detection frequency 2021]]/100*365</f>
        <v>103.491005</v>
      </c>
      <c r="P3193" s="0" t="n">
        <f aca="false">Table1[[#This Row],[Flared days/year]]/12</f>
        <v>8.62425041666667</v>
      </c>
      <c r="Q3193" s="2" t="n">
        <f aca="false">Table1[[#This Row],['#days per month]]-P3249</f>
        <v>0.598752083333361</v>
      </c>
    </row>
    <row r="3194" customFormat="false" ht="15.75" hidden="true" customHeight="false" outlineLevel="0" collapsed="false">
      <c r="A3194" s="0" t="s">
        <v>788</v>
      </c>
      <c r="B3194" s="0" t="s">
        <v>789</v>
      </c>
      <c r="C3194" s="0" t="s">
        <v>3353</v>
      </c>
      <c r="D3194" s="0" t="n">
        <v>12070</v>
      </c>
      <c r="E3194" s="0" t="n">
        <v>-0.912620999999999</v>
      </c>
      <c r="F3194" s="0" t="n">
        <v>117.113549</v>
      </c>
      <c r="G3194" s="0" t="n">
        <v>0.00540711613</v>
      </c>
      <c r="H3194" s="0" t="n">
        <v>1804.19</v>
      </c>
      <c r="I3194" s="0" t="n">
        <v>1.6015</v>
      </c>
      <c r="J3194" s="0" t="n">
        <v>28.7671</v>
      </c>
      <c r="K3194" s="0" t="n">
        <v>73</v>
      </c>
      <c r="L3194" s="0" t="s">
        <v>20</v>
      </c>
      <c r="M3194" s="0" t="n">
        <f aca="false">35.3*G3194</f>
        <v>0.190871199389</v>
      </c>
      <c r="N3194" s="0" t="n">
        <f aca="false">M3194*1000/365</f>
        <v>0.522934792846575</v>
      </c>
      <c r="O3194" s="0" t="n">
        <f aca="false">Table1[[#This Row],[Detection frequency 2021]]/100*365</f>
        <v>104.999915</v>
      </c>
      <c r="P3194" s="0" t="n">
        <f aca="false">Table1[[#This Row],[Flared days/year]]/12</f>
        <v>8.74999291666667</v>
      </c>
      <c r="Q3194" s="2" t="n">
        <f aca="false">Table1[[#This Row],['#days per month]]-P3250</f>
        <v>-1.01682916666667</v>
      </c>
    </row>
    <row r="3195" customFormat="false" ht="15.75" hidden="true" customHeight="false" outlineLevel="0" collapsed="false">
      <c r="A3195" s="0" t="s">
        <v>645</v>
      </c>
      <c r="B3195" s="0" t="s">
        <v>646</v>
      </c>
      <c r="C3195" s="0" t="s">
        <v>3354</v>
      </c>
      <c r="D3195" s="0" t="n">
        <v>644</v>
      </c>
      <c r="E3195" s="0" t="n">
        <v>47.567605</v>
      </c>
      <c r="F3195" s="0" t="n">
        <v>-103.168037</v>
      </c>
      <c r="G3195" s="0" t="n">
        <v>0.00540696936499999</v>
      </c>
      <c r="H3195" s="0" t="n">
        <v>1802.66</v>
      </c>
      <c r="I3195" s="0" t="n">
        <v>2.17484</v>
      </c>
      <c r="J3195" s="0" t="n">
        <v>23.3728</v>
      </c>
      <c r="K3195" s="0" t="n">
        <v>338</v>
      </c>
      <c r="L3195" s="0" t="s">
        <v>20</v>
      </c>
      <c r="M3195" s="0" t="n">
        <f aca="false">35.3*G3195</f>
        <v>0.1908660185845</v>
      </c>
      <c r="N3195" s="0" t="n">
        <f aca="false">M3195*1000/365</f>
        <v>0.522920598861643</v>
      </c>
      <c r="O3195" s="0" t="n">
        <f aca="false">Table1[[#This Row],[Detection frequency 2021]]/100*365</f>
        <v>85.31072</v>
      </c>
      <c r="P3195" s="0" t="n">
        <f aca="false">Table1[[#This Row],[Flared days/year]]/12</f>
        <v>7.10922666666667</v>
      </c>
      <c r="Q3195" s="2" t="n">
        <f aca="false">Table1[[#This Row],['#days per month]]-P3251</f>
        <v>1.88428208333336</v>
      </c>
    </row>
    <row r="3196" customFormat="false" ht="15.75" hidden="true" customHeight="false" outlineLevel="0" collapsed="false">
      <c r="A3196" s="0" t="s">
        <v>24</v>
      </c>
      <c r="B3196" s="0" t="s">
        <v>25</v>
      </c>
      <c r="C3196" s="0" t="s">
        <v>3355</v>
      </c>
      <c r="D3196" s="0" t="n">
        <v>10493</v>
      </c>
      <c r="E3196" s="0" t="n">
        <v>60.148178</v>
      </c>
      <c r="F3196" s="0" t="n">
        <v>109.073985</v>
      </c>
      <c r="G3196" s="0" t="n">
        <v>0.005406294246</v>
      </c>
      <c r="H3196" s="0" t="n">
        <v>1778.38</v>
      </c>
      <c r="I3196" s="0" t="n">
        <v>1.6015</v>
      </c>
      <c r="J3196" s="0" t="n">
        <v>20.1794</v>
      </c>
      <c r="K3196" s="0" t="n">
        <v>223</v>
      </c>
      <c r="L3196" s="0" t="s">
        <v>20</v>
      </c>
      <c r="M3196" s="0" t="n">
        <f aca="false">35.3*G3196</f>
        <v>0.1908421868838</v>
      </c>
      <c r="N3196" s="0" t="n">
        <f aca="false">M3196*1000/365</f>
        <v>0.522855306530959</v>
      </c>
      <c r="O3196" s="0" t="n">
        <f aca="false">Table1[[#This Row],[Detection frequency 2021]]/100*365</f>
        <v>73.65481</v>
      </c>
      <c r="P3196" s="0" t="n">
        <f aca="false">Table1[[#This Row],[Flared days/year]]/12</f>
        <v>6.13790083333333</v>
      </c>
      <c r="Q3196" s="2" t="n">
        <f aca="false">Table1[[#This Row],['#days per month]]-P3252</f>
        <v>2.94548916666667</v>
      </c>
    </row>
    <row r="3197" customFormat="false" ht="15.75" hidden="true" customHeight="false" outlineLevel="0" collapsed="false">
      <c r="A3197" s="0" t="s">
        <v>645</v>
      </c>
      <c r="B3197" s="0" t="s">
        <v>646</v>
      </c>
      <c r="C3197" s="0" t="s">
        <v>3356</v>
      </c>
      <c r="D3197" s="0" t="n">
        <v>2581</v>
      </c>
      <c r="E3197" s="0" t="n">
        <v>32.435047</v>
      </c>
      <c r="F3197" s="0" t="n">
        <v>-101.68901</v>
      </c>
      <c r="G3197" s="0" t="n">
        <v>0.005401128118</v>
      </c>
      <c r="H3197" s="0" t="n">
        <v>1872.31</v>
      </c>
      <c r="I3197" s="0" t="n">
        <v>1.6015</v>
      </c>
      <c r="J3197" s="0" t="n">
        <v>6.60919999999999</v>
      </c>
      <c r="K3197" s="0" t="n">
        <v>348</v>
      </c>
      <c r="L3197" s="0" t="s">
        <v>20</v>
      </c>
      <c r="M3197" s="0" t="n">
        <f aca="false">35.3*G3197</f>
        <v>0.1906598225654</v>
      </c>
      <c r="N3197" s="0" t="n">
        <f aca="false">M3197*1000/365</f>
        <v>0.52235567826137</v>
      </c>
      <c r="O3197" s="0" t="n">
        <f aca="false">Table1[[#This Row],[Detection frequency 2021]]/100*365</f>
        <v>24.12358</v>
      </c>
      <c r="P3197" s="0" t="n">
        <f aca="false">Table1[[#This Row],[Flared days/year]]/12</f>
        <v>2.01029833333333</v>
      </c>
      <c r="Q3197" s="2" t="n">
        <f aca="false">Table1[[#This Row],['#days per month]]-P3253</f>
        <v>-5.97520208333331</v>
      </c>
    </row>
    <row r="3198" customFormat="false" ht="15.75" hidden="true" customHeight="false" outlineLevel="0" collapsed="false">
      <c r="A3198" s="0" t="s">
        <v>3357</v>
      </c>
      <c r="B3198" s="0" t="s">
        <v>3358</v>
      </c>
      <c r="C3198" s="0" t="s">
        <v>3359</v>
      </c>
      <c r="D3198" s="0" t="n">
        <v>4752</v>
      </c>
      <c r="E3198" s="0" t="n">
        <v>-52.880187</v>
      </c>
      <c r="F3198" s="0" t="n">
        <v>-68.86031</v>
      </c>
      <c r="G3198" s="0" t="n">
        <v>0.005397370934</v>
      </c>
      <c r="H3198" s="0" t="n">
        <v>1750.89</v>
      </c>
      <c r="I3198" s="0" t="n">
        <v>1.21624</v>
      </c>
      <c r="J3198" s="0" t="n">
        <v>42.1569</v>
      </c>
      <c r="K3198" s="0" t="n">
        <v>306</v>
      </c>
      <c r="L3198" s="0" t="s">
        <v>20</v>
      </c>
      <c r="M3198" s="0" t="n">
        <f aca="false">35.3*G3198</f>
        <v>0.1905271939702</v>
      </c>
      <c r="N3198" s="0" t="n">
        <f aca="false">M3198*1000/365</f>
        <v>0.521992312247123</v>
      </c>
      <c r="O3198" s="0" t="n">
        <f aca="false">Table1[[#This Row],[Detection frequency 2021]]/100*365</f>
        <v>153.872685</v>
      </c>
      <c r="P3198" s="0" t="n">
        <f aca="false">Table1[[#This Row],[Flared days/year]]/12</f>
        <v>12.82272375</v>
      </c>
      <c r="Q3198" s="2" t="n">
        <f aca="false">Table1[[#This Row],['#days per month]]-P3254</f>
        <v>10.5162461666667</v>
      </c>
    </row>
    <row r="3199" customFormat="false" ht="15.75" hidden="true" customHeight="false" outlineLevel="0" collapsed="false">
      <c r="A3199" s="0" t="s">
        <v>598</v>
      </c>
      <c r="B3199" s="0" t="s">
        <v>599</v>
      </c>
      <c r="C3199" s="0" t="s">
        <v>3360</v>
      </c>
      <c r="D3199" s="0" t="n">
        <v>76</v>
      </c>
      <c r="E3199" s="0" t="n">
        <v>56.657838</v>
      </c>
      <c r="F3199" s="0" t="n">
        <v>-121.210848</v>
      </c>
      <c r="G3199" s="0" t="n">
        <v>0.005397253522</v>
      </c>
      <c r="H3199" s="0" t="n">
        <v>1782.16</v>
      </c>
      <c r="I3199" s="0" t="n">
        <v>1.81620999999999</v>
      </c>
      <c r="J3199" s="0" t="n">
        <v>41.3193999999999</v>
      </c>
      <c r="K3199" s="0" t="n">
        <v>288</v>
      </c>
      <c r="L3199" s="0" t="s">
        <v>20</v>
      </c>
      <c r="M3199" s="0" t="n">
        <f aca="false">35.3*G3199</f>
        <v>0.1905230493266</v>
      </c>
      <c r="N3199" s="0" t="n">
        <f aca="false">M3199*1000/365</f>
        <v>0.521980957059178</v>
      </c>
      <c r="O3199" s="0" t="n">
        <f aca="false">Table1[[#This Row],[Detection frequency 2021]]/100*365</f>
        <v>150.81581</v>
      </c>
      <c r="P3199" s="0" t="n">
        <f aca="false">Table1[[#This Row],[Flared days/year]]/12</f>
        <v>12.5679841666666</v>
      </c>
      <c r="Q3199" s="2" t="n">
        <f aca="false">Table1[[#This Row],['#days per month]]-P3255</f>
        <v>4.05131749999997</v>
      </c>
    </row>
    <row r="3200" customFormat="false" ht="15.75" hidden="true" customHeight="false" outlineLevel="0" collapsed="false">
      <c r="A3200" s="0" t="s">
        <v>645</v>
      </c>
      <c r="B3200" s="0" t="s">
        <v>646</v>
      </c>
      <c r="C3200" s="0" t="s">
        <v>3361</v>
      </c>
      <c r="D3200" s="0" t="n">
        <v>2493</v>
      </c>
      <c r="E3200" s="0" t="n">
        <v>35.962087</v>
      </c>
      <c r="F3200" s="0" t="n">
        <v>-101.816992</v>
      </c>
      <c r="G3200" s="0" t="n">
        <v>0.00539695999199999</v>
      </c>
      <c r="H3200" s="0" t="n">
        <v>1861.05</v>
      </c>
      <c r="I3200" s="0" t="n">
        <v>1.98681</v>
      </c>
      <c r="J3200" s="0" t="n">
        <v>9.46746</v>
      </c>
      <c r="K3200" s="0" t="n">
        <v>338</v>
      </c>
      <c r="L3200" s="0" t="s">
        <v>20</v>
      </c>
      <c r="M3200" s="0" t="n">
        <f aca="false">35.3*G3200</f>
        <v>0.1905126877176</v>
      </c>
      <c r="N3200" s="0" t="n">
        <f aca="false">M3200*1000/365</f>
        <v>0.521952569089314</v>
      </c>
      <c r="O3200" s="0" t="n">
        <f aca="false">Table1[[#This Row],[Detection frequency 2021]]/100*365</f>
        <v>34.556229</v>
      </c>
      <c r="P3200" s="0" t="n">
        <f aca="false">Table1[[#This Row],[Flared days/year]]/12</f>
        <v>2.87968575</v>
      </c>
      <c r="Q3200" s="2" t="n">
        <f aca="false">Table1[[#This Row],['#days per month]]-P3256</f>
        <v>-2.061958</v>
      </c>
    </row>
    <row r="3201" customFormat="false" ht="15.75" hidden="true" customHeight="false" outlineLevel="0" collapsed="false">
      <c r="A3201" s="0" t="s">
        <v>645</v>
      </c>
      <c r="B3201" s="0" t="s">
        <v>646</v>
      </c>
      <c r="C3201" s="0" t="s">
        <v>3362</v>
      </c>
      <c r="D3201" s="0" t="n">
        <v>2591</v>
      </c>
      <c r="E3201" s="0" t="n">
        <v>32.153782</v>
      </c>
      <c r="F3201" s="0" t="n">
        <v>-101.669981999999</v>
      </c>
      <c r="G3201" s="0" t="n">
        <v>0.005396372932</v>
      </c>
      <c r="H3201" s="0" t="n">
        <v>1813.13</v>
      </c>
      <c r="I3201" s="0" t="n">
        <v>1.6015</v>
      </c>
      <c r="J3201" s="0" t="n">
        <v>9.70588</v>
      </c>
      <c r="K3201" s="0" t="n">
        <v>340</v>
      </c>
      <c r="L3201" s="0" t="s">
        <v>20</v>
      </c>
      <c r="M3201" s="0" t="n">
        <f aca="false">35.3*G3201</f>
        <v>0.1904919644996</v>
      </c>
      <c r="N3201" s="0" t="n">
        <f aca="false">M3201*1000/365</f>
        <v>0.521895793149589</v>
      </c>
      <c r="O3201" s="0" t="n">
        <f aca="false">Table1[[#This Row],[Detection frequency 2021]]/100*365</f>
        <v>35.426462</v>
      </c>
      <c r="P3201" s="0" t="n">
        <f aca="false">Table1[[#This Row],[Flared days/year]]/12</f>
        <v>2.95220516666667</v>
      </c>
      <c r="Q3201" s="2" t="n">
        <f aca="false">Table1[[#This Row],['#days per month]]-P3257</f>
        <v>-1.28988566666667</v>
      </c>
    </row>
    <row r="3202" customFormat="false" ht="15.75" hidden="true" customHeight="false" outlineLevel="0" collapsed="false">
      <c r="A3202" s="0" t="s">
        <v>645</v>
      </c>
      <c r="B3202" s="0" t="s">
        <v>646</v>
      </c>
      <c r="C3202" s="0" t="s">
        <v>3363</v>
      </c>
      <c r="D3202" s="0" t="n">
        <v>2480</v>
      </c>
      <c r="E3202" s="0" t="n">
        <v>31.886045</v>
      </c>
      <c r="F3202" s="0" t="n">
        <v>-101.843993</v>
      </c>
      <c r="G3202" s="0" t="n">
        <v>0.005396226167</v>
      </c>
      <c r="H3202" s="0" t="n">
        <v>1854.36</v>
      </c>
      <c r="I3202" s="0" t="n">
        <v>1.27267</v>
      </c>
      <c r="J3202" s="0" t="n">
        <v>10.7872</v>
      </c>
      <c r="K3202" s="0" t="n">
        <v>343</v>
      </c>
      <c r="L3202" s="0" t="s">
        <v>20</v>
      </c>
      <c r="M3202" s="0" t="n">
        <f aca="false">35.3*G3202</f>
        <v>0.1904867836951</v>
      </c>
      <c r="N3202" s="0" t="n">
        <f aca="false">M3202*1000/365</f>
        <v>0.521881599164658</v>
      </c>
      <c r="O3202" s="0" t="n">
        <f aca="false">Table1[[#This Row],[Detection frequency 2021]]/100*365</f>
        <v>39.37328</v>
      </c>
      <c r="P3202" s="0" t="n">
        <f aca="false">Table1[[#This Row],[Flared days/year]]/12</f>
        <v>3.28110666666667</v>
      </c>
      <c r="Q3202" s="2" t="n">
        <f aca="false">Table1[[#This Row],['#days per month]]-P3258</f>
        <v>-13.67244375</v>
      </c>
    </row>
    <row r="3203" customFormat="false" ht="15.75" hidden="true" customHeight="false" outlineLevel="0" collapsed="false">
      <c r="A3203" s="0" t="s">
        <v>161</v>
      </c>
      <c r="B3203" s="0" t="s">
        <v>162</v>
      </c>
      <c r="C3203" s="0" t="s">
        <v>3364</v>
      </c>
      <c r="D3203" s="0" t="n">
        <v>11583</v>
      </c>
      <c r="E3203" s="0" t="n">
        <v>39.070468</v>
      </c>
      <c r="F3203" s="0" t="n">
        <v>118.916482</v>
      </c>
      <c r="G3203" s="0" t="n">
        <v>0.005393731162</v>
      </c>
      <c r="H3203" s="0" t="n">
        <v>1846.6</v>
      </c>
      <c r="I3203" s="0" t="n">
        <v>1.6015</v>
      </c>
      <c r="J3203" s="0" t="n">
        <v>46.6667</v>
      </c>
      <c r="K3203" s="0" t="n">
        <v>210</v>
      </c>
      <c r="L3203" s="0" t="s">
        <v>20</v>
      </c>
      <c r="M3203" s="0" t="n">
        <f aca="false">35.3*G3203</f>
        <v>0.1903987100186</v>
      </c>
      <c r="N3203" s="0" t="n">
        <f aca="false">M3203*1000/365</f>
        <v>0.521640301420822</v>
      </c>
      <c r="O3203" s="0" t="n">
        <f aca="false">Table1[[#This Row],[Detection frequency 2021]]/100*365</f>
        <v>170.333455</v>
      </c>
      <c r="P3203" s="0" t="n">
        <f aca="false">Table1[[#This Row],[Flared days/year]]/12</f>
        <v>14.1944545833333</v>
      </c>
      <c r="Q3203" s="2" t="n">
        <f aca="false">Table1[[#This Row],['#days per month]]-P3259</f>
        <v>2.329795</v>
      </c>
    </row>
    <row r="3204" customFormat="false" ht="15.75" hidden="true" customHeight="false" outlineLevel="0" collapsed="false">
      <c r="A3204" s="0" t="s">
        <v>645</v>
      </c>
      <c r="B3204" s="0" t="s">
        <v>646</v>
      </c>
      <c r="C3204" s="0" t="s">
        <v>3365</v>
      </c>
      <c r="D3204" s="0" t="n">
        <v>1309</v>
      </c>
      <c r="E3204" s="0" t="n">
        <v>32.203032</v>
      </c>
      <c r="F3204" s="0" t="n">
        <v>-104.099345</v>
      </c>
      <c r="G3204" s="0" t="n">
        <v>0.005390296861</v>
      </c>
      <c r="H3204" s="0" t="n">
        <v>1912.69</v>
      </c>
      <c r="I3204" s="0" t="n">
        <v>2.07937</v>
      </c>
      <c r="J3204" s="0" t="n">
        <v>24.3242999999999</v>
      </c>
      <c r="K3204" s="0" t="n">
        <v>333</v>
      </c>
      <c r="L3204" s="0" t="s">
        <v>20</v>
      </c>
      <c r="M3204" s="0" t="n">
        <f aca="false">35.3*G3204</f>
        <v>0.1902774791933</v>
      </c>
      <c r="N3204" s="0" t="n">
        <f aca="false">M3204*1000/365</f>
        <v>0.521308162173425</v>
      </c>
      <c r="O3204" s="0" t="n">
        <f aca="false">Table1[[#This Row],[Detection frequency 2021]]/100*365</f>
        <v>88.7836949999996</v>
      </c>
      <c r="P3204" s="0" t="n">
        <f aca="false">Table1[[#This Row],[Flared days/year]]/12</f>
        <v>7.39864124999997</v>
      </c>
      <c r="Q3204" s="2" t="n">
        <f aca="false">Table1[[#This Row],['#days per month]]-P3260</f>
        <v>3.84345</v>
      </c>
    </row>
    <row r="3205" customFormat="false" ht="15.75" hidden="true" customHeight="false" outlineLevel="0" collapsed="false">
      <c r="A3205" s="0" t="s">
        <v>24</v>
      </c>
      <c r="B3205" s="0" t="s">
        <v>25</v>
      </c>
      <c r="C3205" s="0" t="s">
        <v>3366</v>
      </c>
      <c r="D3205" s="0" t="n">
        <v>8921</v>
      </c>
      <c r="E3205" s="0" t="n">
        <v>58.703004</v>
      </c>
      <c r="F3205" s="0" t="n">
        <v>73.994776</v>
      </c>
      <c r="G3205" s="0" t="n">
        <v>0.005390062037</v>
      </c>
      <c r="H3205" s="0" t="n">
        <v>1786.34</v>
      </c>
      <c r="I3205" s="0" t="n">
        <v>2.09904</v>
      </c>
      <c r="J3205" s="0" t="n">
        <v>33.1633</v>
      </c>
      <c r="K3205" s="0" t="n">
        <v>196</v>
      </c>
      <c r="L3205" s="0" t="s">
        <v>20</v>
      </c>
      <c r="M3205" s="0" t="n">
        <f aca="false">35.3*G3205</f>
        <v>0.1902691899061</v>
      </c>
      <c r="N3205" s="0" t="n">
        <f aca="false">M3205*1000/365</f>
        <v>0.521285451797534</v>
      </c>
      <c r="O3205" s="0" t="n">
        <f aca="false">Table1[[#This Row],[Detection frequency 2021]]/100*365</f>
        <v>121.046045</v>
      </c>
      <c r="P3205" s="0" t="n">
        <f aca="false">Table1[[#This Row],[Flared days/year]]/12</f>
        <v>10.0871704166667</v>
      </c>
      <c r="Q3205" s="2" t="n">
        <f aca="false">Table1[[#This Row],['#days per month]]-P3261</f>
        <v>5.29280416666667</v>
      </c>
    </row>
    <row r="3206" customFormat="false" ht="15.75" hidden="true" customHeight="false" outlineLevel="0" collapsed="false">
      <c r="A3206" s="0" t="s">
        <v>345</v>
      </c>
      <c r="B3206" s="0" t="s">
        <v>346</v>
      </c>
      <c r="C3206" s="0" t="s">
        <v>3367</v>
      </c>
      <c r="D3206" s="0" t="n">
        <v>4753</v>
      </c>
      <c r="E3206" s="0" t="n">
        <v>-52.733176</v>
      </c>
      <c r="F3206" s="0" t="n">
        <v>-68.588098</v>
      </c>
      <c r="G3206" s="0" t="n">
        <v>0.005377058658</v>
      </c>
      <c r="H3206" s="0" t="n">
        <v>1895.01</v>
      </c>
      <c r="I3206" s="0" t="n">
        <v>2.44632</v>
      </c>
      <c r="J3206" s="0" t="n">
        <v>32.2581</v>
      </c>
      <c r="K3206" s="0" t="n">
        <v>310</v>
      </c>
      <c r="L3206" s="0" t="s">
        <v>20</v>
      </c>
      <c r="M3206" s="0" t="n">
        <f aca="false">35.3*G3206</f>
        <v>0.1898101706274</v>
      </c>
      <c r="N3206" s="0" t="n">
        <f aca="false">M3206*1000/365</f>
        <v>0.520027864732603</v>
      </c>
      <c r="O3206" s="0" t="n">
        <f aca="false">Table1[[#This Row],[Detection frequency 2021]]/100*365</f>
        <v>117.742065</v>
      </c>
      <c r="P3206" s="0" t="n">
        <f aca="false">Table1[[#This Row],[Flared days/year]]/12</f>
        <v>9.81183875</v>
      </c>
      <c r="Q3206" s="2" t="n">
        <f aca="false">Table1[[#This Row],['#days per month]]-P3262</f>
        <v>2.13832208333333</v>
      </c>
    </row>
    <row r="3207" customFormat="false" ht="15.75" hidden="true" customHeight="false" outlineLevel="0" collapsed="false">
      <c r="A3207" s="0" t="s">
        <v>645</v>
      </c>
      <c r="B3207" s="0" t="s">
        <v>646</v>
      </c>
      <c r="C3207" s="0" t="s">
        <v>3368</v>
      </c>
      <c r="D3207" s="0" t="n">
        <v>3136</v>
      </c>
      <c r="E3207" s="0" t="n">
        <v>28.794593</v>
      </c>
      <c r="F3207" s="0" t="n">
        <v>-98.074916</v>
      </c>
      <c r="G3207" s="0" t="n">
        <v>0.005376735775</v>
      </c>
      <c r="H3207" s="0" t="n">
        <v>1911.98</v>
      </c>
      <c r="I3207" s="0" t="n">
        <v>1.26497</v>
      </c>
      <c r="J3207" s="0" t="n">
        <v>26.3666</v>
      </c>
      <c r="K3207" s="0" t="n">
        <v>311</v>
      </c>
      <c r="L3207" s="0" t="s">
        <v>20</v>
      </c>
      <c r="M3207" s="0" t="n">
        <f aca="false">35.3*G3207</f>
        <v>0.1897987728575</v>
      </c>
      <c r="N3207" s="0" t="n">
        <f aca="false">M3207*1000/365</f>
        <v>0.519996637965753</v>
      </c>
      <c r="O3207" s="0" t="n">
        <f aca="false">Table1[[#This Row],[Detection frequency 2021]]/100*365</f>
        <v>96.23809</v>
      </c>
      <c r="P3207" s="0" t="n">
        <f aca="false">Table1[[#This Row],[Flared days/year]]/12</f>
        <v>8.01984083333333</v>
      </c>
      <c r="Q3207" s="2" t="n">
        <f aca="false">Table1[[#This Row],['#days per month]]-P3263</f>
        <v>-9.89219958333334</v>
      </c>
    </row>
    <row r="3208" customFormat="false" ht="15.75" hidden="true" customHeight="false" outlineLevel="0" collapsed="false">
      <c r="A3208" s="0" t="s">
        <v>21</v>
      </c>
      <c r="B3208" s="0" t="s">
        <v>22</v>
      </c>
      <c r="C3208" s="0" t="s">
        <v>3369</v>
      </c>
      <c r="D3208" s="0" t="n">
        <v>7385</v>
      </c>
      <c r="E3208" s="0" t="n">
        <v>32.680011</v>
      </c>
      <c r="F3208" s="0" t="n">
        <v>44.040549</v>
      </c>
      <c r="G3208" s="0" t="n">
        <v>0.0017290120473</v>
      </c>
      <c r="H3208" s="0" t="n">
        <v>1278.61</v>
      </c>
      <c r="I3208" s="0" t="n">
        <v>1.56213999999999</v>
      </c>
      <c r="J3208" s="0" t="n">
        <v>16.1209</v>
      </c>
      <c r="K3208" s="0" t="n">
        <v>397</v>
      </c>
      <c r="L3208" s="0" t="s">
        <v>20</v>
      </c>
      <c r="M3208" s="0" t="n">
        <f aca="false">35.3*G3208</f>
        <v>0.06103412526969</v>
      </c>
      <c r="N3208" s="0" t="n">
        <f aca="false">M3208*1000/365</f>
        <v>0.167216781560795</v>
      </c>
      <c r="O3208" s="0" t="n">
        <f aca="false">Table1[[#This Row],[Detection frequency 2021]]/100*365</f>
        <v>58.841285</v>
      </c>
      <c r="P3208" s="0" t="n">
        <f aca="false">Table1[[#This Row],[Flared days/year]]/12</f>
        <v>4.90344041666667</v>
      </c>
      <c r="Q3208" s="2" t="n">
        <f aca="false">Table1[[#This Row],['#days per month]]-P3264</f>
        <v>-7.52690833333333</v>
      </c>
    </row>
    <row r="3209" customFormat="false" ht="15.75" hidden="true" customHeight="false" outlineLevel="0" collapsed="false">
      <c r="A3209" s="0" t="s">
        <v>598</v>
      </c>
      <c r="B3209" s="0" t="s">
        <v>599</v>
      </c>
      <c r="C3209" s="0" t="s">
        <v>3370</v>
      </c>
      <c r="D3209" s="0" t="n">
        <v>962</v>
      </c>
      <c r="E3209" s="0" t="n">
        <v>49.575499</v>
      </c>
      <c r="F3209" s="0" t="n">
        <v>-102.652116</v>
      </c>
      <c r="G3209" s="0" t="n">
        <v>0.005372597002</v>
      </c>
      <c r="H3209" s="0" t="n">
        <v>1951.12</v>
      </c>
      <c r="I3209" s="0" t="n">
        <v>1.90257</v>
      </c>
      <c r="J3209" s="0" t="n">
        <v>36.3636</v>
      </c>
      <c r="K3209" s="0" t="n">
        <v>330</v>
      </c>
      <c r="L3209" s="0" t="s">
        <v>20</v>
      </c>
      <c r="M3209" s="0" t="n">
        <f aca="false">35.3*G3209</f>
        <v>0.1896526741706</v>
      </c>
      <c r="N3209" s="0" t="n">
        <f aca="false">M3209*1000/365</f>
        <v>0.519596367590685</v>
      </c>
      <c r="O3209" s="0" t="n">
        <f aca="false">Table1[[#This Row],[Detection frequency 2021]]/100*365</f>
        <v>132.72714</v>
      </c>
      <c r="P3209" s="0" t="n">
        <f aca="false">Table1[[#This Row],[Flared days/year]]/12</f>
        <v>11.060595</v>
      </c>
      <c r="Q3209" s="2" t="n">
        <f aca="false">Table1[[#This Row],['#days per month]]-P3265</f>
        <v>4.22134666666667</v>
      </c>
    </row>
    <row r="3210" customFormat="false" ht="15.75" hidden="true" customHeight="false" outlineLevel="0" collapsed="false">
      <c r="A3210" s="0" t="s">
        <v>24</v>
      </c>
      <c r="B3210" s="0" t="s">
        <v>25</v>
      </c>
      <c r="C3210" s="0" t="s">
        <v>3371</v>
      </c>
      <c r="D3210" s="0" t="n">
        <v>9261</v>
      </c>
      <c r="E3210" s="0" t="n">
        <v>64.370912</v>
      </c>
      <c r="F3210" s="0" t="n">
        <v>77.598331</v>
      </c>
      <c r="G3210" s="0" t="n">
        <v>0.00536655028399999</v>
      </c>
      <c r="H3210" s="0" t="n">
        <v>1826.65</v>
      </c>
      <c r="I3210" s="0" t="n">
        <v>2.44791</v>
      </c>
      <c r="J3210" s="0" t="n">
        <v>34.9515</v>
      </c>
      <c r="K3210" s="0" t="n">
        <v>206</v>
      </c>
      <c r="L3210" s="0" t="s">
        <v>20</v>
      </c>
      <c r="M3210" s="0" t="n">
        <f aca="false">35.3*G3210</f>
        <v>0.1894392250252</v>
      </c>
      <c r="N3210" s="0" t="n">
        <f aca="false">M3210*1000/365</f>
        <v>0.519011575411506</v>
      </c>
      <c r="O3210" s="0" t="n">
        <f aca="false">Table1[[#This Row],[Detection frequency 2021]]/100*365</f>
        <v>127.572975</v>
      </c>
      <c r="P3210" s="0" t="n">
        <f aca="false">Table1[[#This Row],[Flared days/year]]/12</f>
        <v>10.63108125</v>
      </c>
      <c r="Q3210" s="2" t="n">
        <f aca="false">Table1[[#This Row],['#days per month]]-P3266</f>
        <v>4.20011583333333</v>
      </c>
    </row>
    <row r="3211" customFormat="false" ht="15.75" hidden="true" customHeight="false" outlineLevel="0" collapsed="false">
      <c r="A3211" s="0" t="s">
        <v>645</v>
      </c>
      <c r="B3211" s="0" t="s">
        <v>646</v>
      </c>
      <c r="C3211" s="0" t="s">
        <v>3372</v>
      </c>
      <c r="D3211" s="0" t="n">
        <v>1412</v>
      </c>
      <c r="E3211" s="0" t="n">
        <v>31.884005</v>
      </c>
      <c r="F3211" s="0" t="n">
        <v>-103.964318999999</v>
      </c>
      <c r="G3211" s="0" t="n">
        <v>0.005355660321</v>
      </c>
      <c r="H3211" s="0" t="n">
        <v>1828.03</v>
      </c>
      <c r="I3211" s="0" t="n">
        <v>1.45464</v>
      </c>
      <c r="J3211" s="0" t="n">
        <v>32.1321</v>
      </c>
      <c r="K3211" s="0" t="n">
        <v>333</v>
      </c>
      <c r="L3211" s="0" t="s">
        <v>20</v>
      </c>
      <c r="M3211" s="0" t="n">
        <f aca="false">35.3*G3211</f>
        <v>0.1890548093313</v>
      </c>
      <c r="N3211" s="0" t="n">
        <f aca="false">M3211*1000/365</f>
        <v>0.517958381729589</v>
      </c>
      <c r="O3211" s="0" t="n">
        <f aca="false">Table1[[#This Row],[Detection frequency 2021]]/100*365</f>
        <v>117.282165</v>
      </c>
      <c r="P3211" s="0" t="n">
        <f aca="false">Table1[[#This Row],[Flared days/year]]/12</f>
        <v>9.77351375</v>
      </c>
      <c r="Q3211" s="2" t="n">
        <f aca="false">Table1[[#This Row],['#days per month]]-P3267</f>
        <v>0.827424583333334</v>
      </c>
    </row>
    <row r="3212" customFormat="false" ht="15.75" hidden="true" customHeight="false" outlineLevel="0" collapsed="false">
      <c r="A3212" s="0" t="s">
        <v>24</v>
      </c>
      <c r="B3212" s="0" t="s">
        <v>25</v>
      </c>
      <c r="C3212" s="0" t="s">
        <v>3373</v>
      </c>
      <c r="D3212" s="0" t="n">
        <v>7035</v>
      </c>
      <c r="E3212" s="0" t="n">
        <v>56.3784349999999</v>
      </c>
      <c r="F3212" s="0" t="n">
        <v>55.567274</v>
      </c>
      <c r="G3212" s="0" t="n">
        <v>0.005354721025</v>
      </c>
      <c r="H3212" s="0" t="n">
        <v>2054.62</v>
      </c>
      <c r="I3212" s="0" t="n">
        <v>1.6015</v>
      </c>
      <c r="J3212" s="0" t="n">
        <v>37.9747</v>
      </c>
      <c r="K3212" s="0" t="n">
        <v>237</v>
      </c>
      <c r="L3212" s="0" t="s">
        <v>20</v>
      </c>
      <c r="M3212" s="0" t="n">
        <f aca="false">35.3*G3212</f>
        <v>0.1890216521825</v>
      </c>
      <c r="N3212" s="0" t="n">
        <f aca="false">M3212*1000/365</f>
        <v>0.517867540226027</v>
      </c>
      <c r="O3212" s="0" t="n">
        <f aca="false">Table1[[#This Row],[Detection frequency 2021]]/100*365</f>
        <v>138.607655</v>
      </c>
      <c r="P3212" s="0" t="n">
        <f aca="false">Table1[[#This Row],[Flared days/year]]/12</f>
        <v>11.5506379166667</v>
      </c>
      <c r="Q3212" s="2" t="n">
        <f aca="false">Table1[[#This Row],['#days per month]]-P3268</f>
        <v>5.52655625</v>
      </c>
    </row>
    <row r="3213" customFormat="false" ht="15.75" hidden="true" customHeight="false" outlineLevel="0" collapsed="false">
      <c r="A3213" s="0" t="s">
        <v>645</v>
      </c>
      <c r="B3213" s="0" t="s">
        <v>646</v>
      </c>
      <c r="C3213" s="0" t="s">
        <v>3374</v>
      </c>
      <c r="D3213" s="0" t="n">
        <v>2903</v>
      </c>
      <c r="E3213" s="0" t="n">
        <v>28.6223969999999</v>
      </c>
      <c r="F3213" s="0" t="n">
        <v>-99.39721</v>
      </c>
      <c r="G3213" s="0" t="n">
        <v>0.005351815078</v>
      </c>
      <c r="H3213" s="0" t="n">
        <v>1905.31</v>
      </c>
      <c r="I3213" s="0" t="n">
        <v>2.27187</v>
      </c>
      <c r="J3213" s="0" t="n">
        <v>16.1194</v>
      </c>
      <c r="K3213" s="0" t="n">
        <v>335</v>
      </c>
      <c r="L3213" s="0" t="s">
        <v>20</v>
      </c>
      <c r="M3213" s="0" t="n">
        <f aca="false">35.3*G3213</f>
        <v>0.1889190722534</v>
      </c>
      <c r="N3213" s="0" t="n">
        <f aca="false">M3213*1000/365</f>
        <v>0.517586499324383</v>
      </c>
      <c r="O3213" s="0" t="n">
        <f aca="false">Table1[[#This Row],[Detection frequency 2021]]/100*365</f>
        <v>58.83581</v>
      </c>
      <c r="P3213" s="0" t="n">
        <f aca="false">Table1[[#This Row],[Flared days/year]]/12</f>
        <v>4.90298416666667</v>
      </c>
      <c r="Q3213" s="2" t="n">
        <f aca="false">Table1[[#This Row],['#days per month]]-P3269</f>
        <v>0.112967499999999</v>
      </c>
    </row>
    <row r="3214" customFormat="false" ht="15.75" hidden="true" customHeight="false" outlineLevel="0" collapsed="false">
      <c r="A3214" s="0" t="s">
        <v>345</v>
      </c>
      <c r="B3214" s="0" t="s">
        <v>346</v>
      </c>
      <c r="C3214" s="0" t="s">
        <v>3375</v>
      </c>
      <c r="D3214" s="0" t="n">
        <v>4759</v>
      </c>
      <c r="E3214" s="0" t="n">
        <v>-52.8995589999999</v>
      </c>
      <c r="F3214" s="0" t="n">
        <v>-68.347394</v>
      </c>
      <c r="G3214" s="0" t="n">
        <v>0.005349202661</v>
      </c>
      <c r="H3214" s="0" t="n">
        <v>1784.41</v>
      </c>
      <c r="I3214" s="0" t="n">
        <v>1.91087</v>
      </c>
      <c r="J3214" s="0" t="n">
        <v>21.6981</v>
      </c>
      <c r="K3214" s="0" t="n">
        <v>318</v>
      </c>
      <c r="L3214" s="0" t="s">
        <v>20</v>
      </c>
      <c r="M3214" s="0" t="n">
        <f aca="false">35.3*G3214</f>
        <v>0.1888268539333</v>
      </c>
      <c r="N3214" s="0" t="n">
        <f aca="false">M3214*1000/365</f>
        <v>0.517333846392603</v>
      </c>
      <c r="O3214" s="0" t="n">
        <f aca="false">Table1[[#This Row],[Detection frequency 2021]]/100*365</f>
        <v>79.198065</v>
      </c>
      <c r="P3214" s="0" t="n">
        <f aca="false">Table1[[#This Row],[Flared days/year]]/12</f>
        <v>6.59983875</v>
      </c>
      <c r="Q3214" s="2" t="n">
        <f aca="false">Table1[[#This Row],['#days per month]]-P3270</f>
        <v>-3.85589041666667</v>
      </c>
    </row>
    <row r="3215" customFormat="false" ht="15.75" hidden="true" customHeight="false" outlineLevel="0" collapsed="false">
      <c r="A3215" s="0" t="s">
        <v>598</v>
      </c>
      <c r="B3215" s="0" t="s">
        <v>599</v>
      </c>
      <c r="C3215" s="0" t="s">
        <v>3376</v>
      </c>
      <c r="D3215" s="0" t="n">
        <v>125</v>
      </c>
      <c r="E3215" s="0" t="n">
        <v>55.724349</v>
      </c>
      <c r="F3215" s="0" t="n">
        <v>-119.400622</v>
      </c>
      <c r="G3215" s="0" t="n">
        <v>0.005348292718</v>
      </c>
      <c r="H3215" s="0" t="n">
        <v>1838.14</v>
      </c>
      <c r="I3215" s="0" t="n">
        <v>1.6015</v>
      </c>
      <c r="J3215" s="0" t="n">
        <v>36.1404</v>
      </c>
      <c r="K3215" s="0" t="n">
        <v>285</v>
      </c>
      <c r="L3215" s="0" t="s">
        <v>20</v>
      </c>
      <c r="M3215" s="0" t="n">
        <f aca="false">35.3*G3215</f>
        <v>0.1887947329454</v>
      </c>
      <c r="N3215" s="0" t="n">
        <f aca="false">M3215*1000/365</f>
        <v>0.517245843686027</v>
      </c>
      <c r="O3215" s="0" t="n">
        <f aca="false">Table1[[#This Row],[Detection frequency 2021]]/100*365</f>
        <v>131.91246</v>
      </c>
      <c r="P3215" s="0" t="n">
        <f aca="false">Table1[[#This Row],[Flared days/year]]/12</f>
        <v>10.992705</v>
      </c>
      <c r="Q3215" s="2" t="n">
        <f aca="false">Table1[[#This Row],['#days per month]]-P3271</f>
        <v>-0.692800416666666</v>
      </c>
    </row>
    <row r="3216" customFormat="false" ht="15.75" hidden="true" customHeight="false" outlineLevel="0" collapsed="false">
      <c r="A3216" s="0" t="s">
        <v>197</v>
      </c>
      <c r="B3216" s="0" t="s">
        <v>198</v>
      </c>
      <c r="C3216" s="0" t="s">
        <v>3377</v>
      </c>
      <c r="D3216" s="0" t="n">
        <v>12054</v>
      </c>
      <c r="E3216" s="0" t="n">
        <v>4.674223</v>
      </c>
      <c r="F3216" s="0" t="n">
        <v>113.856751</v>
      </c>
      <c r="G3216" s="0" t="n">
        <v>0.005344095239</v>
      </c>
      <c r="H3216" s="0" t="n">
        <v>1716.67</v>
      </c>
      <c r="I3216" s="0" t="n">
        <v>1.2926</v>
      </c>
      <c r="J3216" s="0" t="n">
        <v>26.087</v>
      </c>
      <c r="K3216" s="0" t="n">
        <v>23</v>
      </c>
      <c r="L3216" s="0" t="s">
        <v>20</v>
      </c>
      <c r="M3216" s="0" t="n">
        <f aca="false">35.3*G3216</f>
        <v>0.1886465619367</v>
      </c>
      <c r="N3216" s="0" t="n">
        <f aca="false">M3216*1000/365</f>
        <v>0.516839895716986</v>
      </c>
      <c r="O3216" s="0" t="n">
        <f aca="false">Table1[[#This Row],[Detection frequency 2021]]/100*365</f>
        <v>95.21755</v>
      </c>
      <c r="P3216" s="0" t="n">
        <f aca="false">Table1[[#This Row],[Flared days/year]]/12</f>
        <v>7.93479583333333</v>
      </c>
      <c r="Q3216" s="2" t="n">
        <f aca="false">Table1[[#This Row],['#days per month]]-P3272</f>
        <v>1.45549833333333</v>
      </c>
    </row>
    <row r="3217" customFormat="false" ht="15.75" hidden="true" customHeight="false" outlineLevel="0" collapsed="false">
      <c r="A3217" s="0" t="s">
        <v>645</v>
      </c>
      <c r="B3217" s="0" t="s">
        <v>646</v>
      </c>
      <c r="C3217" s="0" t="s">
        <v>3378</v>
      </c>
      <c r="D3217" s="0" t="n">
        <v>970</v>
      </c>
      <c r="E3217" s="0" t="n">
        <v>47.789184</v>
      </c>
      <c r="F3217" s="0" t="n">
        <v>-102.641529</v>
      </c>
      <c r="G3217" s="0" t="n">
        <v>0.005328919738</v>
      </c>
      <c r="H3217" s="0" t="n">
        <v>1910.79</v>
      </c>
      <c r="I3217" s="0" t="n">
        <v>1.79512</v>
      </c>
      <c r="J3217" s="0" t="n">
        <v>27.7286</v>
      </c>
      <c r="K3217" s="0" t="n">
        <v>339</v>
      </c>
      <c r="L3217" s="0" t="s">
        <v>20</v>
      </c>
      <c r="M3217" s="0" t="n">
        <f aca="false">35.3*G3217</f>
        <v>0.1881108667514</v>
      </c>
      <c r="N3217" s="0" t="n">
        <f aca="false">M3217*1000/365</f>
        <v>0.515372237675068</v>
      </c>
      <c r="O3217" s="0" t="n">
        <f aca="false">Table1[[#This Row],[Detection frequency 2021]]/100*365</f>
        <v>101.20939</v>
      </c>
      <c r="P3217" s="0" t="n">
        <f aca="false">Table1[[#This Row],[Flared days/year]]/12</f>
        <v>8.43411583333333</v>
      </c>
      <c r="Q3217" s="2" t="n">
        <f aca="false">Table1[[#This Row],['#days per month]]-P3273</f>
        <v>-2.97213416666667</v>
      </c>
    </row>
    <row r="3218" customFormat="false" ht="15.75" hidden="true" customHeight="false" outlineLevel="0" collapsed="false">
      <c r="A3218" s="0" t="s">
        <v>598</v>
      </c>
      <c r="B3218" s="0" t="s">
        <v>599</v>
      </c>
      <c r="C3218" s="0" t="s">
        <v>3379</v>
      </c>
      <c r="D3218" s="0" t="n">
        <v>1132</v>
      </c>
      <c r="E3218" s="0" t="n">
        <v>49.807778</v>
      </c>
      <c r="F3218" s="0" t="n">
        <v>-101.233768</v>
      </c>
      <c r="G3218" s="0" t="n">
        <v>0.005322814314</v>
      </c>
      <c r="H3218" s="0" t="n">
        <v>1932.99</v>
      </c>
      <c r="I3218" s="0" t="n">
        <v>1.69857</v>
      </c>
      <c r="J3218" s="0" t="n">
        <v>36.1963</v>
      </c>
      <c r="K3218" s="0" t="n">
        <v>326</v>
      </c>
      <c r="L3218" s="0" t="s">
        <v>20</v>
      </c>
      <c r="M3218" s="0" t="n">
        <f aca="false">35.3*G3218</f>
        <v>0.1878953452842</v>
      </c>
      <c r="N3218" s="0" t="n">
        <f aca="false">M3218*1000/365</f>
        <v>0.514781767901918</v>
      </c>
      <c r="O3218" s="0" t="n">
        <f aca="false">Table1[[#This Row],[Detection frequency 2021]]/100*365</f>
        <v>132.116495</v>
      </c>
      <c r="P3218" s="0" t="n">
        <f aca="false">Table1[[#This Row],[Flared days/year]]/12</f>
        <v>11.0097079166667</v>
      </c>
      <c r="Q3218" s="2" t="n">
        <f aca="false">Table1[[#This Row],['#days per month]]-P3274</f>
        <v>6.45389958333334</v>
      </c>
    </row>
    <row r="3219" customFormat="false" ht="15.75" hidden="true" customHeight="false" outlineLevel="0" collapsed="false">
      <c r="A3219" s="0" t="s">
        <v>645</v>
      </c>
      <c r="B3219" s="0" t="s">
        <v>646</v>
      </c>
      <c r="C3219" s="0" t="s">
        <v>3380</v>
      </c>
      <c r="D3219" s="0" t="n">
        <v>2917</v>
      </c>
      <c r="E3219" s="0" t="n">
        <v>28.764073</v>
      </c>
      <c r="F3219" s="0" t="n">
        <v>-99.332809</v>
      </c>
      <c r="G3219" s="0" t="n">
        <v>0.00531905713</v>
      </c>
      <c r="H3219" s="0" t="n">
        <v>1955.55</v>
      </c>
      <c r="I3219" s="0" t="n">
        <v>2.16057</v>
      </c>
      <c r="J3219" s="0" t="n">
        <v>17.5</v>
      </c>
      <c r="K3219" s="0" t="n">
        <v>320</v>
      </c>
      <c r="L3219" s="0" t="s">
        <v>20</v>
      </c>
      <c r="M3219" s="0" t="n">
        <f aca="false">35.3*G3219</f>
        <v>0.187762716689</v>
      </c>
      <c r="N3219" s="0" t="n">
        <f aca="false">M3219*1000/365</f>
        <v>0.514418401887671</v>
      </c>
      <c r="O3219" s="0" t="n">
        <f aca="false">Table1[[#This Row],[Detection frequency 2021]]/100*365</f>
        <v>63.875</v>
      </c>
      <c r="P3219" s="0" t="n">
        <f aca="false">Table1[[#This Row],[Flared days/year]]/12</f>
        <v>5.32291666666667</v>
      </c>
      <c r="Q3219" s="2" t="n">
        <f aca="false">Table1[[#This Row],['#days per month]]-P3275</f>
        <v>-4.81596208333333</v>
      </c>
    </row>
    <row r="3220" customFormat="false" ht="15.75" hidden="true" customHeight="false" outlineLevel="0" collapsed="false">
      <c r="A3220" s="0" t="s">
        <v>645</v>
      </c>
      <c r="B3220" s="0" t="s">
        <v>646</v>
      </c>
      <c r="C3220" s="0" t="s">
        <v>3381</v>
      </c>
      <c r="D3220" s="0" t="n">
        <v>1049</v>
      </c>
      <c r="E3220" s="0" t="n">
        <v>48.487423</v>
      </c>
      <c r="F3220" s="0" t="n">
        <v>-102.490884999999</v>
      </c>
      <c r="G3220" s="0" t="n">
        <v>0.005315945712</v>
      </c>
      <c r="H3220" s="0" t="n">
        <v>1878.12</v>
      </c>
      <c r="I3220" s="0" t="n">
        <v>1.75742999999999</v>
      </c>
      <c r="J3220" s="0" t="n">
        <v>35.8553</v>
      </c>
      <c r="K3220" s="0" t="n">
        <v>304</v>
      </c>
      <c r="L3220" s="0" t="s">
        <v>20</v>
      </c>
      <c r="M3220" s="0" t="n">
        <f aca="false">35.3*G3220</f>
        <v>0.1876528836336</v>
      </c>
      <c r="N3220" s="0" t="n">
        <f aca="false">M3220*1000/365</f>
        <v>0.514117489407123</v>
      </c>
      <c r="O3220" s="0" t="n">
        <f aca="false">Table1[[#This Row],[Detection frequency 2021]]/100*365</f>
        <v>130.871845</v>
      </c>
      <c r="P3220" s="0" t="n">
        <f aca="false">Table1[[#This Row],[Flared days/year]]/12</f>
        <v>10.9059870833333</v>
      </c>
      <c r="Q3220" s="2" t="n">
        <f aca="false">Table1[[#This Row],['#days per month]]-P3276</f>
        <v>6.14377125</v>
      </c>
    </row>
    <row r="3221" customFormat="false" ht="15.75" hidden="true" customHeight="false" outlineLevel="0" collapsed="false">
      <c r="A3221" s="0" t="s">
        <v>598</v>
      </c>
      <c r="B3221" s="0" t="s">
        <v>599</v>
      </c>
      <c r="C3221" s="0" t="s">
        <v>3382</v>
      </c>
      <c r="D3221" s="0" t="n">
        <v>178</v>
      </c>
      <c r="E3221" s="0" t="n">
        <v>54.507214</v>
      </c>
      <c r="F3221" s="0" t="n">
        <v>-118.58415</v>
      </c>
      <c r="G3221" s="0" t="n">
        <v>0.005312100469</v>
      </c>
      <c r="H3221" s="0" t="n">
        <v>1824.5</v>
      </c>
      <c r="I3221" s="0" t="n">
        <v>2.38053</v>
      </c>
      <c r="J3221" s="0" t="n">
        <v>41.4847</v>
      </c>
      <c r="K3221" s="0" t="n">
        <v>229</v>
      </c>
      <c r="L3221" s="0" t="s">
        <v>20</v>
      </c>
      <c r="M3221" s="0" t="n">
        <f aca="false">35.3*G3221</f>
        <v>0.1875171465557</v>
      </c>
      <c r="N3221" s="0" t="n">
        <f aca="false">M3221*1000/365</f>
        <v>0.513745607001918</v>
      </c>
      <c r="O3221" s="0" t="n">
        <f aca="false">Table1[[#This Row],[Detection frequency 2021]]/100*365</f>
        <v>151.419155</v>
      </c>
      <c r="P3221" s="0" t="n">
        <f aca="false">Table1[[#This Row],[Flared days/year]]/12</f>
        <v>12.6182629166667</v>
      </c>
      <c r="Q3221" s="2" t="n">
        <f aca="false">Table1[[#This Row],['#days per month]]-P3277</f>
        <v>4.19518833333336</v>
      </c>
    </row>
    <row r="3222" customFormat="false" ht="15.75" hidden="true" customHeight="false" outlineLevel="0" collapsed="false">
      <c r="A3222" s="0" t="s">
        <v>645</v>
      </c>
      <c r="B3222" s="0" t="s">
        <v>646</v>
      </c>
      <c r="C3222" s="0" t="s">
        <v>3383</v>
      </c>
      <c r="D3222" s="0" t="n">
        <v>2141</v>
      </c>
      <c r="E3222" s="0" t="n">
        <v>31.208537</v>
      </c>
      <c r="F3222" s="0" t="n">
        <v>-102.959491</v>
      </c>
      <c r="G3222" s="0" t="n">
        <v>0.00531154276199999</v>
      </c>
      <c r="H3222" s="0" t="n">
        <v>1862.58</v>
      </c>
      <c r="I3222" s="0" t="n">
        <v>2.03145</v>
      </c>
      <c r="J3222" s="0" t="n">
        <v>17.7019</v>
      </c>
      <c r="K3222" s="0" t="n">
        <v>322</v>
      </c>
      <c r="L3222" s="0" t="s">
        <v>20</v>
      </c>
      <c r="M3222" s="0" t="n">
        <f aca="false">35.3*G3222</f>
        <v>0.1874974594986</v>
      </c>
      <c r="N3222" s="0" t="n">
        <f aca="false">M3222*1000/365</f>
        <v>0.513691669859177</v>
      </c>
      <c r="O3222" s="0" t="n">
        <f aca="false">Table1[[#This Row],[Detection frequency 2021]]/100*365</f>
        <v>64.611935</v>
      </c>
      <c r="P3222" s="0" t="n">
        <f aca="false">Table1[[#This Row],[Flared days/year]]/12</f>
        <v>5.38432791666667</v>
      </c>
      <c r="Q3222" s="2" t="n">
        <f aca="false">Table1[[#This Row],['#days per month]]-P3278</f>
        <v>2.08612708333336</v>
      </c>
    </row>
    <row r="3223" customFormat="false" ht="15.75" hidden="true" customHeight="false" outlineLevel="0" collapsed="false">
      <c r="A3223" s="0" t="s">
        <v>645</v>
      </c>
      <c r="B3223" s="0" t="s">
        <v>646</v>
      </c>
      <c r="C3223" s="0" t="s">
        <v>3384</v>
      </c>
      <c r="D3223" s="0" t="n">
        <v>2352</v>
      </c>
      <c r="E3223" s="0" t="n">
        <v>31.697994</v>
      </c>
      <c r="F3223" s="0" t="n">
        <v>-102.082318</v>
      </c>
      <c r="G3223" s="0" t="n">
        <v>0.005305466691</v>
      </c>
      <c r="H3223" s="0" t="n">
        <v>1904.59</v>
      </c>
      <c r="I3223" s="0" t="n">
        <v>1.6015</v>
      </c>
      <c r="J3223" s="0" t="n">
        <v>14.0804999999999</v>
      </c>
      <c r="K3223" s="0" t="n">
        <v>348</v>
      </c>
      <c r="L3223" s="0" t="s">
        <v>20</v>
      </c>
      <c r="M3223" s="0" t="n">
        <f aca="false">35.3*G3223</f>
        <v>0.1872829741923</v>
      </c>
      <c r="N3223" s="0" t="n">
        <f aca="false">M3223*1000/365</f>
        <v>0.513104038883014</v>
      </c>
      <c r="O3223" s="0" t="n">
        <f aca="false">Table1[[#This Row],[Detection frequency 2021]]/100*365</f>
        <v>51.3938249999996</v>
      </c>
      <c r="P3223" s="0" t="n">
        <f aca="false">Table1[[#This Row],[Flared days/year]]/12</f>
        <v>4.28281874999997</v>
      </c>
      <c r="Q3223" s="2" t="n">
        <f aca="false">Table1[[#This Row],['#days per month]]-P3279</f>
        <v>-3.3213479166667</v>
      </c>
    </row>
    <row r="3224" customFormat="false" ht="15.75" hidden="true" customHeight="false" outlineLevel="0" collapsed="false">
      <c r="A3224" s="0" t="s">
        <v>645</v>
      </c>
      <c r="B3224" s="0" t="s">
        <v>646</v>
      </c>
      <c r="C3224" s="0" t="s">
        <v>3385</v>
      </c>
      <c r="D3224" s="0" t="n">
        <v>705</v>
      </c>
      <c r="E3224" s="0" t="n">
        <v>47.789997</v>
      </c>
      <c r="F3224" s="0" t="n">
        <v>-102.978893</v>
      </c>
      <c r="G3224" s="0" t="n">
        <v>0.00530317715699999</v>
      </c>
      <c r="H3224" s="0" t="n">
        <v>1927.22</v>
      </c>
      <c r="I3224" s="0" t="n">
        <v>2.34247</v>
      </c>
      <c r="J3224" s="0" t="n">
        <v>31.1526</v>
      </c>
      <c r="K3224" s="0" t="n">
        <v>321</v>
      </c>
      <c r="L3224" s="0" t="s">
        <v>20</v>
      </c>
      <c r="M3224" s="0" t="n">
        <f aca="false">35.3*G3224</f>
        <v>0.1872021536421</v>
      </c>
      <c r="N3224" s="0" t="n">
        <f aca="false">M3224*1000/365</f>
        <v>0.512882612718081</v>
      </c>
      <c r="O3224" s="0" t="n">
        <f aca="false">Table1[[#This Row],[Detection frequency 2021]]/100*365</f>
        <v>113.70699</v>
      </c>
      <c r="P3224" s="0" t="n">
        <f aca="false">Table1[[#This Row],[Flared days/year]]/12</f>
        <v>9.4755825</v>
      </c>
      <c r="Q3224" s="2" t="n">
        <f aca="false">Table1[[#This Row],['#days per month]]-P3280</f>
        <v>2.15657208333333</v>
      </c>
    </row>
    <row r="3225" customFormat="false" ht="15.75" hidden="true" customHeight="false" outlineLevel="0" collapsed="false">
      <c r="A3225" s="0" t="s">
        <v>39</v>
      </c>
      <c r="B3225" s="0" t="s">
        <v>40</v>
      </c>
      <c r="C3225" s="0" t="s">
        <v>3386</v>
      </c>
      <c r="D3225" s="0" t="n">
        <v>5734</v>
      </c>
      <c r="E3225" s="0" t="n">
        <v>28.455263</v>
      </c>
      <c r="F3225" s="0" t="n">
        <v>19.57986</v>
      </c>
      <c r="G3225" s="0" t="n">
        <v>0.005292786195</v>
      </c>
      <c r="H3225" s="0" t="n">
        <v>1405.39</v>
      </c>
      <c r="I3225" s="0" t="n">
        <v>1.6015</v>
      </c>
      <c r="J3225" s="0" t="n">
        <v>6.90476</v>
      </c>
      <c r="K3225" s="0" t="n">
        <v>420</v>
      </c>
      <c r="L3225" s="0" t="s">
        <v>20</v>
      </c>
      <c r="M3225" s="0" t="n">
        <f aca="false">35.3*G3225</f>
        <v>0.1868353526835</v>
      </c>
      <c r="N3225" s="0" t="n">
        <f aca="false">M3225*1000/365</f>
        <v>0.511877678584932</v>
      </c>
      <c r="O3225" s="0" t="n">
        <f aca="false">Table1[[#This Row],[Detection frequency 2021]]/100*365</f>
        <v>25.202374</v>
      </c>
      <c r="P3225" s="0" t="n">
        <f aca="false">Table1[[#This Row],[Flared days/year]]/12</f>
        <v>2.10019783333333</v>
      </c>
      <c r="Q3225" s="2" t="n">
        <f aca="false">Table1[[#This Row],['#days per month]]-P3281</f>
        <v>-3.93668925</v>
      </c>
    </row>
    <row r="3226" customFormat="false" ht="15.75" hidden="true" customHeight="false" outlineLevel="0" collapsed="false">
      <c r="A3226" s="0" t="s">
        <v>24</v>
      </c>
      <c r="B3226" s="0" t="s">
        <v>25</v>
      </c>
      <c r="C3226" s="0" t="s">
        <v>3387</v>
      </c>
      <c r="D3226" s="0" t="n">
        <v>6757</v>
      </c>
      <c r="E3226" s="0" t="n">
        <v>52.737102</v>
      </c>
      <c r="F3226" s="0" t="n">
        <v>50.187076</v>
      </c>
      <c r="G3226" s="0" t="n">
        <v>0.005281866879</v>
      </c>
      <c r="H3226" s="0" t="n">
        <v>1800.39</v>
      </c>
      <c r="I3226" s="0" t="n">
        <v>2.0501</v>
      </c>
      <c r="J3226" s="0" t="n">
        <v>26.8455999999999</v>
      </c>
      <c r="K3226" s="0" t="n">
        <v>298</v>
      </c>
      <c r="L3226" s="0" t="s">
        <v>20</v>
      </c>
      <c r="M3226" s="0" t="n">
        <f aca="false">35.3*G3226</f>
        <v>0.1864499008287</v>
      </c>
      <c r="N3226" s="0" t="n">
        <f aca="false">M3226*1000/365</f>
        <v>0.510821646106027</v>
      </c>
      <c r="O3226" s="0" t="n">
        <f aca="false">Table1[[#This Row],[Detection frequency 2021]]/100*365</f>
        <v>97.9864399999996</v>
      </c>
      <c r="P3226" s="0" t="n">
        <f aca="false">Table1[[#This Row],[Flared days/year]]/12</f>
        <v>8.16553666666664</v>
      </c>
      <c r="Q3226" s="2" t="n">
        <f aca="false">Table1[[#This Row],['#days per month]]-P3282</f>
        <v>5.76709124999997</v>
      </c>
    </row>
    <row r="3227" customFormat="false" ht="15.75" hidden="true" customHeight="false" outlineLevel="0" collapsed="false">
      <c r="A3227" s="0" t="s">
        <v>39</v>
      </c>
      <c r="B3227" s="0" t="s">
        <v>40</v>
      </c>
      <c r="C3227" s="0" t="s">
        <v>3388</v>
      </c>
      <c r="D3227" s="0" t="n">
        <v>5726</v>
      </c>
      <c r="E3227" s="0" t="n">
        <v>28.583415</v>
      </c>
      <c r="F3227" s="0" t="n">
        <v>18.921446</v>
      </c>
      <c r="G3227" s="0" t="n">
        <v>0.005277640047</v>
      </c>
      <c r="H3227" s="0" t="n">
        <v>1806.94</v>
      </c>
      <c r="I3227" s="0" t="n">
        <v>0.985542</v>
      </c>
      <c r="J3227" s="0" t="n">
        <v>28.0871999999999</v>
      </c>
      <c r="K3227" s="0" t="n">
        <v>413</v>
      </c>
      <c r="L3227" s="0" t="s">
        <v>20</v>
      </c>
      <c r="M3227" s="0" t="n">
        <f aca="false">35.3*G3227</f>
        <v>0.1863006936591</v>
      </c>
      <c r="N3227" s="0" t="n">
        <f aca="false">M3227*1000/365</f>
        <v>0.51041285934</v>
      </c>
      <c r="O3227" s="0" t="n">
        <f aca="false">Table1[[#This Row],[Detection frequency 2021]]/100*365</f>
        <v>102.51828</v>
      </c>
      <c r="P3227" s="0" t="n">
        <f aca="false">Table1[[#This Row],[Flared days/year]]/12</f>
        <v>8.54318999999997</v>
      </c>
      <c r="Q3227" s="2" t="n">
        <f aca="false">Table1[[#This Row],['#days per month]]-P3283</f>
        <v>5.21895249999997</v>
      </c>
    </row>
    <row r="3228" customFormat="false" ht="15.75" hidden="true" customHeight="false" outlineLevel="0" collapsed="false">
      <c r="A3228" s="0" t="s">
        <v>264</v>
      </c>
      <c r="B3228" s="0" t="s">
        <v>265</v>
      </c>
      <c r="C3228" s="0" t="s">
        <v>3389</v>
      </c>
      <c r="D3228" s="0" t="n">
        <v>8173</v>
      </c>
      <c r="E3228" s="0" t="n">
        <v>26.725386</v>
      </c>
      <c r="F3228" s="0" t="n">
        <v>51.917503</v>
      </c>
      <c r="G3228" s="0" t="n">
        <v>0.003177374191</v>
      </c>
      <c r="H3228" s="0" t="n">
        <v>1822.51</v>
      </c>
      <c r="I3228" s="0" t="n">
        <v>2.10649</v>
      </c>
      <c r="J3228" s="0" t="n">
        <v>16</v>
      </c>
      <c r="K3228" s="0" t="n">
        <v>375</v>
      </c>
      <c r="L3228" s="0" t="s">
        <v>20</v>
      </c>
      <c r="M3228" s="0" t="n">
        <f aca="false">35.3*G3228</f>
        <v>0.1121613089423</v>
      </c>
      <c r="N3228" s="0" t="n">
        <f aca="false">M3228*1000/365</f>
        <v>0.307291257376164</v>
      </c>
      <c r="O3228" s="0" t="n">
        <f aca="false">Table1[[#This Row],[Detection frequency 2021]]/100*365</f>
        <v>58.4</v>
      </c>
      <c r="P3228" s="0" t="n">
        <f aca="false">Table1[[#This Row],[Flared days/year]]/12</f>
        <v>4.86666666666667</v>
      </c>
      <c r="Q3228" s="2" t="n">
        <f aca="false">Table1[[#This Row],['#days per month]]-P3284</f>
        <v>1.12611625</v>
      </c>
    </row>
    <row r="3229" customFormat="false" ht="15.75" hidden="true" customHeight="false" outlineLevel="0" collapsed="false">
      <c r="A3229" s="0" t="s">
        <v>440</v>
      </c>
      <c r="B3229" s="0" t="s">
        <v>441</v>
      </c>
      <c r="C3229" s="0" t="s">
        <v>3390</v>
      </c>
      <c r="D3229" s="0" t="n">
        <v>11753</v>
      </c>
      <c r="E3229" s="0" t="n">
        <v>7.791245</v>
      </c>
      <c r="F3229" s="0" t="n">
        <v>108.201295</v>
      </c>
      <c r="G3229" s="0" t="n">
        <v>0.005274763453</v>
      </c>
      <c r="H3229" s="0" t="n">
        <v>1780.54</v>
      </c>
      <c r="I3229" s="0" t="n">
        <v>1.99149</v>
      </c>
      <c r="J3229" s="0" t="n">
        <v>39.1304</v>
      </c>
      <c r="K3229" s="0" t="n">
        <v>92</v>
      </c>
      <c r="L3229" s="0" t="s">
        <v>20</v>
      </c>
      <c r="M3229" s="0" t="n">
        <f aca="false">35.3*G3229</f>
        <v>0.1861991498909</v>
      </c>
      <c r="N3229" s="0" t="n">
        <f aca="false">M3229*1000/365</f>
        <v>0.510134657235342</v>
      </c>
      <c r="O3229" s="0" t="n">
        <f aca="false">Table1[[#This Row],[Detection frequency 2021]]/100*365</f>
        <v>142.82596</v>
      </c>
      <c r="P3229" s="0" t="n">
        <f aca="false">Table1[[#This Row],[Flared days/year]]/12</f>
        <v>11.9021633333333</v>
      </c>
      <c r="Q3229" s="2" t="n">
        <f aca="false">Table1[[#This Row],['#days per month]]-P3285</f>
        <v>6.60166375</v>
      </c>
    </row>
    <row r="3230" customFormat="false" ht="15.75" hidden="true" customHeight="false" outlineLevel="0" collapsed="false">
      <c r="A3230" s="0" t="s">
        <v>17</v>
      </c>
      <c r="B3230" s="0" t="s">
        <v>18</v>
      </c>
      <c r="C3230" s="0" t="s">
        <v>3391</v>
      </c>
      <c r="D3230" s="0" t="n">
        <v>4388</v>
      </c>
      <c r="E3230" s="0" t="n">
        <v>9.633466</v>
      </c>
      <c r="F3230" s="0" t="n">
        <v>-63.496117</v>
      </c>
      <c r="G3230" s="0" t="n">
        <v>0.00527080079799999</v>
      </c>
      <c r="H3230" s="0" t="n">
        <v>1964.03</v>
      </c>
      <c r="I3230" s="0" t="n">
        <v>1.6015</v>
      </c>
      <c r="J3230" s="0" t="n">
        <v>22.905</v>
      </c>
      <c r="K3230" s="0" t="n">
        <v>179</v>
      </c>
      <c r="L3230" s="0" t="s">
        <v>20</v>
      </c>
      <c r="M3230" s="0" t="n">
        <f aca="false">35.3*G3230</f>
        <v>0.1860592681694</v>
      </c>
      <c r="N3230" s="0" t="n">
        <f aca="false">M3230*1000/365</f>
        <v>0.509751419642191</v>
      </c>
      <c r="O3230" s="0" t="n">
        <f aca="false">Table1[[#This Row],[Detection frequency 2021]]/100*365</f>
        <v>83.60325</v>
      </c>
      <c r="P3230" s="0" t="n">
        <f aca="false">Table1[[#This Row],[Flared days/year]]/12</f>
        <v>6.9669375</v>
      </c>
      <c r="Q3230" s="2" t="n">
        <f aca="false">Table1[[#This Row],['#days per month]]-P3286</f>
        <v>-0.832199999999999</v>
      </c>
    </row>
    <row r="3231" customFormat="false" ht="15.75" hidden="true" customHeight="false" outlineLevel="0" collapsed="false">
      <c r="A3231" s="0" t="s">
        <v>1681</v>
      </c>
      <c r="B3231" s="0" t="s">
        <v>1682</v>
      </c>
      <c r="C3231" s="0" t="s">
        <v>3392</v>
      </c>
      <c r="D3231" s="0" t="n">
        <v>10718</v>
      </c>
      <c r="E3231" s="0" t="n">
        <v>23.994809</v>
      </c>
      <c r="F3231" s="0" t="n">
        <v>91.116788</v>
      </c>
      <c r="G3231" s="0" t="n">
        <v>0.005269773443</v>
      </c>
      <c r="H3231" s="0" t="n">
        <v>1842.21</v>
      </c>
      <c r="I3231" s="0" t="n">
        <v>1.6015</v>
      </c>
      <c r="J3231" s="0" t="n">
        <v>17.6471</v>
      </c>
      <c r="K3231" s="0" t="n">
        <v>221</v>
      </c>
      <c r="L3231" s="0" t="s">
        <v>20</v>
      </c>
      <c r="M3231" s="0" t="n">
        <f aca="false">35.3*G3231</f>
        <v>0.1860230025379</v>
      </c>
      <c r="N3231" s="0" t="n">
        <f aca="false">M3231*1000/365</f>
        <v>0.509652061747671</v>
      </c>
      <c r="O3231" s="0" t="n">
        <f aca="false">Table1[[#This Row],[Detection frequency 2021]]/100*365</f>
        <v>64.411915</v>
      </c>
      <c r="P3231" s="0" t="n">
        <f aca="false">Table1[[#This Row],[Flared days/year]]/12</f>
        <v>5.36765958333333</v>
      </c>
      <c r="Q3231" s="2" t="n">
        <f aca="false">Table1[[#This Row],['#days per month]]-P3287</f>
        <v>-2.12369166666664</v>
      </c>
    </row>
    <row r="3232" customFormat="false" ht="15.75" hidden="true" customHeight="false" outlineLevel="0" collapsed="false">
      <c r="A3232" s="0" t="s">
        <v>24</v>
      </c>
      <c r="B3232" s="0" t="s">
        <v>25</v>
      </c>
      <c r="C3232" s="0" t="s">
        <v>3393</v>
      </c>
      <c r="D3232" s="0" t="n">
        <v>6899</v>
      </c>
      <c r="E3232" s="0" t="n">
        <v>53.123942</v>
      </c>
      <c r="F3232" s="0" t="n">
        <v>53.09891</v>
      </c>
      <c r="G3232" s="0" t="n">
        <v>0.005268658029</v>
      </c>
      <c r="H3232" s="0" t="n">
        <v>1712.73</v>
      </c>
      <c r="I3232" s="0" t="n">
        <v>1.6015</v>
      </c>
      <c r="J3232" s="0" t="n">
        <v>40.3636</v>
      </c>
      <c r="K3232" s="0" t="n">
        <v>275</v>
      </c>
      <c r="L3232" s="0" t="s">
        <v>20</v>
      </c>
      <c r="M3232" s="0" t="n">
        <f aca="false">35.3*G3232</f>
        <v>0.1859836284237</v>
      </c>
      <c r="N3232" s="0" t="n">
        <f aca="false">M3232*1000/365</f>
        <v>0.509544187462192</v>
      </c>
      <c r="O3232" s="0" t="n">
        <f aca="false">Table1[[#This Row],[Detection frequency 2021]]/100*365</f>
        <v>147.32714</v>
      </c>
      <c r="P3232" s="0" t="n">
        <f aca="false">Table1[[#This Row],[Flared days/year]]/12</f>
        <v>12.2772616666667</v>
      </c>
      <c r="Q3232" s="2" t="n">
        <f aca="false">Table1[[#This Row],['#days per month]]-P3288</f>
        <v>5.9557354166667</v>
      </c>
    </row>
    <row r="3233" customFormat="false" ht="15.75" hidden="true" customHeight="false" outlineLevel="0" collapsed="false">
      <c r="A3233" s="0" t="s">
        <v>161</v>
      </c>
      <c r="B3233" s="0" t="s">
        <v>162</v>
      </c>
      <c r="C3233" s="0" t="s">
        <v>3394</v>
      </c>
      <c r="D3233" s="0" t="n">
        <v>10981</v>
      </c>
      <c r="E3233" s="0" t="n">
        <v>35.91001</v>
      </c>
      <c r="F3233" s="0" t="n">
        <v>108.145576</v>
      </c>
      <c r="G3233" s="0" t="n">
        <v>0.00526680879</v>
      </c>
      <c r="H3233" s="0" t="n">
        <v>1882.85</v>
      </c>
      <c r="I3233" s="0" t="n">
        <v>2.17409</v>
      </c>
      <c r="J3233" s="0" t="n">
        <v>35.5311</v>
      </c>
      <c r="K3233" s="0" t="n">
        <v>273</v>
      </c>
      <c r="L3233" s="0" t="s">
        <v>20</v>
      </c>
      <c r="M3233" s="0" t="n">
        <f aca="false">35.3*G3233</f>
        <v>0.185918350287</v>
      </c>
      <c r="N3233" s="0" t="n">
        <f aca="false">M3233*1000/365</f>
        <v>0.509365343252055</v>
      </c>
      <c r="O3233" s="0" t="n">
        <f aca="false">Table1[[#This Row],[Detection frequency 2021]]/100*365</f>
        <v>129.688515</v>
      </c>
      <c r="P3233" s="0" t="n">
        <f aca="false">Table1[[#This Row],[Flared days/year]]/12</f>
        <v>10.80737625</v>
      </c>
      <c r="Q3233" s="2" t="n">
        <f aca="false">Table1[[#This Row],['#days per month]]-P3289</f>
        <v>0.974793333333334</v>
      </c>
    </row>
    <row r="3234" customFormat="false" ht="15.75" hidden="true" customHeight="false" outlineLevel="0" collapsed="false">
      <c r="A3234" s="0" t="s">
        <v>645</v>
      </c>
      <c r="B3234" s="0" t="s">
        <v>646</v>
      </c>
      <c r="C3234" s="0" t="s">
        <v>3395</v>
      </c>
      <c r="D3234" s="0" t="n">
        <v>901</v>
      </c>
      <c r="E3234" s="0" t="n">
        <v>48.199385</v>
      </c>
      <c r="F3234" s="0" t="n">
        <v>-102.725868</v>
      </c>
      <c r="G3234" s="0" t="n">
        <v>0.005265311787</v>
      </c>
      <c r="H3234" s="0" t="n">
        <v>1882.6</v>
      </c>
      <c r="I3234" s="0" t="n">
        <v>2.4259</v>
      </c>
      <c r="J3234" s="0" t="n">
        <v>24.4898</v>
      </c>
      <c r="K3234" s="0" t="n">
        <v>343</v>
      </c>
      <c r="L3234" s="0" t="s">
        <v>20</v>
      </c>
      <c r="M3234" s="0" t="n">
        <f aca="false">35.3*G3234</f>
        <v>0.1858655060811</v>
      </c>
      <c r="N3234" s="0" t="n">
        <f aca="false">M3234*1000/365</f>
        <v>0.509220564605753</v>
      </c>
      <c r="O3234" s="0" t="n">
        <f aca="false">Table1[[#This Row],[Detection frequency 2021]]/100*365</f>
        <v>89.38777</v>
      </c>
      <c r="P3234" s="0" t="n">
        <f aca="false">Table1[[#This Row],[Flared days/year]]/12</f>
        <v>7.44898083333333</v>
      </c>
      <c r="Q3234" s="2" t="n">
        <f aca="false">Table1[[#This Row],['#days per month]]-P3290</f>
        <v>-1.01968833333333</v>
      </c>
    </row>
    <row r="3235" customFormat="false" ht="15.75" hidden="false" customHeight="false" outlineLevel="0" collapsed="false">
      <c r="A3235" s="0" t="s">
        <v>240</v>
      </c>
      <c r="B3235" s="0" t="s">
        <v>241</v>
      </c>
      <c r="C3235" s="0" t="s">
        <v>3396</v>
      </c>
      <c r="D3235" s="0" t="n">
        <v>7232</v>
      </c>
      <c r="E3235" s="0" t="n">
        <v>28.162058</v>
      </c>
      <c r="F3235" s="0" t="n">
        <v>34.872426</v>
      </c>
      <c r="G3235" s="0" t="n">
        <v>0.007572281469</v>
      </c>
      <c r="H3235" s="0" t="n">
        <v>1839.09</v>
      </c>
      <c r="I3235" s="0" t="n">
        <v>1.17082</v>
      </c>
      <c r="J3235" s="0" t="n">
        <v>23.1325</v>
      </c>
      <c r="K3235" s="0" t="n">
        <v>415</v>
      </c>
      <c r="L3235" s="0" t="s">
        <v>20</v>
      </c>
      <c r="M3235" s="0" t="n">
        <f aca="false">35.3*G3235</f>
        <v>0.2673015358557</v>
      </c>
      <c r="N3235" s="0" t="n">
        <f aca="false">M3235*1000/365</f>
        <v>0.732332974947123</v>
      </c>
      <c r="O3235" s="0" t="n">
        <f aca="false">Table1[[#This Row],[Detection frequency 2021]]/100*365</f>
        <v>84.433625</v>
      </c>
      <c r="P3235" s="2" t="n">
        <f aca="false">Table1[[#This Row],[Flared days/year]]/12</f>
        <v>7.03613541666667</v>
      </c>
      <c r="Q3235" s="2"/>
    </row>
    <row r="3236" customFormat="false" ht="15.75" hidden="true" customHeight="false" outlineLevel="0" collapsed="false">
      <c r="A3236" s="0" t="s">
        <v>598</v>
      </c>
      <c r="B3236" s="0" t="s">
        <v>599</v>
      </c>
      <c r="C3236" s="0" t="s">
        <v>3397</v>
      </c>
      <c r="D3236" s="0" t="n">
        <v>348</v>
      </c>
      <c r="E3236" s="0" t="n">
        <v>55.5815829999999</v>
      </c>
      <c r="F3236" s="0" t="n">
        <v>-110.881024</v>
      </c>
      <c r="G3236" s="0" t="n">
        <v>0.00526193619199999</v>
      </c>
      <c r="H3236" s="0" t="n">
        <v>1794.67</v>
      </c>
      <c r="I3236" s="0" t="n">
        <v>2.56091</v>
      </c>
      <c r="J3236" s="0" t="n">
        <v>6.47249</v>
      </c>
      <c r="K3236" s="0" t="n">
        <v>309</v>
      </c>
      <c r="L3236" s="0" t="s">
        <v>20</v>
      </c>
      <c r="M3236" s="0" t="n">
        <f aca="false">35.3*G3236</f>
        <v>0.1857463475776</v>
      </c>
      <c r="N3236" s="0" t="n">
        <f aca="false">M3236*1000/365</f>
        <v>0.508894102952328</v>
      </c>
      <c r="O3236" s="0" t="n">
        <f aca="false">Table1[[#This Row],[Detection frequency 2021]]/100*365</f>
        <v>23.6245885</v>
      </c>
      <c r="P3236" s="0" t="n">
        <f aca="false">Table1[[#This Row],[Flared days/year]]/12</f>
        <v>1.96871570833333</v>
      </c>
      <c r="Q3236" s="2" t="n">
        <f aca="false">Table1[[#This Row],['#days per month]]-P3292</f>
        <v>-0.676211166666666</v>
      </c>
    </row>
    <row r="3237" customFormat="false" ht="15.75" hidden="true" customHeight="false" outlineLevel="0" collapsed="false">
      <c r="A3237" s="0" t="s">
        <v>645</v>
      </c>
      <c r="B3237" s="0" t="s">
        <v>646</v>
      </c>
      <c r="C3237" s="0" t="s">
        <v>3398</v>
      </c>
      <c r="D3237" s="0" t="n">
        <v>3083</v>
      </c>
      <c r="E3237" s="0" t="n">
        <v>28.6172799999999</v>
      </c>
      <c r="F3237" s="0" t="n">
        <v>-98.386716</v>
      </c>
      <c r="G3237" s="0" t="n">
        <v>0.00525961730499999</v>
      </c>
      <c r="H3237" s="0" t="n">
        <v>1867.56</v>
      </c>
      <c r="I3237" s="0" t="n">
        <v>1.67719</v>
      </c>
      <c r="J3237" s="0" t="n">
        <v>26.9840999999999</v>
      </c>
      <c r="K3237" s="0" t="n">
        <v>315</v>
      </c>
      <c r="L3237" s="0" t="s">
        <v>20</v>
      </c>
      <c r="M3237" s="0" t="n">
        <f aca="false">35.3*G3237</f>
        <v>0.1856644908665</v>
      </c>
      <c r="N3237" s="0" t="n">
        <f aca="false">M3237*1000/365</f>
        <v>0.50866983799041</v>
      </c>
      <c r="O3237" s="0" t="n">
        <f aca="false">Table1[[#This Row],[Detection frequency 2021]]/100*365</f>
        <v>98.4919649999996</v>
      </c>
      <c r="P3237" s="0" t="n">
        <f aca="false">Table1[[#This Row],[Flared days/year]]/12</f>
        <v>8.20766374999997</v>
      </c>
      <c r="Q3237" s="2" t="n">
        <f aca="false">Table1[[#This Row],['#days per month]]-P3293</f>
        <v>2.27048249999997</v>
      </c>
    </row>
    <row r="3238" customFormat="false" ht="15.75" hidden="true" customHeight="false" outlineLevel="0" collapsed="false">
      <c r="A3238" s="0" t="s">
        <v>788</v>
      </c>
      <c r="B3238" s="0" t="s">
        <v>789</v>
      </c>
      <c r="C3238" s="0" t="s">
        <v>3399</v>
      </c>
      <c r="D3238" s="0" t="n">
        <v>11949</v>
      </c>
      <c r="E3238" s="0" t="n">
        <v>-3.101953</v>
      </c>
      <c r="F3238" s="0" t="n">
        <v>104.703229</v>
      </c>
      <c r="G3238" s="0" t="n">
        <v>0.005257738713</v>
      </c>
      <c r="H3238" s="0" t="n">
        <v>1880</v>
      </c>
      <c r="I3238" s="0" t="n">
        <v>1.6015</v>
      </c>
      <c r="J3238" s="0" t="n">
        <v>41.6667</v>
      </c>
      <c r="K3238" s="0" t="n">
        <v>48</v>
      </c>
      <c r="L3238" s="0" t="s">
        <v>20</v>
      </c>
      <c r="M3238" s="0" t="n">
        <f aca="false">35.3*G3238</f>
        <v>0.1855981765689</v>
      </c>
      <c r="N3238" s="0" t="n">
        <f aca="false">M3238*1000/365</f>
        <v>0.508488154983288</v>
      </c>
      <c r="O3238" s="0" t="n">
        <f aca="false">Table1[[#This Row],[Detection frequency 2021]]/100*365</f>
        <v>152.083455</v>
      </c>
      <c r="P3238" s="0" t="n">
        <f aca="false">Table1[[#This Row],[Flared days/year]]/12</f>
        <v>12.67362125</v>
      </c>
      <c r="Q3238" s="2" t="n">
        <f aca="false">Table1[[#This Row],['#days per month]]-P3294</f>
        <v>5.703125</v>
      </c>
    </row>
    <row r="3239" customFormat="false" ht="15.75" hidden="true" customHeight="false" outlineLevel="0" collapsed="false">
      <c r="A3239" s="0" t="s">
        <v>645</v>
      </c>
      <c r="B3239" s="0" t="s">
        <v>646</v>
      </c>
      <c r="C3239" s="0" t="s">
        <v>3400</v>
      </c>
      <c r="D3239" s="0" t="n">
        <v>1692</v>
      </c>
      <c r="E3239" s="0" t="n">
        <v>31.60608</v>
      </c>
      <c r="F3239" s="0" t="n">
        <v>-103.636031</v>
      </c>
      <c r="G3239" s="0" t="n">
        <v>0.005254040235</v>
      </c>
      <c r="H3239" s="0" t="n">
        <v>1797.91</v>
      </c>
      <c r="I3239" s="0" t="n">
        <v>2.82222</v>
      </c>
      <c r="J3239" s="0" t="n">
        <v>24.6377</v>
      </c>
      <c r="K3239" s="0" t="n">
        <v>345</v>
      </c>
      <c r="L3239" s="0" t="s">
        <v>20</v>
      </c>
      <c r="M3239" s="0" t="n">
        <f aca="false">35.3*G3239</f>
        <v>0.1854676202955</v>
      </c>
      <c r="N3239" s="0" t="n">
        <f aca="false">M3239*1000/365</f>
        <v>0.508130466563014</v>
      </c>
      <c r="O3239" s="0" t="n">
        <f aca="false">Table1[[#This Row],[Detection frequency 2021]]/100*365</f>
        <v>89.927605</v>
      </c>
      <c r="P3239" s="0" t="n">
        <f aca="false">Table1[[#This Row],[Flared days/year]]/12</f>
        <v>7.49396708333333</v>
      </c>
      <c r="Q3239" s="2" t="n">
        <f aca="false">Table1[[#This Row],['#days per month]]-P3295</f>
        <v>1.02233458333333</v>
      </c>
    </row>
    <row r="3240" customFormat="false" ht="15.75" hidden="true" customHeight="false" outlineLevel="0" collapsed="false">
      <c r="A3240" s="0" t="s">
        <v>645</v>
      </c>
      <c r="B3240" s="0" t="s">
        <v>646</v>
      </c>
      <c r="C3240" s="0" t="s">
        <v>3401</v>
      </c>
      <c r="D3240" s="0" t="n">
        <v>1198</v>
      </c>
      <c r="E3240" s="0" t="n">
        <v>38.166487</v>
      </c>
      <c r="F3240" s="0" t="n">
        <v>-109.27712</v>
      </c>
      <c r="G3240" s="0" t="n">
        <v>0.005251427818</v>
      </c>
      <c r="H3240" s="0" t="n">
        <v>1804.14</v>
      </c>
      <c r="I3240" s="0" t="n">
        <v>2.19385</v>
      </c>
      <c r="J3240" s="0" t="n">
        <v>7.44986</v>
      </c>
      <c r="K3240" s="0" t="n">
        <v>349</v>
      </c>
      <c r="L3240" s="0" t="s">
        <v>20</v>
      </c>
      <c r="M3240" s="0" t="n">
        <f aca="false">35.3*G3240</f>
        <v>0.1853754019754</v>
      </c>
      <c r="N3240" s="0" t="n">
        <f aca="false">M3240*1000/365</f>
        <v>0.507877813631233</v>
      </c>
      <c r="O3240" s="0" t="n">
        <f aca="false">Table1[[#This Row],[Detection frequency 2021]]/100*365</f>
        <v>27.191989</v>
      </c>
      <c r="P3240" s="0" t="n">
        <f aca="false">Table1[[#This Row],[Flared days/year]]/12</f>
        <v>2.26599908333333</v>
      </c>
      <c r="Q3240" s="2" t="n">
        <f aca="false">Table1[[#This Row],['#days per month]]-P3296</f>
        <v>-2.60066758333333</v>
      </c>
    </row>
    <row r="3241" customFormat="false" ht="15.75" hidden="true" customHeight="false" outlineLevel="0" collapsed="false">
      <c r="A3241" s="0" t="s">
        <v>24</v>
      </c>
      <c r="B3241" s="0" t="s">
        <v>25</v>
      </c>
      <c r="C3241" s="0" t="s">
        <v>3402</v>
      </c>
      <c r="D3241" s="0" t="n">
        <v>9442</v>
      </c>
      <c r="E3241" s="0" t="n">
        <v>60.569614</v>
      </c>
      <c r="F3241" s="0" t="n">
        <v>80.499531</v>
      </c>
      <c r="G3241" s="0" t="n">
        <v>0.005251281053</v>
      </c>
      <c r="H3241" s="0" t="n">
        <v>1876.91</v>
      </c>
      <c r="I3241" s="0" t="n">
        <v>2.20001</v>
      </c>
      <c r="J3241" s="0" t="n">
        <v>25.9434</v>
      </c>
      <c r="K3241" s="0" t="n">
        <v>212</v>
      </c>
      <c r="L3241" s="0" t="s">
        <v>20</v>
      </c>
      <c r="M3241" s="0" t="n">
        <f aca="false">35.3*G3241</f>
        <v>0.1853702211709</v>
      </c>
      <c r="N3241" s="0" t="n">
        <f aca="false">M3241*1000/365</f>
        <v>0.507863619646301</v>
      </c>
      <c r="O3241" s="0" t="n">
        <f aca="false">Table1[[#This Row],[Detection frequency 2021]]/100*365</f>
        <v>94.69341</v>
      </c>
      <c r="P3241" s="0" t="n">
        <f aca="false">Table1[[#This Row],[Flared days/year]]/12</f>
        <v>7.8911175</v>
      </c>
      <c r="Q3241" s="2" t="n">
        <f aca="false">Table1[[#This Row],['#days per month]]-P3297</f>
        <v>-0.654962083333333</v>
      </c>
    </row>
    <row r="3242" customFormat="false" ht="15.75" hidden="true" customHeight="false" outlineLevel="0" collapsed="false">
      <c r="A3242" s="0" t="s">
        <v>645</v>
      </c>
      <c r="B3242" s="0" t="s">
        <v>646</v>
      </c>
      <c r="C3242" s="0" t="s">
        <v>3403</v>
      </c>
      <c r="D3242" s="0" t="n">
        <v>784</v>
      </c>
      <c r="E3242" s="0" t="n">
        <v>47.9178099999999</v>
      </c>
      <c r="F3242" s="0" t="n">
        <v>-102.88807</v>
      </c>
      <c r="G3242" s="0" t="n">
        <v>0.005250840758</v>
      </c>
      <c r="H3242" s="0" t="n">
        <v>1902.39</v>
      </c>
      <c r="I3242" s="0" t="n">
        <v>2.14685999999999</v>
      </c>
      <c r="J3242" s="0" t="n">
        <v>22.1264</v>
      </c>
      <c r="K3242" s="0" t="n">
        <v>348</v>
      </c>
      <c r="L3242" s="0" t="s">
        <v>20</v>
      </c>
      <c r="M3242" s="0" t="n">
        <f aca="false">35.3*G3242</f>
        <v>0.1853546787574</v>
      </c>
      <c r="N3242" s="0" t="n">
        <f aca="false">M3242*1000/365</f>
        <v>0.507821037691507</v>
      </c>
      <c r="O3242" s="0" t="n">
        <f aca="false">Table1[[#This Row],[Detection frequency 2021]]/100*365</f>
        <v>80.76136</v>
      </c>
      <c r="P3242" s="0" t="n">
        <f aca="false">Table1[[#This Row],[Flared days/year]]/12</f>
        <v>6.73011333333333</v>
      </c>
      <c r="Q3242" s="2" t="n">
        <f aca="false">Table1[[#This Row],['#days per month]]-P3298</f>
        <v>0.722821666666667</v>
      </c>
    </row>
    <row r="3243" customFormat="false" ht="15.75" hidden="true" customHeight="false" outlineLevel="0" collapsed="false">
      <c r="A3243" s="0" t="s">
        <v>563</v>
      </c>
      <c r="B3243" s="0" t="s">
        <v>564</v>
      </c>
      <c r="C3243" s="0" t="s">
        <v>3404</v>
      </c>
      <c r="D3243" s="0" t="n">
        <v>4464</v>
      </c>
      <c r="E3243" s="0" t="n">
        <v>-0.571369999999999</v>
      </c>
      <c r="F3243" s="0" t="n">
        <v>-76.903688</v>
      </c>
      <c r="G3243" s="0" t="n">
        <v>0.005240890091</v>
      </c>
      <c r="H3243" s="0" t="n">
        <v>1904.24</v>
      </c>
      <c r="I3243" s="0" t="n">
        <v>1.23814</v>
      </c>
      <c r="J3243" s="0" t="n">
        <v>42.8570999999999</v>
      </c>
      <c r="K3243" s="0" t="n">
        <v>49</v>
      </c>
      <c r="L3243" s="0" t="s">
        <v>20</v>
      </c>
      <c r="M3243" s="0" t="n">
        <f aca="false">35.3*G3243</f>
        <v>0.1850034202123</v>
      </c>
      <c r="N3243" s="0" t="n">
        <f aca="false">M3243*1000/365</f>
        <v>0.506858685513151</v>
      </c>
      <c r="O3243" s="0" t="n">
        <f aca="false">Table1[[#This Row],[Detection frequency 2021]]/100*365</f>
        <v>156.428415</v>
      </c>
      <c r="P3243" s="0" t="n">
        <f aca="false">Table1[[#This Row],[Flared days/year]]/12</f>
        <v>13.03570125</v>
      </c>
      <c r="Q3243" s="2" t="n">
        <f aca="false">Table1[[#This Row],['#days per month]]-P3299</f>
        <v>8.24985166666664</v>
      </c>
    </row>
    <row r="3244" customFormat="false" ht="15.75" hidden="true" customHeight="false" outlineLevel="0" collapsed="false">
      <c r="A3244" s="0" t="s">
        <v>645</v>
      </c>
      <c r="B3244" s="0" t="s">
        <v>646</v>
      </c>
      <c r="C3244" s="0" t="s">
        <v>3405</v>
      </c>
      <c r="D3244" s="0" t="n">
        <v>1001</v>
      </c>
      <c r="E3244" s="0" t="n">
        <v>47.745373</v>
      </c>
      <c r="F3244" s="0" t="n">
        <v>-102.59342</v>
      </c>
      <c r="G3244" s="0" t="n">
        <v>0.005239070205</v>
      </c>
      <c r="H3244" s="0" t="n">
        <v>1907.27</v>
      </c>
      <c r="I3244" s="0" t="n">
        <v>2.15002</v>
      </c>
      <c r="J3244" s="0" t="n">
        <v>24.1692</v>
      </c>
      <c r="K3244" s="0" t="n">
        <v>331</v>
      </c>
      <c r="L3244" s="0" t="s">
        <v>20</v>
      </c>
      <c r="M3244" s="0" t="n">
        <f aca="false">35.3*G3244</f>
        <v>0.1849391782365</v>
      </c>
      <c r="N3244" s="0" t="n">
        <f aca="false">M3244*1000/365</f>
        <v>0.5066826801</v>
      </c>
      <c r="O3244" s="0" t="n">
        <f aca="false">Table1[[#This Row],[Detection frequency 2021]]/100*365</f>
        <v>88.21758</v>
      </c>
      <c r="P3244" s="0" t="n">
        <f aca="false">Table1[[#This Row],[Flared days/year]]/12</f>
        <v>7.351465</v>
      </c>
      <c r="Q3244" s="2" t="n">
        <f aca="false">Table1[[#This Row],['#days per month]]-P3300</f>
        <v>5.556969875</v>
      </c>
    </row>
    <row r="3245" customFormat="false" ht="15.75" hidden="true" customHeight="false" outlineLevel="0" collapsed="false">
      <c r="A3245" s="0" t="s">
        <v>24</v>
      </c>
      <c r="B3245" s="0" t="s">
        <v>25</v>
      </c>
      <c r="C3245" s="0" t="s">
        <v>3406</v>
      </c>
      <c r="D3245" s="0" t="n">
        <v>10628</v>
      </c>
      <c r="E3245" s="0" t="n">
        <v>57.360615</v>
      </c>
      <c r="F3245" s="0" t="n">
        <v>107.185685</v>
      </c>
      <c r="G3245" s="0" t="n">
        <v>0.005237954791</v>
      </c>
      <c r="H3245" s="0" t="n">
        <v>1427.5</v>
      </c>
      <c r="I3245" s="0" t="n">
        <v>1.6015</v>
      </c>
      <c r="J3245" s="0" t="n">
        <v>5.53633</v>
      </c>
      <c r="K3245" s="0" t="n">
        <v>289</v>
      </c>
      <c r="L3245" s="0" t="s">
        <v>20</v>
      </c>
      <c r="M3245" s="0" t="n">
        <f aca="false">35.3*G3245</f>
        <v>0.1848998041223</v>
      </c>
      <c r="N3245" s="0" t="n">
        <f aca="false">M3245*1000/365</f>
        <v>0.506574805814521</v>
      </c>
      <c r="O3245" s="0" t="n">
        <f aca="false">Table1[[#This Row],[Detection frequency 2021]]/100*365</f>
        <v>20.2076045</v>
      </c>
      <c r="P3245" s="0" t="n">
        <f aca="false">Table1[[#This Row],[Flared days/year]]/12</f>
        <v>1.68396704166667</v>
      </c>
      <c r="Q3245" s="2" t="n">
        <f aca="false">Table1[[#This Row],['#days per month]]-P3301</f>
        <v>-10.2181962916667</v>
      </c>
    </row>
    <row r="3246" customFormat="false" ht="15.75" hidden="true" customHeight="false" outlineLevel="0" collapsed="false">
      <c r="A3246" s="0" t="s">
        <v>645</v>
      </c>
      <c r="B3246" s="0" t="s">
        <v>646</v>
      </c>
      <c r="C3246" s="0" t="s">
        <v>3407</v>
      </c>
      <c r="D3246" s="0" t="n">
        <v>892</v>
      </c>
      <c r="E3246" s="0" t="n">
        <v>47.531676</v>
      </c>
      <c r="F3246" s="0" t="n">
        <v>-102.738895</v>
      </c>
      <c r="G3246" s="0" t="n">
        <v>0.005236340376</v>
      </c>
      <c r="H3246" s="0" t="n">
        <v>1908.06</v>
      </c>
      <c r="I3246" s="0" t="n">
        <v>1.63122</v>
      </c>
      <c r="J3246" s="0" t="n">
        <v>33.8235</v>
      </c>
      <c r="K3246" s="0" t="n">
        <v>340</v>
      </c>
      <c r="L3246" s="0" t="s">
        <v>20</v>
      </c>
      <c r="M3246" s="0" t="n">
        <f aca="false">35.3*G3246</f>
        <v>0.1848428152728</v>
      </c>
      <c r="N3246" s="0" t="n">
        <f aca="false">M3246*1000/365</f>
        <v>0.506418671980274</v>
      </c>
      <c r="O3246" s="0" t="n">
        <f aca="false">Table1[[#This Row],[Detection frequency 2021]]/100*365</f>
        <v>123.455775</v>
      </c>
      <c r="P3246" s="0" t="n">
        <f aca="false">Table1[[#This Row],[Flared days/year]]/12</f>
        <v>10.28798125</v>
      </c>
      <c r="Q3246" s="2" t="n">
        <f aca="false">Table1[[#This Row],['#days per month]]-P3302</f>
        <v>1.992535</v>
      </c>
    </row>
    <row r="3247" customFormat="false" ht="15.75" hidden="true" customHeight="false" outlineLevel="0" collapsed="false">
      <c r="A3247" s="0" t="s">
        <v>645</v>
      </c>
      <c r="B3247" s="0" t="s">
        <v>646</v>
      </c>
      <c r="C3247" s="0" t="s">
        <v>3408</v>
      </c>
      <c r="D3247" s="0" t="n">
        <v>2534</v>
      </c>
      <c r="E3247" s="0" t="n">
        <v>32.467572</v>
      </c>
      <c r="F3247" s="0" t="n">
        <v>-101.744821</v>
      </c>
      <c r="G3247" s="0" t="n">
        <v>0.005234784667</v>
      </c>
      <c r="H3247" s="0" t="n">
        <v>1880.64</v>
      </c>
      <c r="I3247" s="0" t="n">
        <v>3.59358</v>
      </c>
      <c r="J3247" s="0" t="n">
        <v>11.8497</v>
      </c>
      <c r="K3247" s="0" t="n">
        <v>346</v>
      </c>
      <c r="L3247" s="0" t="s">
        <v>20</v>
      </c>
      <c r="M3247" s="0" t="n">
        <f aca="false">35.3*G3247</f>
        <v>0.1847878987451</v>
      </c>
      <c r="N3247" s="0" t="n">
        <f aca="false">M3247*1000/365</f>
        <v>0.50626821574</v>
      </c>
      <c r="O3247" s="0" t="n">
        <f aca="false">Table1[[#This Row],[Detection frequency 2021]]/100*365</f>
        <v>43.251405</v>
      </c>
      <c r="P3247" s="0" t="n">
        <f aca="false">Table1[[#This Row],[Flared days/year]]/12</f>
        <v>3.60428375</v>
      </c>
      <c r="Q3247" s="2" t="n">
        <f aca="false">Table1[[#This Row],['#days per month]]-P3303</f>
        <v>-8.56238291666667</v>
      </c>
    </row>
    <row r="3248" customFormat="false" ht="15.75" hidden="true" customHeight="false" outlineLevel="0" collapsed="false">
      <c r="A3248" s="0" t="s">
        <v>645</v>
      </c>
      <c r="B3248" s="0" t="s">
        <v>646</v>
      </c>
      <c r="C3248" s="0" t="s">
        <v>3409</v>
      </c>
      <c r="D3248" s="0" t="n">
        <v>4044</v>
      </c>
      <c r="E3248" s="0" t="n">
        <v>28.755002</v>
      </c>
      <c r="F3248" s="0" t="n">
        <v>-88.266977</v>
      </c>
      <c r="G3248" s="0" t="n">
        <v>0.005233140899</v>
      </c>
      <c r="H3248" s="0" t="n">
        <v>1807.51</v>
      </c>
      <c r="I3248" s="0" t="n">
        <v>3.14818</v>
      </c>
      <c r="J3248" s="0" t="n">
        <v>2.92683</v>
      </c>
      <c r="K3248" s="0" t="n">
        <v>205</v>
      </c>
      <c r="L3248" s="0" t="s">
        <v>20</v>
      </c>
      <c r="M3248" s="0" t="n">
        <f aca="false">35.3*G3248</f>
        <v>0.1847298737347</v>
      </c>
      <c r="N3248" s="0" t="n">
        <f aca="false">M3248*1000/365</f>
        <v>0.506109243108767</v>
      </c>
      <c r="O3248" s="0" t="n">
        <f aca="false">Table1[[#This Row],[Detection frequency 2021]]/100*365</f>
        <v>10.6829295</v>
      </c>
      <c r="P3248" s="0" t="n">
        <f aca="false">Table1[[#This Row],[Flared days/year]]/12</f>
        <v>0.890244125</v>
      </c>
      <c r="Q3248" s="2" t="n">
        <f aca="false">Table1[[#This Row],['#days per month]]-P3304</f>
        <v>-9.0174679583333</v>
      </c>
    </row>
    <row r="3249" customFormat="false" ht="15.75" hidden="true" customHeight="false" outlineLevel="0" collapsed="false">
      <c r="A3249" s="0" t="s">
        <v>28</v>
      </c>
      <c r="B3249" s="0" t="s">
        <v>29</v>
      </c>
      <c r="C3249" s="0" t="s">
        <v>3410</v>
      </c>
      <c r="D3249" s="0" t="n">
        <v>8197</v>
      </c>
      <c r="E3249" s="0" t="n">
        <v>27.9433789999999</v>
      </c>
      <c r="F3249" s="0" t="n">
        <v>52.075633</v>
      </c>
      <c r="G3249" s="0" t="n">
        <v>0.005231174248</v>
      </c>
      <c r="H3249" s="0" t="n">
        <v>1795.25</v>
      </c>
      <c r="I3249" s="0" t="n">
        <v>3.47442</v>
      </c>
      <c r="J3249" s="0" t="n">
        <v>26.3851999999999</v>
      </c>
      <c r="K3249" s="0" t="n">
        <v>379</v>
      </c>
      <c r="L3249" s="0" t="s">
        <v>20</v>
      </c>
      <c r="M3249" s="0" t="n">
        <f aca="false">35.3*G3249</f>
        <v>0.1846604509544</v>
      </c>
      <c r="N3249" s="0" t="n">
        <f aca="false">M3249*1000/365</f>
        <v>0.505919043710685</v>
      </c>
      <c r="O3249" s="0" t="n">
        <f aca="false">Table1[[#This Row],[Detection frequency 2021]]/100*365</f>
        <v>96.3059799999997</v>
      </c>
      <c r="P3249" s="0" t="n">
        <f aca="false">Table1[[#This Row],[Flared days/year]]/12</f>
        <v>8.02549833333331</v>
      </c>
      <c r="Q3249" s="2" t="n">
        <f aca="false">Table1[[#This Row],['#days per month]]-P3305</f>
        <v>-2.14261083333336</v>
      </c>
    </row>
    <row r="3250" customFormat="false" ht="15.75" hidden="true" customHeight="false" outlineLevel="0" collapsed="false">
      <c r="A3250" s="0" t="s">
        <v>143</v>
      </c>
      <c r="B3250" s="0" t="s">
        <v>144</v>
      </c>
      <c r="C3250" s="0" t="s">
        <v>3411</v>
      </c>
      <c r="D3250" s="0" t="n">
        <v>6312</v>
      </c>
      <c r="E3250" s="0" t="n">
        <v>-5.39344</v>
      </c>
      <c r="F3250" s="0" t="n">
        <v>12.20983</v>
      </c>
      <c r="G3250" s="0" t="n">
        <v>0.005223425056</v>
      </c>
      <c r="H3250" s="0" t="n">
        <v>1904</v>
      </c>
      <c r="I3250" s="0" t="n">
        <v>1.6015</v>
      </c>
      <c r="J3250" s="0" t="n">
        <v>32.1101</v>
      </c>
      <c r="K3250" s="0" t="n">
        <v>109</v>
      </c>
      <c r="L3250" s="0" t="s">
        <v>20</v>
      </c>
      <c r="M3250" s="0" t="n">
        <f aca="false">35.3*G3250</f>
        <v>0.1843869044768</v>
      </c>
      <c r="N3250" s="0" t="n">
        <f aca="false">M3250*1000/365</f>
        <v>0.505169601306301</v>
      </c>
      <c r="O3250" s="0" t="n">
        <f aca="false">Table1[[#This Row],[Detection frequency 2021]]/100*365</f>
        <v>117.201865</v>
      </c>
      <c r="P3250" s="0" t="n">
        <f aca="false">Table1[[#This Row],[Flared days/year]]/12</f>
        <v>9.76682208333333</v>
      </c>
      <c r="Q3250" s="2" t="n">
        <f aca="false">Table1[[#This Row],['#days per month]]-P3306</f>
        <v>2.06474416666667</v>
      </c>
    </row>
    <row r="3251" customFormat="false" ht="15.75" hidden="true" customHeight="false" outlineLevel="0" collapsed="false">
      <c r="A3251" s="0" t="s">
        <v>645</v>
      </c>
      <c r="B3251" s="0" t="s">
        <v>646</v>
      </c>
      <c r="C3251" s="0" t="s">
        <v>3412</v>
      </c>
      <c r="D3251" s="0" t="n">
        <v>1641</v>
      </c>
      <c r="E3251" s="0" t="n">
        <v>31.953209</v>
      </c>
      <c r="F3251" s="0" t="n">
        <v>-103.67667</v>
      </c>
      <c r="G3251" s="0" t="n">
        <v>0.005207956025</v>
      </c>
      <c r="H3251" s="0" t="n">
        <v>1840.14</v>
      </c>
      <c r="I3251" s="0" t="n">
        <v>2.43951</v>
      </c>
      <c r="J3251" s="0" t="n">
        <v>17.1778999999999</v>
      </c>
      <c r="K3251" s="0" t="n">
        <v>326</v>
      </c>
      <c r="L3251" s="0" t="s">
        <v>20</v>
      </c>
      <c r="M3251" s="0" t="n">
        <f aca="false">35.3*G3251</f>
        <v>0.1838408476825</v>
      </c>
      <c r="N3251" s="0" t="n">
        <f aca="false">M3251*1000/365</f>
        <v>0.50367355529452</v>
      </c>
      <c r="O3251" s="0" t="n">
        <f aca="false">Table1[[#This Row],[Detection frequency 2021]]/100*365</f>
        <v>62.6993349999996</v>
      </c>
      <c r="P3251" s="0" t="n">
        <f aca="false">Table1[[#This Row],[Flared days/year]]/12</f>
        <v>5.2249445833333</v>
      </c>
      <c r="Q3251" s="2" t="n">
        <f aca="false">Table1[[#This Row],['#days per month]]-P3307</f>
        <v>-2.19191625000003</v>
      </c>
    </row>
    <row r="3252" customFormat="false" ht="15.75" hidden="true" customHeight="false" outlineLevel="0" collapsed="false">
      <c r="A3252" s="0" t="s">
        <v>645</v>
      </c>
      <c r="B3252" s="0" t="s">
        <v>646</v>
      </c>
      <c r="C3252" s="0" t="s">
        <v>3413</v>
      </c>
      <c r="D3252" s="0" t="n">
        <v>2519</v>
      </c>
      <c r="E3252" s="0" t="n">
        <v>31.52777</v>
      </c>
      <c r="F3252" s="0" t="n">
        <v>-101.783098999999</v>
      </c>
      <c r="G3252" s="0" t="n">
        <v>0.005204727195</v>
      </c>
      <c r="H3252" s="0" t="n">
        <v>1898.31</v>
      </c>
      <c r="I3252" s="0" t="n">
        <v>1.17721</v>
      </c>
      <c r="J3252" s="0" t="n">
        <v>10.4956</v>
      </c>
      <c r="K3252" s="0" t="n">
        <v>343</v>
      </c>
      <c r="L3252" s="0" t="s">
        <v>20</v>
      </c>
      <c r="M3252" s="0" t="n">
        <f aca="false">35.3*G3252</f>
        <v>0.1837268699835</v>
      </c>
      <c r="N3252" s="0" t="n">
        <f aca="false">M3252*1000/365</f>
        <v>0.503361287626028</v>
      </c>
      <c r="O3252" s="0" t="n">
        <f aca="false">Table1[[#This Row],[Detection frequency 2021]]/100*365</f>
        <v>38.30894</v>
      </c>
      <c r="P3252" s="0" t="n">
        <f aca="false">Table1[[#This Row],[Flared days/year]]/12</f>
        <v>3.19241166666667</v>
      </c>
      <c r="Q3252" s="2" t="n">
        <f aca="false">Table1[[#This Row],['#days per month]]-P3308</f>
        <v>-7.72847958333333</v>
      </c>
    </row>
    <row r="3253" customFormat="false" ht="15.75" hidden="true" customHeight="false" outlineLevel="0" collapsed="false">
      <c r="A3253" s="0" t="s">
        <v>645</v>
      </c>
      <c r="B3253" s="0" t="s">
        <v>646</v>
      </c>
      <c r="C3253" s="0" t="s">
        <v>3414</v>
      </c>
      <c r="D3253" s="0" t="n">
        <v>1299</v>
      </c>
      <c r="E3253" s="0" t="n">
        <v>32.685973</v>
      </c>
      <c r="F3253" s="0" t="n">
        <v>-104.106144</v>
      </c>
      <c r="G3253" s="0" t="n">
        <v>0.005200118774</v>
      </c>
      <c r="H3253" s="0" t="n">
        <v>1902.89</v>
      </c>
      <c r="I3253" s="0" t="n">
        <v>1.9996</v>
      </c>
      <c r="J3253" s="0" t="n">
        <v>26.2536999999999</v>
      </c>
      <c r="K3253" s="0" t="n">
        <v>339</v>
      </c>
      <c r="L3253" s="0" t="s">
        <v>20</v>
      </c>
      <c r="M3253" s="0" t="n">
        <f aca="false">35.3*G3253</f>
        <v>0.1835641927222</v>
      </c>
      <c r="N3253" s="0" t="n">
        <f aca="false">M3253*1000/365</f>
        <v>0.502915596499178</v>
      </c>
      <c r="O3253" s="0" t="n">
        <f aca="false">Table1[[#This Row],[Detection frequency 2021]]/100*365</f>
        <v>95.8260049999996</v>
      </c>
      <c r="P3253" s="0" t="n">
        <f aca="false">Table1[[#This Row],[Flared days/year]]/12</f>
        <v>7.98550041666664</v>
      </c>
      <c r="Q3253" s="2" t="n">
        <f aca="false">Table1[[#This Row],['#days per month]]-P3309</f>
        <v>3.15293083333333</v>
      </c>
    </row>
    <row r="3254" customFormat="false" ht="15.75" hidden="true" customHeight="false" outlineLevel="0" collapsed="false">
      <c r="A3254" s="0" t="s">
        <v>35</v>
      </c>
      <c r="B3254" s="0" t="s">
        <v>36</v>
      </c>
      <c r="C3254" s="0" t="s">
        <v>3415</v>
      </c>
      <c r="D3254" s="0" t="n">
        <v>3822</v>
      </c>
      <c r="E3254" s="0" t="n">
        <v>18.140568</v>
      </c>
      <c r="F3254" s="0" t="n">
        <v>-92.826009</v>
      </c>
      <c r="G3254" s="0" t="n">
        <v>0.00519959042</v>
      </c>
      <c r="H3254" s="0" t="n">
        <v>1891.4</v>
      </c>
      <c r="I3254" s="0" t="n">
        <v>3.39866999999999</v>
      </c>
      <c r="J3254" s="0" t="n">
        <v>7.58294</v>
      </c>
      <c r="K3254" s="0" t="n">
        <v>211</v>
      </c>
      <c r="L3254" s="0" t="s">
        <v>20</v>
      </c>
      <c r="M3254" s="0" t="n">
        <f aca="false">35.3*G3254</f>
        <v>0.183545541826</v>
      </c>
      <c r="N3254" s="0" t="n">
        <f aca="false">M3254*1000/365</f>
        <v>0.502864498153425</v>
      </c>
      <c r="O3254" s="0" t="n">
        <f aca="false">Table1[[#This Row],[Detection frequency 2021]]/100*365</f>
        <v>27.677731</v>
      </c>
      <c r="P3254" s="0" t="n">
        <f aca="false">Table1[[#This Row],[Flared days/year]]/12</f>
        <v>2.30647758333333</v>
      </c>
      <c r="Q3254" s="2" t="n">
        <f aca="false">Table1[[#This Row],['#days per month]]-P3310</f>
        <v>-2.30210366666667</v>
      </c>
    </row>
    <row r="3255" customFormat="false" ht="15.75" hidden="true" customHeight="false" outlineLevel="0" collapsed="false">
      <c r="A3255" s="0" t="s">
        <v>645</v>
      </c>
      <c r="B3255" s="0" t="s">
        <v>646</v>
      </c>
      <c r="C3255" s="0" t="s">
        <v>3416</v>
      </c>
      <c r="D3255" s="0" t="n">
        <v>1653</v>
      </c>
      <c r="E3255" s="0" t="n">
        <v>31.911679</v>
      </c>
      <c r="F3255" s="0" t="n">
        <v>-103.6674</v>
      </c>
      <c r="G3255" s="0" t="n">
        <v>0.005199091419</v>
      </c>
      <c r="H3255" s="0" t="n">
        <v>1905.55</v>
      </c>
      <c r="I3255" s="0" t="n">
        <v>2.04229</v>
      </c>
      <c r="J3255" s="0" t="n">
        <v>28</v>
      </c>
      <c r="K3255" s="0" t="n">
        <v>325</v>
      </c>
      <c r="L3255" s="0" t="s">
        <v>20</v>
      </c>
      <c r="M3255" s="0" t="n">
        <f aca="false">35.3*G3255</f>
        <v>0.1835279270907</v>
      </c>
      <c r="N3255" s="0" t="n">
        <f aca="false">M3255*1000/365</f>
        <v>0.502816238604658</v>
      </c>
      <c r="O3255" s="0" t="n">
        <f aca="false">Table1[[#This Row],[Detection frequency 2021]]/100*365</f>
        <v>102.2</v>
      </c>
      <c r="P3255" s="0" t="n">
        <f aca="false">Table1[[#This Row],[Flared days/year]]/12</f>
        <v>8.51666666666667</v>
      </c>
      <c r="Q3255" s="2" t="n">
        <f aca="false">Table1[[#This Row],['#days per month]]-P3311</f>
        <v>-2.0403195833333</v>
      </c>
    </row>
    <row r="3256" customFormat="false" ht="15.75" hidden="true" customHeight="false" outlineLevel="0" collapsed="false">
      <c r="A3256" s="0" t="s">
        <v>645</v>
      </c>
      <c r="B3256" s="0" t="s">
        <v>646</v>
      </c>
      <c r="C3256" s="0" t="s">
        <v>3417</v>
      </c>
      <c r="D3256" s="0" t="n">
        <v>617</v>
      </c>
      <c r="E3256" s="0" t="n">
        <v>48.024431</v>
      </c>
      <c r="F3256" s="0" t="n">
        <v>-103.229981999999</v>
      </c>
      <c r="G3256" s="0" t="n">
        <v>0.005191635757</v>
      </c>
      <c r="H3256" s="0" t="n">
        <v>1955.38</v>
      </c>
      <c r="I3256" s="0" t="n">
        <v>1.8787</v>
      </c>
      <c r="J3256" s="0" t="n">
        <v>16.2465</v>
      </c>
      <c r="K3256" s="0" t="n">
        <v>357</v>
      </c>
      <c r="L3256" s="0" t="s">
        <v>20</v>
      </c>
      <c r="M3256" s="0" t="n">
        <f aca="false">35.3*G3256</f>
        <v>0.1832647422221</v>
      </c>
      <c r="N3256" s="0" t="n">
        <f aca="false">M3256*1000/365</f>
        <v>0.502095184170137</v>
      </c>
      <c r="O3256" s="0" t="n">
        <f aca="false">Table1[[#This Row],[Detection frequency 2021]]/100*365</f>
        <v>59.299725</v>
      </c>
      <c r="P3256" s="0" t="n">
        <f aca="false">Table1[[#This Row],[Flared days/year]]/12</f>
        <v>4.94164375</v>
      </c>
      <c r="Q3256" s="2" t="n">
        <f aca="false">Table1[[#This Row],['#days per month]]-P3312</f>
        <v>-4.86371625</v>
      </c>
    </row>
    <row r="3257" customFormat="false" ht="15.75" hidden="true" customHeight="false" outlineLevel="0" collapsed="false">
      <c r="A3257" s="0" t="s">
        <v>645</v>
      </c>
      <c r="B3257" s="0" t="s">
        <v>646</v>
      </c>
      <c r="C3257" s="0" t="s">
        <v>3418</v>
      </c>
      <c r="D3257" s="0" t="n">
        <v>678</v>
      </c>
      <c r="E3257" s="0" t="n">
        <v>48.053946</v>
      </c>
      <c r="F3257" s="0" t="n">
        <v>-103.059066</v>
      </c>
      <c r="G3257" s="0" t="n">
        <v>0.005191635757</v>
      </c>
      <c r="H3257" s="0" t="n">
        <v>1931.83</v>
      </c>
      <c r="I3257" s="0" t="n">
        <v>1.6015</v>
      </c>
      <c r="J3257" s="0" t="n">
        <v>13.9466</v>
      </c>
      <c r="K3257" s="0" t="n">
        <v>337</v>
      </c>
      <c r="L3257" s="0" t="s">
        <v>20</v>
      </c>
      <c r="M3257" s="0" t="n">
        <f aca="false">35.3*G3257</f>
        <v>0.1832647422221</v>
      </c>
      <c r="N3257" s="0" t="n">
        <f aca="false">M3257*1000/365</f>
        <v>0.502095184170137</v>
      </c>
      <c r="O3257" s="0" t="n">
        <f aca="false">Table1[[#This Row],[Detection frequency 2021]]/100*365</f>
        <v>50.90509</v>
      </c>
      <c r="P3257" s="0" t="n">
        <f aca="false">Table1[[#This Row],[Flared days/year]]/12</f>
        <v>4.24209083333333</v>
      </c>
      <c r="Q3257" s="2" t="n">
        <f aca="false">Table1[[#This Row],['#days per month]]-P3313</f>
        <v>-3.36207583333333</v>
      </c>
    </row>
    <row r="3258" customFormat="false" ht="15.75" hidden="true" customHeight="false" outlineLevel="0" collapsed="false">
      <c r="A3258" s="0" t="s">
        <v>51</v>
      </c>
      <c r="B3258" s="0" t="s">
        <v>52</v>
      </c>
      <c r="C3258" s="0" t="s">
        <v>3419</v>
      </c>
      <c r="D3258" s="0" t="n">
        <v>5471</v>
      </c>
      <c r="E3258" s="0" t="n">
        <v>32.173403</v>
      </c>
      <c r="F3258" s="0" t="n">
        <v>4.74472</v>
      </c>
      <c r="G3258" s="0" t="n">
        <v>0.005466526602</v>
      </c>
      <c r="H3258" s="0" t="n">
        <v>1732.52</v>
      </c>
      <c r="I3258" s="0" t="n">
        <v>1.09685</v>
      </c>
      <c r="J3258" s="0" t="n">
        <v>55.7377</v>
      </c>
      <c r="K3258" s="0" t="n">
        <v>366</v>
      </c>
      <c r="L3258" s="0" t="s">
        <v>20</v>
      </c>
      <c r="M3258" s="0" t="n">
        <f aca="false">35.3*G3258</f>
        <v>0.1929683890506</v>
      </c>
      <c r="N3258" s="0" t="n">
        <f aca="false">M3258*1000/365</f>
        <v>0.528680517946849</v>
      </c>
      <c r="O3258" s="0" t="n">
        <f aca="false">Table1[[#This Row],[Detection frequency 2021]]/100*365</f>
        <v>203.442605</v>
      </c>
      <c r="P3258" s="0" t="n">
        <f aca="false">Table1[[#This Row],[Flared days/year]]/12</f>
        <v>16.9535504166667</v>
      </c>
      <c r="Q3258" s="2" t="n">
        <f aca="false">Table1[[#This Row],['#days per month]]-P3314</f>
        <v>10.9839145833333</v>
      </c>
    </row>
    <row r="3259" customFormat="false" ht="15.75" hidden="true" customHeight="false" outlineLevel="0" collapsed="false">
      <c r="A3259" s="0" t="s">
        <v>161</v>
      </c>
      <c r="B3259" s="0" t="s">
        <v>162</v>
      </c>
      <c r="C3259" s="0" t="s">
        <v>3420</v>
      </c>
      <c r="D3259" s="0" t="n">
        <v>11813</v>
      </c>
      <c r="E3259" s="0" t="n">
        <v>21.189001</v>
      </c>
      <c r="F3259" s="0" t="n">
        <v>115.024136</v>
      </c>
      <c r="G3259" s="0" t="n">
        <v>0.005180628382</v>
      </c>
      <c r="H3259" s="0" t="n">
        <v>1755.34</v>
      </c>
      <c r="I3259" s="0" t="n">
        <v>1.6015</v>
      </c>
      <c r="J3259" s="0" t="n">
        <v>39.0071</v>
      </c>
      <c r="K3259" s="0" t="n">
        <v>141</v>
      </c>
      <c r="L3259" s="0" t="s">
        <v>20</v>
      </c>
      <c r="M3259" s="0" t="n">
        <f aca="false">35.3*G3259</f>
        <v>0.1828761818846</v>
      </c>
      <c r="N3259" s="0" t="n">
        <f aca="false">M3259*1000/365</f>
        <v>0.501030635300274</v>
      </c>
      <c r="O3259" s="0" t="n">
        <f aca="false">Table1[[#This Row],[Detection frequency 2021]]/100*365</f>
        <v>142.375915</v>
      </c>
      <c r="P3259" s="0" t="n">
        <f aca="false">Table1[[#This Row],[Flared days/year]]/12</f>
        <v>11.8646595833333</v>
      </c>
      <c r="Q3259" s="2" t="n">
        <f aca="false">Table1[[#This Row],['#days per month]]-P3315</f>
        <v>10.5742568333333</v>
      </c>
    </row>
    <row r="3260" customFormat="false" ht="15.75" hidden="true" customHeight="false" outlineLevel="0" collapsed="false">
      <c r="A3260" s="0" t="s">
        <v>24</v>
      </c>
      <c r="B3260" s="0" t="s">
        <v>25</v>
      </c>
      <c r="C3260" s="0" t="s">
        <v>3421</v>
      </c>
      <c r="D3260" s="0" t="n">
        <v>10492</v>
      </c>
      <c r="E3260" s="0" t="n">
        <v>59.5987189999999</v>
      </c>
      <c r="F3260" s="0" t="n">
        <v>108.68041</v>
      </c>
      <c r="G3260" s="0" t="n">
        <v>0.005177252787</v>
      </c>
      <c r="H3260" s="0" t="n">
        <v>1694.83</v>
      </c>
      <c r="I3260" s="0" t="n">
        <v>0.591538</v>
      </c>
      <c r="J3260" s="0" t="n">
        <v>11.6882999999999</v>
      </c>
      <c r="K3260" s="0" t="n">
        <v>231</v>
      </c>
      <c r="L3260" s="0" t="s">
        <v>20</v>
      </c>
      <c r="M3260" s="0" t="n">
        <f aca="false">35.3*G3260</f>
        <v>0.1827570233811</v>
      </c>
      <c r="N3260" s="0" t="n">
        <f aca="false">M3260*1000/365</f>
        <v>0.500704173646849</v>
      </c>
      <c r="O3260" s="0" t="n">
        <f aca="false">Table1[[#This Row],[Detection frequency 2021]]/100*365</f>
        <v>42.6622949999996</v>
      </c>
      <c r="P3260" s="0" t="n">
        <f aca="false">Table1[[#This Row],[Flared days/year]]/12</f>
        <v>3.55519124999997</v>
      </c>
      <c r="Q3260" s="2" t="n">
        <f aca="false">Table1[[#This Row],['#days per month]]-P3316</f>
        <v>-2.0375516666667</v>
      </c>
    </row>
    <row r="3261" customFormat="false" ht="15.75" hidden="true" customHeight="false" outlineLevel="0" collapsed="false">
      <c r="A3261" s="0" t="s">
        <v>21</v>
      </c>
      <c r="B3261" s="0" t="s">
        <v>22</v>
      </c>
      <c r="C3261" s="0" t="s">
        <v>3422</v>
      </c>
      <c r="D3261" s="0" t="n">
        <v>7504</v>
      </c>
      <c r="E3261" s="0" t="n">
        <v>30.587504</v>
      </c>
      <c r="F3261" s="0" t="n">
        <v>47.353899</v>
      </c>
      <c r="G3261" s="0" t="n">
        <v>0.0027846780158</v>
      </c>
      <c r="H3261" s="0" t="n">
        <v>1875.64</v>
      </c>
      <c r="I3261" s="0" t="n">
        <v>1.6015</v>
      </c>
      <c r="J3261" s="0" t="n">
        <v>15.7623</v>
      </c>
      <c r="K3261" s="0" t="n">
        <v>387</v>
      </c>
      <c r="L3261" s="0" t="s">
        <v>20</v>
      </c>
      <c r="M3261" s="0" t="n">
        <f aca="false">35.3*G3261</f>
        <v>0.09829913395774</v>
      </c>
      <c r="N3261" s="0" t="n">
        <f aca="false">M3261*1000/365</f>
        <v>0.26931269577463</v>
      </c>
      <c r="O3261" s="0" t="n">
        <f aca="false">Table1[[#This Row],[Detection frequency 2021]]/100*365</f>
        <v>57.532395</v>
      </c>
      <c r="P3261" s="0" t="n">
        <f aca="false">Table1[[#This Row],[Flared days/year]]/12</f>
        <v>4.79436625</v>
      </c>
      <c r="Q3261" s="2" t="n">
        <f aca="false">Table1[[#This Row],['#days per month]]-P3317</f>
        <v>-1.16261625</v>
      </c>
    </row>
    <row r="3262" customFormat="false" ht="15.75" hidden="true" customHeight="false" outlineLevel="0" collapsed="false">
      <c r="A3262" s="0" t="s">
        <v>645</v>
      </c>
      <c r="B3262" s="0" t="s">
        <v>646</v>
      </c>
      <c r="C3262" s="0" t="s">
        <v>3423</v>
      </c>
      <c r="D3262" s="0" t="n">
        <v>1498</v>
      </c>
      <c r="E3262" s="0" t="n">
        <v>31.845333</v>
      </c>
      <c r="F3262" s="0" t="n">
        <v>-103.854904</v>
      </c>
      <c r="G3262" s="0" t="n">
        <v>0.005172644366</v>
      </c>
      <c r="H3262" s="0" t="n">
        <v>1879.34</v>
      </c>
      <c r="I3262" s="0" t="n">
        <v>2.56831</v>
      </c>
      <c r="J3262" s="0" t="n">
        <v>25.228</v>
      </c>
      <c r="K3262" s="0" t="n">
        <v>329</v>
      </c>
      <c r="L3262" s="0" t="s">
        <v>20</v>
      </c>
      <c r="M3262" s="0" t="n">
        <f aca="false">35.3*G3262</f>
        <v>0.1825943461198</v>
      </c>
      <c r="N3262" s="0" t="n">
        <f aca="false">M3262*1000/365</f>
        <v>0.50025848252</v>
      </c>
      <c r="O3262" s="0" t="n">
        <f aca="false">Table1[[#This Row],[Detection frequency 2021]]/100*365</f>
        <v>92.0822</v>
      </c>
      <c r="P3262" s="0" t="n">
        <f aca="false">Table1[[#This Row],[Flared days/year]]/12</f>
        <v>7.67351666666667</v>
      </c>
      <c r="Q3262" s="2" t="n">
        <f aca="false">Table1[[#This Row],['#days per month]]-P3318</f>
        <v>-2.85947083333333</v>
      </c>
    </row>
    <row r="3263" customFormat="false" ht="15.75" hidden="true" customHeight="false" outlineLevel="0" collapsed="false">
      <c r="A3263" s="0" t="s">
        <v>24</v>
      </c>
      <c r="B3263" s="0" t="s">
        <v>25</v>
      </c>
      <c r="C3263" s="0" t="s">
        <v>3424</v>
      </c>
      <c r="D3263" s="0" t="n">
        <v>6930</v>
      </c>
      <c r="E3263" s="0" t="n">
        <v>53.52079</v>
      </c>
      <c r="F3263" s="0" t="n">
        <v>53.419437</v>
      </c>
      <c r="G3263" s="0" t="n">
        <v>0.005168623005</v>
      </c>
      <c r="H3263" s="0" t="n">
        <v>1752.36</v>
      </c>
      <c r="I3263" s="0" t="n">
        <v>0.472496</v>
      </c>
      <c r="J3263" s="0" t="n">
        <v>58.8889</v>
      </c>
      <c r="K3263" s="0" t="n">
        <v>270</v>
      </c>
      <c r="L3263" s="0" t="s">
        <v>20</v>
      </c>
      <c r="M3263" s="0" t="n">
        <f aca="false">35.3*G3263</f>
        <v>0.1824523920765</v>
      </c>
      <c r="N3263" s="0" t="n">
        <f aca="false">M3263*1000/365</f>
        <v>0.499869567332877</v>
      </c>
      <c r="O3263" s="0" t="n">
        <f aca="false">Table1[[#This Row],[Detection frequency 2021]]/100*365</f>
        <v>214.944485</v>
      </c>
      <c r="P3263" s="0" t="n">
        <f aca="false">Table1[[#This Row],[Flared days/year]]/12</f>
        <v>17.9120404166667</v>
      </c>
      <c r="Q3263" s="2" t="n">
        <f aca="false">Table1[[#This Row],['#days per month]]-P3319</f>
        <v>7.26620708333333</v>
      </c>
    </row>
    <row r="3264" customFormat="false" ht="15.75" hidden="true" customHeight="false" outlineLevel="0" collapsed="false">
      <c r="A3264" s="0" t="s">
        <v>161</v>
      </c>
      <c r="B3264" s="0" t="s">
        <v>162</v>
      </c>
      <c r="C3264" s="0" t="s">
        <v>3425</v>
      </c>
      <c r="D3264" s="0" t="n">
        <v>11045</v>
      </c>
      <c r="E3264" s="0" t="n">
        <v>38.403119</v>
      </c>
      <c r="F3264" s="0" t="n">
        <v>109.021540999999</v>
      </c>
      <c r="G3264" s="0" t="n">
        <v>0.005166979237</v>
      </c>
      <c r="H3264" s="0" t="n">
        <v>1841.5</v>
      </c>
      <c r="I3264" s="0" t="n">
        <v>1.6015</v>
      </c>
      <c r="J3264" s="0" t="n">
        <v>40.8669</v>
      </c>
      <c r="K3264" s="0" t="n">
        <v>323</v>
      </c>
      <c r="L3264" s="0" t="s">
        <v>20</v>
      </c>
      <c r="M3264" s="0" t="n">
        <f aca="false">35.3*G3264</f>
        <v>0.1823943670661</v>
      </c>
      <c r="N3264" s="0" t="n">
        <f aca="false">M3264*1000/365</f>
        <v>0.499710594701644</v>
      </c>
      <c r="O3264" s="0" t="n">
        <f aca="false">Table1[[#This Row],[Detection frequency 2021]]/100*365</f>
        <v>149.164185</v>
      </c>
      <c r="P3264" s="0" t="n">
        <f aca="false">Table1[[#This Row],[Flared days/year]]/12</f>
        <v>12.43034875</v>
      </c>
      <c r="Q3264" s="2" t="n">
        <f aca="false">Table1[[#This Row],['#days per month]]-P3320</f>
        <v>5.79881583333333</v>
      </c>
    </row>
    <row r="3265" customFormat="false" ht="15.75" hidden="true" customHeight="false" outlineLevel="0" collapsed="false">
      <c r="A3265" s="0" t="s">
        <v>645</v>
      </c>
      <c r="B3265" s="0" t="s">
        <v>646</v>
      </c>
      <c r="C3265" s="0" t="s">
        <v>3426</v>
      </c>
      <c r="D3265" s="0" t="n">
        <v>1314</v>
      </c>
      <c r="E3265" s="0" t="n">
        <v>32.685641</v>
      </c>
      <c r="F3265" s="0" t="n">
        <v>-104.092135</v>
      </c>
      <c r="G3265" s="0" t="n">
        <v>0.005155032566</v>
      </c>
      <c r="H3265" s="0" t="n">
        <v>1873.82</v>
      </c>
      <c r="I3265" s="0" t="n">
        <v>2.19455</v>
      </c>
      <c r="J3265" s="0" t="n">
        <v>22.4852</v>
      </c>
      <c r="K3265" s="0" t="n">
        <v>338</v>
      </c>
      <c r="L3265" s="0" t="s">
        <v>20</v>
      </c>
      <c r="M3265" s="0" t="n">
        <f aca="false">35.3*G3265</f>
        <v>0.1819726495798</v>
      </c>
      <c r="N3265" s="0" t="n">
        <f aca="false">M3265*1000/365</f>
        <v>0.498555204328219</v>
      </c>
      <c r="O3265" s="0" t="n">
        <f aca="false">Table1[[#This Row],[Detection frequency 2021]]/100*365</f>
        <v>82.07098</v>
      </c>
      <c r="P3265" s="0" t="n">
        <f aca="false">Table1[[#This Row],[Flared days/year]]/12</f>
        <v>6.83924833333333</v>
      </c>
      <c r="Q3265" s="2" t="n">
        <f aca="false">Table1[[#This Row],['#days per month]]-P3321</f>
        <v>-2.6217645833333</v>
      </c>
    </row>
    <row r="3266" customFormat="false" ht="15.75" hidden="true" customHeight="false" outlineLevel="0" collapsed="false">
      <c r="A3266" s="0" t="s">
        <v>17</v>
      </c>
      <c r="B3266" s="0" t="s">
        <v>18</v>
      </c>
      <c r="C3266" s="0" t="s">
        <v>3427</v>
      </c>
      <c r="D3266" s="0" t="n">
        <v>4328</v>
      </c>
      <c r="E3266" s="0" t="n">
        <v>9.579165</v>
      </c>
      <c r="F3266" s="0" t="n">
        <v>-63.645661</v>
      </c>
      <c r="G3266" s="0" t="n">
        <v>0.005153359445</v>
      </c>
      <c r="H3266" s="0" t="n">
        <v>2091.78</v>
      </c>
      <c r="I3266" s="0" t="n">
        <v>1.6015</v>
      </c>
      <c r="J3266" s="0" t="n">
        <v>21.1429</v>
      </c>
      <c r="K3266" s="0" t="n">
        <v>175</v>
      </c>
      <c r="L3266" s="0" t="s">
        <v>20</v>
      </c>
      <c r="M3266" s="0" t="n">
        <f aca="false">35.3*G3266</f>
        <v>0.1819135884085</v>
      </c>
      <c r="N3266" s="0" t="n">
        <f aca="false">M3266*1000/365</f>
        <v>0.4983933929</v>
      </c>
      <c r="O3266" s="0" t="n">
        <f aca="false">Table1[[#This Row],[Detection frequency 2021]]/100*365</f>
        <v>77.171585</v>
      </c>
      <c r="P3266" s="0" t="n">
        <f aca="false">Table1[[#This Row],[Flared days/year]]/12</f>
        <v>6.43096541666667</v>
      </c>
      <c r="Q3266" s="2" t="n">
        <f aca="false">Table1[[#This Row],['#days per month]]-P3322</f>
        <v>-3.86392041666663</v>
      </c>
    </row>
    <row r="3267" customFormat="false" ht="15.75" hidden="true" customHeight="false" outlineLevel="0" collapsed="false">
      <c r="A3267" s="0" t="s">
        <v>598</v>
      </c>
      <c r="B3267" s="0" t="s">
        <v>599</v>
      </c>
      <c r="C3267" s="0" t="s">
        <v>3428</v>
      </c>
      <c r="D3267" s="0" t="n">
        <v>226</v>
      </c>
      <c r="E3267" s="0" t="n">
        <v>54.620638</v>
      </c>
      <c r="F3267" s="0" t="n">
        <v>-117.347908</v>
      </c>
      <c r="G3267" s="0" t="n">
        <v>0.005153271386</v>
      </c>
      <c r="H3267" s="0" t="n">
        <v>1956.13</v>
      </c>
      <c r="I3267" s="0" t="n">
        <v>1.6015</v>
      </c>
      <c r="J3267" s="0" t="n">
        <v>29.4118</v>
      </c>
      <c r="K3267" s="0" t="n">
        <v>289</v>
      </c>
      <c r="L3267" s="0" t="s">
        <v>20</v>
      </c>
      <c r="M3267" s="0" t="n">
        <f aca="false">35.3*G3267</f>
        <v>0.1819104799258</v>
      </c>
      <c r="N3267" s="0" t="n">
        <f aca="false">M3267*1000/365</f>
        <v>0.498384876509041</v>
      </c>
      <c r="O3267" s="0" t="n">
        <f aca="false">Table1[[#This Row],[Detection frequency 2021]]/100*365</f>
        <v>107.35307</v>
      </c>
      <c r="P3267" s="0" t="n">
        <f aca="false">Table1[[#This Row],[Flared days/year]]/12</f>
        <v>8.94608916666667</v>
      </c>
      <c r="Q3267" s="2" t="n">
        <f aca="false">Table1[[#This Row],['#days per month]]-P3323</f>
        <v>1.18013625</v>
      </c>
    </row>
    <row r="3268" customFormat="false" ht="15.75" hidden="true" customHeight="false" outlineLevel="0" collapsed="false">
      <c r="A3268" s="0" t="s">
        <v>645</v>
      </c>
      <c r="B3268" s="0" t="s">
        <v>646</v>
      </c>
      <c r="C3268" s="0" t="s">
        <v>3429</v>
      </c>
      <c r="D3268" s="0" t="n">
        <v>3062</v>
      </c>
      <c r="E3268" s="0" t="n">
        <v>28.537792</v>
      </c>
      <c r="F3268" s="0" t="n">
        <v>-98.495981</v>
      </c>
      <c r="G3268" s="0" t="n">
        <v>0.005151774383</v>
      </c>
      <c r="H3268" s="0" t="n">
        <v>1926.97</v>
      </c>
      <c r="I3268" s="0" t="n">
        <v>1.72758</v>
      </c>
      <c r="J3268" s="0" t="n">
        <v>19.8052</v>
      </c>
      <c r="K3268" s="0" t="n">
        <v>308</v>
      </c>
      <c r="L3268" s="0" t="s">
        <v>20</v>
      </c>
      <c r="M3268" s="0" t="n">
        <f aca="false">35.3*G3268</f>
        <v>0.1818576357199</v>
      </c>
      <c r="N3268" s="0" t="n">
        <f aca="false">M3268*1000/365</f>
        <v>0.49824009786274</v>
      </c>
      <c r="O3268" s="0" t="n">
        <f aca="false">Table1[[#This Row],[Detection frequency 2021]]/100*365</f>
        <v>72.28898</v>
      </c>
      <c r="P3268" s="0" t="n">
        <f aca="false">Table1[[#This Row],[Flared days/year]]/12</f>
        <v>6.02408166666667</v>
      </c>
      <c r="Q3268" s="2" t="n">
        <f aca="false">Table1[[#This Row],['#days per month]]-P3324</f>
        <v>4.27408308333333</v>
      </c>
    </row>
    <row r="3269" customFormat="false" ht="15.75" hidden="true" customHeight="false" outlineLevel="0" collapsed="false">
      <c r="A3269" s="0" t="s">
        <v>78</v>
      </c>
      <c r="B3269" s="0" t="s">
        <v>79</v>
      </c>
      <c r="C3269" s="0" t="s">
        <v>3430</v>
      </c>
      <c r="D3269" s="0" t="n">
        <v>8427</v>
      </c>
      <c r="E3269" s="0" t="n">
        <v>24.460966</v>
      </c>
      <c r="F3269" s="0" t="n">
        <v>56.556993</v>
      </c>
      <c r="G3269" s="0" t="n">
        <v>0.0024052405907</v>
      </c>
      <c r="H3269" s="0" t="n">
        <v>1478</v>
      </c>
      <c r="I3269" s="0" t="n">
        <v>2.05149</v>
      </c>
      <c r="J3269" s="0" t="n">
        <v>15.748</v>
      </c>
      <c r="K3269" s="0" t="n">
        <v>381</v>
      </c>
      <c r="L3269" s="0" t="s">
        <v>20</v>
      </c>
      <c r="M3269" s="0" t="n">
        <f aca="false">35.3*G3269</f>
        <v>0.08490499285171</v>
      </c>
      <c r="N3269" s="0" t="n">
        <f aca="false">M3269*1000/365</f>
        <v>0.232616418771808</v>
      </c>
      <c r="O3269" s="0" t="n">
        <f aca="false">Table1[[#This Row],[Detection frequency 2021]]/100*365</f>
        <v>57.4802</v>
      </c>
      <c r="P3269" s="0" t="n">
        <f aca="false">Table1[[#This Row],[Flared days/year]]/12</f>
        <v>4.79001666666667</v>
      </c>
      <c r="Q3269" s="2" t="n">
        <f aca="false">Table1[[#This Row],['#days per month]]-P3325</f>
        <v>-1.15543791666667</v>
      </c>
    </row>
    <row r="3270" customFormat="false" ht="15.75" hidden="true" customHeight="false" outlineLevel="0" collapsed="false">
      <c r="A3270" s="0" t="s">
        <v>24</v>
      </c>
      <c r="B3270" s="0" t="s">
        <v>25</v>
      </c>
      <c r="C3270" s="0" t="s">
        <v>3431</v>
      </c>
      <c r="D3270" s="0" t="n">
        <v>6978</v>
      </c>
      <c r="E3270" s="0" t="n">
        <v>55.945378</v>
      </c>
      <c r="F3270" s="0" t="n">
        <v>54.118954</v>
      </c>
      <c r="G3270" s="0" t="n">
        <v>0.00514593313599999</v>
      </c>
      <c r="H3270" s="0" t="n">
        <v>1905.72</v>
      </c>
      <c r="I3270" s="0" t="n">
        <v>2.32374</v>
      </c>
      <c r="J3270" s="0" t="n">
        <v>34.375</v>
      </c>
      <c r="K3270" s="0" t="n">
        <v>256</v>
      </c>
      <c r="L3270" s="0" t="s">
        <v>20</v>
      </c>
      <c r="M3270" s="0" t="n">
        <f aca="false">35.3*G3270</f>
        <v>0.1816514397008</v>
      </c>
      <c r="N3270" s="0" t="n">
        <f aca="false">M3270*1000/365</f>
        <v>0.497675177262465</v>
      </c>
      <c r="O3270" s="0" t="n">
        <f aca="false">Table1[[#This Row],[Detection frequency 2021]]/100*365</f>
        <v>125.46875</v>
      </c>
      <c r="P3270" s="0" t="n">
        <f aca="false">Table1[[#This Row],[Flared days/year]]/12</f>
        <v>10.4557291666667</v>
      </c>
      <c r="Q3270" s="2" t="n">
        <f aca="false">Table1[[#This Row],['#days per month]]-P3326</f>
        <v>3.26039291666667</v>
      </c>
    </row>
    <row r="3271" customFormat="false" ht="15.75" hidden="true" customHeight="false" outlineLevel="0" collapsed="false">
      <c r="A3271" s="0" t="s">
        <v>645</v>
      </c>
      <c r="B3271" s="0" t="s">
        <v>646</v>
      </c>
      <c r="C3271" s="0" t="s">
        <v>3432</v>
      </c>
      <c r="D3271" s="0" t="n">
        <v>20</v>
      </c>
      <c r="E3271" s="0" t="n">
        <v>70.262665</v>
      </c>
      <c r="F3271" s="0" t="n">
        <v>-148.331890999999</v>
      </c>
      <c r="G3271" s="0" t="n">
        <v>0.005144436133</v>
      </c>
      <c r="H3271" s="0" t="n">
        <v>1817.82</v>
      </c>
      <c r="I3271" s="0" t="n">
        <v>1.6015</v>
      </c>
      <c r="J3271" s="0" t="n">
        <v>38.4181</v>
      </c>
      <c r="K3271" s="0" t="n">
        <v>177</v>
      </c>
      <c r="L3271" s="0" t="s">
        <v>20</v>
      </c>
      <c r="M3271" s="0" t="n">
        <f aca="false">35.3*G3271</f>
        <v>0.1815985954949</v>
      </c>
      <c r="N3271" s="0" t="n">
        <f aca="false">M3271*1000/365</f>
        <v>0.497530398616164</v>
      </c>
      <c r="O3271" s="0" t="n">
        <f aca="false">Table1[[#This Row],[Detection frequency 2021]]/100*365</f>
        <v>140.226065</v>
      </c>
      <c r="P3271" s="0" t="n">
        <f aca="false">Table1[[#This Row],[Flared days/year]]/12</f>
        <v>11.6855054166667</v>
      </c>
      <c r="Q3271" s="2" t="n">
        <f aca="false">Table1[[#This Row],['#days per month]]-P3327</f>
        <v>7.24512833333333</v>
      </c>
    </row>
    <row r="3272" customFormat="false" ht="15.75" hidden="true" customHeight="false" outlineLevel="0" collapsed="false">
      <c r="A3272" s="0" t="s">
        <v>645</v>
      </c>
      <c r="B3272" s="0" t="s">
        <v>646</v>
      </c>
      <c r="C3272" s="0" t="s">
        <v>3433</v>
      </c>
      <c r="D3272" s="0" t="n">
        <v>1942</v>
      </c>
      <c r="E3272" s="0" t="n">
        <v>31.7447159999999</v>
      </c>
      <c r="F3272" s="0" t="n">
        <v>-103.400556</v>
      </c>
      <c r="G3272" s="0" t="n">
        <v>0.0051426456</v>
      </c>
      <c r="H3272" s="0" t="n">
        <v>1949.43</v>
      </c>
      <c r="I3272" s="0" t="n">
        <v>2.92850999999999</v>
      </c>
      <c r="J3272" s="0" t="n">
        <v>21.3018</v>
      </c>
      <c r="K3272" s="0" t="n">
        <v>338</v>
      </c>
      <c r="L3272" s="0" t="s">
        <v>20</v>
      </c>
      <c r="M3272" s="0" t="n">
        <f aca="false">35.3*G3272</f>
        <v>0.18153538968</v>
      </c>
      <c r="N3272" s="0" t="n">
        <f aca="false">M3272*1000/365</f>
        <v>0.497357232</v>
      </c>
      <c r="O3272" s="0" t="n">
        <f aca="false">Table1[[#This Row],[Detection frequency 2021]]/100*365</f>
        <v>77.75157</v>
      </c>
      <c r="P3272" s="0" t="n">
        <f aca="false">Table1[[#This Row],[Flared days/year]]/12</f>
        <v>6.4792975</v>
      </c>
      <c r="Q3272" s="2" t="n">
        <f aca="false">Table1[[#This Row],['#days per month]]-P3328</f>
        <v>-3.99653708333333</v>
      </c>
    </row>
    <row r="3273" customFormat="false" ht="15.75" hidden="true" customHeight="false" outlineLevel="0" collapsed="false">
      <c r="A3273" s="0" t="s">
        <v>788</v>
      </c>
      <c r="B3273" s="0" t="s">
        <v>789</v>
      </c>
      <c r="C3273" s="0" t="s">
        <v>3434</v>
      </c>
      <c r="D3273" s="0" t="n">
        <v>11977</v>
      </c>
      <c r="E3273" s="0" t="n">
        <v>-6.134836</v>
      </c>
      <c r="F3273" s="0" t="n">
        <v>107.02847</v>
      </c>
      <c r="G3273" s="0" t="n">
        <v>0.005140238654</v>
      </c>
      <c r="H3273" s="0" t="n">
        <v>1813.24</v>
      </c>
      <c r="I3273" s="0" t="n">
        <v>1.6015</v>
      </c>
      <c r="J3273" s="0" t="n">
        <v>37.5</v>
      </c>
      <c r="K3273" s="0" t="n">
        <v>88</v>
      </c>
      <c r="L3273" s="0" t="s">
        <v>20</v>
      </c>
      <c r="M3273" s="0" t="n">
        <f aca="false">35.3*G3273</f>
        <v>0.1814504244862</v>
      </c>
      <c r="N3273" s="0" t="n">
        <f aca="false">M3273*1000/365</f>
        <v>0.497124450647123</v>
      </c>
      <c r="O3273" s="0" t="n">
        <f aca="false">Table1[[#This Row],[Detection frequency 2021]]/100*365</f>
        <v>136.875</v>
      </c>
      <c r="P3273" s="0" t="n">
        <f aca="false">Table1[[#This Row],[Flared days/year]]/12</f>
        <v>11.40625</v>
      </c>
      <c r="Q3273" s="2" t="n">
        <f aca="false">Table1[[#This Row],['#days per month]]-P3329</f>
        <v>4.64699750000003</v>
      </c>
    </row>
    <row r="3274" customFormat="false" ht="15.75" hidden="true" customHeight="false" outlineLevel="0" collapsed="false">
      <c r="A3274" s="0" t="s">
        <v>35</v>
      </c>
      <c r="B3274" s="0" t="s">
        <v>36</v>
      </c>
      <c r="C3274" s="0" t="s">
        <v>3435</v>
      </c>
      <c r="D3274" s="0" t="n">
        <v>3667</v>
      </c>
      <c r="E3274" s="0" t="n">
        <v>22.470826</v>
      </c>
      <c r="F3274" s="0" t="n">
        <v>-97.920466</v>
      </c>
      <c r="G3274" s="0" t="n">
        <v>0.005140209301</v>
      </c>
      <c r="H3274" s="0" t="n">
        <v>1904.13</v>
      </c>
      <c r="I3274" s="0" t="n">
        <v>1.5283</v>
      </c>
      <c r="J3274" s="0" t="n">
        <v>14.978</v>
      </c>
      <c r="K3274" s="0" t="n">
        <v>227</v>
      </c>
      <c r="L3274" s="0" t="s">
        <v>20</v>
      </c>
      <c r="M3274" s="0" t="n">
        <f aca="false">35.3*G3274</f>
        <v>0.1814493883253</v>
      </c>
      <c r="N3274" s="0" t="n">
        <f aca="false">M3274*1000/365</f>
        <v>0.497121611850137</v>
      </c>
      <c r="O3274" s="0" t="n">
        <f aca="false">Table1[[#This Row],[Detection frequency 2021]]/100*365</f>
        <v>54.6697</v>
      </c>
      <c r="P3274" s="0" t="n">
        <f aca="false">Table1[[#This Row],[Flared days/year]]/12</f>
        <v>4.55580833333333</v>
      </c>
      <c r="Q3274" s="2" t="n">
        <f aca="false">Table1[[#This Row],['#days per month]]-P3330</f>
        <v>-0.625579583333333</v>
      </c>
    </row>
    <row r="3275" customFormat="false" ht="15.75" hidden="true" customHeight="false" outlineLevel="0" collapsed="false">
      <c r="A3275" s="0" t="s">
        <v>788</v>
      </c>
      <c r="B3275" s="0" t="s">
        <v>789</v>
      </c>
      <c r="C3275" s="0" t="s">
        <v>3436</v>
      </c>
      <c r="D3275" s="0" t="n">
        <v>12090</v>
      </c>
      <c r="E3275" s="0" t="n">
        <v>-0.690272</v>
      </c>
      <c r="F3275" s="0" t="n">
        <v>117.498339999999</v>
      </c>
      <c r="G3275" s="0" t="n">
        <v>0.005139592888</v>
      </c>
      <c r="H3275" s="0" t="n">
        <v>1813.42</v>
      </c>
      <c r="I3275" s="0" t="n">
        <v>3.42384</v>
      </c>
      <c r="J3275" s="0" t="n">
        <v>33.3333</v>
      </c>
      <c r="K3275" s="0" t="n">
        <v>24</v>
      </c>
      <c r="L3275" s="0" t="s">
        <v>20</v>
      </c>
      <c r="M3275" s="0" t="n">
        <f aca="false">35.3*G3275</f>
        <v>0.1814276289464</v>
      </c>
      <c r="N3275" s="0" t="n">
        <f aca="false">M3275*1000/365</f>
        <v>0.497061997113425</v>
      </c>
      <c r="O3275" s="0" t="n">
        <f aca="false">Table1[[#This Row],[Detection frequency 2021]]/100*365</f>
        <v>121.666545</v>
      </c>
      <c r="P3275" s="0" t="n">
        <f aca="false">Table1[[#This Row],[Flared days/year]]/12</f>
        <v>10.13887875</v>
      </c>
      <c r="Q3275" s="2" t="n">
        <f aca="false">Table1[[#This Row],['#days per month]]-P3331</f>
        <v>4.38699583333333</v>
      </c>
    </row>
    <row r="3276" customFormat="false" ht="15.75" hidden="true" customHeight="false" outlineLevel="0" collapsed="false">
      <c r="A3276" s="0" t="s">
        <v>468</v>
      </c>
      <c r="B3276" s="0" t="s">
        <v>469</v>
      </c>
      <c r="C3276" s="0" t="s">
        <v>3437</v>
      </c>
      <c r="D3276" s="0" t="n">
        <v>7576</v>
      </c>
      <c r="E3276" s="0" t="n">
        <v>29.937994</v>
      </c>
      <c r="F3276" s="0" t="n">
        <v>47.708837</v>
      </c>
      <c r="G3276" s="0" t="n">
        <v>0.00246481250419999</v>
      </c>
      <c r="H3276" s="0" t="n">
        <v>1845.16</v>
      </c>
      <c r="I3276" s="0" t="n">
        <v>1.6015</v>
      </c>
      <c r="J3276" s="0" t="n">
        <v>15.6566</v>
      </c>
      <c r="K3276" s="0" t="n">
        <v>396</v>
      </c>
      <c r="L3276" s="0" t="s">
        <v>20</v>
      </c>
      <c r="M3276" s="0" t="n">
        <f aca="false">35.3*G3276</f>
        <v>0.0870078813982597</v>
      </c>
      <c r="N3276" s="0" t="n">
        <f aca="false">M3276*1000/365</f>
        <v>0.238377757255506</v>
      </c>
      <c r="O3276" s="0" t="n">
        <f aca="false">Table1[[#This Row],[Detection frequency 2021]]/100*365</f>
        <v>57.14659</v>
      </c>
      <c r="P3276" s="0" t="n">
        <f aca="false">Table1[[#This Row],[Flared days/year]]/12</f>
        <v>4.76221583333333</v>
      </c>
      <c r="Q3276" s="2" t="n">
        <f aca="false">Table1[[#This Row],['#days per month]]-P3332</f>
        <v>-6.72667625</v>
      </c>
    </row>
    <row r="3277" customFormat="false" ht="15.75" hidden="true" customHeight="false" outlineLevel="0" collapsed="false">
      <c r="A3277" s="0" t="s">
        <v>35</v>
      </c>
      <c r="B3277" s="0" t="s">
        <v>36</v>
      </c>
      <c r="C3277" s="0" t="s">
        <v>3438</v>
      </c>
      <c r="D3277" s="0" t="n">
        <v>3860</v>
      </c>
      <c r="E3277" s="0" t="n">
        <v>19.395265</v>
      </c>
      <c r="F3277" s="0" t="n">
        <v>-92.0170969999999</v>
      </c>
      <c r="G3277" s="0" t="n">
        <v>0.005130933753</v>
      </c>
      <c r="H3277" s="0" t="n">
        <v>1515.5</v>
      </c>
      <c r="I3277" s="0" t="n">
        <v>1.6015</v>
      </c>
      <c r="J3277" s="0" t="n">
        <v>27.6922999999999</v>
      </c>
      <c r="K3277" s="0" t="n">
        <v>195</v>
      </c>
      <c r="L3277" s="0" t="s">
        <v>20</v>
      </c>
      <c r="M3277" s="0" t="n">
        <f aca="false">35.3*G3277</f>
        <v>0.1811219614809</v>
      </c>
      <c r="N3277" s="0" t="n">
        <f aca="false">M3277*1000/365</f>
        <v>0.496224552002466</v>
      </c>
      <c r="O3277" s="0" t="n">
        <f aca="false">Table1[[#This Row],[Detection frequency 2021]]/100*365</f>
        <v>101.076895</v>
      </c>
      <c r="P3277" s="0" t="n">
        <f aca="false">Table1[[#This Row],[Flared days/year]]/12</f>
        <v>8.4230745833333</v>
      </c>
      <c r="Q3277" s="2" t="n">
        <f aca="false">Table1[[#This Row],['#days per month]]-P3333</f>
        <v>4.25520041666664</v>
      </c>
    </row>
    <row r="3278" customFormat="false" ht="15.75" hidden="true" customHeight="false" outlineLevel="0" collapsed="false">
      <c r="A3278" s="0" t="s">
        <v>788</v>
      </c>
      <c r="B3278" s="0" t="s">
        <v>789</v>
      </c>
      <c r="C3278" s="0" t="s">
        <v>3439</v>
      </c>
      <c r="D3278" s="0" t="n">
        <v>11968</v>
      </c>
      <c r="E3278" s="0" t="n">
        <v>-5.18528</v>
      </c>
      <c r="F3278" s="0" t="n">
        <v>106.382936</v>
      </c>
      <c r="G3278" s="0" t="n">
        <v>0.005130669576</v>
      </c>
      <c r="H3278" s="0" t="n">
        <v>1693.75</v>
      </c>
      <c r="I3278" s="0" t="n">
        <v>1.50432</v>
      </c>
      <c r="J3278" s="0" t="n">
        <v>10.8433999999999</v>
      </c>
      <c r="K3278" s="0" t="n">
        <v>83</v>
      </c>
      <c r="L3278" s="0" t="s">
        <v>20</v>
      </c>
      <c r="M3278" s="0" t="n">
        <f aca="false">35.3*G3278</f>
        <v>0.1811126360328</v>
      </c>
      <c r="N3278" s="0" t="n">
        <f aca="false">M3278*1000/365</f>
        <v>0.496199002829589</v>
      </c>
      <c r="O3278" s="0" t="n">
        <f aca="false">Table1[[#This Row],[Detection frequency 2021]]/100*365</f>
        <v>39.5784099999996</v>
      </c>
      <c r="P3278" s="0" t="n">
        <f aca="false">Table1[[#This Row],[Flared days/year]]/12</f>
        <v>3.2982008333333</v>
      </c>
      <c r="Q3278" s="2" t="n">
        <f aca="false">Table1[[#This Row],['#days per month]]-P3334</f>
        <v>-1.20130625000003</v>
      </c>
    </row>
    <row r="3279" customFormat="false" ht="15.75" hidden="true" customHeight="false" outlineLevel="0" collapsed="false">
      <c r="A3279" s="0" t="s">
        <v>1026</v>
      </c>
      <c r="B3279" s="0" t="s">
        <v>1027</v>
      </c>
      <c r="C3279" s="0" t="s">
        <v>3440</v>
      </c>
      <c r="D3279" s="0" t="n">
        <v>6744</v>
      </c>
      <c r="E3279" s="0" t="n">
        <v>40.280584</v>
      </c>
      <c r="F3279" s="0" t="n">
        <v>49.680442</v>
      </c>
      <c r="G3279" s="0" t="n">
        <v>0.005128996455</v>
      </c>
      <c r="H3279" s="0" t="n">
        <v>1772.32</v>
      </c>
      <c r="I3279" s="0" t="n">
        <v>1.92160999999999</v>
      </c>
      <c r="J3279" s="0" t="n">
        <v>25</v>
      </c>
      <c r="K3279" s="0" t="n">
        <v>312</v>
      </c>
      <c r="L3279" s="0" t="s">
        <v>20</v>
      </c>
      <c r="M3279" s="0" t="n">
        <f aca="false">35.3*G3279</f>
        <v>0.1810535748615</v>
      </c>
      <c r="N3279" s="0" t="n">
        <f aca="false">M3279*1000/365</f>
        <v>0.49603719140137</v>
      </c>
      <c r="O3279" s="0" t="n">
        <f aca="false">Table1[[#This Row],[Detection frequency 2021]]/100*365</f>
        <v>91.25</v>
      </c>
      <c r="P3279" s="0" t="n">
        <f aca="false">Table1[[#This Row],[Flared days/year]]/12</f>
        <v>7.60416666666667</v>
      </c>
      <c r="Q3279" s="2" t="n">
        <f aca="false">Table1[[#This Row],['#days per month]]-P3335</f>
        <v>-0.869673333333334</v>
      </c>
    </row>
    <row r="3280" customFormat="false" ht="15.75" hidden="true" customHeight="false" outlineLevel="0" collapsed="false">
      <c r="A3280" s="0" t="s">
        <v>645</v>
      </c>
      <c r="B3280" s="0" t="s">
        <v>646</v>
      </c>
      <c r="C3280" s="0" t="s">
        <v>3441</v>
      </c>
      <c r="D3280" s="0" t="n">
        <v>1062</v>
      </c>
      <c r="E3280" s="0" t="n">
        <v>47.673567</v>
      </c>
      <c r="F3280" s="0" t="n">
        <v>-102.469176</v>
      </c>
      <c r="G3280" s="0" t="n">
        <v>0.005127822335</v>
      </c>
      <c r="H3280" s="0" t="n">
        <v>1890.71</v>
      </c>
      <c r="I3280" s="0" t="n">
        <v>2.39072</v>
      </c>
      <c r="J3280" s="0" t="n">
        <v>24.0625</v>
      </c>
      <c r="K3280" s="0" t="n">
        <v>320</v>
      </c>
      <c r="L3280" s="0" t="s">
        <v>20</v>
      </c>
      <c r="M3280" s="0" t="n">
        <f aca="false">35.3*G3280</f>
        <v>0.1810121284255</v>
      </c>
      <c r="N3280" s="0" t="n">
        <f aca="false">M3280*1000/365</f>
        <v>0.495923639521918</v>
      </c>
      <c r="O3280" s="0" t="n">
        <f aca="false">Table1[[#This Row],[Detection frequency 2021]]/100*365</f>
        <v>87.828125</v>
      </c>
      <c r="P3280" s="0" t="n">
        <f aca="false">Table1[[#This Row],[Flared days/year]]/12</f>
        <v>7.31901041666667</v>
      </c>
      <c r="Q3280" s="2" t="n">
        <f aca="false">Table1[[#This Row],['#days per month]]-P3336</f>
        <v>-3.10955666666667</v>
      </c>
    </row>
    <row r="3281" customFormat="false" ht="15.75" hidden="false" customHeight="false" outlineLevel="0" collapsed="false">
      <c r="A3281" s="0" t="s">
        <v>240</v>
      </c>
      <c r="B3281" s="0" t="s">
        <v>241</v>
      </c>
      <c r="C3281" s="0" t="s">
        <v>3442</v>
      </c>
      <c r="D3281" s="0" t="n">
        <v>7899</v>
      </c>
      <c r="E3281" s="0" t="n">
        <v>23.770238</v>
      </c>
      <c r="F3281" s="0" t="n">
        <v>49.453982</v>
      </c>
      <c r="G3281" s="0" t="n">
        <v>0.0019058844194</v>
      </c>
      <c r="H3281" s="0" t="n">
        <v>1731.85</v>
      </c>
      <c r="I3281" s="0" t="n">
        <v>1.13916</v>
      </c>
      <c r="J3281" s="0" t="n">
        <v>19.8473</v>
      </c>
      <c r="K3281" s="0" t="n">
        <v>393</v>
      </c>
      <c r="L3281" s="0" t="s">
        <v>20</v>
      </c>
      <c r="M3281" s="0" t="n">
        <f aca="false">35.3*G3281</f>
        <v>0.06727772000482</v>
      </c>
      <c r="N3281" s="0" t="n">
        <f aca="false">M3281*1000/365</f>
        <v>0.184322520561151</v>
      </c>
      <c r="O3281" s="0" t="n">
        <f aca="false">Table1[[#This Row],[Detection frequency 2021]]/100*365</f>
        <v>72.442645</v>
      </c>
      <c r="P3281" s="2" t="n">
        <f aca="false">Table1[[#This Row],[Flared days/year]]/12</f>
        <v>6.03688708333333</v>
      </c>
      <c r="Q3281" s="2"/>
    </row>
    <row r="3282" customFormat="false" ht="15.75" hidden="true" customHeight="false" outlineLevel="0" collapsed="false">
      <c r="A3282" s="0" t="s">
        <v>24</v>
      </c>
      <c r="B3282" s="0" t="s">
        <v>25</v>
      </c>
      <c r="C3282" s="0" t="s">
        <v>3443</v>
      </c>
      <c r="D3282" s="0" t="n">
        <v>10479</v>
      </c>
      <c r="E3282" s="0" t="n">
        <v>59.635734</v>
      </c>
      <c r="F3282" s="0" t="n">
        <v>108.116911</v>
      </c>
      <c r="G3282" s="0" t="n">
        <v>0.005122333324</v>
      </c>
      <c r="H3282" s="0" t="n">
        <v>1837.36</v>
      </c>
      <c r="I3282" s="0" t="n">
        <v>1.6015</v>
      </c>
      <c r="J3282" s="0" t="n">
        <v>7.88529999999999</v>
      </c>
      <c r="K3282" s="0" t="n">
        <v>279</v>
      </c>
      <c r="L3282" s="0" t="s">
        <v>20</v>
      </c>
      <c r="M3282" s="0" t="n">
        <f aca="false">35.3*G3282</f>
        <v>0.1808183663372</v>
      </c>
      <c r="N3282" s="0" t="n">
        <f aca="false">M3282*1000/365</f>
        <v>0.495392784485479</v>
      </c>
      <c r="O3282" s="0" t="n">
        <f aca="false">Table1[[#This Row],[Detection frequency 2021]]/100*365</f>
        <v>28.781345</v>
      </c>
      <c r="P3282" s="0" t="n">
        <f aca="false">Table1[[#This Row],[Flared days/year]]/12</f>
        <v>2.39844541666666</v>
      </c>
      <c r="Q3282" s="2" t="n">
        <f aca="false">Table1[[#This Row],['#days per month]]-P3338</f>
        <v>-6.2383975</v>
      </c>
    </row>
    <row r="3283" customFormat="false" ht="15.75" hidden="true" customHeight="false" outlineLevel="0" collapsed="false">
      <c r="A3283" s="0" t="s">
        <v>28</v>
      </c>
      <c r="B3283" s="0" t="s">
        <v>29</v>
      </c>
      <c r="C3283" s="0" t="s">
        <v>3444</v>
      </c>
      <c r="D3283" s="0" t="n">
        <v>8060</v>
      </c>
      <c r="E3283" s="0" t="n">
        <v>30.084052</v>
      </c>
      <c r="F3283" s="0" t="n">
        <v>50.541671</v>
      </c>
      <c r="G3283" s="0" t="n">
        <v>0.005120073143</v>
      </c>
      <c r="H3283" s="0" t="n">
        <v>1768.1</v>
      </c>
      <c r="I3283" s="0" t="n">
        <v>1.21818999999999</v>
      </c>
      <c r="J3283" s="0" t="n">
        <v>10.929</v>
      </c>
      <c r="K3283" s="0" t="n">
        <v>366</v>
      </c>
      <c r="L3283" s="0" t="s">
        <v>20</v>
      </c>
      <c r="M3283" s="0" t="n">
        <f aca="false">35.3*G3283</f>
        <v>0.1807385819479</v>
      </c>
      <c r="N3283" s="0" t="n">
        <f aca="false">M3283*1000/365</f>
        <v>0.495174197117534</v>
      </c>
      <c r="O3283" s="0" t="n">
        <f aca="false">Table1[[#This Row],[Detection frequency 2021]]/100*365</f>
        <v>39.89085</v>
      </c>
      <c r="P3283" s="0" t="n">
        <f aca="false">Table1[[#This Row],[Flared days/year]]/12</f>
        <v>3.3242375</v>
      </c>
      <c r="Q3283" s="2" t="n">
        <f aca="false">Table1[[#This Row],['#days per month]]-P3339</f>
        <v>-5.57376291666667</v>
      </c>
    </row>
    <row r="3284" customFormat="false" ht="15.75" hidden="true" customHeight="false" outlineLevel="0" collapsed="false">
      <c r="A3284" s="0" t="s">
        <v>598</v>
      </c>
      <c r="B3284" s="0" t="s">
        <v>599</v>
      </c>
      <c r="C3284" s="0" t="s">
        <v>3445</v>
      </c>
      <c r="D3284" s="0" t="n">
        <v>347</v>
      </c>
      <c r="E3284" s="0" t="n">
        <v>55.513341</v>
      </c>
      <c r="F3284" s="0" t="n">
        <v>-110.948532</v>
      </c>
      <c r="G3284" s="0" t="n">
        <v>0.005112089127</v>
      </c>
      <c r="H3284" s="0" t="n">
        <v>1807.82</v>
      </c>
      <c r="I3284" s="0" t="n">
        <v>1.42245</v>
      </c>
      <c r="J3284" s="0" t="n">
        <v>12.2977</v>
      </c>
      <c r="K3284" s="0" t="n">
        <v>309</v>
      </c>
      <c r="L3284" s="0" t="s">
        <v>20</v>
      </c>
      <c r="M3284" s="0" t="n">
        <f aca="false">35.3*G3284</f>
        <v>0.1804567461831</v>
      </c>
      <c r="N3284" s="0" t="n">
        <f aca="false">M3284*1000/365</f>
        <v>0.49440204433726</v>
      </c>
      <c r="O3284" s="0" t="n">
        <f aca="false">Table1[[#This Row],[Detection frequency 2021]]/100*365</f>
        <v>44.886605</v>
      </c>
      <c r="P3284" s="0" t="n">
        <f aca="false">Table1[[#This Row],[Flared days/year]]/12</f>
        <v>3.74055041666667</v>
      </c>
      <c r="Q3284" s="2" t="n">
        <f aca="false">Table1[[#This Row],['#days per month]]-P3340</f>
        <v>-2.63861541666667</v>
      </c>
    </row>
    <row r="3285" customFormat="false" ht="15.75" hidden="true" customHeight="false" outlineLevel="0" collapsed="false">
      <c r="A3285" s="0" t="s">
        <v>345</v>
      </c>
      <c r="B3285" s="0" t="s">
        <v>346</v>
      </c>
      <c r="C3285" s="0" t="s">
        <v>3446</v>
      </c>
      <c r="D3285" s="0" t="n">
        <v>4649</v>
      </c>
      <c r="E3285" s="0" t="n">
        <v>-38.42958</v>
      </c>
      <c r="F3285" s="0" t="n">
        <v>-69.007689</v>
      </c>
      <c r="G3285" s="0" t="n">
        <v>0.005104427994</v>
      </c>
      <c r="H3285" s="0" t="n">
        <v>1654</v>
      </c>
      <c r="I3285" s="0" t="n">
        <v>1.24311</v>
      </c>
      <c r="J3285" s="0" t="n">
        <v>17.4263</v>
      </c>
      <c r="K3285" s="0" t="n">
        <v>373</v>
      </c>
      <c r="L3285" s="0" t="s">
        <v>20</v>
      </c>
      <c r="M3285" s="0" t="n">
        <f aca="false">35.3*G3285</f>
        <v>0.1801863081882</v>
      </c>
      <c r="N3285" s="0" t="n">
        <f aca="false">M3285*1000/365</f>
        <v>0.493661118323836</v>
      </c>
      <c r="O3285" s="0" t="n">
        <f aca="false">Table1[[#This Row],[Detection frequency 2021]]/100*365</f>
        <v>63.605995</v>
      </c>
      <c r="P3285" s="0" t="n">
        <f aca="false">Table1[[#This Row],[Flared days/year]]/12</f>
        <v>5.30049958333333</v>
      </c>
      <c r="Q3285" s="2" t="n">
        <f aca="false">Table1[[#This Row],['#days per month]]-P3341</f>
        <v>-4.0379645833333</v>
      </c>
    </row>
    <row r="3286" customFormat="false" ht="15.75" hidden="true" customHeight="false" outlineLevel="0" collapsed="false">
      <c r="A3286" s="0" t="s">
        <v>788</v>
      </c>
      <c r="B3286" s="0" t="s">
        <v>789</v>
      </c>
      <c r="C3286" s="0" t="s">
        <v>3447</v>
      </c>
      <c r="D3286" s="0" t="n">
        <v>11842</v>
      </c>
      <c r="E3286" s="0" t="n">
        <v>1.30846399999999</v>
      </c>
      <c r="F3286" s="0" t="n">
        <v>101.187888</v>
      </c>
      <c r="G3286" s="0" t="n">
        <v>0.005104251876</v>
      </c>
      <c r="H3286" s="0" t="n">
        <v>1939.98</v>
      </c>
      <c r="I3286" s="0" t="n">
        <v>1.6015</v>
      </c>
      <c r="J3286" s="0" t="n">
        <v>25.641</v>
      </c>
      <c r="K3286" s="0" t="n">
        <v>39</v>
      </c>
      <c r="L3286" s="0" t="s">
        <v>20</v>
      </c>
      <c r="M3286" s="0" t="n">
        <f aca="false">35.3*G3286</f>
        <v>0.1801800912228</v>
      </c>
      <c r="N3286" s="0" t="n">
        <f aca="false">M3286*1000/365</f>
        <v>0.493644085541918</v>
      </c>
      <c r="O3286" s="0" t="n">
        <f aca="false">Table1[[#This Row],[Detection frequency 2021]]/100*365</f>
        <v>93.58965</v>
      </c>
      <c r="P3286" s="0" t="n">
        <f aca="false">Table1[[#This Row],[Flared days/year]]/12</f>
        <v>7.7991375</v>
      </c>
      <c r="Q3286" s="2" t="n">
        <f aca="false">Table1[[#This Row],['#days per month]]-P3342</f>
        <v>1.77703291666667</v>
      </c>
    </row>
    <row r="3287" customFormat="false" ht="15.75" hidden="true" customHeight="false" outlineLevel="0" collapsed="false">
      <c r="A3287" s="0" t="s">
        <v>645</v>
      </c>
      <c r="B3287" s="0" t="s">
        <v>646</v>
      </c>
      <c r="C3287" s="0" t="s">
        <v>3448</v>
      </c>
      <c r="D3287" s="0" t="n">
        <v>1280</v>
      </c>
      <c r="E3287" s="0" t="n">
        <v>31.7415599999999</v>
      </c>
      <c r="F3287" s="0" t="n">
        <v>-104.138153</v>
      </c>
      <c r="G3287" s="0" t="n">
        <v>0.00510219716599999</v>
      </c>
      <c r="H3287" s="0" t="n">
        <v>1882.91</v>
      </c>
      <c r="I3287" s="0" t="n">
        <v>1.82899</v>
      </c>
      <c r="J3287" s="0" t="n">
        <v>24.6290999999999</v>
      </c>
      <c r="K3287" s="0" t="n">
        <v>337</v>
      </c>
      <c r="L3287" s="0" t="s">
        <v>20</v>
      </c>
      <c r="M3287" s="0" t="n">
        <f aca="false">35.3*G3287</f>
        <v>0.1801075599598</v>
      </c>
      <c r="N3287" s="0" t="n">
        <f aca="false">M3287*1000/365</f>
        <v>0.493445369752876</v>
      </c>
      <c r="O3287" s="0" t="n">
        <f aca="false">Table1[[#This Row],[Detection frequency 2021]]/100*365</f>
        <v>89.8962149999996</v>
      </c>
      <c r="P3287" s="0" t="n">
        <f aca="false">Table1[[#This Row],[Flared days/year]]/12</f>
        <v>7.49135124999997</v>
      </c>
      <c r="Q3287" s="2" t="n">
        <f aca="false">Table1[[#This Row],['#days per month]]-P3343</f>
        <v>-0.873232083333364</v>
      </c>
    </row>
    <row r="3288" customFormat="false" ht="15.75" hidden="true" customHeight="false" outlineLevel="0" collapsed="false">
      <c r="A3288" s="0" t="s">
        <v>645</v>
      </c>
      <c r="B3288" s="0" t="s">
        <v>646</v>
      </c>
      <c r="C3288" s="0" t="s">
        <v>3449</v>
      </c>
      <c r="D3288" s="0" t="n">
        <v>1581</v>
      </c>
      <c r="E3288" s="0" t="n">
        <v>31.6909969999999</v>
      </c>
      <c r="F3288" s="0" t="n">
        <v>-103.733471999999</v>
      </c>
      <c r="G3288" s="0" t="n">
        <v>0.005093655443</v>
      </c>
      <c r="H3288" s="0" t="n">
        <v>1826.82</v>
      </c>
      <c r="I3288" s="0" t="n">
        <v>1.34927</v>
      </c>
      <c r="J3288" s="0" t="n">
        <v>20.7830999999999</v>
      </c>
      <c r="K3288" s="0" t="n">
        <v>332</v>
      </c>
      <c r="L3288" s="0" t="s">
        <v>20</v>
      </c>
      <c r="M3288" s="0" t="n">
        <f aca="false">35.3*G3288</f>
        <v>0.1798060371379</v>
      </c>
      <c r="N3288" s="0" t="n">
        <f aca="false">M3288*1000/365</f>
        <v>0.492619279829863</v>
      </c>
      <c r="O3288" s="0" t="n">
        <f aca="false">Table1[[#This Row],[Detection frequency 2021]]/100*365</f>
        <v>75.8583149999996</v>
      </c>
      <c r="P3288" s="0" t="n">
        <f aca="false">Table1[[#This Row],[Flared days/year]]/12</f>
        <v>6.32152624999997</v>
      </c>
      <c r="Q3288" s="2" t="n">
        <f aca="false">Table1[[#This Row],['#days per month]]-P3344</f>
        <v>0.60051624999997</v>
      </c>
    </row>
    <row r="3289" customFormat="false" ht="15.75" hidden="true" customHeight="false" outlineLevel="0" collapsed="false">
      <c r="A3289" s="0" t="s">
        <v>645</v>
      </c>
      <c r="B3289" s="0" t="s">
        <v>646</v>
      </c>
      <c r="C3289" s="0" t="s">
        <v>3450</v>
      </c>
      <c r="D3289" s="0" t="n">
        <v>2858</v>
      </c>
      <c r="E3289" s="0" t="n">
        <v>28.3547729999999</v>
      </c>
      <c r="F3289" s="0" t="n">
        <v>-99.667963</v>
      </c>
      <c r="G3289" s="0" t="n">
        <v>0.005092716147</v>
      </c>
      <c r="H3289" s="0" t="n">
        <v>1875.26</v>
      </c>
      <c r="I3289" s="0" t="n">
        <v>1.6015</v>
      </c>
      <c r="J3289" s="0" t="n">
        <v>32.3263</v>
      </c>
      <c r="K3289" s="0" t="n">
        <v>331</v>
      </c>
      <c r="L3289" s="0" t="s">
        <v>20</v>
      </c>
      <c r="M3289" s="0" t="n">
        <f aca="false">35.3*G3289</f>
        <v>0.1797728799891</v>
      </c>
      <c r="N3289" s="0" t="n">
        <f aca="false">M3289*1000/365</f>
        <v>0.492528438326301</v>
      </c>
      <c r="O3289" s="0" t="n">
        <f aca="false">Table1[[#This Row],[Detection frequency 2021]]/100*365</f>
        <v>117.990995</v>
      </c>
      <c r="P3289" s="0" t="n">
        <f aca="false">Table1[[#This Row],[Flared days/year]]/12</f>
        <v>9.83258291666667</v>
      </c>
      <c r="Q3289" s="2" t="n">
        <f aca="false">Table1[[#This Row],['#days per month]]-P3345</f>
        <v>0.0389941666666687</v>
      </c>
    </row>
    <row r="3290" customFormat="false" ht="15.75" hidden="true" customHeight="false" outlineLevel="0" collapsed="false">
      <c r="A3290" s="0" t="s">
        <v>201</v>
      </c>
      <c r="B3290" s="0" t="s">
        <v>202</v>
      </c>
      <c r="C3290" s="0" t="s">
        <v>3451</v>
      </c>
      <c r="D3290" s="0" t="n">
        <v>5856</v>
      </c>
      <c r="E3290" s="0" t="n">
        <v>30.362014</v>
      </c>
      <c r="F3290" s="0" t="n">
        <v>27.362078</v>
      </c>
      <c r="G3290" s="0" t="n">
        <v>0.005088313197</v>
      </c>
      <c r="H3290" s="0" t="n">
        <v>1832.55</v>
      </c>
      <c r="I3290" s="0" t="n">
        <v>1.65144</v>
      </c>
      <c r="J3290" s="0" t="n">
        <v>27.8422</v>
      </c>
      <c r="K3290" s="0" t="n">
        <v>431</v>
      </c>
      <c r="L3290" s="0" t="s">
        <v>20</v>
      </c>
      <c r="M3290" s="0" t="n">
        <f aca="false">35.3*G3290</f>
        <v>0.1796174558541</v>
      </c>
      <c r="N3290" s="0" t="n">
        <f aca="false">M3290*1000/365</f>
        <v>0.492102618778356</v>
      </c>
      <c r="O3290" s="0" t="n">
        <f aca="false">Table1[[#This Row],[Detection frequency 2021]]/100*365</f>
        <v>101.62403</v>
      </c>
      <c r="P3290" s="0" t="n">
        <f aca="false">Table1[[#This Row],[Flared days/year]]/12</f>
        <v>8.46866916666667</v>
      </c>
      <c r="Q3290" s="2" t="n">
        <f aca="false">Table1[[#This Row],['#days per month]]-P3346</f>
        <v>3.94516333333333</v>
      </c>
    </row>
    <row r="3291" customFormat="false" ht="15.75" hidden="true" customHeight="false" outlineLevel="0" collapsed="false">
      <c r="A3291" s="0" t="s">
        <v>788</v>
      </c>
      <c r="B3291" s="0" t="s">
        <v>789</v>
      </c>
      <c r="C3291" s="0" t="s">
        <v>3452</v>
      </c>
      <c r="D3291" s="0" t="n">
        <v>11932</v>
      </c>
      <c r="E3291" s="0" t="n">
        <v>-2.716357</v>
      </c>
      <c r="F3291" s="0" t="n">
        <v>104.12888</v>
      </c>
      <c r="G3291" s="0" t="n">
        <v>0.005086904253</v>
      </c>
      <c r="H3291" s="0" t="n">
        <v>1998.44</v>
      </c>
      <c r="I3291" s="0" t="n">
        <v>1.6015</v>
      </c>
      <c r="J3291" s="0" t="n">
        <v>28.2050999999999</v>
      </c>
      <c r="K3291" s="0" t="n">
        <v>39</v>
      </c>
      <c r="L3291" s="0" t="s">
        <v>20</v>
      </c>
      <c r="M3291" s="0" t="n">
        <f aca="false">35.3*G3291</f>
        <v>0.1795677201309</v>
      </c>
      <c r="N3291" s="0" t="n">
        <f aca="false">M3291*1000/365</f>
        <v>0.491966356523014</v>
      </c>
      <c r="O3291" s="0" t="n">
        <f aca="false">Table1[[#This Row],[Detection frequency 2021]]/100*365</f>
        <v>102.948615</v>
      </c>
      <c r="P3291" s="0" t="n">
        <f aca="false">Table1[[#This Row],[Flared days/year]]/12</f>
        <v>8.57905124999997</v>
      </c>
      <c r="Q3291" s="2" t="n">
        <f aca="false">Table1[[#This Row],['#days per month]]-P3347</f>
        <v>-1.63173250000003</v>
      </c>
    </row>
    <row r="3292" customFormat="false" ht="15.75" hidden="true" customHeight="false" outlineLevel="0" collapsed="false">
      <c r="A3292" s="0" t="s">
        <v>24</v>
      </c>
      <c r="B3292" s="0" t="s">
        <v>25</v>
      </c>
      <c r="C3292" s="0" t="s">
        <v>3453</v>
      </c>
      <c r="D3292" s="0" t="n">
        <v>10607</v>
      </c>
      <c r="E3292" s="0" t="n">
        <v>55.331641</v>
      </c>
      <c r="F3292" s="0" t="n">
        <v>106.078957</v>
      </c>
      <c r="G3292" s="0" t="n">
        <v>0.005084673425</v>
      </c>
      <c r="H3292" s="0" t="n">
        <v>1355.74</v>
      </c>
      <c r="I3292" s="0" t="n">
        <v>1.6015</v>
      </c>
      <c r="J3292" s="0" t="n">
        <v>8.69565</v>
      </c>
      <c r="K3292" s="0" t="n">
        <v>299</v>
      </c>
      <c r="L3292" s="0" t="s">
        <v>218</v>
      </c>
      <c r="M3292" s="0" t="n">
        <f aca="false">35.3*G3292</f>
        <v>0.1794889719025</v>
      </c>
      <c r="N3292" s="0" t="n">
        <f aca="false">M3292*1000/365</f>
        <v>0.491750607952055</v>
      </c>
      <c r="O3292" s="0" t="n">
        <f aca="false">Table1[[#This Row],[Detection frequency 2021]]/100*365</f>
        <v>31.7391225</v>
      </c>
      <c r="P3292" s="0" t="n">
        <f aca="false">Table1[[#This Row],[Flared days/year]]/12</f>
        <v>2.644926875</v>
      </c>
      <c r="Q3292" s="2" t="n">
        <f aca="false">Table1[[#This Row],['#days per month]]-P3348</f>
        <v>-1.74511062499997</v>
      </c>
    </row>
    <row r="3293" customFormat="false" ht="15.75" hidden="true" customHeight="false" outlineLevel="0" collapsed="false">
      <c r="A3293" s="0" t="s">
        <v>645</v>
      </c>
      <c r="B3293" s="0" t="s">
        <v>646</v>
      </c>
      <c r="C3293" s="0" t="s">
        <v>3454</v>
      </c>
      <c r="D3293" s="0" t="n">
        <v>2515</v>
      </c>
      <c r="E3293" s="0" t="n">
        <v>32.26506</v>
      </c>
      <c r="F3293" s="0" t="n">
        <v>-101.787835</v>
      </c>
      <c r="G3293" s="0" t="n">
        <v>0.005082794833</v>
      </c>
      <c r="H3293" s="0" t="n">
        <v>1810.27</v>
      </c>
      <c r="I3293" s="0" t="n">
        <v>2.74982</v>
      </c>
      <c r="J3293" s="0" t="n">
        <v>19.5195</v>
      </c>
      <c r="K3293" s="0" t="n">
        <v>333</v>
      </c>
      <c r="L3293" s="0" t="s">
        <v>20</v>
      </c>
      <c r="M3293" s="0" t="n">
        <f aca="false">35.3*G3293</f>
        <v>0.1794226576049</v>
      </c>
      <c r="N3293" s="0" t="n">
        <f aca="false">M3293*1000/365</f>
        <v>0.491568924944932</v>
      </c>
      <c r="O3293" s="0" t="n">
        <f aca="false">Table1[[#This Row],[Detection frequency 2021]]/100*365</f>
        <v>71.246175</v>
      </c>
      <c r="P3293" s="0" t="n">
        <f aca="false">Table1[[#This Row],[Flared days/year]]/12</f>
        <v>5.93718125</v>
      </c>
      <c r="Q3293" s="2" t="n">
        <f aca="false">Table1[[#This Row],['#days per month]]-P3349</f>
        <v>4.371011875</v>
      </c>
    </row>
    <row r="3294" customFormat="false" ht="15.75" hidden="true" customHeight="false" outlineLevel="0" collapsed="false">
      <c r="A3294" s="0" t="s">
        <v>126</v>
      </c>
      <c r="B3294" s="0" t="s">
        <v>127</v>
      </c>
      <c r="C3294" s="0" t="s">
        <v>3455</v>
      </c>
      <c r="D3294" s="0" t="n">
        <v>6115</v>
      </c>
      <c r="E3294" s="0" t="n">
        <v>4.292205</v>
      </c>
      <c r="F3294" s="0" t="n">
        <v>7.65026699999999</v>
      </c>
      <c r="G3294" s="0" t="n">
        <v>0.005080387887</v>
      </c>
      <c r="H3294" s="0" t="n">
        <v>1915.45</v>
      </c>
      <c r="I3294" s="0" t="n">
        <v>2.02284</v>
      </c>
      <c r="J3294" s="0" t="n">
        <v>22.9167</v>
      </c>
      <c r="K3294" s="0" t="n">
        <v>48</v>
      </c>
      <c r="L3294" s="0" t="s">
        <v>20</v>
      </c>
      <c r="M3294" s="0" t="n">
        <f aca="false">35.3*G3294</f>
        <v>0.1793376924111</v>
      </c>
      <c r="N3294" s="0" t="n">
        <f aca="false">M3294*1000/365</f>
        <v>0.491336143592055</v>
      </c>
      <c r="O3294" s="0" t="n">
        <f aca="false">Table1[[#This Row],[Detection frequency 2021]]/100*365</f>
        <v>83.645955</v>
      </c>
      <c r="P3294" s="0" t="n">
        <f aca="false">Table1[[#This Row],[Flared days/year]]/12</f>
        <v>6.97049625</v>
      </c>
      <c r="Q3294" s="2" t="n">
        <f aca="false">Table1[[#This Row],['#days per month]]-P3350</f>
        <v>2.78044833333333</v>
      </c>
    </row>
    <row r="3295" customFormat="false" ht="15.75" hidden="true" customHeight="false" outlineLevel="0" collapsed="false">
      <c r="A3295" s="0" t="s">
        <v>245</v>
      </c>
      <c r="B3295" s="0" t="s">
        <v>246</v>
      </c>
      <c r="C3295" s="0" t="s">
        <v>3456</v>
      </c>
      <c r="D3295" s="0" t="n">
        <v>6182</v>
      </c>
      <c r="E3295" s="0" t="n">
        <v>-1.580086</v>
      </c>
      <c r="F3295" s="0" t="n">
        <v>8.796745</v>
      </c>
      <c r="G3295" s="0" t="n">
        <v>0.005067824803</v>
      </c>
      <c r="H3295" s="0" t="n">
        <v>1743.45</v>
      </c>
      <c r="I3295" s="0" t="n">
        <v>1.6015</v>
      </c>
      <c r="J3295" s="0" t="n">
        <v>21.2766</v>
      </c>
      <c r="K3295" s="0" t="n">
        <v>47</v>
      </c>
      <c r="L3295" s="0" t="s">
        <v>20</v>
      </c>
      <c r="M3295" s="0" t="n">
        <f aca="false">35.3*G3295</f>
        <v>0.1788942155459</v>
      </c>
      <c r="N3295" s="0" t="n">
        <f aca="false">M3295*1000/365</f>
        <v>0.490121138481918</v>
      </c>
      <c r="O3295" s="0" t="n">
        <f aca="false">Table1[[#This Row],[Detection frequency 2021]]/100*365</f>
        <v>77.65959</v>
      </c>
      <c r="P3295" s="0" t="n">
        <f aca="false">Table1[[#This Row],[Flared days/year]]/12</f>
        <v>6.4716325</v>
      </c>
      <c r="Q3295" s="2" t="n">
        <f aca="false">Table1[[#This Row],['#days per month]]-P3351</f>
        <v>-2.08783041666667</v>
      </c>
    </row>
    <row r="3296" customFormat="false" ht="15.75" hidden="true" customHeight="false" outlineLevel="0" collapsed="false">
      <c r="A3296" s="0" t="s">
        <v>598</v>
      </c>
      <c r="B3296" s="0" t="s">
        <v>599</v>
      </c>
      <c r="C3296" s="0" t="s">
        <v>3457</v>
      </c>
      <c r="D3296" s="0" t="n">
        <v>973</v>
      </c>
      <c r="E3296" s="0" t="n">
        <v>49.314682</v>
      </c>
      <c r="F3296" s="0" t="n">
        <v>-102.630816</v>
      </c>
      <c r="G3296" s="0" t="n">
        <v>0.005065682034</v>
      </c>
      <c r="H3296" s="0" t="n">
        <v>1789.48</v>
      </c>
      <c r="I3296" s="0" t="n">
        <v>1.6015</v>
      </c>
      <c r="J3296" s="0" t="n">
        <v>16</v>
      </c>
      <c r="K3296" s="0" t="n">
        <v>300</v>
      </c>
      <c r="L3296" s="0" t="s">
        <v>20</v>
      </c>
      <c r="M3296" s="0" t="n">
        <f aca="false">35.3*G3296</f>
        <v>0.1788185758002</v>
      </c>
      <c r="N3296" s="0" t="n">
        <f aca="false">M3296*1000/365</f>
        <v>0.489913906301918</v>
      </c>
      <c r="O3296" s="0" t="n">
        <f aca="false">Table1[[#This Row],[Detection frequency 2021]]/100*365</f>
        <v>58.4</v>
      </c>
      <c r="P3296" s="0" t="n">
        <f aca="false">Table1[[#This Row],[Flared days/year]]/12</f>
        <v>4.86666666666667</v>
      </c>
      <c r="Q3296" s="2" t="n">
        <f aca="false">Table1[[#This Row],['#days per month]]-P3352</f>
        <v>-3.67339041666667</v>
      </c>
    </row>
    <row r="3297" customFormat="false" ht="15.75" hidden="true" customHeight="false" outlineLevel="0" collapsed="false">
      <c r="A3297" s="0" t="s">
        <v>161</v>
      </c>
      <c r="B3297" s="0" t="s">
        <v>162</v>
      </c>
      <c r="C3297" s="0" t="s">
        <v>3458</v>
      </c>
      <c r="D3297" s="0" t="n">
        <v>11143</v>
      </c>
      <c r="E3297" s="0" t="n">
        <v>38.214576</v>
      </c>
      <c r="F3297" s="0" t="n">
        <v>110.649371</v>
      </c>
      <c r="G3297" s="0" t="n">
        <v>0.005065183033</v>
      </c>
      <c r="H3297" s="0" t="n">
        <v>1856.37</v>
      </c>
      <c r="I3297" s="0" t="n">
        <v>1.51857999999999</v>
      </c>
      <c r="J3297" s="0" t="n">
        <v>28.0967</v>
      </c>
      <c r="K3297" s="0" t="n">
        <v>331</v>
      </c>
      <c r="L3297" s="0" t="s">
        <v>20</v>
      </c>
      <c r="M3297" s="0" t="n">
        <f aca="false">35.3*G3297</f>
        <v>0.1788009610649</v>
      </c>
      <c r="N3297" s="0" t="n">
        <f aca="false">M3297*1000/365</f>
        <v>0.489865646753151</v>
      </c>
      <c r="O3297" s="0" t="n">
        <f aca="false">Table1[[#This Row],[Detection frequency 2021]]/100*365</f>
        <v>102.552955</v>
      </c>
      <c r="P3297" s="0" t="n">
        <f aca="false">Table1[[#This Row],[Flared days/year]]/12</f>
        <v>8.54607958333333</v>
      </c>
      <c r="Q3297" s="2" t="n">
        <f aca="false">Table1[[#This Row],['#days per month]]-P3353</f>
        <v>-1.27597916666667</v>
      </c>
    </row>
    <row r="3298" customFormat="false" ht="15.75" hidden="false" customHeight="false" outlineLevel="0" collapsed="false">
      <c r="A3298" s="0" t="s">
        <v>521</v>
      </c>
      <c r="B3298" s="0" t="s">
        <v>522</v>
      </c>
      <c r="C3298" s="0" t="s">
        <v>3459</v>
      </c>
      <c r="D3298" s="0" t="n">
        <v>7613</v>
      </c>
      <c r="E3298" s="0" t="n">
        <v>28.584706</v>
      </c>
      <c r="F3298" s="0" t="n">
        <v>47.845671</v>
      </c>
      <c r="G3298" s="0" t="n">
        <v>0.0021751776473</v>
      </c>
      <c r="H3298" s="0" t="n">
        <v>1798.18</v>
      </c>
      <c r="I3298" s="0" t="n">
        <v>1.6015</v>
      </c>
      <c r="J3298" s="0" t="n">
        <v>19.75</v>
      </c>
      <c r="K3298" s="0" t="n">
        <v>400</v>
      </c>
      <c r="L3298" s="0" t="s">
        <v>20</v>
      </c>
      <c r="M3298" s="0" t="n">
        <f aca="false">35.3*G3298</f>
        <v>0.07678377094969</v>
      </c>
      <c r="N3298" s="0" t="n">
        <f aca="false">M3298*1000/365</f>
        <v>0.210366495752575</v>
      </c>
      <c r="O3298" s="0" t="n">
        <f aca="false">Table1[[#This Row],[Detection frequency 2021]]/100*365</f>
        <v>72.0875</v>
      </c>
      <c r="P3298" s="2" t="n">
        <f aca="false">Table1[[#This Row],[Flared days/year]]/12</f>
        <v>6.00729166666667</v>
      </c>
      <c r="Q3298" s="2"/>
    </row>
    <row r="3299" customFormat="false" ht="15.75" hidden="true" customHeight="false" outlineLevel="0" collapsed="false">
      <c r="A3299" s="0" t="s">
        <v>161</v>
      </c>
      <c r="B3299" s="0" t="s">
        <v>162</v>
      </c>
      <c r="C3299" s="0" t="s">
        <v>3460</v>
      </c>
      <c r="D3299" s="0" t="n">
        <v>10935</v>
      </c>
      <c r="E3299" s="0" t="n">
        <v>36.401475</v>
      </c>
      <c r="F3299" s="0" t="n">
        <v>107.732188</v>
      </c>
      <c r="G3299" s="0" t="n">
        <v>0.005055819426</v>
      </c>
      <c r="H3299" s="0" t="n">
        <v>1809.56</v>
      </c>
      <c r="I3299" s="0" t="n">
        <v>1.6015</v>
      </c>
      <c r="J3299" s="0" t="n">
        <v>15.7343</v>
      </c>
      <c r="K3299" s="0" t="n">
        <v>286</v>
      </c>
      <c r="L3299" s="0" t="s">
        <v>20</v>
      </c>
      <c r="M3299" s="0" t="n">
        <f aca="false">35.3*G3299</f>
        <v>0.1784704257378</v>
      </c>
      <c r="N3299" s="0" t="n">
        <f aca="false">M3299*1000/365</f>
        <v>0.488960070514521</v>
      </c>
      <c r="O3299" s="0" t="n">
        <f aca="false">Table1[[#This Row],[Detection frequency 2021]]/100*365</f>
        <v>57.430195</v>
      </c>
      <c r="P3299" s="0" t="n">
        <f aca="false">Table1[[#This Row],[Flared days/year]]/12</f>
        <v>4.78584958333333</v>
      </c>
      <c r="Q3299" s="2" t="n">
        <f aca="false">Table1[[#This Row],['#days per month]]-P3355</f>
        <v>-6.88459958333333</v>
      </c>
    </row>
    <row r="3300" customFormat="false" ht="15.75" hidden="true" customHeight="false" outlineLevel="0" collapsed="false">
      <c r="A3300" s="0" t="s">
        <v>161</v>
      </c>
      <c r="B3300" s="0" t="s">
        <v>162</v>
      </c>
      <c r="C3300" s="0" t="s">
        <v>3461</v>
      </c>
      <c r="D3300" s="0" t="n">
        <v>12200</v>
      </c>
      <c r="E3300" s="0" t="n">
        <v>46.757601</v>
      </c>
      <c r="F3300" s="0" t="n">
        <v>124.96188</v>
      </c>
      <c r="G3300" s="0" t="n">
        <v>0.005050829416</v>
      </c>
      <c r="H3300" s="0" t="n">
        <v>1807.76</v>
      </c>
      <c r="I3300" s="0" t="n">
        <v>1.38962</v>
      </c>
      <c r="J3300" s="0" t="n">
        <v>5.89971</v>
      </c>
      <c r="K3300" s="0" t="n">
        <v>339</v>
      </c>
      <c r="L3300" s="0" t="s">
        <v>20</v>
      </c>
      <c r="M3300" s="0" t="n">
        <f aca="false">35.3*G3300</f>
        <v>0.1782942783848</v>
      </c>
      <c r="N3300" s="0" t="n">
        <f aca="false">M3300*1000/365</f>
        <v>0.488477475026849</v>
      </c>
      <c r="O3300" s="0" t="n">
        <f aca="false">Table1[[#This Row],[Detection frequency 2021]]/100*365</f>
        <v>21.5339415</v>
      </c>
      <c r="P3300" s="0" t="n">
        <f aca="false">Table1[[#This Row],[Flared days/year]]/12</f>
        <v>1.794495125</v>
      </c>
      <c r="Q3300" s="2" t="n">
        <f aca="false">Table1[[#This Row],['#days per month]]-P3356</f>
        <v>-4.38644529166667</v>
      </c>
    </row>
    <row r="3301" customFormat="false" ht="15.75" hidden="true" customHeight="false" outlineLevel="0" collapsed="false">
      <c r="A3301" s="0" t="s">
        <v>205</v>
      </c>
      <c r="B3301" s="0" t="s">
        <v>206</v>
      </c>
      <c r="C3301" s="0" t="s">
        <v>3462</v>
      </c>
      <c r="D3301" s="0" t="n">
        <v>12058</v>
      </c>
      <c r="E3301" s="0" t="n">
        <v>4.684728</v>
      </c>
      <c r="F3301" s="0" t="n">
        <v>114.158144</v>
      </c>
      <c r="G3301" s="0" t="n">
        <v>0.005045252346</v>
      </c>
      <c r="H3301" s="0" t="n">
        <v>1794.15</v>
      </c>
      <c r="I3301" s="0" t="n">
        <v>0.627358</v>
      </c>
      <c r="J3301" s="0" t="n">
        <v>39.1304</v>
      </c>
      <c r="K3301" s="0" t="n">
        <v>23</v>
      </c>
      <c r="L3301" s="0" t="s">
        <v>20</v>
      </c>
      <c r="M3301" s="0" t="n">
        <f aca="false">35.3*G3301</f>
        <v>0.1780974078138</v>
      </c>
      <c r="N3301" s="0" t="n">
        <f aca="false">M3301*1000/365</f>
        <v>0.487938103599452</v>
      </c>
      <c r="O3301" s="0" t="n">
        <f aca="false">Table1[[#This Row],[Detection frequency 2021]]/100*365</f>
        <v>142.82596</v>
      </c>
      <c r="P3301" s="0" t="n">
        <f aca="false">Table1[[#This Row],[Flared days/year]]/12</f>
        <v>11.9021633333333</v>
      </c>
      <c r="Q3301" s="2" t="n">
        <f aca="false">Table1[[#This Row],['#days per month]]-P3357</f>
        <v>1.8656975</v>
      </c>
    </row>
    <row r="3302" customFormat="false" ht="15.75" hidden="true" customHeight="false" outlineLevel="0" collapsed="false">
      <c r="A3302" s="0" t="s">
        <v>24</v>
      </c>
      <c r="B3302" s="0" t="s">
        <v>25</v>
      </c>
      <c r="C3302" s="0" t="s">
        <v>3463</v>
      </c>
      <c r="D3302" s="0" t="n">
        <v>6693</v>
      </c>
      <c r="E3302" s="0" t="n">
        <v>43.442582</v>
      </c>
      <c r="F3302" s="0" t="n">
        <v>45.705615</v>
      </c>
      <c r="G3302" s="0" t="n">
        <v>0.005039968806</v>
      </c>
      <c r="H3302" s="0" t="n">
        <v>1801.5</v>
      </c>
      <c r="I3302" s="0" t="n">
        <v>2.69234</v>
      </c>
      <c r="J3302" s="0" t="n">
        <v>27.2727</v>
      </c>
      <c r="K3302" s="0" t="n">
        <v>231</v>
      </c>
      <c r="L3302" s="0" t="s">
        <v>20</v>
      </c>
      <c r="M3302" s="0" t="n">
        <f aca="false">35.3*G3302</f>
        <v>0.1779108988518</v>
      </c>
      <c r="N3302" s="0" t="n">
        <f aca="false">M3302*1000/365</f>
        <v>0.487427120141918</v>
      </c>
      <c r="O3302" s="0" t="n">
        <f aca="false">Table1[[#This Row],[Detection frequency 2021]]/100*365</f>
        <v>99.545355</v>
      </c>
      <c r="P3302" s="0" t="n">
        <f aca="false">Table1[[#This Row],[Flared days/year]]/12</f>
        <v>8.29544625</v>
      </c>
      <c r="Q3302" s="2" t="n">
        <f aca="false">Table1[[#This Row],['#days per month]]-P3358</f>
        <v>3.30912041666667</v>
      </c>
    </row>
    <row r="3303" customFormat="false" ht="15.75" hidden="true" customHeight="false" outlineLevel="0" collapsed="false">
      <c r="A3303" s="0" t="s">
        <v>788</v>
      </c>
      <c r="B3303" s="0" t="s">
        <v>789</v>
      </c>
      <c r="C3303" s="0" t="s">
        <v>3464</v>
      </c>
      <c r="D3303" s="0" t="n">
        <v>11933</v>
      </c>
      <c r="E3303" s="0" t="n">
        <v>-3.413333</v>
      </c>
      <c r="F3303" s="0" t="n">
        <v>104.147156</v>
      </c>
      <c r="G3303" s="0" t="n">
        <v>0.005039293687</v>
      </c>
      <c r="H3303" s="0" t="n">
        <v>1933.18</v>
      </c>
      <c r="I3303" s="0" t="n">
        <v>0.954280999999999</v>
      </c>
      <c r="J3303" s="0" t="n">
        <v>40</v>
      </c>
      <c r="K3303" s="0" t="n">
        <v>40</v>
      </c>
      <c r="L3303" s="0" t="s">
        <v>20</v>
      </c>
      <c r="M3303" s="0" t="n">
        <f aca="false">35.3*G3303</f>
        <v>0.1778870671511</v>
      </c>
      <c r="N3303" s="0" t="n">
        <f aca="false">M3303*1000/365</f>
        <v>0.487361827811233</v>
      </c>
      <c r="O3303" s="0" t="n">
        <f aca="false">Table1[[#This Row],[Detection frequency 2021]]/100*365</f>
        <v>146</v>
      </c>
      <c r="P3303" s="0" t="n">
        <f aca="false">Table1[[#This Row],[Flared days/year]]/12</f>
        <v>12.1666666666667</v>
      </c>
      <c r="Q3303" s="2" t="n">
        <f aca="false">Table1[[#This Row],['#days per month]]-P3359</f>
        <v>5.78290791666667</v>
      </c>
    </row>
    <row r="3304" customFormat="false" ht="15.75" hidden="true" customHeight="false" outlineLevel="0" collapsed="false">
      <c r="A3304" s="0" t="s">
        <v>645</v>
      </c>
      <c r="B3304" s="0" t="s">
        <v>646</v>
      </c>
      <c r="C3304" s="0" t="s">
        <v>3465</v>
      </c>
      <c r="D3304" s="0" t="n">
        <v>397</v>
      </c>
      <c r="E3304" s="0" t="n">
        <v>41.6474349999999</v>
      </c>
      <c r="F3304" s="0" t="n">
        <v>-107.82075</v>
      </c>
      <c r="G3304" s="0" t="n">
        <v>0.005035066855</v>
      </c>
      <c r="H3304" s="0" t="n">
        <v>1825.66</v>
      </c>
      <c r="I3304" s="0" t="n">
        <v>1.62876</v>
      </c>
      <c r="J3304" s="0" t="n">
        <v>32.5732999999999</v>
      </c>
      <c r="K3304" s="0" t="n">
        <v>307</v>
      </c>
      <c r="L3304" s="0" t="s">
        <v>20</v>
      </c>
      <c r="M3304" s="0" t="n">
        <f aca="false">35.3*G3304</f>
        <v>0.1777378599815</v>
      </c>
      <c r="N3304" s="0" t="n">
        <f aca="false">M3304*1000/365</f>
        <v>0.486953041045205</v>
      </c>
      <c r="O3304" s="0" t="n">
        <f aca="false">Table1[[#This Row],[Detection frequency 2021]]/100*365</f>
        <v>118.892545</v>
      </c>
      <c r="P3304" s="0" t="n">
        <f aca="false">Table1[[#This Row],[Flared days/year]]/12</f>
        <v>9.9077120833333</v>
      </c>
      <c r="Q3304" s="2" t="n">
        <f aca="false">Table1[[#This Row],['#days per month]]-P3360</f>
        <v>1.01226666666664</v>
      </c>
    </row>
    <row r="3305" customFormat="false" ht="15.75" hidden="true" customHeight="false" outlineLevel="0" collapsed="false">
      <c r="A3305" s="0" t="s">
        <v>51</v>
      </c>
      <c r="B3305" s="0" t="s">
        <v>52</v>
      </c>
      <c r="C3305" s="0" t="s">
        <v>3466</v>
      </c>
      <c r="D3305" s="0" t="n">
        <v>5461</v>
      </c>
      <c r="E3305" s="0" t="n">
        <v>33.022945</v>
      </c>
      <c r="F3305" s="0" t="n">
        <v>3.211968</v>
      </c>
      <c r="G3305" s="0" t="n">
        <v>0.005184825861</v>
      </c>
      <c r="H3305" s="0" t="n">
        <v>1807.3</v>
      </c>
      <c r="I3305" s="0" t="n">
        <v>2.10111</v>
      </c>
      <c r="J3305" s="0" t="n">
        <v>33.4294</v>
      </c>
      <c r="K3305" s="0" t="n">
        <v>347</v>
      </c>
      <c r="L3305" s="0" t="s">
        <v>20</v>
      </c>
      <c r="M3305" s="0" t="n">
        <f aca="false">35.3*G3305</f>
        <v>0.1830243528933</v>
      </c>
      <c r="N3305" s="0" t="n">
        <f aca="false">M3305*1000/365</f>
        <v>0.501436583269315</v>
      </c>
      <c r="O3305" s="0" t="n">
        <f aca="false">Table1[[#This Row],[Detection frequency 2021]]/100*365</f>
        <v>122.01731</v>
      </c>
      <c r="P3305" s="0" t="n">
        <f aca="false">Table1[[#This Row],[Flared days/year]]/12</f>
        <v>10.1681091666667</v>
      </c>
      <c r="Q3305" s="2" t="n">
        <f aca="false">Table1[[#This Row],['#days per month]]-P3361</f>
        <v>3.57173791666667</v>
      </c>
    </row>
    <row r="3306" customFormat="false" ht="15.75" hidden="true" customHeight="false" outlineLevel="0" collapsed="false">
      <c r="A3306" s="0" t="s">
        <v>24</v>
      </c>
      <c r="B3306" s="0" t="s">
        <v>25</v>
      </c>
      <c r="C3306" s="0" t="s">
        <v>3467</v>
      </c>
      <c r="D3306" s="0" t="n">
        <v>8767</v>
      </c>
      <c r="E3306" s="0" t="n">
        <v>62.565103</v>
      </c>
      <c r="F3306" s="0" t="n">
        <v>70.862306</v>
      </c>
      <c r="G3306" s="0" t="n">
        <v>0.005027170898</v>
      </c>
      <c r="H3306" s="0" t="n">
        <v>1820.33</v>
      </c>
      <c r="I3306" s="0" t="n">
        <v>2.43361</v>
      </c>
      <c r="J3306" s="0" t="n">
        <v>25.3219</v>
      </c>
      <c r="K3306" s="0" t="n">
        <v>233</v>
      </c>
      <c r="L3306" s="0" t="s">
        <v>20</v>
      </c>
      <c r="M3306" s="0" t="n">
        <f aca="false">35.3*G3306</f>
        <v>0.1774591326994</v>
      </c>
      <c r="N3306" s="0" t="n">
        <f aca="false">M3306*1000/365</f>
        <v>0.48618940465589</v>
      </c>
      <c r="O3306" s="0" t="n">
        <f aca="false">Table1[[#This Row],[Detection frequency 2021]]/100*365</f>
        <v>92.424935</v>
      </c>
      <c r="P3306" s="0" t="n">
        <f aca="false">Table1[[#This Row],[Flared days/year]]/12</f>
        <v>7.70207791666667</v>
      </c>
      <c r="Q3306" s="2" t="n">
        <f aca="false">Table1[[#This Row],['#days per month]]-P3362</f>
        <v>3.32271666666667</v>
      </c>
    </row>
    <row r="3307" customFormat="false" ht="15.75" hidden="true" customHeight="false" outlineLevel="0" collapsed="false">
      <c r="A3307" s="0" t="s">
        <v>100</v>
      </c>
      <c r="B3307" s="0" t="s">
        <v>101</v>
      </c>
      <c r="C3307" s="0" t="s">
        <v>3468</v>
      </c>
      <c r="D3307" s="0" t="n">
        <v>8366</v>
      </c>
      <c r="E3307" s="0" t="n">
        <v>38.509256</v>
      </c>
      <c r="F3307" s="0" t="n">
        <v>54.2138859999999</v>
      </c>
      <c r="G3307" s="0" t="n">
        <v>0.005026290308</v>
      </c>
      <c r="H3307" s="0" t="n">
        <v>1780.07</v>
      </c>
      <c r="I3307" s="0" t="n">
        <v>1.574</v>
      </c>
      <c r="J3307" s="0" t="n">
        <v>24.3842</v>
      </c>
      <c r="K3307" s="0" t="n">
        <v>406</v>
      </c>
      <c r="L3307" s="0" t="s">
        <v>20</v>
      </c>
      <c r="M3307" s="0" t="n">
        <f aca="false">35.3*G3307</f>
        <v>0.1774280478724</v>
      </c>
      <c r="N3307" s="0" t="n">
        <f aca="false">M3307*1000/365</f>
        <v>0.486104240746301</v>
      </c>
      <c r="O3307" s="0" t="n">
        <f aca="false">Table1[[#This Row],[Detection frequency 2021]]/100*365</f>
        <v>89.00233</v>
      </c>
      <c r="P3307" s="0" t="n">
        <f aca="false">Table1[[#This Row],[Flared days/year]]/12</f>
        <v>7.41686083333333</v>
      </c>
      <c r="Q3307" s="2" t="n">
        <f aca="false">Table1[[#This Row],['#days per month]]-P3363</f>
        <v>-0.493692916666666</v>
      </c>
    </row>
    <row r="3308" customFormat="false" ht="15.75" hidden="true" customHeight="false" outlineLevel="0" collapsed="false">
      <c r="A3308" s="0" t="s">
        <v>387</v>
      </c>
      <c r="B3308" s="0" t="s">
        <v>388</v>
      </c>
      <c r="C3308" s="0" t="s">
        <v>3469</v>
      </c>
      <c r="D3308" s="0" t="n">
        <v>7303</v>
      </c>
      <c r="E3308" s="0" t="n">
        <v>36.949496</v>
      </c>
      <c r="F3308" s="0" t="n">
        <v>41.688731</v>
      </c>
      <c r="G3308" s="0" t="n">
        <v>0.005019010764</v>
      </c>
      <c r="H3308" s="0" t="n">
        <v>1700.23</v>
      </c>
      <c r="I3308" s="0" t="n">
        <v>1.72684</v>
      </c>
      <c r="J3308" s="0" t="n">
        <v>35.9043</v>
      </c>
      <c r="K3308" s="0" t="n">
        <v>376</v>
      </c>
      <c r="L3308" s="0" t="s">
        <v>20</v>
      </c>
      <c r="M3308" s="0" t="n">
        <f aca="false">35.3*G3308</f>
        <v>0.1771710799692</v>
      </c>
      <c r="N3308" s="0" t="n">
        <f aca="false">M3308*1000/365</f>
        <v>0.485400219093699</v>
      </c>
      <c r="O3308" s="0" t="n">
        <f aca="false">Table1[[#This Row],[Detection frequency 2021]]/100*365</f>
        <v>131.050695</v>
      </c>
      <c r="P3308" s="0" t="n">
        <f aca="false">Table1[[#This Row],[Flared days/year]]/12</f>
        <v>10.92089125</v>
      </c>
      <c r="Q3308" s="2" t="n">
        <f aca="false">Table1[[#This Row],['#days per month]]-P3364</f>
        <v>0.507045833333333</v>
      </c>
    </row>
    <row r="3309" customFormat="false" ht="15.75" hidden="true" customHeight="false" outlineLevel="0" collapsed="false">
      <c r="A3309" s="0" t="s">
        <v>598</v>
      </c>
      <c r="B3309" s="0" t="s">
        <v>599</v>
      </c>
      <c r="C3309" s="0" t="s">
        <v>3470</v>
      </c>
      <c r="D3309" s="0" t="n">
        <v>4767</v>
      </c>
      <c r="E3309" s="0" t="n">
        <v>46.5436849999999</v>
      </c>
      <c r="F3309" s="0" t="n">
        <v>-48.497461</v>
      </c>
      <c r="G3309" s="0" t="n">
        <v>0.00500938297999999</v>
      </c>
      <c r="H3309" s="0" t="n">
        <v>1834.41</v>
      </c>
      <c r="I3309" s="0" t="n">
        <v>2.48044</v>
      </c>
      <c r="J3309" s="0" t="n">
        <v>15.8878999999999</v>
      </c>
      <c r="K3309" s="0" t="n">
        <v>107</v>
      </c>
      <c r="L3309" s="0" t="s">
        <v>20</v>
      </c>
      <c r="M3309" s="0" t="n">
        <f aca="false">35.3*G3309</f>
        <v>0.176831219194</v>
      </c>
      <c r="N3309" s="0" t="n">
        <f aca="false">M3309*1000/365</f>
        <v>0.484469093682191</v>
      </c>
      <c r="O3309" s="0" t="n">
        <f aca="false">Table1[[#This Row],[Detection frequency 2021]]/100*365</f>
        <v>57.9908349999996</v>
      </c>
      <c r="P3309" s="0" t="n">
        <f aca="false">Table1[[#This Row],[Flared days/year]]/12</f>
        <v>4.8325695833333</v>
      </c>
      <c r="Q3309" s="2" t="n">
        <f aca="false">Table1[[#This Row],['#days per month]]-P3365</f>
        <v>-2.4880529166667</v>
      </c>
    </row>
    <row r="3310" customFormat="false" ht="15.75" hidden="true" customHeight="false" outlineLevel="0" collapsed="false">
      <c r="A3310" s="0" t="s">
        <v>694</v>
      </c>
      <c r="B3310" s="0" t="s">
        <v>695</v>
      </c>
      <c r="C3310" s="0" t="s">
        <v>3471</v>
      </c>
      <c r="D3310" s="0" t="n">
        <v>8058</v>
      </c>
      <c r="E3310" s="0" t="n">
        <v>25.999736</v>
      </c>
      <c r="F3310" s="0" t="n">
        <v>50.5321859999999</v>
      </c>
      <c r="G3310" s="0" t="n">
        <v>0.00661546172799999</v>
      </c>
      <c r="H3310" s="0" t="n">
        <v>1772.1</v>
      </c>
      <c r="I3310" s="0" t="n">
        <v>0.866003</v>
      </c>
      <c r="J3310" s="0" t="n">
        <v>15.1515</v>
      </c>
      <c r="K3310" s="0" t="n">
        <v>396</v>
      </c>
      <c r="L3310" s="0" t="s">
        <v>20</v>
      </c>
      <c r="M3310" s="0" t="n">
        <f aca="false">35.3*G3310</f>
        <v>0.2335257989984</v>
      </c>
      <c r="N3310" s="0" t="n">
        <f aca="false">M3310*1000/365</f>
        <v>0.639796709584657</v>
      </c>
      <c r="O3310" s="0" t="n">
        <f aca="false">Table1[[#This Row],[Detection frequency 2021]]/100*365</f>
        <v>55.302975</v>
      </c>
      <c r="P3310" s="0" t="n">
        <f aca="false">Table1[[#This Row],[Flared days/year]]/12</f>
        <v>4.60858125</v>
      </c>
      <c r="Q3310" s="2" t="n">
        <f aca="false">Table1[[#This Row],['#days per month]]-P3366</f>
        <v>0.152630833333334</v>
      </c>
    </row>
    <row r="3311" customFormat="false" ht="15.75" hidden="true" customHeight="false" outlineLevel="0" collapsed="false">
      <c r="A3311" s="0" t="s">
        <v>24</v>
      </c>
      <c r="B3311" s="0" t="s">
        <v>25</v>
      </c>
      <c r="C3311" s="0" t="s">
        <v>3472</v>
      </c>
      <c r="D3311" s="0" t="n">
        <v>6805</v>
      </c>
      <c r="E3311" s="0" t="n">
        <v>53.109327</v>
      </c>
      <c r="F3311" s="0" t="n">
        <v>51.370683</v>
      </c>
      <c r="G3311" s="0" t="n">
        <v>0.004999197489</v>
      </c>
      <c r="H3311" s="0" t="n">
        <v>1905.89</v>
      </c>
      <c r="I3311" s="0" t="n">
        <v>1.55122999999999</v>
      </c>
      <c r="J3311" s="0" t="n">
        <v>34.7078999999999</v>
      </c>
      <c r="K3311" s="0" t="n">
        <v>291</v>
      </c>
      <c r="L3311" s="0" t="s">
        <v>20</v>
      </c>
      <c r="M3311" s="0" t="n">
        <f aca="false">35.3*G3311</f>
        <v>0.1764716713617</v>
      </c>
      <c r="N3311" s="0" t="n">
        <f aca="false">M3311*1000/365</f>
        <v>0.483484031127945</v>
      </c>
      <c r="O3311" s="0" t="n">
        <f aca="false">Table1[[#This Row],[Detection frequency 2021]]/100*365</f>
        <v>126.683835</v>
      </c>
      <c r="P3311" s="0" t="n">
        <f aca="false">Table1[[#This Row],[Flared days/year]]/12</f>
        <v>10.55698625</v>
      </c>
      <c r="Q3311" s="2" t="n">
        <f aca="false">Table1[[#This Row],['#days per month]]-P3367</f>
        <v>3.2727420833333</v>
      </c>
    </row>
    <row r="3312" customFormat="false" ht="15.75" hidden="true" customHeight="false" outlineLevel="0" collapsed="false">
      <c r="A3312" s="0" t="s">
        <v>645</v>
      </c>
      <c r="B3312" s="0" t="s">
        <v>646</v>
      </c>
      <c r="C3312" s="0" t="s">
        <v>3473</v>
      </c>
      <c r="D3312" s="0" t="n">
        <v>3035</v>
      </c>
      <c r="E3312" s="0" t="n">
        <v>28.679606</v>
      </c>
      <c r="F3312" s="0" t="n">
        <v>-98.667156</v>
      </c>
      <c r="G3312" s="0" t="n">
        <v>0.004993591066</v>
      </c>
      <c r="H3312" s="0" t="n">
        <v>1841.9</v>
      </c>
      <c r="I3312" s="0" t="n">
        <v>1.87112</v>
      </c>
      <c r="J3312" s="0" t="n">
        <v>32.2368</v>
      </c>
      <c r="K3312" s="0" t="n">
        <v>304</v>
      </c>
      <c r="L3312" s="0" t="s">
        <v>20</v>
      </c>
      <c r="M3312" s="0" t="n">
        <f aca="false">35.3*G3312</f>
        <v>0.1762737646298</v>
      </c>
      <c r="N3312" s="0" t="n">
        <f aca="false">M3312*1000/365</f>
        <v>0.482941820903562</v>
      </c>
      <c r="O3312" s="0" t="n">
        <f aca="false">Table1[[#This Row],[Detection frequency 2021]]/100*365</f>
        <v>117.66432</v>
      </c>
      <c r="P3312" s="0" t="n">
        <f aca="false">Table1[[#This Row],[Flared days/year]]/12</f>
        <v>9.80536</v>
      </c>
      <c r="Q3312" s="2" t="n">
        <f aca="false">Table1[[#This Row],['#days per month]]-P3368</f>
        <v>2.97919083333334</v>
      </c>
    </row>
    <row r="3313" customFormat="false" ht="15.75" hidden="true" customHeight="false" outlineLevel="0" collapsed="false">
      <c r="A3313" s="0" t="s">
        <v>788</v>
      </c>
      <c r="B3313" s="0" t="s">
        <v>789</v>
      </c>
      <c r="C3313" s="0" t="s">
        <v>3474</v>
      </c>
      <c r="D3313" s="0" t="n">
        <v>11879</v>
      </c>
      <c r="E3313" s="0" t="n">
        <v>-1.358622</v>
      </c>
      <c r="F3313" s="0" t="n">
        <v>103.400959</v>
      </c>
      <c r="G3313" s="0" t="n">
        <v>0.004988336879</v>
      </c>
      <c r="H3313" s="0" t="n">
        <v>1854.73</v>
      </c>
      <c r="I3313" s="0" t="n">
        <v>2.41100999999999</v>
      </c>
      <c r="J3313" s="0" t="n">
        <v>25</v>
      </c>
      <c r="K3313" s="0" t="n">
        <v>52</v>
      </c>
      <c r="L3313" s="0" t="s">
        <v>20</v>
      </c>
      <c r="M3313" s="0" t="n">
        <f aca="false">35.3*G3313</f>
        <v>0.1760882918287</v>
      </c>
      <c r="N3313" s="0" t="n">
        <f aca="false">M3313*1000/365</f>
        <v>0.482433676243014</v>
      </c>
      <c r="O3313" s="0" t="n">
        <f aca="false">Table1[[#This Row],[Detection frequency 2021]]/100*365</f>
        <v>91.25</v>
      </c>
      <c r="P3313" s="0" t="n">
        <f aca="false">Table1[[#This Row],[Flared days/year]]/12</f>
        <v>7.60416666666667</v>
      </c>
      <c r="Q3313" s="2" t="n">
        <f aca="false">Table1[[#This Row],['#days per month]]-P3369</f>
        <v>4.13897833333333</v>
      </c>
    </row>
    <row r="3314" customFormat="false" ht="15.75" hidden="true" customHeight="false" outlineLevel="0" collapsed="false">
      <c r="A3314" s="0" t="s">
        <v>606</v>
      </c>
      <c r="B3314" s="0" t="s">
        <v>607</v>
      </c>
      <c r="C3314" s="0" t="s">
        <v>3475</v>
      </c>
      <c r="D3314" s="0" t="n">
        <v>4924</v>
      </c>
      <c r="E3314" s="0" t="n">
        <v>-22.108679</v>
      </c>
      <c r="F3314" s="0" t="n">
        <v>-39.917302</v>
      </c>
      <c r="G3314" s="0" t="n">
        <v>0.004986516993</v>
      </c>
      <c r="H3314" s="0" t="n">
        <v>1826.31</v>
      </c>
      <c r="I3314" s="0" t="n">
        <v>3.75063</v>
      </c>
      <c r="J3314" s="0" t="n">
        <v>19.6262</v>
      </c>
      <c r="K3314" s="0" t="n">
        <v>214</v>
      </c>
      <c r="L3314" s="0" t="s">
        <v>20</v>
      </c>
      <c r="M3314" s="0" t="n">
        <f aca="false">35.3*G3314</f>
        <v>0.1760240498529</v>
      </c>
      <c r="N3314" s="0" t="n">
        <f aca="false">M3314*1000/365</f>
        <v>0.482257670829863</v>
      </c>
      <c r="O3314" s="0" t="n">
        <f aca="false">Table1[[#This Row],[Detection frequency 2021]]/100*365</f>
        <v>71.63563</v>
      </c>
      <c r="P3314" s="0" t="n">
        <f aca="false">Table1[[#This Row],[Flared days/year]]/12</f>
        <v>5.96963583333333</v>
      </c>
      <c r="Q3314" s="2" t="n">
        <f aca="false">Table1[[#This Row],['#days per month]]-P3370</f>
        <v>-2.35875166666667</v>
      </c>
    </row>
    <row r="3315" customFormat="false" ht="15.75" hidden="true" customHeight="false" outlineLevel="0" collapsed="false">
      <c r="A3315" s="0" t="s">
        <v>645</v>
      </c>
      <c r="B3315" s="0" t="s">
        <v>646</v>
      </c>
      <c r="C3315" s="0" t="s">
        <v>3476</v>
      </c>
      <c r="D3315" s="0" t="n">
        <v>399</v>
      </c>
      <c r="E3315" s="0" t="n">
        <v>43.278195</v>
      </c>
      <c r="F3315" s="0" t="n">
        <v>-107.598867</v>
      </c>
      <c r="G3315" s="0" t="n">
        <v>0.004986017992</v>
      </c>
      <c r="H3315" s="0" t="n">
        <v>1773.89</v>
      </c>
      <c r="I3315" s="0" t="n">
        <v>1.6015</v>
      </c>
      <c r="J3315" s="0" t="n">
        <v>4.24241999999999</v>
      </c>
      <c r="K3315" s="0" t="n">
        <v>330</v>
      </c>
      <c r="L3315" s="0" t="s">
        <v>20</v>
      </c>
      <c r="M3315" s="0" t="n">
        <f aca="false">35.3*G3315</f>
        <v>0.1760064351176</v>
      </c>
      <c r="N3315" s="0" t="n">
        <f aca="false">M3315*1000/365</f>
        <v>0.482209411281096</v>
      </c>
      <c r="O3315" s="0" t="n">
        <f aca="false">Table1[[#This Row],[Detection frequency 2021]]/100*365</f>
        <v>15.484833</v>
      </c>
      <c r="P3315" s="0" t="n">
        <f aca="false">Table1[[#This Row],[Flared days/year]]/12</f>
        <v>1.29040275</v>
      </c>
      <c r="Q3315" s="2" t="n">
        <f aca="false">Table1[[#This Row],['#days per month]]-P3371</f>
        <v>-5.84315725</v>
      </c>
    </row>
    <row r="3316" customFormat="false" ht="15.75" hidden="true" customHeight="false" outlineLevel="0" collapsed="false">
      <c r="A3316" s="0" t="s">
        <v>645</v>
      </c>
      <c r="B3316" s="0" t="s">
        <v>646</v>
      </c>
      <c r="C3316" s="0" t="s">
        <v>3477</v>
      </c>
      <c r="D3316" s="0" t="n">
        <v>3096</v>
      </c>
      <c r="E3316" s="0" t="n">
        <v>28.582804</v>
      </c>
      <c r="F3316" s="0" t="n">
        <v>-98.281025</v>
      </c>
      <c r="G3316" s="0" t="n">
        <v>0.004981468277</v>
      </c>
      <c r="H3316" s="0" t="n">
        <v>1848.53</v>
      </c>
      <c r="I3316" s="0" t="n">
        <v>2.07942</v>
      </c>
      <c r="J3316" s="0" t="n">
        <v>18.3871</v>
      </c>
      <c r="K3316" s="0" t="n">
        <v>310</v>
      </c>
      <c r="L3316" s="0" t="s">
        <v>20</v>
      </c>
      <c r="M3316" s="0" t="n">
        <f aca="false">35.3*G3316</f>
        <v>0.1758458301781</v>
      </c>
      <c r="N3316" s="0" t="n">
        <f aca="false">M3316*1000/365</f>
        <v>0.481769397748219</v>
      </c>
      <c r="O3316" s="0" t="n">
        <f aca="false">Table1[[#This Row],[Detection frequency 2021]]/100*365</f>
        <v>67.112915</v>
      </c>
      <c r="P3316" s="0" t="n">
        <f aca="false">Table1[[#This Row],[Flared days/year]]/12</f>
        <v>5.59274291666667</v>
      </c>
      <c r="Q3316" s="2" t="n">
        <f aca="false">Table1[[#This Row],['#days per month]]-P3372</f>
        <v>-1.70725708333333</v>
      </c>
    </row>
    <row r="3317" customFormat="false" ht="15.75" hidden="true" customHeight="false" outlineLevel="0" collapsed="false">
      <c r="A3317" s="0" t="s">
        <v>161</v>
      </c>
      <c r="B3317" s="0" t="s">
        <v>162</v>
      </c>
      <c r="C3317" s="0" t="s">
        <v>3478</v>
      </c>
      <c r="D3317" s="0" t="n">
        <v>9660</v>
      </c>
      <c r="E3317" s="0" t="n">
        <v>41.077729</v>
      </c>
      <c r="F3317" s="0" t="n">
        <v>82.985247</v>
      </c>
      <c r="G3317" s="0" t="n">
        <v>0.004979883215</v>
      </c>
      <c r="H3317" s="0" t="n">
        <v>1796.53</v>
      </c>
      <c r="I3317" s="0" t="n">
        <v>1.59342</v>
      </c>
      <c r="J3317" s="0" t="n">
        <v>19.5846</v>
      </c>
      <c r="K3317" s="0" t="n">
        <v>337</v>
      </c>
      <c r="L3317" s="0" t="s">
        <v>20</v>
      </c>
      <c r="M3317" s="0" t="n">
        <f aca="false">35.3*G3317</f>
        <v>0.1757898774895</v>
      </c>
      <c r="N3317" s="0" t="n">
        <f aca="false">M3317*1000/365</f>
        <v>0.481616102710959</v>
      </c>
      <c r="O3317" s="0" t="n">
        <f aca="false">Table1[[#This Row],[Detection frequency 2021]]/100*365</f>
        <v>71.48379</v>
      </c>
      <c r="P3317" s="0" t="n">
        <f aca="false">Table1[[#This Row],[Flared days/year]]/12</f>
        <v>5.9569825</v>
      </c>
      <c r="Q3317" s="2" t="n">
        <f aca="false">Table1[[#This Row],['#days per month]]-P3373</f>
        <v>1.02212166666667</v>
      </c>
    </row>
    <row r="3318" customFormat="false" ht="15.75" hidden="true" customHeight="false" outlineLevel="0" collapsed="false">
      <c r="A3318" s="0" t="s">
        <v>2109</v>
      </c>
      <c r="B3318" s="0" t="s">
        <v>2110</v>
      </c>
      <c r="C3318" s="0" t="s">
        <v>3479</v>
      </c>
      <c r="D3318" s="0" t="n">
        <v>6551</v>
      </c>
      <c r="E3318" s="0" t="n">
        <v>50.423939</v>
      </c>
      <c r="F3318" s="0" t="n">
        <v>33.595763</v>
      </c>
      <c r="G3318" s="0" t="n">
        <v>0.00497304396599999</v>
      </c>
      <c r="H3318" s="0" t="n">
        <v>1805.96</v>
      </c>
      <c r="I3318" s="0" t="n">
        <v>1.6015</v>
      </c>
      <c r="J3318" s="0" t="n">
        <v>34.629</v>
      </c>
      <c r="K3318" s="0" t="n">
        <v>283</v>
      </c>
      <c r="L3318" s="0" t="s">
        <v>20</v>
      </c>
      <c r="M3318" s="0" t="n">
        <f aca="false">35.3*G3318</f>
        <v>0.1755484519998</v>
      </c>
      <c r="N3318" s="0" t="n">
        <f aca="false">M3318*1000/365</f>
        <v>0.48095466301315</v>
      </c>
      <c r="O3318" s="0" t="n">
        <f aca="false">Table1[[#This Row],[Detection frequency 2021]]/100*365</f>
        <v>126.39585</v>
      </c>
      <c r="P3318" s="0" t="n">
        <f aca="false">Table1[[#This Row],[Flared days/year]]/12</f>
        <v>10.5329875</v>
      </c>
      <c r="Q3318" s="2" t="n">
        <f aca="false">Table1[[#This Row],['#days per month]]-P3374</f>
        <v>-1.9101970833333</v>
      </c>
    </row>
    <row r="3319" customFormat="false" ht="15.75" hidden="true" customHeight="false" outlineLevel="0" collapsed="false">
      <c r="A3319" s="0" t="s">
        <v>726</v>
      </c>
      <c r="B3319" s="0" t="s">
        <v>727</v>
      </c>
      <c r="C3319" s="0" t="s">
        <v>3480</v>
      </c>
      <c r="D3319" s="0" t="n">
        <v>5073</v>
      </c>
      <c r="E3319" s="0" t="n">
        <v>59.924942</v>
      </c>
      <c r="F3319" s="0" t="n">
        <v>1.293056</v>
      </c>
      <c r="G3319" s="0" t="n">
        <v>0.004963416182</v>
      </c>
      <c r="H3319" s="0" t="n">
        <v>1865.47</v>
      </c>
      <c r="I3319" s="0" t="n">
        <v>1.66800999999999</v>
      </c>
      <c r="J3319" s="0" t="n">
        <v>35</v>
      </c>
      <c r="K3319" s="0" t="n">
        <v>120</v>
      </c>
      <c r="L3319" s="0" t="s">
        <v>20</v>
      </c>
      <c r="M3319" s="0" t="n">
        <f aca="false">35.3*G3319</f>
        <v>0.1752085912246</v>
      </c>
      <c r="N3319" s="0" t="n">
        <f aca="false">M3319*1000/365</f>
        <v>0.480023537601644</v>
      </c>
      <c r="O3319" s="0" t="n">
        <f aca="false">Table1[[#This Row],[Detection frequency 2021]]/100*365</f>
        <v>127.75</v>
      </c>
      <c r="P3319" s="0" t="n">
        <f aca="false">Table1[[#This Row],[Flared days/year]]/12</f>
        <v>10.6458333333333</v>
      </c>
      <c r="Q3319" s="2" t="n">
        <f aca="false">Table1[[#This Row],['#days per month]]-P3375</f>
        <v>0.584942916666694</v>
      </c>
    </row>
    <row r="3320" customFormat="false" ht="15.75" hidden="true" customHeight="false" outlineLevel="0" collapsed="false">
      <c r="A3320" s="0" t="s">
        <v>645</v>
      </c>
      <c r="B3320" s="0" t="s">
        <v>646</v>
      </c>
      <c r="C3320" s="0" t="s">
        <v>3481</v>
      </c>
      <c r="D3320" s="0" t="n">
        <v>595</v>
      </c>
      <c r="E3320" s="0" t="n">
        <v>48.169627</v>
      </c>
      <c r="F3320" s="0" t="n">
        <v>-103.319103</v>
      </c>
      <c r="G3320" s="0" t="n">
        <v>0.004957956524</v>
      </c>
      <c r="H3320" s="0" t="n">
        <v>1850.57</v>
      </c>
      <c r="I3320" s="0" t="n">
        <v>3.15274</v>
      </c>
      <c r="J3320" s="0" t="n">
        <v>21.8023</v>
      </c>
      <c r="K3320" s="0" t="n">
        <v>344</v>
      </c>
      <c r="L3320" s="0" t="s">
        <v>20</v>
      </c>
      <c r="M3320" s="0" t="n">
        <f aca="false">35.3*G3320</f>
        <v>0.1750158652972</v>
      </c>
      <c r="N3320" s="0" t="n">
        <f aca="false">M3320*1000/365</f>
        <v>0.479495521362192</v>
      </c>
      <c r="O3320" s="0" t="n">
        <f aca="false">Table1[[#This Row],[Detection frequency 2021]]/100*365</f>
        <v>79.578395</v>
      </c>
      <c r="P3320" s="0" t="n">
        <f aca="false">Table1[[#This Row],[Flared days/year]]/12</f>
        <v>6.63153291666667</v>
      </c>
      <c r="Q3320" s="2" t="n">
        <f aca="false">Table1[[#This Row],['#days per month]]-P3376</f>
        <v>-5.99095791666664</v>
      </c>
    </row>
    <row r="3321" customFormat="false" ht="15.75" hidden="true" customHeight="false" outlineLevel="0" collapsed="false">
      <c r="A3321" s="0" t="s">
        <v>645</v>
      </c>
      <c r="B3321" s="0" t="s">
        <v>646</v>
      </c>
      <c r="C3321" s="0" t="s">
        <v>3482</v>
      </c>
      <c r="D3321" s="0" t="n">
        <v>594</v>
      </c>
      <c r="E3321" s="0" t="n">
        <v>47.674224</v>
      </c>
      <c r="F3321" s="0" t="n">
        <v>-103.311164</v>
      </c>
      <c r="G3321" s="0" t="n">
        <v>0.004957310758</v>
      </c>
      <c r="H3321" s="0" t="n">
        <v>1725.67</v>
      </c>
      <c r="I3321" s="0" t="n">
        <v>1.59972999999999</v>
      </c>
      <c r="J3321" s="0" t="n">
        <v>31.1046999999999</v>
      </c>
      <c r="K3321" s="0" t="n">
        <v>344</v>
      </c>
      <c r="L3321" s="0" t="s">
        <v>20</v>
      </c>
      <c r="M3321" s="0" t="n">
        <f aca="false">35.3*G3321</f>
        <v>0.1749930697574</v>
      </c>
      <c r="N3321" s="0" t="n">
        <f aca="false">M3321*1000/365</f>
        <v>0.479433067828493</v>
      </c>
      <c r="O3321" s="0" t="n">
        <f aca="false">Table1[[#This Row],[Detection frequency 2021]]/100*365</f>
        <v>113.532155</v>
      </c>
      <c r="P3321" s="0" t="n">
        <f aca="false">Table1[[#This Row],[Flared days/year]]/12</f>
        <v>9.46101291666664</v>
      </c>
      <c r="Q3321" s="2" t="n">
        <f aca="false">Table1[[#This Row],['#days per month]]-P3377</f>
        <v>3.5943070833333</v>
      </c>
    </row>
    <row r="3322" customFormat="false" ht="15.75" hidden="true" customHeight="false" outlineLevel="0" collapsed="false">
      <c r="A3322" s="0" t="s">
        <v>345</v>
      </c>
      <c r="B3322" s="0" t="s">
        <v>346</v>
      </c>
      <c r="C3322" s="0" t="s">
        <v>3483</v>
      </c>
      <c r="D3322" s="0" t="n">
        <v>4610</v>
      </c>
      <c r="E3322" s="0" t="n">
        <v>-34.964216</v>
      </c>
      <c r="F3322" s="0" t="n">
        <v>-69.533583</v>
      </c>
      <c r="G3322" s="0" t="n">
        <v>0.004956987875</v>
      </c>
      <c r="H3322" s="0" t="n">
        <v>1897.4</v>
      </c>
      <c r="I3322" s="0" t="n">
        <v>1.96428</v>
      </c>
      <c r="J3322" s="0" t="n">
        <v>33.8461999999999</v>
      </c>
      <c r="K3322" s="0" t="n">
        <v>390</v>
      </c>
      <c r="L3322" s="0" t="s">
        <v>20</v>
      </c>
      <c r="M3322" s="0" t="n">
        <f aca="false">35.3*G3322</f>
        <v>0.1749816719875</v>
      </c>
      <c r="N3322" s="0" t="n">
        <f aca="false">M3322*1000/365</f>
        <v>0.479401841061644</v>
      </c>
      <c r="O3322" s="0" t="n">
        <f aca="false">Table1[[#This Row],[Detection frequency 2021]]/100*365</f>
        <v>123.53863</v>
      </c>
      <c r="P3322" s="0" t="n">
        <f aca="false">Table1[[#This Row],[Flared days/year]]/12</f>
        <v>10.2948858333333</v>
      </c>
      <c r="Q3322" s="2" t="n">
        <f aca="false">Table1[[#This Row],['#days per month]]-P3378</f>
        <v>2.92115583333333</v>
      </c>
    </row>
    <row r="3323" customFormat="false" ht="15.75" hidden="true" customHeight="false" outlineLevel="0" collapsed="false">
      <c r="A3323" s="0" t="s">
        <v>986</v>
      </c>
      <c r="B3323" s="0" t="s">
        <v>987</v>
      </c>
      <c r="C3323" s="0" t="s">
        <v>3484</v>
      </c>
      <c r="D3323" s="0" t="n">
        <v>5636</v>
      </c>
      <c r="E3323" s="0" t="n">
        <v>33.302923</v>
      </c>
      <c r="F3323" s="0" t="n">
        <v>9.234649</v>
      </c>
      <c r="G3323" s="0" t="n">
        <v>0.004956929169</v>
      </c>
      <c r="H3323" s="0" t="n">
        <v>1773.11</v>
      </c>
      <c r="I3323" s="0" t="n">
        <v>2.52539</v>
      </c>
      <c r="J3323" s="0" t="n">
        <v>25.5319</v>
      </c>
      <c r="K3323" s="0" t="n">
        <v>376</v>
      </c>
      <c r="L3323" s="0" t="s">
        <v>20</v>
      </c>
      <c r="M3323" s="0" t="n">
        <f aca="false">35.3*G3323</f>
        <v>0.1749795996657</v>
      </c>
      <c r="N3323" s="0" t="n">
        <f aca="false">M3323*1000/365</f>
        <v>0.479396163467671</v>
      </c>
      <c r="O3323" s="0" t="n">
        <f aca="false">Table1[[#This Row],[Detection frequency 2021]]/100*365</f>
        <v>93.191435</v>
      </c>
      <c r="P3323" s="0" t="n">
        <f aca="false">Table1[[#This Row],[Flared days/year]]/12</f>
        <v>7.76595291666667</v>
      </c>
      <c r="Q3323" s="2" t="n">
        <f aca="false">Table1[[#This Row],['#days per month]]-P3379</f>
        <v>3.14772958333333</v>
      </c>
    </row>
    <row r="3324" customFormat="false" ht="15.75" hidden="true" customHeight="false" outlineLevel="0" collapsed="false">
      <c r="A3324" s="0" t="s">
        <v>345</v>
      </c>
      <c r="B3324" s="0" t="s">
        <v>346</v>
      </c>
      <c r="C3324" s="0" t="s">
        <v>3485</v>
      </c>
      <c r="D3324" s="0" t="n">
        <v>4660</v>
      </c>
      <c r="E3324" s="0" t="n">
        <v>-38.344145</v>
      </c>
      <c r="F3324" s="0" t="n">
        <v>-68.902756</v>
      </c>
      <c r="G3324" s="0" t="n">
        <v>0.00495587246099999</v>
      </c>
      <c r="H3324" s="0" t="n">
        <v>1807.81</v>
      </c>
      <c r="I3324" s="0" t="n">
        <v>2.31382</v>
      </c>
      <c r="J3324" s="0" t="n">
        <v>5.75342</v>
      </c>
      <c r="K3324" s="0" t="n">
        <v>365</v>
      </c>
      <c r="L3324" s="0" t="s">
        <v>20</v>
      </c>
      <c r="M3324" s="0" t="n">
        <f aca="false">35.3*G3324</f>
        <v>0.1749422978733</v>
      </c>
      <c r="N3324" s="0" t="n">
        <f aca="false">M3324*1000/365</f>
        <v>0.479293966776163</v>
      </c>
      <c r="O3324" s="0" t="n">
        <f aca="false">Table1[[#This Row],[Detection frequency 2021]]/100*365</f>
        <v>20.999983</v>
      </c>
      <c r="P3324" s="0" t="n">
        <f aca="false">Table1[[#This Row],[Flared days/year]]/12</f>
        <v>1.74999858333333</v>
      </c>
      <c r="Q3324" s="2" t="n">
        <f aca="false">Table1[[#This Row],['#days per month]]-P3380</f>
        <v>-7.4153035</v>
      </c>
    </row>
    <row r="3325" customFormat="false" ht="15.75" hidden="true" customHeight="false" outlineLevel="0" collapsed="false">
      <c r="A3325" s="0" t="s">
        <v>645</v>
      </c>
      <c r="B3325" s="0" t="s">
        <v>646</v>
      </c>
      <c r="C3325" s="0" t="s">
        <v>3486</v>
      </c>
      <c r="D3325" s="0" t="n">
        <v>2755</v>
      </c>
      <c r="E3325" s="0" t="n">
        <v>30.907868</v>
      </c>
      <c r="F3325" s="0" t="n">
        <v>-101.282627</v>
      </c>
      <c r="G3325" s="0" t="n">
        <v>0.004954757047</v>
      </c>
      <c r="H3325" s="0" t="n">
        <v>1847.5</v>
      </c>
      <c r="I3325" s="0" t="n">
        <v>1.6712</v>
      </c>
      <c r="J3325" s="0" t="n">
        <v>19.5467</v>
      </c>
      <c r="K3325" s="0" t="n">
        <v>353</v>
      </c>
      <c r="L3325" s="0" t="s">
        <v>20</v>
      </c>
      <c r="M3325" s="0" t="n">
        <f aca="false">35.3*G3325</f>
        <v>0.1749029237591</v>
      </c>
      <c r="N3325" s="0" t="n">
        <f aca="false">M3325*1000/365</f>
        <v>0.479186092490685</v>
      </c>
      <c r="O3325" s="0" t="n">
        <f aca="false">Table1[[#This Row],[Detection frequency 2021]]/100*365</f>
        <v>71.345455</v>
      </c>
      <c r="P3325" s="0" t="n">
        <f aca="false">Table1[[#This Row],[Flared days/year]]/12</f>
        <v>5.94545458333333</v>
      </c>
      <c r="Q3325" s="2" t="n">
        <f aca="false">Table1[[#This Row],['#days per month]]-P3381</f>
        <v>-2.6975325</v>
      </c>
    </row>
    <row r="3326" customFormat="false" ht="15.75" hidden="true" customHeight="false" outlineLevel="0" collapsed="false">
      <c r="A3326" s="0" t="s">
        <v>1160</v>
      </c>
      <c r="B3326" s="0" t="s">
        <v>1161</v>
      </c>
      <c r="C3326" s="0" t="s">
        <v>3487</v>
      </c>
      <c r="D3326" s="0" t="n">
        <v>10032</v>
      </c>
      <c r="E3326" s="0" t="n">
        <v>33.592238</v>
      </c>
      <c r="F3326" s="0" t="n">
        <v>72.650417</v>
      </c>
      <c r="G3326" s="0" t="n">
        <v>0.004948211328</v>
      </c>
      <c r="H3326" s="0" t="n">
        <v>1710.74</v>
      </c>
      <c r="I3326" s="0" t="n">
        <v>1</v>
      </c>
      <c r="J3326" s="0" t="n">
        <v>23.6559</v>
      </c>
      <c r="K3326" s="0" t="n">
        <v>372</v>
      </c>
      <c r="L3326" s="0" t="s">
        <v>20</v>
      </c>
      <c r="M3326" s="0" t="n">
        <f aca="false">35.3*G3326</f>
        <v>0.1746718598784</v>
      </c>
      <c r="N3326" s="0" t="n">
        <f aca="false">M3326*1000/365</f>
        <v>0.47855304076274</v>
      </c>
      <c r="O3326" s="0" t="n">
        <f aca="false">Table1[[#This Row],[Detection frequency 2021]]/100*365</f>
        <v>86.344035</v>
      </c>
      <c r="P3326" s="0" t="n">
        <f aca="false">Table1[[#This Row],[Flared days/year]]/12</f>
        <v>7.19533625</v>
      </c>
      <c r="Q3326" s="2" t="n">
        <f aca="false">Table1[[#This Row],['#days per month]]-P3382</f>
        <v>-3.0480845833333</v>
      </c>
    </row>
    <row r="3327" customFormat="false" ht="15.75" hidden="true" customHeight="false" outlineLevel="0" collapsed="false">
      <c r="A3327" s="0" t="s">
        <v>482</v>
      </c>
      <c r="B3327" s="0" t="s">
        <v>483</v>
      </c>
      <c r="C3327" s="0" t="s">
        <v>3488</v>
      </c>
      <c r="D3327" s="0" t="n">
        <v>6018</v>
      </c>
      <c r="E3327" s="0" t="n">
        <v>8.515605</v>
      </c>
      <c r="F3327" s="0" t="n">
        <v>16.542497</v>
      </c>
      <c r="G3327" s="0" t="n">
        <v>0.00494680238399999</v>
      </c>
      <c r="H3327" s="0" t="n">
        <v>1775.35</v>
      </c>
      <c r="I3327" s="0" t="n">
        <v>1.98288</v>
      </c>
      <c r="J3327" s="0" t="n">
        <v>14.5985</v>
      </c>
      <c r="K3327" s="0" t="n">
        <v>137</v>
      </c>
      <c r="L3327" s="0" t="s">
        <v>20</v>
      </c>
      <c r="M3327" s="0" t="n">
        <f aca="false">35.3*G3327</f>
        <v>0.1746221241552</v>
      </c>
      <c r="N3327" s="0" t="n">
        <f aca="false">M3327*1000/365</f>
        <v>0.478416778507396</v>
      </c>
      <c r="O3327" s="0" t="n">
        <f aca="false">Table1[[#This Row],[Detection frequency 2021]]/100*365</f>
        <v>53.284525</v>
      </c>
      <c r="P3327" s="0" t="n">
        <f aca="false">Table1[[#This Row],[Flared days/year]]/12</f>
        <v>4.44037708333333</v>
      </c>
      <c r="Q3327" s="2" t="n">
        <f aca="false">Table1[[#This Row],['#days per month]]-P3383</f>
        <v>-2.44842</v>
      </c>
    </row>
    <row r="3328" customFormat="false" ht="15.75" hidden="true" customHeight="false" outlineLevel="0" collapsed="false">
      <c r="A3328" s="0" t="s">
        <v>645</v>
      </c>
      <c r="B3328" s="0" t="s">
        <v>646</v>
      </c>
      <c r="C3328" s="0" t="s">
        <v>3489</v>
      </c>
      <c r="D3328" s="0" t="n">
        <v>1106</v>
      </c>
      <c r="E3328" s="0" t="n">
        <v>48.138381</v>
      </c>
      <c r="F3328" s="0" t="n">
        <v>-102.329448</v>
      </c>
      <c r="G3328" s="0" t="n">
        <v>0.004941107902</v>
      </c>
      <c r="H3328" s="0" t="n">
        <v>1947</v>
      </c>
      <c r="I3328" s="0" t="n">
        <v>1.14331</v>
      </c>
      <c r="J3328" s="0" t="n">
        <v>34.4411</v>
      </c>
      <c r="K3328" s="0" t="n">
        <v>331</v>
      </c>
      <c r="L3328" s="0" t="s">
        <v>20</v>
      </c>
      <c r="M3328" s="0" t="n">
        <f aca="false">35.3*G3328</f>
        <v>0.1744211089406</v>
      </c>
      <c r="N3328" s="0" t="n">
        <f aca="false">M3328*1000/365</f>
        <v>0.477866051892055</v>
      </c>
      <c r="O3328" s="0" t="n">
        <f aca="false">Table1[[#This Row],[Detection frequency 2021]]/100*365</f>
        <v>125.710015</v>
      </c>
      <c r="P3328" s="0" t="n">
        <f aca="false">Table1[[#This Row],[Flared days/year]]/12</f>
        <v>10.4758345833333</v>
      </c>
      <c r="Q3328" s="2" t="n">
        <f aca="false">Table1[[#This Row],['#days per month]]-P3384</f>
        <v>1.73542291666667</v>
      </c>
    </row>
    <row r="3329" customFormat="false" ht="15.75" hidden="true" customHeight="false" outlineLevel="0" collapsed="false">
      <c r="A3329" s="0" t="s">
        <v>645</v>
      </c>
      <c r="B3329" s="0" t="s">
        <v>646</v>
      </c>
      <c r="C3329" s="0" t="s">
        <v>3490</v>
      </c>
      <c r="D3329" s="0" t="n">
        <v>1382</v>
      </c>
      <c r="E3329" s="0" t="n">
        <v>31.915893</v>
      </c>
      <c r="F3329" s="0" t="n">
        <v>-104.006934</v>
      </c>
      <c r="G3329" s="0" t="n">
        <v>0.004939757664</v>
      </c>
      <c r="H3329" s="0" t="n">
        <v>1819.69</v>
      </c>
      <c r="I3329" s="0" t="n">
        <v>1.67562</v>
      </c>
      <c r="J3329" s="0" t="n">
        <v>22.2221999999999</v>
      </c>
      <c r="K3329" s="0" t="n">
        <v>333</v>
      </c>
      <c r="L3329" s="0" t="s">
        <v>20</v>
      </c>
      <c r="M3329" s="0" t="n">
        <f aca="false">35.3*G3329</f>
        <v>0.1743734455392</v>
      </c>
      <c r="N3329" s="0" t="n">
        <f aca="false">M3329*1000/365</f>
        <v>0.477735467230685</v>
      </c>
      <c r="O3329" s="0" t="n">
        <f aca="false">Table1[[#This Row],[Detection frequency 2021]]/100*365</f>
        <v>81.1110299999996</v>
      </c>
      <c r="P3329" s="0" t="n">
        <f aca="false">Table1[[#This Row],[Flared days/year]]/12</f>
        <v>6.75925249999997</v>
      </c>
      <c r="Q3329" s="2" t="n">
        <f aca="false">Table1[[#This Row],['#days per month]]-P3385</f>
        <v>3.83286804166664</v>
      </c>
    </row>
    <row r="3330" customFormat="false" ht="15.75" hidden="true" customHeight="false" outlineLevel="0" collapsed="false">
      <c r="A3330" s="0" t="s">
        <v>645</v>
      </c>
      <c r="B3330" s="0" t="s">
        <v>646</v>
      </c>
      <c r="C3330" s="0" t="s">
        <v>3491</v>
      </c>
      <c r="D3330" s="0" t="n">
        <v>3089</v>
      </c>
      <c r="E3330" s="0" t="n">
        <v>28.650325</v>
      </c>
      <c r="F3330" s="0" t="n">
        <v>-98.320837</v>
      </c>
      <c r="G3330" s="0" t="n">
        <v>0.00493591242099999</v>
      </c>
      <c r="H3330" s="0" t="n">
        <v>1898.15</v>
      </c>
      <c r="I3330" s="0" t="n">
        <v>4.93481</v>
      </c>
      <c r="J3330" s="0" t="n">
        <v>17.0347</v>
      </c>
      <c r="K3330" s="0" t="n">
        <v>317</v>
      </c>
      <c r="L3330" s="0" t="s">
        <v>20</v>
      </c>
      <c r="M3330" s="0" t="n">
        <f aca="false">35.3*G3330</f>
        <v>0.1742377084613</v>
      </c>
      <c r="N3330" s="0" t="n">
        <f aca="false">M3330*1000/365</f>
        <v>0.477363584825478</v>
      </c>
      <c r="O3330" s="0" t="n">
        <f aca="false">Table1[[#This Row],[Detection frequency 2021]]/100*365</f>
        <v>62.176655</v>
      </c>
      <c r="P3330" s="0" t="n">
        <f aca="false">Table1[[#This Row],[Flared days/year]]/12</f>
        <v>5.18138791666667</v>
      </c>
      <c r="Q3330" s="2" t="n">
        <f aca="false">Table1[[#This Row],['#days per month]]-P3386</f>
        <v>3.295083125</v>
      </c>
    </row>
    <row r="3331" customFormat="false" ht="15.75" hidden="true" customHeight="false" outlineLevel="0" collapsed="false">
      <c r="A3331" s="0" t="s">
        <v>161</v>
      </c>
      <c r="B3331" s="0" t="s">
        <v>162</v>
      </c>
      <c r="C3331" s="0" t="s">
        <v>3492</v>
      </c>
      <c r="D3331" s="0" t="n">
        <v>9720</v>
      </c>
      <c r="E3331" s="0" t="n">
        <v>40.501463</v>
      </c>
      <c r="F3331" s="0" t="n">
        <v>83.564456</v>
      </c>
      <c r="G3331" s="0" t="n">
        <v>0.004932801003</v>
      </c>
      <c r="H3331" s="0" t="n">
        <v>1767.89</v>
      </c>
      <c r="I3331" s="0" t="n">
        <v>1.01139</v>
      </c>
      <c r="J3331" s="0" t="n">
        <v>18.9103</v>
      </c>
      <c r="K3331" s="0" t="n">
        <v>312</v>
      </c>
      <c r="L3331" s="0" t="s">
        <v>20</v>
      </c>
      <c r="M3331" s="0" t="n">
        <f aca="false">35.3*G3331</f>
        <v>0.1741278754059</v>
      </c>
      <c r="N3331" s="0" t="n">
        <f aca="false">M3331*1000/365</f>
        <v>0.477062672344932</v>
      </c>
      <c r="O3331" s="0" t="n">
        <f aca="false">Table1[[#This Row],[Detection frequency 2021]]/100*365</f>
        <v>69.022595</v>
      </c>
      <c r="P3331" s="0" t="n">
        <f aca="false">Table1[[#This Row],[Flared days/year]]/12</f>
        <v>5.75188291666667</v>
      </c>
      <c r="Q3331" s="2" t="n">
        <f aca="false">Table1[[#This Row],['#days per month]]-P3387</f>
        <v>1.42909666666667</v>
      </c>
    </row>
    <row r="3332" customFormat="false" ht="15.75" hidden="true" customHeight="false" outlineLevel="0" collapsed="false">
      <c r="A3332" s="0" t="s">
        <v>345</v>
      </c>
      <c r="B3332" s="0" t="s">
        <v>346</v>
      </c>
      <c r="C3332" s="0" t="s">
        <v>3493</v>
      </c>
      <c r="D3332" s="0" t="n">
        <v>4714</v>
      </c>
      <c r="E3332" s="0" t="n">
        <v>-38.491476</v>
      </c>
      <c r="F3332" s="0" t="n">
        <v>-68.381542</v>
      </c>
      <c r="G3332" s="0" t="n">
        <v>0.004931186588</v>
      </c>
      <c r="H3332" s="0" t="n">
        <v>1707.77</v>
      </c>
      <c r="I3332" s="0" t="n">
        <v>2.41197</v>
      </c>
      <c r="J3332" s="0" t="n">
        <v>37.7717</v>
      </c>
      <c r="K3332" s="0" t="n">
        <v>368</v>
      </c>
      <c r="L3332" s="0" t="s">
        <v>20</v>
      </c>
      <c r="M3332" s="0" t="n">
        <f aca="false">35.3*G3332</f>
        <v>0.1740708865564</v>
      </c>
      <c r="N3332" s="0" t="n">
        <f aca="false">M3332*1000/365</f>
        <v>0.476906538510685</v>
      </c>
      <c r="O3332" s="0" t="n">
        <f aca="false">Table1[[#This Row],[Detection frequency 2021]]/100*365</f>
        <v>137.866705</v>
      </c>
      <c r="P3332" s="0" t="n">
        <f aca="false">Table1[[#This Row],[Flared days/year]]/12</f>
        <v>11.4888920833333</v>
      </c>
      <c r="Q3332" s="2" t="n">
        <f aca="false">Table1[[#This Row],['#days per month]]-P3388</f>
        <v>7.58728541666667</v>
      </c>
    </row>
    <row r="3333" customFormat="false" ht="15.75" hidden="true" customHeight="false" outlineLevel="0" collapsed="false">
      <c r="A3333" s="0" t="s">
        <v>645</v>
      </c>
      <c r="B3333" s="0" t="s">
        <v>646</v>
      </c>
      <c r="C3333" s="0" t="s">
        <v>3494</v>
      </c>
      <c r="D3333" s="0" t="n">
        <v>1295</v>
      </c>
      <c r="E3333" s="0" t="n">
        <v>31.953643</v>
      </c>
      <c r="F3333" s="0" t="n">
        <v>-104.116063</v>
      </c>
      <c r="G3333" s="0" t="n">
        <v>0.004931157235</v>
      </c>
      <c r="H3333" s="0" t="n">
        <v>1855.91</v>
      </c>
      <c r="I3333" s="0" t="n">
        <v>2.03992</v>
      </c>
      <c r="J3333" s="0" t="n">
        <v>13.7026</v>
      </c>
      <c r="K3333" s="0" t="n">
        <v>343</v>
      </c>
      <c r="L3333" s="0" t="s">
        <v>20</v>
      </c>
      <c r="M3333" s="0" t="n">
        <f aca="false">35.3*G3333</f>
        <v>0.1740698503955</v>
      </c>
      <c r="N3333" s="0" t="n">
        <f aca="false">M3333*1000/365</f>
        <v>0.476903699713699</v>
      </c>
      <c r="O3333" s="0" t="n">
        <f aca="false">Table1[[#This Row],[Detection frequency 2021]]/100*365</f>
        <v>50.01449</v>
      </c>
      <c r="P3333" s="0" t="n">
        <f aca="false">Table1[[#This Row],[Flared days/year]]/12</f>
        <v>4.16787416666667</v>
      </c>
      <c r="Q3333" s="2" t="n">
        <f aca="false">Table1[[#This Row],['#days per month]]-P3389</f>
        <v>-2.50003708333333</v>
      </c>
    </row>
    <row r="3334" customFormat="false" ht="15.75" hidden="true" customHeight="false" outlineLevel="0" collapsed="false">
      <c r="A3334" s="0" t="s">
        <v>645</v>
      </c>
      <c r="B3334" s="0" t="s">
        <v>646</v>
      </c>
      <c r="C3334" s="0" t="s">
        <v>3495</v>
      </c>
      <c r="D3334" s="0" t="n">
        <v>1264</v>
      </c>
      <c r="E3334" s="0" t="n">
        <v>32.810336</v>
      </c>
      <c r="F3334" s="0" t="n">
        <v>-104.168866</v>
      </c>
      <c r="G3334" s="0" t="n">
        <v>0.004930746293</v>
      </c>
      <c r="H3334" s="0" t="n">
        <v>1850.24</v>
      </c>
      <c r="I3334" s="0" t="n">
        <v>1.6015</v>
      </c>
      <c r="J3334" s="0" t="n">
        <v>14.7929</v>
      </c>
      <c r="K3334" s="0" t="n">
        <v>338</v>
      </c>
      <c r="L3334" s="0" t="s">
        <v>20</v>
      </c>
      <c r="M3334" s="0" t="n">
        <f aca="false">35.3*G3334</f>
        <v>0.1740553441429</v>
      </c>
      <c r="N3334" s="0" t="n">
        <f aca="false">M3334*1000/365</f>
        <v>0.476863956555891</v>
      </c>
      <c r="O3334" s="0" t="n">
        <f aca="false">Table1[[#This Row],[Detection frequency 2021]]/100*365</f>
        <v>53.994085</v>
      </c>
      <c r="P3334" s="0" t="n">
        <f aca="false">Table1[[#This Row],[Flared days/year]]/12</f>
        <v>4.49950708333333</v>
      </c>
      <c r="Q3334" s="2" t="n">
        <f aca="false">Table1[[#This Row],['#days per month]]-P3390</f>
        <v>-1.67328166666667</v>
      </c>
    </row>
    <row r="3335" customFormat="false" ht="15.75" hidden="true" customHeight="false" outlineLevel="0" collapsed="false">
      <c r="A3335" s="0" t="s">
        <v>645</v>
      </c>
      <c r="B3335" s="0" t="s">
        <v>646</v>
      </c>
      <c r="C3335" s="0" t="s">
        <v>3496</v>
      </c>
      <c r="D3335" s="0" t="n">
        <v>847</v>
      </c>
      <c r="E3335" s="0" t="n">
        <v>47.5568109999999</v>
      </c>
      <c r="F3335" s="0" t="n">
        <v>-102.791671999999</v>
      </c>
      <c r="G3335" s="0" t="n">
        <v>0.004929131878</v>
      </c>
      <c r="H3335" s="0" t="n">
        <v>1933.29</v>
      </c>
      <c r="I3335" s="0" t="n">
        <v>1.98342</v>
      </c>
      <c r="J3335" s="0" t="n">
        <v>27.8592</v>
      </c>
      <c r="K3335" s="0" t="n">
        <v>341</v>
      </c>
      <c r="L3335" s="0" t="s">
        <v>20</v>
      </c>
      <c r="M3335" s="0" t="n">
        <f aca="false">35.3*G3335</f>
        <v>0.1739983552934</v>
      </c>
      <c r="N3335" s="0" t="n">
        <f aca="false">M3335*1000/365</f>
        <v>0.476707822721644</v>
      </c>
      <c r="O3335" s="0" t="n">
        <f aca="false">Table1[[#This Row],[Detection frequency 2021]]/100*365</f>
        <v>101.68608</v>
      </c>
      <c r="P3335" s="0" t="n">
        <f aca="false">Table1[[#This Row],[Flared days/year]]/12</f>
        <v>8.47384</v>
      </c>
      <c r="Q3335" s="2" t="n">
        <f aca="false">Table1[[#This Row],['#days per month]]-P3391</f>
        <v>1.42997875</v>
      </c>
    </row>
    <row r="3336" customFormat="false" ht="15.75" hidden="true" customHeight="false" outlineLevel="0" collapsed="false">
      <c r="A3336" s="0" t="s">
        <v>788</v>
      </c>
      <c r="B3336" s="0" t="s">
        <v>789</v>
      </c>
      <c r="C3336" s="0" t="s">
        <v>3497</v>
      </c>
      <c r="D3336" s="0" t="n">
        <v>11865</v>
      </c>
      <c r="E3336" s="0" t="n">
        <v>-1.882002</v>
      </c>
      <c r="F3336" s="0" t="n">
        <v>103.258234</v>
      </c>
      <c r="G3336" s="0" t="n">
        <v>0.004928192582</v>
      </c>
      <c r="H3336" s="0" t="n">
        <v>1886.18</v>
      </c>
      <c r="I3336" s="0" t="n">
        <v>1.60995</v>
      </c>
      <c r="J3336" s="0" t="n">
        <v>34.2857</v>
      </c>
      <c r="K3336" s="0" t="n">
        <v>35</v>
      </c>
      <c r="L3336" s="0" t="s">
        <v>20</v>
      </c>
      <c r="M3336" s="0" t="n">
        <f aca="false">35.3*G3336</f>
        <v>0.1739651981446</v>
      </c>
      <c r="N3336" s="0" t="n">
        <f aca="false">M3336*1000/365</f>
        <v>0.476616981218082</v>
      </c>
      <c r="O3336" s="0" t="n">
        <f aca="false">Table1[[#This Row],[Detection frequency 2021]]/100*365</f>
        <v>125.142805</v>
      </c>
      <c r="P3336" s="0" t="n">
        <f aca="false">Table1[[#This Row],[Flared days/year]]/12</f>
        <v>10.4285670833333</v>
      </c>
      <c r="Q3336" s="2" t="n">
        <f aca="false">Table1[[#This Row],['#days per month]]-P3392</f>
        <v>4.23406083333333</v>
      </c>
    </row>
    <row r="3337" customFormat="false" ht="15.75" hidden="true" customHeight="false" outlineLevel="0" collapsed="false">
      <c r="A3337" s="0" t="s">
        <v>645</v>
      </c>
      <c r="B3337" s="0" t="s">
        <v>646</v>
      </c>
      <c r="C3337" s="0" t="s">
        <v>3498</v>
      </c>
      <c r="D3337" s="0" t="n">
        <v>21</v>
      </c>
      <c r="E3337" s="0" t="n">
        <v>70.262216</v>
      </c>
      <c r="F3337" s="0" t="n">
        <v>-148.319214999999</v>
      </c>
      <c r="G3337" s="0" t="n">
        <v>0.004923789632</v>
      </c>
      <c r="H3337" s="0" t="n">
        <v>1831.1</v>
      </c>
      <c r="I3337" s="0" t="n">
        <v>1.6015</v>
      </c>
      <c r="J3337" s="0" t="n">
        <v>35.1955</v>
      </c>
      <c r="K3337" s="0" t="n">
        <v>179</v>
      </c>
      <c r="L3337" s="0" t="s">
        <v>20</v>
      </c>
      <c r="M3337" s="0" t="n">
        <f aca="false">35.3*G3337</f>
        <v>0.1738097740096</v>
      </c>
      <c r="N3337" s="0" t="n">
        <f aca="false">M3337*1000/365</f>
        <v>0.476191161670137</v>
      </c>
      <c r="O3337" s="0" t="n">
        <f aca="false">Table1[[#This Row],[Detection frequency 2021]]/100*365</f>
        <v>128.463575</v>
      </c>
      <c r="P3337" s="0" t="n">
        <f aca="false">Table1[[#This Row],[Flared days/year]]/12</f>
        <v>10.7052979166667</v>
      </c>
      <c r="Q3337" s="2" t="n">
        <f aca="false">Table1[[#This Row],['#days per month]]-P3393</f>
        <v>5.72061458333337</v>
      </c>
    </row>
    <row r="3338" customFormat="false" ht="15.75" hidden="true" customHeight="false" outlineLevel="0" collapsed="false">
      <c r="A3338" s="0" t="s">
        <v>612</v>
      </c>
      <c r="B3338" s="0" t="s">
        <v>613</v>
      </c>
      <c r="C3338" s="0" t="s">
        <v>3499</v>
      </c>
      <c r="D3338" s="0" t="n">
        <v>11669</v>
      </c>
      <c r="E3338" s="0" t="n">
        <v>16.765224</v>
      </c>
      <c r="F3338" s="0" t="n">
        <v>99.997869</v>
      </c>
      <c r="G3338" s="0" t="n">
        <v>0.004923584161</v>
      </c>
      <c r="H3338" s="0" t="n">
        <v>1848.87</v>
      </c>
      <c r="I3338" s="0" t="n">
        <v>1.90225999999999</v>
      </c>
      <c r="J3338" s="0" t="n">
        <v>28.3951</v>
      </c>
      <c r="K3338" s="0" t="n">
        <v>162</v>
      </c>
      <c r="L3338" s="0" t="s">
        <v>20</v>
      </c>
      <c r="M3338" s="0" t="n">
        <f aca="false">35.3*G3338</f>
        <v>0.1738025208833</v>
      </c>
      <c r="N3338" s="0" t="n">
        <f aca="false">M3338*1000/365</f>
        <v>0.476171290091233</v>
      </c>
      <c r="O3338" s="0" t="n">
        <f aca="false">Table1[[#This Row],[Detection frequency 2021]]/100*365</f>
        <v>103.642115</v>
      </c>
      <c r="P3338" s="0" t="n">
        <f aca="false">Table1[[#This Row],[Flared days/year]]/12</f>
        <v>8.63684291666667</v>
      </c>
      <c r="Q3338" s="2" t="n">
        <f aca="false">Table1[[#This Row],['#days per month]]-P3394</f>
        <v>3.43246</v>
      </c>
    </row>
    <row r="3339" customFormat="false" ht="15.75" hidden="true" customHeight="false" outlineLevel="0" collapsed="false">
      <c r="A3339" s="0" t="s">
        <v>645</v>
      </c>
      <c r="B3339" s="0" t="s">
        <v>646</v>
      </c>
      <c r="C3339" s="0" t="s">
        <v>3500</v>
      </c>
      <c r="D3339" s="0" t="n">
        <v>2099</v>
      </c>
      <c r="E3339" s="0" t="n">
        <v>33.10151</v>
      </c>
      <c r="F3339" s="0" t="n">
        <v>-103.044963</v>
      </c>
      <c r="G3339" s="0" t="n">
        <v>0.004923466749</v>
      </c>
      <c r="H3339" s="0" t="n">
        <v>1864.12</v>
      </c>
      <c r="I3339" s="0" t="n">
        <v>2.05701</v>
      </c>
      <c r="J3339" s="0" t="n">
        <v>29.2537</v>
      </c>
      <c r="K3339" s="0" t="n">
        <v>335</v>
      </c>
      <c r="L3339" s="0" t="s">
        <v>20</v>
      </c>
      <c r="M3339" s="0" t="n">
        <f aca="false">35.3*G3339</f>
        <v>0.1737983762397</v>
      </c>
      <c r="N3339" s="0" t="n">
        <f aca="false">M3339*1000/365</f>
        <v>0.476159934903288</v>
      </c>
      <c r="O3339" s="0" t="n">
        <f aca="false">Table1[[#This Row],[Detection frequency 2021]]/100*365</f>
        <v>106.776005</v>
      </c>
      <c r="P3339" s="0" t="n">
        <f aca="false">Table1[[#This Row],[Flared days/year]]/12</f>
        <v>8.89800041666667</v>
      </c>
      <c r="Q3339" s="2" t="n">
        <f aca="false">Table1[[#This Row],['#days per month]]-P3395</f>
        <v>-3.03010833333333</v>
      </c>
    </row>
    <row r="3340" customFormat="false" ht="15.75" hidden="true" customHeight="false" outlineLevel="0" collapsed="false">
      <c r="A3340" s="0" t="s">
        <v>645</v>
      </c>
      <c r="B3340" s="0" t="s">
        <v>646</v>
      </c>
      <c r="C3340" s="0" t="s">
        <v>3501</v>
      </c>
      <c r="D3340" s="0" t="n">
        <v>1616</v>
      </c>
      <c r="E3340" s="0" t="n">
        <v>31.682097</v>
      </c>
      <c r="F3340" s="0" t="n">
        <v>-103.707312</v>
      </c>
      <c r="G3340" s="0" t="n">
        <v>0.00491756679599999</v>
      </c>
      <c r="H3340" s="0" t="n">
        <v>1826.9</v>
      </c>
      <c r="I3340" s="0" t="n">
        <v>2.83317</v>
      </c>
      <c r="J3340" s="0" t="n">
        <v>20.9726</v>
      </c>
      <c r="K3340" s="0" t="n">
        <v>329</v>
      </c>
      <c r="L3340" s="0" t="s">
        <v>20</v>
      </c>
      <c r="M3340" s="0" t="n">
        <f aca="false">35.3*G3340</f>
        <v>0.1735901078988</v>
      </c>
      <c r="N3340" s="0" t="n">
        <f aca="false">M3340*1000/365</f>
        <v>0.47558933670904</v>
      </c>
      <c r="O3340" s="0" t="n">
        <f aca="false">Table1[[#This Row],[Detection frequency 2021]]/100*365</f>
        <v>76.54999</v>
      </c>
      <c r="P3340" s="0" t="n">
        <f aca="false">Table1[[#This Row],[Flared days/year]]/12</f>
        <v>6.37916583333333</v>
      </c>
      <c r="Q3340" s="2" t="n">
        <f aca="false">Table1[[#This Row],['#days per month]]-P3396</f>
        <v>-1.3908325</v>
      </c>
    </row>
    <row r="3341" customFormat="false" ht="15.75" hidden="true" customHeight="false" outlineLevel="0" collapsed="false">
      <c r="A3341" s="0" t="s">
        <v>645</v>
      </c>
      <c r="B3341" s="0" t="s">
        <v>646</v>
      </c>
      <c r="C3341" s="0" t="s">
        <v>3502</v>
      </c>
      <c r="D3341" s="0" t="n">
        <v>684</v>
      </c>
      <c r="E3341" s="0" t="n">
        <v>48.0298729999999</v>
      </c>
      <c r="F3341" s="0" t="n">
        <v>-103.045859</v>
      </c>
      <c r="G3341" s="0" t="n">
        <v>0.004915424027</v>
      </c>
      <c r="H3341" s="0" t="n">
        <v>1894.23</v>
      </c>
      <c r="I3341" s="0" t="n">
        <v>1.17923</v>
      </c>
      <c r="J3341" s="0" t="n">
        <v>30.7017999999999</v>
      </c>
      <c r="K3341" s="0" t="n">
        <v>342</v>
      </c>
      <c r="L3341" s="0" t="s">
        <v>20</v>
      </c>
      <c r="M3341" s="0" t="n">
        <f aca="false">35.3*G3341</f>
        <v>0.1735144681531</v>
      </c>
      <c r="N3341" s="0" t="n">
        <f aca="false">M3341*1000/365</f>
        <v>0.475382104529041</v>
      </c>
      <c r="O3341" s="0" t="n">
        <f aca="false">Table1[[#This Row],[Detection frequency 2021]]/100*365</f>
        <v>112.06157</v>
      </c>
      <c r="P3341" s="0" t="n">
        <f aca="false">Table1[[#This Row],[Flared days/year]]/12</f>
        <v>9.33846416666664</v>
      </c>
      <c r="Q3341" s="2" t="n">
        <f aca="false">Table1[[#This Row],['#days per month]]-P3397</f>
        <v>5.3860008333333</v>
      </c>
    </row>
    <row r="3342" customFormat="false" ht="15.75" hidden="true" customHeight="false" outlineLevel="0" collapsed="false">
      <c r="A3342" s="0" t="s">
        <v>645</v>
      </c>
      <c r="B3342" s="0" t="s">
        <v>646</v>
      </c>
      <c r="C3342" s="0" t="s">
        <v>3503</v>
      </c>
      <c r="D3342" s="0" t="n">
        <v>3365</v>
      </c>
      <c r="E3342" s="0" t="n">
        <v>27.9318919999999</v>
      </c>
      <c r="F3342" s="0" t="n">
        <v>-97.321928</v>
      </c>
      <c r="G3342" s="0" t="n">
        <v>0.004914719555</v>
      </c>
      <c r="H3342" s="0" t="n">
        <v>1688.76</v>
      </c>
      <c r="I3342" s="0" t="n">
        <v>1.6015</v>
      </c>
      <c r="J3342" s="0" t="n">
        <v>19.7987</v>
      </c>
      <c r="K3342" s="0" t="n">
        <v>298</v>
      </c>
      <c r="L3342" s="0" t="s">
        <v>20</v>
      </c>
      <c r="M3342" s="0" t="n">
        <f aca="false">35.3*G3342</f>
        <v>0.1734896002915</v>
      </c>
      <c r="N3342" s="0" t="n">
        <f aca="false">M3342*1000/365</f>
        <v>0.47531397340137</v>
      </c>
      <c r="O3342" s="0" t="n">
        <f aca="false">Table1[[#This Row],[Detection frequency 2021]]/100*365</f>
        <v>72.265255</v>
      </c>
      <c r="P3342" s="0" t="n">
        <f aca="false">Table1[[#This Row],[Flared days/year]]/12</f>
        <v>6.02210458333333</v>
      </c>
      <c r="Q3342" s="2" t="n">
        <f aca="false">Table1[[#This Row],['#days per month]]-P3398</f>
        <v>3.24115133333333</v>
      </c>
    </row>
    <row r="3343" customFormat="false" ht="15.75" hidden="true" customHeight="false" outlineLevel="0" collapsed="false">
      <c r="A3343" s="0" t="s">
        <v>126</v>
      </c>
      <c r="B3343" s="0" t="s">
        <v>127</v>
      </c>
      <c r="C3343" s="0" t="s">
        <v>3504</v>
      </c>
      <c r="D3343" s="0" t="n">
        <v>5959</v>
      </c>
      <c r="E3343" s="0" t="n">
        <v>5.548496</v>
      </c>
      <c r="F3343" s="0" t="n">
        <v>6.013312</v>
      </c>
      <c r="G3343" s="0" t="n">
        <v>0.004914191201</v>
      </c>
      <c r="H3343" s="0" t="n">
        <v>1551.97</v>
      </c>
      <c r="I3343" s="0" t="n">
        <v>1.6015</v>
      </c>
      <c r="J3343" s="0" t="n">
        <v>27.5</v>
      </c>
      <c r="K3343" s="0" t="n">
        <v>80</v>
      </c>
      <c r="L3343" s="0" t="s">
        <v>20</v>
      </c>
      <c r="M3343" s="0" t="n">
        <f aca="false">35.3*G3343</f>
        <v>0.1734709493953</v>
      </c>
      <c r="N3343" s="0" t="n">
        <f aca="false">M3343*1000/365</f>
        <v>0.475262875055616</v>
      </c>
      <c r="O3343" s="0" t="n">
        <f aca="false">Table1[[#This Row],[Detection frequency 2021]]/100*365</f>
        <v>100.375</v>
      </c>
      <c r="P3343" s="0" t="n">
        <f aca="false">Table1[[#This Row],[Flared days/year]]/12</f>
        <v>8.36458333333333</v>
      </c>
      <c r="Q3343" s="2" t="n">
        <f aca="false">Table1[[#This Row],['#days per month]]-P3399</f>
        <v>-2.03098166666667</v>
      </c>
    </row>
    <row r="3344" customFormat="false" ht="15.75" hidden="true" customHeight="false" outlineLevel="0" collapsed="false">
      <c r="A3344" s="0" t="s">
        <v>645</v>
      </c>
      <c r="B3344" s="0" t="s">
        <v>646</v>
      </c>
      <c r="C3344" s="0" t="s">
        <v>3505</v>
      </c>
      <c r="D3344" s="0" t="n">
        <v>2871</v>
      </c>
      <c r="E3344" s="0" t="n">
        <v>28.408759</v>
      </c>
      <c r="F3344" s="0" t="n">
        <v>-99.558613</v>
      </c>
      <c r="G3344" s="0" t="n">
        <v>0.004913956377</v>
      </c>
      <c r="H3344" s="0" t="n">
        <v>1862.34</v>
      </c>
      <c r="I3344" s="0" t="n">
        <v>1.38205</v>
      </c>
      <c r="J3344" s="0" t="n">
        <v>18.8088</v>
      </c>
      <c r="K3344" s="0" t="n">
        <v>319</v>
      </c>
      <c r="L3344" s="0" t="s">
        <v>20</v>
      </c>
      <c r="M3344" s="0" t="n">
        <f aca="false">35.3*G3344</f>
        <v>0.1734626601081</v>
      </c>
      <c r="N3344" s="0" t="n">
        <f aca="false">M3344*1000/365</f>
        <v>0.475240164679726</v>
      </c>
      <c r="O3344" s="0" t="n">
        <f aca="false">Table1[[#This Row],[Detection frequency 2021]]/100*365</f>
        <v>68.65212</v>
      </c>
      <c r="P3344" s="0" t="n">
        <f aca="false">Table1[[#This Row],[Flared days/year]]/12</f>
        <v>5.72101</v>
      </c>
      <c r="Q3344" s="2" t="n">
        <f aca="false">Table1[[#This Row],['#days per month]]-P3400</f>
        <v>-0.32777</v>
      </c>
    </row>
    <row r="3345" customFormat="false" ht="15.75" hidden="true" customHeight="false" outlineLevel="0" collapsed="false">
      <c r="A3345" s="0" t="s">
        <v>543</v>
      </c>
      <c r="B3345" s="0" t="s">
        <v>544</v>
      </c>
      <c r="C3345" s="0" t="s">
        <v>3506</v>
      </c>
      <c r="D3345" s="0" t="n">
        <v>12469</v>
      </c>
      <c r="E3345" s="0" t="n">
        <v>-23.461006</v>
      </c>
      <c r="F3345" s="0" t="n">
        <v>148.470748</v>
      </c>
      <c r="G3345" s="0" t="n">
        <v>0.004909347956</v>
      </c>
      <c r="H3345" s="0" t="n">
        <v>1891.83</v>
      </c>
      <c r="I3345" s="0" t="n">
        <v>1.6015</v>
      </c>
      <c r="J3345" s="0" t="n">
        <v>32.1981</v>
      </c>
      <c r="K3345" s="0" t="n">
        <v>323</v>
      </c>
      <c r="L3345" s="0" t="s">
        <v>20</v>
      </c>
      <c r="M3345" s="0" t="n">
        <f aca="false">35.3*G3345</f>
        <v>0.1732999828468</v>
      </c>
      <c r="N3345" s="0" t="n">
        <f aca="false">M3345*1000/365</f>
        <v>0.474794473552877</v>
      </c>
      <c r="O3345" s="0" t="n">
        <f aca="false">Table1[[#This Row],[Detection frequency 2021]]/100*365</f>
        <v>117.523065</v>
      </c>
      <c r="P3345" s="0" t="n">
        <f aca="false">Table1[[#This Row],[Flared days/year]]/12</f>
        <v>9.79358875</v>
      </c>
      <c r="Q3345" s="2" t="n">
        <f aca="false">Table1[[#This Row],['#days per month]]-P3401</f>
        <v>5.49471000000003</v>
      </c>
    </row>
    <row r="3346" customFormat="false" ht="15.75" hidden="true" customHeight="false" outlineLevel="0" collapsed="false">
      <c r="A3346" s="0" t="s">
        <v>21</v>
      </c>
      <c r="B3346" s="0" t="s">
        <v>22</v>
      </c>
      <c r="C3346" s="0" t="s">
        <v>3507</v>
      </c>
      <c r="D3346" s="0" t="n">
        <v>7413</v>
      </c>
      <c r="E3346" s="0" t="n">
        <v>33.308366</v>
      </c>
      <c r="F3346" s="0" t="n">
        <v>44.55316</v>
      </c>
      <c r="G3346" s="0" t="n">
        <v>0.00199042693</v>
      </c>
      <c r="H3346" s="0" t="n">
        <v>1675.75</v>
      </c>
      <c r="I3346" s="0" t="n">
        <v>1.85991</v>
      </c>
      <c r="J3346" s="0" t="n">
        <v>14.8718</v>
      </c>
      <c r="K3346" s="0" t="n">
        <v>390</v>
      </c>
      <c r="L3346" s="0" t="s">
        <v>20</v>
      </c>
      <c r="M3346" s="0" t="n">
        <f aca="false">35.3*G3346</f>
        <v>0.070262070629</v>
      </c>
      <c r="N3346" s="0" t="n">
        <f aca="false">M3346*1000/365</f>
        <v>0.192498823641096</v>
      </c>
      <c r="O3346" s="0" t="n">
        <f aca="false">Table1[[#This Row],[Detection frequency 2021]]/100*365</f>
        <v>54.28207</v>
      </c>
      <c r="P3346" s="0" t="n">
        <f aca="false">Table1[[#This Row],[Flared days/year]]/12</f>
        <v>4.52350583333333</v>
      </c>
      <c r="Q3346" s="2" t="n">
        <f aca="false">Table1[[#This Row],['#days per month]]-P3402</f>
        <v>-3.25750333333333</v>
      </c>
    </row>
    <row r="3347" customFormat="false" ht="15.75" hidden="true" customHeight="false" outlineLevel="0" collapsed="false">
      <c r="A3347" s="0" t="s">
        <v>39</v>
      </c>
      <c r="B3347" s="0" t="s">
        <v>40</v>
      </c>
      <c r="C3347" s="0" t="s">
        <v>3508</v>
      </c>
      <c r="D3347" s="0" t="n">
        <v>5773</v>
      </c>
      <c r="E3347" s="0" t="n">
        <v>29.4104039999999</v>
      </c>
      <c r="F3347" s="0" t="n">
        <v>21.123761</v>
      </c>
      <c r="G3347" s="0" t="n">
        <v>0.004902156471</v>
      </c>
      <c r="H3347" s="0" t="n">
        <v>1793.57</v>
      </c>
      <c r="I3347" s="0" t="n">
        <v>1.9109</v>
      </c>
      <c r="J3347" s="0" t="n">
        <v>33.5697</v>
      </c>
      <c r="K3347" s="0" t="n">
        <v>423</v>
      </c>
      <c r="L3347" s="0" t="s">
        <v>20</v>
      </c>
      <c r="M3347" s="0" t="n">
        <f aca="false">35.3*G3347</f>
        <v>0.1730461234263</v>
      </c>
      <c r="N3347" s="0" t="n">
        <f aca="false">M3347*1000/365</f>
        <v>0.474098968291233</v>
      </c>
      <c r="O3347" s="0" t="n">
        <f aca="false">Table1[[#This Row],[Detection frequency 2021]]/100*365</f>
        <v>122.529405</v>
      </c>
      <c r="P3347" s="0" t="n">
        <f aca="false">Table1[[#This Row],[Flared days/year]]/12</f>
        <v>10.21078375</v>
      </c>
      <c r="Q3347" s="2" t="n">
        <f aca="false">Table1[[#This Row],['#days per month]]-P3403</f>
        <v>2.46667</v>
      </c>
    </row>
    <row r="3348" customFormat="false" ht="15.75" hidden="true" customHeight="false" outlineLevel="0" collapsed="false">
      <c r="A3348" s="0" t="s">
        <v>21</v>
      </c>
      <c r="B3348" s="0" t="s">
        <v>22</v>
      </c>
      <c r="C3348" s="0" t="s">
        <v>3509</v>
      </c>
      <c r="D3348" s="0" t="n">
        <v>7332</v>
      </c>
      <c r="E3348" s="0" t="n">
        <v>36.640449</v>
      </c>
      <c r="F3348" s="0" t="n">
        <v>42.651733</v>
      </c>
      <c r="G3348" s="0" t="n">
        <v>0.00254133577519999</v>
      </c>
      <c r="H3348" s="0" t="n">
        <v>1855.72</v>
      </c>
      <c r="I3348" s="0" t="n">
        <v>2.82757999999999</v>
      </c>
      <c r="J3348" s="0" t="n">
        <v>14.4329999999999</v>
      </c>
      <c r="K3348" s="0" t="n">
        <v>388</v>
      </c>
      <c r="L3348" s="0" t="s">
        <v>20</v>
      </c>
      <c r="M3348" s="0" t="n">
        <f aca="false">35.3*G3348</f>
        <v>0.0897091528645596</v>
      </c>
      <c r="N3348" s="0" t="n">
        <f aca="false">M3348*1000/365</f>
        <v>0.245778500998794</v>
      </c>
      <c r="O3348" s="0" t="n">
        <f aca="false">Table1[[#This Row],[Detection frequency 2021]]/100*365</f>
        <v>52.6804499999996</v>
      </c>
      <c r="P3348" s="0" t="n">
        <f aca="false">Table1[[#This Row],[Flared days/year]]/12</f>
        <v>4.39003749999997</v>
      </c>
      <c r="Q3348" s="2" t="n">
        <f aca="false">Table1[[#This Row],['#days per month]]-P3404</f>
        <v>-5.56065333333336</v>
      </c>
    </row>
    <row r="3349" customFormat="false" ht="15.75" hidden="true" customHeight="false" outlineLevel="0" collapsed="false">
      <c r="A3349" s="0" t="s">
        <v>28</v>
      </c>
      <c r="B3349" s="0" t="s">
        <v>29</v>
      </c>
      <c r="C3349" s="0" t="s">
        <v>3510</v>
      </c>
      <c r="D3349" s="0" t="n">
        <v>8033</v>
      </c>
      <c r="E3349" s="0" t="n">
        <v>29.7442669999999</v>
      </c>
      <c r="F3349" s="0" t="n">
        <v>50.3693559999999</v>
      </c>
      <c r="G3349" s="0" t="n">
        <v>0.004895698811</v>
      </c>
      <c r="H3349" s="0" t="n">
        <v>1822.01</v>
      </c>
      <c r="I3349" s="0" t="n">
        <v>4.30891</v>
      </c>
      <c r="J3349" s="0" t="n">
        <v>5.14904999999999</v>
      </c>
      <c r="K3349" s="0" t="n">
        <v>369</v>
      </c>
      <c r="L3349" s="0" t="s">
        <v>20</v>
      </c>
      <c r="M3349" s="0" t="n">
        <f aca="false">35.3*G3349</f>
        <v>0.1728181680283</v>
      </c>
      <c r="N3349" s="0" t="n">
        <f aca="false">M3349*1000/365</f>
        <v>0.473474432954247</v>
      </c>
      <c r="O3349" s="0" t="n">
        <f aca="false">Table1[[#This Row],[Detection frequency 2021]]/100*365</f>
        <v>18.7940325</v>
      </c>
      <c r="P3349" s="0" t="n">
        <f aca="false">Table1[[#This Row],[Flared days/year]]/12</f>
        <v>1.566169375</v>
      </c>
      <c r="Q3349" s="2" t="n">
        <f aca="false">Table1[[#This Row],['#days per month]]-P3405</f>
        <v>-6.21483979166667</v>
      </c>
    </row>
    <row r="3350" customFormat="false" ht="15.75" hidden="true" customHeight="false" outlineLevel="0" collapsed="false">
      <c r="A3350" s="0" t="s">
        <v>606</v>
      </c>
      <c r="B3350" s="0" t="s">
        <v>607</v>
      </c>
      <c r="C3350" s="0" t="s">
        <v>3511</v>
      </c>
      <c r="D3350" s="0" t="n">
        <v>4863</v>
      </c>
      <c r="E3350" s="0" t="n">
        <v>-25.141296</v>
      </c>
      <c r="F3350" s="0" t="n">
        <v>-42.944915</v>
      </c>
      <c r="G3350" s="0" t="n">
        <v>0.0048902098</v>
      </c>
      <c r="H3350" s="0" t="n">
        <v>1764.74</v>
      </c>
      <c r="I3350" s="0" t="n">
        <v>4.12133</v>
      </c>
      <c r="J3350" s="0" t="n">
        <v>13.7755</v>
      </c>
      <c r="K3350" s="0" t="n">
        <v>196</v>
      </c>
      <c r="L3350" s="0" t="s">
        <v>20</v>
      </c>
      <c r="M3350" s="0" t="n">
        <f aca="false">35.3*G3350</f>
        <v>0.17262440594</v>
      </c>
      <c r="N3350" s="0" t="n">
        <f aca="false">M3350*1000/365</f>
        <v>0.472943577917808</v>
      </c>
      <c r="O3350" s="0" t="n">
        <f aca="false">Table1[[#This Row],[Detection frequency 2021]]/100*365</f>
        <v>50.280575</v>
      </c>
      <c r="P3350" s="0" t="n">
        <f aca="false">Table1[[#This Row],[Flared days/year]]/12</f>
        <v>4.19004791666667</v>
      </c>
      <c r="Q3350" s="2" t="n">
        <f aca="false">Table1[[#This Row],['#days per month]]-P3406</f>
        <v>-9.49745208333333</v>
      </c>
    </row>
    <row r="3351" customFormat="false" ht="15.75" hidden="true" customHeight="false" outlineLevel="0" collapsed="false">
      <c r="A3351" s="0" t="s">
        <v>606</v>
      </c>
      <c r="B3351" s="0" t="s">
        <v>607</v>
      </c>
      <c r="C3351" s="0" t="s">
        <v>3512</v>
      </c>
      <c r="D3351" s="0" t="n">
        <v>4893</v>
      </c>
      <c r="E3351" s="0" t="n">
        <v>-22.95377</v>
      </c>
      <c r="F3351" s="0" t="n">
        <v>-40.725949</v>
      </c>
      <c r="G3351" s="0" t="n">
        <v>0.004886951617</v>
      </c>
      <c r="H3351" s="0" t="n">
        <v>1739.6</v>
      </c>
      <c r="I3351" s="0" t="n">
        <v>1.88559</v>
      </c>
      <c r="J3351" s="0" t="n">
        <v>28.1407</v>
      </c>
      <c r="K3351" s="0" t="n">
        <v>199</v>
      </c>
      <c r="L3351" s="0" t="s">
        <v>20</v>
      </c>
      <c r="M3351" s="0" t="n">
        <f aca="false">35.3*G3351</f>
        <v>0.1725093920801</v>
      </c>
      <c r="N3351" s="0" t="n">
        <f aca="false">M3351*1000/365</f>
        <v>0.472628471452329</v>
      </c>
      <c r="O3351" s="0" t="n">
        <f aca="false">Table1[[#This Row],[Detection frequency 2021]]/100*365</f>
        <v>102.713555</v>
      </c>
      <c r="P3351" s="0" t="n">
        <f aca="false">Table1[[#This Row],[Flared days/year]]/12</f>
        <v>8.55946291666667</v>
      </c>
      <c r="Q3351" s="2" t="n">
        <f aca="false">Table1[[#This Row],['#days per month]]-P3407</f>
        <v>1.77003708333333</v>
      </c>
    </row>
    <row r="3352" customFormat="false" ht="15.75" hidden="true" customHeight="false" outlineLevel="0" collapsed="false">
      <c r="A3352" s="0" t="s">
        <v>24</v>
      </c>
      <c r="B3352" s="0" t="s">
        <v>25</v>
      </c>
      <c r="C3352" s="0" t="s">
        <v>3513</v>
      </c>
      <c r="D3352" s="0" t="n">
        <v>7050</v>
      </c>
      <c r="E3352" s="0" t="n">
        <v>56.388472</v>
      </c>
      <c r="F3352" s="0" t="n">
        <v>55.8969569999999</v>
      </c>
      <c r="G3352" s="0" t="n">
        <v>0.004886775499</v>
      </c>
      <c r="H3352" s="0" t="n">
        <v>1920.85</v>
      </c>
      <c r="I3352" s="0" t="n">
        <v>1.63777</v>
      </c>
      <c r="J3352" s="0" t="n">
        <v>28.0769</v>
      </c>
      <c r="K3352" s="0" t="n">
        <v>260</v>
      </c>
      <c r="L3352" s="0" t="s">
        <v>20</v>
      </c>
      <c r="M3352" s="0" t="n">
        <f aca="false">35.3*G3352</f>
        <v>0.1725031751147</v>
      </c>
      <c r="N3352" s="0" t="n">
        <f aca="false">M3352*1000/365</f>
        <v>0.472611438670411</v>
      </c>
      <c r="O3352" s="0" t="n">
        <f aca="false">Table1[[#This Row],[Detection frequency 2021]]/100*365</f>
        <v>102.480685</v>
      </c>
      <c r="P3352" s="0" t="n">
        <f aca="false">Table1[[#This Row],[Flared days/year]]/12</f>
        <v>8.54005708333333</v>
      </c>
      <c r="Q3352" s="2" t="n">
        <f aca="false">Table1[[#This Row],['#days per month]]-P3408</f>
        <v>0.462181250000029</v>
      </c>
    </row>
    <row r="3353" customFormat="false" ht="15.75" hidden="true" customHeight="false" outlineLevel="0" collapsed="false">
      <c r="A3353" s="0" t="s">
        <v>221</v>
      </c>
      <c r="B3353" s="0" t="s">
        <v>222</v>
      </c>
      <c r="C3353" s="0" t="s">
        <v>3514</v>
      </c>
      <c r="D3353" s="0" t="n">
        <v>10751</v>
      </c>
      <c r="E3353" s="0" t="n">
        <v>27.265866</v>
      </c>
      <c r="F3353" s="0" t="n">
        <v>95.124599</v>
      </c>
      <c r="G3353" s="0" t="n">
        <v>0.004883253139</v>
      </c>
      <c r="H3353" s="0" t="n">
        <v>1683.02</v>
      </c>
      <c r="I3353" s="0" t="n">
        <v>0.955859</v>
      </c>
      <c r="J3353" s="0" t="n">
        <v>32.2917</v>
      </c>
      <c r="K3353" s="0" t="n">
        <v>192</v>
      </c>
      <c r="L3353" s="0" t="s">
        <v>20</v>
      </c>
      <c r="M3353" s="0" t="n">
        <f aca="false">35.3*G3353</f>
        <v>0.1723788358067</v>
      </c>
      <c r="N3353" s="0" t="n">
        <f aca="false">M3353*1000/365</f>
        <v>0.472270783032055</v>
      </c>
      <c r="O3353" s="0" t="n">
        <f aca="false">Table1[[#This Row],[Detection frequency 2021]]/100*365</f>
        <v>117.864705</v>
      </c>
      <c r="P3353" s="0" t="n">
        <f aca="false">Table1[[#This Row],[Flared days/year]]/12</f>
        <v>9.82205875</v>
      </c>
      <c r="Q3353" s="2" t="n">
        <f aca="false">Table1[[#This Row],['#days per month]]-P3409</f>
        <v>-2.64378624999997</v>
      </c>
    </row>
    <row r="3354" customFormat="false" ht="15.75" hidden="true" customHeight="false" outlineLevel="0" collapsed="false">
      <c r="A3354" s="0" t="s">
        <v>715</v>
      </c>
      <c r="B3354" s="0" t="s">
        <v>716</v>
      </c>
      <c r="C3354" s="0" t="s">
        <v>3515</v>
      </c>
      <c r="D3354" s="0" t="n">
        <v>9888</v>
      </c>
      <c r="E3354" s="0" t="n">
        <v>39.064043</v>
      </c>
      <c r="F3354" s="0" t="n">
        <v>64.321338</v>
      </c>
      <c r="G3354" s="0" t="n">
        <v>0.004880640722</v>
      </c>
      <c r="H3354" s="0" t="n">
        <v>1785.18</v>
      </c>
      <c r="I3354" s="0" t="n">
        <v>1.54802</v>
      </c>
      <c r="J3354" s="0" t="n">
        <v>35.3403</v>
      </c>
      <c r="K3354" s="0" t="n">
        <v>382</v>
      </c>
      <c r="L3354" s="0" t="s">
        <v>20</v>
      </c>
      <c r="M3354" s="0" t="n">
        <f aca="false">35.3*G3354</f>
        <v>0.1722866174866</v>
      </c>
      <c r="N3354" s="0" t="n">
        <f aca="false">M3354*1000/365</f>
        <v>0.472018130100274</v>
      </c>
      <c r="O3354" s="0" t="n">
        <f aca="false">Table1[[#This Row],[Detection frequency 2021]]/100*365</f>
        <v>128.992095</v>
      </c>
      <c r="P3354" s="0" t="n">
        <f aca="false">Table1[[#This Row],[Flared days/year]]/12</f>
        <v>10.74934125</v>
      </c>
      <c r="Q3354" s="2" t="n">
        <f aca="false">Table1[[#This Row],['#days per month]]-P3410</f>
        <v>4.2111875</v>
      </c>
    </row>
    <row r="3355" customFormat="false" ht="15.75" hidden="true" customHeight="false" outlineLevel="0" collapsed="false">
      <c r="A3355" s="0" t="s">
        <v>645</v>
      </c>
      <c r="B3355" s="0" t="s">
        <v>646</v>
      </c>
      <c r="C3355" s="0" t="s">
        <v>3516</v>
      </c>
      <c r="D3355" s="0" t="n">
        <v>483</v>
      </c>
      <c r="E3355" s="0" t="n">
        <v>46.1950549999999</v>
      </c>
      <c r="F3355" s="0" t="n">
        <v>-103.877017</v>
      </c>
      <c r="G3355" s="0" t="n">
        <v>0.004875357182</v>
      </c>
      <c r="H3355" s="0" t="n">
        <v>1860.75</v>
      </c>
      <c r="I3355" s="0" t="n">
        <v>1.33565</v>
      </c>
      <c r="J3355" s="0" t="n">
        <v>38.3686</v>
      </c>
      <c r="K3355" s="0" t="n">
        <v>331</v>
      </c>
      <c r="L3355" s="0" t="s">
        <v>20</v>
      </c>
      <c r="M3355" s="0" t="n">
        <f aca="false">35.3*G3355</f>
        <v>0.1721001085246</v>
      </c>
      <c r="N3355" s="0" t="n">
        <f aca="false">M3355*1000/365</f>
        <v>0.47150714664274</v>
      </c>
      <c r="O3355" s="0" t="n">
        <f aca="false">Table1[[#This Row],[Detection frequency 2021]]/100*365</f>
        <v>140.04539</v>
      </c>
      <c r="P3355" s="0" t="n">
        <f aca="false">Table1[[#This Row],[Flared days/year]]/12</f>
        <v>11.6704491666667</v>
      </c>
      <c r="Q3355" s="2" t="n">
        <f aca="false">Table1[[#This Row],['#days per month]]-P3411</f>
        <v>7.59397708333333</v>
      </c>
    </row>
    <row r="3356" customFormat="false" ht="15.75" hidden="true" customHeight="false" outlineLevel="0" collapsed="false">
      <c r="A3356" s="0" t="s">
        <v>17</v>
      </c>
      <c r="B3356" s="0" t="s">
        <v>18</v>
      </c>
      <c r="C3356" s="0" t="s">
        <v>3517</v>
      </c>
      <c r="D3356" s="0" t="n">
        <v>4295</v>
      </c>
      <c r="E3356" s="0" t="n">
        <v>9.660233</v>
      </c>
      <c r="F3356" s="0" t="n">
        <v>-63.7213969999999</v>
      </c>
      <c r="G3356" s="0" t="n">
        <v>0.004870044289</v>
      </c>
      <c r="H3356" s="0" t="n">
        <v>2100.81</v>
      </c>
      <c r="I3356" s="0" t="n">
        <v>3.69314</v>
      </c>
      <c r="J3356" s="0" t="n">
        <v>20.3209</v>
      </c>
      <c r="K3356" s="0" t="n">
        <v>187</v>
      </c>
      <c r="L3356" s="0" t="s">
        <v>20</v>
      </c>
      <c r="M3356" s="0" t="n">
        <f aca="false">35.3*G3356</f>
        <v>0.1719125634017</v>
      </c>
      <c r="N3356" s="0" t="n">
        <f aca="false">M3356*1000/365</f>
        <v>0.470993324388219</v>
      </c>
      <c r="O3356" s="0" t="n">
        <f aca="false">Table1[[#This Row],[Detection frequency 2021]]/100*365</f>
        <v>74.171285</v>
      </c>
      <c r="P3356" s="0" t="n">
        <f aca="false">Table1[[#This Row],[Flared days/year]]/12</f>
        <v>6.18094041666667</v>
      </c>
      <c r="Q3356" s="2" t="n">
        <f aca="false">Table1[[#This Row],['#days per month]]-P3412</f>
        <v>-2.39397416666667</v>
      </c>
    </row>
    <row r="3357" customFormat="false" ht="15.75" hidden="true" customHeight="false" outlineLevel="0" collapsed="false">
      <c r="A3357" s="0" t="s">
        <v>2109</v>
      </c>
      <c r="B3357" s="0" t="s">
        <v>2110</v>
      </c>
      <c r="C3357" s="0" t="s">
        <v>3518</v>
      </c>
      <c r="D3357" s="0" t="n">
        <v>6570</v>
      </c>
      <c r="E3357" s="0" t="n">
        <v>49.612341</v>
      </c>
      <c r="F3357" s="0" t="n">
        <v>34.741547</v>
      </c>
      <c r="G3357" s="0" t="n">
        <v>0.004865993575</v>
      </c>
      <c r="H3357" s="0" t="n">
        <v>1823.38</v>
      </c>
      <c r="I3357" s="0" t="n">
        <v>2.48649</v>
      </c>
      <c r="J3357" s="0" t="n">
        <v>32.9966</v>
      </c>
      <c r="K3357" s="0" t="n">
        <v>297</v>
      </c>
      <c r="L3357" s="0" t="s">
        <v>20</v>
      </c>
      <c r="M3357" s="0" t="n">
        <f aca="false">35.3*G3357</f>
        <v>0.1717695731975</v>
      </c>
      <c r="N3357" s="0" t="n">
        <f aca="false">M3357*1000/365</f>
        <v>0.470601570404109</v>
      </c>
      <c r="O3357" s="0" t="n">
        <f aca="false">Table1[[#This Row],[Detection frequency 2021]]/100*365</f>
        <v>120.43759</v>
      </c>
      <c r="P3357" s="0" t="n">
        <f aca="false">Table1[[#This Row],[Flared days/year]]/12</f>
        <v>10.0364658333333</v>
      </c>
      <c r="Q3357" s="2" t="n">
        <f aca="false">Table1[[#This Row],['#days per month]]-P3413</f>
        <v>7.11879879166667</v>
      </c>
    </row>
    <row r="3358" customFormat="false" ht="15.75" hidden="true" customHeight="false" outlineLevel="0" collapsed="false">
      <c r="A3358" s="0" t="s">
        <v>17</v>
      </c>
      <c r="B3358" s="0" t="s">
        <v>18</v>
      </c>
      <c r="C3358" s="0" t="s">
        <v>3519</v>
      </c>
      <c r="D3358" s="0" t="n">
        <v>4310</v>
      </c>
      <c r="E3358" s="0" t="n">
        <v>9.591963</v>
      </c>
      <c r="F3358" s="0" t="n">
        <v>-63.691779</v>
      </c>
      <c r="G3358" s="0" t="n">
        <v>0.004859535915</v>
      </c>
      <c r="H3358" s="0" t="n">
        <v>2090.05</v>
      </c>
      <c r="I3358" s="0" t="n">
        <v>3.74003</v>
      </c>
      <c r="J3358" s="0" t="n">
        <v>16.3934</v>
      </c>
      <c r="K3358" s="0" t="n">
        <v>183</v>
      </c>
      <c r="L3358" s="0" t="s">
        <v>20</v>
      </c>
      <c r="M3358" s="0" t="n">
        <f aca="false">35.3*G3358</f>
        <v>0.1715416177995</v>
      </c>
      <c r="N3358" s="0" t="n">
        <f aca="false">M3358*1000/365</f>
        <v>0.469977035067123</v>
      </c>
      <c r="O3358" s="0" t="n">
        <f aca="false">Table1[[#This Row],[Detection frequency 2021]]/100*365</f>
        <v>59.83591</v>
      </c>
      <c r="P3358" s="0" t="n">
        <f aca="false">Table1[[#This Row],[Flared days/year]]/12</f>
        <v>4.98632583333333</v>
      </c>
      <c r="Q3358" s="2" t="n">
        <f aca="false">Table1[[#This Row],['#days per month]]-P3414</f>
        <v>-4.42599</v>
      </c>
    </row>
    <row r="3359" customFormat="false" ht="15.75" hidden="true" customHeight="false" outlineLevel="0" collapsed="false">
      <c r="A3359" s="0" t="s">
        <v>726</v>
      </c>
      <c r="B3359" s="0" t="s">
        <v>727</v>
      </c>
      <c r="C3359" s="0" t="s">
        <v>3520</v>
      </c>
      <c r="D3359" s="0" t="n">
        <v>5059</v>
      </c>
      <c r="E3359" s="0" t="n">
        <v>61.2760849999999</v>
      </c>
      <c r="F3359" s="0" t="n">
        <v>0.912373</v>
      </c>
      <c r="G3359" s="0" t="n">
        <v>0.004858479207</v>
      </c>
      <c r="H3359" s="0" t="n">
        <v>1823.1</v>
      </c>
      <c r="I3359" s="0" t="n">
        <v>1.6015</v>
      </c>
      <c r="J3359" s="0" t="n">
        <v>20.9877</v>
      </c>
      <c r="K3359" s="0" t="n">
        <v>81</v>
      </c>
      <c r="L3359" s="0" t="s">
        <v>20</v>
      </c>
      <c r="M3359" s="0" t="n">
        <f aca="false">35.3*G3359</f>
        <v>0.1715043160071</v>
      </c>
      <c r="N3359" s="0" t="n">
        <f aca="false">M3359*1000/365</f>
        <v>0.469874838375617</v>
      </c>
      <c r="O3359" s="0" t="n">
        <f aca="false">Table1[[#This Row],[Detection frequency 2021]]/100*365</f>
        <v>76.605105</v>
      </c>
      <c r="P3359" s="0" t="n">
        <f aca="false">Table1[[#This Row],[Flared days/year]]/12</f>
        <v>6.38375875</v>
      </c>
      <c r="Q3359" s="2" t="n">
        <f aca="false">Table1[[#This Row],['#days per month]]-P3415</f>
        <v>-4.57518375</v>
      </c>
    </row>
    <row r="3360" customFormat="false" ht="15.75" hidden="true" customHeight="false" outlineLevel="0" collapsed="false">
      <c r="A3360" s="0" t="s">
        <v>715</v>
      </c>
      <c r="B3360" s="0" t="s">
        <v>716</v>
      </c>
      <c r="C3360" s="0" t="s">
        <v>3521</v>
      </c>
      <c r="D3360" s="0" t="n">
        <v>9890</v>
      </c>
      <c r="E3360" s="0" t="n">
        <v>38.967377</v>
      </c>
      <c r="F3360" s="0" t="n">
        <v>64.4877449999999</v>
      </c>
      <c r="G3360" s="0" t="n">
        <v>0.004853870786</v>
      </c>
      <c r="H3360" s="0" t="n">
        <v>1821.43</v>
      </c>
      <c r="I3360" s="0" t="n">
        <v>1.84309</v>
      </c>
      <c r="J3360" s="0" t="n">
        <v>29.2453</v>
      </c>
      <c r="K3360" s="0" t="n">
        <v>424</v>
      </c>
      <c r="L3360" s="0" t="s">
        <v>20</v>
      </c>
      <c r="M3360" s="0" t="n">
        <f aca="false">35.3*G3360</f>
        <v>0.1713416387458</v>
      </c>
      <c r="N3360" s="0" t="n">
        <f aca="false">M3360*1000/365</f>
        <v>0.469429147248767</v>
      </c>
      <c r="O3360" s="0" t="n">
        <f aca="false">Table1[[#This Row],[Detection frequency 2021]]/100*365</f>
        <v>106.745345</v>
      </c>
      <c r="P3360" s="0" t="n">
        <f aca="false">Table1[[#This Row],[Flared days/year]]/12</f>
        <v>8.89544541666667</v>
      </c>
      <c r="Q3360" s="2" t="n">
        <f aca="false">Table1[[#This Row],['#days per month]]-P3416</f>
        <v>-0.214102916666638</v>
      </c>
    </row>
    <row r="3361" customFormat="false" ht="15.75" hidden="true" customHeight="false" outlineLevel="0" collapsed="false">
      <c r="A3361" s="0" t="s">
        <v>645</v>
      </c>
      <c r="B3361" s="0" t="s">
        <v>646</v>
      </c>
      <c r="C3361" s="0" t="s">
        <v>3522</v>
      </c>
      <c r="D3361" s="0" t="n">
        <v>1965</v>
      </c>
      <c r="E3361" s="0" t="n">
        <v>31.7632479999999</v>
      </c>
      <c r="F3361" s="0" t="n">
        <v>-103.369606999999</v>
      </c>
      <c r="G3361" s="0" t="n">
        <v>0.004852109606</v>
      </c>
      <c r="H3361" s="0" t="n">
        <v>1915.98</v>
      </c>
      <c r="I3361" s="0" t="n">
        <v>4.5412</v>
      </c>
      <c r="J3361" s="0" t="n">
        <v>21.6867</v>
      </c>
      <c r="K3361" s="0" t="n">
        <v>332</v>
      </c>
      <c r="L3361" s="0" t="s">
        <v>20</v>
      </c>
      <c r="M3361" s="0" t="n">
        <f aca="false">35.3*G3361</f>
        <v>0.1712794690918</v>
      </c>
      <c r="N3361" s="0" t="n">
        <f aca="false">M3361*1000/365</f>
        <v>0.469258819429589</v>
      </c>
      <c r="O3361" s="0" t="n">
        <f aca="false">Table1[[#This Row],[Detection frequency 2021]]/100*365</f>
        <v>79.156455</v>
      </c>
      <c r="P3361" s="0" t="n">
        <f aca="false">Table1[[#This Row],[Flared days/year]]/12</f>
        <v>6.59637125</v>
      </c>
      <c r="Q3361" s="2" t="n">
        <f aca="false">Table1[[#This Row],['#days per month]]-P3417</f>
        <v>-0.279437916666667</v>
      </c>
    </row>
    <row r="3362" customFormat="false" ht="15.75" hidden="true" customHeight="false" outlineLevel="0" collapsed="false">
      <c r="A3362" s="0" t="s">
        <v>78</v>
      </c>
      <c r="B3362" s="0" t="s">
        <v>79</v>
      </c>
      <c r="C3362" s="0" t="s">
        <v>3523</v>
      </c>
      <c r="D3362" s="0" t="n">
        <v>8530</v>
      </c>
      <c r="E3362" s="0" t="n">
        <v>19.12047</v>
      </c>
      <c r="F3362" s="0" t="n">
        <v>56.0739979999999</v>
      </c>
      <c r="G3362" s="0" t="n">
        <v>0.0015735937829</v>
      </c>
      <c r="H3362" s="0" t="n">
        <v>1842.49</v>
      </c>
      <c r="I3362" s="0" t="n">
        <v>1.6015</v>
      </c>
      <c r="J3362" s="0" t="n">
        <v>14.3979</v>
      </c>
      <c r="K3362" s="0" t="n">
        <v>382</v>
      </c>
      <c r="L3362" s="0" t="s">
        <v>20</v>
      </c>
      <c r="M3362" s="0" t="n">
        <f aca="false">35.3*G3362</f>
        <v>0.05554786053637</v>
      </c>
      <c r="N3362" s="0" t="n">
        <f aca="false">M3362*1000/365</f>
        <v>0.152185919277726</v>
      </c>
      <c r="O3362" s="0" t="n">
        <f aca="false">Table1[[#This Row],[Detection frequency 2021]]/100*365</f>
        <v>52.552335</v>
      </c>
      <c r="P3362" s="0" t="n">
        <f aca="false">Table1[[#This Row],[Flared days/year]]/12</f>
        <v>4.37936125</v>
      </c>
      <c r="Q3362" s="2" t="n">
        <f aca="false">Table1[[#This Row],['#days per month]]-P3418</f>
        <v>-6.47704666666664</v>
      </c>
    </row>
    <row r="3363" customFormat="false" ht="15.75" hidden="true" customHeight="false" outlineLevel="0" collapsed="false">
      <c r="A3363" s="0" t="s">
        <v>24</v>
      </c>
      <c r="B3363" s="0" t="s">
        <v>25</v>
      </c>
      <c r="C3363" s="0" t="s">
        <v>3524</v>
      </c>
      <c r="D3363" s="0" t="n">
        <v>9031</v>
      </c>
      <c r="E3363" s="0" t="n">
        <v>58.274939</v>
      </c>
      <c r="F3363" s="0" t="n">
        <v>75.7557</v>
      </c>
      <c r="G3363" s="0" t="n">
        <v>0.004850994192</v>
      </c>
      <c r="H3363" s="0" t="n">
        <v>1811.1</v>
      </c>
      <c r="I3363" s="0" t="n">
        <v>2.29123</v>
      </c>
      <c r="J3363" s="0" t="n">
        <v>26.0073</v>
      </c>
      <c r="K3363" s="0" t="n">
        <v>273</v>
      </c>
      <c r="L3363" s="0" t="s">
        <v>20</v>
      </c>
      <c r="M3363" s="0" t="n">
        <f aca="false">35.3*G3363</f>
        <v>0.1712400949776</v>
      </c>
      <c r="N3363" s="0" t="n">
        <f aca="false">M3363*1000/365</f>
        <v>0.46915094514411</v>
      </c>
      <c r="O3363" s="0" t="n">
        <f aca="false">Table1[[#This Row],[Detection frequency 2021]]/100*365</f>
        <v>94.926645</v>
      </c>
      <c r="P3363" s="0" t="n">
        <f aca="false">Table1[[#This Row],[Flared days/year]]/12</f>
        <v>7.91055375</v>
      </c>
      <c r="Q3363" s="2" t="n">
        <f aca="false">Table1[[#This Row],['#days per month]]-P3419</f>
        <v>2.43007875</v>
      </c>
    </row>
    <row r="3364" customFormat="false" ht="15.75" hidden="true" customHeight="false" outlineLevel="0" collapsed="false">
      <c r="A3364" s="0" t="s">
        <v>598</v>
      </c>
      <c r="B3364" s="0" t="s">
        <v>599</v>
      </c>
      <c r="C3364" s="0" t="s">
        <v>3525</v>
      </c>
      <c r="D3364" s="0" t="n">
        <v>664</v>
      </c>
      <c r="E3364" s="0" t="n">
        <v>49.3090849999999</v>
      </c>
      <c r="F3364" s="0" t="n">
        <v>-103.095031999999</v>
      </c>
      <c r="G3364" s="0" t="n">
        <v>0.004849878778</v>
      </c>
      <c r="H3364" s="0" t="n">
        <v>1908.63</v>
      </c>
      <c r="I3364" s="0" t="n">
        <v>2.51986</v>
      </c>
      <c r="J3364" s="0" t="n">
        <v>34.2373</v>
      </c>
      <c r="K3364" s="0" t="n">
        <v>295</v>
      </c>
      <c r="L3364" s="0" t="s">
        <v>20</v>
      </c>
      <c r="M3364" s="0" t="n">
        <f aca="false">35.3*G3364</f>
        <v>0.1712007208634</v>
      </c>
      <c r="N3364" s="0" t="n">
        <f aca="false">M3364*1000/365</f>
        <v>0.46904307085863</v>
      </c>
      <c r="O3364" s="0" t="n">
        <f aca="false">Table1[[#This Row],[Detection frequency 2021]]/100*365</f>
        <v>124.966145</v>
      </c>
      <c r="P3364" s="0" t="n">
        <f aca="false">Table1[[#This Row],[Flared days/year]]/12</f>
        <v>10.4138454166667</v>
      </c>
      <c r="Q3364" s="2" t="n">
        <f aca="false">Table1[[#This Row],['#days per month]]-P3420</f>
        <v>1.02598458333333</v>
      </c>
    </row>
    <row r="3365" customFormat="false" ht="15.75" hidden="true" customHeight="false" outlineLevel="0" collapsed="false">
      <c r="A3365" s="0" t="s">
        <v>645</v>
      </c>
      <c r="B3365" s="0" t="s">
        <v>646</v>
      </c>
      <c r="C3365" s="0" t="s">
        <v>3526</v>
      </c>
      <c r="D3365" s="0" t="n">
        <v>3396</v>
      </c>
      <c r="E3365" s="0" t="n">
        <v>29.3839039999999</v>
      </c>
      <c r="F3365" s="0" t="n">
        <v>-97.1370599999999</v>
      </c>
      <c r="G3365" s="0" t="n">
        <v>0.004848499187</v>
      </c>
      <c r="H3365" s="0" t="n">
        <v>1915.32</v>
      </c>
      <c r="I3365" s="0" t="n">
        <v>2.16067</v>
      </c>
      <c r="J3365" s="0" t="n">
        <v>24.0678</v>
      </c>
      <c r="K3365" s="0" t="n">
        <v>295</v>
      </c>
      <c r="L3365" s="0" t="s">
        <v>20</v>
      </c>
      <c r="M3365" s="0" t="n">
        <f aca="false">35.3*G3365</f>
        <v>0.1711520213011</v>
      </c>
      <c r="N3365" s="0" t="n">
        <f aca="false">M3365*1000/365</f>
        <v>0.468909647400274</v>
      </c>
      <c r="O3365" s="0" t="n">
        <f aca="false">Table1[[#This Row],[Detection frequency 2021]]/100*365</f>
        <v>87.84747</v>
      </c>
      <c r="P3365" s="0" t="n">
        <f aca="false">Table1[[#This Row],[Flared days/year]]/12</f>
        <v>7.3206225</v>
      </c>
      <c r="Q3365" s="2" t="n">
        <f aca="false">Table1[[#This Row],['#days per month]]-P3421</f>
        <v>-0.947996250000001</v>
      </c>
    </row>
    <row r="3366" customFormat="false" ht="15.75" hidden="true" customHeight="false" outlineLevel="0" collapsed="false">
      <c r="A3366" s="0" t="s">
        <v>24</v>
      </c>
      <c r="B3366" s="0" t="s">
        <v>25</v>
      </c>
      <c r="C3366" s="0" t="s">
        <v>3527</v>
      </c>
      <c r="D3366" s="0" t="n">
        <v>9082</v>
      </c>
      <c r="E3366" s="0" t="n">
        <v>67.987594</v>
      </c>
      <c r="F3366" s="0" t="n">
        <v>76.353915</v>
      </c>
      <c r="G3366" s="0" t="n">
        <v>0.004847148949</v>
      </c>
      <c r="H3366" s="0" t="n">
        <v>1698.79</v>
      </c>
      <c r="I3366" s="0" t="n">
        <v>1.6015</v>
      </c>
      <c r="J3366" s="0" t="n">
        <v>14.6497</v>
      </c>
      <c r="K3366" s="0" t="n">
        <v>314</v>
      </c>
      <c r="L3366" s="0" t="s">
        <v>218</v>
      </c>
      <c r="M3366" s="0" t="n">
        <f aca="false">35.3*G3366</f>
        <v>0.1711043578997</v>
      </c>
      <c r="N3366" s="0" t="n">
        <f aca="false">M3366*1000/365</f>
        <v>0.468779062738904</v>
      </c>
      <c r="O3366" s="0" t="n">
        <f aca="false">Table1[[#This Row],[Detection frequency 2021]]/100*365</f>
        <v>53.471405</v>
      </c>
      <c r="P3366" s="0" t="n">
        <f aca="false">Table1[[#This Row],[Flared days/year]]/12</f>
        <v>4.45595041666667</v>
      </c>
      <c r="Q3366" s="2" t="n">
        <f aca="false">Table1[[#This Row],['#days per month]]-P3422</f>
        <v>-1.34605916666667</v>
      </c>
    </row>
    <row r="3367" customFormat="false" ht="15.75" hidden="true" customHeight="false" outlineLevel="0" collapsed="false">
      <c r="A3367" s="0" t="s">
        <v>645</v>
      </c>
      <c r="B3367" s="0" t="s">
        <v>646</v>
      </c>
      <c r="C3367" s="0" t="s">
        <v>3528</v>
      </c>
      <c r="D3367" s="0" t="n">
        <v>3219</v>
      </c>
      <c r="E3367" s="0" t="n">
        <v>29.033314</v>
      </c>
      <c r="F3367" s="0" t="n">
        <v>-97.822317</v>
      </c>
      <c r="G3367" s="0" t="n">
        <v>0.004845681299</v>
      </c>
      <c r="H3367" s="0" t="n">
        <v>1913.2</v>
      </c>
      <c r="I3367" s="0" t="n">
        <v>2.25419</v>
      </c>
      <c r="J3367" s="0" t="n">
        <v>23.9482</v>
      </c>
      <c r="K3367" s="0" t="n">
        <v>309</v>
      </c>
      <c r="L3367" s="0" t="s">
        <v>20</v>
      </c>
      <c r="M3367" s="0" t="n">
        <f aca="false">35.3*G3367</f>
        <v>0.1710525498547</v>
      </c>
      <c r="N3367" s="0" t="n">
        <f aca="false">M3367*1000/365</f>
        <v>0.468637122889589</v>
      </c>
      <c r="O3367" s="0" t="n">
        <f aca="false">Table1[[#This Row],[Detection frequency 2021]]/100*365</f>
        <v>87.41093</v>
      </c>
      <c r="P3367" s="0" t="n">
        <f aca="false">Table1[[#This Row],[Flared days/year]]/12</f>
        <v>7.28424416666667</v>
      </c>
      <c r="Q3367" s="2" t="n">
        <f aca="false">Table1[[#This Row],['#days per month]]-P3423</f>
        <v>-2.68843791666667</v>
      </c>
    </row>
    <row r="3368" customFormat="false" ht="15.75" hidden="true" customHeight="false" outlineLevel="0" collapsed="false">
      <c r="A3368" s="0" t="s">
        <v>645</v>
      </c>
      <c r="B3368" s="0" t="s">
        <v>646</v>
      </c>
      <c r="C3368" s="0" t="s">
        <v>3529</v>
      </c>
      <c r="D3368" s="0" t="n">
        <v>3320</v>
      </c>
      <c r="E3368" s="0" t="n">
        <v>29.283084</v>
      </c>
      <c r="F3368" s="0" t="n">
        <v>-97.525559</v>
      </c>
      <c r="G3368" s="0" t="n">
        <v>0.004843714648</v>
      </c>
      <c r="H3368" s="0" t="n">
        <v>1899.72</v>
      </c>
      <c r="I3368" s="0" t="n">
        <v>3.25309</v>
      </c>
      <c r="J3368" s="0" t="n">
        <v>22.4422</v>
      </c>
      <c r="K3368" s="0" t="n">
        <v>303</v>
      </c>
      <c r="L3368" s="0" t="s">
        <v>20</v>
      </c>
      <c r="M3368" s="0" t="n">
        <f aca="false">35.3*G3368</f>
        <v>0.1709831270744</v>
      </c>
      <c r="N3368" s="0" t="n">
        <f aca="false">M3368*1000/365</f>
        <v>0.468446923491507</v>
      </c>
      <c r="O3368" s="0" t="n">
        <f aca="false">Table1[[#This Row],[Detection frequency 2021]]/100*365</f>
        <v>81.91403</v>
      </c>
      <c r="P3368" s="0" t="n">
        <f aca="false">Table1[[#This Row],[Flared days/year]]/12</f>
        <v>6.82616916666667</v>
      </c>
      <c r="Q3368" s="2" t="n">
        <f aca="false">Table1[[#This Row],['#days per month]]-P3424</f>
        <v>-5.17828541666664</v>
      </c>
    </row>
    <row r="3369" customFormat="false" ht="15.75" hidden="true" customHeight="false" outlineLevel="0" collapsed="false">
      <c r="A3369" s="0" t="s">
        <v>645</v>
      </c>
      <c r="B3369" s="0" t="s">
        <v>646</v>
      </c>
      <c r="C3369" s="0" t="s">
        <v>3530</v>
      </c>
      <c r="D3369" s="0" t="n">
        <v>2905</v>
      </c>
      <c r="E3369" s="0" t="n">
        <v>28.632783</v>
      </c>
      <c r="F3369" s="0" t="n">
        <v>-99.389236</v>
      </c>
      <c r="G3369" s="0" t="n">
        <v>0.004841659938</v>
      </c>
      <c r="H3369" s="0" t="n">
        <v>1891.78</v>
      </c>
      <c r="I3369" s="0" t="n">
        <v>2.3237</v>
      </c>
      <c r="J3369" s="0" t="n">
        <v>11.3924</v>
      </c>
      <c r="K3369" s="0" t="n">
        <v>316</v>
      </c>
      <c r="L3369" s="0" t="s">
        <v>20</v>
      </c>
      <c r="M3369" s="0" t="n">
        <f aca="false">35.3*G3369</f>
        <v>0.1709105958114</v>
      </c>
      <c r="N3369" s="0" t="n">
        <f aca="false">M3369*1000/365</f>
        <v>0.468248207702466</v>
      </c>
      <c r="O3369" s="0" t="n">
        <f aca="false">Table1[[#This Row],[Detection frequency 2021]]/100*365</f>
        <v>41.58226</v>
      </c>
      <c r="P3369" s="0" t="n">
        <f aca="false">Table1[[#This Row],[Flared days/year]]/12</f>
        <v>3.46518833333333</v>
      </c>
      <c r="Q3369" s="2" t="n">
        <f aca="false">Table1[[#This Row],['#days per month]]-P3425</f>
        <v>-6.67369041666667</v>
      </c>
    </row>
    <row r="3370" customFormat="false" ht="15.75" hidden="true" customHeight="false" outlineLevel="0" collapsed="false">
      <c r="A3370" s="0" t="s">
        <v>161</v>
      </c>
      <c r="B3370" s="0" t="s">
        <v>162</v>
      </c>
      <c r="C3370" s="0" t="s">
        <v>3531</v>
      </c>
      <c r="D3370" s="0" t="n">
        <v>10852</v>
      </c>
      <c r="E3370" s="0" t="n">
        <v>30.0619</v>
      </c>
      <c r="F3370" s="0" t="n">
        <v>104.88167</v>
      </c>
      <c r="G3370" s="0" t="n">
        <v>0.004839957464</v>
      </c>
      <c r="H3370" s="0" t="n">
        <v>1812.94</v>
      </c>
      <c r="I3370" s="0" t="n">
        <v>1.6015</v>
      </c>
      <c r="J3370" s="0" t="n">
        <v>27.381</v>
      </c>
      <c r="K3370" s="0" t="n">
        <v>84</v>
      </c>
      <c r="L3370" s="0" t="s">
        <v>20</v>
      </c>
      <c r="M3370" s="0" t="n">
        <f aca="false">35.3*G3370</f>
        <v>0.1708504984792</v>
      </c>
      <c r="N3370" s="0" t="n">
        <f aca="false">M3370*1000/365</f>
        <v>0.46808355747726</v>
      </c>
      <c r="O3370" s="0" t="n">
        <f aca="false">Table1[[#This Row],[Detection frequency 2021]]/100*365</f>
        <v>99.94065</v>
      </c>
      <c r="P3370" s="0" t="n">
        <f aca="false">Table1[[#This Row],[Flared days/year]]/12</f>
        <v>8.3283875</v>
      </c>
      <c r="Q3370" s="2" t="n">
        <f aca="false">Table1[[#This Row],['#days per month]]-P3426</f>
        <v>-8.54337249999997</v>
      </c>
    </row>
    <row r="3371" customFormat="false" ht="15.75" hidden="true" customHeight="false" outlineLevel="0" collapsed="false">
      <c r="A3371" s="0" t="s">
        <v>645</v>
      </c>
      <c r="B3371" s="0" t="s">
        <v>646</v>
      </c>
      <c r="C3371" s="0" t="s">
        <v>3532</v>
      </c>
      <c r="D3371" s="0" t="n">
        <v>3148</v>
      </c>
      <c r="E3371" s="0" t="n">
        <v>28.875631</v>
      </c>
      <c r="F3371" s="0" t="n">
        <v>-98.046974</v>
      </c>
      <c r="G3371" s="0" t="n">
        <v>0.004837403753</v>
      </c>
      <c r="H3371" s="0" t="n">
        <v>1893.56</v>
      </c>
      <c r="I3371" s="0" t="n">
        <v>1.3883</v>
      </c>
      <c r="J3371" s="0" t="n">
        <v>23.4528</v>
      </c>
      <c r="K3371" s="0" t="n">
        <v>307</v>
      </c>
      <c r="L3371" s="0" t="s">
        <v>20</v>
      </c>
      <c r="M3371" s="0" t="n">
        <f aca="false">35.3*G3371</f>
        <v>0.1707603524809</v>
      </c>
      <c r="N3371" s="0" t="n">
        <f aca="false">M3371*1000/365</f>
        <v>0.467836582139452</v>
      </c>
      <c r="O3371" s="0" t="n">
        <f aca="false">Table1[[#This Row],[Detection frequency 2021]]/100*365</f>
        <v>85.60272</v>
      </c>
      <c r="P3371" s="0" t="n">
        <f aca="false">Table1[[#This Row],[Flared days/year]]/12</f>
        <v>7.13356</v>
      </c>
      <c r="Q3371" s="2" t="n">
        <f aca="false">Table1[[#This Row],['#days per month]]-P3427</f>
        <v>-2.9592375</v>
      </c>
    </row>
    <row r="3372" customFormat="false" ht="15.75" hidden="true" customHeight="false" outlineLevel="0" collapsed="false">
      <c r="A3372" s="0" t="s">
        <v>788</v>
      </c>
      <c r="B3372" s="0" t="s">
        <v>789</v>
      </c>
      <c r="C3372" s="0" t="s">
        <v>3533</v>
      </c>
      <c r="D3372" s="0" t="n">
        <v>11845</v>
      </c>
      <c r="E3372" s="0" t="n">
        <v>0.810421</v>
      </c>
      <c r="F3372" s="0" t="n">
        <v>101.344836</v>
      </c>
      <c r="G3372" s="0" t="n">
        <v>0.00483332368599999</v>
      </c>
      <c r="H3372" s="0" t="n">
        <v>1825.38</v>
      </c>
      <c r="I3372" s="0" t="n">
        <v>1.62018</v>
      </c>
      <c r="J3372" s="0" t="n">
        <v>24</v>
      </c>
      <c r="K3372" s="0" t="n">
        <v>50</v>
      </c>
      <c r="L3372" s="0" t="s">
        <v>20</v>
      </c>
      <c r="M3372" s="0" t="n">
        <f aca="false">35.3*G3372</f>
        <v>0.1706163261158</v>
      </c>
      <c r="N3372" s="0" t="n">
        <f aca="false">M3372*1000/365</f>
        <v>0.467441989358355</v>
      </c>
      <c r="O3372" s="0" t="n">
        <f aca="false">Table1[[#This Row],[Detection frequency 2021]]/100*365</f>
        <v>87.6</v>
      </c>
      <c r="P3372" s="0" t="n">
        <f aca="false">Table1[[#This Row],[Flared days/year]]/12</f>
        <v>7.3</v>
      </c>
      <c r="Q3372" s="2" t="n">
        <f aca="false">Table1[[#This Row],['#days per month]]-P3428</f>
        <v>-0.463702083333333</v>
      </c>
    </row>
    <row r="3373" customFormat="false" ht="15.75" hidden="true" customHeight="false" outlineLevel="0" collapsed="false">
      <c r="A3373" s="0" t="s">
        <v>645</v>
      </c>
      <c r="B3373" s="0" t="s">
        <v>646</v>
      </c>
      <c r="C3373" s="0" t="s">
        <v>3534</v>
      </c>
      <c r="D3373" s="0" t="n">
        <v>767</v>
      </c>
      <c r="E3373" s="0" t="n">
        <v>46.853986</v>
      </c>
      <c r="F3373" s="0" t="n">
        <v>-102.90599</v>
      </c>
      <c r="G3373" s="0" t="n">
        <v>0.004829478443</v>
      </c>
      <c r="H3373" s="0" t="n">
        <v>1843.82</v>
      </c>
      <c r="I3373" s="0" t="n">
        <v>2.33778</v>
      </c>
      <c r="J3373" s="0" t="n">
        <v>16.2242</v>
      </c>
      <c r="K3373" s="0" t="n">
        <v>339</v>
      </c>
      <c r="L3373" s="0" t="s">
        <v>20</v>
      </c>
      <c r="M3373" s="0" t="n">
        <f aca="false">35.3*G3373</f>
        <v>0.1704805890379</v>
      </c>
      <c r="N3373" s="0" t="n">
        <f aca="false">M3373*1000/365</f>
        <v>0.467070106953151</v>
      </c>
      <c r="O3373" s="0" t="n">
        <f aca="false">Table1[[#This Row],[Detection frequency 2021]]/100*365</f>
        <v>59.21833</v>
      </c>
      <c r="P3373" s="0" t="n">
        <f aca="false">Table1[[#This Row],[Flared days/year]]/12</f>
        <v>4.93486083333333</v>
      </c>
      <c r="Q3373" s="2" t="n">
        <f aca="false">Table1[[#This Row],['#days per month]]-P3429</f>
        <v>-0.331298333333302</v>
      </c>
    </row>
    <row r="3374" customFormat="false" ht="15.75" hidden="true" customHeight="false" outlineLevel="0" collapsed="false">
      <c r="A3374" s="0" t="s">
        <v>563</v>
      </c>
      <c r="B3374" s="0" t="s">
        <v>564</v>
      </c>
      <c r="C3374" s="0" t="s">
        <v>3535</v>
      </c>
      <c r="D3374" s="0" t="n">
        <v>4490</v>
      </c>
      <c r="E3374" s="0" t="n">
        <v>-0.343604</v>
      </c>
      <c r="F3374" s="0" t="n">
        <v>-76.853808</v>
      </c>
      <c r="G3374" s="0" t="n">
        <v>0.004823373019</v>
      </c>
      <c r="H3374" s="0" t="n">
        <v>1951.11</v>
      </c>
      <c r="I3374" s="0" t="n">
        <v>1.6015</v>
      </c>
      <c r="J3374" s="0" t="n">
        <v>40.9090999999999</v>
      </c>
      <c r="K3374" s="0" t="n">
        <v>44</v>
      </c>
      <c r="L3374" s="0" t="s">
        <v>20</v>
      </c>
      <c r="M3374" s="0" t="n">
        <f aca="false">35.3*G3374</f>
        <v>0.1702650675707</v>
      </c>
      <c r="N3374" s="0" t="n">
        <f aca="false">M3374*1000/365</f>
        <v>0.46647963718</v>
      </c>
      <c r="O3374" s="0" t="n">
        <f aca="false">Table1[[#This Row],[Detection frequency 2021]]/100*365</f>
        <v>149.318215</v>
      </c>
      <c r="P3374" s="0" t="n">
        <f aca="false">Table1[[#This Row],[Flared days/year]]/12</f>
        <v>12.4431845833333</v>
      </c>
      <c r="Q3374" s="2" t="n">
        <f aca="false">Table1[[#This Row],['#days per month]]-P3430</f>
        <v>2.9781870833333</v>
      </c>
    </row>
    <row r="3375" customFormat="false" ht="15.75" hidden="true" customHeight="false" outlineLevel="0" collapsed="false">
      <c r="A3375" s="0" t="s">
        <v>275</v>
      </c>
      <c r="B3375" s="0" t="s">
        <v>276</v>
      </c>
      <c r="C3375" s="0" t="s">
        <v>3536</v>
      </c>
      <c r="D3375" s="0" t="n">
        <v>4770</v>
      </c>
      <c r="E3375" s="0" t="n">
        <v>8.008482</v>
      </c>
      <c r="F3375" s="0" t="n">
        <v>-56.975438</v>
      </c>
      <c r="G3375" s="0" t="n">
        <v>0.00482255113499999</v>
      </c>
      <c r="H3375" s="0" t="n">
        <v>1479.79</v>
      </c>
      <c r="I3375" s="0" t="n">
        <v>1.6015</v>
      </c>
      <c r="J3375" s="0" t="n">
        <v>33.0768999999999</v>
      </c>
      <c r="K3375" s="0" t="n">
        <v>130</v>
      </c>
      <c r="L3375" s="0" t="s">
        <v>20</v>
      </c>
      <c r="M3375" s="0" t="n">
        <f aca="false">35.3*G3375</f>
        <v>0.1702360550655</v>
      </c>
      <c r="N3375" s="0" t="n">
        <f aca="false">M3375*1000/365</f>
        <v>0.466400150864383</v>
      </c>
      <c r="O3375" s="0" t="n">
        <f aca="false">Table1[[#This Row],[Detection frequency 2021]]/100*365</f>
        <v>120.730685</v>
      </c>
      <c r="P3375" s="0" t="n">
        <f aca="false">Table1[[#This Row],[Flared days/year]]/12</f>
        <v>10.0608904166666</v>
      </c>
      <c r="Q3375" s="2" t="n">
        <f aca="false">Table1[[#This Row],['#days per month]]-P3431</f>
        <v>8.89661645833331</v>
      </c>
    </row>
    <row r="3376" customFormat="false" ht="15.75" hidden="true" customHeight="false" outlineLevel="0" collapsed="false">
      <c r="A3376" s="0" t="s">
        <v>51</v>
      </c>
      <c r="B3376" s="0" t="s">
        <v>52</v>
      </c>
      <c r="C3376" s="0" t="s">
        <v>3537</v>
      </c>
      <c r="D3376" s="0" t="n">
        <v>5462</v>
      </c>
      <c r="E3376" s="0" t="n">
        <v>33.016692</v>
      </c>
      <c r="F3376" s="0" t="n">
        <v>3.22464799999999</v>
      </c>
      <c r="G3376" s="0" t="n">
        <v>0.005028051488</v>
      </c>
      <c r="H3376" s="0" t="n">
        <v>1737.72</v>
      </c>
      <c r="I3376" s="0" t="n">
        <v>1.81330999999999</v>
      </c>
      <c r="J3376" s="0" t="n">
        <v>41.4985999999999</v>
      </c>
      <c r="K3376" s="0" t="n">
        <v>347</v>
      </c>
      <c r="L3376" s="0" t="s">
        <v>20</v>
      </c>
      <c r="M3376" s="0" t="n">
        <f aca="false">35.3*G3376</f>
        <v>0.1774902175264</v>
      </c>
      <c r="N3376" s="0" t="n">
        <f aca="false">M3376*1000/365</f>
        <v>0.486274568565479</v>
      </c>
      <c r="O3376" s="0" t="n">
        <f aca="false">Table1[[#This Row],[Detection frequency 2021]]/100*365</f>
        <v>151.46989</v>
      </c>
      <c r="P3376" s="0" t="n">
        <f aca="false">Table1[[#This Row],[Flared days/year]]/12</f>
        <v>12.6224908333333</v>
      </c>
      <c r="Q3376" s="2" t="n">
        <f aca="false">Table1[[#This Row],['#days per month]]-P3432</f>
        <v>4.40405958333333</v>
      </c>
    </row>
    <row r="3377" customFormat="false" ht="15.75" hidden="true" customHeight="false" outlineLevel="0" collapsed="false">
      <c r="A3377" s="0" t="s">
        <v>645</v>
      </c>
      <c r="B3377" s="0" t="s">
        <v>646</v>
      </c>
      <c r="C3377" s="0" t="s">
        <v>3538</v>
      </c>
      <c r="D3377" s="0" t="n">
        <v>2376</v>
      </c>
      <c r="E3377" s="0" t="n">
        <v>31.806324</v>
      </c>
      <c r="F3377" s="0" t="n">
        <v>-102.030156</v>
      </c>
      <c r="G3377" s="0" t="n">
        <v>0.004811367642</v>
      </c>
      <c r="H3377" s="0" t="n">
        <v>1885.7</v>
      </c>
      <c r="I3377" s="0" t="n">
        <v>2.24113</v>
      </c>
      <c r="J3377" s="0" t="n">
        <v>19.2878</v>
      </c>
      <c r="K3377" s="0" t="n">
        <v>337</v>
      </c>
      <c r="L3377" s="0" t="s">
        <v>20</v>
      </c>
      <c r="M3377" s="0" t="n">
        <f aca="false">35.3*G3377</f>
        <v>0.1698412777626</v>
      </c>
      <c r="N3377" s="0" t="n">
        <f aca="false">M3377*1000/365</f>
        <v>0.465318569212603</v>
      </c>
      <c r="O3377" s="0" t="n">
        <f aca="false">Table1[[#This Row],[Detection frequency 2021]]/100*365</f>
        <v>70.40047</v>
      </c>
      <c r="P3377" s="0" t="n">
        <f aca="false">Table1[[#This Row],[Flared days/year]]/12</f>
        <v>5.86670583333333</v>
      </c>
      <c r="Q3377" s="2" t="n">
        <f aca="false">Table1[[#This Row],['#days per month]]-P3433</f>
        <v>-0.625397083333302</v>
      </c>
    </row>
    <row r="3378" customFormat="false" ht="15.75" hidden="true" customHeight="false" outlineLevel="0" collapsed="false">
      <c r="A3378" s="0" t="s">
        <v>788</v>
      </c>
      <c r="B3378" s="0" t="s">
        <v>789</v>
      </c>
      <c r="C3378" s="0" t="s">
        <v>3539</v>
      </c>
      <c r="D3378" s="0" t="n">
        <v>11950</v>
      </c>
      <c r="E3378" s="0" t="n">
        <v>-3.007691</v>
      </c>
      <c r="F3378" s="0" t="n">
        <v>104.832988</v>
      </c>
      <c r="G3378" s="0" t="n">
        <v>0.004797571732</v>
      </c>
      <c r="H3378" s="0" t="n">
        <v>1856.26</v>
      </c>
      <c r="I3378" s="0" t="n">
        <v>1.0668</v>
      </c>
      <c r="J3378" s="0" t="n">
        <v>24.2423999999999</v>
      </c>
      <c r="K3378" s="0" t="n">
        <v>33</v>
      </c>
      <c r="L3378" s="0" t="s">
        <v>20</v>
      </c>
      <c r="M3378" s="0" t="n">
        <f aca="false">35.3*G3378</f>
        <v>0.1693542821396</v>
      </c>
      <c r="N3378" s="0" t="n">
        <f aca="false">M3378*1000/365</f>
        <v>0.463984334629041</v>
      </c>
      <c r="O3378" s="0" t="n">
        <f aca="false">Table1[[#This Row],[Detection frequency 2021]]/100*365</f>
        <v>88.4847599999996</v>
      </c>
      <c r="P3378" s="0" t="n">
        <f aca="false">Table1[[#This Row],[Flared days/year]]/12</f>
        <v>7.37372999999997</v>
      </c>
      <c r="Q3378" s="2" t="n">
        <f aca="false">Table1[[#This Row],['#days per month]]-P3434</f>
        <v>0.723125833333303</v>
      </c>
    </row>
    <row r="3379" customFormat="false" ht="15.75" hidden="true" customHeight="false" outlineLevel="0" collapsed="false">
      <c r="A3379" s="0" t="s">
        <v>606</v>
      </c>
      <c r="B3379" s="0" t="s">
        <v>607</v>
      </c>
      <c r="C3379" s="0" t="s">
        <v>3540</v>
      </c>
      <c r="D3379" s="0" t="n">
        <v>4923</v>
      </c>
      <c r="E3379" s="0" t="n">
        <v>-22.497169</v>
      </c>
      <c r="F3379" s="0" t="n">
        <v>-39.937543</v>
      </c>
      <c r="G3379" s="0" t="n">
        <v>0.004794078725</v>
      </c>
      <c r="H3379" s="0" t="n">
        <v>1795.08</v>
      </c>
      <c r="I3379" s="0" t="n">
        <v>2.42364</v>
      </c>
      <c r="J3379" s="0" t="n">
        <v>15.1832</v>
      </c>
      <c r="K3379" s="0" t="n">
        <v>191</v>
      </c>
      <c r="L3379" s="0" t="s">
        <v>20</v>
      </c>
      <c r="M3379" s="0" t="n">
        <f aca="false">35.3*G3379</f>
        <v>0.1692309789925</v>
      </c>
      <c r="N3379" s="0" t="n">
        <f aca="false">M3379*1000/365</f>
        <v>0.463646517787671</v>
      </c>
      <c r="O3379" s="0" t="n">
        <f aca="false">Table1[[#This Row],[Detection frequency 2021]]/100*365</f>
        <v>55.41868</v>
      </c>
      <c r="P3379" s="0" t="n">
        <f aca="false">Table1[[#This Row],[Flared days/year]]/12</f>
        <v>4.61822333333333</v>
      </c>
      <c r="Q3379" s="2" t="n">
        <f aca="false">Table1[[#This Row],['#days per month]]-P3435</f>
        <v>-5.24663166666667</v>
      </c>
    </row>
    <row r="3380" customFormat="false" ht="15.75" hidden="true" customHeight="false" outlineLevel="0" collapsed="false">
      <c r="A3380" s="0" t="s">
        <v>645</v>
      </c>
      <c r="B3380" s="0" t="s">
        <v>646</v>
      </c>
      <c r="C3380" s="0" t="s">
        <v>3541</v>
      </c>
      <c r="D3380" s="0" t="n">
        <v>2927</v>
      </c>
      <c r="E3380" s="0" t="n">
        <v>28.5419999999999</v>
      </c>
      <c r="F3380" s="0" t="n">
        <v>-99.2884579999999</v>
      </c>
      <c r="G3380" s="0" t="n">
        <v>0.004783893234</v>
      </c>
      <c r="H3380" s="0" t="n">
        <v>1887.55</v>
      </c>
      <c r="I3380" s="0" t="n">
        <v>1.88465999999999</v>
      </c>
      <c r="J3380" s="0" t="n">
        <v>30.1325</v>
      </c>
      <c r="K3380" s="0" t="n">
        <v>302</v>
      </c>
      <c r="L3380" s="0" t="s">
        <v>20</v>
      </c>
      <c r="M3380" s="0" t="n">
        <f aca="false">35.3*G3380</f>
        <v>0.1688714311602</v>
      </c>
      <c r="N3380" s="0" t="n">
        <f aca="false">M3380*1000/365</f>
        <v>0.462661455233425</v>
      </c>
      <c r="O3380" s="0" t="n">
        <f aca="false">Table1[[#This Row],[Detection frequency 2021]]/100*365</f>
        <v>109.983625</v>
      </c>
      <c r="P3380" s="0" t="n">
        <f aca="false">Table1[[#This Row],[Flared days/year]]/12</f>
        <v>9.16530208333333</v>
      </c>
      <c r="Q3380" s="2" t="n">
        <f aca="false">Table1[[#This Row],['#days per month]]-P3436</f>
        <v>-1.6277175</v>
      </c>
    </row>
    <row r="3381" customFormat="false" ht="15.75" hidden="true" customHeight="false" outlineLevel="0" collapsed="false">
      <c r="A3381" s="0" t="s">
        <v>606</v>
      </c>
      <c r="B3381" s="0" t="s">
        <v>607</v>
      </c>
      <c r="C3381" s="0" t="s">
        <v>3542</v>
      </c>
      <c r="D3381" s="0" t="n">
        <v>4913</v>
      </c>
      <c r="E3381" s="0" t="n">
        <v>-21.337118</v>
      </c>
      <c r="F3381" s="0" t="n">
        <v>-40.057355</v>
      </c>
      <c r="G3381" s="0" t="n">
        <v>0.004782895232</v>
      </c>
      <c r="H3381" s="0" t="n">
        <v>1730.28</v>
      </c>
      <c r="I3381" s="0" t="n">
        <v>3.14507</v>
      </c>
      <c r="J3381" s="0" t="n">
        <v>28.4153</v>
      </c>
      <c r="K3381" s="0" t="n">
        <v>183</v>
      </c>
      <c r="L3381" s="0" t="s">
        <v>20</v>
      </c>
      <c r="M3381" s="0" t="n">
        <f aca="false">35.3*G3381</f>
        <v>0.1688362016896</v>
      </c>
      <c r="N3381" s="0" t="n">
        <f aca="false">M3381*1000/365</f>
        <v>0.46256493613589</v>
      </c>
      <c r="O3381" s="0" t="n">
        <f aca="false">Table1[[#This Row],[Detection frequency 2021]]/100*365</f>
        <v>103.715845</v>
      </c>
      <c r="P3381" s="0" t="n">
        <f aca="false">Table1[[#This Row],[Flared days/year]]/12</f>
        <v>8.64298708333333</v>
      </c>
      <c r="Q3381" s="2" t="n">
        <f aca="false">Table1[[#This Row],['#days per month]]-P3437</f>
        <v>2.57699125000003</v>
      </c>
    </row>
    <row r="3382" customFormat="false" ht="15.75" hidden="true" customHeight="false" outlineLevel="0" collapsed="false">
      <c r="A3382" s="0" t="s">
        <v>645</v>
      </c>
      <c r="B3382" s="0" t="s">
        <v>646</v>
      </c>
      <c r="C3382" s="0" t="s">
        <v>3543</v>
      </c>
      <c r="D3382" s="0" t="n">
        <v>3497</v>
      </c>
      <c r="E3382" s="0" t="n">
        <v>32.607337</v>
      </c>
      <c r="F3382" s="0" t="n">
        <v>-95.194288</v>
      </c>
      <c r="G3382" s="0" t="n">
        <v>0.00478160369999999</v>
      </c>
      <c r="H3382" s="0" t="n">
        <v>1845.69</v>
      </c>
      <c r="I3382" s="0" t="n">
        <v>1.44078</v>
      </c>
      <c r="J3382" s="0" t="n">
        <v>33.6769999999999</v>
      </c>
      <c r="K3382" s="0" t="n">
        <v>291</v>
      </c>
      <c r="L3382" s="0" t="s">
        <v>20</v>
      </c>
      <c r="M3382" s="0" t="n">
        <f aca="false">35.3*G3382</f>
        <v>0.16879061061</v>
      </c>
      <c r="N3382" s="0" t="n">
        <f aca="false">M3382*1000/365</f>
        <v>0.462440029068492</v>
      </c>
      <c r="O3382" s="0" t="n">
        <f aca="false">Table1[[#This Row],[Detection frequency 2021]]/100*365</f>
        <v>122.92105</v>
      </c>
      <c r="P3382" s="0" t="n">
        <f aca="false">Table1[[#This Row],[Flared days/year]]/12</f>
        <v>10.2434208333333</v>
      </c>
      <c r="Q3382" s="2" t="n">
        <f aca="false">Table1[[#This Row],['#days per month]]-P3438</f>
        <v>6.47421791666664</v>
      </c>
    </row>
    <row r="3383" customFormat="false" ht="15.75" hidden="true" customHeight="false" outlineLevel="0" collapsed="false">
      <c r="A3383" s="0" t="s">
        <v>161</v>
      </c>
      <c r="B3383" s="0" t="s">
        <v>162</v>
      </c>
      <c r="C3383" s="0" t="s">
        <v>3544</v>
      </c>
      <c r="D3383" s="0" t="n">
        <v>10946</v>
      </c>
      <c r="E3383" s="0" t="n">
        <v>36.293907</v>
      </c>
      <c r="F3383" s="0" t="n">
        <v>107.844698</v>
      </c>
      <c r="G3383" s="0" t="n">
        <v>0.004781574347</v>
      </c>
      <c r="H3383" s="0" t="n">
        <v>1835.79</v>
      </c>
      <c r="I3383" s="0" t="n">
        <v>2.23307999999999</v>
      </c>
      <c r="J3383" s="0" t="n">
        <v>22.6481</v>
      </c>
      <c r="K3383" s="0" t="n">
        <v>287</v>
      </c>
      <c r="L3383" s="0" t="s">
        <v>20</v>
      </c>
      <c r="M3383" s="0" t="n">
        <f aca="false">35.3*G3383</f>
        <v>0.1687895744491</v>
      </c>
      <c r="N3383" s="0" t="n">
        <f aca="false">M3383*1000/365</f>
        <v>0.462437190271507</v>
      </c>
      <c r="O3383" s="0" t="n">
        <f aca="false">Table1[[#This Row],[Detection frequency 2021]]/100*365</f>
        <v>82.665565</v>
      </c>
      <c r="P3383" s="0" t="n">
        <f aca="false">Table1[[#This Row],[Flared days/year]]/12</f>
        <v>6.88879708333333</v>
      </c>
      <c r="Q3383" s="2" t="n">
        <f aca="false">Table1[[#This Row],['#days per month]]-P3439</f>
        <v>-2.008595</v>
      </c>
    </row>
    <row r="3384" customFormat="false" ht="15.75" hidden="true" customHeight="false" outlineLevel="0" collapsed="false">
      <c r="A3384" s="0" t="s">
        <v>161</v>
      </c>
      <c r="B3384" s="0" t="s">
        <v>162</v>
      </c>
      <c r="C3384" s="0" t="s">
        <v>3545</v>
      </c>
      <c r="D3384" s="0" t="n">
        <v>10689</v>
      </c>
      <c r="E3384" s="0" t="n">
        <v>45.6445469999999</v>
      </c>
      <c r="F3384" s="0" t="n">
        <v>116.920144999999</v>
      </c>
      <c r="G3384" s="0" t="n">
        <v>0.004781456935</v>
      </c>
      <c r="H3384" s="0" t="n">
        <v>1931.62</v>
      </c>
      <c r="I3384" s="0" t="n">
        <v>2.04503</v>
      </c>
      <c r="J3384" s="0" t="n">
        <v>28.7356</v>
      </c>
      <c r="K3384" s="0" t="n">
        <v>348</v>
      </c>
      <c r="L3384" s="0" t="s">
        <v>20</v>
      </c>
      <c r="M3384" s="0" t="n">
        <f aca="false">35.3*G3384</f>
        <v>0.1687854298055</v>
      </c>
      <c r="N3384" s="0" t="n">
        <f aca="false">M3384*1000/365</f>
        <v>0.462425835083562</v>
      </c>
      <c r="O3384" s="0" t="n">
        <f aca="false">Table1[[#This Row],[Detection frequency 2021]]/100*365</f>
        <v>104.88494</v>
      </c>
      <c r="P3384" s="0" t="n">
        <f aca="false">Table1[[#This Row],[Flared days/year]]/12</f>
        <v>8.74041166666667</v>
      </c>
      <c r="Q3384" s="2" t="n">
        <f aca="false">Table1[[#This Row],['#days per month]]-P3440</f>
        <v>3.75989541666667</v>
      </c>
    </row>
    <row r="3385" customFormat="false" ht="15.75" hidden="true" customHeight="false" outlineLevel="0" collapsed="false">
      <c r="A3385" s="0" t="s">
        <v>645</v>
      </c>
      <c r="B3385" s="0" t="s">
        <v>646</v>
      </c>
      <c r="C3385" s="0" t="s">
        <v>3546</v>
      </c>
      <c r="D3385" s="0" t="n">
        <v>2614</v>
      </c>
      <c r="E3385" s="0" t="n">
        <v>32.441064</v>
      </c>
      <c r="F3385" s="0" t="n">
        <v>-101.637357999999</v>
      </c>
      <c r="G3385" s="0" t="n">
        <v>0.004777230103</v>
      </c>
      <c r="H3385" s="0" t="n">
        <v>1832.71</v>
      </c>
      <c r="I3385" s="0" t="n">
        <v>1.6015</v>
      </c>
      <c r="J3385" s="0" t="n">
        <v>9.62098999999999</v>
      </c>
      <c r="K3385" s="0" t="n">
        <v>343</v>
      </c>
      <c r="L3385" s="0" t="s">
        <v>20</v>
      </c>
      <c r="M3385" s="0" t="n">
        <f aca="false">35.3*G3385</f>
        <v>0.1686362226359</v>
      </c>
      <c r="N3385" s="0" t="n">
        <f aca="false">M3385*1000/365</f>
        <v>0.462017048317534</v>
      </c>
      <c r="O3385" s="0" t="n">
        <f aca="false">Table1[[#This Row],[Detection frequency 2021]]/100*365</f>
        <v>35.1166135</v>
      </c>
      <c r="P3385" s="0" t="n">
        <f aca="false">Table1[[#This Row],[Flared days/year]]/12</f>
        <v>2.92638445833333</v>
      </c>
      <c r="Q3385" s="2" t="n">
        <f aca="false">Table1[[#This Row],['#days per month]]-P3441</f>
        <v>-4.72559720833331</v>
      </c>
    </row>
    <row r="3386" customFormat="false" ht="15.75" hidden="true" customHeight="false" outlineLevel="0" collapsed="false">
      <c r="A3386" s="0" t="s">
        <v>72</v>
      </c>
      <c r="B3386" s="0" t="s">
        <v>73</v>
      </c>
      <c r="C3386" s="0" t="s">
        <v>3547</v>
      </c>
      <c r="D3386" s="0" t="n">
        <v>6925</v>
      </c>
      <c r="E3386" s="0" t="n">
        <v>46.091974</v>
      </c>
      <c r="F3386" s="0" t="n">
        <v>53.3890459999999</v>
      </c>
      <c r="G3386" s="0" t="n">
        <v>0.004776202748</v>
      </c>
      <c r="H3386" s="0" t="n">
        <v>1670</v>
      </c>
      <c r="I3386" s="0" t="n">
        <v>1.6015</v>
      </c>
      <c r="J3386" s="0" t="n">
        <v>6.20154999999999</v>
      </c>
      <c r="K3386" s="0" t="n">
        <v>387</v>
      </c>
      <c r="L3386" s="0" t="s">
        <v>20</v>
      </c>
      <c r="M3386" s="0" t="n">
        <f aca="false">35.3*G3386</f>
        <v>0.1685999570044</v>
      </c>
      <c r="N3386" s="0" t="n">
        <f aca="false">M3386*1000/365</f>
        <v>0.461917690423014</v>
      </c>
      <c r="O3386" s="0" t="n">
        <f aca="false">Table1[[#This Row],[Detection frequency 2021]]/100*365</f>
        <v>22.6356575</v>
      </c>
      <c r="P3386" s="0" t="n">
        <f aca="false">Table1[[#This Row],[Flared days/year]]/12</f>
        <v>1.88630479166666</v>
      </c>
      <c r="Q3386" s="2" t="n">
        <f aca="false">Table1[[#This Row],['#days per month]]-P3442</f>
        <v>-6.40162854166667</v>
      </c>
    </row>
    <row r="3387" customFormat="false" ht="15.75" hidden="true" customHeight="false" outlineLevel="0" collapsed="false">
      <c r="A3387" s="0" t="s">
        <v>21</v>
      </c>
      <c r="B3387" s="0" t="s">
        <v>22</v>
      </c>
      <c r="C3387" s="0" t="s">
        <v>3548</v>
      </c>
      <c r="D3387" s="0" t="n">
        <v>7424</v>
      </c>
      <c r="E3387" s="0" t="n">
        <v>35.137595</v>
      </c>
      <c r="F3387" s="0" t="n">
        <v>44.825978</v>
      </c>
      <c r="G3387" s="0" t="n">
        <v>0.004908349954</v>
      </c>
      <c r="H3387" s="0" t="n">
        <v>1982.43</v>
      </c>
      <c r="I3387" s="0" t="n">
        <v>2.9002</v>
      </c>
      <c r="J3387" s="0" t="n">
        <v>14.2119</v>
      </c>
      <c r="K3387" s="0" t="n">
        <v>387</v>
      </c>
      <c r="L3387" s="0" t="s">
        <v>20</v>
      </c>
      <c r="M3387" s="0" t="n">
        <f aca="false">35.3*G3387</f>
        <v>0.1732647533762</v>
      </c>
      <c r="N3387" s="0" t="n">
        <f aca="false">M3387*1000/365</f>
        <v>0.474697954455342</v>
      </c>
      <c r="O3387" s="0" t="n">
        <f aca="false">Table1[[#This Row],[Detection frequency 2021]]/100*365</f>
        <v>51.873435</v>
      </c>
      <c r="P3387" s="0" t="n">
        <f aca="false">Table1[[#This Row],[Flared days/year]]/12</f>
        <v>4.32278625</v>
      </c>
      <c r="Q3387" s="2" t="n">
        <f aca="false">Table1[[#This Row],['#days per month]]-P3443</f>
        <v>-1.52658208333333</v>
      </c>
    </row>
    <row r="3388" customFormat="false" ht="15.75" hidden="true" customHeight="false" outlineLevel="0" collapsed="false">
      <c r="A3388" s="0" t="s">
        <v>51</v>
      </c>
      <c r="B3388" s="0" t="s">
        <v>52</v>
      </c>
      <c r="C3388" s="0" t="s">
        <v>3549</v>
      </c>
      <c r="D3388" s="0" t="n">
        <v>5556</v>
      </c>
      <c r="E3388" s="0" t="n">
        <v>28.531301</v>
      </c>
      <c r="F3388" s="0" t="n">
        <v>7.291628</v>
      </c>
      <c r="G3388" s="0" t="n">
        <v>0.004814567119</v>
      </c>
      <c r="H3388" s="0" t="n">
        <v>1629.8</v>
      </c>
      <c r="I3388" s="0" t="n">
        <v>0.730123</v>
      </c>
      <c r="J3388" s="0" t="n">
        <v>12.8272</v>
      </c>
      <c r="K3388" s="0" t="n">
        <v>382</v>
      </c>
      <c r="L3388" s="0" t="s">
        <v>20</v>
      </c>
      <c r="M3388" s="0" t="n">
        <f aca="false">35.3*G3388</f>
        <v>0.1699542193007</v>
      </c>
      <c r="N3388" s="0" t="n">
        <f aca="false">M3388*1000/365</f>
        <v>0.46562799808411</v>
      </c>
      <c r="O3388" s="0" t="n">
        <f aca="false">Table1[[#This Row],[Detection frequency 2021]]/100*365</f>
        <v>46.81928</v>
      </c>
      <c r="P3388" s="0" t="n">
        <f aca="false">Table1[[#This Row],[Flared days/year]]/12</f>
        <v>3.90160666666667</v>
      </c>
      <c r="Q3388" s="2" t="n">
        <f aca="false">Table1[[#This Row],['#days per month]]-P3444</f>
        <v>-3.02877</v>
      </c>
    </row>
    <row r="3389" customFormat="false" ht="15.75" hidden="true" customHeight="false" outlineLevel="0" collapsed="false">
      <c r="A3389" s="0" t="s">
        <v>645</v>
      </c>
      <c r="B3389" s="0" t="s">
        <v>646</v>
      </c>
      <c r="C3389" s="0" t="s">
        <v>3550</v>
      </c>
      <c r="D3389" s="0" t="n">
        <v>835</v>
      </c>
      <c r="E3389" s="0" t="n">
        <v>47.934186</v>
      </c>
      <c r="F3389" s="0" t="n">
        <v>-102.816718</v>
      </c>
      <c r="G3389" s="0" t="n">
        <v>0.004764725725</v>
      </c>
      <c r="H3389" s="0" t="n">
        <v>1884.38</v>
      </c>
      <c r="I3389" s="0" t="n">
        <v>1.94630999999999</v>
      </c>
      <c r="J3389" s="0" t="n">
        <v>21.9219</v>
      </c>
      <c r="K3389" s="0" t="n">
        <v>333</v>
      </c>
      <c r="L3389" s="0" t="s">
        <v>20</v>
      </c>
      <c r="M3389" s="0" t="n">
        <f aca="false">35.3*G3389</f>
        <v>0.1681948180925</v>
      </c>
      <c r="N3389" s="0" t="n">
        <f aca="false">M3389*1000/365</f>
        <v>0.46080772080137</v>
      </c>
      <c r="O3389" s="0" t="n">
        <f aca="false">Table1[[#This Row],[Detection frequency 2021]]/100*365</f>
        <v>80.014935</v>
      </c>
      <c r="P3389" s="0" t="n">
        <f aca="false">Table1[[#This Row],[Flared days/year]]/12</f>
        <v>6.66791125</v>
      </c>
      <c r="Q3389" s="2" t="n">
        <f aca="false">Table1[[#This Row],['#days per month]]-P3445</f>
        <v>-5.14090333333334</v>
      </c>
    </row>
    <row r="3390" customFormat="false" ht="15.75" hidden="true" customHeight="false" outlineLevel="0" collapsed="false">
      <c r="A3390" s="0" t="s">
        <v>645</v>
      </c>
      <c r="B3390" s="0" t="s">
        <v>646</v>
      </c>
      <c r="C3390" s="0" t="s">
        <v>3551</v>
      </c>
      <c r="D3390" s="0" t="n">
        <v>2847</v>
      </c>
      <c r="E3390" s="0" t="n">
        <v>28.392903</v>
      </c>
      <c r="F3390" s="0" t="n">
        <v>-99.828276</v>
      </c>
      <c r="G3390" s="0" t="n">
        <v>0.004760117304</v>
      </c>
      <c r="H3390" s="0" t="n">
        <v>1886.18</v>
      </c>
      <c r="I3390" s="0" t="n">
        <v>4.20703</v>
      </c>
      <c r="J3390" s="0" t="n">
        <v>20.2941</v>
      </c>
      <c r="K3390" s="0" t="n">
        <v>340</v>
      </c>
      <c r="L3390" s="0" t="s">
        <v>20</v>
      </c>
      <c r="M3390" s="0" t="n">
        <f aca="false">35.3*G3390</f>
        <v>0.1680321408312</v>
      </c>
      <c r="N3390" s="0" t="n">
        <f aca="false">M3390*1000/365</f>
        <v>0.460362029674521</v>
      </c>
      <c r="O3390" s="0" t="n">
        <f aca="false">Table1[[#This Row],[Detection frequency 2021]]/100*365</f>
        <v>74.073465</v>
      </c>
      <c r="P3390" s="0" t="n">
        <f aca="false">Table1[[#This Row],[Flared days/year]]/12</f>
        <v>6.17278875</v>
      </c>
      <c r="Q3390" s="2" t="n">
        <f aca="false">Table1[[#This Row],['#days per month]]-P3446</f>
        <v>5.05511616666667</v>
      </c>
    </row>
    <row r="3391" customFormat="false" ht="15.75" hidden="true" customHeight="false" outlineLevel="0" collapsed="false">
      <c r="A3391" s="0" t="s">
        <v>598</v>
      </c>
      <c r="B3391" s="0" t="s">
        <v>599</v>
      </c>
      <c r="C3391" s="0" t="s">
        <v>3552</v>
      </c>
      <c r="D3391" s="0" t="n">
        <v>75</v>
      </c>
      <c r="E3391" s="0" t="n">
        <v>56.582873</v>
      </c>
      <c r="F3391" s="0" t="n">
        <v>-121.25135</v>
      </c>
      <c r="G3391" s="0" t="n">
        <v>0.004754334763</v>
      </c>
      <c r="H3391" s="0" t="n">
        <v>1796.91</v>
      </c>
      <c r="I3391" s="0" t="n">
        <v>4.77916</v>
      </c>
      <c r="J3391" s="0" t="n">
        <v>23.1579</v>
      </c>
      <c r="K3391" s="0" t="n">
        <v>285</v>
      </c>
      <c r="L3391" s="0" t="s">
        <v>20</v>
      </c>
      <c r="M3391" s="0" t="n">
        <f aca="false">35.3*G3391</f>
        <v>0.1678280171339</v>
      </c>
      <c r="N3391" s="0" t="n">
        <f aca="false">M3391*1000/365</f>
        <v>0.459802786668219</v>
      </c>
      <c r="O3391" s="0" t="n">
        <f aca="false">Table1[[#This Row],[Detection frequency 2021]]/100*365</f>
        <v>84.526335</v>
      </c>
      <c r="P3391" s="0" t="n">
        <f aca="false">Table1[[#This Row],[Flared days/year]]/12</f>
        <v>7.04386125</v>
      </c>
      <c r="Q3391" s="2" t="n">
        <f aca="false">Table1[[#This Row],['#days per month]]-P3447</f>
        <v>2.81521458333333</v>
      </c>
    </row>
    <row r="3392" customFormat="false" ht="15.75" hidden="true" customHeight="false" outlineLevel="0" collapsed="false">
      <c r="A3392" s="0" t="s">
        <v>51</v>
      </c>
      <c r="B3392" s="0" t="s">
        <v>52</v>
      </c>
      <c r="C3392" s="0" t="s">
        <v>3553</v>
      </c>
      <c r="D3392" s="0" t="n">
        <v>5578</v>
      </c>
      <c r="E3392" s="0" t="n">
        <v>31.0596849999999</v>
      </c>
      <c r="F3392" s="0" t="n">
        <v>8.016517</v>
      </c>
      <c r="G3392" s="0" t="n">
        <v>0.00476487249</v>
      </c>
      <c r="H3392" s="0" t="n">
        <v>1661.83</v>
      </c>
      <c r="I3392" s="0" t="n">
        <v>0.901914999999999</v>
      </c>
      <c r="J3392" s="0" t="n">
        <v>20.3655</v>
      </c>
      <c r="K3392" s="0" t="n">
        <v>383</v>
      </c>
      <c r="L3392" s="0" t="s">
        <v>20</v>
      </c>
      <c r="M3392" s="0" t="n">
        <f aca="false">35.3*G3392</f>
        <v>0.168199998897</v>
      </c>
      <c r="N3392" s="0" t="n">
        <f aca="false">M3392*1000/365</f>
        <v>0.460821914786301</v>
      </c>
      <c r="O3392" s="0" t="n">
        <f aca="false">Table1[[#This Row],[Detection frequency 2021]]/100*365</f>
        <v>74.334075</v>
      </c>
      <c r="P3392" s="0" t="n">
        <f aca="false">Table1[[#This Row],[Flared days/year]]/12</f>
        <v>6.19450625</v>
      </c>
      <c r="Q3392" s="2" t="n">
        <f aca="false">Table1[[#This Row],['#days per month]]-P3448</f>
        <v>-1.80988291666667</v>
      </c>
    </row>
    <row r="3393" customFormat="false" ht="15.75" hidden="true" customHeight="false" outlineLevel="0" collapsed="false">
      <c r="A3393" s="0" t="s">
        <v>645</v>
      </c>
      <c r="B3393" s="0" t="s">
        <v>646</v>
      </c>
      <c r="C3393" s="0" t="s">
        <v>3554</v>
      </c>
      <c r="D3393" s="0" t="n">
        <v>1070</v>
      </c>
      <c r="E3393" s="0" t="n">
        <v>47.5940159999999</v>
      </c>
      <c r="F3393" s="0" t="n">
        <v>-102.464168</v>
      </c>
      <c r="G3393" s="0" t="n">
        <v>0.004748376104</v>
      </c>
      <c r="H3393" s="0" t="n">
        <v>1918.23</v>
      </c>
      <c r="I3393" s="0" t="n">
        <v>1.6015</v>
      </c>
      <c r="J3393" s="0" t="n">
        <v>16.3879999999999</v>
      </c>
      <c r="K3393" s="0" t="n">
        <v>299</v>
      </c>
      <c r="L3393" s="0" t="s">
        <v>20</v>
      </c>
      <c r="M3393" s="0" t="n">
        <f aca="false">35.3*G3393</f>
        <v>0.1676176764712</v>
      </c>
      <c r="N3393" s="0" t="n">
        <f aca="false">M3393*1000/365</f>
        <v>0.45922651088</v>
      </c>
      <c r="O3393" s="0" t="n">
        <f aca="false">Table1[[#This Row],[Detection frequency 2021]]/100*365</f>
        <v>59.8161999999996</v>
      </c>
      <c r="P3393" s="0" t="n">
        <f aca="false">Table1[[#This Row],[Flared days/year]]/12</f>
        <v>4.9846833333333</v>
      </c>
      <c r="Q3393" s="2" t="n">
        <f aca="false">Table1[[#This Row],['#days per month]]-P3449</f>
        <v>-17.7264379166667</v>
      </c>
    </row>
    <row r="3394" customFormat="false" ht="15.75" hidden="true" customHeight="false" outlineLevel="0" collapsed="false">
      <c r="A3394" s="0" t="s">
        <v>24</v>
      </c>
      <c r="B3394" s="0" t="s">
        <v>25</v>
      </c>
      <c r="C3394" s="0" t="s">
        <v>3555</v>
      </c>
      <c r="D3394" s="0" t="n">
        <v>10536</v>
      </c>
      <c r="E3394" s="0" t="n">
        <v>61.3444219999999</v>
      </c>
      <c r="F3394" s="0" t="n">
        <v>112.756923</v>
      </c>
      <c r="G3394" s="0" t="n">
        <v>0.004742094562</v>
      </c>
      <c r="H3394" s="0" t="n">
        <v>1831.13</v>
      </c>
      <c r="I3394" s="0" t="n">
        <v>3.68184</v>
      </c>
      <c r="J3394" s="0" t="n">
        <v>17.1103</v>
      </c>
      <c r="K3394" s="0" t="n">
        <v>263</v>
      </c>
      <c r="L3394" s="0" t="s">
        <v>20</v>
      </c>
      <c r="M3394" s="0" t="n">
        <f aca="false">35.3*G3394</f>
        <v>0.1673959380386</v>
      </c>
      <c r="N3394" s="0" t="n">
        <f aca="false">M3394*1000/365</f>
        <v>0.458619008324931</v>
      </c>
      <c r="O3394" s="0" t="n">
        <f aca="false">Table1[[#This Row],[Detection frequency 2021]]/100*365</f>
        <v>62.452595</v>
      </c>
      <c r="P3394" s="0" t="n">
        <f aca="false">Table1[[#This Row],[Flared days/year]]/12</f>
        <v>5.20438291666667</v>
      </c>
      <c r="Q3394" s="2" t="n">
        <f aca="false">Table1[[#This Row],['#days per month]]-P3450</f>
        <v>-2.9241975</v>
      </c>
    </row>
    <row r="3395" customFormat="false" ht="15.75" hidden="true" customHeight="false" outlineLevel="0" collapsed="false">
      <c r="A3395" s="0" t="s">
        <v>440</v>
      </c>
      <c r="B3395" s="0" t="s">
        <v>441</v>
      </c>
      <c r="C3395" s="0" t="s">
        <v>3556</v>
      </c>
      <c r="D3395" s="0" t="n">
        <v>11757</v>
      </c>
      <c r="E3395" s="0" t="n">
        <v>10.210303</v>
      </c>
      <c r="F3395" s="0" t="n">
        <v>108.348818</v>
      </c>
      <c r="G3395" s="0" t="n">
        <v>0.004741302031</v>
      </c>
      <c r="H3395" s="0" t="n">
        <v>1796.07</v>
      </c>
      <c r="I3395" s="0" t="n">
        <v>1.01477</v>
      </c>
      <c r="J3395" s="0" t="n">
        <v>39.2157</v>
      </c>
      <c r="K3395" s="0" t="n">
        <v>102</v>
      </c>
      <c r="L3395" s="0" t="s">
        <v>20</v>
      </c>
      <c r="M3395" s="0" t="n">
        <f aca="false">35.3*G3395</f>
        <v>0.1673679616943</v>
      </c>
      <c r="N3395" s="0" t="n">
        <f aca="false">M3395*1000/365</f>
        <v>0.458542360806301</v>
      </c>
      <c r="O3395" s="0" t="n">
        <f aca="false">Table1[[#This Row],[Detection frequency 2021]]/100*365</f>
        <v>143.137305</v>
      </c>
      <c r="P3395" s="0" t="n">
        <f aca="false">Table1[[#This Row],[Flared days/year]]/12</f>
        <v>11.92810875</v>
      </c>
      <c r="Q3395" s="2" t="n">
        <f aca="false">Table1[[#This Row],['#days per month]]-P3451</f>
        <v>2.54633125</v>
      </c>
    </row>
    <row r="3396" customFormat="false" ht="15.75" hidden="true" customHeight="false" outlineLevel="0" collapsed="false">
      <c r="A3396" s="0" t="s">
        <v>645</v>
      </c>
      <c r="B3396" s="0" t="s">
        <v>646</v>
      </c>
      <c r="C3396" s="0" t="s">
        <v>3557</v>
      </c>
      <c r="D3396" s="0" t="n">
        <v>2898</v>
      </c>
      <c r="E3396" s="0" t="n">
        <v>28.788083</v>
      </c>
      <c r="F3396" s="0" t="n">
        <v>-99.426877</v>
      </c>
      <c r="G3396" s="0" t="n">
        <v>0.004738807026</v>
      </c>
      <c r="H3396" s="0" t="n">
        <v>1874.77</v>
      </c>
      <c r="I3396" s="0" t="n">
        <v>1.53777</v>
      </c>
      <c r="J3396" s="0" t="n">
        <v>25.5452</v>
      </c>
      <c r="K3396" s="0" t="n">
        <v>321</v>
      </c>
      <c r="L3396" s="0" t="s">
        <v>20</v>
      </c>
      <c r="M3396" s="0" t="n">
        <f aca="false">35.3*G3396</f>
        <v>0.1672798880178</v>
      </c>
      <c r="N3396" s="0" t="n">
        <f aca="false">M3396*1000/365</f>
        <v>0.458301063062466</v>
      </c>
      <c r="O3396" s="0" t="n">
        <f aca="false">Table1[[#This Row],[Detection frequency 2021]]/100*365</f>
        <v>93.23998</v>
      </c>
      <c r="P3396" s="0" t="n">
        <f aca="false">Table1[[#This Row],[Flared days/year]]/12</f>
        <v>7.76999833333333</v>
      </c>
      <c r="Q3396" s="2" t="n">
        <f aca="false">Table1[[#This Row],['#days per month]]-P3452</f>
        <v>-3.75630625</v>
      </c>
    </row>
    <row r="3397" customFormat="false" ht="15.75" hidden="true" customHeight="false" outlineLevel="0" collapsed="false">
      <c r="A3397" s="0" t="s">
        <v>17</v>
      </c>
      <c r="B3397" s="0" t="s">
        <v>18</v>
      </c>
      <c r="C3397" s="0" t="s">
        <v>3558</v>
      </c>
      <c r="D3397" s="0" t="n">
        <v>4247</v>
      </c>
      <c r="E3397" s="0" t="n">
        <v>9.3006</v>
      </c>
      <c r="F3397" s="0" t="n">
        <v>-65.673518</v>
      </c>
      <c r="G3397" s="0" t="n">
        <v>0.004732789661</v>
      </c>
      <c r="H3397" s="0" t="n">
        <v>1869.51</v>
      </c>
      <c r="I3397" s="0" t="n">
        <v>1.6015</v>
      </c>
      <c r="J3397" s="0" t="n">
        <v>12.9944</v>
      </c>
      <c r="K3397" s="0" t="n">
        <v>177</v>
      </c>
      <c r="L3397" s="0" t="s">
        <v>20</v>
      </c>
      <c r="M3397" s="0" t="n">
        <f aca="false">35.3*G3397</f>
        <v>0.1670674750333</v>
      </c>
      <c r="N3397" s="0" t="n">
        <f aca="false">M3397*1000/365</f>
        <v>0.457719109680274</v>
      </c>
      <c r="O3397" s="0" t="n">
        <f aca="false">Table1[[#This Row],[Detection frequency 2021]]/100*365</f>
        <v>47.42956</v>
      </c>
      <c r="P3397" s="0" t="n">
        <f aca="false">Table1[[#This Row],[Flared days/year]]/12</f>
        <v>3.95246333333333</v>
      </c>
      <c r="Q3397" s="2" t="n">
        <f aca="false">Table1[[#This Row],['#days per month]]-P3453</f>
        <v>1.73765854166667</v>
      </c>
    </row>
    <row r="3398" customFormat="false" ht="15.75" hidden="true" customHeight="false" outlineLevel="0" collapsed="false">
      <c r="A3398" s="0" t="s">
        <v>645</v>
      </c>
      <c r="B3398" s="0" t="s">
        <v>646</v>
      </c>
      <c r="C3398" s="0" t="s">
        <v>3559</v>
      </c>
      <c r="D3398" s="0" t="n">
        <v>2582</v>
      </c>
      <c r="E3398" s="0" t="n">
        <v>32.4084299999999</v>
      </c>
      <c r="F3398" s="0" t="n">
        <v>-101.687747</v>
      </c>
      <c r="G3398" s="0" t="n">
        <v>0.004726625531</v>
      </c>
      <c r="H3398" s="0" t="n">
        <v>1898.38</v>
      </c>
      <c r="I3398" s="0" t="n">
        <v>1.6015</v>
      </c>
      <c r="J3398" s="0" t="n">
        <v>9.14286</v>
      </c>
      <c r="K3398" s="0" t="n">
        <v>350</v>
      </c>
      <c r="L3398" s="0" t="s">
        <v>20</v>
      </c>
      <c r="M3398" s="0" t="n">
        <f aca="false">35.3*G3398</f>
        <v>0.1668498812443</v>
      </c>
      <c r="N3398" s="0" t="n">
        <f aca="false">M3398*1000/365</f>
        <v>0.457122962313151</v>
      </c>
      <c r="O3398" s="0" t="n">
        <f aca="false">Table1[[#This Row],[Detection frequency 2021]]/100*365</f>
        <v>33.371439</v>
      </c>
      <c r="P3398" s="0" t="n">
        <f aca="false">Table1[[#This Row],[Flared days/year]]/12</f>
        <v>2.78095325</v>
      </c>
      <c r="Q3398" s="2" t="n">
        <f aca="false">Table1[[#This Row],['#days per month]]-P3454</f>
        <v>-4.92833341666667</v>
      </c>
    </row>
    <row r="3399" customFormat="false" ht="15.75" hidden="true" customHeight="false" outlineLevel="0" collapsed="false">
      <c r="A3399" s="0" t="s">
        <v>161</v>
      </c>
      <c r="B3399" s="0" t="s">
        <v>162</v>
      </c>
      <c r="C3399" s="0" t="s">
        <v>3560</v>
      </c>
      <c r="D3399" s="0" t="n">
        <v>11526</v>
      </c>
      <c r="E3399" s="0" t="n">
        <v>38.44209</v>
      </c>
      <c r="F3399" s="0" t="n">
        <v>118.429553</v>
      </c>
      <c r="G3399" s="0" t="n">
        <v>0.004725040469</v>
      </c>
      <c r="H3399" s="0" t="n">
        <v>1811.55</v>
      </c>
      <c r="I3399" s="0" t="n">
        <v>1.84575999999999</v>
      </c>
      <c r="J3399" s="0" t="n">
        <v>34.1772</v>
      </c>
      <c r="K3399" s="0" t="n">
        <v>237</v>
      </c>
      <c r="L3399" s="0" t="s">
        <v>20</v>
      </c>
      <c r="M3399" s="0" t="n">
        <f aca="false">35.3*G3399</f>
        <v>0.1667939285557</v>
      </c>
      <c r="N3399" s="0" t="n">
        <f aca="false">M3399*1000/365</f>
        <v>0.45696966727589</v>
      </c>
      <c r="O3399" s="0" t="n">
        <f aca="false">Table1[[#This Row],[Detection frequency 2021]]/100*365</f>
        <v>124.74678</v>
      </c>
      <c r="P3399" s="0" t="n">
        <f aca="false">Table1[[#This Row],[Flared days/year]]/12</f>
        <v>10.395565</v>
      </c>
      <c r="Q3399" s="2" t="n">
        <f aca="false">Table1[[#This Row],['#days per month]]-P3455</f>
        <v>-0.412389166666669</v>
      </c>
    </row>
    <row r="3400" customFormat="false" ht="15.75" hidden="true" customHeight="false" outlineLevel="0" collapsed="false">
      <c r="A3400" s="0" t="s">
        <v>17</v>
      </c>
      <c r="B3400" s="0" t="s">
        <v>18</v>
      </c>
      <c r="C3400" s="0" t="s">
        <v>3561</v>
      </c>
      <c r="D3400" s="0" t="n">
        <v>4317</v>
      </c>
      <c r="E3400" s="0" t="n">
        <v>9.569124</v>
      </c>
      <c r="F3400" s="0" t="n">
        <v>-63.663287</v>
      </c>
      <c r="G3400" s="0" t="n">
        <v>0.004724776292</v>
      </c>
      <c r="H3400" s="0" t="n">
        <v>2078.92</v>
      </c>
      <c r="I3400" s="0" t="n">
        <v>1.6015</v>
      </c>
      <c r="J3400" s="0" t="n">
        <v>19.8864</v>
      </c>
      <c r="K3400" s="0" t="n">
        <v>176</v>
      </c>
      <c r="L3400" s="0" t="s">
        <v>20</v>
      </c>
      <c r="M3400" s="0" t="n">
        <f aca="false">35.3*G3400</f>
        <v>0.1667846031076</v>
      </c>
      <c r="N3400" s="0" t="n">
        <f aca="false">M3400*1000/365</f>
        <v>0.456944118103014</v>
      </c>
      <c r="O3400" s="0" t="n">
        <f aca="false">Table1[[#This Row],[Detection frequency 2021]]/100*365</f>
        <v>72.58536</v>
      </c>
      <c r="P3400" s="0" t="n">
        <f aca="false">Table1[[#This Row],[Flared days/year]]/12</f>
        <v>6.04878</v>
      </c>
      <c r="Q3400" s="2" t="n">
        <f aca="false">Table1[[#This Row],['#days per month]]-P3456</f>
        <v>4.41017029166667</v>
      </c>
    </row>
    <row r="3401" customFormat="false" ht="15.75" hidden="true" customHeight="false" outlineLevel="0" collapsed="false">
      <c r="A3401" s="0" t="s">
        <v>21</v>
      </c>
      <c r="B3401" s="0" t="s">
        <v>22</v>
      </c>
      <c r="C3401" s="0" t="s">
        <v>3562</v>
      </c>
      <c r="D3401" s="0" t="n">
        <v>7383</v>
      </c>
      <c r="E3401" s="0" t="n">
        <v>35.645251</v>
      </c>
      <c r="F3401" s="0" t="n">
        <v>44.004144</v>
      </c>
      <c r="G3401" s="0" t="n">
        <v>0.0023067906287</v>
      </c>
      <c r="H3401" s="0" t="n">
        <v>1892.69</v>
      </c>
      <c r="I3401" s="0" t="n">
        <v>1.6015</v>
      </c>
      <c r="J3401" s="0" t="n">
        <v>14.1332999999999</v>
      </c>
      <c r="K3401" s="0" t="n">
        <v>375</v>
      </c>
      <c r="L3401" s="0" t="s">
        <v>20</v>
      </c>
      <c r="M3401" s="0" t="n">
        <f aca="false">35.3*G3401</f>
        <v>0.08142970919311</v>
      </c>
      <c r="N3401" s="0" t="n">
        <f aca="false">M3401*1000/365</f>
        <v>0.223095093679753</v>
      </c>
      <c r="O3401" s="0" t="n">
        <f aca="false">Table1[[#This Row],[Detection frequency 2021]]/100*365</f>
        <v>51.5865449999996</v>
      </c>
      <c r="P3401" s="0" t="n">
        <f aca="false">Table1[[#This Row],[Flared days/year]]/12</f>
        <v>4.29887874999997</v>
      </c>
      <c r="Q3401" s="2" t="n">
        <f aca="false">Table1[[#This Row],['#days per month]]-P3457</f>
        <v>-3.51388541666667</v>
      </c>
    </row>
    <row r="3402" customFormat="false" ht="15.75" hidden="true" customHeight="false" outlineLevel="0" collapsed="false">
      <c r="A3402" s="0" t="s">
        <v>788</v>
      </c>
      <c r="B3402" s="0" t="s">
        <v>789</v>
      </c>
      <c r="C3402" s="0" t="s">
        <v>3563</v>
      </c>
      <c r="D3402" s="0" t="n">
        <v>11837</v>
      </c>
      <c r="E3402" s="0" t="n">
        <v>1.326545</v>
      </c>
      <c r="F3402" s="0" t="n">
        <v>101.072485</v>
      </c>
      <c r="G3402" s="0" t="n">
        <v>0.004722134522</v>
      </c>
      <c r="H3402" s="0" t="n">
        <v>1848.58</v>
      </c>
      <c r="I3402" s="0" t="n">
        <v>1.65932</v>
      </c>
      <c r="J3402" s="0" t="n">
        <v>25.5814</v>
      </c>
      <c r="K3402" s="0" t="n">
        <v>43</v>
      </c>
      <c r="L3402" s="0" t="s">
        <v>20</v>
      </c>
      <c r="M3402" s="0" t="n">
        <f aca="false">35.3*G3402</f>
        <v>0.1666913486266</v>
      </c>
      <c r="N3402" s="0" t="n">
        <f aca="false">M3402*1000/365</f>
        <v>0.456688626374247</v>
      </c>
      <c r="O3402" s="0" t="n">
        <f aca="false">Table1[[#This Row],[Detection frequency 2021]]/100*365</f>
        <v>93.37211</v>
      </c>
      <c r="P3402" s="0" t="n">
        <f aca="false">Table1[[#This Row],[Flared days/year]]/12</f>
        <v>7.78100916666667</v>
      </c>
      <c r="Q3402" s="2" t="n">
        <f aca="false">Table1[[#This Row],['#days per month]]-P3458</f>
        <v>1.11915083333333</v>
      </c>
    </row>
    <row r="3403" customFormat="false" ht="15.75" hidden="true" customHeight="false" outlineLevel="0" collapsed="false">
      <c r="A3403" s="0" t="s">
        <v>161</v>
      </c>
      <c r="B3403" s="0" t="s">
        <v>162</v>
      </c>
      <c r="C3403" s="0" t="s">
        <v>3564</v>
      </c>
      <c r="D3403" s="0" t="n">
        <v>9647</v>
      </c>
      <c r="E3403" s="0" t="n">
        <v>41.049474</v>
      </c>
      <c r="F3403" s="0" t="n">
        <v>82.864951</v>
      </c>
      <c r="G3403" s="0" t="n">
        <v>0.00471761416</v>
      </c>
      <c r="H3403" s="0" t="n">
        <v>1889.1</v>
      </c>
      <c r="I3403" s="0" t="n">
        <v>2.21617</v>
      </c>
      <c r="J3403" s="0" t="n">
        <v>25.4601</v>
      </c>
      <c r="K3403" s="0" t="n">
        <v>326</v>
      </c>
      <c r="L3403" s="0" t="s">
        <v>20</v>
      </c>
      <c r="M3403" s="0" t="n">
        <f aca="false">35.3*G3403</f>
        <v>0.166531779848</v>
      </c>
      <c r="N3403" s="0" t="n">
        <f aca="false">M3403*1000/365</f>
        <v>0.456251451638356</v>
      </c>
      <c r="O3403" s="0" t="n">
        <f aca="false">Table1[[#This Row],[Detection frequency 2021]]/100*365</f>
        <v>92.929365</v>
      </c>
      <c r="P3403" s="0" t="n">
        <f aca="false">Table1[[#This Row],[Flared days/year]]/12</f>
        <v>7.74411375</v>
      </c>
      <c r="Q3403" s="2" t="n">
        <f aca="false">Table1[[#This Row],['#days per month]]-P3459</f>
        <v>-1.9474575</v>
      </c>
    </row>
    <row r="3404" customFormat="false" ht="15.75" hidden="true" customHeight="false" outlineLevel="0" collapsed="false">
      <c r="A3404" s="0" t="s">
        <v>201</v>
      </c>
      <c r="B3404" s="0" t="s">
        <v>202</v>
      </c>
      <c r="C3404" s="0" t="s">
        <v>3565</v>
      </c>
      <c r="D3404" s="0" t="n">
        <v>7153</v>
      </c>
      <c r="E3404" s="0" t="n">
        <v>29.790563</v>
      </c>
      <c r="F3404" s="0" t="n">
        <v>30.573534</v>
      </c>
      <c r="G3404" s="0" t="n">
        <v>0.004716351981</v>
      </c>
      <c r="H3404" s="0" t="n">
        <v>1762.3</v>
      </c>
      <c r="I3404" s="0" t="n">
        <v>2.39657999999999</v>
      </c>
      <c r="J3404" s="0" t="n">
        <v>32.7146</v>
      </c>
      <c r="K3404" s="0" t="n">
        <v>431</v>
      </c>
      <c r="L3404" s="0" t="s">
        <v>20</v>
      </c>
      <c r="M3404" s="0" t="n">
        <f aca="false">35.3*G3404</f>
        <v>0.1664872249293</v>
      </c>
      <c r="N3404" s="0" t="n">
        <f aca="false">M3404*1000/365</f>
        <v>0.456129383367945</v>
      </c>
      <c r="O3404" s="0" t="n">
        <f aca="false">Table1[[#This Row],[Detection frequency 2021]]/100*365</f>
        <v>119.40829</v>
      </c>
      <c r="P3404" s="0" t="n">
        <f aca="false">Table1[[#This Row],[Flared days/year]]/12</f>
        <v>9.95069083333333</v>
      </c>
      <c r="Q3404" s="2" t="n">
        <f aca="false">Table1[[#This Row],['#days per month]]-P3460</f>
        <v>0.375067916666666</v>
      </c>
    </row>
    <row r="3405" customFormat="false" ht="15.75" hidden="true" customHeight="false" outlineLevel="0" collapsed="false">
      <c r="A3405" s="0" t="s">
        <v>245</v>
      </c>
      <c r="B3405" s="0" t="s">
        <v>246</v>
      </c>
      <c r="C3405" s="0" t="s">
        <v>3566</v>
      </c>
      <c r="D3405" s="0" t="n">
        <v>6161</v>
      </c>
      <c r="E3405" s="0" t="n">
        <v>-1.032746</v>
      </c>
      <c r="F3405" s="0" t="n">
        <v>8.593451</v>
      </c>
      <c r="G3405" s="0" t="n">
        <v>0.004715383332</v>
      </c>
      <c r="H3405" s="0" t="n">
        <v>1847.45</v>
      </c>
      <c r="I3405" s="0" t="n">
        <v>1.82832</v>
      </c>
      <c r="J3405" s="0" t="n">
        <v>25.5814</v>
      </c>
      <c r="K3405" s="0" t="n">
        <v>43</v>
      </c>
      <c r="L3405" s="0" t="s">
        <v>20</v>
      </c>
      <c r="M3405" s="0" t="n">
        <f aca="false">35.3*G3405</f>
        <v>0.1664530316196</v>
      </c>
      <c r="N3405" s="0" t="n">
        <f aca="false">M3405*1000/365</f>
        <v>0.456035703067397</v>
      </c>
      <c r="O3405" s="0" t="n">
        <f aca="false">Table1[[#This Row],[Detection frequency 2021]]/100*365</f>
        <v>93.37211</v>
      </c>
      <c r="P3405" s="0" t="n">
        <f aca="false">Table1[[#This Row],[Flared days/year]]/12</f>
        <v>7.78100916666667</v>
      </c>
      <c r="Q3405" s="2" t="n">
        <f aca="false">Table1[[#This Row],['#days per month]]-P3461</f>
        <v>-0.30559625</v>
      </c>
    </row>
    <row r="3406" customFormat="false" ht="15.75" hidden="true" customHeight="false" outlineLevel="0" collapsed="false">
      <c r="A3406" s="0" t="s">
        <v>732</v>
      </c>
      <c r="B3406" s="0" t="s">
        <v>733</v>
      </c>
      <c r="C3406" s="0" t="s">
        <v>3567</v>
      </c>
      <c r="D3406" s="0" t="n">
        <v>4205</v>
      </c>
      <c r="E3406" s="0" t="n">
        <v>5.443245</v>
      </c>
      <c r="F3406" s="0" t="n">
        <v>-72.455287</v>
      </c>
      <c r="G3406" s="0" t="n">
        <v>0.004710686852</v>
      </c>
      <c r="H3406" s="0" t="n">
        <v>1560.35</v>
      </c>
      <c r="I3406" s="0" t="n">
        <v>1.6015</v>
      </c>
      <c r="J3406" s="0" t="n">
        <v>45</v>
      </c>
      <c r="K3406" s="0" t="n">
        <v>60</v>
      </c>
      <c r="L3406" s="0" t="s">
        <v>20</v>
      </c>
      <c r="M3406" s="0" t="n">
        <f aca="false">35.3*G3406</f>
        <v>0.1662872458756</v>
      </c>
      <c r="N3406" s="0" t="n">
        <f aca="false">M3406*1000/365</f>
        <v>0.455581495549589</v>
      </c>
      <c r="O3406" s="0" t="n">
        <f aca="false">Table1[[#This Row],[Detection frequency 2021]]/100*365</f>
        <v>164.25</v>
      </c>
      <c r="P3406" s="0" t="n">
        <f aca="false">Table1[[#This Row],[Flared days/year]]/12</f>
        <v>13.6875</v>
      </c>
      <c r="Q3406" s="2" t="n">
        <f aca="false">Table1[[#This Row],['#days per month]]-P3462</f>
        <v>8.02635</v>
      </c>
    </row>
    <row r="3407" customFormat="false" ht="15.75" hidden="true" customHeight="false" outlineLevel="0" collapsed="false">
      <c r="A3407" s="0" t="s">
        <v>645</v>
      </c>
      <c r="B3407" s="0" t="s">
        <v>646</v>
      </c>
      <c r="C3407" s="0" t="s">
        <v>3568</v>
      </c>
      <c r="D3407" s="0" t="n">
        <v>777</v>
      </c>
      <c r="E3407" s="0" t="n">
        <v>47.8315099999999</v>
      </c>
      <c r="F3407" s="0" t="n">
        <v>-102.894009</v>
      </c>
      <c r="G3407" s="0" t="n">
        <v>0.004708896319</v>
      </c>
      <c r="H3407" s="0" t="n">
        <v>1896.87</v>
      </c>
      <c r="I3407" s="0" t="n">
        <v>4.41047</v>
      </c>
      <c r="J3407" s="0" t="n">
        <v>22.3214</v>
      </c>
      <c r="K3407" s="0" t="n">
        <v>336</v>
      </c>
      <c r="L3407" s="0" t="s">
        <v>20</v>
      </c>
      <c r="M3407" s="0" t="n">
        <f aca="false">35.3*G3407</f>
        <v>0.1662240400607</v>
      </c>
      <c r="N3407" s="0" t="n">
        <f aca="false">M3407*1000/365</f>
        <v>0.455408328933425</v>
      </c>
      <c r="O3407" s="0" t="n">
        <f aca="false">Table1[[#This Row],[Detection frequency 2021]]/100*365</f>
        <v>81.47311</v>
      </c>
      <c r="P3407" s="0" t="n">
        <f aca="false">Table1[[#This Row],[Flared days/year]]/12</f>
        <v>6.78942583333333</v>
      </c>
      <c r="Q3407" s="2" t="n">
        <f aca="false">Table1[[#This Row],['#days per month]]-P3463</f>
        <v>-2.9439075</v>
      </c>
    </row>
    <row r="3408" customFormat="false" ht="15.75" hidden="true" customHeight="false" outlineLevel="0" collapsed="false">
      <c r="A3408" s="0" t="s">
        <v>645</v>
      </c>
      <c r="B3408" s="0" t="s">
        <v>646</v>
      </c>
      <c r="C3408" s="0" t="s">
        <v>3569</v>
      </c>
      <c r="D3408" s="0" t="n">
        <v>3343</v>
      </c>
      <c r="E3408" s="0" t="n">
        <v>29.3599719999999</v>
      </c>
      <c r="F3408" s="0" t="n">
        <v>-97.437812</v>
      </c>
      <c r="G3408" s="0" t="n">
        <v>0.004708103788</v>
      </c>
      <c r="H3408" s="0" t="n">
        <v>1881.12</v>
      </c>
      <c r="I3408" s="0" t="n">
        <v>2.05361</v>
      </c>
      <c r="J3408" s="0" t="n">
        <v>26.5573999999999</v>
      </c>
      <c r="K3408" s="0" t="n">
        <v>305</v>
      </c>
      <c r="L3408" s="0" t="s">
        <v>20</v>
      </c>
      <c r="M3408" s="0" t="n">
        <f aca="false">35.3*G3408</f>
        <v>0.1661960637164</v>
      </c>
      <c r="N3408" s="0" t="n">
        <f aca="false">M3408*1000/365</f>
        <v>0.455331681414795</v>
      </c>
      <c r="O3408" s="0" t="n">
        <f aca="false">Table1[[#This Row],[Detection frequency 2021]]/100*365</f>
        <v>96.9345099999996</v>
      </c>
      <c r="P3408" s="0" t="n">
        <f aca="false">Table1[[#This Row],[Flared days/year]]/12</f>
        <v>8.0778758333333</v>
      </c>
      <c r="Q3408" s="2" t="n">
        <f aca="false">Table1[[#This Row],['#days per month]]-P3464</f>
        <v>2.59289916666667</v>
      </c>
    </row>
    <row r="3409" customFormat="false" ht="15.75" hidden="true" customHeight="false" outlineLevel="0" collapsed="false">
      <c r="A3409" s="0" t="s">
        <v>598</v>
      </c>
      <c r="B3409" s="0" t="s">
        <v>599</v>
      </c>
      <c r="C3409" s="0" t="s">
        <v>3570</v>
      </c>
      <c r="D3409" s="0" t="n">
        <v>394</v>
      </c>
      <c r="E3409" s="0" t="n">
        <v>49.467523</v>
      </c>
      <c r="F3409" s="0" t="n">
        <v>-108.475171</v>
      </c>
      <c r="G3409" s="0" t="n">
        <v>0.004708045082</v>
      </c>
      <c r="H3409" s="0" t="n">
        <v>1836.23</v>
      </c>
      <c r="I3409" s="0" t="n">
        <v>1.11429</v>
      </c>
      <c r="J3409" s="0" t="n">
        <v>40.9835999999999</v>
      </c>
      <c r="K3409" s="0" t="n">
        <v>305</v>
      </c>
      <c r="L3409" s="0" t="s">
        <v>20</v>
      </c>
      <c r="M3409" s="0" t="n">
        <f aca="false">35.3*G3409</f>
        <v>0.1661939913946</v>
      </c>
      <c r="N3409" s="0" t="n">
        <f aca="false">M3409*1000/365</f>
        <v>0.455326003820822</v>
      </c>
      <c r="O3409" s="0" t="n">
        <f aca="false">Table1[[#This Row],[Detection frequency 2021]]/100*365</f>
        <v>149.59014</v>
      </c>
      <c r="P3409" s="0" t="n">
        <f aca="false">Table1[[#This Row],[Flared days/year]]/12</f>
        <v>12.465845</v>
      </c>
      <c r="Q3409" s="2" t="n">
        <f aca="false">Table1[[#This Row],['#days per month]]-P3465</f>
        <v>2.96063666666664</v>
      </c>
    </row>
    <row r="3410" customFormat="false" ht="15.75" hidden="true" customHeight="false" outlineLevel="0" collapsed="false">
      <c r="A3410" s="0" t="s">
        <v>24</v>
      </c>
      <c r="B3410" s="0" t="s">
        <v>25</v>
      </c>
      <c r="C3410" s="0" t="s">
        <v>3571</v>
      </c>
      <c r="D3410" s="0" t="n">
        <v>8872</v>
      </c>
      <c r="E3410" s="0" t="n">
        <v>60.505922</v>
      </c>
      <c r="F3410" s="0" t="n">
        <v>73.004009</v>
      </c>
      <c r="G3410" s="0" t="n">
        <v>0.004706782903</v>
      </c>
      <c r="H3410" s="0" t="n">
        <v>1891.84</v>
      </c>
      <c r="I3410" s="0" t="n">
        <v>1.89957999999999</v>
      </c>
      <c r="J3410" s="0" t="n">
        <v>21.4953</v>
      </c>
      <c r="K3410" s="0" t="n">
        <v>214</v>
      </c>
      <c r="L3410" s="0" t="s">
        <v>20</v>
      </c>
      <c r="M3410" s="0" t="n">
        <f aca="false">35.3*G3410</f>
        <v>0.1661494364759</v>
      </c>
      <c r="N3410" s="0" t="n">
        <f aca="false">M3410*1000/365</f>
        <v>0.455203935550411</v>
      </c>
      <c r="O3410" s="0" t="n">
        <f aca="false">Table1[[#This Row],[Detection frequency 2021]]/100*365</f>
        <v>78.457845</v>
      </c>
      <c r="P3410" s="0" t="n">
        <f aca="false">Table1[[#This Row],[Flared days/year]]/12</f>
        <v>6.53815375</v>
      </c>
      <c r="Q3410" s="2" t="n">
        <f aca="false">Table1[[#This Row],['#days per month]]-P3466</f>
        <v>0.69231375</v>
      </c>
    </row>
    <row r="3411" customFormat="false" ht="15.75" hidden="true" customHeight="false" outlineLevel="0" collapsed="false">
      <c r="A3411" s="0" t="s">
        <v>732</v>
      </c>
      <c r="B3411" s="0" t="s">
        <v>733</v>
      </c>
      <c r="C3411" s="0" t="s">
        <v>3572</v>
      </c>
      <c r="D3411" s="0" t="n">
        <v>4151</v>
      </c>
      <c r="E3411" s="0" t="n">
        <v>8.615324</v>
      </c>
      <c r="F3411" s="0" t="n">
        <v>-75.241057</v>
      </c>
      <c r="G3411" s="0" t="n">
        <v>0.004705109782</v>
      </c>
      <c r="H3411" s="0" t="n">
        <v>1909.83</v>
      </c>
      <c r="I3411" s="0" t="n">
        <v>1.6015</v>
      </c>
      <c r="J3411" s="0" t="n">
        <v>13.4021</v>
      </c>
      <c r="K3411" s="0" t="n">
        <v>97</v>
      </c>
      <c r="L3411" s="0" t="s">
        <v>20</v>
      </c>
      <c r="M3411" s="0" t="n">
        <f aca="false">35.3*G3411</f>
        <v>0.1660903753046</v>
      </c>
      <c r="N3411" s="0" t="n">
        <f aca="false">M3411*1000/365</f>
        <v>0.455042124122192</v>
      </c>
      <c r="O3411" s="0" t="n">
        <f aca="false">Table1[[#This Row],[Detection frequency 2021]]/100*365</f>
        <v>48.917665</v>
      </c>
      <c r="P3411" s="0" t="n">
        <f aca="false">Table1[[#This Row],[Flared days/year]]/12</f>
        <v>4.07647208333333</v>
      </c>
      <c r="Q3411" s="2" t="n">
        <f aca="false">Table1[[#This Row],['#days per month]]-P3467</f>
        <v>-3.69300916666664</v>
      </c>
    </row>
    <row r="3412" customFormat="false" ht="15.75" hidden="true" customHeight="false" outlineLevel="0" collapsed="false">
      <c r="A3412" s="0" t="s">
        <v>35</v>
      </c>
      <c r="B3412" s="0" t="s">
        <v>36</v>
      </c>
      <c r="C3412" s="0" t="s">
        <v>3573</v>
      </c>
      <c r="D3412" s="0" t="n">
        <v>3763</v>
      </c>
      <c r="E3412" s="0" t="n">
        <v>17.905107</v>
      </c>
      <c r="F3412" s="0" t="n">
        <v>-93.504764</v>
      </c>
      <c r="G3412" s="0" t="n">
        <v>0.004703436661</v>
      </c>
      <c r="H3412" s="0" t="n">
        <v>1704.79</v>
      </c>
      <c r="I3412" s="0" t="n">
        <v>1.6015</v>
      </c>
      <c r="J3412" s="0" t="n">
        <v>28.1915</v>
      </c>
      <c r="K3412" s="0" t="n">
        <v>188</v>
      </c>
      <c r="L3412" s="0" t="s">
        <v>20</v>
      </c>
      <c r="M3412" s="0" t="n">
        <f aca="false">35.3*G3412</f>
        <v>0.1660313141333</v>
      </c>
      <c r="N3412" s="0" t="n">
        <f aca="false">M3412*1000/365</f>
        <v>0.454880312693973</v>
      </c>
      <c r="O3412" s="0" t="n">
        <f aca="false">Table1[[#This Row],[Detection frequency 2021]]/100*365</f>
        <v>102.898975</v>
      </c>
      <c r="P3412" s="0" t="n">
        <f aca="false">Table1[[#This Row],[Flared days/year]]/12</f>
        <v>8.57491458333333</v>
      </c>
      <c r="Q3412" s="2" t="n">
        <f aca="false">Table1[[#This Row],['#days per month]]-P3468</f>
        <v>3.93658583333333</v>
      </c>
    </row>
    <row r="3413" customFormat="false" ht="15.75" hidden="true" customHeight="false" outlineLevel="0" collapsed="false">
      <c r="A3413" s="0" t="s">
        <v>201</v>
      </c>
      <c r="B3413" s="0" t="s">
        <v>202</v>
      </c>
      <c r="C3413" s="0" t="s">
        <v>3574</v>
      </c>
      <c r="D3413" s="0" t="n">
        <v>5900</v>
      </c>
      <c r="E3413" s="0" t="n">
        <v>30.023224</v>
      </c>
      <c r="F3413" s="0" t="n">
        <v>29.9622679999999</v>
      </c>
      <c r="G3413" s="0" t="n">
        <v>0.004700736185</v>
      </c>
      <c r="H3413" s="0" t="n">
        <v>1769.51</v>
      </c>
      <c r="I3413" s="0" t="n">
        <v>1.6015</v>
      </c>
      <c r="J3413" s="0" t="n">
        <v>9.59233</v>
      </c>
      <c r="K3413" s="0" t="n">
        <v>417</v>
      </c>
      <c r="L3413" s="0" t="s">
        <v>20</v>
      </c>
      <c r="M3413" s="0" t="n">
        <f aca="false">35.3*G3413</f>
        <v>0.1659359873305</v>
      </c>
      <c r="N3413" s="0" t="n">
        <f aca="false">M3413*1000/365</f>
        <v>0.454619143371233</v>
      </c>
      <c r="O3413" s="0" t="n">
        <f aca="false">Table1[[#This Row],[Detection frequency 2021]]/100*365</f>
        <v>35.0120045</v>
      </c>
      <c r="P3413" s="0" t="n">
        <f aca="false">Table1[[#This Row],[Flared days/year]]/12</f>
        <v>2.91766704166667</v>
      </c>
      <c r="Q3413" s="2" t="n">
        <f aca="false">Table1[[#This Row],['#days per month]]-P3469</f>
        <v>-1.306873375</v>
      </c>
    </row>
    <row r="3414" customFormat="false" ht="15.75" hidden="true" customHeight="false" outlineLevel="0" collapsed="false">
      <c r="A3414" s="0" t="s">
        <v>645</v>
      </c>
      <c r="B3414" s="0" t="s">
        <v>646</v>
      </c>
      <c r="C3414" s="0" t="s">
        <v>3575</v>
      </c>
      <c r="D3414" s="0" t="n">
        <v>977</v>
      </c>
      <c r="E3414" s="0" t="n">
        <v>48.516496</v>
      </c>
      <c r="F3414" s="0" t="n">
        <v>-102.622656999999</v>
      </c>
      <c r="G3414" s="0" t="n">
        <v>0.004700677479</v>
      </c>
      <c r="H3414" s="0" t="n">
        <v>1904.47</v>
      </c>
      <c r="I3414" s="0" t="n">
        <v>1.92137</v>
      </c>
      <c r="J3414" s="0" t="n">
        <v>30.9446</v>
      </c>
      <c r="K3414" s="0" t="n">
        <v>307</v>
      </c>
      <c r="L3414" s="0" t="s">
        <v>20</v>
      </c>
      <c r="M3414" s="0" t="n">
        <f aca="false">35.3*G3414</f>
        <v>0.1659339150087</v>
      </c>
      <c r="N3414" s="0" t="n">
        <f aca="false">M3414*1000/365</f>
        <v>0.45461346577726</v>
      </c>
      <c r="O3414" s="0" t="n">
        <f aca="false">Table1[[#This Row],[Detection frequency 2021]]/100*365</f>
        <v>112.94779</v>
      </c>
      <c r="P3414" s="0" t="n">
        <f aca="false">Table1[[#This Row],[Flared days/year]]/12</f>
        <v>9.41231583333333</v>
      </c>
      <c r="Q3414" s="2" t="n">
        <f aca="false">Table1[[#This Row],['#days per month]]-P3470</f>
        <v>6.396871375</v>
      </c>
    </row>
    <row r="3415" customFormat="false" ht="15.75" hidden="true" customHeight="false" outlineLevel="0" collapsed="false">
      <c r="A3415" s="0" t="s">
        <v>72</v>
      </c>
      <c r="B3415" s="0" t="s">
        <v>73</v>
      </c>
      <c r="C3415" s="0" t="s">
        <v>3576</v>
      </c>
      <c r="D3415" s="0" t="n">
        <v>6916</v>
      </c>
      <c r="E3415" s="0" t="n">
        <v>51.327918</v>
      </c>
      <c r="F3415" s="0" t="n">
        <v>53.333252</v>
      </c>
      <c r="G3415" s="0" t="n">
        <v>0.004690990989</v>
      </c>
      <c r="H3415" s="0" t="n">
        <v>1803.67</v>
      </c>
      <c r="I3415" s="0" t="n">
        <v>1.132</v>
      </c>
      <c r="J3415" s="0" t="n">
        <v>36.0294</v>
      </c>
      <c r="K3415" s="0" t="n">
        <v>272</v>
      </c>
      <c r="L3415" s="0" t="s">
        <v>20</v>
      </c>
      <c r="M3415" s="0" t="n">
        <f aca="false">35.3*G3415</f>
        <v>0.1655919819117</v>
      </c>
      <c r="N3415" s="0" t="n">
        <f aca="false">M3415*1000/365</f>
        <v>0.453676662771781</v>
      </c>
      <c r="O3415" s="0" t="n">
        <f aca="false">Table1[[#This Row],[Detection frequency 2021]]/100*365</f>
        <v>131.50731</v>
      </c>
      <c r="P3415" s="0" t="n">
        <f aca="false">Table1[[#This Row],[Flared days/year]]/12</f>
        <v>10.9589425</v>
      </c>
      <c r="Q3415" s="2" t="n">
        <f aca="false">Table1[[#This Row],['#days per month]]-P3471</f>
        <v>3.84856000000003</v>
      </c>
    </row>
    <row r="3416" customFormat="false" ht="15.75" hidden="true" customHeight="false" outlineLevel="0" collapsed="false">
      <c r="A3416" s="0" t="s">
        <v>345</v>
      </c>
      <c r="B3416" s="0" t="s">
        <v>346</v>
      </c>
      <c r="C3416" s="0" t="s">
        <v>3577</v>
      </c>
      <c r="D3416" s="0" t="n">
        <v>4668</v>
      </c>
      <c r="E3416" s="0" t="n">
        <v>-33.127794</v>
      </c>
      <c r="F3416" s="0" t="n">
        <v>-68.776137</v>
      </c>
      <c r="G3416" s="0" t="n">
        <v>0.004690550694</v>
      </c>
      <c r="H3416" s="0" t="n">
        <v>1905.14</v>
      </c>
      <c r="I3416" s="0" t="n">
        <v>1.56827</v>
      </c>
      <c r="J3416" s="0" t="n">
        <v>29.9491999999999</v>
      </c>
      <c r="K3416" s="0" t="n">
        <v>394</v>
      </c>
      <c r="L3416" s="0" t="s">
        <v>20</v>
      </c>
      <c r="M3416" s="0" t="n">
        <f aca="false">35.3*G3416</f>
        <v>0.1655764394982</v>
      </c>
      <c r="N3416" s="0" t="n">
        <f aca="false">M3416*1000/365</f>
        <v>0.453634080816986</v>
      </c>
      <c r="O3416" s="0" t="n">
        <f aca="false">Table1[[#This Row],[Detection frequency 2021]]/100*365</f>
        <v>109.31458</v>
      </c>
      <c r="P3416" s="0" t="n">
        <f aca="false">Table1[[#This Row],[Flared days/year]]/12</f>
        <v>9.1095483333333</v>
      </c>
      <c r="Q3416" s="2" t="n">
        <f aca="false">Table1[[#This Row],['#days per month]]-P3472</f>
        <v>2.6047920833333</v>
      </c>
    </row>
    <row r="3417" customFormat="false" ht="15.75" hidden="true" customHeight="false" outlineLevel="0" collapsed="false">
      <c r="A3417" s="0" t="s">
        <v>24</v>
      </c>
      <c r="B3417" s="0" t="s">
        <v>25</v>
      </c>
      <c r="C3417" s="0" t="s">
        <v>3578</v>
      </c>
      <c r="D3417" s="0" t="n">
        <v>8727</v>
      </c>
      <c r="E3417" s="0" t="n">
        <v>60.30204</v>
      </c>
      <c r="F3417" s="0" t="n">
        <v>69.142827</v>
      </c>
      <c r="G3417" s="0" t="n">
        <v>0.00468785021799999</v>
      </c>
      <c r="H3417" s="0" t="n">
        <v>2021.11</v>
      </c>
      <c r="I3417" s="0" t="n">
        <v>1.6015</v>
      </c>
      <c r="J3417" s="0" t="n">
        <v>22.6054</v>
      </c>
      <c r="K3417" s="0" t="n">
        <v>261</v>
      </c>
      <c r="L3417" s="0" t="s">
        <v>20</v>
      </c>
      <c r="M3417" s="0" t="n">
        <f aca="false">35.3*G3417</f>
        <v>0.1654811126954</v>
      </c>
      <c r="N3417" s="0" t="n">
        <f aca="false">M3417*1000/365</f>
        <v>0.453372911494246</v>
      </c>
      <c r="O3417" s="0" t="n">
        <f aca="false">Table1[[#This Row],[Detection frequency 2021]]/100*365</f>
        <v>82.50971</v>
      </c>
      <c r="P3417" s="0" t="n">
        <f aca="false">Table1[[#This Row],[Flared days/year]]/12</f>
        <v>6.87580916666667</v>
      </c>
      <c r="Q3417" s="2" t="n">
        <f aca="false">Table1[[#This Row],['#days per month]]-P3473</f>
        <v>2.68859000000003</v>
      </c>
    </row>
    <row r="3418" customFormat="false" ht="15.75" hidden="true" customHeight="false" outlineLevel="0" collapsed="false">
      <c r="A3418" s="0" t="s">
        <v>645</v>
      </c>
      <c r="B3418" s="0" t="s">
        <v>646</v>
      </c>
      <c r="C3418" s="0" t="s">
        <v>3579</v>
      </c>
      <c r="D3418" s="0" t="n">
        <v>474</v>
      </c>
      <c r="E3418" s="0" t="n">
        <v>46.233558</v>
      </c>
      <c r="F3418" s="0" t="n">
        <v>-103.952132999999</v>
      </c>
      <c r="G3418" s="0" t="n">
        <v>0.004687439276</v>
      </c>
      <c r="H3418" s="0" t="n">
        <v>1871.33</v>
      </c>
      <c r="I3418" s="0" t="n">
        <v>1.6015</v>
      </c>
      <c r="J3418" s="0" t="n">
        <v>35.6922999999999</v>
      </c>
      <c r="K3418" s="0" t="n">
        <v>325</v>
      </c>
      <c r="L3418" s="0" t="s">
        <v>20</v>
      </c>
      <c r="M3418" s="0" t="n">
        <f aca="false">35.3*G3418</f>
        <v>0.1654666064428</v>
      </c>
      <c r="N3418" s="0" t="n">
        <f aca="false">M3418*1000/365</f>
        <v>0.453333168336438</v>
      </c>
      <c r="O3418" s="0" t="n">
        <f aca="false">Table1[[#This Row],[Detection frequency 2021]]/100*365</f>
        <v>130.276895</v>
      </c>
      <c r="P3418" s="0" t="n">
        <f aca="false">Table1[[#This Row],[Flared days/year]]/12</f>
        <v>10.8564079166666</v>
      </c>
      <c r="Q3418" s="2" t="n">
        <f aca="false">Table1[[#This Row],['#days per month]]-P3474</f>
        <v>8.44485595833331</v>
      </c>
    </row>
    <row r="3419" customFormat="false" ht="15.75" hidden="true" customHeight="false" outlineLevel="0" collapsed="false">
      <c r="A3419" s="0" t="s">
        <v>645</v>
      </c>
      <c r="B3419" s="0" t="s">
        <v>646</v>
      </c>
      <c r="C3419" s="0" t="s">
        <v>3580</v>
      </c>
      <c r="D3419" s="0" t="n">
        <v>1302</v>
      </c>
      <c r="E3419" s="0" t="n">
        <v>32.138257</v>
      </c>
      <c r="F3419" s="0" t="n">
        <v>-104.105001</v>
      </c>
      <c r="G3419" s="0" t="n">
        <v>0.004686294509</v>
      </c>
      <c r="H3419" s="0" t="n">
        <v>1935</v>
      </c>
      <c r="I3419" s="0" t="n">
        <v>1.6015</v>
      </c>
      <c r="J3419" s="0" t="n">
        <v>18.018</v>
      </c>
      <c r="K3419" s="0" t="n">
        <v>333</v>
      </c>
      <c r="L3419" s="0" t="s">
        <v>20</v>
      </c>
      <c r="M3419" s="0" t="n">
        <f aca="false">35.3*G3419</f>
        <v>0.1654261961677</v>
      </c>
      <c r="N3419" s="0" t="n">
        <f aca="false">M3419*1000/365</f>
        <v>0.453222455253973</v>
      </c>
      <c r="O3419" s="0" t="n">
        <f aca="false">Table1[[#This Row],[Detection frequency 2021]]/100*365</f>
        <v>65.7657</v>
      </c>
      <c r="P3419" s="0" t="n">
        <f aca="false">Table1[[#This Row],[Flared days/year]]/12</f>
        <v>5.480475</v>
      </c>
      <c r="Q3419" s="2" t="n">
        <f aca="false">Table1[[#This Row],['#days per month]]-P3475</f>
        <v>-0.602858333333332</v>
      </c>
    </row>
    <row r="3420" customFormat="false" ht="15.75" hidden="true" customHeight="false" outlineLevel="0" collapsed="false">
      <c r="A3420" s="0" t="s">
        <v>24</v>
      </c>
      <c r="B3420" s="0" t="s">
        <v>25</v>
      </c>
      <c r="C3420" s="0" t="s">
        <v>3581</v>
      </c>
      <c r="D3420" s="0" t="n">
        <v>9122</v>
      </c>
      <c r="E3420" s="0" t="n">
        <v>63.834361</v>
      </c>
      <c r="F3420" s="0" t="n">
        <v>76.801717</v>
      </c>
      <c r="G3420" s="0" t="n">
        <v>0.004685736802</v>
      </c>
      <c r="H3420" s="0" t="n">
        <v>1787.4</v>
      </c>
      <c r="I3420" s="0" t="n">
        <v>1.57937</v>
      </c>
      <c r="J3420" s="0" t="n">
        <v>30.8642</v>
      </c>
      <c r="K3420" s="0" t="n">
        <v>162</v>
      </c>
      <c r="L3420" s="0" t="s">
        <v>20</v>
      </c>
      <c r="M3420" s="0" t="n">
        <f aca="false">35.3*G3420</f>
        <v>0.1654065091106</v>
      </c>
      <c r="N3420" s="0" t="n">
        <f aca="false">M3420*1000/365</f>
        <v>0.453168518111233</v>
      </c>
      <c r="O3420" s="0" t="n">
        <f aca="false">Table1[[#This Row],[Detection frequency 2021]]/100*365</f>
        <v>112.65433</v>
      </c>
      <c r="P3420" s="0" t="n">
        <f aca="false">Table1[[#This Row],[Flared days/year]]/12</f>
        <v>9.38786083333333</v>
      </c>
      <c r="Q3420" s="2" t="n">
        <f aca="false">Table1[[#This Row],['#days per month]]-P3476</f>
        <v>2.42016291666667</v>
      </c>
    </row>
    <row r="3421" customFormat="false" ht="15.75" hidden="true" customHeight="false" outlineLevel="0" collapsed="false">
      <c r="A3421" s="0" t="s">
        <v>645</v>
      </c>
      <c r="B3421" s="0" t="s">
        <v>646</v>
      </c>
      <c r="C3421" s="0" t="s">
        <v>3582</v>
      </c>
      <c r="D3421" s="0" t="n">
        <v>3257</v>
      </c>
      <c r="E3421" s="0" t="n">
        <v>29.101995</v>
      </c>
      <c r="F3421" s="0" t="n">
        <v>-97.708529</v>
      </c>
      <c r="G3421" s="0" t="n">
        <v>0.004683124385</v>
      </c>
      <c r="H3421" s="0" t="n">
        <v>1886.18</v>
      </c>
      <c r="I3421" s="0" t="n">
        <v>2.50573</v>
      </c>
      <c r="J3421" s="0" t="n">
        <v>27.1845</v>
      </c>
      <c r="K3421" s="0" t="n">
        <v>309</v>
      </c>
      <c r="L3421" s="0" t="s">
        <v>20</v>
      </c>
      <c r="M3421" s="0" t="n">
        <f aca="false">35.3*G3421</f>
        <v>0.1653142907905</v>
      </c>
      <c r="N3421" s="0" t="n">
        <f aca="false">M3421*1000/365</f>
        <v>0.452915865179452</v>
      </c>
      <c r="O3421" s="0" t="n">
        <f aca="false">Table1[[#This Row],[Detection frequency 2021]]/100*365</f>
        <v>99.223425</v>
      </c>
      <c r="P3421" s="0" t="n">
        <f aca="false">Table1[[#This Row],[Flared days/year]]/12</f>
        <v>8.26861875</v>
      </c>
      <c r="Q3421" s="2" t="n">
        <f aca="false">Table1[[#This Row],['#days per month]]-P3477</f>
        <v>1.1714066666667</v>
      </c>
    </row>
    <row r="3422" customFormat="false" ht="15.75" hidden="true" customHeight="false" outlineLevel="0" collapsed="false">
      <c r="A3422" s="0" t="s">
        <v>645</v>
      </c>
      <c r="B3422" s="0" t="s">
        <v>646</v>
      </c>
      <c r="C3422" s="0" t="s">
        <v>3583</v>
      </c>
      <c r="D3422" s="0" t="n">
        <v>844</v>
      </c>
      <c r="E3422" s="0" t="n">
        <v>47.824578</v>
      </c>
      <c r="F3422" s="0" t="n">
        <v>-102.792089</v>
      </c>
      <c r="G3422" s="0" t="n">
        <v>0.004674670721</v>
      </c>
      <c r="H3422" s="0" t="n">
        <v>1861.73</v>
      </c>
      <c r="I3422" s="0" t="n">
        <v>1.86889</v>
      </c>
      <c r="J3422" s="0" t="n">
        <v>19.0751</v>
      </c>
      <c r="K3422" s="0" t="n">
        <v>346</v>
      </c>
      <c r="L3422" s="0" t="s">
        <v>20</v>
      </c>
      <c r="M3422" s="0" t="n">
        <f aca="false">35.3*G3422</f>
        <v>0.1650158764513</v>
      </c>
      <c r="N3422" s="0" t="n">
        <f aca="false">M3422*1000/365</f>
        <v>0.452098291647397</v>
      </c>
      <c r="O3422" s="0" t="n">
        <f aca="false">Table1[[#This Row],[Detection frequency 2021]]/100*365</f>
        <v>69.624115</v>
      </c>
      <c r="P3422" s="0" t="n">
        <f aca="false">Table1[[#This Row],[Flared days/year]]/12</f>
        <v>5.80200958333333</v>
      </c>
      <c r="Q3422" s="2" t="n">
        <f aca="false">Table1[[#This Row],['#days per month]]-P3478</f>
        <v>-5.91014083333333</v>
      </c>
    </row>
    <row r="3423" customFormat="false" ht="15.75" hidden="true" customHeight="false" outlineLevel="0" collapsed="false">
      <c r="A3423" s="0" t="s">
        <v>788</v>
      </c>
      <c r="B3423" s="0" t="s">
        <v>789</v>
      </c>
      <c r="C3423" s="0" t="s">
        <v>3584</v>
      </c>
      <c r="D3423" s="0" t="n">
        <v>11980</v>
      </c>
      <c r="E3423" s="0" t="n">
        <v>-5.916627</v>
      </c>
      <c r="F3423" s="0" t="n">
        <v>107.288499</v>
      </c>
      <c r="G3423" s="0" t="n">
        <v>0.004671030949</v>
      </c>
      <c r="H3423" s="0" t="n">
        <v>1713.6</v>
      </c>
      <c r="I3423" s="0" t="n">
        <v>1.6015</v>
      </c>
      <c r="J3423" s="0" t="n">
        <v>32.7869</v>
      </c>
      <c r="K3423" s="0" t="n">
        <v>61</v>
      </c>
      <c r="L3423" s="0" t="s">
        <v>20</v>
      </c>
      <c r="M3423" s="0" t="n">
        <f aca="false">35.3*G3423</f>
        <v>0.1648873924997</v>
      </c>
      <c r="N3423" s="0" t="n">
        <f aca="false">M3423*1000/365</f>
        <v>0.451746280821096</v>
      </c>
      <c r="O3423" s="0" t="n">
        <f aca="false">Table1[[#This Row],[Detection frequency 2021]]/100*365</f>
        <v>119.672185</v>
      </c>
      <c r="P3423" s="0" t="n">
        <f aca="false">Table1[[#This Row],[Flared days/year]]/12</f>
        <v>9.97268208333333</v>
      </c>
      <c r="Q3423" s="2" t="n">
        <f aca="false">Table1[[#This Row],['#days per month]]-P3479</f>
        <v>3.87112916666667</v>
      </c>
    </row>
    <row r="3424" customFormat="false" ht="15.75" hidden="true" customHeight="false" outlineLevel="0" collapsed="false">
      <c r="A3424" s="0" t="s">
        <v>715</v>
      </c>
      <c r="B3424" s="0" t="s">
        <v>716</v>
      </c>
      <c r="C3424" s="0" t="s">
        <v>3585</v>
      </c>
      <c r="D3424" s="0" t="n">
        <v>9915</v>
      </c>
      <c r="E3424" s="0" t="n">
        <v>39.179682</v>
      </c>
      <c r="F3424" s="0" t="n">
        <v>65.307866</v>
      </c>
      <c r="G3424" s="0" t="n">
        <v>0.004668976239</v>
      </c>
      <c r="H3424" s="0" t="n">
        <v>1677.29</v>
      </c>
      <c r="I3424" s="0" t="n">
        <v>1.6015</v>
      </c>
      <c r="J3424" s="0" t="n">
        <v>39.4666999999999</v>
      </c>
      <c r="K3424" s="0" t="n">
        <v>375</v>
      </c>
      <c r="L3424" s="0" t="s">
        <v>20</v>
      </c>
      <c r="M3424" s="0" t="n">
        <f aca="false">35.3*G3424</f>
        <v>0.1648148612367</v>
      </c>
      <c r="N3424" s="0" t="n">
        <f aca="false">M3424*1000/365</f>
        <v>0.451547565032055</v>
      </c>
      <c r="O3424" s="0" t="n">
        <f aca="false">Table1[[#This Row],[Detection frequency 2021]]/100*365</f>
        <v>144.053455</v>
      </c>
      <c r="P3424" s="0" t="n">
        <f aca="false">Table1[[#This Row],[Flared days/year]]/12</f>
        <v>12.0044545833333</v>
      </c>
      <c r="Q3424" s="2" t="n">
        <f aca="false">Table1[[#This Row],['#days per month]]-P3480</f>
        <v>6.01471333333331</v>
      </c>
    </row>
    <row r="3425" customFormat="false" ht="15.75" hidden="true" customHeight="false" outlineLevel="0" collapsed="false">
      <c r="A3425" s="0" t="s">
        <v>1387</v>
      </c>
      <c r="B3425" s="0" t="s">
        <v>1388</v>
      </c>
      <c r="C3425" s="0" t="s">
        <v>3586</v>
      </c>
      <c r="D3425" s="0" t="n">
        <v>4558</v>
      </c>
      <c r="E3425" s="0" t="n">
        <v>-11.717018</v>
      </c>
      <c r="F3425" s="0" t="n">
        <v>-72.899514</v>
      </c>
      <c r="G3425" s="0" t="n">
        <v>0.004667537942</v>
      </c>
      <c r="H3425" s="0" t="n">
        <v>1952.43</v>
      </c>
      <c r="I3425" s="0" t="n">
        <v>1.6015</v>
      </c>
      <c r="J3425" s="0" t="n">
        <v>33.3333</v>
      </c>
      <c r="K3425" s="0" t="n">
        <v>117</v>
      </c>
      <c r="L3425" s="0" t="s">
        <v>20</v>
      </c>
      <c r="M3425" s="0" t="n">
        <f aca="false">35.3*G3425</f>
        <v>0.1647640893526</v>
      </c>
      <c r="N3425" s="0" t="n">
        <f aca="false">M3425*1000/365</f>
        <v>0.451408463979726</v>
      </c>
      <c r="O3425" s="0" t="n">
        <f aca="false">Table1[[#This Row],[Detection frequency 2021]]/100*365</f>
        <v>121.666545</v>
      </c>
      <c r="P3425" s="0" t="n">
        <f aca="false">Table1[[#This Row],[Flared days/year]]/12</f>
        <v>10.13887875</v>
      </c>
      <c r="Q3425" s="2" t="n">
        <f aca="false">Table1[[#This Row],['#days per month]]-P3481</f>
        <v>5.0036025</v>
      </c>
    </row>
    <row r="3426" customFormat="false" ht="15.75" hidden="true" customHeight="false" outlineLevel="0" collapsed="false">
      <c r="A3426" s="0" t="s">
        <v>24</v>
      </c>
      <c r="B3426" s="0" t="s">
        <v>25</v>
      </c>
      <c r="C3426" s="0" t="s">
        <v>3587</v>
      </c>
      <c r="D3426" s="0" t="n">
        <v>6997</v>
      </c>
      <c r="E3426" s="0" t="n">
        <v>51.680176</v>
      </c>
      <c r="F3426" s="0" t="n">
        <v>54.674548</v>
      </c>
      <c r="G3426" s="0" t="n">
        <v>0.004660493222</v>
      </c>
      <c r="H3426" s="0" t="n">
        <v>1665.21</v>
      </c>
      <c r="I3426" s="0" t="n">
        <v>0.543226</v>
      </c>
      <c r="J3426" s="0" t="n">
        <v>55.4687999999999</v>
      </c>
      <c r="K3426" s="0" t="n">
        <v>256</v>
      </c>
      <c r="L3426" s="0" t="s">
        <v>218</v>
      </c>
      <c r="M3426" s="0" t="n">
        <f aca="false">35.3*G3426</f>
        <v>0.1645154107366</v>
      </c>
      <c r="N3426" s="0" t="n">
        <f aca="false">M3426*1000/365</f>
        <v>0.450727152703014</v>
      </c>
      <c r="O3426" s="0" t="n">
        <f aca="false">Table1[[#This Row],[Detection frequency 2021]]/100*365</f>
        <v>202.46112</v>
      </c>
      <c r="P3426" s="0" t="n">
        <f aca="false">Table1[[#This Row],[Flared days/year]]/12</f>
        <v>16.87176</v>
      </c>
      <c r="Q3426" s="2" t="n">
        <f aca="false">Table1[[#This Row],['#days per month]]-P3482</f>
        <v>10.2510858333333</v>
      </c>
    </row>
    <row r="3427" customFormat="false" ht="15.75" hidden="true" customHeight="false" outlineLevel="0" collapsed="false">
      <c r="A3427" s="0" t="s">
        <v>24</v>
      </c>
      <c r="B3427" s="0" t="s">
        <v>25</v>
      </c>
      <c r="C3427" s="0" t="s">
        <v>3588</v>
      </c>
      <c r="D3427" s="0" t="n">
        <v>6909</v>
      </c>
      <c r="E3427" s="0" t="n">
        <v>57.350634</v>
      </c>
      <c r="F3427" s="0" t="n">
        <v>53.250368</v>
      </c>
      <c r="G3427" s="0" t="n">
        <v>0.004659553926</v>
      </c>
      <c r="H3427" s="0" t="n">
        <v>1940.45</v>
      </c>
      <c r="I3427" s="0" t="n">
        <v>1.6015</v>
      </c>
      <c r="J3427" s="0" t="n">
        <v>33.1818</v>
      </c>
      <c r="K3427" s="0" t="n">
        <v>220</v>
      </c>
      <c r="L3427" s="0" t="s">
        <v>20</v>
      </c>
      <c r="M3427" s="0" t="n">
        <f aca="false">35.3*G3427</f>
        <v>0.1644822535878</v>
      </c>
      <c r="N3427" s="0" t="n">
        <f aca="false">M3427*1000/365</f>
        <v>0.450636311199452</v>
      </c>
      <c r="O3427" s="0" t="n">
        <f aca="false">Table1[[#This Row],[Detection frequency 2021]]/100*365</f>
        <v>121.11357</v>
      </c>
      <c r="P3427" s="0" t="n">
        <f aca="false">Table1[[#This Row],[Flared days/year]]/12</f>
        <v>10.0927975</v>
      </c>
      <c r="Q3427" s="2" t="n">
        <f aca="false">Table1[[#This Row],['#days per month]]-P3483</f>
        <v>4.27539708333333</v>
      </c>
    </row>
    <row r="3428" customFormat="false" ht="15.75" hidden="true" customHeight="false" outlineLevel="0" collapsed="false">
      <c r="A3428" s="0" t="s">
        <v>645</v>
      </c>
      <c r="B3428" s="0" t="s">
        <v>646</v>
      </c>
      <c r="C3428" s="0" t="s">
        <v>3589</v>
      </c>
      <c r="D3428" s="0" t="n">
        <v>3471</v>
      </c>
      <c r="E3428" s="0" t="n">
        <v>28.8616469999999</v>
      </c>
      <c r="F3428" s="0" t="n">
        <v>-96.018867</v>
      </c>
      <c r="G3428" s="0" t="n">
        <v>0.004658878807</v>
      </c>
      <c r="H3428" s="0" t="n">
        <v>1786.38</v>
      </c>
      <c r="I3428" s="0" t="n">
        <v>1.11538</v>
      </c>
      <c r="J3428" s="0" t="n">
        <v>25.5245</v>
      </c>
      <c r="K3428" s="0" t="n">
        <v>286</v>
      </c>
      <c r="L3428" s="0" t="s">
        <v>20</v>
      </c>
      <c r="M3428" s="0" t="n">
        <f aca="false">35.3*G3428</f>
        <v>0.1644584218871</v>
      </c>
      <c r="N3428" s="0" t="n">
        <f aca="false">M3428*1000/365</f>
        <v>0.450571018868767</v>
      </c>
      <c r="O3428" s="0" t="n">
        <f aca="false">Table1[[#This Row],[Detection frequency 2021]]/100*365</f>
        <v>93.164425</v>
      </c>
      <c r="P3428" s="0" t="n">
        <f aca="false">Table1[[#This Row],[Flared days/year]]/12</f>
        <v>7.76370208333333</v>
      </c>
      <c r="Q3428" s="2" t="n">
        <f aca="false">Table1[[#This Row],['#days per month]]-P3484</f>
        <v>2.06057708333333</v>
      </c>
    </row>
    <row r="3429" customFormat="false" ht="15.75" hidden="true" customHeight="false" outlineLevel="0" collapsed="false">
      <c r="A3429" s="0" t="s">
        <v>645</v>
      </c>
      <c r="B3429" s="0" t="s">
        <v>646</v>
      </c>
      <c r="C3429" s="0" t="s">
        <v>3590</v>
      </c>
      <c r="D3429" s="0" t="n">
        <v>663</v>
      </c>
      <c r="E3429" s="0" t="n">
        <v>47.7897929999999</v>
      </c>
      <c r="F3429" s="0" t="n">
        <v>-103.096129</v>
      </c>
      <c r="G3429" s="0" t="n">
        <v>0.00465702956799999</v>
      </c>
      <c r="H3429" s="0" t="n">
        <v>1936.43</v>
      </c>
      <c r="I3429" s="0" t="n">
        <v>3.38836999999999</v>
      </c>
      <c r="J3429" s="0" t="n">
        <v>17.3133999999999</v>
      </c>
      <c r="K3429" s="0" t="n">
        <v>335</v>
      </c>
      <c r="L3429" s="0" t="s">
        <v>20</v>
      </c>
      <c r="M3429" s="0" t="n">
        <f aca="false">35.3*G3429</f>
        <v>0.1643931437504</v>
      </c>
      <c r="N3429" s="0" t="n">
        <f aca="false">M3429*1000/365</f>
        <v>0.450392174658629</v>
      </c>
      <c r="O3429" s="0" t="n">
        <f aca="false">Table1[[#This Row],[Detection frequency 2021]]/100*365</f>
        <v>63.1939099999996</v>
      </c>
      <c r="P3429" s="0" t="n">
        <f aca="false">Table1[[#This Row],[Flared days/year]]/12</f>
        <v>5.26615916666664</v>
      </c>
      <c r="Q3429" s="2" t="n">
        <f aca="false">Table1[[#This Row],['#days per month]]-P3485</f>
        <v>-6.85105000000003</v>
      </c>
    </row>
    <row r="3430" customFormat="false" ht="15.75" hidden="true" customHeight="false" outlineLevel="0" collapsed="false">
      <c r="A3430" s="0" t="s">
        <v>598</v>
      </c>
      <c r="B3430" s="0" t="s">
        <v>599</v>
      </c>
      <c r="C3430" s="0" t="s">
        <v>3591</v>
      </c>
      <c r="D3430" s="0" t="n">
        <v>467</v>
      </c>
      <c r="E3430" s="0" t="n">
        <v>49.073659</v>
      </c>
      <c r="F3430" s="0" t="n">
        <v>-104.078293</v>
      </c>
      <c r="G3430" s="0" t="n">
        <v>0.004653243031</v>
      </c>
      <c r="H3430" s="0" t="n">
        <v>1825.52</v>
      </c>
      <c r="I3430" s="0" t="n">
        <v>1.3775</v>
      </c>
      <c r="J3430" s="0" t="n">
        <v>31.1178</v>
      </c>
      <c r="K3430" s="0" t="n">
        <v>331</v>
      </c>
      <c r="L3430" s="0" t="s">
        <v>20</v>
      </c>
      <c r="M3430" s="0" t="n">
        <f aca="false">35.3*G3430</f>
        <v>0.1642594789943</v>
      </c>
      <c r="N3430" s="0" t="n">
        <f aca="false">M3430*1000/365</f>
        <v>0.450025969847397</v>
      </c>
      <c r="O3430" s="0" t="n">
        <f aca="false">Table1[[#This Row],[Detection frequency 2021]]/100*365</f>
        <v>113.57997</v>
      </c>
      <c r="P3430" s="0" t="n">
        <f aca="false">Table1[[#This Row],[Flared days/year]]/12</f>
        <v>9.4649975</v>
      </c>
      <c r="Q3430" s="2" t="n">
        <f aca="false">Table1[[#This Row],['#days per month]]-P3486</f>
        <v>4.74360083333333</v>
      </c>
    </row>
    <row r="3431" customFormat="false" ht="15.75" hidden="true" customHeight="false" outlineLevel="0" collapsed="false">
      <c r="A3431" s="0" t="s">
        <v>645</v>
      </c>
      <c r="B3431" s="0" t="s">
        <v>646</v>
      </c>
      <c r="C3431" s="0" t="s">
        <v>3592</v>
      </c>
      <c r="D3431" s="0" t="n">
        <v>4061</v>
      </c>
      <c r="E3431" s="0" t="n">
        <v>28.5745489999999</v>
      </c>
      <c r="F3431" s="0" t="n">
        <v>-87.934721</v>
      </c>
      <c r="G3431" s="0" t="n">
        <v>0.004653184325</v>
      </c>
      <c r="H3431" s="0" t="n">
        <v>1731.83</v>
      </c>
      <c r="I3431" s="0" t="n">
        <v>1.6015</v>
      </c>
      <c r="J3431" s="0" t="n">
        <v>3.82775</v>
      </c>
      <c r="K3431" s="0" t="n">
        <v>209</v>
      </c>
      <c r="L3431" s="0" t="s">
        <v>20</v>
      </c>
      <c r="M3431" s="0" t="n">
        <f aca="false">35.3*G3431</f>
        <v>0.1642574066725</v>
      </c>
      <c r="N3431" s="0" t="n">
        <f aca="false">M3431*1000/365</f>
        <v>0.450020292253425</v>
      </c>
      <c r="O3431" s="0" t="n">
        <f aca="false">Table1[[#This Row],[Detection frequency 2021]]/100*365</f>
        <v>13.9712875</v>
      </c>
      <c r="P3431" s="0" t="n">
        <f aca="false">Table1[[#This Row],[Flared days/year]]/12</f>
        <v>1.16427395833333</v>
      </c>
      <c r="Q3431" s="2" t="n">
        <f aca="false">Table1[[#This Row],['#days per month]]-P3487</f>
        <v>-8.43626020833333</v>
      </c>
    </row>
    <row r="3432" customFormat="false" ht="15.75" hidden="true" customHeight="false" outlineLevel="0" collapsed="false">
      <c r="A3432" s="0" t="s">
        <v>345</v>
      </c>
      <c r="B3432" s="0" t="s">
        <v>346</v>
      </c>
      <c r="C3432" s="0" t="s">
        <v>3593</v>
      </c>
      <c r="D3432" s="0" t="n">
        <v>4641</v>
      </c>
      <c r="E3432" s="0" t="n">
        <v>-38.34487</v>
      </c>
      <c r="F3432" s="0" t="n">
        <v>-69.074448</v>
      </c>
      <c r="G3432" s="0" t="n">
        <v>0.004646990842</v>
      </c>
      <c r="H3432" s="0" t="n">
        <v>1745.26</v>
      </c>
      <c r="I3432" s="0" t="n">
        <v>1.86029</v>
      </c>
      <c r="J3432" s="0" t="n">
        <v>27.0194999999999</v>
      </c>
      <c r="K3432" s="0" t="n">
        <v>359</v>
      </c>
      <c r="L3432" s="0" t="s">
        <v>20</v>
      </c>
      <c r="M3432" s="0" t="n">
        <f aca="false">35.3*G3432</f>
        <v>0.1640387767226</v>
      </c>
      <c r="N3432" s="0" t="n">
        <f aca="false">M3432*1000/365</f>
        <v>0.449421306089315</v>
      </c>
      <c r="O3432" s="0" t="n">
        <f aca="false">Table1[[#This Row],[Detection frequency 2021]]/100*365</f>
        <v>98.6211749999996</v>
      </c>
      <c r="P3432" s="0" t="n">
        <f aca="false">Table1[[#This Row],[Flared days/year]]/12</f>
        <v>8.21843124999997</v>
      </c>
      <c r="Q3432" s="2" t="n">
        <f aca="false">Table1[[#This Row],['#days per month]]-P3488</f>
        <v>-1.4890175</v>
      </c>
    </row>
    <row r="3433" customFormat="false" ht="15.75" hidden="true" customHeight="false" outlineLevel="0" collapsed="false">
      <c r="A3433" s="0" t="s">
        <v>24</v>
      </c>
      <c r="B3433" s="0" t="s">
        <v>25</v>
      </c>
      <c r="C3433" s="0" t="s">
        <v>3594</v>
      </c>
      <c r="D3433" s="0" t="n">
        <v>9048</v>
      </c>
      <c r="E3433" s="0" t="n">
        <v>61.098084</v>
      </c>
      <c r="F3433" s="0" t="n">
        <v>75.9948189999999</v>
      </c>
      <c r="G3433" s="0" t="n">
        <v>0.004645493839</v>
      </c>
      <c r="H3433" s="0" t="n">
        <v>1909.86</v>
      </c>
      <c r="I3433" s="0" t="n">
        <v>1.6015</v>
      </c>
      <c r="J3433" s="0" t="n">
        <v>21.3438999999999</v>
      </c>
      <c r="K3433" s="0" t="n">
        <v>253</v>
      </c>
      <c r="L3433" s="0" t="s">
        <v>20</v>
      </c>
      <c r="M3433" s="0" t="n">
        <f aca="false">35.3*G3433</f>
        <v>0.1639859325167</v>
      </c>
      <c r="N3433" s="0" t="n">
        <f aca="false">M3433*1000/365</f>
        <v>0.449276527443014</v>
      </c>
      <c r="O3433" s="0" t="n">
        <f aca="false">Table1[[#This Row],[Detection frequency 2021]]/100*365</f>
        <v>77.9052349999996</v>
      </c>
      <c r="P3433" s="0" t="n">
        <f aca="false">Table1[[#This Row],[Flared days/year]]/12</f>
        <v>6.49210291666664</v>
      </c>
      <c r="Q3433" s="2" t="n">
        <f aca="false">Table1[[#This Row],['#days per month]]-P3489</f>
        <v>1.2990045833333</v>
      </c>
    </row>
    <row r="3434" customFormat="false" ht="15.75" hidden="true" customHeight="false" outlineLevel="0" collapsed="false">
      <c r="A3434" s="0" t="s">
        <v>645</v>
      </c>
      <c r="B3434" s="0" t="s">
        <v>646</v>
      </c>
      <c r="C3434" s="0" t="s">
        <v>3595</v>
      </c>
      <c r="D3434" s="0" t="n">
        <v>2824</v>
      </c>
      <c r="E3434" s="0" t="n">
        <v>28.3216349999999</v>
      </c>
      <c r="F3434" s="0" t="n">
        <v>-100.102387</v>
      </c>
      <c r="G3434" s="0" t="n">
        <v>0.00463965259199999</v>
      </c>
      <c r="H3434" s="0" t="n">
        <v>1904.74</v>
      </c>
      <c r="I3434" s="0" t="n">
        <v>2.19852</v>
      </c>
      <c r="J3434" s="0" t="n">
        <v>21.865</v>
      </c>
      <c r="K3434" s="0" t="n">
        <v>311</v>
      </c>
      <c r="L3434" s="0" t="s">
        <v>20</v>
      </c>
      <c r="M3434" s="0" t="n">
        <f aca="false">35.3*G3434</f>
        <v>0.1637797364976</v>
      </c>
      <c r="N3434" s="0" t="n">
        <f aca="false">M3434*1000/365</f>
        <v>0.448711606842739</v>
      </c>
      <c r="O3434" s="0" t="n">
        <f aca="false">Table1[[#This Row],[Detection frequency 2021]]/100*365</f>
        <v>79.80725</v>
      </c>
      <c r="P3434" s="0" t="n">
        <f aca="false">Table1[[#This Row],[Flared days/year]]/12</f>
        <v>6.65060416666667</v>
      </c>
      <c r="Q3434" s="2" t="n">
        <f aca="false">Table1[[#This Row],['#days per month]]-P3490</f>
        <v>3.41478791666667</v>
      </c>
    </row>
    <row r="3435" customFormat="false" ht="15.75" hidden="true" customHeight="false" outlineLevel="0" collapsed="false">
      <c r="A3435" s="0" t="s">
        <v>598</v>
      </c>
      <c r="B3435" s="0" t="s">
        <v>599</v>
      </c>
      <c r="C3435" s="0" t="s">
        <v>3596</v>
      </c>
      <c r="D3435" s="0" t="n">
        <v>271</v>
      </c>
      <c r="E3435" s="0" t="n">
        <v>52.776002</v>
      </c>
      <c r="F3435" s="0" t="n">
        <v>-115.661686</v>
      </c>
      <c r="G3435" s="0" t="n">
        <v>0.004638214295</v>
      </c>
      <c r="H3435" s="0" t="n">
        <v>1830.85</v>
      </c>
      <c r="I3435" s="0" t="n">
        <v>2.24622</v>
      </c>
      <c r="J3435" s="0" t="n">
        <v>32.4324</v>
      </c>
      <c r="K3435" s="0" t="n">
        <v>259</v>
      </c>
      <c r="L3435" s="0" t="s">
        <v>20</v>
      </c>
      <c r="M3435" s="0" t="n">
        <f aca="false">35.3*G3435</f>
        <v>0.1637289646135</v>
      </c>
      <c r="N3435" s="0" t="n">
        <f aca="false">M3435*1000/365</f>
        <v>0.448572505790411</v>
      </c>
      <c r="O3435" s="0" t="n">
        <f aca="false">Table1[[#This Row],[Detection frequency 2021]]/100*365</f>
        <v>118.37826</v>
      </c>
      <c r="P3435" s="0" t="n">
        <f aca="false">Table1[[#This Row],[Flared days/year]]/12</f>
        <v>9.864855</v>
      </c>
      <c r="Q3435" s="2" t="n">
        <f aca="false">Table1[[#This Row],['#days per month]]-P3491</f>
        <v>4.81045666666667</v>
      </c>
    </row>
    <row r="3436" customFormat="false" ht="15.75" hidden="true" customHeight="false" outlineLevel="0" collapsed="false">
      <c r="A3436" s="0" t="s">
        <v>732</v>
      </c>
      <c r="B3436" s="0" t="s">
        <v>733</v>
      </c>
      <c r="C3436" s="0" t="s">
        <v>3597</v>
      </c>
      <c r="D3436" s="0" t="n">
        <v>4154</v>
      </c>
      <c r="E3436" s="0" t="n">
        <v>7.355641</v>
      </c>
      <c r="F3436" s="0" t="n">
        <v>-73.927391</v>
      </c>
      <c r="G3436" s="0" t="n">
        <v>0.004637010822</v>
      </c>
      <c r="H3436" s="0" t="n">
        <v>1917.96</v>
      </c>
      <c r="I3436" s="0" t="n">
        <v>1.6015</v>
      </c>
      <c r="J3436" s="0" t="n">
        <v>35.4839</v>
      </c>
      <c r="K3436" s="0" t="n">
        <v>62</v>
      </c>
      <c r="L3436" s="0" t="s">
        <v>20</v>
      </c>
      <c r="M3436" s="0" t="n">
        <f aca="false">35.3*G3436</f>
        <v>0.1636864820166</v>
      </c>
      <c r="N3436" s="0" t="n">
        <f aca="false">M3436*1000/365</f>
        <v>0.448456115113973</v>
      </c>
      <c r="O3436" s="0" t="n">
        <f aca="false">Table1[[#This Row],[Detection frequency 2021]]/100*365</f>
        <v>129.516235</v>
      </c>
      <c r="P3436" s="0" t="n">
        <f aca="false">Table1[[#This Row],[Flared days/year]]/12</f>
        <v>10.7930195833333</v>
      </c>
      <c r="Q3436" s="2" t="n">
        <f aca="false">Table1[[#This Row],['#days per month]]-P3492</f>
        <v>1.96987458333333</v>
      </c>
    </row>
    <row r="3437" customFormat="false" ht="15.75" hidden="true" customHeight="false" outlineLevel="0" collapsed="false">
      <c r="A3437" s="0" t="s">
        <v>645</v>
      </c>
      <c r="B3437" s="0" t="s">
        <v>646</v>
      </c>
      <c r="C3437" s="0" t="s">
        <v>3598</v>
      </c>
      <c r="D3437" s="0" t="n">
        <v>2332</v>
      </c>
      <c r="E3437" s="0" t="n">
        <v>31.544764</v>
      </c>
      <c r="F3437" s="0" t="n">
        <v>-102.123328</v>
      </c>
      <c r="G3437" s="0" t="n">
        <v>0.004629643219</v>
      </c>
      <c r="H3437" s="0" t="n">
        <v>1926.64</v>
      </c>
      <c r="I3437" s="0" t="n">
        <v>1.39706</v>
      </c>
      <c r="J3437" s="0" t="n">
        <v>19.9429999999999</v>
      </c>
      <c r="K3437" s="0" t="n">
        <v>351</v>
      </c>
      <c r="L3437" s="0" t="s">
        <v>20</v>
      </c>
      <c r="M3437" s="0" t="n">
        <f aca="false">35.3*G3437</f>
        <v>0.1634264056307</v>
      </c>
      <c r="N3437" s="0" t="n">
        <f aca="false">M3437*1000/365</f>
        <v>0.447743577070411</v>
      </c>
      <c r="O3437" s="0" t="n">
        <f aca="false">Table1[[#This Row],[Detection frequency 2021]]/100*365</f>
        <v>72.7919499999996</v>
      </c>
      <c r="P3437" s="0" t="n">
        <f aca="false">Table1[[#This Row],[Flared days/year]]/12</f>
        <v>6.0659958333333</v>
      </c>
      <c r="Q3437" s="2" t="n">
        <f aca="false">Table1[[#This Row],['#days per month]]-P3493</f>
        <v>1.39414791666664</v>
      </c>
    </row>
    <row r="3438" customFormat="false" ht="15.75" hidden="true" customHeight="false" outlineLevel="0" collapsed="false">
      <c r="A3438" s="0" t="s">
        <v>645</v>
      </c>
      <c r="B3438" s="0" t="s">
        <v>646</v>
      </c>
      <c r="C3438" s="0" t="s">
        <v>3599</v>
      </c>
      <c r="D3438" s="0" t="n">
        <v>2394</v>
      </c>
      <c r="E3438" s="0" t="n">
        <v>31.566459</v>
      </c>
      <c r="F3438" s="0" t="n">
        <v>-102.004296</v>
      </c>
      <c r="G3438" s="0" t="n">
        <v>0.004615671191</v>
      </c>
      <c r="H3438" s="0" t="n">
        <v>1817</v>
      </c>
      <c r="I3438" s="0" t="n">
        <v>1.15283999999999</v>
      </c>
      <c r="J3438" s="0" t="n">
        <v>12.3919</v>
      </c>
      <c r="K3438" s="0" t="n">
        <v>347</v>
      </c>
      <c r="L3438" s="0" t="s">
        <v>20</v>
      </c>
      <c r="M3438" s="0" t="n">
        <f aca="false">35.3*G3438</f>
        <v>0.1629331930423</v>
      </c>
      <c r="N3438" s="0" t="n">
        <f aca="false">M3438*1000/365</f>
        <v>0.446392309704931</v>
      </c>
      <c r="O3438" s="0" t="n">
        <f aca="false">Table1[[#This Row],[Detection frequency 2021]]/100*365</f>
        <v>45.230435</v>
      </c>
      <c r="P3438" s="0" t="n">
        <f aca="false">Table1[[#This Row],[Flared days/year]]/12</f>
        <v>3.76920291666667</v>
      </c>
      <c r="Q3438" s="2" t="n">
        <f aca="false">Table1[[#This Row],['#days per month]]-P3494</f>
        <v>-4.55535208333334</v>
      </c>
    </row>
    <row r="3439" customFormat="false" ht="15.75" hidden="true" customHeight="false" outlineLevel="0" collapsed="false">
      <c r="A3439" s="0" t="s">
        <v>598</v>
      </c>
      <c r="B3439" s="0" t="s">
        <v>599</v>
      </c>
      <c r="C3439" s="0" t="s">
        <v>3600</v>
      </c>
      <c r="D3439" s="0" t="n">
        <v>303</v>
      </c>
      <c r="E3439" s="0" t="n">
        <v>55.458858</v>
      </c>
      <c r="F3439" s="0" t="n">
        <v>-113.762384</v>
      </c>
      <c r="G3439" s="0" t="n">
        <v>0.004615553779</v>
      </c>
      <c r="H3439" s="0" t="n">
        <v>1917.46</v>
      </c>
      <c r="I3439" s="0" t="n">
        <v>2.20294</v>
      </c>
      <c r="J3439" s="0" t="n">
        <v>29.2517</v>
      </c>
      <c r="K3439" s="0" t="n">
        <v>294</v>
      </c>
      <c r="L3439" s="0" t="s">
        <v>20</v>
      </c>
      <c r="M3439" s="0" t="n">
        <f aca="false">35.3*G3439</f>
        <v>0.1629290483987</v>
      </c>
      <c r="N3439" s="0" t="n">
        <f aca="false">M3439*1000/365</f>
        <v>0.446380954516986</v>
      </c>
      <c r="O3439" s="0" t="n">
        <f aca="false">Table1[[#This Row],[Detection frequency 2021]]/100*365</f>
        <v>106.768705</v>
      </c>
      <c r="P3439" s="0" t="n">
        <f aca="false">Table1[[#This Row],[Flared days/year]]/12</f>
        <v>8.89739208333333</v>
      </c>
      <c r="Q3439" s="2" t="n">
        <f aca="false">Table1[[#This Row],['#days per month]]-P3495</f>
        <v>1.82758541666666</v>
      </c>
    </row>
    <row r="3440" customFormat="false" ht="15.75" hidden="true" customHeight="false" outlineLevel="0" collapsed="false">
      <c r="A3440" s="0" t="s">
        <v>645</v>
      </c>
      <c r="B3440" s="0" t="s">
        <v>646</v>
      </c>
      <c r="C3440" s="0" t="s">
        <v>3601</v>
      </c>
      <c r="D3440" s="0" t="n">
        <v>814</v>
      </c>
      <c r="E3440" s="0" t="n">
        <v>47.878214</v>
      </c>
      <c r="F3440" s="0" t="n">
        <v>-102.858868</v>
      </c>
      <c r="G3440" s="0" t="n">
        <v>0.00461341101</v>
      </c>
      <c r="H3440" s="0" t="n">
        <v>1881.27</v>
      </c>
      <c r="I3440" s="0" t="n">
        <v>1.93635</v>
      </c>
      <c r="J3440" s="0" t="n">
        <v>16.3743</v>
      </c>
      <c r="K3440" s="0" t="n">
        <v>342</v>
      </c>
      <c r="L3440" s="0" t="s">
        <v>20</v>
      </c>
      <c r="M3440" s="0" t="n">
        <f aca="false">35.3*G3440</f>
        <v>0.162853408653</v>
      </c>
      <c r="N3440" s="0" t="n">
        <f aca="false">M3440*1000/365</f>
        <v>0.446173722336986</v>
      </c>
      <c r="O3440" s="0" t="n">
        <f aca="false">Table1[[#This Row],[Detection frequency 2021]]/100*365</f>
        <v>59.766195</v>
      </c>
      <c r="P3440" s="0" t="n">
        <f aca="false">Table1[[#This Row],[Flared days/year]]/12</f>
        <v>4.98051625</v>
      </c>
      <c r="Q3440" s="2" t="n">
        <f aca="false">Table1[[#This Row],['#days per month]]-P3496</f>
        <v>1.99570441666667</v>
      </c>
    </row>
    <row r="3441" customFormat="false" ht="15.75" hidden="true" customHeight="false" outlineLevel="0" collapsed="false">
      <c r="A3441" s="0" t="s">
        <v>645</v>
      </c>
      <c r="B3441" s="0" t="s">
        <v>646</v>
      </c>
      <c r="C3441" s="0" t="s">
        <v>3602</v>
      </c>
      <c r="D3441" s="0" t="n">
        <v>1018</v>
      </c>
      <c r="E3441" s="0" t="n">
        <v>47.630395</v>
      </c>
      <c r="F3441" s="0" t="n">
        <v>-102.561047</v>
      </c>
      <c r="G3441" s="0" t="n">
        <v>0.004610974711</v>
      </c>
      <c r="H3441" s="0" t="n">
        <v>1924.71</v>
      </c>
      <c r="I3441" s="0" t="n">
        <v>2.07234</v>
      </c>
      <c r="J3441" s="0" t="n">
        <v>25.1571999999999</v>
      </c>
      <c r="K3441" s="0" t="n">
        <v>318</v>
      </c>
      <c r="L3441" s="0" t="s">
        <v>20</v>
      </c>
      <c r="M3441" s="0" t="n">
        <f aca="false">35.3*G3441</f>
        <v>0.1627674072983</v>
      </c>
      <c r="N3441" s="0" t="n">
        <f aca="false">M3441*1000/365</f>
        <v>0.445938102187123</v>
      </c>
      <c r="O3441" s="0" t="n">
        <f aca="false">Table1[[#This Row],[Detection frequency 2021]]/100*365</f>
        <v>91.8237799999996</v>
      </c>
      <c r="P3441" s="0" t="n">
        <f aca="false">Table1[[#This Row],[Flared days/year]]/12</f>
        <v>7.65198166666664</v>
      </c>
      <c r="Q3441" s="2" t="n">
        <f aca="false">Table1[[#This Row],['#days per month]]-P3497</f>
        <v>3.56498541666664</v>
      </c>
    </row>
    <row r="3442" customFormat="false" ht="15.75" hidden="true" customHeight="false" outlineLevel="0" collapsed="false">
      <c r="A3442" s="0" t="s">
        <v>345</v>
      </c>
      <c r="B3442" s="0" t="s">
        <v>346</v>
      </c>
      <c r="C3442" s="0" t="s">
        <v>3603</v>
      </c>
      <c r="D3442" s="0" t="n">
        <v>4634</v>
      </c>
      <c r="E3442" s="0" t="n">
        <v>-37.57808</v>
      </c>
      <c r="F3442" s="0" t="n">
        <v>-69.131855</v>
      </c>
      <c r="G3442" s="0" t="n">
        <v>0.004609477708</v>
      </c>
      <c r="H3442" s="0" t="n">
        <v>1719.87</v>
      </c>
      <c r="I3442" s="0" t="n">
        <v>0.667222</v>
      </c>
      <c r="J3442" s="0" t="n">
        <v>27.248</v>
      </c>
      <c r="K3442" s="0" t="n">
        <v>367</v>
      </c>
      <c r="L3442" s="0" t="s">
        <v>20</v>
      </c>
      <c r="M3442" s="0" t="n">
        <f aca="false">35.3*G3442</f>
        <v>0.1627145630924</v>
      </c>
      <c r="N3442" s="0" t="n">
        <f aca="false">M3442*1000/365</f>
        <v>0.445793323540822</v>
      </c>
      <c r="O3442" s="0" t="n">
        <f aca="false">Table1[[#This Row],[Detection frequency 2021]]/100*365</f>
        <v>99.4552</v>
      </c>
      <c r="P3442" s="0" t="n">
        <f aca="false">Table1[[#This Row],[Flared days/year]]/12</f>
        <v>8.28793333333333</v>
      </c>
      <c r="Q3442" s="2" t="n">
        <f aca="false">Table1[[#This Row],['#days per month]]-P3498</f>
        <v>-0.600059999999971</v>
      </c>
    </row>
    <row r="3443" customFormat="false" ht="15.75" hidden="true" customHeight="false" outlineLevel="0" collapsed="false">
      <c r="A3443" s="0" t="s">
        <v>645</v>
      </c>
      <c r="B3443" s="0" t="s">
        <v>646</v>
      </c>
      <c r="C3443" s="0" t="s">
        <v>3604</v>
      </c>
      <c r="D3443" s="0" t="n">
        <v>2704</v>
      </c>
      <c r="E3443" s="0" t="n">
        <v>32.390899</v>
      </c>
      <c r="F3443" s="0" t="n">
        <v>-101.432020999999</v>
      </c>
      <c r="G3443" s="0" t="n">
        <v>0.00459709074199999</v>
      </c>
      <c r="H3443" s="0" t="n">
        <v>1891.49</v>
      </c>
      <c r="I3443" s="0" t="n">
        <v>1.6015</v>
      </c>
      <c r="J3443" s="0" t="n">
        <v>19.2308</v>
      </c>
      <c r="K3443" s="0" t="n">
        <v>338</v>
      </c>
      <c r="L3443" s="0" t="s">
        <v>20</v>
      </c>
      <c r="M3443" s="0" t="n">
        <f aca="false">35.3*G3443</f>
        <v>0.1622773031926</v>
      </c>
      <c r="N3443" s="0" t="n">
        <f aca="false">M3443*1000/365</f>
        <v>0.444595351212602</v>
      </c>
      <c r="O3443" s="0" t="n">
        <f aca="false">Table1[[#This Row],[Detection frequency 2021]]/100*365</f>
        <v>70.19242</v>
      </c>
      <c r="P3443" s="0" t="n">
        <f aca="false">Table1[[#This Row],[Flared days/year]]/12</f>
        <v>5.84936833333333</v>
      </c>
      <c r="Q3443" s="2" t="n">
        <f aca="false">Table1[[#This Row],['#days per month]]-P3499</f>
        <v>-2.54484083333333</v>
      </c>
    </row>
    <row r="3444" customFormat="false" ht="15.75" hidden="true" customHeight="false" outlineLevel="0" collapsed="false">
      <c r="A3444" s="0" t="s">
        <v>645</v>
      </c>
      <c r="B3444" s="0" t="s">
        <v>646</v>
      </c>
      <c r="C3444" s="0" t="s">
        <v>3605</v>
      </c>
      <c r="D3444" s="0" t="n">
        <v>3205</v>
      </c>
      <c r="E3444" s="0" t="n">
        <v>29.069297</v>
      </c>
      <c r="F3444" s="0" t="n">
        <v>-97.8752459999999</v>
      </c>
      <c r="G3444" s="0" t="n">
        <v>0.004590838553</v>
      </c>
      <c r="H3444" s="0" t="n">
        <v>1903.1</v>
      </c>
      <c r="I3444" s="0" t="n">
        <v>2.49053</v>
      </c>
      <c r="J3444" s="0" t="n">
        <v>22.7848</v>
      </c>
      <c r="K3444" s="0" t="n">
        <v>316</v>
      </c>
      <c r="L3444" s="0" t="s">
        <v>20</v>
      </c>
      <c r="M3444" s="0" t="n">
        <f aca="false">35.3*G3444</f>
        <v>0.1620566009209</v>
      </c>
      <c r="N3444" s="0" t="n">
        <f aca="false">M3444*1000/365</f>
        <v>0.443990687454521</v>
      </c>
      <c r="O3444" s="0" t="n">
        <f aca="false">Table1[[#This Row],[Detection frequency 2021]]/100*365</f>
        <v>83.16452</v>
      </c>
      <c r="P3444" s="0" t="n">
        <f aca="false">Table1[[#This Row],[Flared days/year]]/12</f>
        <v>6.93037666666667</v>
      </c>
      <c r="Q3444" s="2" t="n">
        <f aca="false">Table1[[#This Row],['#days per month]]-P3500</f>
        <v>-4.01962333333333</v>
      </c>
    </row>
    <row r="3445" customFormat="false" ht="15.75" hidden="true" customHeight="false" outlineLevel="0" collapsed="false">
      <c r="A3445" s="0" t="s">
        <v>788</v>
      </c>
      <c r="B3445" s="0" t="s">
        <v>789</v>
      </c>
      <c r="C3445" s="0" t="s">
        <v>3606</v>
      </c>
      <c r="D3445" s="0" t="n">
        <v>12420</v>
      </c>
      <c r="E3445" s="0" t="n">
        <v>-1.328284</v>
      </c>
      <c r="F3445" s="0" t="n">
        <v>122.490751</v>
      </c>
      <c r="G3445" s="0" t="n">
        <v>0.004585466954</v>
      </c>
      <c r="H3445" s="0" t="n">
        <v>1753.55</v>
      </c>
      <c r="I3445" s="0" t="n">
        <v>1.6015</v>
      </c>
      <c r="J3445" s="0" t="n">
        <v>38.8235</v>
      </c>
      <c r="K3445" s="0" t="n">
        <v>85</v>
      </c>
      <c r="L3445" s="0" t="s">
        <v>20</v>
      </c>
      <c r="M3445" s="0" t="n">
        <f aca="false">35.3*G3445</f>
        <v>0.1618669834762</v>
      </c>
      <c r="N3445" s="0" t="n">
        <f aca="false">M3445*1000/365</f>
        <v>0.443471187606027</v>
      </c>
      <c r="O3445" s="0" t="n">
        <f aca="false">Table1[[#This Row],[Detection frequency 2021]]/100*365</f>
        <v>141.705775</v>
      </c>
      <c r="P3445" s="0" t="n">
        <f aca="false">Table1[[#This Row],[Flared days/year]]/12</f>
        <v>11.8088145833333</v>
      </c>
      <c r="Q3445" s="2" t="n">
        <f aca="false">Table1[[#This Row],['#days per month]]-P3501</f>
        <v>5.37453375</v>
      </c>
    </row>
    <row r="3446" customFormat="false" ht="15.75" hidden="true" customHeight="false" outlineLevel="0" collapsed="false">
      <c r="A3446" s="0" t="s">
        <v>51</v>
      </c>
      <c r="B3446" s="0" t="s">
        <v>52</v>
      </c>
      <c r="C3446" s="0" t="s">
        <v>3607</v>
      </c>
      <c r="D3446" s="0" t="n">
        <v>5535</v>
      </c>
      <c r="E3446" s="0" t="n">
        <v>32.134326</v>
      </c>
      <c r="F3446" s="0" t="n">
        <v>6.469816</v>
      </c>
      <c r="G3446" s="0" t="n">
        <v>0.004752368112</v>
      </c>
      <c r="H3446" s="0" t="n">
        <v>1639.85</v>
      </c>
      <c r="I3446" s="0" t="n">
        <v>0.968839999999999</v>
      </c>
      <c r="J3446" s="0" t="n">
        <v>3.67454</v>
      </c>
      <c r="K3446" s="0" t="n">
        <v>381</v>
      </c>
      <c r="L3446" s="0" t="s">
        <v>20</v>
      </c>
      <c r="M3446" s="0" t="n">
        <f aca="false">35.3*G3446</f>
        <v>0.1677585943536</v>
      </c>
      <c r="N3446" s="0" t="n">
        <f aca="false">M3446*1000/365</f>
        <v>0.459612587270137</v>
      </c>
      <c r="O3446" s="0" t="n">
        <f aca="false">Table1[[#This Row],[Detection frequency 2021]]/100*365</f>
        <v>13.412071</v>
      </c>
      <c r="P3446" s="0" t="n">
        <f aca="false">Table1[[#This Row],[Flared days/year]]/12</f>
        <v>1.11767258333333</v>
      </c>
      <c r="Q3446" s="2" t="n">
        <f aca="false">Table1[[#This Row],['#days per month]]-P3502</f>
        <v>-8.02788908333334</v>
      </c>
    </row>
    <row r="3447" customFormat="false" ht="15.75" hidden="true" customHeight="false" outlineLevel="0" collapsed="false">
      <c r="A3447" s="0" t="s">
        <v>21</v>
      </c>
      <c r="B3447" s="0" t="s">
        <v>22</v>
      </c>
      <c r="C3447" s="0" t="s">
        <v>3608</v>
      </c>
      <c r="D3447" s="0" t="n">
        <v>7356</v>
      </c>
      <c r="E3447" s="0" t="n">
        <v>33.457657</v>
      </c>
      <c r="F3447" s="0" t="n">
        <v>43.652094</v>
      </c>
      <c r="G3447" s="0" t="n">
        <v>0.00149973282899999</v>
      </c>
      <c r="H3447" s="0" t="n">
        <v>1751.6</v>
      </c>
      <c r="I3447" s="0" t="n">
        <v>1.27651</v>
      </c>
      <c r="J3447" s="0" t="n">
        <v>13.9024</v>
      </c>
      <c r="K3447" s="0" t="n">
        <v>410</v>
      </c>
      <c r="L3447" s="0" t="s">
        <v>20</v>
      </c>
      <c r="M3447" s="0" t="n">
        <f aca="false">35.3*G3447</f>
        <v>0.0529405688636996</v>
      </c>
      <c r="N3447" s="0" t="n">
        <f aca="false">M3447*1000/365</f>
        <v>0.145042654421095</v>
      </c>
      <c r="O3447" s="0" t="n">
        <f aca="false">Table1[[#This Row],[Detection frequency 2021]]/100*365</f>
        <v>50.74376</v>
      </c>
      <c r="P3447" s="0" t="n">
        <f aca="false">Table1[[#This Row],[Flared days/year]]/12</f>
        <v>4.22864666666667</v>
      </c>
      <c r="Q3447" s="2" t="n">
        <f aca="false">Table1[[#This Row],['#days per month]]-P3503</f>
        <v>-4.57925958333333</v>
      </c>
    </row>
    <row r="3448" customFormat="false" ht="15.75" hidden="true" customHeight="false" outlineLevel="0" collapsed="false">
      <c r="A3448" s="0" t="s">
        <v>24</v>
      </c>
      <c r="B3448" s="0" t="s">
        <v>25</v>
      </c>
      <c r="C3448" s="0" t="s">
        <v>3609</v>
      </c>
      <c r="D3448" s="0" t="n">
        <v>8700</v>
      </c>
      <c r="E3448" s="0" t="n">
        <v>61.6517069999999</v>
      </c>
      <c r="F3448" s="0" t="n">
        <v>68.284337</v>
      </c>
      <c r="G3448" s="0" t="n">
        <v>0.004580124708</v>
      </c>
      <c r="H3448" s="0" t="n">
        <v>1876.17</v>
      </c>
      <c r="I3448" s="0" t="n">
        <v>1.88359</v>
      </c>
      <c r="J3448" s="0" t="n">
        <v>26.3158</v>
      </c>
      <c r="K3448" s="0" t="n">
        <v>285</v>
      </c>
      <c r="L3448" s="0" t="s">
        <v>20</v>
      </c>
      <c r="M3448" s="0" t="n">
        <f aca="false">35.3*G3448</f>
        <v>0.1616784021924</v>
      </c>
      <c r="N3448" s="0" t="n">
        <f aca="false">M3448*1000/365</f>
        <v>0.44295452655452</v>
      </c>
      <c r="O3448" s="0" t="n">
        <f aca="false">Table1[[#This Row],[Detection frequency 2021]]/100*365</f>
        <v>96.05267</v>
      </c>
      <c r="P3448" s="0" t="n">
        <f aca="false">Table1[[#This Row],[Flared days/year]]/12</f>
        <v>8.00438916666667</v>
      </c>
      <c r="Q3448" s="2" t="n">
        <f aca="false">Table1[[#This Row],['#days per month]]-P3504</f>
        <v>2.93493458333333</v>
      </c>
    </row>
    <row r="3449" customFormat="false" ht="15.75" hidden="true" customHeight="false" outlineLevel="0" collapsed="false">
      <c r="A3449" s="0" t="s">
        <v>1948</v>
      </c>
      <c r="B3449" s="0" t="s">
        <v>1949</v>
      </c>
      <c r="C3449" s="0" t="s">
        <v>3610</v>
      </c>
      <c r="D3449" s="0" t="n">
        <v>11645</v>
      </c>
      <c r="E3449" s="0" t="n">
        <v>15.125373</v>
      </c>
      <c r="F3449" s="0" t="n">
        <v>94.781976</v>
      </c>
      <c r="G3449" s="0" t="n">
        <v>0.004578686411</v>
      </c>
      <c r="H3449" s="0" t="n">
        <v>1639.09</v>
      </c>
      <c r="I3449" s="0" t="n">
        <v>0.239234</v>
      </c>
      <c r="J3449" s="0" t="n">
        <v>74.6666999999999</v>
      </c>
      <c r="K3449" s="0" t="n">
        <v>150</v>
      </c>
      <c r="L3449" s="0" t="s">
        <v>20</v>
      </c>
      <c r="M3449" s="0" t="n">
        <f aca="false">35.3*G3449</f>
        <v>0.1616276303083</v>
      </c>
      <c r="N3449" s="0" t="n">
        <f aca="false">M3449*1000/365</f>
        <v>0.442815425502192</v>
      </c>
      <c r="O3449" s="0" t="n">
        <f aca="false">Table1[[#This Row],[Detection frequency 2021]]/100*365</f>
        <v>272.533455</v>
      </c>
      <c r="P3449" s="0" t="n">
        <f aca="false">Table1[[#This Row],[Flared days/year]]/12</f>
        <v>22.71112125</v>
      </c>
      <c r="Q3449" s="2" t="n">
        <f aca="false">Table1[[#This Row],['#days per month]]-P3505</f>
        <v>20.096507625</v>
      </c>
    </row>
    <row r="3450" customFormat="false" ht="15.75" hidden="true" customHeight="false" outlineLevel="0" collapsed="false">
      <c r="A3450" s="0" t="s">
        <v>645</v>
      </c>
      <c r="B3450" s="0" t="s">
        <v>646</v>
      </c>
      <c r="C3450" s="0" t="s">
        <v>3611</v>
      </c>
      <c r="D3450" s="0" t="n">
        <v>2611</v>
      </c>
      <c r="E3450" s="0" t="n">
        <v>31.280737</v>
      </c>
      <c r="F3450" s="0" t="n">
        <v>-101.643574</v>
      </c>
      <c r="G3450" s="0" t="n">
        <v>0.004578246116</v>
      </c>
      <c r="H3450" s="0" t="n">
        <v>1798.79</v>
      </c>
      <c r="I3450" s="0" t="n">
        <v>2.19459</v>
      </c>
      <c r="J3450" s="0" t="n">
        <v>26.7241</v>
      </c>
      <c r="K3450" s="0" t="n">
        <v>348</v>
      </c>
      <c r="L3450" s="0" t="s">
        <v>20</v>
      </c>
      <c r="M3450" s="0" t="n">
        <f aca="false">35.3*G3450</f>
        <v>0.1616120878948</v>
      </c>
      <c r="N3450" s="0" t="n">
        <f aca="false">M3450*1000/365</f>
        <v>0.442772843547397</v>
      </c>
      <c r="O3450" s="0" t="n">
        <f aca="false">Table1[[#This Row],[Detection frequency 2021]]/100*365</f>
        <v>97.542965</v>
      </c>
      <c r="P3450" s="0" t="n">
        <f aca="false">Table1[[#This Row],[Flared days/year]]/12</f>
        <v>8.12858041666667</v>
      </c>
      <c r="Q3450" s="2" t="n">
        <f aca="false">Table1[[#This Row],['#days per month]]-P3506</f>
        <v>1.45175708333333</v>
      </c>
    </row>
    <row r="3451" customFormat="false" ht="15.75" hidden="true" customHeight="false" outlineLevel="0" collapsed="false">
      <c r="A3451" s="0" t="s">
        <v>3612</v>
      </c>
      <c r="B3451" s="0" t="s">
        <v>3613</v>
      </c>
      <c r="C3451" s="0" t="s">
        <v>3614</v>
      </c>
      <c r="D3451" s="0" t="n">
        <v>5210</v>
      </c>
      <c r="E3451" s="0" t="n">
        <v>48.714275</v>
      </c>
      <c r="F3451" s="0" t="n">
        <v>3.10403</v>
      </c>
      <c r="G3451" s="0" t="n">
        <v>0.004576044641</v>
      </c>
      <c r="H3451" s="0" t="n">
        <v>1845.76</v>
      </c>
      <c r="I3451" s="0" t="n">
        <v>1.78404</v>
      </c>
      <c r="J3451" s="0" t="n">
        <v>30.8442</v>
      </c>
      <c r="K3451" s="0" t="n">
        <v>308</v>
      </c>
      <c r="L3451" s="0" t="s">
        <v>20</v>
      </c>
      <c r="M3451" s="0" t="n">
        <f aca="false">35.3*G3451</f>
        <v>0.1615343758273</v>
      </c>
      <c r="N3451" s="0" t="n">
        <f aca="false">M3451*1000/365</f>
        <v>0.442559933773425</v>
      </c>
      <c r="O3451" s="0" t="n">
        <f aca="false">Table1[[#This Row],[Detection frequency 2021]]/100*365</f>
        <v>112.58133</v>
      </c>
      <c r="P3451" s="0" t="n">
        <f aca="false">Table1[[#This Row],[Flared days/year]]/12</f>
        <v>9.3817775</v>
      </c>
      <c r="Q3451" s="2" t="n">
        <f aca="false">Table1[[#This Row],['#days per month]]-P3507</f>
        <v>1.50276583333336</v>
      </c>
    </row>
    <row r="3452" customFormat="false" ht="15.75" hidden="true" customHeight="false" outlineLevel="0" collapsed="false">
      <c r="A3452" s="0" t="s">
        <v>366</v>
      </c>
      <c r="B3452" s="0" t="s">
        <v>367</v>
      </c>
      <c r="C3452" s="0" t="s">
        <v>3615</v>
      </c>
      <c r="D3452" s="0" t="n">
        <v>6318</v>
      </c>
      <c r="E3452" s="0" t="n">
        <v>-5.86484199999999</v>
      </c>
      <c r="F3452" s="0" t="n">
        <v>12.274147</v>
      </c>
      <c r="G3452" s="0" t="n">
        <v>0.004575721758</v>
      </c>
      <c r="H3452" s="0" t="n">
        <v>1685.7</v>
      </c>
      <c r="I3452" s="0" t="n">
        <v>1.6015</v>
      </c>
      <c r="J3452" s="0" t="n">
        <v>37.8947</v>
      </c>
      <c r="K3452" s="0" t="n">
        <v>95</v>
      </c>
      <c r="L3452" s="0" t="s">
        <v>20</v>
      </c>
      <c r="M3452" s="0" t="n">
        <f aca="false">35.3*G3452</f>
        <v>0.1615229780574</v>
      </c>
      <c r="N3452" s="0" t="n">
        <f aca="false">M3452*1000/365</f>
        <v>0.442528707006575</v>
      </c>
      <c r="O3452" s="0" t="n">
        <f aca="false">Table1[[#This Row],[Detection frequency 2021]]/100*365</f>
        <v>138.315655</v>
      </c>
      <c r="P3452" s="0" t="n">
        <f aca="false">Table1[[#This Row],[Flared days/year]]/12</f>
        <v>11.5263045833333</v>
      </c>
      <c r="Q3452" s="2" t="n">
        <f aca="false">Table1[[#This Row],['#days per month]]-P3508</f>
        <v>8.60338154166667</v>
      </c>
    </row>
    <row r="3453" customFormat="false" ht="15.75" hidden="true" customHeight="false" outlineLevel="0" collapsed="false">
      <c r="A3453" s="0" t="s">
        <v>24</v>
      </c>
      <c r="B3453" s="0" t="s">
        <v>25</v>
      </c>
      <c r="C3453" s="0" t="s">
        <v>3616</v>
      </c>
      <c r="D3453" s="0" t="n">
        <v>8890</v>
      </c>
      <c r="E3453" s="0" t="n">
        <v>62.446106</v>
      </c>
      <c r="F3453" s="0" t="n">
        <v>73.549471</v>
      </c>
      <c r="G3453" s="0" t="n">
        <v>0.004574547638</v>
      </c>
      <c r="H3453" s="0" t="n">
        <v>1849.86</v>
      </c>
      <c r="I3453" s="0" t="n">
        <v>2.07535</v>
      </c>
      <c r="J3453" s="0" t="n">
        <v>7.28154999999999</v>
      </c>
      <c r="K3453" s="0" t="n">
        <v>206</v>
      </c>
      <c r="L3453" s="0" t="s">
        <v>20</v>
      </c>
      <c r="M3453" s="0" t="n">
        <f aca="false">35.3*G3453</f>
        <v>0.1614815316214</v>
      </c>
      <c r="N3453" s="0" t="n">
        <f aca="false">M3453*1000/365</f>
        <v>0.442415155127123</v>
      </c>
      <c r="O3453" s="0" t="n">
        <f aca="false">Table1[[#This Row],[Detection frequency 2021]]/100*365</f>
        <v>26.5776575</v>
      </c>
      <c r="P3453" s="0" t="n">
        <f aca="false">Table1[[#This Row],[Flared days/year]]/12</f>
        <v>2.21480479166666</v>
      </c>
      <c r="Q3453" s="2" t="n">
        <f aca="false">Table1[[#This Row],['#days per month]]-P3509</f>
        <v>-7.96650520833333</v>
      </c>
    </row>
    <row r="3454" customFormat="false" ht="15.75" hidden="true" customHeight="false" outlineLevel="0" collapsed="false">
      <c r="A3454" s="0" t="s">
        <v>24</v>
      </c>
      <c r="B3454" s="0" t="s">
        <v>25</v>
      </c>
      <c r="C3454" s="0" t="s">
        <v>3617</v>
      </c>
      <c r="D3454" s="0" t="n">
        <v>9416</v>
      </c>
      <c r="E3454" s="0" t="n">
        <v>67.202527</v>
      </c>
      <c r="F3454" s="0" t="n">
        <v>80.3641189999999</v>
      </c>
      <c r="G3454" s="0" t="n">
        <v>0.004571054631</v>
      </c>
      <c r="H3454" s="0" t="n">
        <v>1820.08</v>
      </c>
      <c r="I3454" s="0" t="n">
        <v>1.6015</v>
      </c>
      <c r="J3454" s="0" t="n">
        <v>25.3456</v>
      </c>
      <c r="K3454" s="0" t="n">
        <v>217</v>
      </c>
      <c r="L3454" s="0" t="s">
        <v>218</v>
      </c>
      <c r="M3454" s="0" t="n">
        <f aca="false">35.3*G3454</f>
        <v>0.1613582284743</v>
      </c>
      <c r="N3454" s="0" t="n">
        <f aca="false">M3454*1000/365</f>
        <v>0.442077338285753</v>
      </c>
      <c r="O3454" s="0" t="n">
        <f aca="false">Table1[[#This Row],[Detection frequency 2021]]/100*365</f>
        <v>92.51144</v>
      </c>
      <c r="P3454" s="0" t="n">
        <f aca="false">Table1[[#This Row],[Flared days/year]]/12</f>
        <v>7.70928666666667</v>
      </c>
      <c r="Q3454" s="2" t="n">
        <f aca="false">Table1[[#This Row],['#days per month]]-P3510</f>
        <v>-1.97239916666664</v>
      </c>
    </row>
    <row r="3455" customFormat="false" ht="15.75" hidden="true" customHeight="false" outlineLevel="0" collapsed="false">
      <c r="A3455" s="0" t="s">
        <v>161</v>
      </c>
      <c r="B3455" s="0" t="s">
        <v>162</v>
      </c>
      <c r="C3455" s="0" t="s">
        <v>3618</v>
      </c>
      <c r="D3455" s="0" t="n">
        <v>12136</v>
      </c>
      <c r="E3455" s="0" t="n">
        <v>40.732779</v>
      </c>
      <c r="F3455" s="0" t="n">
        <v>121.652706</v>
      </c>
      <c r="G3455" s="0" t="n">
        <v>0.004566416857</v>
      </c>
      <c r="H3455" s="0" t="n">
        <v>1845.56</v>
      </c>
      <c r="I3455" s="0" t="n">
        <v>1.79125999999999</v>
      </c>
      <c r="J3455" s="0" t="n">
        <v>35.533</v>
      </c>
      <c r="K3455" s="0" t="n">
        <v>197</v>
      </c>
      <c r="L3455" s="0" t="s">
        <v>20</v>
      </c>
      <c r="M3455" s="0" t="n">
        <f aca="false">35.3*G3455</f>
        <v>0.1611945150521</v>
      </c>
      <c r="N3455" s="0" t="n">
        <f aca="false">M3455*1000/365</f>
        <v>0.441628808361918</v>
      </c>
      <c r="O3455" s="0" t="n">
        <f aca="false">Table1[[#This Row],[Detection frequency 2021]]/100*365</f>
        <v>129.69545</v>
      </c>
      <c r="P3455" s="0" t="n">
        <f aca="false">Table1[[#This Row],[Flared days/year]]/12</f>
        <v>10.8079541666667</v>
      </c>
      <c r="Q3455" s="2" t="n">
        <f aca="false">Table1[[#This Row],['#days per month]]-P3511</f>
        <v>0.191625000000002</v>
      </c>
    </row>
    <row r="3456" customFormat="false" ht="15.75" hidden="true" customHeight="false" outlineLevel="0" collapsed="false">
      <c r="A3456" s="0" t="s">
        <v>24</v>
      </c>
      <c r="B3456" s="0" t="s">
        <v>25</v>
      </c>
      <c r="C3456" s="0" t="s">
        <v>3619</v>
      </c>
      <c r="D3456" s="0" t="n">
        <v>10626</v>
      </c>
      <c r="E3456" s="0" t="n">
        <v>57.399812</v>
      </c>
      <c r="F3456" s="0" t="n">
        <v>107.161601</v>
      </c>
      <c r="G3456" s="0" t="n">
        <v>0.004566182033</v>
      </c>
      <c r="H3456" s="0" t="n">
        <v>1486.52</v>
      </c>
      <c r="I3456" s="0" t="n">
        <v>1.6015</v>
      </c>
      <c r="J3456" s="0" t="n">
        <v>5.38721</v>
      </c>
      <c r="K3456" s="0" t="n">
        <v>297</v>
      </c>
      <c r="L3456" s="0" t="s">
        <v>20</v>
      </c>
      <c r="M3456" s="0" t="n">
        <f aca="false">35.3*G3456</f>
        <v>0.1611862257649</v>
      </c>
      <c r="N3456" s="0" t="n">
        <f aca="false">M3456*1000/365</f>
        <v>0.441606097986027</v>
      </c>
      <c r="O3456" s="0" t="n">
        <f aca="false">Table1[[#This Row],[Detection frequency 2021]]/100*365</f>
        <v>19.6633165</v>
      </c>
      <c r="P3456" s="0" t="n">
        <f aca="false">Table1[[#This Row],[Flared days/year]]/12</f>
        <v>1.63860970833333</v>
      </c>
      <c r="Q3456" s="2" t="n">
        <f aca="false">Table1[[#This Row],['#days per month]]-P3512</f>
        <v>-4.74779529166664</v>
      </c>
    </row>
    <row r="3457" customFormat="false" ht="15.75" hidden="true" customHeight="false" outlineLevel="0" collapsed="false">
      <c r="A3457" s="0" t="s">
        <v>72</v>
      </c>
      <c r="B3457" s="0" t="s">
        <v>73</v>
      </c>
      <c r="C3457" s="0" t="s">
        <v>3620</v>
      </c>
      <c r="D3457" s="0" t="n">
        <v>9524</v>
      </c>
      <c r="E3457" s="0" t="n">
        <v>46.63069</v>
      </c>
      <c r="F3457" s="0" t="n">
        <v>64.484542</v>
      </c>
      <c r="G3457" s="0" t="n">
        <v>0.004556583602</v>
      </c>
      <c r="H3457" s="0" t="n">
        <v>1964.14</v>
      </c>
      <c r="I3457" s="0" t="n">
        <v>1.58909</v>
      </c>
      <c r="J3457" s="0" t="n">
        <v>25.6857999999999</v>
      </c>
      <c r="K3457" s="0" t="n">
        <v>401</v>
      </c>
      <c r="L3457" s="0" t="s">
        <v>20</v>
      </c>
      <c r="M3457" s="0" t="n">
        <f aca="false">35.3*G3457</f>
        <v>0.1608474011506</v>
      </c>
      <c r="N3457" s="0" t="n">
        <f aca="false">M3457*1000/365</f>
        <v>0.440677811371507</v>
      </c>
      <c r="O3457" s="0" t="n">
        <f aca="false">Table1[[#This Row],[Detection frequency 2021]]/100*365</f>
        <v>93.7531699999996</v>
      </c>
      <c r="P3457" s="0" t="n">
        <f aca="false">Table1[[#This Row],[Flared days/year]]/12</f>
        <v>7.81276416666664</v>
      </c>
      <c r="Q3457" s="2" t="n">
        <f aca="false">Table1[[#This Row],['#days per month]]-P3513</f>
        <v>2.01391791666664</v>
      </c>
    </row>
    <row r="3458" customFormat="false" ht="15.75" hidden="true" customHeight="false" outlineLevel="0" collapsed="false">
      <c r="A3458" s="0" t="s">
        <v>72</v>
      </c>
      <c r="B3458" s="0" t="s">
        <v>73</v>
      </c>
      <c r="C3458" s="0" t="s">
        <v>3621</v>
      </c>
      <c r="D3458" s="0" t="n">
        <v>7108</v>
      </c>
      <c r="E3458" s="0" t="n">
        <v>48.2258969999999</v>
      </c>
      <c r="F3458" s="0" t="n">
        <v>57.370604</v>
      </c>
      <c r="G3458" s="0" t="n">
        <v>0.004553765714</v>
      </c>
      <c r="H3458" s="0" t="n">
        <v>1655.13</v>
      </c>
      <c r="I3458" s="0" t="n">
        <v>1.6015</v>
      </c>
      <c r="J3458" s="0" t="n">
        <v>21.902</v>
      </c>
      <c r="K3458" s="0" t="n">
        <v>347</v>
      </c>
      <c r="L3458" s="0" t="s">
        <v>20</v>
      </c>
      <c r="M3458" s="0" t="n">
        <f aca="false">35.3*G3458</f>
        <v>0.1607479297042</v>
      </c>
      <c r="N3458" s="0" t="n">
        <f aca="false">M3458*1000/365</f>
        <v>0.440405286860822</v>
      </c>
      <c r="O3458" s="0" t="n">
        <f aca="false">Table1[[#This Row],[Detection frequency 2021]]/100*365</f>
        <v>79.9423</v>
      </c>
      <c r="P3458" s="0" t="n">
        <f aca="false">Table1[[#This Row],[Flared days/year]]/12</f>
        <v>6.66185833333333</v>
      </c>
      <c r="Q3458" s="2" t="n">
        <f aca="false">Table1[[#This Row],['#days per month]]-P3514</f>
        <v>1.1851854166667</v>
      </c>
    </row>
    <row r="3459" customFormat="false" ht="15.75" hidden="true" customHeight="false" outlineLevel="0" collapsed="false">
      <c r="A3459" s="0" t="s">
        <v>201</v>
      </c>
      <c r="B3459" s="0" t="s">
        <v>202</v>
      </c>
      <c r="C3459" s="0" t="s">
        <v>3622</v>
      </c>
      <c r="D3459" s="0" t="n">
        <v>5839</v>
      </c>
      <c r="E3459" s="0" t="n">
        <v>30.753964</v>
      </c>
      <c r="F3459" s="0" t="n">
        <v>26.974558</v>
      </c>
      <c r="G3459" s="0" t="n">
        <v>0.004553472184</v>
      </c>
      <c r="H3459" s="0" t="n">
        <v>1812.66</v>
      </c>
      <c r="I3459" s="0" t="n">
        <v>1.8969</v>
      </c>
      <c r="J3459" s="0" t="n">
        <v>31.8627</v>
      </c>
      <c r="K3459" s="0" t="n">
        <v>408</v>
      </c>
      <c r="L3459" s="0" t="s">
        <v>20</v>
      </c>
      <c r="M3459" s="0" t="n">
        <f aca="false">35.3*G3459</f>
        <v>0.1607375680952</v>
      </c>
      <c r="N3459" s="0" t="n">
        <f aca="false">M3459*1000/365</f>
        <v>0.440376898890959</v>
      </c>
      <c r="O3459" s="0" t="n">
        <f aca="false">Table1[[#This Row],[Detection frequency 2021]]/100*365</f>
        <v>116.298855</v>
      </c>
      <c r="P3459" s="0" t="n">
        <f aca="false">Table1[[#This Row],[Flared days/year]]/12</f>
        <v>9.69157125</v>
      </c>
      <c r="Q3459" s="2" t="n">
        <f aca="false">Table1[[#This Row],['#days per month]]-P3515</f>
        <v>7.30421575</v>
      </c>
    </row>
    <row r="3460" customFormat="false" ht="15.75" hidden="true" customHeight="false" outlineLevel="0" collapsed="false">
      <c r="A3460" s="0" t="s">
        <v>24</v>
      </c>
      <c r="B3460" s="0" t="s">
        <v>25</v>
      </c>
      <c r="C3460" s="0" t="s">
        <v>3623</v>
      </c>
      <c r="D3460" s="0" t="n">
        <v>6846</v>
      </c>
      <c r="E3460" s="0" t="n">
        <v>55.662801</v>
      </c>
      <c r="F3460" s="0" t="n">
        <v>52.021395</v>
      </c>
      <c r="G3460" s="0" t="n">
        <v>0.00454994982399999</v>
      </c>
      <c r="H3460" s="0" t="n">
        <v>1923.53</v>
      </c>
      <c r="I3460" s="0" t="n">
        <v>1.78364</v>
      </c>
      <c r="J3460" s="0" t="n">
        <v>31.4815</v>
      </c>
      <c r="K3460" s="0" t="n">
        <v>270</v>
      </c>
      <c r="L3460" s="0" t="s">
        <v>20</v>
      </c>
      <c r="M3460" s="0" t="n">
        <f aca="false">35.3*G3460</f>
        <v>0.1606132287872</v>
      </c>
      <c r="N3460" s="0" t="n">
        <f aca="false">M3460*1000/365</f>
        <v>0.440036243252602</v>
      </c>
      <c r="O3460" s="0" t="n">
        <f aca="false">Table1[[#This Row],[Detection frequency 2021]]/100*365</f>
        <v>114.907475</v>
      </c>
      <c r="P3460" s="0" t="n">
        <f aca="false">Table1[[#This Row],[Flared days/year]]/12</f>
        <v>9.57562291666667</v>
      </c>
      <c r="Q3460" s="2" t="n">
        <f aca="false">Table1[[#This Row],['#days per month]]-P3516</f>
        <v>-0.327465833333333</v>
      </c>
    </row>
    <row r="3461" customFormat="false" ht="15.75" hidden="true" customHeight="false" outlineLevel="0" collapsed="false">
      <c r="A3461" s="0" t="s">
        <v>645</v>
      </c>
      <c r="B3461" s="0" t="s">
        <v>646</v>
      </c>
      <c r="C3461" s="0" t="s">
        <v>3624</v>
      </c>
      <c r="D3461" s="0" t="n">
        <v>1364</v>
      </c>
      <c r="E3461" s="0" t="n">
        <v>31.780864</v>
      </c>
      <c r="F3461" s="0" t="n">
        <v>-104.028518999999</v>
      </c>
      <c r="G3461" s="0" t="n">
        <v>0.004546251346</v>
      </c>
      <c r="H3461" s="0" t="n">
        <v>1852.82</v>
      </c>
      <c r="I3461" s="0" t="n">
        <v>2.32888</v>
      </c>
      <c r="J3461" s="0" t="n">
        <v>26.5861</v>
      </c>
      <c r="K3461" s="0" t="n">
        <v>331</v>
      </c>
      <c r="L3461" s="0" t="s">
        <v>20</v>
      </c>
      <c r="M3461" s="0" t="n">
        <f aca="false">35.3*G3461</f>
        <v>0.1604826725138</v>
      </c>
      <c r="N3461" s="0" t="n">
        <f aca="false">M3461*1000/365</f>
        <v>0.439678554832329</v>
      </c>
      <c r="O3461" s="0" t="n">
        <f aca="false">Table1[[#This Row],[Detection frequency 2021]]/100*365</f>
        <v>97.039265</v>
      </c>
      <c r="P3461" s="0" t="n">
        <f aca="false">Table1[[#This Row],[Flared days/year]]/12</f>
        <v>8.08660541666667</v>
      </c>
      <c r="Q3461" s="2" t="n">
        <f aca="false">Table1[[#This Row],['#days per month]]-P3517</f>
        <v>0.419597916666666</v>
      </c>
    </row>
    <row r="3462" customFormat="false" ht="15.75" hidden="true" customHeight="false" outlineLevel="0" collapsed="false">
      <c r="A3462" s="0" t="s">
        <v>645</v>
      </c>
      <c r="B3462" s="0" t="s">
        <v>646</v>
      </c>
      <c r="C3462" s="0" t="s">
        <v>3625</v>
      </c>
      <c r="D3462" s="0" t="n">
        <v>636</v>
      </c>
      <c r="E3462" s="0" t="n">
        <v>48.167834</v>
      </c>
      <c r="F3462" s="0" t="n">
        <v>-103.179016</v>
      </c>
      <c r="G3462" s="0" t="n">
        <v>0.004545987169</v>
      </c>
      <c r="H3462" s="0" t="n">
        <v>1858.03</v>
      </c>
      <c r="I3462" s="0" t="n">
        <v>1.45676</v>
      </c>
      <c r="J3462" s="0" t="n">
        <v>18.612</v>
      </c>
      <c r="K3462" s="0" t="n">
        <v>317</v>
      </c>
      <c r="L3462" s="0" t="s">
        <v>20</v>
      </c>
      <c r="M3462" s="0" t="n">
        <f aca="false">35.3*G3462</f>
        <v>0.1604733470657</v>
      </c>
      <c r="N3462" s="0" t="n">
        <f aca="false">M3462*1000/365</f>
        <v>0.439653005659452</v>
      </c>
      <c r="O3462" s="0" t="n">
        <f aca="false">Table1[[#This Row],[Detection frequency 2021]]/100*365</f>
        <v>67.9338</v>
      </c>
      <c r="P3462" s="0" t="n">
        <f aca="false">Table1[[#This Row],[Flared days/year]]/12</f>
        <v>5.66115</v>
      </c>
      <c r="Q3462" s="2" t="n">
        <f aca="false">Table1[[#This Row],['#days per month]]-P3518</f>
        <v>-4.11002166666667</v>
      </c>
    </row>
    <row r="3463" customFormat="false" ht="15.75" hidden="true" customHeight="false" outlineLevel="0" collapsed="false">
      <c r="A3463" s="0" t="s">
        <v>24</v>
      </c>
      <c r="B3463" s="0" t="s">
        <v>25</v>
      </c>
      <c r="C3463" s="0" t="s">
        <v>3626</v>
      </c>
      <c r="D3463" s="0" t="n">
        <v>9354</v>
      </c>
      <c r="E3463" s="0" t="n">
        <v>62.441551</v>
      </c>
      <c r="F3463" s="0" t="n">
        <v>79.594713</v>
      </c>
      <c r="G3463" s="0" t="n">
        <v>0.004533042496</v>
      </c>
      <c r="H3463" s="0" t="n">
        <v>1864.53</v>
      </c>
      <c r="I3463" s="0" t="n">
        <v>1.6015</v>
      </c>
      <c r="J3463" s="0" t="n">
        <v>32</v>
      </c>
      <c r="K3463" s="0" t="n">
        <v>200</v>
      </c>
      <c r="L3463" s="0" t="s">
        <v>20</v>
      </c>
      <c r="M3463" s="0" t="n">
        <f aca="false">35.3*G3463</f>
        <v>0.1600164001088</v>
      </c>
      <c r="N3463" s="0" t="n">
        <f aca="false">M3463*1000/365</f>
        <v>0.438401096188493</v>
      </c>
      <c r="O3463" s="0" t="n">
        <f aca="false">Table1[[#This Row],[Detection frequency 2021]]/100*365</f>
        <v>116.8</v>
      </c>
      <c r="P3463" s="0" t="n">
        <f aca="false">Table1[[#This Row],[Flared days/year]]/12</f>
        <v>9.73333333333333</v>
      </c>
      <c r="Q3463" s="2" t="n">
        <f aca="false">Table1[[#This Row],['#days per month]]-P3519</f>
        <v>0.780917499999998</v>
      </c>
    </row>
    <row r="3464" customFormat="false" ht="15.75" hidden="true" customHeight="false" outlineLevel="0" collapsed="false">
      <c r="A3464" s="0" t="s">
        <v>17</v>
      </c>
      <c r="B3464" s="0" t="s">
        <v>18</v>
      </c>
      <c r="C3464" s="0" t="s">
        <v>3627</v>
      </c>
      <c r="D3464" s="0" t="n">
        <v>4386</v>
      </c>
      <c r="E3464" s="0" t="n">
        <v>9.674847</v>
      </c>
      <c r="F3464" s="0" t="n">
        <v>-63.49986</v>
      </c>
      <c r="G3464" s="0" t="n">
        <v>0.00453004849</v>
      </c>
      <c r="H3464" s="0" t="n">
        <v>1951.2</v>
      </c>
      <c r="I3464" s="0" t="n">
        <v>1.6015</v>
      </c>
      <c r="J3464" s="0" t="n">
        <v>18.0327999999999</v>
      </c>
      <c r="K3464" s="0" t="n">
        <v>183</v>
      </c>
      <c r="L3464" s="0" t="s">
        <v>20</v>
      </c>
      <c r="M3464" s="0" t="n">
        <f aca="false">35.3*G3464</f>
        <v>0.159910711697</v>
      </c>
      <c r="N3464" s="0" t="n">
        <f aca="false">M3464*1000/365</f>
        <v>0.43811153889589</v>
      </c>
      <c r="O3464" s="0" t="n">
        <f aca="false">Table1[[#This Row],[Detection frequency 2021]]/100*365</f>
        <v>65.8197199999996</v>
      </c>
      <c r="P3464" s="0" t="n">
        <f aca="false">Table1[[#This Row],[Flared days/year]]/12</f>
        <v>5.48497666666664</v>
      </c>
      <c r="Q3464" s="2" t="n">
        <f aca="false">Table1[[#This Row],['#days per month]]-P3520</f>
        <v>-0.699340000000031</v>
      </c>
    </row>
    <row r="3465" customFormat="false" ht="15.75" hidden="true" customHeight="false" outlineLevel="0" collapsed="false">
      <c r="A3465" s="0" t="s">
        <v>440</v>
      </c>
      <c r="B3465" s="0" t="s">
        <v>441</v>
      </c>
      <c r="C3465" s="0" t="s">
        <v>3628</v>
      </c>
      <c r="D3465" s="0" t="n">
        <v>11745</v>
      </c>
      <c r="E3465" s="0" t="n">
        <v>9.983926</v>
      </c>
      <c r="F3465" s="0" t="n">
        <v>107.959067999999</v>
      </c>
      <c r="G3465" s="0" t="n">
        <v>0.004518835644</v>
      </c>
      <c r="H3465" s="0" t="n">
        <v>1884.05</v>
      </c>
      <c r="I3465" s="0" t="n">
        <v>1.6015</v>
      </c>
      <c r="J3465" s="0" t="n">
        <v>31.25</v>
      </c>
      <c r="K3465" s="0" t="n">
        <v>96</v>
      </c>
      <c r="L3465" s="0" t="s">
        <v>20</v>
      </c>
      <c r="M3465" s="0" t="n">
        <f aca="false">35.3*G3465</f>
        <v>0.1595148982332</v>
      </c>
      <c r="N3465" s="0" t="n">
        <f aca="false">M3465*1000/365</f>
        <v>0.437027118447123</v>
      </c>
      <c r="O3465" s="0" t="n">
        <f aca="false">Table1[[#This Row],[Detection frequency 2021]]/100*365</f>
        <v>114.0625</v>
      </c>
      <c r="P3465" s="0" t="n">
        <f aca="false">Table1[[#This Row],[Flared days/year]]/12</f>
        <v>9.50520833333333</v>
      </c>
      <c r="Q3465" s="2" t="n">
        <f aca="false">Table1[[#This Row],['#days per month]]-P3521</f>
        <v>5.7748475</v>
      </c>
    </row>
    <row r="3466" customFormat="false" ht="15.75" hidden="true" customHeight="false" outlineLevel="0" collapsed="false">
      <c r="A3466" s="0" t="s">
        <v>645</v>
      </c>
      <c r="B3466" s="0" t="s">
        <v>646</v>
      </c>
      <c r="C3466" s="0" t="s">
        <v>3629</v>
      </c>
      <c r="D3466" s="0" t="n">
        <v>2200</v>
      </c>
      <c r="E3466" s="0" t="n">
        <v>31.5214039999999</v>
      </c>
      <c r="F3466" s="0" t="n">
        <v>-102.667538</v>
      </c>
      <c r="G3466" s="0" t="n">
        <v>0.004515019754</v>
      </c>
      <c r="H3466" s="0" t="n">
        <v>1887.84</v>
      </c>
      <c r="I3466" s="0" t="n">
        <v>1.04626</v>
      </c>
      <c r="J3466" s="0" t="n">
        <v>19.2192</v>
      </c>
      <c r="K3466" s="0" t="n">
        <v>333</v>
      </c>
      <c r="L3466" s="0" t="s">
        <v>20</v>
      </c>
      <c r="M3466" s="0" t="n">
        <f aca="false">35.3*G3466</f>
        <v>0.1593801973162</v>
      </c>
      <c r="N3466" s="0" t="n">
        <f aca="false">M3466*1000/365</f>
        <v>0.436658074838904</v>
      </c>
      <c r="O3466" s="0" t="n">
        <f aca="false">Table1[[#This Row],[Detection frequency 2021]]/100*365</f>
        <v>70.15008</v>
      </c>
      <c r="P3466" s="0" t="n">
        <f aca="false">Table1[[#This Row],[Flared days/year]]/12</f>
        <v>5.84584</v>
      </c>
      <c r="Q3466" s="2" t="n">
        <f aca="false">Table1[[#This Row],['#days per month]]-P3522</f>
        <v>3.46021825</v>
      </c>
    </row>
    <row r="3467" customFormat="false" ht="15.75" hidden="true" customHeight="false" outlineLevel="0" collapsed="false">
      <c r="A3467" s="0" t="s">
        <v>24</v>
      </c>
      <c r="B3467" s="0" t="s">
        <v>25</v>
      </c>
      <c r="C3467" s="0" t="s">
        <v>3630</v>
      </c>
      <c r="D3467" s="0" t="n">
        <v>9002</v>
      </c>
      <c r="E3467" s="0" t="n">
        <v>63.31363</v>
      </c>
      <c r="F3467" s="0" t="n">
        <v>75.553146</v>
      </c>
      <c r="G3467" s="0" t="n">
        <v>0.004509824273</v>
      </c>
      <c r="H3467" s="0" t="n">
        <v>1911.69</v>
      </c>
      <c r="I3467" s="0" t="n">
        <v>1.52088999999999</v>
      </c>
      <c r="J3467" s="0" t="n">
        <v>25.5434999999999</v>
      </c>
      <c r="K3467" s="0" t="n">
        <v>184</v>
      </c>
      <c r="L3467" s="0" t="s">
        <v>20</v>
      </c>
      <c r="M3467" s="0" t="n">
        <f aca="false">35.3*G3467</f>
        <v>0.1591967968369</v>
      </c>
      <c r="N3467" s="0" t="n">
        <f aca="false">M3467*1000/365</f>
        <v>0.436155607772329</v>
      </c>
      <c r="O3467" s="0" t="n">
        <f aca="false">Table1[[#This Row],[Detection frequency 2021]]/100*365</f>
        <v>93.2337749999996</v>
      </c>
      <c r="P3467" s="0" t="n">
        <f aca="false">Table1[[#This Row],[Flared days/year]]/12</f>
        <v>7.76948124999997</v>
      </c>
      <c r="Q3467" s="2" t="n">
        <f aca="false">Table1[[#This Row],['#days per month]]-P3523</f>
        <v>7.3205282083333</v>
      </c>
    </row>
    <row r="3468" customFormat="false" ht="15.75" hidden="true" customHeight="false" outlineLevel="0" collapsed="false">
      <c r="A3468" s="0" t="s">
        <v>645</v>
      </c>
      <c r="B3468" s="0" t="s">
        <v>646</v>
      </c>
      <c r="C3468" s="0" t="s">
        <v>3631</v>
      </c>
      <c r="D3468" s="0" t="n">
        <v>2612</v>
      </c>
      <c r="E3468" s="0" t="n">
        <v>32.342493</v>
      </c>
      <c r="F3468" s="0" t="n">
        <v>-101.639691</v>
      </c>
      <c r="G3468" s="0" t="n">
        <v>0.004506360619</v>
      </c>
      <c r="H3468" s="0" t="n">
        <v>1977.7</v>
      </c>
      <c r="I3468" s="0" t="n">
        <v>1.57907</v>
      </c>
      <c r="J3468" s="0" t="n">
        <v>15.2493</v>
      </c>
      <c r="K3468" s="0" t="n">
        <v>341</v>
      </c>
      <c r="L3468" s="0" t="s">
        <v>20</v>
      </c>
      <c r="M3468" s="0" t="n">
        <f aca="false">35.3*G3468</f>
        <v>0.1590745298507</v>
      </c>
      <c r="N3468" s="0" t="n">
        <f aca="false">M3468*1000/365</f>
        <v>0.435820629727945</v>
      </c>
      <c r="O3468" s="0" t="n">
        <f aca="false">Table1[[#This Row],[Detection frequency 2021]]/100*365</f>
        <v>55.659945</v>
      </c>
      <c r="P3468" s="0" t="n">
        <f aca="false">Table1[[#This Row],[Flared days/year]]/12</f>
        <v>4.63832875</v>
      </c>
      <c r="Q3468" s="2" t="n">
        <f aca="false">Table1[[#This Row],['#days per month]]-P3524</f>
        <v>-4.88464291666667</v>
      </c>
    </row>
    <row r="3469" customFormat="false" ht="15.75" hidden="true" customHeight="false" outlineLevel="0" collapsed="false">
      <c r="A3469" s="0" t="s">
        <v>21</v>
      </c>
      <c r="B3469" s="0" t="s">
        <v>22</v>
      </c>
      <c r="C3469" s="0" t="s">
        <v>3632</v>
      </c>
      <c r="D3469" s="0" t="n">
        <v>7408</v>
      </c>
      <c r="E3469" s="0" t="n">
        <v>33.585584</v>
      </c>
      <c r="F3469" s="0" t="n">
        <v>44.414878</v>
      </c>
      <c r="G3469" s="0" t="n">
        <v>0.002220525097</v>
      </c>
      <c r="H3469" s="0" t="n">
        <v>1783.33</v>
      </c>
      <c r="I3469" s="0" t="n">
        <v>2.00095</v>
      </c>
      <c r="J3469" s="0" t="n">
        <v>13.8889</v>
      </c>
      <c r="K3469" s="0" t="n">
        <v>396</v>
      </c>
      <c r="L3469" s="0" t="s">
        <v>20</v>
      </c>
      <c r="M3469" s="0" t="n">
        <f aca="false">35.3*G3469</f>
        <v>0.0783845359241</v>
      </c>
      <c r="N3469" s="0" t="n">
        <f aca="false">M3469*1000/365</f>
        <v>0.214752153216712</v>
      </c>
      <c r="O3469" s="0" t="n">
        <f aca="false">Table1[[#This Row],[Detection frequency 2021]]/100*365</f>
        <v>50.694485</v>
      </c>
      <c r="P3469" s="0" t="n">
        <f aca="false">Table1[[#This Row],[Flared days/year]]/12</f>
        <v>4.22454041666667</v>
      </c>
      <c r="Q3469" s="2" t="n">
        <f aca="false">Table1[[#This Row],['#days per month]]-P3525</f>
        <v>-0.920104166666668</v>
      </c>
    </row>
    <row r="3470" customFormat="false" ht="15.75" hidden="true" customHeight="false" outlineLevel="0" collapsed="false">
      <c r="A3470" s="0" t="s">
        <v>24</v>
      </c>
      <c r="B3470" s="0" t="s">
        <v>25</v>
      </c>
      <c r="C3470" s="0" t="s">
        <v>3633</v>
      </c>
      <c r="D3470" s="0" t="n">
        <v>9150</v>
      </c>
      <c r="E3470" s="0" t="n">
        <v>62.986726</v>
      </c>
      <c r="F3470" s="0" t="n">
        <v>76.965845</v>
      </c>
      <c r="G3470" s="0" t="n">
        <v>0.004502896965</v>
      </c>
      <c r="H3470" s="0" t="n">
        <v>1785.25</v>
      </c>
      <c r="I3470" s="0" t="n">
        <v>2.28959</v>
      </c>
      <c r="J3470" s="0" t="n">
        <v>9.91378999999999</v>
      </c>
      <c r="K3470" s="0" t="n">
        <v>232</v>
      </c>
      <c r="L3470" s="0" t="s">
        <v>20</v>
      </c>
      <c r="M3470" s="0" t="n">
        <f aca="false">35.3*G3470</f>
        <v>0.1589522628645</v>
      </c>
      <c r="N3470" s="0" t="n">
        <f aca="false">M3470*1000/365</f>
        <v>0.435485651683562</v>
      </c>
      <c r="O3470" s="0" t="n">
        <f aca="false">Table1[[#This Row],[Detection frequency 2021]]/100*365</f>
        <v>36.1853335</v>
      </c>
      <c r="P3470" s="0" t="n">
        <f aca="false">Table1[[#This Row],[Flared days/year]]/12</f>
        <v>3.01544445833333</v>
      </c>
      <c r="Q3470" s="2" t="n">
        <f aca="false">Table1[[#This Row],['#days per month]]-P3526</f>
        <v>-4.96561512499997</v>
      </c>
    </row>
    <row r="3471" customFormat="false" ht="15.75" hidden="true" customHeight="false" outlineLevel="0" collapsed="false">
      <c r="A3471" s="0" t="s">
        <v>598</v>
      </c>
      <c r="B3471" s="0" t="s">
        <v>599</v>
      </c>
      <c r="C3471" s="0" t="s">
        <v>3634</v>
      </c>
      <c r="D3471" s="0" t="n">
        <v>1100</v>
      </c>
      <c r="E3471" s="0" t="n">
        <v>49.284375</v>
      </c>
      <c r="F3471" s="0" t="n">
        <v>-102.366984</v>
      </c>
      <c r="G3471" s="0" t="n">
        <v>0.004499873606</v>
      </c>
      <c r="H3471" s="0" t="n">
        <v>1860.69</v>
      </c>
      <c r="I3471" s="0" t="n">
        <v>1.68710999999999</v>
      </c>
      <c r="J3471" s="0" t="n">
        <v>23.3765999999999</v>
      </c>
      <c r="K3471" s="0" t="n">
        <v>308</v>
      </c>
      <c r="L3471" s="0" t="s">
        <v>20</v>
      </c>
      <c r="M3471" s="0" t="n">
        <f aca="false">35.3*G3471</f>
        <v>0.1588455382918</v>
      </c>
      <c r="N3471" s="0" t="n">
        <f aca="false">M3471*1000/365</f>
        <v>0.435193255593973</v>
      </c>
      <c r="O3471" s="0" t="n">
        <f aca="false">Table1[[#This Row],[Detection frequency 2021]]/100*365</f>
        <v>85.3245899999996</v>
      </c>
      <c r="P3471" s="0" t="n">
        <f aca="false">Table1[[#This Row],[Flared days/year]]/12</f>
        <v>7.11038249999997</v>
      </c>
      <c r="Q3471" s="2" t="n">
        <f aca="false">Table1[[#This Row],['#days per month]]-P3527</f>
        <v>1.83403374999997</v>
      </c>
    </row>
    <row r="3472" customFormat="false" ht="15.75" hidden="true" customHeight="false" outlineLevel="0" collapsed="false">
      <c r="A3472" s="0" t="s">
        <v>161</v>
      </c>
      <c r="B3472" s="0" t="s">
        <v>162</v>
      </c>
      <c r="C3472" s="0" t="s">
        <v>3635</v>
      </c>
      <c r="D3472" s="0" t="n">
        <v>9585</v>
      </c>
      <c r="E3472" s="0" t="n">
        <v>41.664707</v>
      </c>
      <c r="F3472" s="0" t="n">
        <v>81.0861949999999</v>
      </c>
      <c r="G3472" s="0" t="n">
        <v>0.00449511842</v>
      </c>
      <c r="H3472" s="0" t="n">
        <v>1761.82</v>
      </c>
      <c r="I3472" s="0" t="n">
        <v>0.948770999999999</v>
      </c>
      <c r="J3472" s="0" t="n">
        <v>21.3855</v>
      </c>
      <c r="K3472" s="0" t="n">
        <v>332</v>
      </c>
      <c r="L3472" s="0" t="s">
        <v>20</v>
      </c>
      <c r="M3472" s="0" t="n">
        <f aca="false">35.3*G3472</f>
        <v>0.158677680226</v>
      </c>
      <c r="N3472" s="0" t="n">
        <f aca="false">M3472*1000/365</f>
        <v>0.434733370482192</v>
      </c>
      <c r="O3472" s="0" t="n">
        <f aca="false">Table1[[#This Row],[Detection frequency 2021]]/100*365</f>
        <v>78.057075</v>
      </c>
      <c r="P3472" s="0" t="n">
        <f aca="false">Table1[[#This Row],[Flared days/year]]/12</f>
        <v>6.50475625</v>
      </c>
      <c r="Q3472" s="2" t="n">
        <f aca="false">Table1[[#This Row],['#days per month]]-P3528</f>
        <v>-0.375189583333333</v>
      </c>
    </row>
    <row r="3473" customFormat="false" ht="15.75" hidden="true" customHeight="false" outlineLevel="0" collapsed="false">
      <c r="A3473" s="0" t="s">
        <v>21</v>
      </c>
      <c r="B3473" s="0" t="s">
        <v>22</v>
      </c>
      <c r="C3473" s="0" t="s">
        <v>3636</v>
      </c>
      <c r="D3473" s="0" t="n">
        <v>7588</v>
      </c>
      <c r="E3473" s="0" t="n">
        <v>30.296219</v>
      </c>
      <c r="F3473" s="0" t="n">
        <v>47.736776</v>
      </c>
      <c r="G3473" s="0" t="n">
        <v>0.0024697438082</v>
      </c>
      <c r="H3473" s="0" t="n">
        <v>1535.08</v>
      </c>
      <c r="I3473" s="0" t="n">
        <v>2.26618</v>
      </c>
      <c r="J3473" s="0" t="n">
        <v>13.7661999999999</v>
      </c>
      <c r="K3473" s="0" t="n">
        <v>385</v>
      </c>
      <c r="L3473" s="0" t="s">
        <v>20</v>
      </c>
      <c r="M3473" s="0" t="n">
        <f aca="false">35.3*G3473</f>
        <v>0.08718195642946</v>
      </c>
      <c r="N3473" s="0" t="n">
        <f aca="false">M3473*1000/365</f>
        <v>0.238854675149205</v>
      </c>
      <c r="O3473" s="0" t="n">
        <f aca="false">Table1[[#This Row],[Detection frequency 2021]]/100*365</f>
        <v>50.2466299999996</v>
      </c>
      <c r="P3473" s="0" t="n">
        <f aca="false">Table1[[#This Row],[Flared days/year]]/12</f>
        <v>4.18721916666664</v>
      </c>
      <c r="Q3473" s="2" t="n">
        <f aca="false">Table1[[#This Row],['#days per month]]-P3529</f>
        <v>-7.14447958333336</v>
      </c>
    </row>
    <row r="3474" customFormat="false" ht="15.75" hidden="true" customHeight="false" outlineLevel="0" collapsed="false">
      <c r="A3474" s="0" t="s">
        <v>28</v>
      </c>
      <c r="B3474" s="0" t="s">
        <v>29</v>
      </c>
      <c r="C3474" s="0" t="s">
        <v>3637</v>
      </c>
      <c r="D3474" s="0" t="n">
        <v>7792</v>
      </c>
      <c r="E3474" s="0" t="n">
        <v>30.508028</v>
      </c>
      <c r="F3474" s="0" t="n">
        <v>49.170466</v>
      </c>
      <c r="G3474" s="0" t="n">
        <v>0.004491566707</v>
      </c>
      <c r="H3474" s="0" t="n">
        <v>1749.42</v>
      </c>
      <c r="I3474" s="0" t="n">
        <v>1.6015</v>
      </c>
      <c r="J3474" s="0" t="n">
        <v>7.92838999999999</v>
      </c>
      <c r="K3474" s="0" t="n">
        <v>391</v>
      </c>
      <c r="L3474" s="0" t="s">
        <v>20</v>
      </c>
      <c r="M3474" s="0" t="n">
        <f aca="false">35.3*G3474</f>
        <v>0.1585523047571</v>
      </c>
      <c r="N3474" s="0" t="n">
        <f aca="false">M3474*1000/365</f>
        <v>0.434389876046849</v>
      </c>
      <c r="O3474" s="0" t="n">
        <f aca="false">Table1[[#This Row],[Detection frequency 2021]]/100*365</f>
        <v>28.9386235</v>
      </c>
      <c r="P3474" s="0" t="n">
        <f aca="false">Table1[[#This Row],[Flared days/year]]/12</f>
        <v>2.41155195833333</v>
      </c>
      <c r="Q3474" s="2" t="n">
        <f aca="false">Table1[[#This Row],['#days per month]]-P3530</f>
        <v>-2.422386375</v>
      </c>
    </row>
    <row r="3475" customFormat="false" ht="15.75" hidden="true" customHeight="false" outlineLevel="0" collapsed="false">
      <c r="A3475" s="0" t="s">
        <v>24</v>
      </c>
      <c r="B3475" s="0" t="s">
        <v>25</v>
      </c>
      <c r="C3475" s="0" t="s">
        <v>3638</v>
      </c>
      <c r="D3475" s="0" t="n">
        <v>6788</v>
      </c>
      <c r="E3475" s="0" t="n">
        <v>52.76234</v>
      </c>
      <c r="F3475" s="0" t="n">
        <v>51.106003</v>
      </c>
      <c r="G3475" s="0" t="n">
        <v>0.004488014994</v>
      </c>
      <c r="H3475" s="0" t="n">
        <v>1860.88</v>
      </c>
      <c r="I3475" s="0" t="n">
        <v>3.00157</v>
      </c>
      <c r="J3475" s="0" t="n">
        <v>20</v>
      </c>
      <c r="K3475" s="0" t="n">
        <v>305</v>
      </c>
      <c r="L3475" s="0" t="s">
        <v>20</v>
      </c>
      <c r="M3475" s="0" t="n">
        <f aca="false">35.3*G3475</f>
        <v>0.1584269292882</v>
      </c>
      <c r="N3475" s="0" t="n">
        <f aca="false">M3475*1000/365</f>
        <v>0.434046381611507</v>
      </c>
      <c r="O3475" s="0" t="n">
        <f aca="false">Table1[[#This Row],[Detection frequency 2021]]/100*365</f>
        <v>73</v>
      </c>
      <c r="P3475" s="0" t="n">
        <f aca="false">Table1[[#This Row],[Flared days/year]]/12</f>
        <v>6.08333333333333</v>
      </c>
      <c r="Q3475" s="2" t="n">
        <f aca="false">Table1[[#This Row],['#days per month]]-P3531</f>
        <v>-7.12619916666664</v>
      </c>
    </row>
    <row r="3476" customFormat="false" ht="15.75" hidden="true" customHeight="false" outlineLevel="0" collapsed="false">
      <c r="A3476" s="0" t="s">
        <v>35</v>
      </c>
      <c r="B3476" s="0" t="s">
        <v>36</v>
      </c>
      <c r="C3476" s="0" t="s">
        <v>3639</v>
      </c>
      <c r="D3476" s="0" t="n">
        <v>3685</v>
      </c>
      <c r="E3476" s="0" t="n">
        <v>20.503882</v>
      </c>
      <c r="F3476" s="0" t="n">
        <v>-97.59464</v>
      </c>
      <c r="G3476" s="0" t="n">
        <v>0.004480911568</v>
      </c>
      <c r="H3476" s="0" t="n">
        <v>1875.62</v>
      </c>
      <c r="I3476" s="0" t="n">
        <v>3.72378</v>
      </c>
      <c r="J3476" s="0" t="n">
        <v>22.9075</v>
      </c>
      <c r="K3476" s="0" t="n">
        <v>227</v>
      </c>
      <c r="L3476" s="0" t="s">
        <v>20</v>
      </c>
      <c r="M3476" s="0" t="n">
        <f aca="false">35.3*G3476</f>
        <v>0.1581761783504</v>
      </c>
      <c r="N3476" s="0" t="n">
        <f aca="false">M3476*1000/365</f>
        <v>0.433359392740822</v>
      </c>
      <c r="O3476" s="0" t="n">
        <f aca="false">Table1[[#This Row],[Detection frequency 2021]]/100*365</f>
        <v>83.612375</v>
      </c>
      <c r="P3476" s="0" t="n">
        <f aca="false">Table1[[#This Row],[Flared days/year]]/12</f>
        <v>6.96769791666667</v>
      </c>
      <c r="Q3476" s="2" t="n">
        <f aca="false">Table1[[#This Row],['#days per month]]-P3532</f>
        <v>-1.39183625</v>
      </c>
    </row>
    <row r="3477" customFormat="false" ht="15.75" hidden="true" customHeight="false" outlineLevel="0" collapsed="false">
      <c r="A3477" s="0" t="s">
        <v>24</v>
      </c>
      <c r="B3477" s="0" t="s">
        <v>25</v>
      </c>
      <c r="C3477" s="0" t="s">
        <v>3640</v>
      </c>
      <c r="D3477" s="0" t="n">
        <v>8966</v>
      </c>
      <c r="E3477" s="0" t="n">
        <v>62.908875</v>
      </c>
      <c r="F3477" s="0" t="n">
        <v>75.115651</v>
      </c>
      <c r="G3477" s="0" t="n">
        <v>0.004480383214</v>
      </c>
      <c r="H3477" s="0" t="n">
        <v>1907.64</v>
      </c>
      <c r="I3477" s="0" t="n">
        <v>3.2548</v>
      </c>
      <c r="J3477" s="0" t="n">
        <v>23.3332999999999</v>
      </c>
      <c r="K3477" s="0" t="n">
        <v>210</v>
      </c>
      <c r="L3477" s="0" t="s">
        <v>20</v>
      </c>
      <c r="M3477" s="0" t="n">
        <f aca="false">35.3*G3477</f>
        <v>0.1581575274542</v>
      </c>
      <c r="N3477" s="0" t="n">
        <f aca="false">M3477*1000/365</f>
        <v>0.433308294395068</v>
      </c>
      <c r="O3477" s="0" t="n">
        <f aca="false">Table1[[#This Row],[Detection frequency 2021]]/100*365</f>
        <v>85.1665449999996</v>
      </c>
      <c r="P3477" s="0" t="n">
        <f aca="false">Table1[[#This Row],[Flared days/year]]/12</f>
        <v>7.0972120833333</v>
      </c>
      <c r="Q3477" s="2" t="n">
        <f aca="false">Table1[[#This Row],['#days per month]]-P3533</f>
        <v>-0.208110833333363</v>
      </c>
    </row>
    <row r="3478" customFormat="false" ht="15.75" hidden="true" customHeight="false" outlineLevel="0" collapsed="false">
      <c r="A3478" s="0" t="s">
        <v>1160</v>
      </c>
      <c r="B3478" s="0" t="s">
        <v>1161</v>
      </c>
      <c r="C3478" s="0" t="s">
        <v>3641</v>
      </c>
      <c r="D3478" s="0" t="n">
        <v>9955</v>
      </c>
      <c r="E3478" s="0" t="n">
        <v>27.420175</v>
      </c>
      <c r="F3478" s="0" t="n">
        <v>67.547466</v>
      </c>
      <c r="G3478" s="0" t="n">
        <v>0.00447700761899999</v>
      </c>
      <c r="H3478" s="0" t="n">
        <v>1723.85</v>
      </c>
      <c r="I3478" s="0" t="n">
        <v>2.04581</v>
      </c>
      <c r="J3478" s="0" t="n">
        <v>38.5057</v>
      </c>
      <c r="K3478" s="0" t="n">
        <v>348</v>
      </c>
      <c r="L3478" s="0" t="s">
        <v>20</v>
      </c>
      <c r="M3478" s="0" t="n">
        <f aca="false">35.3*G3478</f>
        <v>0.1580383689507</v>
      </c>
      <c r="N3478" s="0" t="n">
        <f aca="false">M3478*1000/365</f>
        <v>0.432981832741643</v>
      </c>
      <c r="O3478" s="0" t="n">
        <f aca="false">Table1[[#This Row],[Detection frequency 2021]]/100*365</f>
        <v>140.545805</v>
      </c>
      <c r="P3478" s="0" t="n">
        <f aca="false">Table1[[#This Row],[Flared days/year]]/12</f>
        <v>11.7121504166667</v>
      </c>
      <c r="Q3478" s="2" t="n">
        <f aca="false">Table1[[#This Row],['#days per month]]-P3534</f>
        <v>7.260945</v>
      </c>
    </row>
    <row r="3479" customFormat="false" ht="15.75" hidden="true" customHeight="false" outlineLevel="0" collapsed="false">
      <c r="A3479" s="0" t="s">
        <v>645</v>
      </c>
      <c r="B3479" s="0" t="s">
        <v>646</v>
      </c>
      <c r="C3479" s="0" t="s">
        <v>3642</v>
      </c>
      <c r="D3479" s="0" t="n">
        <v>2052</v>
      </c>
      <c r="E3479" s="0" t="n">
        <v>31.488443</v>
      </c>
      <c r="F3479" s="0" t="n">
        <v>-103.181644999999</v>
      </c>
      <c r="G3479" s="0" t="n">
        <v>0.004475510616</v>
      </c>
      <c r="H3479" s="0" t="n">
        <v>1873.51</v>
      </c>
      <c r="I3479" s="0" t="n">
        <v>3.53213</v>
      </c>
      <c r="J3479" s="0" t="n">
        <v>20.0599</v>
      </c>
      <c r="K3479" s="0" t="n">
        <v>334</v>
      </c>
      <c r="L3479" s="0" t="s">
        <v>20</v>
      </c>
      <c r="M3479" s="0" t="n">
        <f aca="false">35.3*G3479</f>
        <v>0.1579855247448</v>
      </c>
      <c r="N3479" s="0" t="n">
        <f aca="false">M3479*1000/365</f>
        <v>0.432837054095342</v>
      </c>
      <c r="O3479" s="0" t="n">
        <f aca="false">Table1[[#This Row],[Detection frequency 2021]]/100*365</f>
        <v>73.218635</v>
      </c>
      <c r="P3479" s="0" t="n">
        <f aca="false">Table1[[#This Row],[Flared days/year]]/12</f>
        <v>6.10155291666667</v>
      </c>
      <c r="Q3479" s="2" t="n">
        <f aca="false">Table1[[#This Row],['#days per month]]-P3535</f>
        <v>0.386899999999999</v>
      </c>
    </row>
    <row r="3480" customFormat="false" ht="15.75" hidden="true" customHeight="false" outlineLevel="0" collapsed="false">
      <c r="A3480" s="0" t="s">
        <v>645</v>
      </c>
      <c r="B3480" s="0" t="s">
        <v>646</v>
      </c>
      <c r="C3480" s="0" t="s">
        <v>3643</v>
      </c>
      <c r="D3480" s="0" t="n">
        <v>463</v>
      </c>
      <c r="E3480" s="0" t="n">
        <v>47.996801</v>
      </c>
      <c r="F3480" s="0" t="n">
        <v>-104.127228</v>
      </c>
      <c r="G3480" s="0" t="n">
        <v>0.004469141015</v>
      </c>
      <c r="H3480" s="0" t="n">
        <v>1979</v>
      </c>
      <c r="I3480" s="0" t="n">
        <v>1.6015</v>
      </c>
      <c r="J3480" s="0" t="n">
        <v>19.6923</v>
      </c>
      <c r="K3480" s="0" t="n">
        <v>325</v>
      </c>
      <c r="L3480" s="0" t="s">
        <v>20</v>
      </c>
      <c r="M3480" s="0" t="n">
        <f aca="false">35.3*G3480</f>
        <v>0.1577606778295</v>
      </c>
      <c r="N3480" s="0" t="n">
        <f aca="false">M3480*1000/365</f>
        <v>0.432221035149315</v>
      </c>
      <c r="O3480" s="0" t="n">
        <f aca="false">Table1[[#This Row],[Detection frequency 2021]]/100*365</f>
        <v>71.876895</v>
      </c>
      <c r="P3480" s="0" t="n">
        <f aca="false">Table1[[#This Row],[Flared days/year]]/12</f>
        <v>5.98974125</v>
      </c>
      <c r="Q3480" s="2" t="n">
        <f aca="false">Table1[[#This Row],['#days per month]]-P3536</f>
        <v>-2.42502958333333</v>
      </c>
    </row>
    <row r="3481" customFormat="false" ht="15.75" hidden="true" customHeight="false" outlineLevel="0" collapsed="false">
      <c r="A3481" s="0" t="s">
        <v>645</v>
      </c>
      <c r="B3481" s="0" t="s">
        <v>646</v>
      </c>
      <c r="C3481" s="0" t="s">
        <v>3644</v>
      </c>
      <c r="D3481" s="0" t="n">
        <v>761</v>
      </c>
      <c r="E3481" s="0" t="n">
        <v>48.399325</v>
      </c>
      <c r="F3481" s="0" t="n">
        <v>-102.911163</v>
      </c>
      <c r="G3481" s="0" t="n">
        <v>0.00446696889299999</v>
      </c>
      <c r="H3481" s="0" t="n">
        <v>1901.3</v>
      </c>
      <c r="I3481" s="0" t="n">
        <v>0.5441</v>
      </c>
      <c r="J3481" s="0" t="n">
        <v>16.8831</v>
      </c>
      <c r="K3481" s="0" t="n">
        <v>308</v>
      </c>
      <c r="L3481" s="0" t="s">
        <v>20</v>
      </c>
      <c r="M3481" s="0" t="n">
        <f aca="false">35.3*G3481</f>
        <v>0.1576840019229</v>
      </c>
      <c r="N3481" s="0" t="n">
        <f aca="false">M3481*1000/365</f>
        <v>0.432010964172328</v>
      </c>
      <c r="O3481" s="0" t="n">
        <f aca="false">Table1[[#This Row],[Detection frequency 2021]]/100*365</f>
        <v>61.623315</v>
      </c>
      <c r="P3481" s="0" t="n">
        <f aca="false">Table1[[#This Row],[Flared days/year]]/12</f>
        <v>5.13527625</v>
      </c>
      <c r="Q3481" s="2" t="n">
        <f aca="false">Table1[[#This Row],['#days per month]]-P3537</f>
        <v>2.75276916666667</v>
      </c>
    </row>
    <row r="3482" customFormat="false" ht="15.75" hidden="true" customHeight="false" outlineLevel="0" collapsed="false">
      <c r="A3482" s="0" t="s">
        <v>645</v>
      </c>
      <c r="B3482" s="0" t="s">
        <v>646</v>
      </c>
      <c r="C3482" s="0" t="s">
        <v>3645</v>
      </c>
      <c r="D3482" s="0" t="n">
        <v>2938</v>
      </c>
      <c r="E3482" s="0" t="n">
        <v>28.52215</v>
      </c>
      <c r="F3482" s="0" t="n">
        <v>-99.238151</v>
      </c>
      <c r="G3482" s="0" t="n">
        <v>0.004466381833</v>
      </c>
      <c r="H3482" s="0" t="n">
        <v>1903.09</v>
      </c>
      <c r="I3482" s="0" t="n">
        <v>2.81143</v>
      </c>
      <c r="J3482" s="0" t="n">
        <v>21.7666</v>
      </c>
      <c r="K3482" s="0" t="n">
        <v>317</v>
      </c>
      <c r="L3482" s="0" t="s">
        <v>20</v>
      </c>
      <c r="M3482" s="0" t="n">
        <f aca="false">35.3*G3482</f>
        <v>0.1576632787049</v>
      </c>
      <c r="N3482" s="0" t="n">
        <f aca="false">M3482*1000/365</f>
        <v>0.431954188232603</v>
      </c>
      <c r="O3482" s="0" t="n">
        <f aca="false">Table1[[#This Row],[Detection frequency 2021]]/100*365</f>
        <v>79.44809</v>
      </c>
      <c r="P3482" s="0" t="n">
        <f aca="false">Table1[[#This Row],[Flared days/year]]/12</f>
        <v>6.62067416666667</v>
      </c>
      <c r="Q3482" s="2" t="n">
        <f aca="false">Table1[[#This Row],['#days per month]]-P3538</f>
        <v>-1.29845708333333</v>
      </c>
    </row>
    <row r="3483" customFormat="false" ht="15.75" hidden="true" customHeight="false" outlineLevel="0" collapsed="false">
      <c r="A3483" s="0" t="s">
        <v>17</v>
      </c>
      <c r="B3483" s="0" t="s">
        <v>18</v>
      </c>
      <c r="C3483" s="0" t="s">
        <v>3646</v>
      </c>
      <c r="D3483" s="0" t="n">
        <v>4322</v>
      </c>
      <c r="E3483" s="0" t="n">
        <v>9.574997</v>
      </c>
      <c r="F3483" s="0" t="n">
        <v>-63.657981</v>
      </c>
      <c r="G3483" s="0" t="n">
        <v>0.00446635248</v>
      </c>
      <c r="H3483" s="0" t="n">
        <v>1983.17</v>
      </c>
      <c r="I3483" s="0" t="n">
        <v>1.6015</v>
      </c>
      <c r="J3483" s="0" t="n">
        <v>19.1257</v>
      </c>
      <c r="K3483" s="0" t="n">
        <v>183</v>
      </c>
      <c r="L3483" s="0" t="s">
        <v>20</v>
      </c>
      <c r="M3483" s="0" t="n">
        <f aca="false">35.3*G3483</f>
        <v>0.157662242544</v>
      </c>
      <c r="N3483" s="0" t="n">
        <f aca="false">M3483*1000/365</f>
        <v>0.431951349435616</v>
      </c>
      <c r="O3483" s="0" t="n">
        <f aca="false">Table1[[#This Row],[Detection frequency 2021]]/100*365</f>
        <v>69.808805</v>
      </c>
      <c r="P3483" s="0" t="n">
        <f aca="false">Table1[[#This Row],[Flared days/year]]/12</f>
        <v>5.81740041666667</v>
      </c>
      <c r="Q3483" s="2" t="n">
        <f aca="false">Table1[[#This Row],['#days per month]]-P3539</f>
        <v>0.225478749999999</v>
      </c>
    </row>
    <row r="3484" customFormat="false" ht="15.75" hidden="true" customHeight="false" outlineLevel="0" collapsed="false">
      <c r="A3484" s="0" t="s">
        <v>645</v>
      </c>
      <c r="B3484" s="0" t="s">
        <v>646</v>
      </c>
      <c r="C3484" s="0" t="s">
        <v>3647</v>
      </c>
      <c r="D3484" s="0" t="n">
        <v>3324</v>
      </c>
      <c r="E3484" s="0" t="n">
        <v>29.24645</v>
      </c>
      <c r="F3484" s="0" t="n">
        <v>-97.5043989999999</v>
      </c>
      <c r="G3484" s="0" t="n">
        <v>0.004464855477</v>
      </c>
      <c r="H3484" s="0" t="n">
        <v>1912.8</v>
      </c>
      <c r="I3484" s="0" t="n">
        <v>1.55708999999999</v>
      </c>
      <c r="J3484" s="0" t="n">
        <v>18.75</v>
      </c>
      <c r="K3484" s="0" t="n">
        <v>304</v>
      </c>
      <c r="L3484" s="0" t="s">
        <v>20</v>
      </c>
      <c r="M3484" s="0" t="n">
        <f aca="false">35.3*G3484</f>
        <v>0.1576093983381</v>
      </c>
      <c r="N3484" s="0" t="n">
        <f aca="false">M3484*1000/365</f>
        <v>0.431806570789315</v>
      </c>
      <c r="O3484" s="0" t="n">
        <f aca="false">Table1[[#This Row],[Detection frequency 2021]]/100*365</f>
        <v>68.4375</v>
      </c>
      <c r="P3484" s="0" t="n">
        <f aca="false">Table1[[#This Row],[Flared days/year]]/12</f>
        <v>5.703125</v>
      </c>
      <c r="Q3484" s="2" t="n">
        <f aca="false">Table1[[#This Row],['#days per month]]-P3540</f>
        <v>-6.62794375</v>
      </c>
    </row>
    <row r="3485" customFormat="false" ht="15.75" hidden="true" customHeight="false" outlineLevel="0" collapsed="false">
      <c r="A3485" s="0" t="s">
        <v>161</v>
      </c>
      <c r="B3485" s="0" t="s">
        <v>162</v>
      </c>
      <c r="C3485" s="0" t="s">
        <v>3648</v>
      </c>
      <c r="D3485" s="0" t="n">
        <v>11594</v>
      </c>
      <c r="E3485" s="0" t="n">
        <v>38.426136</v>
      </c>
      <c r="F3485" s="0" t="n">
        <v>119.064866</v>
      </c>
      <c r="G3485" s="0" t="n">
        <v>0.004463740063</v>
      </c>
      <c r="H3485" s="0" t="n">
        <v>1793.94</v>
      </c>
      <c r="I3485" s="0" t="n">
        <v>1.6015</v>
      </c>
      <c r="J3485" s="0" t="n">
        <v>39.8374</v>
      </c>
      <c r="K3485" s="0" t="n">
        <v>246</v>
      </c>
      <c r="L3485" s="0" t="s">
        <v>20</v>
      </c>
      <c r="M3485" s="0" t="n">
        <f aca="false">35.3*G3485</f>
        <v>0.1575700242239</v>
      </c>
      <c r="N3485" s="0" t="n">
        <f aca="false">M3485*1000/365</f>
        <v>0.431698696503836</v>
      </c>
      <c r="O3485" s="0" t="n">
        <f aca="false">Table1[[#This Row],[Detection frequency 2021]]/100*365</f>
        <v>145.40651</v>
      </c>
      <c r="P3485" s="0" t="n">
        <f aca="false">Table1[[#This Row],[Flared days/year]]/12</f>
        <v>12.1172091666667</v>
      </c>
      <c r="Q3485" s="2" t="n">
        <f aca="false">Table1[[#This Row],['#days per month]]-P3541</f>
        <v>5.7956829166667</v>
      </c>
    </row>
    <row r="3486" customFormat="false" ht="15.75" hidden="true" customHeight="false" outlineLevel="0" collapsed="false">
      <c r="A3486" s="0" t="s">
        <v>645</v>
      </c>
      <c r="B3486" s="0" t="s">
        <v>646</v>
      </c>
      <c r="C3486" s="0" t="s">
        <v>3649</v>
      </c>
      <c r="D3486" s="0" t="n">
        <v>1424</v>
      </c>
      <c r="E3486" s="0" t="n">
        <v>31.99948</v>
      </c>
      <c r="F3486" s="0" t="n">
        <v>-103.943355</v>
      </c>
      <c r="G3486" s="0" t="n">
        <v>0.004458251052</v>
      </c>
      <c r="H3486" s="0" t="n">
        <v>1888.65</v>
      </c>
      <c r="I3486" s="0" t="n">
        <v>3.05784</v>
      </c>
      <c r="J3486" s="0" t="n">
        <v>15.5224</v>
      </c>
      <c r="K3486" s="0" t="n">
        <v>335</v>
      </c>
      <c r="L3486" s="0" t="s">
        <v>20</v>
      </c>
      <c r="M3486" s="0" t="n">
        <f aca="false">35.3*G3486</f>
        <v>0.1573762621356</v>
      </c>
      <c r="N3486" s="0" t="n">
        <f aca="false">M3486*1000/365</f>
        <v>0.431167841467397</v>
      </c>
      <c r="O3486" s="0" t="n">
        <f aca="false">Table1[[#This Row],[Detection frequency 2021]]/100*365</f>
        <v>56.65676</v>
      </c>
      <c r="P3486" s="0" t="n">
        <f aca="false">Table1[[#This Row],[Flared days/year]]/12</f>
        <v>4.72139666666667</v>
      </c>
      <c r="Q3486" s="2" t="n">
        <f aca="false">Table1[[#This Row],['#days per month]]-P3542</f>
        <v>-2.45556791666667</v>
      </c>
    </row>
    <row r="3487" customFormat="false" ht="15.75" hidden="true" customHeight="false" outlineLevel="0" collapsed="false">
      <c r="A3487" s="0" t="s">
        <v>161</v>
      </c>
      <c r="B3487" s="0" t="s">
        <v>162</v>
      </c>
      <c r="C3487" s="0" t="s">
        <v>3650</v>
      </c>
      <c r="D3487" s="0" t="n">
        <v>9849</v>
      </c>
      <c r="E3487" s="0" t="n">
        <v>44.1724229999999</v>
      </c>
      <c r="F3487" s="0" t="n">
        <v>89.08244</v>
      </c>
      <c r="G3487" s="0" t="n">
        <v>0.00445725305</v>
      </c>
      <c r="H3487" s="0" t="n">
        <v>1847.19</v>
      </c>
      <c r="I3487" s="0" t="n">
        <v>1.6015</v>
      </c>
      <c r="J3487" s="0" t="n">
        <v>31.5634</v>
      </c>
      <c r="K3487" s="0" t="n">
        <v>339</v>
      </c>
      <c r="L3487" s="0" t="s">
        <v>20</v>
      </c>
      <c r="M3487" s="0" t="n">
        <f aca="false">35.3*G3487</f>
        <v>0.157341032665</v>
      </c>
      <c r="N3487" s="0" t="n">
        <f aca="false">M3487*1000/365</f>
        <v>0.431071322369863</v>
      </c>
      <c r="O3487" s="0" t="n">
        <f aca="false">Table1[[#This Row],[Detection frequency 2021]]/100*365</f>
        <v>115.20641</v>
      </c>
      <c r="P3487" s="0" t="n">
        <f aca="false">Table1[[#This Row],[Flared days/year]]/12</f>
        <v>9.60053416666667</v>
      </c>
      <c r="Q3487" s="2" t="n">
        <f aca="false">Table1[[#This Row],['#days per month]]-P3543</f>
        <v>8.49601983333334</v>
      </c>
    </row>
    <row r="3488" customFormat="false" ht="15.75" hidden="true" customHeight="false" outlineLevel="0" collapsed="false">
      <c r="A3488" s="0" t="s">
        <v>788</v>
      </c>
      <c r="B3488" s="0" t="s">
        <v>789</v>
      </c>
      <c r="C3488" s="0" t="s">
        <v>3651</v>
      </c>
      <c r="D3488" s="0" t="n">
        <v>11887</v>
      </c>
      <c r="E3488" s="0" t="n">
        <v>-1.140739</v>
      </c>
      <c r="F3488" s="0" t="n">
        <v>103.462799</v>
      </c>
      <c r="G3488" s="0" t="n">
        <v>0.004454141632</v>
      </c>
      <c r="H3488" s="0" t="n">
        <v>1851.14</v>
      </c>
      <c r="I3488" s="0" t="n">
        <v>1.6015</v>
      </c>
      <c r="J3488" s="0" t="n">
        <v>31.9148999999999</v>
      </c>
      <c r="K3488" s="0" t="n">
        <v>47</v>
      </c>
      <c r="L3488" s="0" t="s">
        <v>20</v>
      </c>
      <c r="M3488" s="0" t="n">
        <f aca="false">35.3*G3488</f>
        <v>0.1572311996096</v>
      </c>
      <c r="N3488" s="0" t="n">
        <f aca="false">M3488*1000/365</f>
        <v>0.430770409889315</v>
      </c>
      <c r="O3488" s="0" t="n">
        <f aca="false">Table1[[#This Row],[Detection frequency 2021]]/100*365</f>
        <v>116.489385</v>
      </c>
      <c r="P3488" s="0" t="n">
        <f aca="false">Table1[[#This Row],[Flared days/year]]/12</f>
        <v>9.70744874999997</v>
      </c>
      <c r="Q3488" s="2" t="n">
        <f aca="false">Table1[[#This Row],['#days per month]]-P3544</f>
        <v>5.69016749999997</v>
      </c>
    </row>
    <row r="3489" customFormat="false" ht="15.75" hidden="true" customHeight="false" outlineLevel="0" collapsed="false">
      <c r="A3489" s="0" t="s">
        <v>645</v>
      </c>
      <c r="B3489" s="0" t="s">
        <v>646</v>
      </c>
      <c r="C3489" s="0" t="s">
        <v>3652</v>
      </c>
      <c r="D3489" s="0" t="n">
        <v>1836</v>
      </c>
      <c r="E3489" s="0" t="n">
        <v>31.4412409999999</v>
      </c>
      <c r="F3489" s="0" t="n">
        <v>-103.515499</v>
      </c>
      <c r="G3489" s="0" t="n">
        <v>0.004453319748</v>
      </c>
      <c r="H3489" s="0" t="n">
        <v>1835.32</v>
      </c>
      <c r="I3489" s="0" t="n">
        <v>2.15288</v>
      </c>
      <c r="J3489" s="0" t="n">
        <v>17.0732</v>
      </c>
      <c r="K3489" s="0" t="n">
        <v>328</v>
      </c>
      <c r="L3489" s="0" t="s">
        <v>20</v>
      </c>
      <c r="M3489" s="0" t="n">
        <f aca="false">35.3*G3489</f>
        <v>0.1572021871044</v>
      </c>
      <c r="N3489" s="0" t="n">
        <f aca="false">M3489*1000/365</f>
        <v>0.430690923573699</v>
      </c>
      <c r="O3489" s="0" t="n">
        <f aca="false">Table1[[#This Row],[Detection frequency 2021]]/100*365</f>
        <v>62.31718</v>
      </c>
      <c r="P3489" s="0" t="n">
        <f aca="false">Table1[[#This Row],[Flared days/year]]/12</f>
        <v>5.19309833333333</v>
      </c>
      <c r="Q3489" s="2" t="n">
        <f aca="false">Table1[[#This Row],['#days per month]]-P3545</f>
        <v>-2.82887166666667</v>
      </c>
    </row>
    <row r="3490" customFormat="false" ht="15.75" hidden="true" customHeight="false" outlineLevel="0" collapsed="false">
      <c r="A3490" s="0" t="s">
        <v>28</v>
      </c>
      <c r="B3490" s="0" t="s">
        <v>29</v>
      </c>
      <c r="C3490" s="0" t="s">
        <v>3653</v>
      </c>
      <c r="D3490" s="0" t="n">
        <v>8099</v>
      </c>
      <c r="E3490" s="0" t="n">
        <v>29.980231</v>
      </c>
      <c r="F3490" s="0" t="n">
        <v>50.721745</v>
      </c>
      <c r="G3490" s="0" t="n">
        <v>0.004452762041</v>
      </c>
      <c r="H3490" s="0" t="n">
        <v>1863.7</v>
      </c>
      <c r="I3490" s="0" t="n">
        <v>1.46912999999999</v>
      </c>
      <c r="J3490" s="0" t="n">
        <v>10.6383</v>
      </c>
      <c r="K3490" s="0" t="n">
        <v>376</v>
      </c>
      <c r="L3490" s="0" t="s">
        <v>20</v>
      </c>
      <c r="M3490" s="0" t="n">
        <f aca="false">35.3*G3490</f>
        <v>0.1571825000473</v>
      </c>
      <c r="N3490" s="0" t="n">
        <f aca="false">M3490*1000/365</f>
        <v>0.430636986430959</v>
      </c>
      <c r="O3490" s="0" t="n">
        <f aca="false">Table1[[#This Row],[Detection frequency 2021]]/100*365</f>
        <v>38.829795</v>
      </c>
      <c r="P3490" s="0" t="n">
        <f aca="false">Table1[[#This Row],[Flared days/year]]/12</f>
        <v>3.23581625</v>
      </c>
      <c r="Q3490" s="2" t="n">
        <f aca="false">Table1[[#This Row],['#days per month]]-P3546</f>
        <v>-6.14806</v>
      </c>
    </row>
    <row r="3491" customFormat="false" ht="15.75" hidden="true" customHeight="false" outlineLevel="0" collapsed="false">
      <c r="A3491" s="0" t="s">
        <v>645</v>
      </c>
      <c r="B3491" s="0" t="s">
        <v>646</v>
      </c>
      <c r="C3491" s="0" t="s">
        <v>3654</v>
      </c>
      <c r="D3491" s="0" t="n">
        <v>2617</v>
      </c>
      <c r="E3491" s="0" t="n">
        <v>31.380228</v>
      </c>
      <c r="F3491" s="0" t="n">
        <v>-101.636853</v>
      </c>
      <c r="G3491" s="0" t="n">
        <v>0.004451000861</v>
      </c>
      <c r="H3491" s="0" t="n">
        <v>1863.44</v>
      </c>
      <c r="I3491" s="0" t="n">
        <v>4.00115</v>
      </c>
      <c r="J3491" s="0" t="n">
        <v>16.6172</v>
      </c>
      <c r="K3491" s="0" t="n">
        <v>337</v>
      </c>
      <c r="L3491" s="0" t="s">
        <v>20</v>
      </c>
      <c r="M3491" s="0" t="n">
        <f aca="false">35.3*G3491</f>
        <v>0.1571203303933</v>
      </c>
      <c r="N3491" s="0" t="n">
        <f aca="false">M3491*1000/365</f>
        <v>0.430466658611781</v>
      </c>
      <c r="O3491" s="0" t="n">
        <f aca="false">Table1[[#This Row],[Detection frequency 2021]]/100*365</f>
        <v>60.65278</v>
      </c>
      <c r="P3491" s="0" t="n">
        <f aca="false">Table1[[#This Row],[Flared days/year]]/12</f>
        <v>5.05439833333333</v>
      </c>
      <c r="Q3491" s="2" t="n">
        <f aca="false">Table1[[#This Row],['#days per month]]-P3547</f>
        <v>-3.6746375</v>
      </c>
    </row>
    <row r="3492" customFormat="false" ht="15.75" hidden="true" customHeight="false" outlineLevel="0" collapsed="false">
      <c r="A3492" s="0" t="s">
        <v>28</v>
      </c>
      <c r="B3492" s="0" t="s">
        <v>29</v>
      </c>
      <c r="C3492" s="0" t="s">
        <v>3655</v>
      </c>
      <c r="D3492" s="0" t="n">
        <v>9863</v>
      </c>
      <c r="E3492" s="0" t="n">
        <v>36.483505</v>
      </c>
      <c r="F3492" s="0" t="n">
        <v>60.900766</v>
      </c>
      <c r="G3492" s="0" t="n">
        <v>0.004450883449</v>
      </c>
      <c r="H3492" s="0" t="n">
        <v>1815.58</v>
      </c>
      <c r="I3492" s="0" t="n">
        <v>1.6015</v>
      </c>
      <c r="J3492" s="0" t="n">
        <v>29.0076</v>
      </c>
      <c r="K3492" s="0" t="n">
        <v>393</v>
      </c>
      <c r="L3492" s="0" t="s">
        <v>20</v>
      </c>
      <c r="M3492" s="0" t="n">
        <f aca="false">35.3*G3492</f>
        <v>0.1571161857497</v>
      </c>
      <c r="N3492" s="0" t="n">
        <f aca="false">M3492*1000/365</f>
        <v>0.430455303423836</v>
      </c>
      <c r="O3492" s="0" t="n">
        <f aca="false">Table1[[#This Row],[Detection frequency 2021]]/100*365</f>
        <v>105.87774</v>
      </c>
      <c r="P3492" s="0" t="n">
        <f aca="false">Table1[[#This Row],[Flared days/year]]/12</f>
        <v>8.823145</v>
      </c>
      <c r="Q3492" s="2" t="n">
        <f aca="false">Table1[[#This Row],['#days per month]]-P3548</f>
        <v>-3.34352166666667</v>
      </c>
    </row>
    <row r="3493" customFormat="false" ht="15.75" hidden="true" customHeight="false" outlineLevel="0" collapsed="false">
      <c r="A3493" s="0" t="s">
        <v>645</v>
      </c>
      <c r="B3493" s="0" t="s">
        <v>646</v>
      </c>
      <c r="C3493" s="0" t="s">
        <v>3656</v>
      </c>
      <c r="D3493" s="0" t="n">
        <v>924</v>
      </c>
      <c r="E3493" s="0" t="n">
        <v>47.8856289999999</v>
      </c>
      <c r="F3493" s="0" t="n">
        <v>-102.696062</v>
      </c>
      <c r="G3493" s="0" t="n">
        <v>0.004450854096</v>
      </c>
      <c r="H3493" s="0" t="n">
        <v>1942.02</v>
      </c>
      <c r="I3493" s="0" t="n">
        <v>1.6015</v>
      </c>
      <c r="J3493" s="0" t="n">
        <v>15.3595</v>
      </c>
      <c r="K3493" s="0" t="n">
        <v>306</v>
      </c>
      <c r="L3493" s="0" t="s">
        <v>20</v>
      </c>
      <c r="M3493" s="0" t="n">
        <f aca="false">35.3*G3493</f>
        <v>0.1571151495888</v>
      </c>
      <c r="N3493" s="0" t="n">
        <f aca="false">M3493*1000/365</f>
        <v>0.430452464626849</v>
      </c>
      <c r="O3493" s="0" t="n">
        <f aca="false">Table1[[#This Row],[Detection frequency 2021]]/100*365</f>
        <v>56.062175</v>
      </c>
      <c r="P3493" s="0" t="n">
        <f aca="false">Table1[[#This Row],[Flared days/year]]/12</f>
        <v>4.67184791666667</v>
      </c>
      <c r="Q3493" s="2" t="n">
        <f aca="false">Table1[[#This Row],['#days per month]]-P3549</f>
        <v>-0.397606666666666</v>
      </c>
    </row>
    <row r="3494" customFormat="false" ht="15.75" hidden="true" customHeight="false" outlineLevel="0" collapsed="false">
      <c r="A3494" s="0" t="s">
        <v>161</v>
      </c>
      <c r="B3494" s="0" t="s">
        <v>162</v>
      </c>
      <c r="C3494" s="0" t="s">
        <v>3657</v>
      </c>
      <c r="D3494" s="0" t="n">
        <v>10944</v>
      </c>
      <c r="E3494" s="0" t="n">
        <v>36.286174</v>
      </c>
      <c r="F3494" s="0" t="n">
        <v>107.830295999999</v>
      </c>
      <c r="G3494" s="0" t="n">
        <v>0.004439729309</v>
      </c>
      <c r="H3494" s="0" t="n">
        <v>1865.86</v>
      </c>
      <c r="I3494" s="0" t="n">
        <v>1.9362</v>
      </c>
      <c r="J3494" s="0" t="n">
        <v>27.3684</v>
      </c>
      <c r="K3494" s="0" t="n">
        <v>285</v>
      </c>
      <c r="L3494" s="0" t="s">
        <v>20</v>
      </c>
      <c r="M3494" s="0" t="n">
        <f aca="false">35.3*G3494</f>
        <v>0.1567224446077</v>
      </c>
      <c r="N3494" s="0" t="n">
        <f aca="false">M3494*1000/365</f>
        <v>0.429376560569041</v>
      </c>
      <c r="O3494" s="0" t="n">
        <f aca="false">Table1[[#This Row],[Detection frequency 2021]]/100*365</f>
        <v>99.89466</v>
      </c>
      <c r="P3494" s="0" t="n">
        <f aca="false">Table1[[#This Row],[Flared days/year]]/12</f>
        <v>8.324555</v>
      </c>
      <c r="Q3494" s="2" t="n">
        <f aca="false">Table1[[#This Row],['#days per month]]-P3550</f>
        <v>3.14918958333334</v>
      </c>
    </row>
    <row r="3495" customFormat="false" ht="15.75" hidden="true" customHeight="false" outlineLevel="0" collapsed="false">
      <c r="A3495" s="0" t="s">
        <v>24</v>
      </c>
      <c r="B3495" s="0" t="s">
        <v>25</v>
      </c>
      <c r="C3495" s="0" t="s">
        <v>3658</v>
      </c>
      <c r="D3495" s="0" t="n">
        <v>9005</v>
      </c>
      <c r="E3495" s="0" t="n">
        <v>63.3132319999999</v>
      </c>
      <c r="F3495" s="0" t="n">
        <v>75.562703</v>
      </c>
      <c r="G3495" s="0" t="n">
        <v>0.004439112896</v>
      </c>
      <c r="H3495" s="0" t="n">
        <v>1864.39</v>
      </c>
      <c r="I3495" s="0" t="n">
        <v>2.42569</v>
      </c>
      <c r="J3495" s="0" t="n">
        <v>23.2432</v>
      </c>
      <c r="K3495" s="0" t="n">
        <v>185</v>
      </c>
      <c r="L3495" s="0" t="s">
        <v>20</v>
      </c>
      <c r="M3495" s="0" t="n">
        <f aca="false">35.3*G3495</f>
        <v>0.1567006852288</v>
      </c>
      <c r="N3495" s="0" t="n">
        <f aca="false">M3495*1000/365</f>
        <v>0.429316945832329</v>
      </c>
      <c r="O3495" s="0" t="n">
        <f aca="false">Table1[[#This Row],[Detection frequency 2021]]/100*365</f>
        <v>84.83768</v>
      </c>
      <c r="P3495" s="0" t="n">
        <f aca="false">Table1[[#This Row],[Flared days/year]]/12</f>
        <v>7.06980666666667</v>
      </c>
      <c r="Q3495" s="2" t="n">
        <f aca="false">Table1[[#This Row],['#days per month]]-P3551</f>
        <v>3.0957779166667</v>
      </c>
    </row>
    <row r="3496" customFormat="false" ht="15.75" hidden="true" customHeight="false" outlineLevel="0" collapsed="false">
      <c r="A3496" s="0" t="s">
        <v>35</v>
      </c>
      <c r="B3496" s="0" t="s">
        <v>36</v>
      </c>
      <c r="C3496" s="0" t="s">
        <v>3659</v>
      </c>
      <c r="D3496" s="0" t="n">
        <v>3765</v>
      </c>
      <c r="E3496" s="0" t="n">
        <v>18.278222</v>
      </c>
      <c r="F3496" s="0" t="n">
        <v>-93.460542</v>
      </c>
      <c r="G3496" s="0" t="n">
        <v>0.004438790013</v>
      </c>
      <c r="H3496" s="0" t="n">
        <v>1864.31</v>
      </c>
      <c r="I3496" s="0" t="n">
        <v>1.6015</v>
      </c>
      <c r="J3496" s="0" t="n">
        <v>9.81308</v>
      </c>
      <c r="K3496" s="0" t="n">
        <v>214</v>
      </c>
      <c r="L3496" s="0" t="s">
        <v>20</v>
      </c>
      <c r="M3496" s="0" t="n">
        <f aca="false">35.3*G3496</f>
        <v>0.1566892874589</v>
      </c>
      <c r="N3496" s="0" t="n">
        <f aca="false">M3496*1000/365</f>
        <v>0.42928571906548</v>
      </c>
      <c r="O3496" s="0" t="n">
        <f aca="false">Table1[[#This Row],[Detection frequency 2021]]/100*365</f>
        <v>35.817742</v>
      </c>
      <c r="P3496" s="0" t="n">
        <f aca="false">Table1[[#This Row],[Flared days/year]]/12</f>
        <v>2.98481183333333</v>
      </c>
      <c r="Q3496" s="2" t="n">
        <f aca="false">Table1[[#This Row],['#days per month]]-P3552</f>
        <v>-0.837589833333333</v>
      </c>
    </row>
    <row r="3497" customFormat="false" ht="15.75" hidden="true" customHeight="false" outlineLevel="0" collapsed="false">
      <c r="A3497" s="0" t="s">
        <v>21</v>
      </c>
      <c r="B3497" s="0" t="s">
        <v>22</v>
      </c>
      <c r="C3497" s="0" t="s">
        <v>3660</v>
      </c>
      <c r="D3497" s="0" t="n">
        <v>7508</v>
      </c>
      <c r="E3497" s="0" t="n">
        <v>30.570412</v>
      </c>
      <c r="F3497" s="0" t="n">
        <v>47.374479</v>
      </c>
      <c r="G3497" s="0" t="n">
        <v>0.00289884357399999</v>
      </c>
      <c r="H3497" s="0" t="n">
        <v>1843.62</v>
      </c>
      <c r="I3497" s="0" t="n">
        <v>1.6015</v>
      </c>
      <c r="J3497" s="0" t="n">
        <v>13.4367</v>
      </c>
      <c r="K3497" s="0" t="n">
        <v>387</v>
      </c>
      <c r="L3497" s="0" t="s">
        <v>20</v>
      </c>
      <c r="M3497" s="0" t="n">
        <f aca="false">35.3*G3497</f>
        <v>0.1023291781622</v>
      </c>
      <c r="N3497" s="0" t="n">
        <f aca="false">M3497*1000/365</f>
        <v>0.28035391277315</v>
      </c>
      <c r="O3497" s="0" t="n">
        <f aca="false">Table1[[#This Row],[Detection frequency 2021]]/100*365</f>
        <v>49.043955</v>
      </c>
      <c r="P3497" s="0" t="n">
        <f aca="false">Table1[[#This Row],[Flared days/year]]/12</f>
        <v>4.08699625</v>
      </c>
      <c r="Q3497" s="2" t="n">
        <f aca="false">Table1[[#This Row],['#days per month]]-P3553</f>
        <v>-2.17013791666664</v>
      </c>
    </row>
    <row r="3498" customFormat="false" ht="15.75" hidden="true" customHeight="false" outlineLevel="0" collapsed="false">
      <c r="A3498" s="0" t="s">
        <v>72</v>
      </c>
      <c r="B3498" s="0" t="s">
        <v>73</v>
      </c>
      <c r="C3498" s="0" t="s">
        <v>3661</v>
      </c>
      <c r="D3498" s="0" t="n">
        <v>6839</v>
      </c>
      <c r="E3498" s="0" t="n">
        <v>47.059579</v>
      </c>
      <c r="F3498" s="0" t="n">
        <v>51.926239</v>
      </c>
      <c r="G3498" s="0" t="n">
        <v>0.004432625883</v>
      </c>
      <c r="H3498" s="0" t="n">
        <v>1809.48</v>
      </c>
      <c r="I3498" s="0" t="n">
        <v>3.55043</v>
      </c>
      <c r="J3498" s="0" t="n">
        <v>29.2207999999999</v>
      </c>
      <c r="K3498" s="0" t="n">
        <v>308</v>
      </c>
      <c r="L3498" s="0" t="s">
        <v>20</v>
      </c>
      <c r="M3498" s="0" t="n">
        <f aca="false">35.3*G3498</f>
        <v>0.1564716936699</v>
      </c>
      <c r="N3498" s="0" t="n">
        <f aca="false">M3498*1000/365</f>
        <v>0.428689571698356</v>
      </c>
      <c r="O3498" s="0" t="n">
        <f aca="false">Table1[[#This Row],[Detection frequency 2021]]/100*365</f>
        <v>106.65592</v>
      </c>
      <c r="P3498" s="0" t="n">
        <f aca="false">Table1[[#This Row],[Flared days/year]]/12</f>
        <v>8.8879933333333</v>
      </c>
      <c r="Q3498" s="2" t="n">
        <f aca="false">Table1[[#This Row],['#days per month]]-P3554</f>
        <v>5.4065625</v>
      </c>
    </row>
    <row r="3499" customFormat="false" ht="15.75" hidden="true" customHeight="false" outlineLevel="0" collapsed="false">
      <c r="A3499" s="0" t="s">
        <v>645</v>
      </c>
      <c r="B3499" s="0" t="s">
        <v>646</v>
      </c>
      <c r="C3499" s="0" t="s">
        <v>3662</v>
      </c>
      <c r="D3499" s="0" t="n">
        <v>3132</v>
      </c>
      <c r="E3499" s="0" t="n">
        <v>28.719267</v>
      </c>
      <c r="F3499" s="0" t="n">
        <v>-98.082531</v>
      </c>
      <c r="G3499" s="0" t="n">
        <v>0.004431481116</v>
      </c>
      <c r="H3499" s="0" t="n">
        <v>1947.19</v>
      </c>
      <c r="I3499" s="0" t="n">
        <v>1.6817</v>
      </c>
      <c r="J3499" s="0" t="n">
        <v>27.5974</v>
      </c>
      <c r="K3499" s="0" t="n">
        <v>308</v>
      </c>
      <c r="L3499" s="0" t="s">
        <v>20</v>
      </c>
      <c r="M3499" s="0" t="n">
        <f aca="false">35.3*G3499</f>
        <v>0.1564312833948</v>
      </c>
      <c r="N3499" s="0" t="n">
        <f aca="false">M3499*1000/365</f>
        <v>0.42857885861589</v>
      </c>
      <c r="O3499" s="0" t="n">
        <f aca="false">Table1[[#This Row],[Detection frequency 2021]]/100*365</f>
        <v>100.73051</v>
      </c>
      <c r="P3499" s="0" t="n">
        <f aca="false">Table1[[#This Row],[Flared days/year]]/12</f>
        <v>8.39420916666667</v>
      </c>
      <c r="Q3499" s="2" t="n">
        <f aca="false">Table1[[#This Row],['#days per month]]-P3555</f>
        <v>0.487731250000029</v>
      </c>
    </row>
    <row r="3500" customFormat="false" ht="15.75" hidden="true" customHeight="false" outlineLevel="0" collapsed="false">
      <c r="A3500" s="0" t="s">
        <v>440</v>
      </c>
      <c r="B3500" s="0" t="s">
        <v>441</v>
      </c>
      <c r="C3500" s="0" t="s">
        <v>3663</v>
      </c>
      <c r="D3500" s="0" t="n">
        <v>11759</v>
      </c>
      <c r="E3500" s="0" t="n">
        <v>10.440465</v>
      </c>
      <c r="F3500" s="0" t="n">
        <v>108.382016</v>
      </c>
      <c r="G3500" s="0" t="n">
        <v>0.004423379688</v>
      </c>
      <c r="H3500" s="0" t="n">
        <v>1832.42</v>
      </c>
      <c r="I3500" s="0" t="n">
        <v>1.53147</v>
      </c>
      <c r="J3500" s="0" t="n">
        <v>36</v>
      </c>
      <c r="K3500" s="0" t="n">
        <v>100</v>
      </c>
      <c r="L3500" s="0" t="s">
        <v>20</v>
      </c>
      <c r="M3500" s="0" t="n">
        <f aca="false">35.3*G3500</f>
        <v>0.1561453029864</v>
      </c>
      <c r="N3500" s="0" t="n">
        <f aca="false">M3500*1000/365</f>
        <v>0.427795350647671</v>
      </c>
      <c r="O3500" s="0" t="n">
        <f aca="false">Table1[[#This Row],[Detection frequency 2021]]/100*365</f>
        <v>131.4</v>
      </c>
      <c r="P3500" s="0" t="n">
        <f aca="false">Table1[[#This Row],[Flared days/year]]/12</f>
        <v>10.95</v>
      </c>
      <c r="Q3500" s="2" t="n">
        <f aca="false">Table1[[#This Row],['#days per month]]-P3556</f>
        <v>5.38302</v>
      </c>
    </row>
    <row r="3501" customFormat="false" ht="15.75" hidden="true" customHeight="false" outlineLevel="0" collapsed="false">
      <c r="A3501" s="0" t="s">
        <v>645</v>
      </c>
      <c r="B3501" s="0" t="s">
        <v>646</v>
      </c>
      <c r="C3501" s="0" t="s">
        <v>3664</v>
      </c>
      <c r="D3501" s="0" t="n">
        <v>3181</v>
      </c>
      <c r="E3501" s="0" t="n">
        <v>28.898758</v>
      </c>
      <c r="F3501" s="0" t="n">
        <v>-97.937942</v>
      </c>
      <c r="G3501" s="0" t="n">
        <v>0.00441492602399999</v>
      </c>
      <c r="H3501" s="0" t="n">
        <v>1928.78</v>
      </c>
      <c r="I3501" s="0" t="n">
        <v>1.14289</v>
      </c>
      <c r="J3501" s="0" t="n">
        <v>21.1538</v>
      </c>
      <c r="K3501" s="0" t="n">
        <v>312</v>
      </c>
      <c r="L3501" s="0" t="s">
        <v>20</v>
      </c>
      <c r="M3501" s="0" t="n">
        <f aca="false">35.3*G3501</f>
        <v>0.1558468886472</v>
      </c>
      <c r="N3501" s="0" t="n">
        <f aca="false">M3501*1000/365</f>
        <v>0.426977777115615</v>
      </c>
      <c r="O3501" s="0" t="n">
        <f aca="false">Table1[[#This Row],[Detection frequency 2021]]/100*365</f>
        <v>77.21137</v>
      </c>
      <c r="P3501" s="0" t="n">
        <f aca="false">Table1[[#This Row],[Flared days/year]]/12</f>
        <v>6.43428083333333</v>
      </c>
      <c r="Q3501" s="2" t="n">
        <f aca="false">Table1[[#This Row],['#days per month]]-P3557</f>
        <v>0.640635833333334</v>
      </c>
    </row>
    <row r="3502" customFormat="false" ht="15.75" hidden="true" customHeight="false" outlineLevel="0" collapsed="false">
      <c r="A3502" s="0" t="s">
        <v>645</v>
      </c>
      <c r="B3502" s="0" t="s">
        <v>646</v>
      </c>
      <c r="C3502" s="0" t="s">
        <v>3665</v>
      </c>
      <c r="D3502" s="0" t="n">
        <v>743</v>
      </c>
      <c r="E3502" s="0" t="n">
        <v>48.747375</v>
      </c>
      <c r="F3502" s="0" t="n">
        <v>-102.925804</v>
      </c>
      <c r="G3502" s="0" t="n">
        <v>0.004414485729</v>
      </c>
      <c r="H3502" s="0" t="n">
        <v>1954.7</v>
      </c>
      <c r="I3502" s="0" t="n">
        <v>2.08586</v>
      </c>
      <c r="J3502" s="0" t="n">
        <v>30.0676</v>
      </c>
      <c r="K3502" s="0" t="n">
        <v>296</v>
      </c>
      <c r="L3502" s="0" t="s">
        <v>20</v>
      </c>
      <c r="M3502" s="0" t="n">
        <f aca="false">35.3*G3502</f>
        <v>0.1558313462337</v>
      </c>
      <c r="N3502" s="0" t="n">
        <f aca="false">M3502*1000/365</f>
        <v>0.426935195160822</v>
      </c>
      <c r="O3502" s="0" t="n">
        <f aca="false">Table1[[#This Row],[Detection frequency 2021]]/100*365</f>
        <v>109.74674</v>
      </c>
      <c r="P3502" s="0" t="n">
        <f aca="false">Table1[[#This Row],[Flared days/year]]/12</f>
        <v>9.14556166666667</v>
      </c>
      <c r="Q3502" s="2" t="n">
        <f aca="false">Table1[[#This Row],['#days per month]]-P3558</f>
        <v>1.44865458333336</v>
      </c>
    </row>
    <row r="3503" customFormat="false" ht="15.75" hidden="true" customHeight="false" outlineLevel="0" collapsed="false">
      <c r="A3503" s="0" t="s">
        <v>598</v>
      </c>
      <c r="B3503" s="0" t="s">
        <v>599</v>
      </c>
      <c r="C3503" s="0" t="s">
        <v>3666</v>
      </c>
      <c r="D3503" s="0" t="n">
        <v>183</v>
      </c>
      <c r="E3503" s="0" t="n">
        <v>54.471005</v>
      </c>
      <c r="F3503" s="0" t="n">
        <v>-118.529698</v>
      </c>
      <c r="G3503" s="0" t="n">
        <v>0.00441407478699999</v>
      </c>
      <c r="H3503" s="0" t="n">
        <v>1815.57</v>
      </c>
      <c r="I3503" s="0" t="n">
        <v>2.88284</v>
      </c>
      <c r="J3503" s="0" t="n">
        <v>28.9575</v>
      </c>
      <c r="K3503" s="0" t="n">
        <v>259</v>
      </c>
      <c r="L3503" s="0" t="s">
        <v>20</v>
      </c>
      <c r="M3503" s="0" t="n">
        <f aca="false">35.3*G3503</f>
        <v>0.1558168399811</v>
      </c>
      <c r="N3503" s="0" t="n">
        <f aca="false">M3503*1000/365</f>
        <v>0.426895452003013</v>
      </c>
      <c r="O3503" s="0" t="n">
        <f aca="false">Table1[[#This Row],[Detection frequency 2021]]/100*365</f>
        <v>105.694875</v>
      </c>
      <c r="P3503" s="0" t="n">
        <f aca="false">Table1[[#This Row],[Flared days/year]]/12</f>
        <v>8.80790625</v>
      </c>
      <c r="Q3503" s="2" t="n">
        <f aca="false">Table1[[#This Row],['#days per month]]-P3559</f>
        <v>-0.585490416666636</v>
      </c>
    </row>
    <row r="3504" customFormat="false" ht="15.75" hidden="true" customHeight="false" outlineLevel="0" collapsed="false">
      <c r="A3504" s="0" t="s">
        <v>645</v>
      </c>
      <c r="B3504" s="0" t="s">
        <v>646</v>
      </c>
      <c r="C3504" s="0" t="s">
        <v>3667</v>
      </c>
      <c r="D3504" s="0" t="n">
        <v>3070</v>
      </c>
      <c r="E3504" s="0" t="n">
        <v>28.4863289999999</v>
      </c>
      <c r="F3504" s="0" t="n">
        <v>-98.459386</v>
      </c>
      <c r="G3504" s="0" t="n">
        <v>0.004412284254</v>
      </c>
      <c r="H3504" s="0" t="n">
        <v>1838.16</v>
      </c>
      <c r="I3504" s="0" t="n">
        <v>4.14768</v>
      </c>
      <c r="J3504" s="0" t="n">
        <v>16.6667</v>
      </c>
      <c r="K3504" s="0" t="n">
        <v>306</v>
      </c>
      <c r="L3504" s="0" t="s">
        <v>20</v>
      </c>
      <c r="M3504" s="0" t="n">
        <f aca="false">35.3*G3504</f>
        <v>0.1557536341662</v>
      </c>
      <c r="N3504" s="0" t="n">
        <f aca="false">M3504*1000/365</f>
        <v>0.426722285386849</v>
      </c>
      <c r="O3504" s="0" t="n">
        <f aca="false">Table1[[#This Row],[Detection frequency 2021]]/100*365</f>
        <v>60.833455</v>
      </c>
      <c r="P3504" s="0" t="n">
        <f aca="false">Table1[[#This Row],[Flared days/year]]/12</f>
        <v>5.06945458333333</v>
      </c>
      <c r="Q3504" s="2" t="n">
        <f aca="false">Table1[[#This Row],['#days per month]]-P3560</f>
        <v>-0.8093875</v>
      </c>
    </row>
    <row r="3505" customFormat="false" ht="15.75" hidden="true" customHeight="false" outlineLevel="0" collapsed="false">
      <c r="A3505" s="0" t="s">
        <v>645</v>
      </c>
      <c r="B3505" s="0" t="s">
        <v>646</v>
      </c>
      <c r="C3505" s="0" t="s">
        <v>3668</v>
      </c>
      <c r="D3505" s="0" t="n">
        <v>2294</v>
      </c>
      <c r="E3505" s="0" t="n">
        <v>32.411617</v>
      </c>
      <c r="F3505" s="0" t="n">
        <v>-102.204654</v>
      </c>
      <c r="G3505" s="0" t="n">
        <v>0.004411609135</v>
      </c>
      <c r="H3505" s="0" t="n">
        <v>1913.51</v>
      </c>
      <c r="I3505" s="0" t="n">
        <v>1.59513</v>
      </c>
      <c r="J3505" s="0" t="n">
        <v>8.59598999999999</v>
      </c>
      <c r="K3505" s="0" t="n">
        <v>349</v>
      </c>
      <c r="L3505" s="0" t="s">
        <v>20</v>
      </c>
      <c r="M3505" s="0" t="n">
        <f aca="false">35.3*G3505</f>
        <v>0.1557298024655</v>
      </c>
      <c r="N3505" s="0" t="n">
        <f aca="false">M3505*1000/365</f>
        <v>0.426656993056164</v>
      </c>
      <c r="O3505" s="0" t="n">
        <f aca="false">Table1[[#This Row],[Detection frequency 2021]]/100*365</f>
        <v>31.3753635</v>
      </c>
      <c r="P3505" s="0" t="n">
        <f aca="false">Table1[[#This Row],[Flared days/year]]/12</f>
        <v>2.614613625</v>
      </c>
      <c r="Q3505" s="2" t="n">
        <f aca="false">Table1[[#This Row],['#days per month]]-P3561</f>
        <v>-2.88344220833334</v>
      </c>
    </row>
    <row r="3506" customFormat="false" ht="15.75" hidden="true" customHeight="false" outlineLevel="0" collapsed="false">
      <c r="A3506" s="0" t="s">
        <v>303</v>
      </c>
      <c r="B3506" s="0" t="s">
        <v>304</v>
      </c>
      <c r="C3506" s="0" t="s">
        <v>3669</v>
      </c>
      <c r="D3506" s="0" t="n">
        <v>6155</v>
      </c>
      <c r="E3506" s="0" t="n">
        <v>4.292005</v>
      </c>
      <c r="F3506" s="0" t="n">
        <v>8.471833</v>
      </c>
      <c r="G3506" s="0" t="n">
        <v>0.004410934016</v>
      </c>
      <c r="H3506" s="0" t="n">
        <v>1850.36</v>
      </c>
      <c r="I3506" s="0" t="n">
        <v>2.42869</v>
      </c>
      <c r="J3506" s="0" t="n">
        <v>21.9512</v>
      </c>
      <c r="K3506" s="0" t="n">
        <v>41</v>
      </c>
      <c r="L3506" s="0" t="s">
        <v>20</v>
      </c>
      <c r="M3506" s="0" t="n">
        <f aca="false">35.3*G3506</f>
        <v>0.1557059707648</v>
      </c>
      <c r="N3506" s="0" t="n">
        <f aca="false">M3506*1000/365</f>
        <v>0.426591700725479</v>
      </c>
      <c r="O3506" s="0" t="n">
        <f aca="false">Table1[[#This Row],[Detection frequency 2021]]/100*365</f>
        <v>80.12188</v>
      </c>
      <c r="P3506" s="0" t="n">
        <f aca="false">Table1[[#This Row],[Flared days/year]]/12</f>
        <v>6.67682333333333</v>
      </c>
      <c r="Q3506" s="2" t="n">
        <f aca="false">Table1[[#This Row],['#days per month]]-P3562</f>
        <v>5.74092683333333</v>
      </c>
    </row>
    <row r="3507" customFormat="false" ht="15.75" hidden="true" customHeight="false" outlineLevel="0" collapsed="false">
      <c r="A3507" s="0" t="s">
        <v>645</v>
      </c>
      <c r="B3507" s="0" t="s">
        <v>646</v>
      </c>
      <c r="C3507" s="0" t="s">
        <v>3670</v>
      </c>
      <c r="D3507" s="0" t="n">
        <v>1793</v>
      </c>
      <c r="E3507" s="0" t="n">
        <v>32.140549</v>
      </c>
      <c r="F3507" s="0" t="n">
        <v>-103.557539</v>
      </c>
      <c r="G3507" s="0" t="n">
        <v>0.004406677831</v>
      </c>
      <c r="H3507" s="0" t="n">
        <v>1815.71</v>
      </c>
      <c r="I3507" s="0" t="n">
        <v>1.6015</v>
      </c>
      <c r="J3507" s="0" t="n">
        <v>25.9035999999999</v>
      </c>
      <c r="K3507" s="0" t="n">
        <v>332</v>
      </c>
      <c r="L3507" s="0" t="s">
        <v>20</v>
      </c>
      <c r="M3507" s="0" t="n">
        <f aca="false">35.3*G3507</f>
        <v>0.1555557274343</v>
      </c>
      <c r="N3507" s="0" t="n">
        <f aca="false">M3507*1000/365</f>
        <v>0.426180075162466</v>
      </c>
      <c r="O3507" s="0" t="n">
        <f aca="false">Table1[[#This Row],[Detection frequency 2021]]/100*365</f>
        <v>94.5481399999996</v>
      </c>
      <c r="P3507" s="0" t="n">
        <f aca="false">Table1[[#This Row],[Flared days/year]]/12</f>
        <v>7.87901166666664</v>
      </c>
      <c r="Q3507" s="2" t="n">
        <f aca="false">Table1[[#This Row],['#days per month]]-P3563</f>
        <v>3.14122041666664</v>
      </c>
    </row>
    <row r="3508" customFormat="false" ht="15.75" hidden="true" customHeight="false" outlineLevel="0" collapsed="false">
      <c r="A3508" s="0" t="s">
        <v>161</v>
      </c>
      <c r="B3508" s="0" t="s">
        <v>162</v>
      </c>
      <c r="C3508" s="0" t="s">
        <v>3671</v>
      </c>
      <c r="D3508" s="0" t="n">
        <v>9687</v>
      </c>
      <c r="E3508" s="0" t="n">
        <v>40.228449</v>
      </c>
      <c r="F3508" s="0" t="n">
        <v>83.2217709999999</v>
      </c>
      <c r="G3508" s="0" t="n">
        <v>0.004406061418</v>
      </c>
      <c r="H3508" s="0" t="n">
        <v>1603.53</v>
      </c>
      <c r="I3508" s="0" t="n">
        <v>1.6015</v>
      </c>
      <c r="J3508" s="0" t="n">
        <v>9.60961</v>
      </c>
      <c r="K3508" s="0" t="n">
        <v>333</v>
      </c>
      <c r="L3508" s="0" t="s">
        <v>20</v>
      </c>
      <c r="M3508" s="0" t="n">
        <f aca="false">35.3*G3508</f>
        <v>0.1555339680554</v>
      </c>
      <c r="N3508" s="0" t="n">
        <f aca="false">M3508*1000/365</f>
        <v>0.426120460425753</v>
      </c>
      <c r="O3508" s="0" t="n">
        <f aca="false">Table1[[#This Row],[Detection frequency 2021]]/100*365</f>
        <v>35.0750765</v>
      </c>
      <c r="P3508" s="0" t="n">
        <f aca="false">Table1[[#This Row],[Flared days/year]]/12</f>
        <v>2.92292304166667</v>
      </c>
      <c r="Q3508" s="2" t="n">
        <f aca="false">Table1[[#This Row],['#days per month]]-P3564</f>
        <v>-3.6971732083333</v>
      </c>
    </row>
    <row r="3509" customFormat="false" ht="15.75" hidden="true" customHeight="false" outlineLevel="0" collapsed="false">
      <c r="A3509" s="0" t="s">
        <v>3672</v>
      </c>
      <c r="B3509" s="0" t="s">
        <v>3673</v>
      </c>
      <c r="C3509" s="0" t="s">
        <v>3674</v>
      </c>
      <c r="D3509" s="0" t="n">
        <v>12520</v>
      </c>
      <c r="E3509" s="0" t="n">
        <v>-39.972173</v>
      </c>
      <c r="F3509" s="0" t="n">
        <v>173.297198</v>
      </c>
      <c r="G3509" s="0" t="n">
        <v>0.004400836584</v>
      </c>
      <c r="H3509" s="0" t="n">
        <v>1811.18</v>
      </c>
      <c r="I3509" s="0" t="n">
        <v>1.33043</v>
      </c>
      <c r="J3509" s="0" t="n">
        <v>33.4728</v>
      </c>
      <c r="K3509" s="0" t="n">
        <v>239</v>
      </c>
      <c r="L3509" s="0" t="s">
        <v>20</v>
      </c>
      <c r="M3509" s="0" t="n">
        <f aca="false">35.3*G3509</f>
        <v>0.1553495314152</v>
      </c>
      <c r="N3509" s="0" t="n">
        <f aca="false">M3509*1000/365</f>
        <v>0.425615154562192</v>
      </c>
      <c r="O3509" s="0" t="n">
        <f aca="false">Table1[[#This Row],[Detection frequency 2021]]/100*365</f>
        <v>122.17572</v>
      </c>
      <c r="P3509" s="0" t="n">
        <f aca="false">Table1[[#This Row],[Flared days/year]]/12</f>
        <v>10.18131</v>
      </c>
      <c r="Q3509" s="2" t="n">
        <f aca="false">Table1[[#This Row],['#days per month]]-P3565</f>
        <v>5.03797333333333</v>
      </c>
    </row>
    <row r="3510" customFormat="false" ht="15.75" hidden="true" customHeight="false" outlineLevel="0" collapsed="false">
      <c r="A3510" s="0" t="s">
        <v>715</v>
      </c>
      <c r="B3510" s="0" t="s">
        <v>716</v>
      </c>
      <c r="C3510" s="0" t="s">
        <v>3675</v>
      </c>
      <c r="D3510" s="0" t="n">
        <v>9925</v>
      </c>
      <c r="E3510" s="0" t="n">
        <v>38.670544</v>
      </c>
      <c r="F3510" s="0" t="n">
        <v>65.82905</v>
      </c>
      <c r="G3510" s="0" t="n">
        <v>0.004399691817</v>
      </c>
      <c r="H3510" s="0" t="n">
        <v>1888.45</v>
      </c>
      <c r="I3510" s="0" t="n">
        <v>2.07525</v>
      </c>
      <c r="J3510" s="0" t="n">
        <v>31.8301999999999</v>
      </c>
      <c r="K3510" s="0" t="n">
        <v>377</v>
      </c>
      <c r="L3510" s="0" t="s">
        <v>20</v>
      </c>
      <c r="M3510" s="0" t="n">
        <f aca="false">35.3*G3510</f>
        <v>0.1553091211401</v>
      </c>
      <c r="N3510" s="0" t="n">
        <f aca="false">M3510*1000/365</f>
        <v>0.425504441479726</v>
      </c>
      <c r="O3510" s="0" t="n">
        <f aca="false">Table1[[#This Row],[Detection frequency 2021]]/100*365</f>
        <v>116.18023</v>
      </c>
      <c r="P3510" s="0" t="n">
        <f aca="false">Table1[[#This Row],[Flared days/year]]/12</f>
        <v>9.6816858333333</v>
      </c>
      <c r="Q3510" s="2" t="n">
        <f aca="false">Table1[[#This Row],['#days per month]]-P3566</f>
        <v>8.30392641666664</v>
      </c>
    </row>
    <row r="3511" customFormat="false" ht="15.75" hidden="true" customHeight="false" outlineLevel="0" collapsed="false">
      <c r="A3511" s="0" t="s">
        <v>345</v>
      </c>
      <c r="B3511" s="0" t="s">
        <v>346</v>
      </c>
      <c r="C3511" s="0" t="s">
        <v>3676</v>
      </c>
      <c r="D3511" s="0" t="n">
        <v>4719</v>
      </c>
      <c r="E3511" s="0" t="n">
        <v>-38.899133</v>
      </c>
      <c r="F3511" s="0" t="n">
        <v>-68.207241</v>
      </c>
      <c r="G3511" s="0" t="n">
        <v>0.004395259514</v>
      </c>
      <c r="H3511" s="0" t="n">
        <v>1790.73</v>
      </c>
      <c r="I3511" s="0" t="n">
        <v>1.6015</v>
      </c>
      <c r="J3511" s="0" t="n">
        <v>34.903</v>
      </c>
      <c r="K3511" s="0" t="n">
        <v>361</v>
      </c>
      <c r="L3511" s="0" t="s">
        <v>20</v>
      </c>
      <c r="M3511" s="0" t="n">
        <f aca="false">35.3*G3511</f>
        <v>0.1551526608442</v>
      </c>
      <c r="N3511" s="0" t="n">
        <f aca="false">M3511*1000/365</f>
        <v>0.425075783134794</v>
      </c>
      <c r="O3511" s="0" t="n">
        <f aca="false">Table1[[#This Row],[Detection frequency 2021]]/100*365</f>
        <v>127.39595</v>
      </c>
      <c r="P3511" s="0" t="n">
        <f aca="false">Table1[[#This Row],[Flared days/year]]/12</f>
        <v>10.6163291666667</v>
      </c>
      <c r="Q3511" s="2" t="n">
        <f aca="false">Table1[[#This Row],['#days per month]]-P3567</f>
        <v>-1.08237708333333</v>
      </c>
    </row>
    <row r="3512" customFormat="false" ht="15.75" hidden="true" customHeight="false" outlineLevel="0" collapsed="false">
      <c r="A3512" s="0" t="s">
        <v>24</v>
      </c>
      <c r="B3512" s="0" t="s">
        <v>25</v>
      </c>
      <c r="C3512" s="0" t="s">
        <v>3677</v>
      </c>
      <c r="D3512" s="0" t="n">
        <v>9087</v>
      </c>
      <c r="E3512" s="0" t="n">
        <v>57.749402</v>
      </c>
      <c r="F3512" s="0" t="n">
        <v>76.422017</v>
      </c>
      <c r="G3512" s="0" t="n">
        <v>0.004391120741</v>
      </c>
      <c r="H3512" s="0" t="n">
        <v>1857.92</v>
      </c>
      <c r="I3512" s="0" t="n">
        <v>3.20462</v>
      </c>
      <c r="J3512" s="0" t="n">
        <v>20.9963999999999</v>
      </c>
      <c r="K3512" s="0" t="n">
        <v>281</v>
      </c>
      <c r="L3512" s="0" t="s">
        <v>20</v>
      </c>
      <c r="M3512" s="0" t="n">
        <f aca="false">35.3*G3512</f>
        <v>0.1550065621573</v>
      </c>
      <c r="N3512" s="0" t="n">
        <f aca="false">M3512*1000/365</f>
        <v>0.424675512759726</v>
      </c>
      <c r="O3512" s="0" t="n">
        <f aca="false">Table1[[#This Row],[Detection frequency 2021]]/100*365</f>
        <v>76.6368599999996</v>
      </c>
      <c r="P3512" s="0" t="n">
        <f aca="false">Table1[[#This Row],[Flared days/year]]/12</f>
        <v>6.38640499999997</v>
      </c>
      <c r="Q3512" s="2" t="n">
        <f aca="false">Table1[[#This Row],['#days per month]]-P3568</f>
        <v>-0.770454166666698</v>
      </c>
    </row>
    <row r="3513" customFormat="false" ht="15.75" hidden="true" customHeight="false" outlineLevel="0" collapsed="false">
      <c r="A3513" s="0" t="s">
        <v>598</v>
      </c>
      <c r="B3513" s="0" t="s">
        <v>599</v>
      </c>
      <c r="C3513" s="0" t="s">
        <v>3678</v>
      </c>
      <c r="D3513" s="0" t="n">
        <v>117</v>
      </c>
      <c r="E3513" s="0" t="n">
        <v>55.697425</v>
      </c>
      <c r="F3513" s="0" t="n">
        <v>-119.715027</v>
      </c>
      <c r="G3513" s="0" t="n">
        <v>0.00439029885699999</v>
      </c>
      <c r="H3513" s="0" t="n">
        <v>1783.72</v>
      </c>
      <c r="I3513" s="0" t="n">
        <v>2.32246</v>
      </c>
      <c r="J3513" s="0" t="n">
        <v>19.0647</v>
      </c>
      <c r="K3513" s="0" t="n">
        <v>278</v>
      </c>
      <c r="L3513" s="0" t="s">
        <v>20</v>
      </c>
      <c r="M3513" s="0" t="n">
        <f aca="false">35.3*G3513</f>
        <v>0.1549775496521</v>
      </c>
      <c r="N3513" s="0" t="n">
        <f aca="false">M3513*1000/365</f>
        <v>0.424596026444109</v>
      </c>
      <c r="O3513" s="0" t="n">
        <f aca="false">Table1[[#This Row],[Detection frequency 2021]]/100*365</f>
        <v>69.586155</v>
      </c>
      <c r="P3513" s="0" t="n">
        <f aca="false">Table1[[#This Row],[Flared days/year]]/12</f>
        <v>5.79884625</v>
      </c>
      <c r="Q3513" s="2" t="n">
        <f aca="false">Table1[[#This Row],['#days per month]]-P3569</f>
        <v>-0.635434583333334</v>
      </c>
    </row>
    <row r="3514" customFormat="false" ht="15.75" hidden="true" customHeight="false" outlineLevel="0" collapsed="false">
      <c r="A3514" s="0" t="s">
        <v>645</v>
      </c>
      <c r="B3514" s="0" t="s">
        <v>646</v>
      </c>
      <c r="C3514" s="0" t="s">
        <v>3679</v>
      </c>
      <c r="D3514" s="0" t="n">
        <v>650</v>
      </c>
      <c r="E3514" s="0" t="n">
        <v>47.875438</v>
      </c>
      <c r="F3514" s="0" t="n">
        <v>-103.139793</v>
      </c>
      <c r="G3514" s="0" t="n">
        <v>0.004387246145</v>
      </c>
      <c r="H3514" s="0" t="n">
        <v>1913.49</v>
      </c>
      <c r="I3514" s="0" t="n">
        <v>2.48921</v>
      </c>
      <c r="J3514" s="0" t="n">
        <v>18.0054999999999</v>
      </c>
      <c r="K3514" s="0" t="n">
        <v>361</v>
      </c>
      <c r="L3514" s="0" t="s">
        <v>20</v>
      </c>
      <c r="M3514" s="0" t="n">
        <f aca="false">35.3*G3514</f>
        <v>0.1548697889185</v>
      </c>
      <c r="N3514" s="0" t="n">
        <f aca="false">M3514*1000/365</f>
        <v>0.424300791557534</v>
      </c>
      <c r="O3514" s="0" t="n">
        <f aca="false">Table1[[#This Row],[Detection frequency 2021]]/100*365</f>
        <v>65.7200749999996</v>
      </c>
      <c r="P3514" s="0" t="n">
        <f aca="false">Table1[[#This Row],[Flared days/year]]/12</f>
        <v>5.47667291666664</v>
      </c>
      <c r="Q3514" s="2" t="n">
        <f aca="false">Table1[[#This Row],['#days per month]]-P3570</f>
        <v>0.198499166666667</v>
      </c>
    </row>
    <row r="3515" customFormat="false" ht="15.75" hidden="true" customHeight="false" outlineLevel="0" collapsed="false">
      <c r="A3515" s="0" t="s">
        <v>645</v>
      </c>
      <c r="B3515" s="0" t="s">
        <v>646</v>
      </c>
      <c r="C3515" s="0" t="s">
        <v>3680</v>
      </c>
      <c r="D3515" s="0" t="n">
        <v>2413</v>
      </c>
      <c r="E3515" s="0" t="n">
        <v>31.396184</v>
      </c>
      <c r="F3515" s="0" t="n">
        <v>-101.969463</v>
      </c>
      <c r="G3515" s="0" t="n">
        <v>0.004387128733</v>
      </c>
      <c r="H3515" s="0" t="n">
        <v>1800.73</v>
      </c>
      <c r="I3515" s="0" t="n">
        <v>1.6015</v>
      </c>
      <c r="J3515" s="0" t="n">
        <v>7.84883999999999</v>
      </c>
      <c r="K3515" s="0" t="n">
        <v>344</v>
      </c>
      <c r="L3515" s="0" t="s">
        <v>20</v>
      </c>
      <c r="M3515" s="0" t="n">
        <f aca="false">35.3*G3515</f>
        <v>0.1548656442749</v>
      </c>
      <c r="N3515" s="0" t="n">
        <f aca="false">M3515*1000/365</f>
        <v>0.424289436369589</v>
      </c>
      <c r="O3515" s="0" t="n">
        <f aca="false">Table1[[#This Row],[Detection frequency 2021]]/100*365</f>
        <v>28.648266</v>
      </c>
      <c r="P3515" s="0" t="n">
        <f aca="false">Table1[[#This Row],[Flared days/year]]/12</f>
        <v>2.3873555</v>
      </c>
      <c r="Q3515" s="2" t="n">
        <f aca="false">Table1[[#This Row],['#days per month]]-P3571</f>
        <v>-4.73145241666664</v>
      </c>
    </row>
    <row r="3516" customFormat="false" ht="15.75" hidden="true" customHeight="false" outlineLevel="0" collapsed="false">
      <c r="A3516" s="0" t="s">
        <v>563</v>
      </c>
      <c r="B3516" s="0" t="s">
        <v>564</v>
      </c>
      <c r="C3516" s="0" t="s">
        <v>3681</v>
      </c>
      <c r="D3516" s="0" t="n">
        <v>4483</v>
      </c>
      <c r="E3516" s="0" t="n">
        <v>-0.328558</v>
      </c>
      <c r="F3516" s="0" t="n">
        <v>-76.866458</v>
      </c>
      <c r="G3516" s="0" t="n">
        <v>0.004386072025</v>
      </c>
      <c r="H3516" s="0" t="n">
        <v>1933.82</v>
      </c>
      <c r="I3516" s="0" t="n">
        <v>1.6015</v>
      </c>
      <c r="J3516" s="0" t="n">
        <v>32.5581</v>
      </c>
      <c r="K3516" s="0" t="n">
        <v>43</v>
      </c>
      <c r="L3516" s="0" t="s">
        <v>20</v>
      </c>
      <c r="M3516" s="0" t="n">
        <f aca="false">35.3*G3516</f>
        <v>0.1548283424825</v>
      </c>
      <c r="N3516" s="0" t="n">
        <f aca="false">M3516*1000/365</f>
        <v>0.424187239678082</v>
      </c>
      <c r="O3516" s="0" t="n">
        <f aca="false">Table1[[#This Row],[Detection frequency 2021]]/100*365</f>
        <v>118.837065</v>
      </c>
      <c r="P3516" s="0" t="n">
        <f aca="false">Table1[[#This Row],[Flared days/year]]/12</f>
        <v>9.90308875</v>
      </c>
      <c r="Q3516" s="2" t="n">
        <f aca="false">Table1[[#This Row],['#days per month]]-P3572</f>
        <v>4.38796916666667</v>
      </c>
    </row>
    <row r="3517" customFormat="false" ht="15.75" hidden="true" customHeight="false" outlineLevel="0" collapsed="false">
      <c r="A3517" s="0" t="s">
        <v>24</v>
      </c>
      <c r="B3517" s="0" t="s">
        <v>25</v>
      </c>
      <c r="C3517" s="0" t="s">
        <v>3682</v>
      </c>
      <c r="D3517" s="0" t="n">
        <v>6707</v>
      </c>
      <c r="E3517" s="0" t="n">
        <v>51.525394</v>
      </c>
      <c r="F3517" s="0" t="n">
        <v>46.395918</v>
      </c>
      <c r="G3517" s="0" t="n">
        <v>0.004380905897</v>
      </c>
      <c r="H3517" s="0" t="n">
        <v>1713.98</v>
      </c>
      <c r="I3517" s="0" t="n">
        <v>1.6015</v>
      </c>
      <c r="J3517" s="0" t="n">
        <v>25.2066</v>
      </c>
      <c r="K3517" s="0" t="n">
        <v>242</v>
      </c>
      <c r="L3517" s="0" t="s">
        <v>20</v>
      </c>
      <c r="M3517" s="0" t="n">
        <f aca="false">35.3*G3517</f>
        <v>0.1546459781641</v>
      </c>
      <c r="N3517" s="0" t="n">
        <f aca="false">M3517*1000/365</f>
        <v>0.423687611408493</v>
      </c>
      <c r="O3517" s="0" t="n">
        <f aca="false">Table1[[#This Row],[Detection frequency 2021]]/100*365</f>
        <v>92.00409</v>
      </c>
      <c r="P3517" s="0" t="n">
        <f aca="false">Table1[[#This Row],[Flared days/year]]/12</f>
        <v>7.6670075</v>
      </c>
      <c r="Q3517" s="2" t="n">
        <f aca="false">Table1[[#This Row],['#days per month]]-P3573</f>
        <v>2.90126333333336</v>
      </c>
    </row>
    <row r="3518" customFormat="false" ht="15.75" hidden="true" customHeight="false" outlineLevel="0" collapsed="false">
      <c r="A3518" s="0" t="s">
        <v>986</v>
      </c>
      <c r="B3518" s="0" t="s">
        <v>987</v>
      </c>
      <c r="C3518" s="0" t="s">
        <v>3683</v>
      </c>
      <c r="D3518" s="0" t="n">
        <v>5689</v>
      </c>
      <c r="E3518" s="0" t="n">
        <v>34.687426</v>
      </c>
      <c r="F3518" s="0" t="n">
        <v>10.627506</v>
      </c>
      <c r="G3518" s="0" t="n">
        <v>0.004378645716</v>
      </c>
      <c r="H3518" s="0" t="n">
        <v>1913.85</v>
      </c>
      <c r="I3518" s="0" t="n">
        <v>1.67177999999999</v>
      </c>
      <c r="J3518" s="0" t="n">
        <v>32.1244</v>
      </c>
      <c r="K3518" s="0" t="n">
        <v>386</v>
      </c>
      <c r="L3518" s="0" t="s">
        <v>20</v>
      </c>
      <c r="M3518" s="0" t="n">
        <f aca="false">35.3*G3518</f>
        <v>0.1545661937748</v>
      </c>
      <c r="N3518" s="0" t="n">
        <f aca="false">M3518*1000/365</f>
        <v>0.423469024040548</v>
      </c>
      <c r="O3518" s="0" t="n">
        <f aca="false">Table1[[#This Row],[Detection frequency 2021]]/100*365</f>
        <v>117.25406</v>
      </c>
      <c r="P3518" s="0" t="n">
        <f aca="false">Table1[[#This Row],[Flared days/year]]/12</f>
        <v>9.77117166666667</v>
      </c>
      <c r="Q3518" s="2" t="n">
        <f aca="false">Table1[[#This Row],['#days per month]]-P3574</f>
        <v>6.27498875</v>
      </c>
    </row>
    <row r="3519" customFormat="false" ht="15.75" hidden="true" customHeight="false" outlineLevel="0" collapsed="false">
      <c r="A3519" s="0" t="s">
        <v>645</v>
      </c>
      <c r="B3519" s="0" t="s">
        <v>646</v>
      </c>
      <c r="C3519" s="0" t="s">
        <v>3684</v>
      </c>
      <c r="D3519" s="0" t="n">
        <v>3467</v>
      </c>
      <c r="E3519" s="0" t="n">
        <v>28.672074</v>
      </c>
      <c r="F3519" s="0" t="n">
        <v>-96.167342</v>
      </c>
      <c r="G3519" s="0" t="n">
        <v>0.004377911891</v>
      </c>
      <c r="H3519" s="0" t="n">
        <v>1872.44</v>
      </c>
      <c r="I3519" s="0" t="n">
        <v>1.65025</v>
      </c>
      <c r="J3519" s="0" t="n">
        <v>29.4326</v>
      </c>
      <c r="K3519" s="0" t="n">
        <v>282</v>
      </c>
      <c r="L3519" s="0" t="s">
        <v>20</v>
      </c>
      <c r="M3519" s="0" t="n">
        <f aca="false">35.3*G3519</f>
        <v>0.1545402897523</v>
      </c>
      <c r="N3519" s="0" t="n">
        <f aca="false">M3519*1000/365</f>
        <v>0.42339805411589</v>
      </c>
      <c r="O3519" s="0" t="n">
        <f aca="false">Table1[[#This Row],[Detection frequency 2021]]/100*365</f>
        <v>107.42899</v>
      </c>
      <c r="P3519" s="0" t="n">
        <f aca="false">Table1[[#This Row],[Flared days/year]]/12</f>
        <v>8.95241583333334</v>
      </c>
      <c r="Q3519" s="2" t="n">
        <f aca="false">Table1[[#This Row],['#days per month]]-P3575</f>
        <v>4.56803583333337</v>
      </c>
    </row>
    <row r="3520" customFormat="false" ht="15.75" hidden="true" customHeight="false" outlineLevel="0" collapsed="false">
      <c r="A3520" s="0" t="s">
        <v>24</v>
      </c>
      <c r="B3520" s="0" t="s">
        <v>25</v>
      </c>
      <c r="C3520" s="0" t="s">
        <v>3685</v>
      </c>
      <c r="D3520" s="0" t="n">
        <v>9078</v>
      </c>
      <c r="E3520" s="0" t="n">
        <v>60.9557099999999</v>
      </c>
      <c r="F3520" s="0" t="n">
        <v>76.314601</v>
      </c>
      <c r="G3520" s="0" t="n">
        <v>0.004373714412</v>
      </c>
      <c r="H3520" s="0" t="n">
        <v>1878.52</v>
      </c>
      <c r="I3520" s="0" t="n">
        <v>0.88705</v>
      </c>
      <c r="J3520" s="0" t="n">
        <v>20.332</v>
      </c>
      <c r="K3520" s="0" t="n">
        <v>241</v>
      </c>
      <c r="L3520" s="0" t="s">
        <v>20</v>
      </c>
      <c r="M3520" s="0" t="n">
        <f aca="false">35.3*G3520</f>
        <v>0.1543921187436</v>
      </c>
      <c r="N3520" s="0" t="n">
        <f aca="false">M3520*1000/365</f>
        <v>0.422992106146849</v>
      </c>
      <c r="O3520" s="0" t="n">
        <f aca="false">Table1[[#This Row],[Detection frequency 2021]]/100*365</f>
        <v>74.2118</v>
      </c>
      <c r="P3520" s="0" t="n">
        <f aca="false">Table1[[#This Row],[Flared days/year]]/12</f>
        <v>6.18431666666667</v>
      </c>
      <c r="Q3520" s="2" t="n">
        <f aca="false">Table1[[#This Row],['#days per month]]-P3576</f>
        <v>-2.32453291666664</v>
      </c>
    </row>
    <row r="3521" customFormat="false" ht="15.75" hidden="true" customHeight="false" outlineLevel="0" collapsed="false">
      <c r="A3521" s="0" t="s">
        <v>24</v>
      </c>
      <c r="B3521" s="0" t="s">
        <v>25</v>
      </c>
      <c r="C3521" s="0" t="s">
        <v>3686</v>
      </c>
      <c r="D3521" s="0" t="n">
        <v>10433</v>
      </c>
      <c r="E3521" s="0" t="n">
        <v>57.9821459999999</v>
      </c>
      <c r="F3521" s="0" t="n">
        <v>106.775231</v>
      </c>
      <c r="G3521" s="0" t="n">
        <v>0.004371982585</v>
      </c>
      <c r="H3521" s="0" t="n">
        <v>1832.22</v>
      </c>
      <c r="I3521" s="0" t="n">
        <v>1.6015</v>
      </c>
      <c r="J3521" s="0" t="n">
        <v>12.2642</v>
      </c>
      <c r="K3521" s="0" t="n">
        <v>212</v>
      </c>
      <c r="L3521" s="0" t="s">
        <v>20</v>
      </c>
      <c r="M3521" s="0" t="n">
        <f aca="false">35.3*G3521</f>
        <v>0.1543309852505</v>
      </c>
      <c r="N3521" s="0" t="n">
        <f aca="false">M3521*1000/365</f>
        <v>0.422824617124657</v>
      </c>
      <c r="O3521" s="0" t="n">
        <f aca="false">Table1[[#This Row],[Detection frequency 2021]]/100*365</f>
        <v>44.76433</v>
      </c>
      <c r="P3521" s="0" t="n">
        <f aca="false">Table1[[#This Row],[Flared days/year]]/12</f>
        <v>3.73036083333333</v>
      </c>
      <c r="Q3521" s="2" t="n">
        <f aca="false">Table1[[#This Row],['#days per month]]-P3577</f>
        <v>-1.82013333333333</v>
      </c>
    </row>
    <row r="3522" customFormat="false" ht="15.75" hidden="true" customHeight="false" outlineLevel="0" collapsed="false">
      <c r="A3522" s="0" t="s">
        <v>24</v>
      </c>
      <c r="B3522" s="0" t="s">
        <v>25</v>
      </c>
      <c r="C3522" s="0" t="s">
        <v>3687</v>
      </c>
      <c r="D3522" s="0" t="n">
        <v>8945</v>
      </c>
      <c r="E3522" s="0" t="n">
        <v>70.887419</v>
      </c>
      <c r="F3522" s="0" t="n">
        <v>74.580424</v>
      </c>
      <c r="G3522" s="0" t="n">
        <v>0.004370925877</v>
      </c>
      <c r="H3522" s="0" t="n">
        <v>1318.78</v>
      </c>
      <c r="I3522" s="0" t="n">
        <v>1.6015</v>
      </c>
      <c r="J3522" s="0" t="n">
        <v>7.84314</v>
      </c>
      <c r="K3522" s="0" t="n">
        <v>459</v>
      </c>
      <c r="L3522" s="0" t="s">
        <v>218</v>
      </c>
      <c r="M3522" s="0" t="n">
        <f aca="false">35.3*G3522</f>
        <v>0.1542936834581</v>
      </c>
      <c r="N3522" s="0" t="n">
        <f aca="false">M3522*1000/365</f>
        <v>0.422722420433151</v>
      </c>
      <c r="O3522" s="0" t="n">
        <f aca="false">Table1[[#This Row],[Detection frequency 2021]]/100*365</f>
        <v>28.627461</v>
      </c>
      <c r="P3522" s="0" t="n">
        <f aca="false">Table1[[#This Row],[Flared days/year]]/12</f>
        <v>2.38562175</v>
      </c>
      <c r="Q3522" s="2" t="n">
        <f aca="false">Table1[[#This Row],['#days per month]]-P3578</f>
        <v>-5.76169533333333</v>
      </c>
    </row>
    <row r="3523" customFormat="false" ht="15.75" hidden="true" customHeight="false" outlineLevel="0" collapsed="false">
      <c r="A3523" s="0" t="s">
        <v>24</v>
      </c>
      <c r="B3523" s="0" t="s">
        <v>25</v>
      </c>
      <c r="C3523" s="0" t="s">
        <v>3688</v>
      </c>
      <c r="D3523" s="0" t="n">
        <v>9334</v>
      </c>
      <c r="E3523" s="0" t="n">
        <v>61.495343</v>
      </c>
      <c r="F3523" s="0" t="n">
        <v>79.3076849999999</v>
      </c>
      <c r="G3523" s="0" t="n">
        <v>0.004369458227</v>
      </c>
      <c r="H3523" s="0" t="n">
        <v>1769.38</v>
      </c>
      <c r="I3523" s="0" t="n">
        <v>1.6015</v>
      </c>
      <c r="J3523" s="0" t="n">
        <v>1.47601</v>
      </c>
      <c r="K3523" s="0" t="n">
        <v>271</v>
      </c>
      <c r="L3523" s="0" t="s">
        <v>20</v>
      </c>
      <c r="M3523" s="0" t="n">
        <f aca="false">35.3*G3523</f>
        <v>0.1542418754131</v>
      </c>
      <c r="N3523" s="0" t="n">
        <f aca="false">M3523*1000/365</f>
        <v>0.422580480583836</v>
      </c>
      <c r="O3523" s="0" t="n">
        <f aca="false">Table1[[#This Row],[Detection frequency 2021]]/100*365</f>
        <v>5.3874365</v>
      </c>
      <c r="P3523" s="0" t="n">
        <f aca="false">Table1[[#This Row],[Flared days/year]]/12</f>
        <v>0.448953041666667</v>
      </c>
      <c r="Q3523" s="2" t="n">
        <f aca="false">Table1[[#This Row],['#days per month]]-P3579</f>
        <v>-1.864100625</v>
      </c>
    </row>
    <row r="3524" customFormat="false" ht="15.75" hidden="true" customHeight="false" outlineLevel="0" collapsed="false">
      <c r="A3524" s="0" t="s">
        <v>24</v>
      </c>
      <c r="B3524" s="0" t="s">
        <v>25</v>
      </c>
      <c r="C3524" s="0" t="s">
        <v>3689</v>
      </c>
      <c r="D3524" s="0" t="n">
        <v>6427</v>
      </c>
      <c r="E3524" s="0" t="n">
        <v>63.347325</v>
      </c>
      <c r="F3524" s="0" t="n">
        <v>55.56576</v>
      </c>
      <c r="G3524" s="0" t="n">
        <v>0.004369135344</v>
      </c>
      <c r="H3524" s="0" t="n">
        <v>1947.83</v>
      </c>
      <c r="I3524" s="0" t="n">
        <v>1.75469</v>
      </c>
      <c r="J3524" s="0" t="n">
        <v>31.3084</v>
      </c>
      <c r="K3524" s="0" t="n">
        <v>214</v>
      </c>
      <c r="L3524" s="0" t="s">
        <v>20</v>
      </c>
      <c r="M3524" s="0" t="n">
        <f aca="false">35.3*G3524</f>
        <v>0.1542304776432</v>
      </c>
      <c r="N3524" s="0" t="n">
        <f aca="false">M3524*1000/365</f>
        <v>0.422549253816986</v>
      </c>
      <c r="O3524" s="0" t="n">
        <f aca="false">Table1[[#This Row],[Detection frequency 2021]]/100*365</f>
        <v>114.27566</v>
      </c>
      <c r="P3524" s="0" t="n">
        <f aca="false">Table1[[#This Row],[Flared days/year]]/12</f>
        <v>9.52297166666667</v>
      </c>
      <c r="Q3524" s="2" t="n">
        <f aca="false">Table1[[#This Row],['#days per month]]-P3580</f>
        <v>1.73028250000003</v>
      </c>
    </row>
    <row r="3525" customFormat="false" ht="15.75" hidden="true" customHeight="false" outlineLevel="0" collapsed="false">
      <c r="A3525" s="0" t="s">
        <v>161</v>
      </c>
      <c r="B3525" s="0" t="s">
        <v>162</v>
      </c>
      <c r="C3525" s="0" t="s">
        <v>3690</v>
      </c>
      <c r="D3525" s="0" t="n">
        <v>9686</v>
      </c>
      <c r="E3525" s="0" t="n">
        <v>40.771614</v>
      </c>
      <c r="F3525" s="0" t="n">
        <v>83.222438</v>
      </c>
      <c r="G3525" s="0" t="n">
        <v>0.004362384154</v>
      </c>
      <c r="H3525" s="0" t="n">
        <v>1843.72</v>
      </c>
      <c r="I3525" s="0" t="n">
        <v>1.63032999999999</v>
      </c>
      <c r="J3525" s="0" t="n">
        <v>16.9139</v>
      </c>
      <c r="K3525" s="0" t="n">
        <v>337</v>
      </c>
      <c r="L3525" s="0" t="s">
        <v>20</v>
      </c>
      <c r="M3525" s="0" t="n">
        <f aca="false">35.3*G3525</f>
        <v>0.1539921606362</v>
      </c>
      <c r="N3525" s="0" t="n">
        <f aca="false">M3525*1000/365</f>
        <v>0.421896330510137</v>
      </c>
      <c r="O3525" s="0" t="n">
        <f aca="false">Table1[[#This Row],[Detection frequency 2021]]/100*365</f>
        <v>61.735735</v>
      </c>
      <c r="P3525" s="0" t="n">
        <f aca="false">Table1[[#This Row],[Flared days/year]]/12</f>
        <v>5.14464458333333</v>
      </c>
      <c r="Q3525" s="2" t="n">
        <f aca="false">Table1[[#This Row],['#days per month]]-P3581</f>
        <v>-1.97896916666667</v>
      </c>
    </row>
    <row r="3526" customFormat="false" ht="15.75" hidden="true" customHeight="false" outlineLevel="0" collapsed="false">
      <c r="A3526" s="0" t="s">
        <v>645</v>
      </c>
      <c r="B3526" s="0" t="s">
        <v>646</v>
      </c>
      <c r="C3526" s="0" t="s">
        <v>3691</v>
      </c>
      <c r="D3526" s="0" t="n">
        <v>707</v>
      </c>
      <c r="E3526" s="0" t="n">
        <v>47.502301</v>
      </c>
      <c r="F3526" s="0" t="n">
        <v>-102.977668999999</v>
      </c>
      <c r="G3526" s="0" t="n">
        <v>0.004361444858</v>
      </c>
      <c r="H3526" s="0" t="n">
        <v>1888.64</v>
      </c>
      <c r="I3526" s="0" t="n">
        <v>2.47472</v>
      </c>
      <c r="J3526" s="0" t="n">
        <v>26.2390999999999</v>
      </c>
      <c r="K3526" s="0" t="n">
        <v>343</v>
      </c>
      <c r="L3526" s="0" t="s">
        <v>20</v>
      </c>
      <c r="M3526" s="0" t="n">
        <f aca="false">35.3*G3526</f>
        <v>0.1539590034874</v>
      </c>
      <c r="N3526" s="0" t="n">
        <f aca="false">M3526*1000/365</f>
        <v>0.421805489006575</v>
      </c>
      <c r="O3526" s="0" t="n">
        <f aca="false">Table1[[#This Row],[Detection frequency 2021]]/100*365</f>
        <v>95.7727149999996</v>
      </c>
      <c r="P3526" s="0" t="n">
        <f aca="false">Table1[[#This Row],[Flared days/year]]/12</f>
        <v>7.9810595833333</v>
      </c>
      <c r="Q3526" s="2" t="n">
        <f aca="false">Table1[[#This Row],['#days per month]]-P3582</f>
        <v>0.205373333333303</v>
      </c>
    </row>
    <row r="3527" customFormat="false" ht="15.75" hidden="true" customHeight="false" outlineLevel="0" collapsed="false">
      <c r="A3527" s="0" t="s">
        <v>24</v>
      </c>
      <c r="B3527" s="0" t="s">
        <v>25</v>
      </c>
      <c r="C3527" s="0" t="s">
        <v>3692</v>
      </c>
      <c r="D3527" s="0" t="n">
        <v>9038</v>
      </c>
      <c r="E3527" s="0" t="n">
        <v>62.3533349999999</v>
      </c>
      <c r="F3527" s="0" t="n">
        <v>75.842627</v>
      </c>
      <c r="G3527" s="0" t="n">
        <v>0.00436021203199999</v>
      </c>
      <c r="H3527" s="0" t="n">
        <v>1849.88</v>
      </c>
      <c r="I3527" s="0" t="n">
        <v>4.87664</v>
      </c>
      <c r="J3527" s="0" t="n">
        <v>17.3469</v>
      </c>
      <c r="K3527" s="0" t="n">
        <v>196</v>
      </c>
      <c r="L3527" s="0" t="s">
        <v>20</v>
      </c>
      <c r="M3527" s="0" t="n">
        <f aca="false">35.3*G3527</f>
        <v>0.1539154847296</v>
      </c>
      <c r="N3527" s="0" t="n">
        <f aca="false">M3527*1000/365</f>
        <v>0.42168625953315</v>
      </c>
      <c r="O3527" s="0" t="n">
        <f aca="false">Table1[[#This Row],[Detection frequency 2021]]/100*365</f>
        <v>63.316185</v>
      </c>
      <c r="P3527" s="0" t="n">
        <f aca="false">Table1[[#This Row],[Flared days/year]]/12</f>
        <v>5.27634875</v>
      </c>
      <c r="Q3527" s="2" t="n">
        <f aca="false">Table1[[#This Row],['#days per month]]-P3583</f>
        <v>1.10491583333333</v>
      </c>
    </row>
    <row r="3528" customFormat="false" ht="15.75" hidden="true" customHeight="false" outlineLevel="0" collapsed="false">
      <c r="A3528" s="0" t="s">
        <v>645</v>
      </c>
      <c r="B3528" s="0" t="s">
        <v>646</v>
      </c>
      <c r="C3528" s="0" t="s">
        <v>3693</v>
      </c>
      <c r="D3528" s="0" t="n">
        <v>1895</v>
      </c>
      <c r="E3528" s="0" t="n">
        <v>30.9365979999999</v>
      </c>
      <c r="F3528" s="0" t="n">
        <v>-103.463676</v>
      </c>
      <c r="G3528" s="0" t="n">
        <v>0.004360035914</v>
      </c>
      <c r="H3528" s="0" t="n">
        <v>1901.79</v>
      </c>
      <c r="I3528" s="0" t="n">
        <v>1.22071</v>
      </c>
      <c r="J3528" s="0" t="n">
        <v>22.619</v>
      </c>
      <c r="K3528" s="0" t="n">
        <v>336</v>
      </c>
      <c r="L3528" s="0" t="s">
        <v>20</v>
      </c>
      <c r="M3528" s="0" t="n">
        <f aca="false">35.3*G3528</f>
        <v>0.1539092677642</v>
      </c>
      <c r="N3528" s="0" t="n">
        <f aca="false">M3528*1000/365</f>
        <v>0.421669226751233</v>
      </c>
      <c r="O3528" s="0" t="n">
        <f aca="false">Table1[[#This Row],[Detection frequency 2021]]/100*365</f>
        <v>82.55935</v>
      </c>
      <c r="P3528" s="0" t="n">
        <f aca="false">Table1[[#This Row],[Flared days/year]]/12</f>
        <v>6.87994583333333</v>
      </c>
      <c r="Q3528" s="2" t="n">
        <f aca="false">Table1[[#This Row],['#days per month]]-P3584</f>
        <v>-3.38333708333333</v>
      </c>
    </row>
    <row r="3529" customFormat="false" ht="15.75" hidden="true" customHeight="false" outlineLevel="0" collapsed="false">
      <c r="A3529" s="0" t="s">
        <v>896</v>
      </c>
      <c r="B3529" s="0" t="s">
        <v>897</v>
      </c>
      <c r="C3529" s="0" t="s">
        <v>3694</v>
      </c>
      <c r="D3529" s="0" t="n">
        <v>11811</v>
      </c>
      <c r="E3529" s="0" t="n">
        <v>20.2448209999999</v>
      </c>
      <c r="F3529" s="0" t="n">
        <v>114.940366</v>
      </c>
      <c r="G3529" s="0" t="n">
        <v>0.004359771737</v>
      </c>
      <c r="H3529" s="0" t="n">
        <v>1802.15</v>
      </c>
      <c r="I3529" s="0" t="n">
        <v>1.04467</v>
      </c>
      <c r="J3529" s="0" t="n">
        <v>37.2549</v>
      </c>
      <c r="K3529" s="0" t="n">
        <v>153</v>
      </c>
      <c r="L3529" s="0" t="s">
        <v>20</v>
      </c>
      <c r="M3529" s="0" t="n">
        <f aca="false">35.3*G3529</f>
        <v>0.1538999423161</v>
      </c>
      <c r="N3529" s="0" t="n">
        <f aca="false">M3529*1000/365</f>
        <v>0.421643677578356</v>
      </c>
      <c r="O3529" s="0" t="n">
        <f aca="false">Table1[[#This Row],[Detection frequency 2021]]/100*365</f>
        <v>135.980385</v>
      </c>
      <c r="P3529" s="0" t="n">
        <f aca="false">Table1[[#This Row],[Flared days/year]]/12</f>
        <v>11.33169875</v>
      </c>
      <c r="Q3529" s="2" t="n">
        <f aca="false">Table1[[#This Row],['#days per month]]-P3585</f>
        <v>7.89908666666667</v>
      </c>
    </row>
    <row r="3530" customFormat="false" ht="15.75" hidden="true" customHeight="false" outlineLevel="0" collapsed="false">
      <c r="A3530" s="0" t="s">
        <v>28</v>
      </c>
      <c r="B3530" s="0" t="s">
        <v>29</v>
      </c>
      <c r="C3530" s="0" t="s">
        <v>3695</v>
      </c>
      <c r="D3530" s="0" t="n">
        <v>8004</v>
      </c>
      <c r="E3530" s="0" t="n">
        <v>30.2841289999999</v>
      </c>
      <c r="F3530" s="0" t="n">
        <v>50.103771</v>
      </c>
      <c r="G3530" s="0" t="n">
        <v>0.00435715932</v>
      </c>
      <c r="H3530" s="0" t="n">
        <v>1771.28</v>
      </c>
      <c r="I3530" s="0" t="n">
        <v>2.39975999999999</v>
      </c>
      <c r="J3530" s="0" t="n">
        <v>15.8924</v>
      </c>
      <c r="K3530" s="0" t="n">
        <v>409</v>
      </c>
      <c r="L3530" s="0" t="s">
        <v>20</v>
      </c>
      <c r="M3530" s="0" t="n">
        <f aca="false">35.3*G3530</f>
        <v>0.153807723996</v>
      </c>
      <c r="N3530" s="0" t="n">
        <f aca="false">M3530*1000/365</f>
        <v>0.421391024646575</v>
      </c>
      <c r="O3530" s="0" t="n">
        <f aca="false">Table1[[#This Row],[Detection frequency 2021]]/100*365</f>
        <v>58.00726</v>
      </c>
      <c r="P3530" s="0" t="n">
        <f aca="false">Table1[[#This Row],[Flared days/year]]/12</f>
        <v>4.83393833333333</v>
      </c>
      <c r="Q3530" s="2" t="n">
        <f aca="false">Table1[[#This Row],['#days per month]]-P3586</f>
        <v>2.50415245833333</v>
      </c>
    </row>
    <row r="3531" customFormat="false" ht="15.75" hidden="true" customHeight="false" outlineLevel="0" collapsed="false">
      <c r="A3531" s="0" t="s">
        <v>675</v>
      </c>
      <c r="B3531" s="0" t="s">
        <v>676</v>
      </c>
      <c r="C3531" s="0" t="s">
        <v>3696</v>
      </c>
      <c r="D3531" s="0" t="n">
        <v>6029</v>
      </c>
      <c r="E3531" s="0" t="n">
        <v>10.0385119999999</v>
      </c>
      <c r="F3531" s="0" t="n">
        <v>28.4132969999999</v>
      </c>
      <c r="G3531" s="0" t="n">
        <v>0.00435686579</v>
      </c>
      <c r="H3531" s="0" t="n">
        <v>1824.26</v>
      </c>
      <c r="I3531" s="0" t="n">
        <v>1.31425</v>
      </c>
      <c r="J3531" s="0" t="n">
        <v>43.4285999999999</v>
      </c>
      <c r="K3531" s="0" t="n">
        <v>175</v>
      </c>
      <c r="L3531" s="0" t="s">
        <v>20</v>
      </c>
      <c r="M3531" s="0" t="n">
        <f aca="false">35.3*G3531</f>
        <v>0.153797362387</v>
      </c>
      <c r="N3531" s="0" t="n">
        <f aca="false">M3531*1000/365</f>
        <v>0.421362636676712</v>
      </c>
      <c r="O3531" s="0" t="n">
        <f aca="false">Table1[[#This Row],[Detection frequency 2021]]/100*365</f>
        <v>158.51439</v>
      </c>
      <c r="P3531" s="0" t="n">
        <f aca="false">Table1[[#This Row],[Flared days/year]]/12</f>
        <v>13.2095325</v>
      </c>
      <c r="Q3531" s="2" t="n">
        <f aca="false">Table1[[#This Row],['#days per month]]-P3587</f>
        <v>6.52218499999997</v>
      </c>
    </row>
    <row r="3532" customFormat="false" ht="15.75" hidden="true" customHeight="false" outlineLevel="0" collapsed="false">
      <c r="A3532" s="0" t="s">
        <v>221</v>
      </c>
      <c r="B3532" s="0" t="s">
        <v>222</v>
      </c>
      <c r="C3532" s="0" t="s">
        <v>3697</v>
      </c>
      <c r="D3532" s="0" t="n">
        <v>10025</v>
      </c>
      <c r="E3532" s="0" t="n">
        <v>23.543606</v>
      </c>
      <c r="F3532" s="0" t="n">
        <v>72.408344</v>
      </c>
      <c r="G3532" s="0" t="n">
        <v>0.004355662317</v>
      </c>
      <c r="H3532" s="0" t="n">
        <v>1805.83</v>
      </c>
      <c r="I3532" s="0" t="n">
        <v>1.70699999999999</v>
      </c>
      <c r="J3532" s="0" t="n">
        <v>27.4834</v>
      </c>
      <c r="K3532" s="0" t="n">
        <v>302</v>
      </c>
      <c r="L3532" s="0" t="s">
        <v>20</v>
      </c>
      <c r="M3532" s="0" t="n">
        <f aca="false">35.3*G3532</f>
        <v>0.1537548797901</v>
      </c>
      <c r="N3532" s="0" t="n">
        <f aca="false">M3532*1000/365</f>
        <v>0.421246246000274</v>
      </c>
      <c r="O3532" s="0" t="n">
        <f aca="false">Table1[[#This Row],[Detection frequency 2021]]/100*365</f>
        <v>100.31441</v>
      </c>
      <c r="P3532" s="0" t="n">
        <f aca="false">Table1[[#This Row],[Flared days/year]]/12</f>
        <v>8.35953416666667</v>
      </c>
      <c r="Q3532" s="2" t="n">
        <f aca="false">Table1[[#This Row],['#days per month]]-P3588</f>
        <v>1.956035</v>
      </c>
    </row>
    <row r="3533" customFormat="false" ht="15.75" hidden="true" customHeight="false" outlineLevel="0" collapsed="false">
      <c r="A3533" s="0" t="s">
        <v>24</v>
      </c>
      <c r="B3533" s="0" t="s">
        <v>25</v>
      </c>
      <c r="C3533" s="0" t="s">
        <v>3698</v>
      </c>
      <c r="D3533" s="0" t="n">
        <v>9182</v>
      </c>
      <c r="E3533" s="0" t="n">
        <v>60.781777</v>
      </c>
      <c r="F3533" s="0" t="n">
        <v>77.144396</v>
      </c>
      <c r="G3533" s="0" t="n">
        <v>0.00435539814</v>
      </c>
      <c r="H3533" s="0" t="n">
        <v>1796.11</v>
      </c>
      <c r="I3533" s="0" t="n">
        <v>2.59228</v>
      </c>
      <c r="J3533" s="0" t="n">
        <v>24.0175</v>
      </c>
      <c r="K3533" s="0" t="n">
        <v>229</v>
      </c>
      <c r="L3533" s="0" t="s">
        <v>20</v>
      </c>
      <c r="M3533" s="0" t="n">
        <f aca="false">35.3*G3533</f>
        <v>0.153745554342</v>
      </c>
      <c r="N3533" s="0" t="n">
        <f aca="false">M3533*1000/365</f>
        <v>0.421220696827397</v>
      </c>
      <c r="O3533" s="0" t="n">
        <f aca="false">Table1[[#This Row],[Detection frequency 2021]]/100*365</f>
        <v>87.663875</v>
      </c>
      <c r="P3533" s="0" t="n">
        <f aca="false">Table1[[#This Row],[Flared days/year]]/12</f>
        <v>7.30532291666667</v>
      </c>
      <c r="Q3533" s="2" t="n">
        <f aca="false">Table1[[#This Row],['#days per month]]-P3589</f>
        <v>-0.419537083333334</v>
      </c>
    </row>
    <row r="3534" customFormat="false" ht="15.75" hidden="true" customHeight="false" outlineLevel="0" collapsed="false">
      <c r="A3534" s="0" t="s">
        <v>645</v>
      </c>
      <c r="B3534" s="0" t="s">
        <v>646</v>
      </c>
      <c r="C3534" s="0" t="s">
        <v>3699</v>
      </c>
      <c r="D3534" s="0" t="n">
        <v>2217</v>
      </c>
      <c r="E3534" s="0" t="n">
        <v>31.982732</v>
      </c>
      <c r="F3534" s="0" t="n">
        <v>-102.632002</v>
      </c>
      <c r="G3534" s="0" t="n">
        <v>0.004353196665</v>
      </c>
      <c r="H3534" s="0" t="n">
        <v>1798.34</v>
      </c>
      <c r="I3534" s="0" t="n">
        <v>1.6015</v>
      </c>
      <c r="J3534" s="0" t="n">
        <v>14.6341</v>
      </c>
      <c r="K3534" s="0" t="n">
        <v>328</v>
      </c>
      <c r="L3534" s="0" t="s">
        <v>20</v>
      </c>
      <c r="M3534" s="0" t="n">
        <f aca="false">35.3*G3534</f>
        <v>0.1536678422745</v>
      </c>
      <c r="N3534" s="0" t="n">
        <f aca="false">M3534*1000/365</f>
        <v>0.421007787053425</v>
      </c>
      <c r="O3534" s="0" t="n">
        <f aca="false">Table1[[#This Row],[Detection frequency 2021]]/100*365</f>
        <v>53.414465</v>
      </c>
      <c r="P3534" s="0" t="n">
        <f aca="false">Table1[[#This Row],[Flared days/year]]/12</f>
        <v>4.45120541666667</v>
      </c>
      <c r="Q3534" s="2" t="n">
        <f aca="false">Table1[[#This Row],['#days per month]]-P3590</f>
        <v>-3.90324916666667</v>
      </c>
    </row>
    <row r="3535" customFormat="false" ht="15.75" hidden="true" customHeight="false" outlineLevel="0" collapsed="false">
      <c r="A3535" s="0" t="s">
        <v>161</v>
      </c>
      <c r="B3535" s="0" t="s">
        <v>162</v>
      </c>
      <c r="C3535" s="0" t="s">
        <v>3700</v>
      </c>
      <c r="D3535" s="0" t="n">
        <v>9624</v>
      </c>
      <c r="E3535" s="0" t="n">
        <v>40.5521419999999</v>
      </c>
      <c r="F3535" s="0" t="n">
        <v>82.6942689999999</v>
      </c>
      <c r="G3535" s="0" t="n">
        <v>0.004350584248</v>
      </c>
      <c r="H3535" s="0" t="n">
        <v>1730.08</v>
      </c>
      <c r="I3535" s="0" t="n">
        <v>1.47706</v>
      </c>
      <c r="J3535" s="0" t="n">
        <v>18.7879</v>
      </c>
      <c r="K3535" s="0" t="n">
        <v>330</v>
      </c>
      <c r="L3535" s="0" t="s">
        <v>20</v>
      </c>
      <c r="M3535" s="0" t="n">
        <f aca="false">35.3*G3535</f>
        <v>0.1535756239544</v>
      </c>
      <c r="N3535" s="0" t="n">
        <f aca="false">M3535*1000/365</f>
        <v>0.420755134121644</v>
      </c>
      <c r="O3535" s="0" t="n">
        <f aca="false">Table1[[#This Row],[Detection frequency 2021]]/100*365</f>
        <v>68.575835</v>
      </c>
      <c r="P3535" s="0" t="n">
        <f aca="false">Table1[[#This Row],[Flared days/year]]/12</f>
        <v>5.71465291666667</v>
      </c>
      <c r="Q3535" s="2" t="n">
        <f aca="false">Table1[[#This Row],['#days per month]]-P3591</f>
        <v>-3.30547041666664</v>
      </c>
    </row>
    <row r="3536" customFormat="false" ht="15.75" hidden="true" customHeight="false" outlineLevel="0" collapsed="false">
      <c r="A3536" s="0" t="s">
        <v>28</v>
      </c>
      <c r="B3536" s="0" t="s">
        <v>29</v>
      </c>
      <c r="C3536" s="0" t="s">
        <v>3701</v>
      </c>
      <c r="D3536" s="0" t="n">
        <v>7928</v>
      </c>
      <c r="E3536" s="0" t="n">
        <v>30.982458</v>
      </c>
      <c r="F3536" s="0" t="n">
        <v>49.614618</v>
      </c>
      <c r="G3536" s="0" t="n">
        <v>0.004347296712</v>
      </c>
      <c r="H3536" s="0" t="n">
        <v>1656.57</v>
      </c>
      <c r="I3536" s="0" t="n">
        <v>1.6015</v>
      </c>
      <c r="J3536" s="0" t="n">
        <v>27.665</v>
      </c>
      <c r="K3536" s="0" t="n">
        <v>394</v>
      </c>
      <c r="L3536" s="0" t="s">
        <v>20</v>
      </c>
      <c r="M3536" s="0" t="n">
        <f aca="false">35.3*G3536</f>
        <v>0.1534595739336</v>
      </c>
      <c r="N3536" s="0" t="n">
        <f aca="false">M3536*1000/365</f>
        <v>0.420437188859178</v>
      </c>
      <c r="O3536" s="0" t="n">
        <f aca="false">Table1[[#This Row],[Detection frequency 2021]]/100*365</f>
        <v>100.97725</v>
      </c>
      <c r="P3536" s="0" t="n">
        <f aca="false">Table1[[#This Row],[Flared days/year]]/12</f>
        <v>8.41477083333333</v>
      </c>
      <c r="Q3536" s="2" t="n">
        <f aca="false">Table1[[#This Row],['#days per month]]-P3592</f>
        <v>2.00260291666667</v>
      </c>
    </row>
    <row r="3537" customFormat="false" ht="15.75" hidden="true" customHeight="false" outlineLevel="0" collapsed="false">
      <c r="A3537" s="0" t="s">
        <v>72</v>
      </c>
      <c r="B3537" s="0" t="s">
        <v>73</v>
      </c>
      <c r="C3537" s="0" t="s">
        <v>3702</v>
      </c>
      <c r="D3537" s="0" t="n">
        <v>6921</v>
      </c>
      <c r="E3537" s="0" t="n">
        <v>46.093748</v>
      </c>
      <c r="F3537" s="0" t="n">
        <v>53.359251</v>
      </c>
      <c r="G3537" s="0" t="n">
        <v>0.004344361412</v>
      </c>
      <c r="H3537" s="0" t="n">
        <v>1709.25</v>
      </c>
      <c r="I3537" s="0" t="n">
        <v>1.6015</v>
      </c>
      <c r="J3537" s="0" t="n">
        <v>7.83289999999999</v>
      </c>
      <c r="K3537" s="0" t="n">
        <v>383</v>
      </c>
      <c r="L3537" s="0" t="s">
        <v>20</v>
      </c>
      <c r="M3537" s="0" t="n">
        <f aca="false">35.3*G3537</f>
        <v>0.1533559578436</v>
      </c>
      <c r="N3537" s="0" t="n">
        <f aca="false">M3537*1000/365</f>
        <v>0.420153309160548</v>
      </c>
      <c r="O3537" s="0" t="n">
        <f aca="false">Table1[[#This Row],[Detection frequency 2021]]/100*365</f>
        <v>28.590085</v>
      </c>
      <c r="P3537" s="0" t="n">
        <f aca="false">Table1[[#This Row],[Flared days/year]]/12</f>
        <v>2.38250708333333</v>
      </c>
      <c r="Q3537" s="2" t="n">
        <f aca="false">Table1[[#This Row],['#days per month]]-P3593</f>
        <v>-6.94987375</v>
      </c>
    </row>
    <row r="3538" customFormat="false" ht="15.75" hidden="true" customHeight="false" outlineLevel="0" collapsed="false">
      <c r="A3538" s="0" t="s">
        <v>645</v>
      </c>
      <c r="B3538" s="0" t="s">
        <v>646</v>
      </c>
      <c r="C3538" s="0" t="s">
        <v>3703</v>
      </c>
      <c r="D3538" s="0" t="n">
        <v>1375</v>
      </c>
      <c r="E3538" s="0" t="n">
        <v>31.837514</v>
      </c>
      <c r="F3538" s="0" t="n">
        <v>-104.015701</v>
      </c>
      <c r="G3538" s="0" t="n">
        <v>0.00434336341</v>
      </c>
      <c r="H3538" s="0" t="n">
        <v>1821.5</v>
      </c>
      <c r="I3538" s="0" t="n">
        <v>1.56121</v>
      </c>
      <c r="J3538" s="0" t="n">
        <v>26.0355</v>
      </c>
      <c r="K3538" s="0" t="n">
        <v>338</v>
      </c>
      <c r="L3538" s="0" t="s">
        <v>20</v>
      </c>
      <c r="M3538" s="0" t="n">
        <f aca="false">35.3*G3538</f>
        <v>0.153320728373</v>
      </c>
      <c r="N3538" s="0" t="n">
        <f aca="false">M3538*1000/365</f>
        <v>0.420056790063014</v>
      </c>
      <c r="O3538" s="0" t="n">
        <f aca="false">Table1[[#This Row],[Detection frequency 2021]]/100*365</f>
        <v>95.029575</v>
      </c>
      <c r="P3538" s="0" t="n">
        <f aca="false">Table1[[#This Row],[Flared days/year]]/12</f>
        <v>7.91913125</v>
      </c>
      <c r="Q3538" s="2" t="n">
        <f aca="false">Table1[[#This Row],['#days per month]]-P3594</f>
        <v>0.8999075</v>
      </c>
    </row>
    <row r="3539" customFormat="false" ht="15.75" hidden="false" customHeight="false" outlineLevel="0" collapsed="false">
      <c r="A3539" s="0" t="s">
        <v>240</v>
      </c>
      <c r="B3539" s="0" t="s">
        <v>241</v>
      </c>
      <c r="C3539" s="0" t="s">
        <v>3704</v>
      </c>
      <c r="D3539" s="0" t="n">
        <v>7731</v>
      </c>
      <c r="E3539" s="0" t="n">
        <v>28.374545</v>
      </c>
      <c r="F3539" s="0" t="n">
        <v>48.904452</v>
      </c>
      <c r="G3539" s="0" t="n">
        <v>0.013344137977</v>
      </c>
      <c r="H3539" s="0" t="n">
        <v>1697.46</v>
      </c>
      <c r="I3539" s="0" t="n">
        <v>4.51905</v>
      </c>
      <c r="J3539" s="0" t="n">
        <v>18.3844</v>
      </c>
      <c r="K3539" s="0" t="n">
        <v>359</v>
      </c>
      <c r="L3539" s="0" t="s">
        <v>20</v>
      </c>
      <c r="M3539" s="0" t="n">
        <f aca="false">35.3*G3539</f>
        <v>0.4710480705881</v>
      </c>
      <c r="N3539" s="0" t="n">
        <f aca="false">M3539*1000/365</f>
        <v>1.29054265914548</v>
      </c>
      <c r="O3539" s="0" t="n">
        <f aca="false">Table1[[#This Row],[Detection frequency 2021]]/100*365</f>
        <v>67.10306</v>
      </c>
      <c r="P3539" s="2" t="n">
        <f aca="false">Table1[[#This Row],[Flared days/year]]/12</f>
        <v>5.59192166666667</v>
      </c>
      <c r="Q3539" s="2"/>
    </row>
    <row r="3540" customFormat="false" ht="15.75" hidden="true" customHeight="false" outlineLevel="0" collapsed="false">
      <c r="A3540" s="0" t="s">
        <v>563</v>
      </c>
      <c r="B3540" s="0" t="s">
        <v>564</v>
      </c>
      <c r="C3540" s="0" t="s">
        <v>3705</v>
      </c>
      <c r="D3540" s="0" t="n">
        <v>4531</v>
      </c>
      <c r="E3540" s="0" t="n">
        <v>0.148196</v>
      </c>
      <c r="F3540" s="0" t="n">
        <v>-76.487748</v>
      </c>
      <c r="G3540" s="0" t="n">
        <v>0.004337845046</v>
      </c>
      <c r="H3540" s="0" t="n">
        <v>1805</v>
      </c>
      <c r="I3540" s="0" t="n">
        <v>1.6015</v>
      </c>
      <c r="J3540" s="0" t="n">
        <v>40.5405</v>
      </c>
      <c r="K3540" s="0" t="n">
        <v>37</v>
      </c>
      <c r="L3540" s="0" t="s">
        <v>20</v>
      </c>
      <c r="M3540" s="0" t="n">
        <f aca="false">35.3*G3540</f>
        <v>0.1531259301238</v>
      </c>
      <c r="N3540" s="0" t="n">
        <f aca="false">M3540*1000/365</f>
        <v>0.419523096229589</v>
      </c>
      <c r="O3540" s="0" t="n">
        <f aca="false">Table1[[#This Row],[Detection frequency 2021]]/100*365</f>
        <v>147.972825</v>
      </c>
      <c r="P3540" s="0" t="n">
        <f aca="false">Table1[[#This Row],[Flared days/year]]/12</f>
        <v>12.33106875</v>
      </c>
      <c r="Q3540" s="2" t="n">
        <f aca="false">Table1[[#This Row],['#days per month]]-P3596</f>
        <v>7.78748791666667</v>
      </c>
    </row>
    <row r="3541" customFormat="false" ht="15.75" hidden="true" customHeight="false" outlineLevel="0" collapsed="false">
      <c r="A3541" s="0" t="s">
        <v>191</v>
      </c>
      <c r="B3541" s="0" t="s">
        <v>192</v>
      </c>
      <c r="C3541" s="0" t="s">
        <v>3706</v>
      </c>
      <c r="D3541" s="0" t="n">
        <v>8484</v>
      </c>
      <c r="E3541" s="0" t="n">
        <v>15.760012</v>
      </c>
      <c r="F3541" s="0" t="n">
        <v>48.823394</v>
      </c>
      <c r="G3541" s="0" t="n">
        <v>0.004331181915</v>
      </c>
      <c r="H3541" s="0" t="n">
        <v>1729.13</v>
      </c>
      <c r="I3541" s="0" t="n">
        <v>3.37823</v>
      </c>
      <c r="J3541" s="0" t="n">
        <v>20.7830999999999</v>
      </c>
      <c r="K3541" s="0" t="n">
        <v>332</v>
      </c>
      <c r="L3541" s="0" t="s">
        <v>20</v>
      </c>
      <c r="M3541" s="0" t="n">
        <f aca="false">35.3*G3541</f>
        <v>0.1528907215995</v>
      </c>
      <c r="N3541" s="0" t="n">
        <f aca="false">M3541*1000/365</f>
        <v>0.418878689313699</v>
      </c>
      <c r="O3541" s="0" t="n">
        <f aca="false">Table1[[#This Row],[Detection frequency 2021]]/100*365</f>
        <v>75.8583149999996</v>
      </c>
      <c r="P3541" s="0" t="n">
        <f aca="false">Table1[[#This Row],[Flared days/year]]/12</f>
        <v>6.32152624999997</v>
      </c>
      <c r="Q3541" s="2" t="n">
        <f aca="false">Table1[[#This Row],['#days per month]]-P3597</f>
        <v>-0.882417916666697</v>
      </c>
    </row>
    <row r="3542" customFormat="false" ht="15.75" hidden="true" customHeight="false" outlineLevel="0" collapsed="false">
      <c r="A3542" s="0" t="s">
        <v>17</v>
      </c>
      <c r="B3542" s="0" t="s">
        <v>18</v>
      </c>
      <c r="C3542" s="0" t="s">
        <v>3707</v>
      </c>
      <c r="D3542" s="0" t="n">
        <v>4343</v>
      </c>
      <c r="E3542" s="0" t="n">
        <v>9.558545</v>
      </c>
      <c r="F3542" s="0" t="n">
        <v>-63.6002949999999</v>
      </c>
      <c r="G3542" s="0" t="n">
        <v>0.004331181915</v>
      </c>
      <c r="H3542" s="0" t="n">
        <v>1802.26</v>
      </c>
      <c r="I3542" s="0" t="n">
        <v>1.6015</v>
      </c>
      <c r="J3542" s="0" t="n">
        <v>23.5955</v>
      </c>
      <c r="K3542" s="0" t="n">
        <v>178</v>
      </c>
      <c r="L3542" s="0" t="s">
        <v>20</v>
      </c>
      <c r="M3542" s="0" t="n">
        <f aca="false">35.3*G3542</f>
        <v>0.1528907215995</v>
      </c>
      <c r="N3542" s="0" t="n">
        <f aca="false">M3542*1000/365</f>
        <v>0.418878689313699</v>
      </c>
      <c r="O3542" s="0" t="n">
        <f aca="false">Table1[[#This Row],[Detection frequency 2021]]/100*365</f>
        <v>86.123575</v>
      </c>
      <c r="P3542" s="0" t="n">
        <f aca="false">Table1[[#This Row],[Flared days/year]]/12</f>
        <v>7.17696458333333</v>
      </c>
      <c r="Q3542" s="2" t="n">
        <f aca="false">Table1[[#This Row],['#days per month]]-P3598</f>
        <v>-0.123035416666666</v>
      </c>
    </row>
    <row r="3543" customFormat="false" ht="15.75" hidden="true" customHeight="false" outlineLevel="0" collapsed="false">
      <c r="A3543" s="0" t="s">
        <v>24</v>
      </c>
      <c r="B3543" s="0" t="s">
        <v>25</v>
      </c>
      <c r="C3543" s="0" t="s">
        <v>3708</v>
      </c>
      <c r="D3543" s="0" t="n">
        <v>9156</v>
      </c>
      <c r="E3543" s="0" t="n">
        <v>66.543506</v>
      </c>
      <c r="F3543" s="0" t="n">
        <v>76.999131</v>
      </c>
      <c r="G3543" s="0" t="n">
        <v>0.004329978442</v>
      </c>
      <c r="H3543" s="0" t="n">
        <v>1731.82</v>
      </c>
      <c r="I3543" s="0" t="n">
        <v>1.6015</v>
      </c>
      <c r="J3543" s="0" t="n">
        <v>3.63128</v>
      </c>
      <c r="K3543" s="0" t="n">
        <v>358</v>
      </c>
      <c r="L3543" s="0" t="s">
        <v>218</v>
      </c>
      <c r="M3543" s="0" t="n">
        <f aca="false">35.3*G3543</f>
        <v>0.1528482390026</v>
      </c>
      <c r="N3543" s="0" t="n">
        <f aca="false">M3543*1000/365</f>
        <v>0.41876229863726</v>
      </c>
      <c r="O3543" s="0" t="n">
        <f aca="false">Table1[[#This Row],[Detection frequency 2021]]/100*365</f>
        <v>13.254172</v>
      </c>
      <c r="P3543" s="0" t="n">
        <f aca="false">Table1[[#This Row],[Flared days/year]]/12</f>
        <v>1.10451433333333</v>
      </c>
      <c r="Q3543" s="2" t="n">
        <f aca="false">Table1[[#This Row],['#days per month]]-P3599</f>
        <v>-8.97328775</v>
      </c>
    </row>
    <row r="3544" customFormat="false" ht="15.75" hidden="true" customHeight="false" outlineLevel="0" collapsed="false">
      <c r="A3544" s="0" t="s">
        <v>582</v>
      </c>
      <c r="B3544" s="0" t="s">
        <v>583</v>
      </c>
      <c r="C3544" s="0" t="s">
        <v>3709</v>
      </c>
      <c r="D3544" s="0" t="n">
        <v>8269</v>
      </c>
      <c r="E3544" s="0" t="n">
        <v>25.108006</v>
      </c>
      <c r="F3544" s="0" t="n">
        <v>52.62497</v>
      </c>
      <c r="G3544" s="0" t="n">
        <v>0.00247515943669999</v>
      </c>
      <c r="H3544" s="0" t="n">
        <v>1603.99</v>
      </c>
      <c r="I3544" s="0" t="n">
        <v>1.6015</v>
      </c>
      <c r="J3544" s="0" t="n">
        <v>13.2075</v>
      </c>
      <c r="K3544" s="0" t="n">
        <v>371</v>
      </c>
      <c r="L3544" s="0" t="s">
        <v>20</v>
      </c>
      <c r="M3544" s="0" t="n">
        <f aca="false">35.3*G3544</f>
        <v>0.0873731281155096</v>
      </c>
      <c r="N3544" s="0" t="n">
        <f aca="false">M3544*1000/365</f>
        <v>0.239378433193177</v>
      </c>
      <c r="O3544" s="0" t="n">
        <f aca="false">Table1[[#This Row],[Detection frequency 2021]]/100*365</f>
        <v>48.207375</v>
      </c>
      <c r="P3544" s="0" t="n">
        <f aca="false">Table1[[#This Row],[Flared days/year]]/12</f>
        <v>4.01728125</v>
      </c>
      <c r="Q3544" s="2" t="n">
        <f aca="false">Table1[[#This Row],['#days per month]]-P3600</f>
        <v>-1.44740749999997</v>
      </c>
    </row>
    <row r="3545" customFormat="false" ht="15.75" hidden="true" customHeight="false" outlineLevel="0" collapsed="false">
      <c r="A3545" s="0" t="s">
        <v>788</v>
      </c>
      <c r="B3545" s="0" t="s">
        <v>789</v>
      </c>
      <c r="C3545" s="0" t="s">
        <v>3710</v>
      </c>
      <c r="D3545" s="0" t="n">
        <v>12003</v>
      </c>
      <c r="E3545" s="0" t="n">
        <v>-6.570147</v>
      </c>
      <c r="F3545" s="0" t="n">
        <v>108.316551</v>
      </c>
      <c r="G3545" s="0" t="n">
        <v>0.00432487102</v>
      </c>
      <c r="H3545" s="0" t="n">
        <v>1943.33</v>
      </c>
      <c r="I3545" s="0" t="n">
        <v>2.77113</v>
      </c>
      <c r="J3545" s="0" t="n">
        <v>26.3736</v>
      </c>
      <c r="K3545" s="0" t="n">
        <v>91</v>
      </c>
      <c r="L3545" s="0" t="s">
        <v>20</v>
      </c>
      <c r="M3545" s="0" t="n">
        <f aca="false">35.3*G3545</f>
        <v>0.152667947006</v>
      </c>
      <c r="N3545" s="0" t="n">
        <f aca="false">M3545*1000/365</f>
        <v>0.418268347961644</v>
      </c>
      <c r="O3545" s="0" t="n">
        <f aca="false">Table1[[#This Row],[Detection frequency 2021]]/100*365</f>
        <v>96.26364</v>
      </c>
      <c r="P3545" s="0" t="n">
        <f aca="false">Table1[[#This Row],[Flared days/year]]/12</f>
        <v>8.02197</v>
      </c>
      <c r="Q3545" s="2" t="n">
        <f aca="false">Table1[[#This Row],['#days per month]]-P3601</f>
        <v>2.52497875</v>
      </c>
    </row>
    <row r="3546" customFormat="false" ht="15.75" hidden="true" customHeight="false" outlineLevel="0" collapsed="false">
      <c r="A3546" s="0" t="s">
        <v>24</v>
      </c>
      <c r="B3546" s="0" t="s">
        <v>25</v>
      </c>
      <c r="C3546" s="0" t="s">
        <v>3711</v>
      </c>
      <c r="D3546" s="0" t="n">
        <v>6849</v>
      </c>
      <c r="E3546" s="0" t="n">
        <v>52.5171489999999</v>
      </c>
      <c r="F3546" s="0" t="n">
        <v>52.141278</v>
      </c>
      <c r="G3546" s="0" t="n">
        <v>0.004324724255</v>
      </c>
      <c r="H3546" s="0" t="n">
        <v>1877.2</v>
      </c>
      <c r="I3546" s="0" t="n">
        <v>2.08586</v>
      </c>
      <c r="J3546" s="0" t="n">
        <v>30.8511</v>
      </c>
      <c r="K3546" s="0" t="n">
        <v>282</v>
      </c>
      <c r="L3546" s="0" t="s">
        <v>20</v>
      </c>
      <c r="M3546" s="0" t="n">
        <f aca="false">35.3*G3546</f>
        <v>0.1526627662015</v>
      </c>
      <c r="N3546" s="0" t="n">
        <f aca="false">M3546*1000/365</f>
        <v>0.418254153976712</v>
      </c>
      <c r="O3546" s="0" t="n">
        <f aca="false">Table1[[#This Row],[Detection frequency 2021]]/100*365</f>
        <v>112.606515</v>
      </c>
      <c r="P3546" s="0" t="n">
        <f aca="false">Table1[[#This Row],[Flared days/year]]/12</f>
        <v>9.38387625</v>
      </c>
      <c r="Q3546" s="2" t="n">
        <f aca="false">Table1[[#This Row],['#days per month]]-P3602</f>
        <v>3.6293775</v>
      </c>
    </row>
    <row r="3547" customFormat="false" ht="15.75" hidden="true" customHeight="false" outlineLevel="0" collapsed="false">
      <c r="A3547" s="0" t="s">
        <v>645</v>
      </c>
      <c r="B3547" s="0" t="s">
        <v>646</v>
      </c>
      <c r="C3547" s="0" t="s">
        <v>3712</v>
      </c>
      <c r="D3547" s="0" t="n">
        <v>848</v>
      </c>
      <c r="E3547" s="0" t="n">
        <v>47.53147</v>
      </c>
      <c r="F3547" s="0" t="n">
        <v>-102.792431</v>
      </c>
      <c r="G3547" s="0" t="n">
        <v>0.004323814312</v>
      </c>
      <c r="H3547" s="0" t="n">
        <v>1942.35</v>
      </c>
      <c r="I3547" s="0" t="n">
        <v>1.70167</v>
      </c>
      <c r="J3547" s="0" t="n">
        <v>28.6982</v>
      </c>
      <c r="K3547" s="0" t="n">
        <v>338</v>
      </c>
      <c r="L3547" s="0" t="s">
        <v>20</v>
      </c>
      <c r="M3547" s="0" t="n">
        <f aca="false">35.3*G3547</f>
        <v>0.1526306452136</v>
      </c>
      <c r="N3547" s="0" t="n">
        <f aca="false">M3547*1000/365</f>
        <v>0.418166151270137</v>
      </c>
      <c r="O3547" s="0" t="n">
        <f aca="false">Table1[[#This Row],[Detection frequency 2021]]/100*365</f>
        <v>104.74843</v>
      </c>
      <c r="P3547" s="0" t="n">
        <f aca="false">Table1[[#This Row],[Flared days/year]]/12</f>
        <v>8.72903583333333</v>
      </c>
      <c r="Q3547" s="2" t="n">
        <f aca="false">Table1[[#This Row],['#days per month]]-P3603</f>
        <v>6.154584375</v>
      </c>
    </row>
    <row r="3548" customFormat="false" ht="15.75" hidden="true" customHeight="false" outlineLevel="0" collapsed="false">
      <c r="A3548" s="0" t="s">
        <v>563</v>
      </c>
      <c r="B3548" s="0" t="s">
        <v>564</v>
      </c>
      <c r="C3548" s="0" t="s">
        <v>3713</v>
      </c>
      <c r="D3548" s="0" t="n">
        <v>4516</v>
      </c>
      <c r="E3548" s="0" t="n">
        <v>0.055797</v>
      </c>
      <c r="F3548" s="0" t="n">
        <v>-76.710503</v>
      </c>
      <c r="G3548" s="0" t="n">
        <v>0.004321994426</v>
      </c>
      <c r="H3548" s="0" t="n">
        <v>1890.19</v>
      </c>
      <c r="I3548" s="0" t="n">
        <v>1.6015</v>
      </c>
      <c r="J3548" s="0" t="n">
        <v>40</v>
      </c>
      <c r="K3548" s="0" t="n">
        <v>45</v>
      </c>
      <c r="L3548" s="0" t="s">
        <v>20</v>
      </c>
      <c r="M3548" s="0" t="n">
        <f aca="false">35.3*G3548</f>
        <v>0.1525664032378</v>
      </c>
      <c r="N3548" s="0" t="n">
        <f aca="false">M3548*1000/365</f>
        <v>0.417990145856986</v>
      </c>
      <c r="O3548" s="0" t="n">
        <f aca="false">Table1[[#This Row],[Detection frequency 2021]]/100*365</f>
        <v>146</v>
      </c>
      <c r="P3548" s="0" t="n">
        <f aca="false">Table1[[#This Row],[Flared days/year]]/12</f>
        <v>12.1666666666667</v>
      </c>
      <c r="Q3548" s="2" t="n">
        <f aca="false">Table1[[#This Row],['#days per month]]-P3604</f>
        <v>2.54651375000003</v>
      </c>
    </row>
    <row r="3549" customFormat="false" ht="15.75" hidden="true" customHeight="false" outlineLevel="0" collapsed="false">
      <c r="A3549" s="0" t="s">
        <v>645</v>
      </c>
      <c r="B3549" s="0" t="s">
        <v>646</v>
      </c>
      <c r="C3549" s="0" t="s">
        <v>3714</v>
      </c>
      <c r="D3549" s="0" t="n">
        <v>3571</v>
      </c>
      <c r="E3549" s="0" t="n">
        <v>31.597639</v>
      </c>
      <c r="F3549" s="0" t="n">
        <v>-93.533289</v>
      </c>
      <c r="G3549" s="0" t="n">
        <v>0.004320908365</v>
      </c>
      <c r="H3549" s="0" t="n">
        <v>1842.27</v>
      </c>
      <c r="I3549" s="0" t="n">
        <v>2.48943</v>
      </c>
      <c r="J3549" s="0" t="n">
        <v>16.6667</v>
      </c>
      <c r="K3549" s="0" t="n">
        <v>270</v>
      </c>
      <c r="L3549" s="0" t="s">
        <v>20</v>
      </c>
      <c r="M3549" s="0" t="n">
        <f aca="false">35.3*G3549</f>
        <v>0.1525280652845</v>
      </c>
      <c r="N3549" s="0" t="n">
        <f aca="false">M3549*1000/365</f>
        <v>0.417885110368493</v>
      </c>
      <c r="O3549" s="0" t="n">
        <f aca="false">Table1[[#This Row],[Detection frequency 2021]]/100*365</f>
        <v>60.833455</v>
      </c>
      <c r="P3549" s="0" t="n">
        <f aca="false">Table1[[#This Row],[Flared days/year]]/12</f>
        <v>5.06945458333333</v>
      </c>
      <c r="Q3549" s="2" t="n">
        <f aca="false">Table1[[#This Row],['#days per month]]-P3605</f>
        <v>0.289688333333332</v>
      </c>
    </row>
    <row r="3550" customFormat="false" ht="15.75" hidden="true" customHeight="false" outlineLevel="0" collapsed="false">
      <c r="A3550" s="0" t="s">
        <v>645</v>
      </c>
      <c r="B3550" s="0" t="s">
        <v>646</v>
      </c>
      <c r="C3550" s="0" t="s">
        <v>3715</v>
      </c>
      <c r="D3550" s="0" t="n">
        <v>1391</v>
      </c>
      <c r="E3550" s="0" t="n">
        <v>32.280224</v>
      </c>
      <c r="F3550" s="0" t="n">
        <v>-103.987131</v>
      </c>
      <c r="G3550" s="0" t="n">
        <v>0.00431072287399999</v>
      </c>
      <c r="H3550" s="0" t="n">
        <v>1916.7</v>
      </c>
      <c r="I3550" s="0" t="n">
        <v>1.90962</v>
      </c>
      <c r="J3550" s="0" t="n">
        <v>17.0149</v>
      </c>
      <c r="K3550" s="0" t="n">
        <v>335</v>
      </c>
      <c r="L3550" s="0" t="s">
        <v>20</v>
      </c>
      <c r="M3550" s="0" t="n">
        <f aca="false">35.3*G3550</f>
        <v>0.1521685174522</v>
      </c>
      <c r="N3550" s="0" t="n">
        <f aca="false">M3550*1000/365</f>
        <v>0.416900047814246</v>
      </c>
      <c r="O3550" s="0" t="n">
        <f aca="false">Table1[[#This Row],[Detection frequency 2021]]/100*365</f>
        <v>62.104385</v>
      </c>
      <c r="P3550" s="0" t="n">
        <f aca="false">Table1[[#This Row],[Flared days/year]]/12</f>
        <v>5.17536541666667</v>
      </c>
      <c r="Q3550" s="2" t="n">
        <f aca="false">Table1[[#This Row],['#days per month]]-P3606</f>
        <v>-3.5326220833333</v>
      </c>
    </row>
    <row r="3551" customFormat="false" ht="15.75" hidden="true" customHeight="false" outlineLevel="0" collapsed="false">
      <c r="A3551" s="0" t="s">
        <v>468</v>
      </c>
      <c r="B3551" s="0" t="s">
        <v>469</v>
      </c>
      <c r="C3551" s="0" t="s">
        <v>3716</v>
      </c>
      <c r="D3551" s="0" t="n">
        <v>7578</v>
      </c>
      <c r="E3551" s="0" t="n">
        <v>29.824152</v>
      </c>
      <c r="F3551" s="0" t="n">
        <v>47.71384</v>
      </c>
      <c r="G3551" s="0" t="n">
        <v>0.00173707238109999</v>
      </c>
      <c r="H3551" s="0" t="n">
        <v>1835.09</v>
      </c>
      <c r="I3551" s="0" t="n">
        <v>1.4697</v>
      </c>
      <c r="J3551" s="0" t="n">
        <v>13.0652999999999</v>
      </c>
      <c r="K3551" s="0" t="n">
        <v>398</v>
      </c>
      <c r="L3551" s="0" t="s">
        <v>20</v>
      </c>
      <c r="M3551" s="0" t="n">
        <f aca="false">35.3*G3551</f>
        <v>0.0613186550528296</v>
      </c>
      <c r="N3551" s="0" t="n">
        <f aca="false">M3551*1000/365</f>
        <v>0.167996315213232</v>
      </c>
      <c r="O3551" s="0" t="n">
        <f aca="false">Table1[[#This Row],[Detection frequency 2021]]/100*365</f>
        <v>47.6883449999996</v>
      </c>
      <c r="P3551" s="0" t="n">
        <f aca="false">Table1[[#This Row],[Flared days/year]]/12</f>
        <v>3.97402874999997</v>
      </c>
      <c r="Q3551" s="2" t="n">
        <f aca="false">Table1[[#This Row],['#days per month]]-P3607</f>
        <v>0.0468112499999691</v>
      </c>
    </row>
    <row r="3552" customFormat="false" ht="15.75" hidden="true" customHeight="false" outlineLevel="0" collapsed="false">
      <c r="A3552" s="0" t="s">
        <v>72</v>
      </c>
      <c r="B3552" s="0" t="s">
        <v>73</v>
      </c>
      <c r="C3552" s="0" t="s">
        <v>3717</v>
      </c>
      <c r="D3552" s="0" t="n">
        <v>7126</v>
      </c>
      <c r="E3552" s="0" t="n">
        <v>46.24209</v>
      </c>
      <c r="F3552" s="0" t="n">
        <v>57.727613</v>
      </c>
      <c r="G3552" s="0" t="n">
        <v>0.004303912978</v>
      </c>
      <c r="H3552" s="0" t="n">
        <v>1876.31</v>
      </c>
      <c r="I3552" s="0" t="n">
        <v>1.68312</v>
      </c>
      <c r="J3552" s="0" t="n">
        <v>12.5668</v>
      </c>
      <c r="K3552" s="0" t="n">
        <v>374</v>
      </c>
      <c r="L3552" s="0" t="s">
        <v>20</v>
      </c>
      <c r="M3552" s="0" t="n">
        <f aca="false">35.3*G3552</f>
        <v>0.1519281281234</v>
      </c>
      <c r="N3552" s="0" t="n">
        <f aca="false">M3552*1000/365</f>
        <v>0.416241446913425</v>
      </c>
      <c r="O3552" s="0" t="n">
        <f aca="false">Table1[[#This Row],[Detection frequency 2021]]/100*365</f>
        <v>45.86882</v>
      </c>
      <c r="P3552" s="0" t="n">
        <f aca="false">Table1[[#This Row],[Flared days/year]]/12</f>
        <v>3.82240166666667</v>
      </c>
      <c r="Q3552" s="2" t="n">
        <f aca="false">Table1[[#This Row],['#days per month]]-P3608</f>
        <v>-3.325515</v>
      </c>
    </row>
    <row r="3553" customFormat="false" ht="15.75" hidden="true" customHeight="false" outlineLevel="0" collapsed="false">
      <c r="A3553" s="0" t="s">
        <v>24</v>
      </c>
      <c r="B3553" s="0" t="s">
        <v>25</v>
      </c>
      <c r="C3553" s="0" t="s">
        <v>3718</v>
      </c>
      <c r="D3553" s="0" t="n">
        <v>9071</v>
      </c>
      <c r="E3553" s="0" t="n">
        <v>64.524496</v>
      </c>
      <c r="F3553" s="0" t="n">
        <v>76.2143</v>
      </c>
      <c r="G3553" s="0" t="n">
        <v>0.004299656793</v>
      </c>
      <c r="H3553" s="0" t="n">
        <v>1833.07</v>
      </c>
      <c r="I3553" s="0" t="n">
        <v>1.85002999999999</v>
      </c>
      <c r="J3553" s="0" t="n">
        <v>20.5713999999999</v>
      </c>
      <c r="K3553" s="0" t="n">
        <v>175</v>
      </c>
      <c r="L3553" s="0" t="s">
        <v>20</v>
      </c>
      <c r="M3553" s="0" t="n">
        <f aca="false">35.3*G3553</f>
        <v>0.1517778847929</v>
      </c>
      <c r="N3553" s="0" t="n">
        <f aca="false">M3553*1000/365</f>
        <v>0.415829821350411</v>
      </c>
      <c r="O3553" s="0" t="n">
        <f aca="false">Table1[[#This Row],[Detection frequency 2021]]/100*365</f>
        <v>75.0856099999996</v>
      </c>
      <c r="P3553" s="0" t="n">
        <f aca="false">Table1[[#This Row],[Flared days/year]]/12</f>
        <v>6.25713416666664</v>
      </c>
      <c r="Q3553" s="2" t="n">
        <f aca="false">Table1[[#This Row],['#days per month]]-P3609</f>
        <v>0.825599583333304</v>
      </c>
    </row>
    <row r="3554" customFormat="false" ht="15.75" hidden="true" customHeight="false" outlineLevel="0" collapsed="false">
      <c r="A3554" s="0" t="s">
        <v>645</v>
      </c>
      <c r="B3554" s="0" t="s">
        <v>646</v>
      </c>
      <c r="C3554" s="0" t="s">
        <v>3719</v>
      </c>
      <c r="D3554" s="0" t="n">
        <v>1698</v>
      </c>
      <c r="E3554" s="0" t="n">
        <v>32.112894</v>
      </c>
      <c r="F3554" s="0" t="n">
        <v>-103.629485</v>
      </c>
      <c r="G3554" s="0" t="n">
        <v>0.004293932958</v>
      </c>
      <c r="H3554" s="0" t="n">
        <v>1849.45</v>
      </c>
      <c r="I3554" s="0" t="n">
        <v>2.53389</v>
      </c>
      <c r="J3554" s="0" t="n">
        <v>11.4457999999999</v>
      </c>
      <c r="K3554" s="0" t="n">
        <v>332</v>
      </c>
      <c r="L3554" s="0" t="s">
        <v>20</v>
      </c>
      <c r="M3554" s="0" t="n">
        <f aca="false">35.3*G3554</f>
        <v>0.1515758334174</v>
      </c>
      <c r="N3554" s="0" t="n">
        <f aca="false">M3554*1000/365</f>
        <v>0.415276255938082</v>
      </c>
      <c r="O3554" s="0" t="n">
        <f aca="false">Table1[[#This Row],[Detection frequency 2021]]/100*365</f>
        <v>41.7771699999996</v>
      </c>
      <c r="P3554" s="0" t="n">
        <f aca="false">Table1[[#This Row],[Flared days/year]]/12</f>
        <v>3.4814308333333</v>
      </c>
      <c r="Q3554" s="2" t="n">
        <f aca="false">Table1[[#This Row],['#days per month]]-P3610</f>
        <v>-2.87428375000003</v>
      </c>
    </row>
    <row r="3555" customFormat="false" ht="15.75" hidden="true" customHeight="false" outlineLevel="0" collapsed="false">
      <c r="A3555" s="0" t="s">
        <v>645</v>
      </c>
      <c r="B3555" s="0" t="s">
        <v>646</v>
      </c>
      <c r="C3555" s="0" t="s">
        <v>3720</v>
      </c>
      <c r="D3555" s="0" t="n">
        <v>475</v>
      </c>
      <c r="E3555" s="0" t="n">
        <v>46.2111219999999</v>
      </c>
      <c r="F3555" s="0" t="n">
        <v>-103.941078</v>
      </c>
      <c r="G3555" s="0" t="n">
        <v>0.004293140427</v>
      </c>
      <c r="H3555" s="0" t="n">
        <v>1930.22</v>
      </c>
      <c r="I3555" s="0" t="n">
        <v>1.70324</v>
      </c>
      <c r="J3555" s="0" t="n">
        <v>25.9938999999999</v>
      </c>
      <c r="K3555" s="0" t="n">
        <v>327</v>
      </c>
      <c r="L3555" s="0" t="s">
        <v>20</v>
      </c>
      <c r="M3555" s="0" t="n">
        <f aca="false">35.3*G3555</f>
        <v>0.1515478570731</v>
      </c>
      <c r="N3555" s="0" t="n">
        <f aca="false">M3555*1000/365</f>
        <v>0.415199608419452</v>
      </c>
      <c r="O3555" s="0" t="n">
        <f aca="false">Table1[[#This Row],[Detection frequency 2021]]/100*365</f>
        <v>94.8777349999996</v>
      </c>
      <c r="P3555" s="0" t="n">
        <f aca="false">Table1[[#This Row],[Flared days/year]]/12</f>
        <v>7.90647791666664</v>
      </c>
      <c r="Q3555" s="2" t="n">
        <f aca="false">Table1[[#This Row],['#days per month]]-P3611</f>
        <v>5.30676237499997</v>
      </c>
    </row>
    <row r="3556" customFormat="false" ht="15.75" hidden="false" customHeight="false" outlineLevel="0" collapsed="false">
      <c r="A3556" s="0" t="s">
        <v>240</v>
      </c>
      <c r="B3556" s="0" t="s">
        <v>241</v>
      </c>
      <c r="C3556" s="0" t="s">
        <v>3721</v>
      </c>
      <c r="D3556" s="0" t="n">
        <v>7910</v>
      </c>
      <c r="E3556" s="0" t="n">
        <v>28.3086789999999</v>
      </c>
      <c r="F3556" s="0" t="n">
        <v>49.521064</v>
      </c>
      <c r="G3556" s="0" t="n">
        <v>0.004342570879</v>
      </c>
      <c r="H3556" s="0" t="n">
        <v>1690.65</v>
      </c>
      <c r="I3556" s="0" t="n">
        <v>2.82547999999999</v>
      </c>
      <c r="J3556" s="0" t="n">
        <v>18.3024</v>
      </c>
      <c r="K3556" s="0" t="n">
        <v>377</v>
      </c>
      <c r="L3556" s="0" t="s">
        <v>20</v>
      </c>
      <c r="M3556" s="0" t="n">
        <f aca="false">35.3*G3556</f>
        <v>0.1532927520287</v>
      </c>
      <c r="N3556" s="0" t="n">
        <f aca="false">M3556*1000/365</f>
        <v>0.419980142544384</v>
      </c>
      <c r="O3556" s="0" t="n">
        <f aca="false">Table1[[#This Row],[Detection frequency 2021]]/100*365</f>
        <v>66.80376</v>
      </c>
      <c r="P3556" s="2" t="n">
        <f aca="false">Table1[[#This Row],[Flared days/year]]/12</f>
        <v>5.56698</v>
      </c>
      <c r="Q3556" s="2"/>
    </row>
    <row r="3557" customFormat="false" ht="15.75" hidden="true" customHeight="false" outlineLevel="0" collapsed="false">
      <c r="A3557" s="0" t="s">
        <v>645</v>
      </c>
      <c r="B3557" s="0" t="s">
        <v>646</v>
      </c>
      <c r="C3557" s="0" t="s">
        <v>3722</v>
      </c>
      <c r="D3557" s="0" t="n">
        <v>2250</v>
      </c>
      <c r="E3557" s="0" t="n">
        <v>32.1509219999999</v>
      </c>
      <c r="F3557" s="0" t="n">
        <v>-102.421726</v>
      </c>
      <c r="G3557" s="0" t="n">
        <v>0.004285948942</v>
      </c>
      <c r="H3557" s="0" t="n">
        <v>1872.75</v>
      </c>
      <c r="I3557" s="0" t="n">
        <v>1.78590999999999</v>
      </c>
      <c r="J3557" s="0" t="n">
        <v>19.0476</v>
      </c>
      <c r="K3557" s="0" t="n">
        <v>336</v>
      </c>
      <c r="L3557" s="0" t="s">
        <v>20</v>
      </c>
      <c r="M3557" s="0" t="n">
        <f aca="false">35.3*G3557</f>
        <v>0.1512939976526</v>
      </c>
      <c r="N3557" s="0" t="n">
        <f aca="false">M3557*1000/365</f>
        <v>0.414504103157808</v>
      </c>
      <c r="O3557" s="0" t="n">
        <f aca="false">Table1[[#This Row],[Detection frequency 2021]]/100*365</f>
        <v>69.52374</v>
      </c>
      <c r="P3557" s="0" t="n">
        <f aca="false">Table1[[#This Row],[Flared days/year]]/12</f>
        <v>5.793645</v>
      </c>
      <c r="Q3557" s="2" t="n">
        <f aca="false">Table1[[#This Row],['#days per month]]-P3613</f>
        <v>0.980876666666665</v>
      </c>
    </row>
    <row r="3558" customFormat="false" ht="15.75" hidden="true" customHeight="false" outlineLevel="0" collapsed="false">
      <c r="A3558" s="0" t="s">
        <v>645</v>
      </c>
      <c r="B3558" s="0" t="s">
        <v>646</v>
      </c>
      <c r="C3558" s="0" t="s">
        <v>3723</v>
      </c>
      <c r="D3558" s="0" t="n">
        <v>1812</v>
      </c>
      <c r="E3558" s="0" t="n">
        <v>31.428548</v>
      </c>
      <c r="F3558" s="0" t="n">
        <v>-103.546444999999</v>
      </c>
      <c r="G3558" s="0" t="n">
        <v>0.00428407034999999</v>
      </c>
      <c r="H3558" s="0" t="n">
        <v>1882.07</v>
      </c>
      <c r="I3558" s="0" t="n">
        <v>2.9557</v>
      </c>
      <c r="J3558" s="0" t="n">
        <v>25.3048999999999</v>
      </c>
      <c r="K3558" s="0" t="n">
        <v>328</v>
      </c>
      <c r="L3558" s="0" t="s">
        <v>20</v>
      </c>
      <c r="M3558" s="0" t="n">
        <f aca="false">35.3*G3558</f>
        <v>0.151227683355</v>
      </c>
      <c r="N3558" s="0" t="n">
        <f aca="false">M3558*1000/365</f>
        <v>0.414322420150684</v>
      </c>
      <c r="O3558" s="0" t="n">
        <f aca="false">Table1[[#This Row],[Detection frequency 2021]]/100*365</f>
        <v>92.3628849999997</v>
      </c>
      <c r="P3558" s="0" t="n">
        <f aca="false">Table1[[#This Row],[Flared days/year]]/12</f>
        <v>7.6969070833333</v>
      </c>
      <c r="Q3558" s="2" t="n">
        <f aca="false">Table1[[#This Row],['#days per month]]-P3614</f>
        <v>3.10891791666664</v>
      </c>
    </row>
    <row r="3559" customFormat="false" ht="15.75" hidden="true" customHeight="false" outlineLevel="0" collapsed="false">
      <c r="A3559" s="0" t="s">
        <v>788</v>
      </c>
      <c r="B3559" s="0" t="s">
        <v>789</v>
      </c>
      <c r="C3559" s="0" t="s">
        <v>3724</v>
      </c>
      <c r="D3559" s="0" t="n">
        <v>11856</v>
      </c>
      <c r="E3559" s="0" t="n">
        <v>0.901880999999999</v>
      </c>
      <c r="F3559" s="0" t="n">
        <v>102.149244</v>
      </c>
      <c r="G3559" s="0" t="n">
        <v>0.004283336525</v>
      </c>
      <c r="H3559" s="0" t="n">
        <v>1868.55</v>
      </c>
      <c r="I3559" s="0" t="n">
        <v>1.6015</v>
      </c>
      <c r="J3559" s="0" t="n">
        <v>30.8823999999999</v>
      </c>
      <c r="K3559" s="0" t="n">
        <v>68</v>
      </c>
      <c r="L3559" s="0" t="s">
        <v>20</v>
      </c>
      <c r="M3559" s="0" t="n">
        <f aca="false">35.3*G3559</f>
        <v>0.1512017793325</v>
      </c>
      <c r="N3559" s="0" t="n">
        <f aca="false">M3559*1000/365</f>
        <v>0.414251450226027</v>
      </c>
      <c r="O3559" s="0" t="n">
        <f aca="false">Table1[[#This Row],[Detection frequency 2021]]/100*365</f>
        <v>112.72076</v>
      </c>
      <c r="P3559" s="0" t="n">
        <f aca="false">Table1[[#This Row],[Flared days/year]]/12</f>
        <v>9.39339666666664</v>
      </c>
      <c r="Q3559" s="2" t="n">
        <f aca="false">Table1[[#This Row],['#days per month]]-P3615</f>
        <v>-0.351738333333364</v>
      </c>
    </row>
    <row r="3560" customFormat="false" ht="15.75" hidden="true" customHeight="false" outlineLevel="0" collapsed="false">
      <c r="A3560" s="0" t="s">
        <v>24</v>
      </c>
      <c r="B3560" s="0" t="s">
        <v>25</v>
      </c>
      <c r="C3560" s="0" t="s">
        <v>3725</v>
      </c>
      <c r="D3560" s="0" t="n">
        <v>10487</v>
      </c>
      <c r="E3560" s="0" t="n">
        <v>59.6168189999999</v>
      </c>
      <c r="F3560" s="0" t="n">
        <v>108.249008</v>
      </c>
      <c r="G3560" s="0" t="n">
        <v>0.004278640045</v>
      </c>
      <c r="H3560" s="0" t="n">
        <v>1770.67</v>
      </c>
      <c r="I3560" s="0" t="n">
        <v>4.6375</v>
      </c>
      <c r="J3560" s="0" t="n">
        <v>19.3277</v>
      </c>
      <c r="K3560" s="0" t="n">
        <v>238</v>
      </c>
      <c r="L3560" s="0" t="s">
        <v>20</v>
      </c>
      <c r="M3560" s="0" t="n">
        <f aca="false">35.3*G3560</f>
        <v>0.1510359935885</v>
      </c>
      <c r="N3560" s="0" t="n">
        <f aca="false">M3560*1000/365</f>
        <v>0.413797242708219</v>
      </c>
      <c r="O3560" s="0" t="n">
        <f aca="false">Table1[[#This Row],[Detection frequency 2021]]/100*365</f>
        <v>70.546105</v>
      </c>
      <c r="P3560" s="0" t="n">
        <f aca="false">Table1[[#This Row],[Flared days/year]]/12</f>
        <v>5.87884208333333</v>
      </c>
      <c r="Q3560" s="2" t="n">
        <f aca="false">Table1[[#This Row],['#days per month]]-P3616</f>
        <v>-4.21797041666667</v>
      </c>
    </row>
    <row r="3561" customFormat="false" ht="15.75" hidden="true" customHeight="false" outlineLevel="0" collapsed="false">
      <c r="A3561" s="0" t="s">
        <v>645</v>
      </c>
      <c r="B3561" s="0" t="s">
        <v>646</v>
      </c>
      <c r="C3561" s="0" t="s">
        <v>3726</v>
      </c>
      <c r="D3561" s="0" t="n">
        <v>2564</v>
      </c>
      <c r="E3561" s="0" t="n">
        <v>32.398773</v>
      </c>
      <c r="F3561" s="0" t="n">
        <v>-101.713742</v>
      </c>
      <c r="G3561" s="0" t="n">
        <v>0.004277964926</v>
      </c>
      <c r="H3561" s="0" t="n">
        <v>1823.04</v>
      </c>
      <c r="I3561" s="0" t="n">
        <v>1.5905</v>
      </c>
      <c r="J3561" s="0" t="n">
        <v>18.0758</v>
      </c>
      <c r="K3561" s="0" t="n">
        <v>343</v>
      </c>
      <c r="L3561" s="0" t="s">
        <v>20</v>
      </c>
      <c r="M3561" s="0" t="n">
        <f aca="false">35.3*G3561</f>
        <v>0.1510121618878</v>
      </c>
      <c r="N3561" s="0" t="n">
        <f aca="false">M3561*1000/365</f>
        <v>0.413731950377534</v>
      </c>
      <c r="O3561" s="0" t="n">
        <f aca="false">Table1[[#This Row],[Detection frequency 2021]]/100*365</f>
        <v>65.97667</v>
      </c>
      <c r="P3561" s="0" t="n">
        <f aca="false">Table1[[#This Row],[Flared days/year]]/12</f>
        <v>5.49805583333333</v>
      </c>
      <c r="Q3561" s="2" t="n">
        <f aca="false">Table1[[#This Row],['#days per month]]-P3617</f>
        <v>-0.485541250000001</v>
      </c>
    </row>
    <row r="3562" customFormat="false" ht="15.75" hidden="true" customHeight="false" outlineLevel="0" collapsed="false">
      <c r="A3562" s="0" t="s">
        <v>35</v>
      </c>
      <c r="B3562" s="0" t="s">
        <v>36</v>
      </c>
      <c r="C3562" s="0" t="s">
        <v>3727</v>
      </c>
      <c r="D3562" s="0" t="n">
        <v>3761</v>
      </c>
      <c r="E3562" s="0" t="n">
        <v>17.945522</v>
      </c>
      <c r="F3562" s="0" t="n">
        <v>-93.650058</v>
      </c>
      <c r="G3562" s="0" t="n">
        <v>0.00427585151</v>
      </c>
      <c r="H3562" s="0" t="n">
        <v>1895.4</v>
      </c>
      <c r="I3562" s="0" t="n">
        <v>1.6015</v>
      </c>
      <c r="J3562" s="0" t="n">
        <v>3.07692</v>
      </c>
      <c r="K3562" s="0" t="n">
        <v>195</v>
      </c>
      <c r="L3562" s="0" t="s">
        <v>20</v>
      </c>
      <c r="M3562" s="0" t="n">
        <f aca="false">35.3*G3562</f>
        <v>0.150937558303</v>
      </c>
      <c r="N3562" s="0" t="n">
        <f aca="false">M3562*1000/365</f>
        <v>0.413527556994521</v>
      </c>
      <c r="O3562" s="0" t="n">
        <f aca="false">Table1[[#This Row],[Detection frequency 2021]]/100*365</f>
        <v>11.230758</v>
      </c>
      <c r="P3562" s="0" t="n">
        <f aca="false">Table1[[#This Row],[Flared days/year]]/12</f>
        <v>0.9358965</v>
      </c>
      <c r="Q3562" s="2" t="n">
        <f aca="false">Table1[[#This Row],['#days per month]]-P3618</f>
        <v>-10.0004464166667</v>
      </c>
    </row>
    <row r="3563" customFormat="false" ht="15.75" hidden="true" customHeight="false" outlineLevel="0" collapsed="false">
      <c r="A3563" s="0" t="s">
        <v>598</v>
      </c>
      <c r="B3563" s="0" t="s">
        <v>599</v>
      </c>
      <c r="C3563" s="0" t="s">
        <v>3728</v>
      </c>
      <c r="D3563" s="0" t="n">
        <v>135</v>
      </c>
      <c r="E3563" s="0" t="n">
        <v>55.901412</v>
      </c>
      <c r="F3563" s="0" t="n">
        <v>-119.221429</v>
      </c>
      <c r="G3563" s="0" t="n">
        <v>0.00427555798</v>
      </c>
      <c r="H3563" s="0" t="n">
        <v>1920.14</v>
      </c>
      <c r="I3563" s="0" t="n">
        <v>1.6015</v>
      </c>
      <c r="J3563" s="0" t="n">
        <v>15.5763</v>
      </c>
      <c r="K3563" s="0" t="n">
        <v>321</v>
      </c>
      <c r="L3563" s="0" t="s">
        <v>20</v>
      </c>
      <c r="M3563" s="0" t="n">
        <f aca="false">35.3*G3563</f>
        <v>0.150927196694</v>
      </c>
      <c r="N3563" s="0" t="n">
        <f aca="false">M3563*1000/365</f>
        <v>0.413499169024657</v>
      </c>
      <c r="O3563" s="0" t="n">
        <f aca="false">Table1[[#This Row],[Detection frequency 2021]]/100*365</f>
        <v>56.853495</v>
      </c>
      <c r="P3563" s="0" t="n">
        <f aca="false">Table1[[#This Row],[Flared days/year]]/12</f>
        <v>4.73779125</v>
      </c>
      <c r="Q3563" s="2" t="n">
        <f aca="false">Table1[[#This Row],['#days per month]]-P3619</f>
        <v>-4.19342416666664</v>
      </c>
    </row>
    <row r="3564" customFormat="false" ht="15.75" hidden="true" customHeight="false" outlineLevel="0" collapsed="false">
      <c r="A3564" s="0" t="s">
        <v>645</v>
      </c>
      <c r="B3564" s="0" t="s">
        <v>646</v>
      </c>
      <c r="C3564" s="0" t="s">
        <v>3729</v>
      </c>
      <c r="D3564" s="0" t="n">
        <v>1567</v>
      </c>
      <c r="E3564" s="0" t="n">
        <v>32.10116</v>
      </c>
      <c r="F3564" s="0" t="n">
        <v>-103.752066</v>
      </c>
      <c r="G3564" s="0" t="n">
        <v>0.004273650035</v>
      </c>
      <c r="H3564" s="0" t="n">
        <v>1835.74</v>
      </c>
      <c r="I3564" s="0" t="n">
        <v>1.48297</v>
      </c>
      <c r="J3564" s="0" t="n">
        <v>21.7646999999999</v>
      </c>
      <c r="K3564" s="0" t="n">
        <v>340</v>
      </c>
      <c r="L3564" s="0" t="s">
        <v>20</v>
      </c>
      <c r="M3564" s="0" t="n">
        <f aca="false">35.3*G3564</f>
        <v>0.1508598462355</v>
      </c>
      <c r="N3564" s="0" t="n">
        <f aca="false">M3564*1000/365</f>
        <v>0.413314647220548</v>
      </c>
      <c r="O3564" s="0" t="n">
        <f aca="false">Table1[[#This Row],[Detection frequency 2021]]/100*365</f>
        <v>79.4411549999996</v>
      </c>
      <c r="P3564" s="0" t="n">
        <f aca="false">Table1[[#This Row],[Flared days/year]]/12</f>
        <v>6.62009624999997</v>
      </c>
      <c r="Q3564" s="2" t="n">
        <f aca="false">Table1[[#This Row],['#days per month]]-P3620</f>
        <v>2.81801291666663</v>
      </c>
    </row>
    <row r="3565" customFormat="false" ht="15.75" hidden="true" customHeight="false" outlineLevel="0" collapsed="false">
      <c r="A3565" s="0" t="s">
        <v>645</v>
      </c>
      <c r="B3565" s="0" t="s">
        <v>646</v>
      </c>
      <c r="C3565" s="0" t="s">
        <v>3730</v>
      </c>
      <c r="D3565" s="0" t="n">
        <v>2794</v>
      </c>
      <c r="E3565" s="0" t="n">
        <v>32.681282</v>
      </c>
      <c r="F3565" s="0" t="n">
        <v>-100.712001</v>
      </c>
      <c r="G3565" s="0" t="n">
        <v>0.004272123679</v>
      </c>
      <c r="H3565" s="0" t="n">
        <v>1897.97</v>
      </c>
      <c r="I3565" s="0" t="n">
        <v>2.42567</v>
      </c>
      <c r="J3565" s="0" t="n">
        <v>16.9096</v>
      </c>
      <c r="K3565" s="0" t="n">
        <v>343</v>
      </c>
      <c r="L3565" s="0" t="s">
        <v>20</v>
      </c>
      <c r="M3565" s="0" t="n">
        <f aca="false">35.3*G3565</f>
        <v>0.1508059658687</v>
      </c>
      <c r="N3565" s="0" t="n">
        <f aca="false">M3565*1000/365</f>
        <v>0.41316702977726</v>
      </c>
      <c r="O3565" s="0" t="n">
        <f aca="false">Table1[[#This Row],[Detection frequency 2021]]/100*365</f>
        <v>61.72004</v>
      </c>
      <c r="P3565" s="0" t="n">
        <f aca="false">Table1[[#This Row],[Flared days/year]]/12</f>
        <v>5.14333666666667</v>
      </c>
      <c r="Q3565" s="2" t="n">
        <f aca="false">Table1[[#This Row],['#days per month]]-P3621</f>
        <v>-0.436053333333333</v>
      </c>
    </row>
    <row r="3566" customFormat="false" ht="15.75" hidden="true" customHeight="false" outlineLevel="0" collapsed="false">
      <c r="A3566" s="0" t="s">
        <v>72</v>
      </c>
      <c r="B3566" s="0" t="s">
        <v>73</v>
      </c>
      <c r="C3566" s="0" t="s">
        <v>3731</v>
      </c>
      <c r="D3566" s="0" t="n">
        <v>6857</v>
      </c>
      <c r="E3566" s="0" t="n">
        <v>51.652863</v>
      </c>
      <c r="F3566" s="0" t="n">
        <v>52.347762</v>
      </c>
      <c r="G3566" s="0" t="n">
        <v>0.004270890853</v>
      </c>
      <c r="H3566" s="0" t="n">
        <v>1900.48</v>
      </c>
      <c r="I3566" s="0" t="n">
        <v>1.6015</v>
      </c>
      <c r="J3566" s="0" t="n">
        <v>4.52962</v>
      </c>
      <c r="K3566" s="0" t="n">
        <v>287</v>
      </c>
      <c r="L3566" s="0" t="s">
        <v>20</v>
      </c>
      <c r="M3566" s="0" t="n">
        <f aca="false">35.3*G3566</f>
        <v>0.1507624471109</v>
      </c>
      <c r="N3566" s="0" t="n">
        <f aca="false">M3566*1000/365</f>
        <v>0.413047800303836</v>
      </c>
      <c r="O3566" s="0" t="n">
        <f aca="false">Table1[[#This Row],[Detection frequency 2021]]/100*365</f>
        <v>16.533113</v>
      </c>
      <c r="P3566" s="0" t="n">
        <f aca="false">Table1[[#This Row],[Flared days/year]]/12</f>
        <v>1.37775941666667</v>
      </c>
      <c r="Q3566" s="2" t="n">
        <f aca="false">Table1[[#This Row],['#days per month]]-P3622</f>
        <v>-2.537261</v>
      </c>
    </row>
    <row r="3567" customFormat="false" ht="15.75" hidden="true" customHeight="false" outlineLevel="0" collapsed="false">
      <c r="A3567" s="0" t="s">
        <v>126</v>
      </c>
      <c r="B3567" s="0" t="s">
        <v>127</v>
      </c>
      <c r="C3567" s="0" t="s">
        <v>3732</v>
      </c>
      <c r="D3567" s="0" t="n">
        <v>6137</v>
      </c>
      <c r="E3567" s="0" t="n">
        <v>4.100702</v>
      </c>
      <c r="F3567" s="0" t="n">
        <v>8.17201199999999</v>
      </c>
      <c r="G3567" s="0" t="n">
        <v>0.0042708615</v>
      </c>
      <c r="H3567" s="0" t="n">
        <v>1754.89</v>
      </c>
      <c r="I3567" s="0" t="n">
        <v>0.409027</v>
      </c>
      <c r="J3567" s="0" t="n">
        <v>38.4615</v>
      </c>
      <c r="K3567" s="0" t="n">
        <v>39</v>
      </c>
      <c r="L3567" s="0" t="s">
        <v>20</v>
      </c>
      <c r="M3567" s="0" t="n">
        <f aca="false">35.3*G3567</f>
        <v>0.15076141095</v>
      </c>
      <c r="N3567" s="0" t="n">
        <f aca="false">M3567*1000/365</f>
        <v>0.413044961506849</v>
      </c>
      <c r="O3567" s="0" t="n">
        <f aca="false">Table1[[#This Row],[Detection frequency 2021]]/100*365</f>
        <v>140.384475</v>
      </c>
      <c r="P3567" s="0" t="n">
        <f aca="false">Table1[[#This Row],[Flared days/year]]/12</f>
        <v>11.69870625</v>
      </c>
      <c r="Q3567" s="2" t="n">
        <f aca="false">Table1[[#This Row],['#days per month]]-P3623</f>
        <v>4.86861333333333</v>
      </c>
    </row>
    <row r="3568" customFormat="false" ht="15.75" hidden="true" customHeight="false" outlineLevel="0" collapsed="false">
      <c r="A3568" s="0" t="s">
        <v>126</v>
      </c>
      <c r="B3568" s="0" t="s">
        <v>127</v>
      </c>
      <c r="C3568" s="0" t="s">
        <v>3733</v>
      </c>
      <c r="D3568" s="0" t="n">
        <v>6147</v>
      </c>
      <c r="E3568" s="0" t="n">
        <v>4.576699</v>
      </c>
      <c r="F3568" s="0" t="n">
        <v>8.422416</v>
      </c>
      <c r="G3568" s="0" t="n">
        <v>0.004270068969</v>
      </c>
      <c r="H3568" s="0" t="n">
        <v>1785.28</v>
      </c>
      <c r="I3568" s="0" t="n">
        <v>1.6015</v>
      </c>
      <c r="J3568" s="0" t="n">
        <v>23.5294</v>
      </c>
      <c r="K3568" s="0" t="n">
        <v>34</v>
      </c>
      <c r="L3568" s="0" t="s">
        <v>20</v>
      </c>
      <c r="M3568" s="0" t="n">
        <f aca="false">35.3*G3568</f>
        <v>0.1507334346057</v>
      </c>
      <c r="N3568" s="0" t="n">
        <f aca="false">M3568*1000/365</f>
        <v>0.412968313988219</v>
      </c>
      <c r="O3568" s="0" t="n">
        <f aca="false">Table1[[#This Row],[Detection frequency 2021]]/100*365</f>
        <v>85.88231</v>
      </c>
      <c r="P3568" s="0" t="n">
        <f aca="false">Table1[[#This Row],[Flared days/year]]/12</f>
        <v>7.15685916666667</v>
      </c>
      <c r="Q3568" s="2" t="n">
        <f aca="false">Table1[[#This Row],['#days per month]]-P3624</f>
        <v>-2.29299083333333</v>
      </c>
    </row>
    <row r="3569" customFormat="false" ht="15.75" hidden="true" customHeight="false" outlineLevel="0" collapsed="false">
      <c r="A3569" s="0" t="s">
        <v>645</v>
      </c>
      <c r="B3569" s="0" t="s">
        <v>646</v>
      </c>
      <c r="C3569" s="0" t="s">
        <v>3734</v>
      </c>
      <c r="D3569" s="0" t="n">
        <v>1022</v>
      </c>
      <c r="E3569" s="0" t="n">
        <v>47.622298</v>
      </c>
      <c r="F3569" s="0" t="n">
        <v>-102.550186</v>
      </c>
      <c r="G3569" s="0" t="n">
        <v>0.004270039616</v>
      </c>
      <c r="H3569" s="0" t="n">
        <v>1937.69</v>
      </c>
      <c r="I3569" s="0" t="n">
        <v>2.01958</v>
      </c>
      <c r="J3569" s="0" t="n">
        <v>21.1538</v>
      </c>
      <c r="K3569" s="0" t="n">
        <v>312</v>
      </c>
      <c r="L3569" s="0" t="s">
        <v>20</v>
      </c>
      <c r="M3569" s="0" t="n">
        <f aca="false">35.3*G3569</f>
        <v>0.1507323984448</v>
      </c>
      <c r="N3569" s="0" t="n">
        <f aca="false">M3569*1000/365</f>
        <v>0.412965475191233</v>
      </c>
      <c r="O3569" s="0" t="n">
        <f aca="false">Table1[[#This Row],[Detection frequency 2021]]/100*365</f>
        <v>77.21137</v>
      </c>
      <c r="P3569" s="0" t="n">
        <f aca="false">Table1[[#This Row],[Flared days/year]]/12</f>
        <v>6.43428083333333</v>
      </c>
      <c r="Q3569" s="2" t="n">
        <f aca="false">Table1[[#This Row],['#days per month]]-P3625</f>
        <v>-7.53058874999997</v>
      </c>
    </row>
    <row r="3570" customFormat="false" ht="15.75" hidden="true" customHeight="false" outlineLevel="0" collapsed="false">
      <c r="A3570" s="0" t="s">
        <v>645</v>
      </c>
      <c r="B3570" s="0" t="s">
        <v>646</v>
      </c>
      <c r="C3570" s="0" t="s">
        <v>3735</v>
      </c>
      <c r="D3570" s="0" t="n">
        <v>815</v>
      </c>
      <c r="E3570" s="0" t="n">
        <v>47.837058</v>
      </c>
      <c r="F3570" s="0" t="n">
        <v>-102.860047</v>
      </c>
      <c r="G3570" s="0" t="n">
        <v>0.004258004886</v>
      </c>
      <c r="H3570" s="0" t="n">
        <v>1871.66</v>
      </c>
      <c r="I3570" s="0" t="n">
        <v>2.64805</v>
      </c>
      <c r="J3570" s="0" t="n">
        <v>17.3528999999999</v>
      </c>
      <c r="K3570" s="0" t="n">
        <v>340</v>
      </c>
      <c r="L3570" s="0" t="s">
        <v>20</v>
      </c>
      <c r="M3570" s="0" t="n">
        <f aca="false">35.3*G3570</f>
        <v>0.1503075724758</v>
      </c>
      <c r="N3570" s="0" t="n">
        <f aca="false">M3570*1000/365</f>
        <v>0.411801568426849</v>
      </c>
      <c r="O3570" s="0" t="n">
        <f aca="false">Table1[[#This Row],[Detection frequency 2021]]/100*365</f>
        <v>63.3380849999996</v>
      </c>
      <c r="P3570" s="0" t="n">
        <f aca="false">Table1[[#This Row],[Flared days/year]]/12</f>
        <v>5.27817374999997</v>
      </c>
      <c r="Q3570" s="2" t="n">
        <f aca="false">Table1[[#This Row],['#days per month]]-P3626</f>
        <v>-1.75087458333337</v>
      </c>
    </row>
    <row r="3571" customFormat="false" ht="15.75" hidden="true" customHeight="false" outlineLevel="0" collapsed="false">
      <c r="A3571" s="0" t="s">
        <v>645</v>
      </c>
      <c r="B3571" s="0" t="s">
        <v>646</v>
      </c>
      <c r="C3571" s="0" t="s">
        <v>3736</v>
      </c>
      <c r="D3571" s="0" t="n">
        <v>1885</v>
      </c>
      <c r="E3571" s="0" t="n">
        <v>31.6713299999999</v>
      </c>
      <c r="F3571" s="0" t="n">
        <v>-103.474239</v>
      </c>
      <c r="G3571" s="0" t="n">
        <v>0.004253689995</v>
      </c>
      <c r="H3571" s="0" t="n">
        <v>1927.75</v>
      </c>
      <c r="I3571" s="0" t="n">
        <v>2.29276</v>
      </c>
      <c r="J3571" s="0" t="n">
        <v>23.4042999999999</v>
      </c>
      <c r="K3571" s="0" t="n">
        <v>329</v>
      </c>
      <c r="L3571" s="0" t="s">
        <v>20</v>
      </c>
      <c r="M3571" s="0" t="n">
        <f aca="false">35.3*G3571</f>
        <v>0.1501552568235</v>
      </c>
      <c r="N3571" s="0" t="n">
        <f aca="false">M3571*1000/365</f>
        <v>0.411384265269863</v>
      </c>
      <c r="O3571" s="0" t="n">
        <f aca="false">Table1[[#This Row],[Detection frequency 2021]]/100*365</f>
        <v>85.4256949999996</v>
      </c>
      <c r="P3571" s="0" t="n">
        <f aca="false">Table1[[#This Row],[Flared days/year]]/12</f>
        <v>7.11880791666664</v>
      </c>
      <c r="Q3571" s="2" t="n">
        <f aca="false">Table1[[#This Row],['#days per month]]-P3627</f>
        <v>2.89426749999997</v>
      </c>
    </row>
    <row r="3572" customFormat="false" ht="15.75" hidden="true" customHeight="false" outlineLevel="0" collapsed="false">
      <c r="A3572" s="0" t="s">
        <v>17</v>
      </c>
      <c r="B3572" s="0" t="s">
        <v>18</v>
      </c>
      <c r="C3572" s="0" t="s">
        <v>3737</v>
      </c>
      <c r="D3572" s="0" t="n">
        <v>4390</v>
      </c>
      <c r="E3572" s="0" t="n">
        <v>9.697157</v>
      </c>
      <c r="F3572" s="0" t="n">
        <v>-63.489128</v>
      </c>
      <c r="G3572" s="0" t="n">
        <v>0.004252985523</v>
      </c>
      <c r="H3572" s="0" t="n">
        <v>2065.26</v>
      </c>
      <c r="I3572" s="0" t="n">
        <v>2.75472</v>
      </c>
      <c r="J3572" s="0" t="n">
        <v>18.1319</v>
      </c>
      <c r="K3572" s="0" t="n">
        <v>182</v>
      </c>
      <c r="L3572" s="0" t="s">
        <v>20</v>
      </c>
      <c r="M3572" s="0" t="n">
        <f aca="false">35.3*G3572</f>
        <v>0.1501303889619</v>
      </c>
      <c r="N3572" s="0" t="n">
        <f aca="false">M3572*1000/365</f>
        <v>0.411316134142192</v>
      </c>
      <c r="O3572" s="0" t="n">
        <f aca="false">Table1[[#This Row],[Detection frequency 2021]]/100*365</f>
        <v>66.181435</v>
      </c>
      <c r="P3572" s="0" t="n">
        <f aca="false">Table1[[#This Row],[Flared days/year]]/12</f>
        <v>5.51511958333333</v>
      </c>
      <c r="Q3572" s="2" t="n">
        <f aca="false">Table1[[#This Row],['#days per month]]-P3628</f>
        <v>3.88980195833333</v>
      </c>
    </row>
    <row r="3573" customFormat="false" ht="15.75" hidden="true" customHeight="false" outlineLevel="0" collapsed="false">
      <c r="A3573" s="0" t="s">
        <v>24</v>
      </c>
      <c r="B3573" s="0" t="s">
        <v>25</v>
      </c>
      <c r="C3573" s="0" t="s">
        <v>3738</v>
      </c>
      <c r="D3573" s="0" t="n">
        <v>10337</v>
      </c>
      <c r="E3573" s="0" t="n">
        <v>60.890211</v>
      </c>
      <c r="F3573" s="0" t="n">
        <v>97.194414</v>
      </c>
      <c r="G3573" s="0" t="n">
        <v>0.004252134286</v>
      </c>
      <c r="H3573" s="0" t="n">
        <v>1803.03</v>
      </c>
      <c r="I3573" s="0" t="n">
        <v>1.6015</v>
      </c>
      <c r="J3573" s="0" t="n">
        <v>15.6681999999999</v>
      </c>
      <c r="K3573" s="0" t="n">
        <v>217</v>
      </c>
      <c r="L3573" s="0" t="s">
        <v>20</v>
      </c>
      <c r="M3573" s="0" t="n">
        <f aca="false">35.3*G3573</f>
        <v>0.1501003402958</v>
      </c>
      <c r="N3573" s="0" t="n">
        <f aca="false">M3573*1000/365</f>
        <v>0.411233809029589</v>
      </c>
      <c r="O3573" s="0" t="n">
        <f aca="false">Table1[[#This Row],[Detection frequency 2021]]/100*365</f>
        <v>57.1889299999996</v>
      </c>
      <c r="P3573" s="0" t="n">
        <f aca="false">Table1[[#This Row],[Flared days/year]]/12</f>
        <v>4.76574416666664</v>
      </c>
      <c r="Q3573" s="2" t="n">
        <f aca="false">Table1[[#This Row],['#days per month]]-P3629</f>
        <v>-1.33863750000003</v>
      </c>
    </row>
    <row r="3574" customFormat="false" ht="15.75" hidden="true" customHeight="false" outlineLevel="0" collapsed="false">
      <c r="A3574" s="0" t="s">
        <v>645</v>
      </c>
      <c r="B3574" s="0" t="s">
        <v>646</v>
      </c>
      <c r="C3574" s="0" t="s">
        <v>3739</v>
      </c>
      <c r="D3574" s="0" t="n">
        <v>1418</v>
      </c>
      <c r="E3574" s="0" t="n">
        <v>32.86411</v>
      </c>
      <c r="F3574" s="0" t="n">
        <v>-103.950478</v>
      </c>
      <c r="G3574" s="0" t="n">
        <v>0.004250108929</v>
      </c>
      <c r="H3574" s="0" t="n">
        <v>1788.32</v>
      </c>
      <c r="I3574" s="0" t="n">
        <v>1.6015</v>
      </c>
      <c r="J3574" s="0" t="n">
        <v>11.4943</v>
      </c>
      <c r="K3574" s="0" t="n">
        <v>348</v>
      </c>
      <c r="L3574" s="0" t="s">
        <v>20</v>
      </c>
      <c r="M3574" s="0" t="n">
        <f aca="false">35.3*G3574</f>
        <v>0.1500288451937</v>
      </c>
      <c r="N3574" s="0" t="n">
        <f aca="false">M3574*1000/365</f>
        <v>0.411037932037534</v>
      </c>
      <c r="O3574" s="0" t="n">
        <f aca="false">Table1[[#This Row],[Detection frequency 2021]]/100*365</f>
        <v>41.954195</v>
      </c>
      <c r="P3574" s="0" t="n">
        <f aca="false">Table1[[#This Row],[Flared days/year]]/12</f>
        <v>3.49618291666667</v>
      </c>
      <c r="Q3574" s="2" t="n">
        <f aca="false">Table1[[#This Row],['#days per month]]-P3630</f>
        <v>-1.94678833333333</v>
      </c>
    </row>
    <row r="3575" customFormat="false" ht="15.75" hidden="true" customHeight="false" outlineLevel="0" collapsed="false">
      <c r="A3575" s="0" t="s">
        <v>645</v>
      </c>
      <c r="B3575" s="0" t="s">
        <v>646</v>
      </c>
      <c r="C3575" s="0" t="s">
        <v>3740</v>
      </c>
      <c r="D3575" s="0" t="n">
        <v>1738</v>
      </c>
      <c r="E3575" s="0" t="n">
        <v>31.952522</v>
      </c>
      <c r="F3575" s="0" t="n">
        <v>-103.604897</v>
      </c>
      <c r="G3575" s="0" t="n">
        <v>0.004248934809</v>
      </c>
      <c r="H3575" s="0" t="n">
        <v>1833.95</v>
      </c>
      <c r="I3575" s="0" t="n">
        <v>3.23150999999999</v>
      </c>
      <c r="J3575" s="0" t="n">
        <v>14.4143999999999</v>
      </c>
      <c r="K3575" s="0" t="n">
        <v>333</v>
      </c>
      <c r="L3575" s="0" t="s">
        <v>20</v>
      </c>
      <c r="M3575" s="0" t="n">
        <f aca="false">35.3*G3575</f>
        <v>0.1499873987577</v>
      </c>
      <c r="N3575" s="0" t="n">
        <f aca="false">M3575*1000/365</f>
        <v>0.410924380158082</v>
      </c>
      <c r="O3575" s="0" t="n">
        <f aca="false">Table1[[#This Row],[Detection frequency 2021]]/100*365</f>
        <v>52.6125599999996</v>
      </c>
      <c r="P3575" s="0" t="n">
        <f aca="false">Table1[[#This Row],[Flared days/year]]/12</f>
        <v>4.38437999999997</v>
      </c>
      <c r="Q3575" s="2" t="n">
        <f aca="false">Table1[[#This Row],['#days per month]]-P3631</f>
        <v>1.07431666666664</v>
      </c>
    </row>
    <row r="3576" customFormat="false" ht="15.75" hidden="true" customHeight="false" outlineLevel="0" collapsed="false">
      <c r="A3576" s="0" t="s">
        <v>645</v>
      </c>
      <c r="B3576" s="0" t="s">
        <v>646</v>
      </c>
      <c r="C3576" s="0" t="s">
        <v>3741</v>
      </c>
      <c r="D3576" s="0" t="n">
        <v>524</v>
      </c>
      <c r="E3576" s="0" t="n">
        <v>48.312922</v>
      </c>
      <c r="F3576" s="0" t="n">
        <v>-103.549675</v>
      </c>
      <c r="G3576" s="0" t="n">
        <v>0.004248406455</v>
      </c>
      <c r="H3576" s="0" t="n">
        <v>1937.42</v>
      </c>
      <c r="I3576" s="0" t="n">
        <v>2.37075999999999</v>
      </c>
      <c r="J3576" s="0" t="n">
        <v>27.9742999999999</v>
      </c>
      <c r="K3576" s="0" t="n">
        <v>311</v>
      </c>
      <c r="L3576" s="0" t="s">
        <v>20</v>
      </c>
      <c r="M3576" s="0" t="n">
        <f aca="false">35.3*G3576</f>
        <v>0.1499687478615</v>
      </c>
      <c r="N3576" s="0" t="n">
        <f aca="false">M3576*1000/365</f>
        <v>0.410873281812329</v>
      </c>
      <c r="O3576" s="0" t="n">
        <f aca="false">Table1[[#This Row],[Detection frequency 2021]]/100*365</f>
        <v>102.106195</v>
      </c>
      <c r="P3576" s="0" t="n">
        <f aca="false">Table1[[#This Row],[Flared days/year]]/12</f>
        <v>8.5088495833333</v>
      </c>
      <c r="Q3576" s="2" t="n">
        <f aca="false">Table1[[#This Row],['#days per month]]-P3632</f>
        <v>4.81337666666664</v>
      </c>
    </row>
    <row r="3577" customFormat="false" ht="15.75" hidden="false" customHeight="false" outlineLevel="0" collapsed="false">
      <c r="A3577" s="0" t="s">
        <v>240</v>
      </c>
      <c r="B3577" s="0" t="s">
        <v>241</v>
      </c>
      <c r="C3577" s="0" t="s">
        <v>3742</v>
      </c>
      <c r="D3577" s="0" t="n">
        <v>7750</v>
      </c>
      <c r="E3577" s="0" t="n">
        <v>24.313214</v>
      </c>
      <c r="F3577" s="0" t="n">
        <v>49.062595</v>
      </c>
      <c r="G3577" s="0" t="n">
        <v>0.004288620065</v>
      </c>
      <c r="H3577" s="0" t="n">
        <v>1797.91</v>
      </c>
      <c r="I3577" s="0" t="n">
        <v>1.6015</v>
      </c>
      <c r="J3577" s="0" t="n">
        <v>18.2482</v>
      </c>
      <c r="K3577" s="0" t="n">
        <v>411</v>
      </c>
      <c r="L3577" s="0" t="s">
        <v>20</v>
      </c>
      <c r="M3577" s="0" t="n">
        <f aca="false">35.3*G3577</f>
        <v>0.1513882882945</v>
      </c>
      <c r="N3577" s="0" t="n">
        <f aca="false">M3577*1000/365</f>
        <v>0.414762433683562</v>
      </c>
      <c r="O3577" s="0" t="n">
        <f aca="false">Table1[[#This Row],[Detection frequency 2021]]/100*365</f>
        <v>66.60593</v>
      </c>
      <c r="P3577" s="2" t="n">
        <f aca="false">Table1[[#This Row],[Flared days/year]]/12</f>
        <v>5.55049416666667</v>
      </c>
      <c r="Q3577" s="2"/>
    </row>
    <row r="3578" customFormat="false" ht="15.75" hidden="true" customHeight="false" outlineLevel="0" collapsed="false">
      <c r="A3578" s="0" t="s">
        <v>598</v>
      </c>
      <c r="B3578" s="0" t="s">
        <v>599</v>
      </c>
      <c r="C3578" s="0" t="s">
        <v>3743</v>
      </c>
      <c r="D3578" s="0" t="n">
        <v>305</v>
      </c>
      <c r="E3578" s="0" t="n">
        <v>55.458801</v>
      </c>
      <c r="F3578" s="0" t="n">
        <v>-113.754916</v>
      </c>
      <c r="G3578" s="0" t="n">
        <v>0.004238220964</v>
      </c>
      <c r="H3578" s="0" t="n">
        <v>1871.93</v>
      </c>
      <c r="I3578" s="0" t="n">
        <v>1.6015</v>
      </c>
      <c r="J3578" s="0" t="n">
        <v>26.7857</v>
      </c>
      <c r="K3578" s="0" t="n">
        <v>280</v>
      </c>
      <c r="L3578" s="0" t="s">
        <v>20</v>
      </c>
      <c r="M3578" s="0" t="n">
        <f aca="false">35.3*G3578</f>
        <v>0.1496092000292</v>
      </c>
      <c r="N3578" s="0" t="n">
        <f aca="false">M3578*1000/365</f>
        <v>0.409888219258082</v>
      </c>
      <c r="O3578" s="0" t="n">
        <f aca="false">Table1[[#This Row],[Detection frequency 2021]]/100*365</f>
        <v>97.767805</v>
      </c>
      <c r="P3578" s="0" t="n">
        <f aca="false">Table1[[#This Row],[Flared days/year]]/12</f>
        <v>8.14731708333333</v>
      </c>
      <c r="Q3578" s="2" t="n">
        <f aca="false">Table1[[#This Row],['#days per month]]-P3634</f>
        <v>3.68884208333333</v>
      </c>
    </row>
    <row r="3579" customFormat="false" ht="15.75" hidden="true" customHeight="false" outlineLevel="0" collapsed="false">
      <c r="A3579" s="0" t="s">
        <v>606</v>
      </c>
      <c r="B3579" s="0" t="s">
        <v>607</v>
      </c>
      <c r="C3579" s="0" t="s">
        <v>3744</v>
      </c>
      <c r="D3579" s="0" t="n">
        <v>4798</v>
      </c>
      <c r="E3579" s="0" t="n">
        <v>-5.519994</v>
      </c>
      <c r="F3579" s="0" t="n">
        <v>-37.485102</v>
      </c>
      <c r="G3579" s="0" t="n">
        <v>0.004237545845</v>
      </c>
      <c r="H3579" s="0" t="n">
        <v>1823.31</v>
      </c>
      <c r="I3579" s="0" t="n">
        <v>1.6015</v>
      </c>
      <c r="J3579" s="0" t="n">
        <v>7.60456</v>
      </c>
      <c r="K3579" s="0" t="n">
        <v>263</v>
      </c>
      <c r="L3579" s="0" t="s">
        <v>20</v>
      </c>
      <c r="M3579" s="0" t="n">
        <f aca="false">35.3*G3579</f>
        <v>0.1495853683285</v>
      </c>
      <c r="N3579" s="0" t="n">
        <f aca="false">M3579*1000/365</f>
        <v>0.409822926927397</v>
      </c>
      <c r="O3579" s="0" t="n">
        <f aca="false">Table1[[#This Row],[Detection frequency 2021]]/100*365</f>
        <v>27.756644</v>
      </c>
      <c r="P3579" s="0" t="n">
        <f aca="false">Table1[[#This Row],[Flared days/year]]/12</f>
        <v>2.31305366666667</v>
      </c>
      <c r="Q3579" s="2" t="n">
        <f aca="false">Table1[[#This Row],['#days per month]]-P3635</f>
        <v>-2.0749155</v>
      </c>
    </row>
    <row r="3580" customFormat="false" ht="15.75" hidden="true" customHeight="false" outlineLevel="0" collapsed="false">
      <c r="A3580" s="0" t="s">
        <v>161</v>
      </c>
      <c r="B3580" s="0" t="s">
        <v>162</v>
      </c>
      <c r="C3580" s="0" t="s">
        <v>3745</v>
      </c>
      <c r="D3580" s="0" t="n">
        <v>10951</v>
      </c>
      <c r="E3580" s="0" t="n">
        <v>30.474337</v>
      </c>
      <c r="F3580" s="0" t="n">
        <v>107.861558</v>
      </c>
      <c r="G3580" s="0" t="n">
        <v>0.004237134903</v>
      </c>
      <c r="H3580" s="0" t="n">
        <v>1840.71</v>
      </c>
      <c r="I3580" s="0" t="n">
        <v>1.6015</v>
      </c>
      <c r="J3580" s="0" t="n">
        <v>25.6197999999999</v>
      </c>
      <c r="K3580" s="0" t="n">
        <v>121</v>
      </c>
      <c r="L3580" s="0" t="s">
        <v>20</v>
      </c>
      <c r="M3580" s="0" t="n">
        <f aca="false">35.3*G3580</f>
        <v>0.1495708620759</v>
      </c>
      <c r="N3580" s="0" t="n">
        <f aca="false">M3580*1000/365</f>
        <v>0.409783183769589</v>
      </c>
      <c r="O3580" s="0" t="n">
        <f aca="false">Table1[[#This Row],[Detection frequency 2021]]/100*365</f>
        <v>93.5122699999996</v>
      </c>
      <c r="P3580" s="0" t="n">
        <f aca="false">Table1[[#This Row],[Flared days/year]]/12</f>
        <v>7.79268916666664</v>
      </c>
      <c r="Q3580" s="2" t="n">
        <f aca="false">Table1[[#This Row],['#days per month]]-P3636</f>
        <v>2.3469195833333</v>
      </c>
    </row>
    <row r="3581" customFormat="false" ht="15.75" hidden="true" customHeight="false" outlineLevel="0" collapsed="false">
      <c r="A3581" s="0" t="s">
        <v>598</v>
      </c>
      <c r="B3581" s="0" t="s">
        <v>599</v>
      </c>
      <c r="C3581" s="0" t="s">
        <v>3746</v>
      </c>
      <c r="D3581" s="0" t="n">
        <v>235</v>
      </c>
      <c r="E3581" s="0" t="n">
        <v>54.659455</v>
      </c>
      <c r="F3581" s="0" t="n">
        <v>-116.875383</v>
      </c>
      <c r="G3581" s="0" t="n">
        <v>0.00423299613</v>
      </c>
      <c r="H3581" s="0" t="n">
        <v>1863.55</v>
      </c>
      <c r="I3581" s="0" t="n">
        <v>1.81034</v>
      </c>
      <c r="J3581" s="0" t="n">
        <v>23.4201</v>
      </c>
      <c r="K3581" s="0" t="n">
        <v>269</v>
      </c>
      <c r="L3581" s="0" t="s">
        <v>20</v>
      </c>
      <c r="M3581" s="0" t="n">
        <f aca="false">35.3*G3581</f>
        <v>0.149424763389</v>
      </c>
      <c r="N3581" s="0" t="n">
        <f aca="false">M3581*1000/365</f>
        <v>0.409382913394521</v>
      </c>
      <c r="O3581" s="0" t="n">
        <f aca="false">Table1[[#This Row],[Detection frequency 2021]]/100*365</f>
        <v>85.483365</v>
      </c>
      <c r="P3581" s="0" t="n">
        <f aca="false">Table1[[#This Row],[Flared days/year]]/12</f>
        <v>7.12361375</v>
      </c>
      <c r="Q3581" s="2" t="n">
        <f aca="false">Table1[[#This Row],['#days per month]]-P3637</f>
        <v>1.79081166666667</v>
      </c>
    </row>
    <row r="3582" customFormat="false" ht="15.75" hidden="true" customHeight="false" outlineLevel="0" collapsed="false">
      <c r="A3582" s="0" t="s">
        <v>986</v>
      </c>
      <c r="B3582" s="0" t="s">
        <v>987</v>
      </c>
      <c r="C3582" s="0" t="s">
        <v>3747</v>
      </c>
      <c r="D3582" s="0" t="n">
        <v>5646</v>
      </c>
      <c r="E3582" s="0" t="n">
        <v>32.023077</v>
      </c>
      <c r="F3582" s="0" t="n">
        <v>9.542352</v>
      </c>
      <c r="G3582" s="0" t="n">
        <v>0.004231499127</v>
      </c>
      <c r="H3582" s="0" t="n">
        <v>1789.93</v>
      </c>
      <c r="I3582" s="0" t="n">
        <v>3.15868</v>
      </c>
      <c r="J3582" s="0" t="n">
        <v>25.5639</v>
      </c>
      <c r="K3582" s="0" t="n">
        <v>399</v>
      </c>
      <c r="L3582" s="0" t="s">
        <v>20</v>
      </c>
      <c r="M3582" s="0" t="n">
        <f aca="false">35.3*G3582</f>
        <v>0.1493719191831</v>
      </c>
      <c r="N3582" s="0" t="n">
        <f aca="false">M3582*1000/365</f>
        <v>0.409238134748219</v>
      </c>
      <c r="O3582" s="0" t="n">
        <f aca="false">Table1[[#This Row],[Detection frequency 2021]]/100*365</f>
        <v>93.308235</v>
      </c>
      <c r="P3582" s="0" t="n">
        <f aca="false">Table1[[#This Row],[Flared days/year]]/12</f>
        <v>7.77568625</v>
      </c>
      <c r="Q3582" s="2" t="n">
        <f aca="false">Table1[[#This Row],['#days per month]]-P3638</f>
        <v>4.19725666666667</v>
      </c>
    </row>
    <row r="3583" customFormat="false" ht="15.75" hidden="true" customHeight="false" outlineLevel="0" collapsed="false">
      <c r="A3583" s="0" t="s">
        <v>17</v>
      </c>
      <c r="B3583" s="0" t="s">
        <v>18</v>
      </c>
      <c r="C3583" s="0" t="s">
        <v>3748</v>
      </c>
      <c r="D3583" s="0" t="n">
        <v>4273</v>
      </c>
      <c r="E3583" s="0" t="n">
        <v>9.02391499999999</v>
      </c>
      <c r="F3583" s="0" t="n">
        <v>-64.27393</v>
      </c>
      <c r="G3583" s="0" t="n">
        <v>0.004225833998</v>
      </c>
      <c r="H3583" s="0" t="n">
        <v>1852.48</v>
      </c>
      <c r="I3583" s="0" t="n">
        <v>1.6015</v>
      </c>
      <c r="J3583" s="0" t="n">
        <v>13.7143</v>
      </c>
      <c r="K3583" s="0" t="n">
        <v>175</v>
      </c>
      <c r="L3583" s="0" t="s">
        <v>20</v>
      </c>
      <c r="M3583" s="0" t="n">
        <f aca="false">35.3*G3583</f>
        <v>0.1491719401294</v>
      </c>
      <c r="N3583" s="0" t="n">
        <f aca="false">M3583*1000/365</f>
        <v>0.408690246929863</v>
      </c>
      <c r="O3583" s="0" t="n">
        <f aca="false">Table1[[#This Row],[Detection frequency 2021]]/100*365</f>
        <v>50.057195</v>
      </c>
      <c r="P3583" s="0" t="n">
        <f aca="false">Table1[[#This Row],[Flared days/year]]/12</f>
        <v>4.17143291666667</v>
      </c>
      <c r="Q3583" s="2" t="n">
        <f aca="false">Table1[[#This Row],['#days per month]]-P3639</f>
        <v>-3.69294833333333</v>
      </c>
    </row>
    <row r="3584" customFormat="false" ht="15.75" hidden="true" customHeight="false" outlineLevel="0" collapsed="false">
      <c r="A3584" s="0" t="s">
        <v>24</v>
      </c>
      <c r="B3584" s="0" t="s">
        <v>25</v>
      </c>
      <c r="C3584" s="0" t="s">
        <v>3749</v>
      </c>
      <c r="D3584" s="0" t="n">
        <v>8884</v>
      </c>
      <c r="E3584" s="0" t="n">
        <v>61.639784</v>
      </c>
      <c r="F3584" s="0" t="n">
        <v>73.478461</v>
      </c>
      <c r="G3584" s="0" t="n">
        <v>0.004222869345</v>
      </c>
      <c r="H3584" s="0" t="n">
        <v>1847.55</v>
      </c>
      <c r="I3584" s="0" t="n">
        <v>0.837256</v>
      </c>
      <c r="J3584" s="0" t="n">
        <v>33.7423</v>
      </c>
      <c r="K3584" s="0" t="n">
        <v>163</v>
      </c>
      <c r="L3584" s="0" t="s">
        <v>20</v>
      </c>
      <c r="M3584" s="0" t="n">
        <f aca="false">35.3*G3584</f>
        <v>0.1490672878785</v>
      </c>
      <c r="N3584" s="0" t="n">
        <f aca="false">M3584*1000/365</f>
        <v>0.408403528434247</v>
      </c>
      <c r="O3584" s="0" t="n">
        <f aca="false">Table1[[#This Row],[Detection frequency 2021]]/100*365</f>
        <v>123.159395</v>
      </c>
      <c r="P3584" s="0" t="n">
        <f aca="false">Table1[[#This Row],[Flared days/year]]/12</f>
        <v>10.2632829166667</v>
      </c>
      <c r="Q3584" s="2" t="n">
        <f aca="false">Table1[[#This Row],['#days per month]]-P3640</f>
        <v>3.54332875</v>
      </c>
    </row>
    <row r="3585" customFormat="false" ht="15.75" hidden="true" customHeight="false" outlineLevel="0" collapsed="false">
      <c r="A3585" s="0" t="s">
        <v>645</v>
      </c>
      <c r="B3585" s="0" t="s">
        <v>646</v>
      </c>
      <c r="C3585" s="0" t="s">
        <v>3750</v>
      </c>
      <c r="D3585" s="0" t="n">
        <v>414</v>
      </c>
      <c r="E3585" s="0" t="n">
        <v>43.710226</v>
      </c>
      <c r="F3585" s="0" t="n">
        <v>-105.653720999999</v>
      </c>
      <c r="G3585" s="0" t="n">
        <v>0.004211451028</v>
      </c>
      <c r="H3585" s="0" t="n">
        <v>1868.8</v>
      </c>
      <c r="I3585" s="0" t="n">
        <v>3.57065</v>
      </c>
      <c r="J3585" s="0" t="n">
        <v>11.2853</v>
      </c>
      <c r="K3585" s="0" t="n">
        <v>319</v>
      </c>
      <c r="L3585" s="0" t="s">
        <v>20</v>
      </c>
      <c r="M3585" s="0" t="n">
        <f aca="false">35.3*G3585</f>
        <v>0.1486642212884</v>
      </c>
      <c r="N3585" s="0" t="n">
        <f aca="false">M3585*1000/365</f>
        <v>0.407299236406575</v>
      </c>
      <c r="O3585" s="0" t="n">
        <f aca="false">Table1[[#This Row],[Detection frequency 2021]]/100*365</f>
        <v>41.191345</v>
      </c>
      <c r="P3585" s="0" t="n">
        <f aca="false">Table1[[#This Row],[Flared days/year]]/12</f>
        <v>3.43261208333333</v>
      </c>
      <c r="Q3585" s="2" t="n">
        <f aca="false">Table1[[#This Row],['#days per month]]-P3641</f>
        <v>-1.73943791666667</v>
      </c>
    </row>
    <row r="3586" customFormat="false" ht="15.75" hidden="true" customHeight="false" outlineLevel="0" collapsed="false">
      <c r="A3586" s="0" t="s">
        <v>606</v>
      </c>
      <c r="B3586" s="0" t="s">
        <v>607</v>
      </c>
      <c r="C3586" s="0" t="s">
        <v>3751</v>
      </c>
      <c r="D3586" s="0" t="n">
        <v>4895</v>
      </c>
      <c r="E3586" s="0" t="n">
        <v>-20.788912</v>
      </c>
      <c r="F3586" s="0" t="n">
        <v>-40.616906</v>
      </c>
      <c r="G3586" s="0" t="n">
        <v>0.004211069439</v>
      </c>
      <c r="H3586" s="0" t="n">
        <v>2021.02</v>
      </c>
      <c r="I3586" s="0" t="n">
        <v>2.53339</v>
      </c>
      <c r="J3586" s="0" t="n">
        <v>7.65957</v>
      </c>
      <c r="K3586" s="0" t="n">
        <v>235</v>
      </c>
      <c r="L3586" s="0" t="s">
        <v>218</v>
      </c>
      <c r="M3586" s="0" t="n">
        <f aca="false">35.3*G3586</f>
        <v>0.1486507511967</v>
      </c>
      <c r="N3586" s="0" t="n">
        <f aca="false">M3586*1000/365</f>
        <v>0.407262332045753</v>
      </c>
      <c r="O3586" s="0" t="n">
        <f aca="false">Table1[[#This Row],[Detection frequency 2021]]/100*365</f>
        <v>27.9574305</v>
      </c>
      <c r="P3586" s="0" t="n">
        <f aca="false">Table1[[#This Row],[Flared days/year]]/12</f>
        <v>2.329785875</v>
      </c>
      <c r="Q3586" s="2" t="n">
        <f aca="false">Table1[[#This Row],['#days per month]]-P3642</f>
        <v>-5.89396829166667</v>
      </c>
    </row>
    <row r="3587" customFormat="false" ht="15.75" hidden="true" customHeight="false" outlineLevel="0" collapsed="false">
      <c r="A3587" s="0" t="s">
        <v>39</v>
      </c>
      <c r="B3587" s="0" t="s">
        <v>40</v>
      </c>
      <c r="C3587" s="0" t="s">
        <v>3752</v>
      </c>
      <c r="D3587" s="0" t="n">
        <v>5775</v>
      </c>
      <c r="E3587" s="0" t="n">
        <v>29.393936</v>
      </c>
      <c r="F3587" s="0" t="n">
        <v>21.196801</v>
      </c>
      <c r="G3587" s="0" t="n">
        <v>0.00420716549</v>
      </c>
      <c r="H3587" s="0" t="n">
        <v>1827.49</v>
      </c>
      <c r="I3587" s="0" t="n">
        <v>1.81007</v>
      </c>
      <c r="J3587" s="0" t="n">
        <v>21.9858</v>
      </c>
      <c r="K3587" s="0" t="n">
        <v>423</v>
      </c>
      <c r="L3587" s="0" t="s">
        <v>20</v>
      </c>
      <c r="M3587" s="0" t="n">
        <f aca="false">35.3*G3587</f>
        <v>0.148512941797</v>
      </c>
      <c r="N3587" s="0" t="n">
        <f aca="false">M3587*1000/365</f>
        <v>0.406884772046575</v>
      </c>
      <c r="O3587" s="0" t="n">
        <f aca="false">Table1[[#This Row],[Detection frequency 2021]]/100*365</f>
        <v>80.24817</v>
      </c>
      <c r="P3587" s="0" t="n">
        <f aca="false">Table1[[#This Row],[Flared days/year]]/12</f>
        <v>6.6873475</v>
      </c>
      <c r="Q3587" s="2" t="n">
        <f aca="false">Table1[[#This Row],['#days per month]]-P3643</f>
        <v>4.66543</v>
      </c>
    </row>
    <row r="3588" customFormat="false" ht="15.75" hidden="true" customHeight="false" outlineLevel="0" collapsed="false">
      <c r="A3588" s="0" t="s">
        <v>726</v>
      </c>
      <c r="B3588" s="0" t="s">
        <v>727</v>
      </c>
      <c r="C3588" s="0" t="s">
        <v>3753</v>
      </c>
      <c r="D3588" s="0" t="n">
        <v>5055</v>
      </c>
      <c r="E3588" s="0" t="n">
        <v>61.2146959999999</v>
      </c>
      <c r="F3588" s="0" t="n">
        <v>0.753656</v>
      </c>
      <c r="G3588" s="0" t="n">
        <v>0.00420684260699999</v>
      </c>
      <c r="H3588" s="0" t="n">
        <v>1720.14</v>
      </c>
      <c r="I3588" s="0" t="n">
        <v>1.88717999999999</v>
      </c>
      <c r="J3588" s="0" t="n">
        <v>21.0526</v>
      </c>
      <c r="K3588" s="0" t="n">
        <v>95</v>
      </c>
      <c r="L3588" s="0" t="s">
        <v>20</v>
      </c>
      <c r="M3588" s="0" t="n">
        <f aca="false">35.3*G3588</f>
        <v>0.1485015440271</v>
      </c>
      <c r="N3588" s="0" t="n">
        <f aca="false">M3588*1000/365</f>
        <v>0.406853545279725</v>
      </c>
      <c r="O3588" s="0" t="n">
        <f aca="false">Table1[[#This Row],[Detection frequency 2021]]/100*365</f>
        <v>76.84199</v>
      </c>
      <c r="P3588" s="0" t="n">
        <f aca="false">Table1[[#This Row],[Flared days/year]]/12</f>
        <v>6.40349916666667</v>
      </c>
      <c r="Q3588" s="2" t="n">
        <f aca="false">Table1[[#This Row],['#days per month]]-P3644</f>
        <v>-1.47970999999997</v>
      </c>
    </row>
    <row r="3589" customFormat="false" ht="15.75" hidden="true" customHeight="false" outlineLevel="0" collapsed="false">
      <c r="A3589" s="0" t="s">
        <v>645</v>
      </c>
      <c r="B3589" s="0" t="s">
        <v>646</v>
      </c>
      <c r="C3589" s="0" t="s">
        <v>3754</v>
      </c>
      <c r="D3589" s="0" t="n">
        <v>3137</v>
      </c>
      <c r="E3589" s="0" t="n">
        <v>28.762702</v>
      </c>
      <c r="F3589" s="0" t="n">
        <v>-98.075254</v>
      </c>
      <c r="G3589" s="0" t="n">
        <v>0.004202498363</v>
      </c>
      <c r="H3589" s="0" t="n">
        <v>1914.53</v>
      </c>
      <c r="I3589" s="0" t="n">
        <v>0.935194</v>
      </c>
      <c r="J3589" s="0" t="n">
        <v>25.3968</v>
      </c>
      <c r="K3589" s="0" t="n">
        <v>315</v>
      </c>
      <c r="L3589" s="0" t="s">
        <v>20</v>
      </c>
      <c r="M3589" s="0" t="n">
        <f aca="false">35.3*G3589</f>
        <v>0.1483481922139</v>
      </c>
      <c r="N3589" s="0" t="n">
        <f aca="false">M3589*1000/365</f>
        <v>0.406433403325753</v>
      </c>
      <c r="O3589" s="0" t="n">
        <f aca="false">Table1[[#This Row],[Detection frequency 2021]]/100*365</f>
        <v>92.69832</v>
      </c>
      <c r="P3589" s="0" t="n">
        <f aca="false">Table1[[#This Row],[Flared days/year]]/12</f>
        <v>7.72486</v>
      </c>
      <c r="Q3589" s="2" t="n">
        <f aca="false">Table1[[#This Row],['#days per month]]-P3645</f>
        <v>-0.843210833333334</v>
      </c>
    </row>
    <row r="3590" customFormat="false" ht="15.75" hidden="true" customHeight="false" outlineLevel="0" collapsed="false">
      <c r="A3590" s="0" t="s">
        <v>387</v>
      </c>
      <c r="B3590" s="0" t="s">
        <v>388</v>
      </c>
      <c r="C3590" s="0" t="s">
        <v>3755</v>
      </c>
      <c r="D3590" s="0" t="n">
        <v>7293</v>
      </c>
      <c r="E3590" s="0" t="n">
        <v>36.999337</v>
      </c>
      <c r="F3590" s="0" t="n">
        <v>41.514221</v>
      </c>
      <c r="G3590" s="0" t="n">
        <v>0.004198242178</v>
      </c>
      <c r="H3590" s="0" t="n">
        <v>1890.42</v>
      </c>
      <c r="I3590" s="0" t="n">
        <v>1.42965</v>
      </c>
      <c r="J3590" s="0" t="n">
        <v>27.4667</v>
      </c>
      <c r="K3590" s="0" t="n">
        <v>375</v>
      </c>
      <c r="L3590" s="0" t="s">
        <v>20</v>
      </c>
      <c r="M3590" s="0" t="n">
        <f aca="false">35.3*G3590</f>
        <v>0.1481979488834</v>
      </c>
      <c r="N3590" s="0" t="n">
        <f aca="false">M3590*1000/365</f>
        <v>0.40602177776274</v>
      </c>
      <c r="O3590" s="0" t="n">
        <f aca="false">Table1[[#This Row],[Detection frequency 2021]]/100*365</f>
        <v>100.253455</v>
      </c>
      <c r="P3590" s="0" t="n">
        <f aca="false">Table1[[#This Row],[Flared days/year]]/12</f>
        <v>8.35445458333333</v>
      </c>
      <c r="Q3590" s="2" t="n">
        <f aca="false">Table1[[#This Row],['#days per month]]-P3646</f>
        <v>4.86548041666667</v>
      </c>
    </row>
    <row r="3591" customFormat="false" ht="15.75" hidden="true" customHeight="false" outlineLevel="0" collapsed="false">
      <c r="A3591" s="0" t="s">
        <v>24</v>
      </c>
      <c r="B3591" s="0" t="s">
        <v>25</v>
      </c>
      <c r="C3591" s="0" t="s">
        <v>3756</v>
      </c>
      <c r="D3591" s="0" t="n">
        <v>6809</v>
      </c>
      <c r="E3591" s="0" t="n">
        <v>53.643159</v>
      </c>
      <c r="F3591" s="0" t="n">
        <v>51.399815</v>
      </c>
      <c r="G3591" s="0" t="n">
        <v>0.00419821282499999</v>
      </c>
      <c r="H3591" s="0" t="n">
        <v>1875.46</v>
      </c>
      <c r="I3591" s="0" t="n">
        <v>1.6726</v>
      </c>
      <c r="J3591" s="0" t="n">
        <v>29.6551999999999</v>
      </c>
      <c r="K3591" s="0" t="n">
        <v>290</v>
      </c>
      <c r="L3591" s="0" t="s">
        <v>20</v>
      </c>
      <c r="M3591" s="0" t="n">
        <f aca="false">35.3*G3591</f>
        <v>0.1481969127225</v>
      </c>
      <c r="N3591" s="0" t="n">
        <f aca="false">M3591*1000/365</f>
        <v>0.406018938965752</v>
      </c>
      <c r="O3591" s="0" t="n">
        <f aca="false">Table1[[#This Row],[Detection frequency 2021]]/100*365</f>
        <v>108.24148</v>
      </c>
      <c r="P3591" s="0" t="n">
        <f aca="false">Table1[[#This Row],[Flared days/year]]/12</f>
        <v>9.0201233333333</v>
      </c>
      <c r="Q3591" s="2" t="n">
        <f aca="false">Table1[[#This Row],['#days per month]]-P3647</f>
        <v>4.46671791666664</v>
      </c>
    </row>
    <row r="3592" customFormat="false" ht="15.75" hidden="true" customHeight="false" outlineLevel="0" collapsed="false">
      <c r="A3592" s="0" t="s">
        <v>35</v>
      </c>
      <c r="B3592" s="0" t="s">
        <v>36</v>
      </c>
      <c r="C3592" s="0" t="s">
        <v>3757</v>
      </c>
      <c r="D3592" s="0" t="n">
        <v>3756</v>
      </c>
      <c r="E3592" s="0" t="n">
        <v>17.972101</v>
      </c>
      <c r="F3592" s="0" t="n">
        <v>-93.909566</v>
      </c>
      <c r="G3592" s="0" t="n">
        <v>0.004192078048</v>
      </c>
      <c r="H3592" s="0" t="n">
        <v>1906.11</v>
      </c>
      <c r="I3592" s="0" t="n">
        <v>4.003</v>
      </c>
      <c r="J3592" s="0" t="n">
        <v>21.0811</v>
      </c>
      <c r="K3592" s="0" t="n">
        <v>185</v>
      </c>
      <c r="L3592" s="0" t="s">
        <v>20</v>
      </c>
      <c r="M3592" s="0" t="n">
        <f aca="false">35.3*G3592</f>
        <v>0.1479803550944</v>
      </c>
      <c r="N3592" s="0" t="n">
        <f aca="false">M3592*1000/365</f>
        <v>0.405425630395616</v>
      </c>
      <c r="O3592" s="0" t="n">
        <f aca="false">Table1[[#This Row],[Detection frequency 2021]]/100*365</f>
        <v>76.946015</v>
      </c>
      <c r="P3592" s="0" t="n">
        <f aca="false">Table1[[#This Row],[Flared days/year]]/12</f>
        <v>6.41216791666667</v>
      </c>
      <c r="Q3592" s="2" t="n">
        <f aca="false">Table1[[#This Row],['#days per month]]-P3648</f>
        <v>2.54371541666667</v>
      </c>
    </row>
    <row r="3593" customFormat="false" ht="15.75" hidden="true" customHeight="false" outlineLevel="0" collapsed="false">
      <c r="A3593" s="0" t="s">
        <v>732</v>
      </c>
      <c r="B3593" s="0" t="s">
        <v>733</v>
      </c>
      <c r="C3593" s="0" t="s">
        <v>3758</v>
      </c>
      <c r="D3593" s="0" t="n">
        <v>4228</v>
      </c>
      <c r="E3593" s="0" t="n">
        <v>6.956771</v>
      </c>
      <c r="F3593" s="0" t="n">
        <v>-71.085747</v>
      </c>
      <c r="G3593" s="0" t="n">
        <v>0.004191373576</v>
      </c>
      <c r="H3593" s="0" t="n">
        <v>1396.38</v>
      </c>
      <c r="I3593" s="0" t="n">
        <v>1.6015</v>
      </c>
      <c r="J3593" s="0" t="n">
        <v>30.6818</v>
      </c>
      <c r="K3593" s="0" t="n">
        <v>88</v>
      </c>
      <c r="L3593" s="0" t="s">
        <v>20</v>
      </c>
      <c r="M3593" s="0" t="n">
        <f aca="false">35.3*G3593</f>
        <v>0.1479554872328</v>
      </c>
      <c r="N3593" s="0" t="n">
        <f aca="false">M3593*1000/365</f>
        <v>0.405357499267945</v>
      </c>
      <c r="O3593" s="0" t="n">
        <f aca="false">Table1[[#This Row],[Detection frequency 2021]]/100*365</f>
        <v>111.98857</v>
      </c>
      <c r="P3593" s="0" t="n">
        <f aca="false">Table1[[#This Row],[Flared days/year]]/12</f>
        <v>9.33238083333333</v>
      </c>
      <c r="Q3593" s="2" t="n">
        <f aca="false">Table1[[#This Row],['#days per month]]-P3649</f>
        <v>0.429939583333363</v>
      </c>
    </row>
    <row r="3594" customFormat="false" ht="15.75" hidden="true" customHeight="false" outlineLevel="0" collapsed="false">
      <c r="A3594" s="0" t="s">
        <v>126</v>
      </c>
      <c r="B3594" s="0" t="s">
        <v>127</v>
      </c>
      <c r="C3594" s="0" t="s">
        <v>3759</v>
      </c>
      <c r="D3594" s="0" t="n">
        <v>5947</v>
      </c>
      <c r="E3594" s="0" t="n">
        <v>5.53472699999999</v>
      </c>
      <c r="F3594" s="0" t="n">
        <v>5.5378</v>
      </c>
      <c r="G3594" s="0" t="n">
        <v>0.004188995983</v>
      </c>
      <c r="H3594" s="0" t="n">
        <v>1750.83</v>
      </c>
      <c r="I3594" s="0" t="n">
        <v>3.87446999999999</v>
      </c>
      <c r="J3594" s="0" t="n">
        <v>23.0769</v>
      </c>
      <c r="K3594" s="0" t="n">
        <v>65</v>
      </c>
      <c r="L3594" s="0" t="s">
        <v>20</v>
      </c>
      <c r="M3594" s="0" t="n">
        <f aca="false">35.3*G3594</f>
        <v>0.1478715581999</v>
      </c>
      <c r="N3594" s="0" t="n">
        <f aca="false">M3594*1000/365</f>
        <v>0.405127556712055</v>
      </c>
      <c r="O3594" s="0" t="n">
        <f aca="false">Table1[[#This Row],[Detection frequency 2021]]/100*365</f>
        <v>84.230685</v>
      </c>
      <c r="P3594" s="0" t="n">
        <f aca="false">Table1[[#This Row],[Flared days/year]]/12</f>
        <v>7.01922375</v>
      </c>
      <c r="Q3594" s="2" t="n">
        <f aca="false">Table1[[#This Row],['#days per month]]-P3650</f>
        <v>3.17793333333333</v>
      </c>
    </row>
    <row r="3595" customFormat="false" ht="15.75" hidden="true" customHeight="false" outlineLevel="0" collapsed="false">
      <c r="A3595" s="0" t="s">
        <v>51</v>
      </c>
      <c r="B3595" s="0" t="s">
        <v>52</v>
      </c>
      <c r="C3595" s="0" t="s">
        <v>3760</v>
      </c>
      <c r="D3595" s="0" t="n">
        <v>5597</v>
      </c>
      <c r="E3595" s="0" t="n">
        <v>28.838911</v>
      </c>
      <c r="F3595" s="0" t="n">
        <v>8.830762</v>
      </c>
      <c r="G3595" s="0" t="n">
        <v>0.004585173424</v>
      </c>
      <c r="H3595" s="0" t="n">
        <v>1812.98</v>
      </c>
      <c r="I3595" s="0" t="n">
        <v>1.6015</v>
      </c>
      <c r="J3595" s="0" t="n">
        <v>11.5979</v>
      </c>
      <c r="K3595" s="0" t="n">
        <v>388</v>
      </c>
      <c r="L3595" s="0" t="s">
        <v>20</v>
      </c>
      <c r="M3595" s="0" t="n">
        <f aca="false">35.3*G3595</f>
        <v>0.1618566218672</v>
      </c>
      <c r="N3595" s="0" t="n">
        <f aca="false">M3595*1000/365</f>
        <v>0.443442799636164</v>
      </c>
      <c r="O3595" s="0" t="n">
        <f aca="false">Table1[[#This Row],[Detection frequency 2021]]/100*365</f>
        <v>42.332335</v>
      </c>
      <c r="P3595" s="0" t="n">
        <f aca="false">Table1[[#This Row],[Flared days/year]]/12</f>
        <v>3.52769458333333</v>
      </c>
      <c r="Q3595" s="2" t="n">
        <f aca="false">Table1[[#This Row],['#days per month]]-P3651</f>
        <v>-4.98897208333333</v>
      </c>
    </row>
    <row r="3596" customFormat="false" ht="15.75" hidden="true" customHeight="false" outlineLevel="0" collapsed="false">
      <c r="A3596" s="0" t="s">
        <v>24</v>
      </c>
      <c r="B3596" s="0" t="s">
        <v>25</v>
      </c>
      <c r="C3596" s="0" t="s">
        <v>3761</v>
      </c>
      <c r="D3596" s="0" t="n">
        <v>10346</v>
      </c>
      <c r="E3596" s="0" t="n">
        <v>60.845886</v>
      </c>
      <c r="F3596" s="0" t="n">
        <v>97.315705</v>
      </c>
      <c r="G3596" s="0" t="n">
        <v>0.004185767153</v>
      </c>
      <c r="H3596" s="0" t="n">
        <v>1787.64</v>
      </c>
      <c r="I3596" s="0" t="n">
        <v>1.6015</v>
      </c>
      <c r="J3596" s="0" t="n">
        <v>14.9378</v>
      </c>
      <c r="K3596" s="0" t="n">
        <v>241</v>
      </c>
      <c r="L3596" s="0" t="s">
        <v>20</v>
      </c>
      <c r="M3596" s="0" t="n">
        <f aca="false">35.3*G3596</f>
        <v>0.1477575805009</v>
      </c>
      <c r="N3596" s="0" t="n">
        <f aca="false">M3596*1000/365</f>
        <v>0.404815289043562</v>
      </c>
      <c r="O3596" s="0" t="n">
        <f aca="false">Table1[[#This Row],[Detection frequency 2021]]/100*365</f>
        <v>54.52297</v>
      </c>
      <c r="P3596" s="0" t="n">
        <f aca="false">Table1[[#This Row],[Flared days/year]]/12</f>
        <v>4.54358083333333</v>
      </c>
      <c r="Q3596" s="2" t="n">
        <f aca="false">Table1[[#This Row],['#days per month]]-P3652</f>
        <v>-0.0527120833333346</v>
      </c>
    </row>
    <row r="3597" customFormat="false" ht="15.75" hidden="true" customHeight="false" outlineLevel="0" collapsed="false">
      <c r="A3597" s="0" t="s">
        <v>24</v>
      </c>
      <c r="B3597" s="0" t="s">
        <v>25</v>
      </c>
      <c r="C3597" s="0" t="s">
        <v>3762</v>
      </c>
      <c r="D3597" s="0" t="n">
        <v>10343</v>
      </c>
      <c r="E3597" s="0" t="n">
        <v>60.924029</v>
      </c>
      <c r="F3597" s="0" t="n">
        <v>97.281766</v>
      </c>
      <c r="G3597" s="0" t="n">
        <v>0.004180248789</v>
      </c>
      <c r="H3597" s="0" t="n">
        <v>1715.43</v>
      </c>
      <c r="I3597" s="0" t="n">
        <v>1.70661</v>
      </c>
      <c r="J3597" s="0" t="n">
        <v>23.6842</v>
      </c>
      <c r="K3597" s="0" t="n">
        <v>228</v>
      </c>
      <c r="L3597" s="0" t="s">
        <v>20</v>
      </c>
      <c r="M3597" s="0" t="n">
        <f aca="false">35.3*G3597</f>
        <v>0.1475627822517</v>
      </c>
      <c r="N3597" s="0" t="n">
        <f aca="false">M3597*1000/365</f>
        <v>0.404281595210137</v>
      </c>
      <c r="O3597" s="0" t="n">
        <f aca="false">Table1[[#This Row],[Detection frequency 2021]]/100*365</f>
        <v>86.44733</v>
      </c>
      <c r="P3597" s="0" t="n">
        <f aca="false">Table1[[#This Row],[Flared days/year]]/12</f>
        <v>7.20394416666667</v>
      </c>
      <c r="Q3597" s="2" t="n">
        <f aca="false">Table1[[#This Row],['#days per month]]-P3653</f>
        <v>2.81497125</v>
      </c>
    </row>
    <row r="3598" customFormat="false" ht="15.75" hidden="true" customHeight="false" outlineLevel="0" collapsed="false">
      <c r="A3598" s="0" t="s">
        <v>645</v>
      </c>
      <c r="B3598" s="0" t="s">
        <v>646</v>
      </c>
      <c r="C3598" s="0" t="s">
        <v>3763</v>
      </c>
      <c r="D3598" s="0" t="n">
        <v>2236</v>
      </c>
      <c r="E3598" s="0" t="n">
        <v>32.268679</v>
      </c>
      <c r="F3598" s="0" t="n">
        <v>-102.532747</v>
      </c>
      <c r="G3598" s="0" t="n">
        <v>0.004177695078</v>
      </c>
      <c r="H3598" s="0" t="n">
        <v>1921.63</v>
      </c>
      <c r="I3598" s="0" t="n">
        <v>1.4446</v>
      </c>
      <c r="J3598" s="0" t="n">
        <v>24</v>
      </c>
      <c r="K3598" s="0" t="n">
        <v>350</v>
      </c>
      <c r="L3598" s="0" t="s">
        <v>20</v>
      </c>
      <c r="M3598" s="0" t="n">
        <f aca="false">35.3*G3598</f>
        <v>0.1474726362534</v>
      </c>
      <c r="N3598" s="0" t="n">
        <f aca="false">M3598*1000/365</f>
        <v>0.404034619872329</v>
      </c>
      <c r="O3598" s="0" t="n">
        <f aca="false">Table1[[#This Row],[Detection frequency 2021]]/100*365</f>
        <v>87.6</v>
      </c>
      <c r="P3598" s="0" t="n">
        <f aca="false">Table1[[#This Row],[Flared days/year]]/12</f>
        <v>7.3</v>
      </c>
      <c r="Q3598" s="2" t="n">
        <f aca="false">Table1[[#This Row],['#days per month]]-P3654</f>
        <v>-1.49093375</v>
      </c>
    </row>
    <row r="3599" customFormat="false" ht="15.75" hidden="true" customHeight="false" outlineLevel="0" collapsed="false">
      <c r="A3599" s="0" t="s">
        <v>543</v>
      </c>
      <c r="B3599" s="0" t="s">
        <v>544</v>
      </c>
      <c r="C3599" s="0" t="s">
        <v>3764</v>
      </c>
      <c r="D3599" s="0" t="n">
        <v>12468</v>
      </c>
      <c r="E3599" s="0" t="n">
        <v>-23.299043</v>
      </c>
      <c r="F3599" s="0" t="n">
        <v>148.327435</v>
      </c>
      <c r="G3599" s="0" t="n">
        <v>0.004176902547</v>
      </c>
      <c r="H3599" s="0" t="n">
        <v>1860.42</v>
      </c>
      <c r="I3599" s="0" t="n">
        <v>1.6015</v>
      </c>
      <c r="J3599" s="0" t="n">
        <v>33.1325</v>
      </c>
      <c r="K3599" s="0" t="n">
        <v>332</v>
      </c>
      <c r="L3599" s="0" t="s">
        <v>20</v>
      </c>
      <c r="M3599" s="0" t="n">
        <f aca="false">35.3*G3599</f>
        <v>0.1474446599091</v>
      </c>
      <c r="N3599" s="0" t="n">
        <f aca="false">M3599*1000/365</f>
        <v>0.403957972353699</v>
      </c>
      <c r="O3599" s="0" t="n">
        <f aca="false">Table1[[#This Row],[Detection frequency 2021]]/100*365</f>
        <v>120.933625</v>
      </c>
      <c r="P3599" s="0" t="n">
        <f aca="false">Table1[[#This Row],[Flared days/year]]/12</f>
        <v>10.0778020833333</v>
      </c>
      <c r="Q3599" s="2" t="n">
        <f aca="false">Table1[[#This Row],['#days per month]]-P3655</f>
        <v>-10.23177125</v>
      </c>
    </row>
    <row r="3600" customFormat="false" ht="15.75" hidden="true" customHeight="false" outlineLevel="0" collapsed="false">
      <c r="A3600" s="0" t="s">
        <v>598</v>
      </c>
      <c r="B3600" s="0" t="s">
        <v>599</v>
      </c>
      <c r="C3600" s="0" t="s">
        <v>3765</v>
      </c>
      <c r="D3600" s="0" t="n">
        <v>220</v>
      </c>
      <c r="E3600" s="0" t="n">
        <v>54.455411</v>
      </c>
      <c r="F3600" s="0" t="n">
        <v>-117.563328</v>
      </c>
      <c r="G3600" s="0" t="n">
        <v>0.004174378189</v>
      </c>
      <c r="H3600" s="0" t="n">
        <v>1847.29</v>
      </c>
      <c r="I3600" s="0" t="n">
        <v>2.87993</v>
      </c>
      <c r="J3600" s="0" t="n">
        <v>17.9660999999999</v>
      </c>
      <c r="K3600" s="0" t="n">
        <v>295</v>
      </c>
      <c r="L3600" s="0" t="s">
        <v>20</v>
      </c>
      <c r="M3600" s="0" t="n">
        <f aca="false">35.3*G3600</f>
        <v>0.1473555500717</v>
      </c>
      <c r="N3600" s="0" t="n">
        <f aca="false">M3600*1000/365</f>
        <v>0.403713835812877</v>
      </c>
      <c r="O3600" s="0" t="n">
        <f aca="false">Table1[[#This Row],[Detection frequency 2021]]/100*365</f>
        <v>65.5762649999996</v>
      </c>
      <c r="P3600" s="0" t="n">
        <f aca="false">Table1[[#This Row],[Flared days/year]]/12</f>
        <v>5.46468874999997</v>
      </c>
      <c r="Q3600" s="2" t="n">
        <f aca="false">Table1[[#This Row],['#days per month]]-P3656</f>
        <v>1.72778833333333</v>
      </c>
    </row>
    <row r="3601" customFormat="false" ht="15.75" hidden="true" customHeight="false" outlineLevel="0" collapsed="false">
      <c r="A3601" s="0" t="s">
        <v>201</v>
      </c>
      <c r="B3601" s="0" t="s">
        <v>202</v>
      </c>
      <c r="C3601" s="0" t="s">
        <v>3766</v>
      </c>
      <c r="D3601" s="0" t="n">
        <v>7199</v>
      </c>
      <c r="E3601" s="0" t="n">
        <v>28.377263</v>
      </c>
      <c r="F3601" s="0" t="n">
        <v>33.064735</v>
      </c>
      <c r="G3601" s="0" t="n">
        <v>0.004172440891</v>
      </c>
      <c r="H3601" s="0" t="n">
        <v>1808.2</v>
      </c>
      <c r="I3601" s="0" t="n">
        <v>4.268</v>
      </c>
      <c r="J3601" s="0" t="n">
        <v>18.0723</v>
      </c>
      <c r="K3601" s="0" t="n">
        <v>415</v>
      </c>
      <c r="L3601" s="0" t="s">
        <v>20</v>
      </c>
      <c r="M3601" s="0" t="n">
        <f aca="false">35.3*G3601</f>
        <v>0.1472871634523</v>
      </c>
      <c r="N3601" s="0" t="n">
        <f aca="false">M3601*1000/365</f>
        <v>0.403526475211781</v>
      </c>
      <c r="O3601" s="0" t="n">
        <f aca="false">Table1[[#This Row],[Detection frequency 2021]]/100*365</f>
        <v>65.963895</v>
      </c>
      <c r="P3601" s="0" t="n">
        <f aca="false">Table1[[#This Row],[Flared days/year]]/12</f>
        <v>5.49699125</v>
      </c>
      <c r="Q3601" s="2" t="n">
        <f aca="false">Table1[[#This Row],['#days per month]]-P3657</f>
        <v>-1.95807291666667</v>
      </c>
    </row>
    <row r="3602" customFormat="false" ht="15.75" hidden="true" customHeight="false" outlineLevel="0" collapsed="false">
      <c r="A3602" s="0" t="s">
        <v>17</v>
      </c>
      <c r="B3602" s="0" t="s">
        <v>18</v>
      </c>
      <c r="C3602" s="0" t="s">
        <v>3767</v>
      </c>
      <c r="D3602" s="0" t="n">
        <v>4349</v>
      </c>
      <c r="E3602" s="0" t="n">
        <v>9.699729</v>
      </c>
      <c r="F3602" s="0" t="n">
        <v>-63.5833339999999</v>
      </c>
      <c r="G3602" s="0" t="n">
        <v>0.004170855829</v>
      </c>
      <c r="H3602" s="0" t="n">
        <v>2122.97</v>
      </c>
      <c r="I3602" s="0" t="n">
        <v>4.01294</v>
      </c>
      <c r="J3602" s="0" t="n">
        <v>18.9189</v>
      </c>
      <c r="K3602" s="0" t="n">
        <v>185</v>
      </c>
      <c r="L3602" s="0" t="s">
        <v>20</v>
      </c>
      <c r="M3602" s="0" t="n">
        <f aca="false">35.3*G3602</f>
        <v>0.1472312107637</v>
      </c>
      <c r="N3602" s="0" t="n">
        <f aca="false">M3602*1000/365</f>
        <v>0.403373180174521</v>
      </c>
      <c r="O3602" s="0" t="n">
        <f aca="false">Table1[[#This Row],[Detection frequency 2021]]/100*365</f>
        <v>69.053985</v>
      </c>
      <c r="P3602" s="0" t="n">
        <f aca="false">Table1[[#This Row],[Flared days/year]]/12</f>
        <v>5.75449875</v>
      </c>
      <c r="Q3602" s="2" t="n">
        <f aca="false">Table1[[#This Row],['#days per month]]-P3658</f>
        <v>-0.884668749999971</v>
      </c>
    </row>
    <row r="3603" customFormat="false" ht="15.75" hidden="true" customHeight="false" outlineLevel="0" collapsed="false">
      <c r="A3603" s="0" t="s">
        <v>645</v>
      </c>
      <c r="B3603" s="0" t="s">
        <v>646</v>
      </c>
      <c r="C3603" s="0" t="s">
        <v>3768</v>
      </c>
      <c r="D3603" s="0" t="n">
        <v>1576</v>
      </c>
      <c r="E3603" s="0" t="n">
        <v>31.766578</v>
      </c>
      <c r="F3603" s="0" t="n">
        <v>-103.743583</v>
      </c>
      <c r="G3603" s="0" t="n">
        <v>0.004169241414</v>
      </c>
      <c r="H3603" s="0" t="n">
        <v>1843.2</v>
      </c>
      <c r="I3603" s="0" t="n">
        <v>1.6015</v>
      </c>
      <c r="J3603" s="0" t="n">
        <v>8.46394999999999</v>
      </c>
      <c r="K3603" s="0" t="n">
        <v>319</v>
      </c>
      <c r="L3603" s="0" t="s">
        <v>20</v>
      </c>
      <c r="M3603" s="0" t="n">
        <f aca="false">35.3*G3603</f>
        <v>0.1471742219142</v>
      </c>
      <c r="N3603" s="0" t="n">
        <f aca="false">M3603*1000/365</f>
        <v>0.403217046340274</v>
      </c>
      <c r="O3603" s="0" t="n">
        <f aca="false">Table1[[#This Row],[Detection frequency 2021]]/100*365</f>
        <v>30.8934175</v>
      </c>
      <c r="P3603" s="0" t="n">
        <f aca="false">Table1[[#This Row],[Flared days/year]]/12</f>
        <v>2.57445145833333</v>
      </c>
      <c r="Q3603" s="2" t="n">
        <f aca="false">Table1[[#This Row],['#days per month]]-P3659</f>
        <v>-1.84816229166667</v>
      </c>
    </row>
    <row r="3604" customFormat="false" ht="15.75" hidden="true" customHeight="false" outlineLevel="0" collapsed="false">
      <c r="A3604" s="0" t="s">
        <v>645</v>
      </c>
      <c r="B3604" s="0" t="s">
        <v>646</v>
      </c>
      <c r="C3604" s="0" t="s">
        <v>3769</v>
      </c>
      <c r="D3604" s="0" t="n">
        <v>3607</v>
      </c>
      <c r="E3604" s="0" t="n">
        <v>30.4969659999999</v>
      </c>
      <c r="F3604" s="0" t="n">
        <v>-91.1727459999999</v>
      </c>
      <c r="G3604" s="0" t="n">
        <v>0.004165983231</v>
      </c>
      <c r="H3604" s="0" t="n">
        <v>1637.41</v>
      </c>
      <c r="I3604" s="0" t="n">
        <v>1.6015</v>
      </c>
      <c r="J3604" s="0" t="n">
        <v>31.6278999999999</v>
      </c>
      <c r="K3604" s="0" t="n">
        <v>215</v>
      </c>
      <c r="L3604" s="0" t="s">
        <v>20</v>
      </c>
      <c r="M3604" s="0" t="n">
        <f aca="false">35.3*G3604</f>
        <v>0.1470592080543</v>
      </c>
      <c r="N3604" s="0" t="n">
        <f aca="false">M3604*1000/365</f>
        <v>0.402901939874795</v>
      </c>
      <c r="O3604" s="0" t="n">
        <f aca="false">Table1[[#This Row],[Detection frequency 2021]]/100*365</f>
        <v>115.441835</v>
      </c>
      <c r="P3604" s="0" t="n">
        <f aca="false">Table1[[#This Row],[Flared days/year]]/12</f>
        <v>9.62015291666664</v>
      </c>
      <c r="Q3604" s="2" t="n">
        <f aca="false">Table1[[#This Row],['#days per month]]-P3660</f>
        <v>1.27324166666664</v>
      </c>
    </row>
    <row r="3605" customFormat="false" ht="15.75" hidden="true" customHeight="false" outlineLevel="0" collapsed="false">
      <c r="A3605" s="0" t="s">
        <v>245</v>
      </c>
      <c r="B3605" s="0" t="s">
        <v>246</v>
      </c>
      <c r="C3605" s="0" t="s">
        <v>3770</v>
      </c>
      <c r="D3605" s="0" t="n">
        <v>6211</v>
      </c>
      <c r="E3605" s="0" t="n">
        <v>-1.930415</v>
      </c>
      <c r="F3605" s="0" t="n">
        <v>9.868996</v>
      </c>
      <c r="G3605" s="0" t="n">
        <v>0.004161110633</v>
      </c>
      <c r="H3605" s="0" t="n">
        <v>1830.02</v>
      </c>
      <c r="I3605" s="0" t="n">
        <v>3.52378</v>
      </c>
      <c r="J3605" s="0" t="n">
        <v>15.7143</v>
      </c>
      <c r="K3605" s="0" t="n">
        <v>70</v>
      </c>
      <c r="L3605" s="0" t="s">
        <v>20</v>
      </c>
      <c r="M3605" s="0" t="n">
        <f aca="false">35.3*G3605</f>
        <v>0.1468872053449</v>
      </c>
      <c r="N3605" s="0" t="n">
        <f aca="false">M3605*1000/365</f>
        <v>0.402430699575068</v>
      </c>
      <c r="O3605" s="0" t="n">
        <f aca="false">Table1[[#This Row],[Detection frequency 2021]]/100*365</f>
        <v>57.357195</v>
      </c>
      <c r="P3605" s="0" t="n">
        <f aca="false">Table1[[#This Row],[Flared days/year]]/12</f>
        <v>4.77976625</v>
      </c>
      <c r="Q3605" s="2" t="n">
        <f aca="false">Table1[[#This Row],['#days per month]]-P3661</f>
        <v>-0.917609999999969</v>
      </c>
    </row>
    <row r="3606" customFormat="false" ht="15.75" hidden="true" customHeight="false" outlineLevel="0" collapsed="false">
      <c r="A3606" s="0" t="s">
        <v>645</v>
      </c>
      <c r="B3606" s="0" t="s">
        <v>646</v>
      </c>
      <c r="C3606" s="0" t="s">
        <v>3771</v>
      </c>
      <c r="D3606" s="0" t="n">
        <v>4016</v>
      </c>
      <c r="E3606" s="0" t="n">
        <v>31.851694</v>
      </c>
      <c r="F3606" s="0" t="n">
        <v>-89.3341339999999</v>
      </c>
      <c r="G3606" s="0" t="n">
        <v>0.004158850452</v>
      </c>
      <c r="H3606" s="0" t="n">
        <v>1932.12</v>
      </c>
      <c r="I3606" s="0" t="n">
        <v>1.85673</v>
      </c>
      <c r="J3606" s="0" t="n">
        <v>28.6289999999999</v>
      </c>
      <c r="K3606" s="0" t="n">
        <v>248</v>
      </c>
      <c r="L3606" s="0" t="s">
        <v>20</v>
      </c>
      <c r="M3606" s="0" t="n">
        <f aca="false">35.3*G3606</f>
        <v>0.1468074209556</v>
      </c>
      <c r="N3606" s="0" t="n">
        <f aca="false">M3606*1000/365</f>
        <v>0.402212112207123</v>
      </c>
      <c r="O3606" s="0" t="n">
        <f aca="false">Table1[[#This Row],[Detection frequency 2021]]/100*365</f>
        <v>104.49585</v>
      </c>
      <c r="P3606" s="0" t="n">
        <f aca="false">Table1[[#This Row],[Flared days/year]]/12</f>
        <v>8.70798749999997</v>
      </c>
      <c r="Q3606" s="2" t="n">
        <f aca="false">Table1[[#This Row],['#days per month]]-P3662</f>
        <v>1.48402916666664</v>
      </c>
    </row>
    <row r="3607" customFormat="false" ht="15.75" hidden="true" customHeight="false" outlineLevel="0" collapsed="false">
      <c r="A3607" s="0" t="s">
        <v>21</v>
      </c>
      <c r="B3607" s="0" t="s">
        <v>22</v>
      </c>
      <c r="C3607" s="0" t="s">
        <v>3772</v>
      </c>
      <c r="D3607" s="0" t="n">
        <v>7343</v>
      </c>
      <c r="E3607" s="0" t="n">
        <v>33.587978</v>
      </c>
      <c r="F3607" s="0" t="n">
        <v>43.37312</v>
      </c>
      <c r="G3607" s="0" t="n">
        <v>0.001916721547</v>
      </c>
      <c r="H3607" s="0" t="n">
        <v>1786.39</v>
      </c>
      <c r="I3607" s="0" t="n">
        <v>1.6015</v>
      </c>
      <c r="J3607" s="0" t="n">
        <v>12.9114</v>
      </c>
      <c r="K3607" s="0" t="n">
        <v>395</v>
      </c>
      <c r="L3607" s="0" t="s">
        <v>20</v>
      </c>
      <c r="M3607" s="0" t="n">
        <f aca="false">35.3*G3607</f>
        <v>0.0676602706091</v>
      </c>
      <c r="N3607" s="0" t="n">
        <f aca="false">M3607*1000/365</f>
        <v>0.185370604408493</v>
      </c>
      <c r="O3607" s="0" t="n">
        <f aca="false">Table1[[#This Row],[Detection frequency 2021]]/100*365</f>
        <v>47.12661</v>
      </c>
      <c r="P3607" s="0" t="n">
        <f aca="false">Table1[[#This Row],[Flared days/year]]/12</f>
        <v>3.9272175</v>
      </c>
      <c r="Q3607" s="2" t="n">
        <f aca="false">Table1[[#This Row],['#days per month]]-P3663</f>
        <v>0.568335416666667</v>
      </c>
    </row>
    <row r="3608" customFormat="false" ht="15.75" hidden="true" customHeight="false" outlineLevel="0" collapsed="false">
      <c r="A3608" s="0" t="s">
        <v>24</v>
      </c>
      <c r="B3608" s="0" t="s">
        <v>25</v>
      </c>
      <c r="C3608" s="0" t="s">
        <v>3773</v>
      </c>
      <c r="D3608" s="0" t="n">
        <v>6486</v>
      </c>
      <c r="E3608" s="0" t="n">
        <v>66.28239</v>
      </c>
      <c r="F3608" s="0" t="n">
        <v>57.249387</v>
      </c>
      <c r="G3608" s="0" t="n">
        <v>0.00415512262099999</v>
      </c>
      <c r="H3608" s="0" t="n">
        <v>1890.88</v>
      </c>
      <c r="I3608" s="0" t="n">
        <v>3.10074</v>
      </c>
      <c r="J3608" s="0" t="n">
        <v>23.5</v>
      </c>
      <c r="K3608" s="0" t="n">
        <v>200</v>
      </c>
      <c r="L3608" s="0" t="s">
        <v>20</v>
      </c>
      <c r="M3608" s="0" t="n">
        <f aca="false">35.3*G3608</f>
        <v>0.1466758285213</v>
      </c>
      <c r="N3608" s="0" t="n">
        <f aca="false">M3608*1000/365</f>
        <v>0.401851584989862</v>
      </c>
      <c r="O3608" s="0" t="n">
        <f aca="false">Table1[[#This Row],[Detection frequency 2021]]/100*365</f>
        <v>85.775</v>
      </c>
      <c r="P3608" s="0" t="n">
        <f aca="false">Table1[[#This Row],[Flared days/year]]/12</f>
        <v>7.14791666666667</v>
      </c>
      <c r="Q3608" s="2" t="n">
        <f aca="false">Table1[[#This Row],['#days per month]]-P3664</f>
        <v>4.698252625</v>
      </c>
    </row>
    <row r="3609" customFormat="false" ht="15.75" hidden="true" customHeight="false" outlineLevel="0" collapsed="false">
      <c r="A3609" s="0" t="s">
        <v>645</v>
      </c>
      <c r="B3609" s="0" t="s">
        <v>646</v>
      </c>
      <c r="C3609" s="0" t="s">
        <v>3774</v>
      </c>
      <c r="D3609" s="0" t="n">
        <v>789</v>
      </c>
      <c r="E3609" s="0" t="n">
        <v>47.89246</v>
      </c>
      <c r="F3609" s="0" t="n">
        <v>-102.880649</v>
      </c>
      <c r="G3609" s="0" t="n">
        <v>0.004152040556</v>
      </c>
      <c r="H3609" s="0" t="n">
        <v>1855.99</v>
      </c>
      <c r="I3609" s="0" t="n">
        <v>2.53378</v>
      </c>
      <c r="J3609" s="0" t="n">
        <v>17.8571</v>
      </c>
      <c r="K3609" s="0" t="n">
        <v>336</v>
      </c>
      <c r="L3609" s="0" t="s">
        <v>20</v>
      </c>
      <c r="M3609" s="0" t="n">
        <f aca="false">35.3*G3609</f>
        <v>0.1465670316268</v>
      </c>
      <c r="N3609" s="0" t="n">
        <f aca="false">M3609*1000/365</f>
        <v>0.401553511306301</v>
      </c>
      <c r="O3609" s="0" t="n">
        <f aca="false">Table1[[#This Row],[Detection frequency 2021]]/100*365</f>
        <v>65.178415</v>
      </c>
      <c r="P3609" s="0" t="n">
        <f aca="false">Table1[[#This Row],[Flared days/year]]/12</f>
        <v>5.43153458333333</v>
      </c>
      <c r="Q3609" s="2" t="n">
        <f aca="false">Table1[[#This Row],['#days per month]]-P3665</f>
        <v>-0.559636250000001</v>
      </c>
    </row>
    <row r="3610" customFormat="false" ht="15.75" hidden="true" customHeight="false" outlineLevel="0" collapsed="false">
      <c r="A3610" s="0" t="s">
        <v>645</v>
      </c>
      <c r="B3610" s="0" t="s">
        <v>646</v>
      </c>
      <c r="C3610" s="0" t="s">
        <v>3775</v>
      </c>
      <c r="D3610" s="0" t="n">
        <v>1794</v>
      </c>
      <c r="E3610" s="0" t="n">
        <v>31.797224</v>
      </c>
      <c r="F3610" s="0" t="n">
        <v>-103.555864</v>
      </c>
      <c r="G3610" s="0" t="n">
        <v>0.004149516198</v>
      </c>
      <c r="H3610" s="0" t="n">
        <v>1851.26</v>
      </c>
      <c r="I3610" s="0" t="n">
        <v>1.73262</v>
      </c>
      <c r="J3610" s="0" t="n">
        <v>20.8955</v>
      </c>
      <c r="K3610" s="0" t="n">
        <v>335</v>
      </c>
      <c r="L3610" s="0" t="s">
        <v>20</v>
      </c>
      <c r="M3610" s="0" t="n">
        <f aca="false">35.3*G3610</f>
        <v>0.1464779217894</v>
      </c>
      <c r="N3610" s="0" t="n">
        <f aca="false">M3610*1000/365</f>
        <v>0.401309374765479</v>
      </c>
      <c r="O3610" s="0" t="n">
        <f aca="false">Table1[[#This Row],[Detection frequency 2021]]/100*365</f>
        <v>76.268575</v>
      </c>
      <c r="P3610" s="0" t="n">
        <f aca="false">Table1[[#This Row],[Flared days/year]]/12</f>
        <v>6.35571458333333</v>
      </c>
      <c r="Q3610" s="2" t="n">
        <f aca="false">Table1[[#This Row],['#days per month]]-P3666</f>
        <v>-0.60234124999997</v>
      </c>
    </row>
    <row r="3611" customFormat="false" ht="15.75" hidden="true" customHeight="false" outlineLevel="0" collapsed="false">
      <c r="A3611" s="0" t="s">
        <v>645</v>
      </c>
      <c r="B3611" s="0" t="s">
        <v>646</v>
      </c>
      <c r="C3611" s="0" t="s">
        <v>3776</v>
      </c>
      <c r="D3611" s="0" t="n">
        <v>2569</v>
      </c>
      <c r="E3611" s="0" t="n">
        <v>32.464576</v>
      </c>
      <c r="F3611" s="0" t="n">
        <v>-101.710404</v>
      </c>
      <c r="G3611" s="0" t="n">
        <v>0.004149222668</v>
      </c>
      <c r="H3611" s="0" t="n">
        <v>1796.89</v>
      </c>
      <c r="I3611" s="0" t="n">
        <v>1.46268</v>
      </c>
      <c r="J3611" s="0" t="n">
        <v>8.54701</v>
      </c>
      <c r="K3611" s="0" t="n">
        <v>351</v>
      </c>
      <c r="L3611" s="0" t="s">
        <v>20</v>
      </c>
      <c r="M3611" s="0" t="n">
        <f aca="false">35.3*G3611</f>
        <v>0.1464675601804</v>
      </c>
      <c r="N3611" s="0" t="n">
        <f aca="false">M3611*1000/365</f>
        <v>0.401280986795616</v>
      </c>
      <c r="O3611" s="0" t="n">
        <f aca="false">Table1[[#This Row],[Detection frequency 2021]]/100*365</f>
        <v>31.1965865</v>
      </c>
      <c r="P3611" s="0" t="n">
        <f aca="false">Table1[[#This Row],[Flared days/year]]/12</f>
        <v>2.59971554166667</v>
      </c>
      <c r="Q3611" s="2" t="n">
        <f aca="false">Table1[[#This Row],['#days per month]]-P3667</f>
        <v>-4.86097570833333</v>
      </c>
    </row>
    <row r="3612" customFormat="false" ht="15.75" hidden="true" customHeight="false" outlineLevel="0" collapsed="false">
      <c r="A3612" s="0" t="s">
        <v>645</v>
      </c>
      <c r="B3612" s="0" t="s">
        <v>646</v>
      </c>
      <c r="C3612" s="0" t="s">
        <v>3777</v>
      </c>
      <c r="D3612" s="0" t="n">
        <v>1680</v>
      </c>
      <c r="E3612" s="0" t="n">
        <v>31.3352719999999</v>
      </c>
      <c r="F3612" s="0" t="n">
        <v>-103.646535</v>
      </c>
      <c r="G3612" s="0" t="n">
        <v>0.004149017197</v>
      </c>
      <c r="H3612" s="0" t="n">
        <v>1901.99</v>
      </c>
      <c r="I3612" s="0" t="n">
        <v>1.77012</v>
      </c>
      <c r="J3612" s="0" t="n">
        <v>11.7825</v>
      </c>
      <c r="K3612" s="0" t="n">
        <v>331</v>
      </c>
      <c r="L3612" s="0" t="s">
        <v>20</v>
      </c>
      <c r="M3612" s="0" t="n">
        <f aca="false">35.3*G3612</f>
        <v>0.1464603070541</v>
      </c>
      <c r="N3612" s="0" t="n">
        <f aca="false">M3612*1000/365</f>
        <v>0.401261115216712</v>
      </c>
      <c r="O3612" s="0" t="n">
        <f aca="false">Table1[[#This Row],[Detection frequency 2021]]/100*365</f>
        <v>43.006125</v>
      </c>
      <c r="P3612" s="0" t="n">
        <f aca="false">Table1[[#This Row],[Flared days/year]]/12</f>
        <v>3.58384375</v>
      </c>
      <c r="Q3612" s="2" t="n">
        <f aca="false">Table1[[#This Row],['#days per month]]-P3668</f>
        <v>-0.439520833333333</v>
      </c>
    </row>
    <row r="3613" customFormat="false" ht="15.75" hidden="true" customHeight="false" outlineLevel="0" collapsed="false">
      <c r="A3613" s="0" t="s">
        <v>161</v>
      </c>
      <c r="B3613" s="0" t="s">
        <v>162</v>
      </c>
      <c r="C3613" s="0" t="s">
        <v>3778</v>
      </c>
      <c r="D3613" s="0" t="n">
        <v>9707</v>
      </c>
      <c r="E3613" s="0" t="n">
        <v>40.386931</v>
      </c>
      <c r="F3613" s="0" t="n">
        <v>83.437966</v>
      </c>
      <c r="G3613" s="0" t="n">
        <v>0.004148987844</v>
      </c>
      <c r="H3613" s="0" t="n">
        <v>1827.14</v>
      </c>
      <c r="I3613" s="0" t="n">
        <v>1.6015</v>
      </c>
      <c r="J3613" s="0" t="n">
        <v>15.8228</v>
      </c>
      <c r="K3613" s="0" t="n">
        <v>316</v>
      </c>
      <c r="L3613" s="0" t="s">
        <v>20</v>
      </c>
      <c r="M3613" s="0" t="n">
        <f aca="false">35.3*G3613</f>
        <v>0.1464592708932</v>
      </c>
      <c r="N3613" s="0" t="n">
        <f aca="false">M3613*1000/365</f>
        <v>0.401258276419726</v>
      </c>
      <c r="O3613" s="0" t="n">
        <f aca="false">Table1[[#This Row],[Detection frequency 2021]]/100*365</f>
        <v>57.75322</v>
      </c>
      <c r="P3613" s="0" t="n">
        <f aca="false">Table1[[#This Row],[Flared days/year]]/12</f>
        <v>4.81276833333333</v>
      </c>
      <c r="Q3613" s="2" t="n">
        <f aca="false">Table1[[#This Row],['#days per month]]-P3669</f>
        <v>-0.149954166666666</v>
      </c>
    </row>
    <row r="3614" customFormat="false" ht="15.75" hidden="true" customHeight="false" outlineLevel="0" collapsed="false">
      <c r="A3614" s="0" t="s">
        <v>606</v>
      </c>
      <c r="B3614" s="0" t="s">
        <v>607</v>
      </c>
      <c r="C3614" s="0" t="s">
        <v>3779</v>
      </c>
      <c r="D3614" s="0" t="n">
        <v>4934</v>
      </c>
      <c r="E3614" s="0" t="n">
        <v>-20.043359</v>
      </c>
      <c r="F3614" s="0" t="n">
        <v>-39.525651</v>
      </c>
      <c r="G3614" s="0" t="n">
        <v>0.004146228662</v>
      </c>
      <c r="H3614" s="0" t="n">
        <v>1713</v>
      </c>
      <c r="I3614" s="0" t="n">
        <v>1.6015</v>
      </c>
      <c r="J3614" s="0" t="n">
        <v>15.0838</v>
      </c>
      <c r="K3614" s="0" t="n">
        <v>179</v>
      </c>
      <c r="L3614" s="0" t="s">
        <v>20</v>
      </c>
      <c r="M3614" s="0" t="n">
        <f aca="false">35.3*G3614</f>
        <v>0.1463618717686</v>
      </c>
      <c r="N3614" s="0" t="n">
        <f aca="false">M3614*1000/365</f>
        <v>0.400991429503014</v>
      </c>
      <c r="O3614" s="0" t="n">
        <f aca="false">Table1[[#This Row],[Detection frequency 2021]]/100*365</f>
        <v>55.05587</v>
      </c>
      <c r="P3614" s="0" t="n">
        <f aca="false">Table1[[#This Row],[Flared days/year]]/12</f>
        <v>4.58798916666667</v>
      </c>
      <c r="Q3614" s="2" t="n">
        <f aca="false">Table1[[#This Row],['#days per month]]-P3670</f>
        <v>-2.86278625</v>
      </c>
    </row>
    <row r="3615" customFormat="false" ht="15.75" hidden="true" customHeight="false" outlineLevel="0" collapsed="false">
      <c r="A3615" s="0" t="s">
        <v>161</v>
      </c>
      <c r="B3615" s="0" t="s">
        <v>162</v>
      </c>
      <c r="C3615" s="0" t="s">
        <v>3780</v>
      </c>
      <c r="D3615" s="0" t="n">
        <v>9755</v>
      </c>
      <c r="E3615" s="0" t="n">
        <v>44.969403</v>
      </c>
      <c r="F3615" s="0" t="n">
        <v>84.8724869999999</v>
      </c>
      <c r="G3615" s="0" t="n">
        <v>0.004139095883</v>
      </c>
      <c r="H3615" s="0" t="n">
        <v>1878.26</v>
      </c>
      <c r="I3615" s="0" t="n">
        <v>1.6015</v>
      </c>
      <c r="J3615" s="0" t="n">
        <v>32.0388</v>
      </c>
      <c r="K3615" s="0" t="n">
        <v>309</v>
      </c>
      <c r="L3615" s="0" t="s">
        <v>20</v>
      </c>
      <c r="M3615" s="0" t="n">
        <f aca="false">35.3*G3615</f>
        <v>0.1461100846699</v>
      </c>
      <c r="N3615" s="0" t="n">
        <f aca="false">M3615*1000/365</f>
        <v>0.400301601835342</v>
      </c>
      <c r="O3615" s="0" t="n">
        <f aca="false">Table1[[#This Row],[Detection frequency 2021]]/100*365</f>
        <v>116.94162</v>
      </c>
      <c r="P3615" s="0" t="n">
        <f aca="false">Table1[[#This Row],[Flared days/year]]/12</f>
        <v>9.745135</v>
      </c>
      <c r="Q3615" s="2" t="n">
        <f aca="false">Table1[[#This Row],['#days per month]]-P3671</f>
        <v>7.59446070833333</v>
      </c>
    </row>
    <row r="3616" customFormat="false" ht="15.75" hidden="true" customHeight="false" outlineLevel="0" collapsed="false">
      <c r="A3616" s="0" t="s">
        <v>598</v>
      </c>
      <c r="B3616" s="0" t="s">
        <v>599</v>
      </c>
      <c r="C3616" s="0" t="s">
        <v>3781</v>
      </c>
      <c r="D3616" s="0" t="n">
        <v>168</v>
      </c>
      <c r="E3616" s="0" t="n">
        <v>54.452865</v>
      </c>
      <c r="F3616" s="0" t="n">
        <v>-118.655155</v>
      </c>
      <c r="G3616" s="0" t="n">
        <v>0.004136336701</v>
      </c>
      <c r="H3616" s="0" t="n">
        <v>1833.69</v>
      </c>
      <c r="I3616" s="0" t="n">
        <v>1.85675999999999</v>
      </c>
      <c r="J3616" s="0" t="n">
        <v>33.195</v>
      </c>
      <c r="K3616" s="0" t="n">
        <v>241</v>
      </c>
      <c r="L3616" s="0" t="s">
        <v>20</v>
      </c>
      <c r="M3616" s="0" t="n">
        <f aca="false">35.3*G3616</f>
        <v>0.1460126855453</v>
      </c>
      <c r="N3616" s="0" t="n">
        <f aca="false">M3616*1000/365</f>
        <v>0.40003475491863</v>
      </c>
      <c r="O3616" s="0" t="n">
        <f aca="false">Table1[[#This Row],[Detection frequency 2021]]/100*365</f>
        <v>121.16175</v>
      </c>
      <c r="P3616" s="0" t="n">
        <f aca="false">Table1[[#This Row],[Flared days/year]]/12</f>
        <v>10.0968125</v>
      </c>
      <c r="Q3616" s="2" t="n">
        <f aca="false">Table1[[#This Row],['#days per month]]-P3672</f>
        <v>3.38564875000003</v>
      </c>
    </row>
    <row r="3617" customFormat="false" ht="15.75" hidden="true" customHeight="false" outlineLevel="0" collapsed="false">
      <c r="A3617" s="0" t="s">
        <v>51</v>
      </c>
      <c r="B3617" s="0" t="s">
        <v>52</v>
      </c>
      <c r="C3617" s="0" t="s">
        <v>3782</v>
      </c>
      <c r="D3617" s="0" t="n">
        <v>5505</v>
      </c>
      <c r="E3617" s="0" t="n">
        <v>31.668025</v>
      </c>
      <c r="F3617" s="0" t="n">
        <v>6.00946299999999</v>
      </c>
      <c r="G3617" s="0" t="n">
        <v>0.004187616392</v>
      </c>
      <c r="H3617" s="0" t="n">
        <v>1891.95</v>
      </c>
      <c r="I3617" s="0" t="n">
        <v>2.81332</v>
      </c>
      <c r="J3617" s="0" t="n">
        <v>19.6721</v>
      </c>
      <c r="K3617" s="0" t="n">
        <v>366</v>
      </c>
      <c r="L3617" s="0" t="s">
        <v>20</v>
      </c>
      <c r="M3617" s="0" t="n">
        <f aca="false">35.3*G3617</f>
        <v>0.1478228586376</v>
      </c>
      <c r="N3617" s="0" t="n">
        <f aca="false">M3617*1000/365</f>
        <v>0.404994133253699</v>
      </c>
      <c r="O3617" s="0" t="n">
        <f aca="false">Table1[[#This Row],[Detection frequency 2021]]/100*365</f>
        <v>71.803165</v>
      </c>
      <c r="P3617" s="0" t="n">
        <f aca="false">Table1[[#This Row],[Flared days/year]]/12</f>
        <v>5.98359708333333</v>
      </c>
      <c r="Q3617" s="2" t="n">
        <f aca="false">Table1[[#This Row],['#days per month]]-P3673</f>
        <v>-3.89990333333333</v>
      </c>
    </row>
    <row r="3618" customFormat="false" ht="15.75" hidden="true" customHeight="false" outlineLevel="0" collapsed="false">
      <c r="A3618" s="0" t="s">
        <v>126</v>
      </c>
      <c r="B3618" s="0" t="s">
        <v>127</v>
      </c>
      <c r="C3618" s="0" t="s">
        <v>3783</v>
      </c>
      <c r="D3618" s="0" t="n">
        <v>5996</v>
      </c>
      <c r="E3618" s="0" t="n">
        <v>5.247562</v>
      </c>
      <c r="F3618" s="0" t="n">
        <v>6.66064299999999</v>
      </c>
      <c r="G3618" s="0" t="n">
        <v>0.004128382038</v>
      </c>
      <c r="H3618" s="0" t="n">
        <v>1841.94</v>
      </c>
      <c r="I3618" s="0" t="n">
        <v>1.6015</v>
      </c>
      <c r="J3618" s="0" t="n">
        <v>35.9551</v>
      </c>
      <c r="K3618" s="0" t="n">
        <v>89</v>
      </c>
      <c r="L3618" s="0" t="s">
        <v>20</v>
      </c>
      <c r="M3618" s="0" t="n">
        <f aca="false">35.3*G3618</f>
        <v>0.1457318859414</v>
      </c>
      <c r="N3618" s="0" t="n">
        <f aca="false">M3618*1000/365</f>
        <v>0.399265440935342</v>
      </c>
      <c r="O3618" s="0" t="n">
        <f aca="false">Table1[[#This Row],[Detection frequency 2021]]/100*365</f>
        <v>131.236115</v>
      </c>
      <c r="P3618" s="0" t="n">
        <f aca="false">Table1[[#This Row],[Flared days/year]]/12</f>
        <v>10.9363429166667</v>
      </c>
      <c r="Q3618" s="2" t="n">
        <f aca="false">Table1[[#This Row],['#days per month]]-P3674</f>
        <v>6.0994541666667</v>
      </c>
    </row>
    <row r="3619" customFormat="false" ht="15.75" hidden="true" customHeight="false" outlineLevel="0" collapsed="false">
      <c r="A3619" s="0" t="s">
        <v>28</v>
      </c>
      <c r="B3619" s="0" t="s">
        <v>29</v>
      </c>
      <c r="C3619" s="0" t="s">
        <v>3784</v>
      </c>
      <c r="D3619" s="0" t="n">
        <v>8206</v>
      </c>
      <c r="E3619" s="0" t="n">
        <v>26.930619</v>
      </c>
      <c r="F3619" s="0" t="n">
        <v>52.134048</v>
      </c>
      <c r="G3619" s="0" t="n">
        <v>0.004118049782</v>
      </c>
      <c r="H3619" s="0" t="n">
        <v>1804.86</v>
      </c>
      <c r="I3619" s="0" t="n">
        <v>1.91629</v>
      </c>
      <c r="J3619" s="0" t="n">
        <v>29.3628999999999</v>
      </c>
      <c r="K3619" s="0" t="n">
        <v>361</v>
      </c>
      <c r="L3619" s="0" t="s">
        <v>20</v>
      </c>
      <c r="M3619" s="0" t="n">
        <f aca="false">35.3*G3619</f>
        <v>0.1453671573046</v>
      </c>
      <c r="N3619" s="0" t="n">
        <f aca="false">M3619*1000/365</f>
        <v>0.398266184396164</v>
      </c>
      <c r="O3619" s="0" t="n">
        <f aca="false">Table1[[#This Row],[Detection frequency 2021]]/100*365</f>
        <v>107.174585</v>
      </c>
      <c r="P3619" s="0" t="n">
        <f aca="false">Table1[[#This Row],[Flared days/year]]/12</f>
        <v>8.93121541666664</v>
      </c>
      <c r="Q3619" s="2" t="n">
        <f aca="false">Table1[[#This Row],['#days per month]]-P3675</f>
        <v>1.39515166666664</v>
      </c>
    </row>
    <row r="3620" customFormat="false" ht="15.75" hidden="true" customHeight="false" outlineLevel="0" collapsed="false">
      <c r="A3620" s="0" t="s">
        <v>645</v>
      </c>
      <c r="B3620" s="0" t="s">
        <v>646</v>
      </c>
      <c r="C3620" s="0" t="s">
        <v>3785</v>
      </c>
      <c r="D3620" s="0" t="n">
        <v>2725</v>
      </c>
      <c r="E3620" s="0" t="n">
        <v>32.435938</v>
      </c>
      <c r="F3620" s="0" t="n">
        <v>-101.378588</v>
      </c>
      <c r="G3620" s="0" t="n">
        <v>0.004117961723</v>
      </c>
      <c r="H3620" s="0" t="n">
        <v>1871.29</v>
      </c>
      <c r="I3620" s="0" t="n">
        <v>1.6015</v>
      </c>
      <c r="J3620" s="0" t="n">
        <v>12.5</v>
      </c>
      <c r="K3620" s="0" t="n">
        <v>344</v>
      </c>
      <c r="L3620" s="0" t="s">
        <v>20</v>
      </c>
      <c r="M3620" s="0" t="n">
        <f aca="false">35.3*G3620</f>
        <v>0.1453640488219</v>
      </c>
      <c r="N3620" s="0" t="n">
        <f aca="false">M3620*1000/365</f>
        <v>0.398257668005205</v>
      </c>
      <c r="O3620" s="0" t="n">
        <f aca="false">Table1[[#This Row],[Detection frequency 2021]]/100*365</f>
        <v>45.625</v>
      </c>
      <c r="P3620" s="0" t="n">
        <f aca="false">Table1[[#This Row],[Flared days/year]]/12</f>
        <v>3.80208333333333</v>
      </c>
      <c r="Q3620" s="2" t="n">
        <f aca="false">Table1[[#This Row],['#days per month]]-P3676</f>
        <v>0.48225625</v>
      </c>
    </row>
    <row r="3621" customFormat="false" ht="15.75" hidden="true" customHeight="false" outlineLevel="0" collapsed="false">
      <c r="A3621" s="0" t="s">
        <v>645</v>
      </c>
      <c r="B3621" s="0" t="s">
        <v>646</v>
      </c>
      <c r="C3621" s="0" t="s">
        <v>3786</v>
      </c>
      <c r="D3621" s="0" t="n">
        <v>1320</v>
      </c>
      <c r="E3621" s="0" t="n">
        <v>32.203626</v>
      </c>
      <c r="F3621" s="0" t="n">
        <v>-104.086008999999</v>
      </c>
      <c r="G3621" s="0" t="n">
        <v>0.004115319953</v>
      </c>
      <c r="H3621" s="0" t="n">
        <v>1952.12</v>
      </c>
      <c r="I3621" s="0" t="n">
        <v>1.55385</v>
      </c>
      <c r="J3621" s="0" t="n">
        <v>18.3432</v>
      </c>
      <c r="K3621" s="0" t="n">
        <v>338</v>
      </c>
      <c r="L3621" s="0" t="s">
        <v>20</v>
      </c>
      <c r="M3621" s="0" t="n">
        <f aca="false">35.3*G3621</f>
        <v>0.1452707943409</v>
      </c>
      <c r="N3621" s="0" t="n">
        <f aca="false">M3621*1000/365</f>
        <v>0.398002176276438</v>
      </c>
      <c r="O3621" s="0" t="n">
        <f aca="false">Table1[[#This Row],[Detection frequency 2021]]/100*365</f>
        <v>66.95268</v>
      </c>
      <c r="P3621" s="0" t="n">
        <f aca="false">Table1[[#This Row],[Flared days/year]]/12</f>
        <v>5.57939</v>
      </c>
      <c r="Q3621" s="2" t="n">
        <f aca="false">Table1[[#This Row],['#days per month]]-P3677</f>
        <v>-3.25126791666667</v>
      </c>
    </row>
    <row r="3622" customFormat="false" ht="15.75" hidden="true" customHeight="false" outlineLevel="0" collapsed="false">
      <c r="A3622" s="0" t="s">
        <v>468</v>
      </c>
      <c r="B3622" s="0" t="s">
        <v>469</v>
      </c>
      <c r="C3622" s="0" t="s">
        <v>3787</v>
      </c>
      <c r="D3622" s="0" t="n">
        <v>7642</v>
      </c>
      <c r="E3622" s="0" t="n">
        <v>28.912813</v>
      </c>
      <c r="F3622" s="0" t="n">
        <v>47.982545</v>
      </c>
      <c r="G3622" s="0" t="n">
        <v>0.00381897206499999</v>
      </c>
      <c r="H3622" s="0" t="n">
        <v>1772.44</v>
      </c>
      <c r="I3622" s="0" t="n">
        <v>2.03582</v>
      </c>
      <c r="J3622" s="0" t="n">
        <v>12.8713</v>
      </c>
      <c r="K3622" s="0" t="n">
        <v>404</v>
      </c>
      <c r="L3622" s="0" t="s">
        <v>20</v>
      </c>
      <c r="M3622" s="0" t="n">
        <f aca="false">35.3*G3622</f>
        <v>0.1348097138945</v>
      </c>
      <c r="N3622" s="0" t="n">
        <f aca="false">M3622*1000/365</f>
        <v>0.369341681902739</v>
      </c>
      <c r="O3622" s="0" t="n">
        <f aca="false">Table1[[#This Row],[Detection frequency 2021]]/100*365</f>
        <v>46.980245</v>
      </c>
      <c r="P3622" s="0" t="n">
        <f aca="false">Table1[[#This Row],[Flared days/year]]/12</f>
        <v>3.91502041666667</v>
      </c>
      <c r="Q3622" s="2" t="n">
        <f aca="false">Table1[[#This Row],['#days per month]]-P3678</f>
        <v>-3.52015124999997</v>
      </c>
    </row>
    <row r="3623" customFormat="false" ht="15.75" hidden="true" customHeight="false" outlineLevel="0" collapsed="false">
      <c r="A3623" s="0" t="s">
        <v>645</v>
      </c>
      <c r="B3623" s="0" t="s">
        <v>646</v>
      </c>
      <c r="C3623" s="0" t="s">
        <v>3788</v>
      </c>
      <c r="D3623" s="0" t="n">
        <v>1477</v>
      </c>
      <c r="E3623" s="0" t="n">
        <v>31.8407719999999</v>
      </c>
      <c r="F3623" s="0" t="n">
        <v>-103.877495</v>
      </c>
      <c r="G3623" s="0" t="n">
        <v>0.004111973711</v>
      </c>
      <c r="H3623" s="0" t="n">
        <v>1877.45</v>
      </c>
      <c r="I3623" s="0" t="n">
        <v>4.92398</v>
      </c>
      <c r="J3623" s="0" t="n">
        <v>22.4551</v>
      </c>
      <c r="K3623" s="0" t="n">
        <v>334</v>
      </c>
      <c r="L3623" s="0" t="s">
        <v>20</v>
      </c>
      <c r="M3623" s="0" t="n">
        <f aca="false">35.3*G3623</f>
        <v>0.1451526719983</v>
      </c>
      <c r="N3623" s="0" t="n">
        <f aca="false">M3623*1000/365</f>
        <v>0.39767855342</v>
      </c>
      <c r="O3623" s="0" t="n">
        <f aca="false">Table1[[#This Row],[Detection frequency 2021]]/100*365</f>
        <v>81.961115</v>
      </c>
      <c r="P3623" s="0" t="n">
        <f aca="false">Table1[[#This Row],[Flared days/year]]/12</f>
        <v>6.83009291666667</v>
      </c>
      <c r="Q3623" s="2" t="n">
        <f aca="false">Table1[[#This Row],['#days per month]]-P3679</f>
        <v>-4.28370083333333</v>
      </c>
    </row>
    <row r="3624" customFormat="false" ht="15.75" hidden="true" customHeight="false" outlineLevel="0" collapsed="false">
      <c r="A3624" s="0" t="s">
        <v>143</v>
      </c>
      <c r="B3624" s="0" t="s">
        <v>144</v>
      </c>
      <c r="C3624" s="0" t="s">
        <v>3789</v>
      </c>
      <c r="D3624" s="0" t="n">
        <v>6286</v>
      </c>
      <c r="E3624" s="0" t="n">
        <v>-5.675969</v>
      </c>
      <c r="F3624" s="0" t="n">
        <v>11.927271</v>
      </c>
      <c r="G3624" s="0" t="n">
        <v>0.004103285223</v>
      </c>
      <c r="H3624" s="0" t="n">
        <v>1715.48</v>
      </c>
      <c r="I3624" s="0" t="n">
        <v>3.19012</v>
      </c>
      <c r="J3624" s="0" t="n">
        <v>31.068</v>
      </c>
      <c r="K3624" s="0" t="n">
        <v>103</v>
      </c>
      <c r="L3624" s="0" t="s">
        <v>20</v>
      </c>
      <c r="M3624" s="0" t="n">
        <f aca="false">35.3*G3624</f>
        <v>0.1448459683719</v>
      </c>
      <c r="N3624" s="0" t="n">
        <f aca="false">M3624*1000/365</f>
        <v>0.396838269512055</v>
      </c>
      <c r="O3624" s="0" t="n">
        <f aca="false">Table1[[#This Row],[Detection frequency 2021]]/100*365</f>
        <v>113.3982</v>
      </c>
      <c r="P3624" s="0" t="n">
        <f aca="false">Table1[[#This Row],[Flared days/year]]/12</f>
        <v>9.44985</v>
      </c>
      <c r="Q3624" s="2" t="n">
        <f aca="false">Table1[[#This Row],['#days per month]]-P3680</f>
        <v>8.21911866666667</v>
      </c>
    </row>
    <row r="3625" customFormat="false" ht="15.75" hidden="true" customHeight="false" outlineLevel="0" collapsed="false">
      <c r="A3625" s="0" t="s">
        <v>645</v>
      </c>
      <c r="B3625" s="0" t="s">
        <v>646</v>
      </c>
      <c r="C3625" s="0" t="s">
        <v>3790</v>
      </c>
      <c r="D3625" s="0" t="n">
        <v>795</v>
      </c>
      <c r="E3625" s="0" t="n">
        <v>47.862686</v>
      </c>
      <c r="F3625" s="0" t="n">
        <v>-102.873207</v>
      </c>
      <c r="G3625" s="0" t="n">
        <v>0.004099938981</v>
      </c>
      <c r="H3625" s="0" t="n">
        <v>1842.95</v>
      </c>
      <c r="I3625" s="0" t="n">
        <v>0.566952999999999</v>
      </c>
      <c r="J3625" s="0" t="n">
        <v>45.9118999999999</v>
      </c>
      <c r="K3625" s="0" t="n">
        <v>318</v>
      </c>
      <c r="L3625" s="0" t="s">
        <v>20</v>
      </c>
      <c r="M3625" s="0" t="n">
        <f aca="false">35.3*G3625</f>
        <v>0.1447278460293</v>
      </c>
      <c r="N3625" s="0" t="n">
        <f aca="false">M3625*1000/365</f>
        <v>0.396514646655616</v>
      </c>
      <c r="O3625" s="0" t="n">
        <f aca="false">Table1[[#This Row],[Detection frequency 2021]]/100*365</f>
        <v>167.578435</v>
      </c>
      <c r="P3625" s="0" t="n">
        <f aca="false">Table1[[#This Row],[Flared days/year]]/12</f>
        <v>13.9648695833333</v>
      </c>
      <c r="Q3625" s="2" t="n">
        <f aca="false">Table1[[#This Row],['#days per month]]-P3681</f>
        <v>9.09820291666664</v>
      </c>
    </row>
    <row r="3626" customFormat="false" ht="15.75" hidden="true" customHeight="false" outlineLevel="0" collapsed="false">
      <c r="A3626" s="0" t="s">
        <v>24</v>
      </c>
      <c r="B3626" s="0" t="s">
        <v>25</v>
      </c>
      <c r="C3626" s="0" t="s">
        <v>3791</v>
      </c>
      <c r="D3626" s="0" t="n">
        <v>7063</v>
      </c>
      <c r="E3626" s="0" t="n">
        <v>56.4823479999999</v>
      </c>
      <c r="F3626" s="0" t="n">
        <v>56.341329</v>
      </c>
      <c r="G3626" s="0" t="n">
        <v>0.004090017667</v>
      </c>
      <c r="H3626" s="0" t="n">
        <v>1971.11</v>
      </c>
      <c r="I3626" s="0" t="n">
        <v>1.58844</v>
      </c>
      <c r="J3626" s="0" t="n">
        <v>23.1092</v>
      </c>
      <c r="K3626" s="0" t="n">
        <v>238</v>
      </c>
      <c r="L3626" s="0" t="s">
        <v>20</v>
      </c>
      <c r="M3626" s="0" t="n">
        <f aca="false">35.3*G3626</f>
        <v>0.1443776236451</v>
      </c>
      <c r="N3626" s="0" t="n">
        <f aca="false">M3626*1000/365</f>
        <v>0.395555133274246</v>
      </c>
      <c r="O3626" s="0" t="n">
        <f aca="false">Table1[[#This Row],[Detection frequency 2021]]/100*365</f>
        <v>84.34858</v>
      </c>
      <c r="P3626" s="0" t="n">
        <f aca="false">Table1[[#This Row],[Flared days/year]]/12</f>
        <v>7.02904833333334</v>
      </c>
      <c r="Q3626" s="2" t="n">
        <f aca="false">Table1[[#This Row],['#days per month]]-P3682</f>
        <v>4.419775875</v>
      </c>
    </row>
    <row r="3627" customFormat="false" ht="15.75" hidden="true" customHeight="false" outlineLevel="0" collapsed="false">
      <c r="A3627" s="0" t="s">
        <v>24</v>
      </c>
      <c r="B3627" s="0" t="s">
        <v>25</v>
      </c>
      <c r="C3627" s="0" t="s">
        <v>3792</v>
      </c>
      <c r="D3627" s="0" t="n">
        <v>8902</v>
      </c>
      <c r="E3627" s="0" t="n">
        <v>60.2381569999999</v>
      </c>
      <c r="F3627" s="0" t="n">
        <v>73.70598</v>
      </c>
      <c r="G3627" s="0" t="n">
        <v>0.004088491311</v>
      </c>
      <c r="H3627" s="0" t="n">
        <v>1951.61</v>
      </c>
      <c r="I3627" s="0" t="n">
        <v>1.6015</v>
      </c>
      <c r="J3627" s="0" t="n">
        <v>13.8889</v>
      </c>
      <c r="K3627" s="0" t="n">
        <v>252</v>
      </c>
      <c r="L3627" s="0" t="s">
        <v>20</v>
      </c>
      <c r="M3627" s="0" t="n">
        <f aca="false">35.3*G3627</f>
        <v>0.1443237432783</v>
      </c>
      <c r="N3627" s="0" t="n">
        <f aca="false">M3627*1000/365</f>
        <v>0.395407515830959</v>
      </c>
      <c r="O3627" s="0" t="n">
        <f aca="false">Table1[[#This Row],[Detection frequency 2021]]/100*365</f>
        <v>50.694485</v>
      </c>
      <c r="P3627" s="0" t="n">
        <f aca="false">Table1[[#This Row],[Flared days/year]]/12</f>
        <v>4.22454041666667</v>
      </c>
      <c r="Q3627" s="2" t="n">
        <f aca="false">Table1[[#This Row],['#days per month]]-P3683</f>
        <v>-1.52192833333333</v>
      </c>
    </row>
    <row r="3628" customFormat="false" ht="15.75" hidden="true" customHeight="false" outlineLevel="0" collapsed="false">
      <c r="A3628" s="0" t="s">
        <v>24</v>
      </c>
      <c r="B3628" s="0" t="s">
        <v>25</v>
      </c>
      <c r="C3628" s="0" t="s">
        <v>3793</v>
      </c>
      <c r="D3628" s="0" t="n">
        <v>10625</v>
      </c>
      <c r="E3628" s="0" t="n">
        <v>57.335882</v>
      </c>
      <c r="F3628" s="0" t="n">
        <v>107.129989999999</v>
      </c>
      <c r="G3628" s="0" t="n">
        <v>0.004085467952</v>
      </c>
      <c r="H3628" s="0" t="n">
        <v>1358.67</v>
      </c>
      <c r="I3628" s="0" t="n">
        <v>1.6015</v>
      </c>
      <c r="J3628" s="0" t="n">
        <v>5.34351</v>
      </c>
      <c r="K3628" s="0" t="n">
        <v>262</v>
      </c>
      <c r="L3628" s="0" t="s">
        <v>20</v>
      </c>
      <c r="M3628" s="0" t="n">
        <f aca="false">35.3*G3628</f>
        <v>0.1442170187056</v>
      </c>
      <c r="N3628" s="0" t="n">
        <f aca="false">M3628*1000/365</f>
        <v>0.39511511974137</v>
      </c>
      <c r="O3628" s="0" t="n">
        <f aca="false">Table1[[#This Row],[Detection frequency 2021]]/100*365</f>
        <v>19.5038115</v>
      </c>
      <c r="P3628" s="0" t="n">
        <f aca="false">Table1[[#This Row],[Flared days/year]]/12</f>
        <v>1.625317625</v>
      </c>
      <c r="Q3628" s="2" t="n">
        <f aca="false">Table1[[#This Row],['#days per month]]-P3684</f>
        <v>-3.588981125</v>
      </c>
    </row>
    <row r="3629" customFormat="false" ht="15.75" hidden="true" customHeight="false" outlineLevel="0" collapsed="false">
      <c r="A3629" s="0" t="s">
        <v>598</v>
      </c>
      <c r="B3629" s="0" t="s">
        <v>599</v>
      </c>
      <c r="C3629" s="0" t="s">
        <v>3794</v>
      </c>
      <c r="D3629" s="0" t="n">
        <v>354</v>
      </c>
      <c r="E3629" s="0" t="n">
        <v>54.6976189999999</v>
      </c>
      <c r="F3629" s="0" t="n">
        <v>-110.722085</v>
      </c>
      <c r="G3629" s="0" t="n">
        <v>0.004085203775</v>
      </c>
      <c r="H3629" s="0" t="n">
        <v>1826.82</v>
      </c>
      <c r="I3629" s="0" t="n">
        <v>4.37695999999999</v>
      </c>
      <c r="J3629" s="0" t="n">
        <v>20.0692</v>
      </c>
      <c r="K3629" s="0" t="n">
        <v>289</v>
      </c>
      <c r="L3629" s="0" t="s">
        <v>20</v>
      </c>
      <c r="M3629" s="0" t="n">
        <f aca="false">35.3*G3629</f>
        <v>0.1442076932575</v>
      </c>
      <c r="N3629" s="0" t="n">
        <f aca="false">M3629*1000/365</f>
        <v>0.395089570568493</v>
      </c>
      <c r="O3629" s="0" t="n">
        <f aca="false">Table1[[#This Row],[Detection frequency 2021]]/100*365</f>
        <v>73.25258</v>
      </c>
      <c r="P3629" s="0" t="n">
        <f aca="false">Table1[[#This Row],[Flared days/year]]/12</f>
        <v>6.10438166666667</v>
      </c>
      <c r="Q3629" s="2" t="n">
        <f aca="false">Table1[[#This Row],['#days per month]]-P3685</f>
        <v>-1.07358666666667</v>
      </c>
    </row>
    <row r="3630" customFormat="false" ht="15.75" hidden="true" customHeight="false" outlineLevel="0" collapsed="false">
      <c r="A3630" s="0" t="s">
        <v>161</v>
      </c>
      <c r="B3630" s="0" t="s">
        <v>162</v>
      </c>
      <c r="C3630" s="0" t="s">
        <v>3795</v>
      </c>
      <c r="D3630" s="0" t="n">
        <v>10863</v>
      </c>
      <c r="E3630" s="0" t="n">
        <v>30.246053</v>
      </c>
      <c r="F3630" s="0" t="n">
        <v>105.455061</v>
      </c>
      <c r="G3630" s="0" t="n">
        <v>0.00408100629599999</v>
      </c>
      <c r="H3630" s="0" t="n">
        <v>1810.79</v>
      </c>
      <c r="I3630" s="0" t="n">
        <v>1.6015</v>
      </c>
      <c r="J3630" s="0" t="n">
        <v>17.8947</v>
      </c>
      <c r="K3630" s="0" t="n">
        <v>95</v>
      </c>
      <c r="L3630" s="0" t="s">
        <v>20</v>
      </c>
      <c r="M3630" s="0" t="n">
        <f aca="false">35.3*G3630</f>
        <v>0.1440595222488</v>
      </c>
      <c r="N3630" s="0" t="n">
        <f aca="false">M3630*1000/365</f>
        <v>0.394683622599451</v>
      </c>
      <c r="O3630" s="0" t="n">
        <f aca="false">Table1[[#This Row],[Detection frequency 2021]]/100*365</f>
        <v>65.315655</v>
      </c>
      <c r="P3630" s="0" t="n">
        <f aca="false">Table1[[#This Row],[Flared days/year]]/12</f>
        <v>5.44297125</v>
      </c>
      <c r="Q3630" s="2" t="n">
        <f aca="false">Table1[[#This Row],['#days per month]]-P3686</f>
        <v>0.120054583333333</v>
      </c>
    </row>
    <row r="3631" customFormat="false" ht="15.75" hidden="true" customHeight="false" outlineLevel="0" collapsed="false">
      <c r="A3631" s="0" t="s">
        <v>645</v>
      </c>
      <c r="B3631" s="0" t="s">
        <v>646</v>
      </c>
      <c r="C3631" s="0" t="s">
        <v>3796</v>
      </c>
      <c r="D3631" s="0" t="n">
        <v>1224</v>
      </c>
      <c r="E3631" s="0" t="n">
        <v>32.678001</v>
      </c>
      <c r="F3631" s="0" t="n">
        <v>-104.427095</v>
      </c>
      <c r="G3631" s="0" t="n">
        <v>0.00407898093899999</v>
      </c>
      <c r="H3631" s="0" t="n">
        <v>1875.03</v>
      </c>
      <c r="I3631" s="0" t="n">
        <v>3.74321</v>
      </c>
      <c r="J3631" s="0" t="n">
        <v>10.8824</v>
      </c>
      <c r="K3631" s="0" t="n">
        <v>340</v>
      </c>
      <c r="L3631" s="0" t="s">
        <v>20</v>
      </c>
      <c r="M3631" s="0" t="n">
        <f aca="false">35.3*G3631</f>
        <v>0.1439880271467</v>
      </c>
      <c r="N3631" s="0" t="n">
        <f aca="false">M3631*1000/365</f>
        <v>0.394487745607396</v>
      </c>
      <c r="O3631" s="0" t="n">
        <f aca="false">Table1[[#This Row],[Detection frequency 2021]]/100*365</f>
        <v>39.72076</v>
      </c>
      <c r="P3631" s="0" t="n">
        <f aca="false">Table1[[#This Row],[Flared days/year]]/12</f>
        <v>3.31006333333333</v>
      </c>
      <c r="Q3631" s="2" t="n">
        <f aca="false">Table1[[#This Row],['#days per month]]-P3687</f>
        <v>0.428485666666667</v>
      </c>
    </row>
    <row r="3632" customFormat="false" ht="15.75" hidden="true" customHeight="false" outlineLevel="0" collapsed="false">
      <c r="A3632" s="0" t="s">
        <v>645</v>
      </c>
      <c r="B3632" s="0" t="s">
        <v>646</v>
      </c>
      <c r="C3632" s="0" t="s">
        <v>3797</v>
      </c>
      <c r="D3632" s="0" t="n">
        <v>3210</v>
      </c>
      <c r="E3632" s="0" t="n">
        <v>28.9351289999999</v>
      </c>
      <c r="F3632" s="0" t="n">
        <v>-97.862376</v>
      </c>
      <c r="G3632" s="0" t="n">
        <v>0.004074754107</v>
      </c>
      <c r="H3632" s="0" t="n">
        <v>1879.77</v>
      </c>
      <c r="I3632" s="0" t="n">
        <v>2.53063</v>
      </c>
      <c r="J3632" s="0" t="n">
        <v>12.1495</v>
      </c>
      <c r="K3632" s="0" t="n">
        <v>321</v>
      </c>
      <c r="L3632" s="0" t="s">
        <v>20</v>
      </c>
      <c r="M3632" s="0" t="n">
        <f aca="false">35.3*G3632</f>
        <v>0.1438388199771</v>
      </c>
      <c r="N3632" s="0" t="n">
        <f aca="false">M3632*1000/365</f>
        <v>0.39407895884137</v>
      </c>
      <c r="O3632" s="0" t="n">
        <f aca="false">Table1[[#This Row],[Detection frequency 2021]]/100*365</f>
        <v>44.345675</v>
      </c>
      <c r="P3632" s="0" t="n">
        <f aca="false">Table1[[#This Row],[Flared days/year]]/12</f>
        <v>3.69547291666667</v>
      </c>
      <c r="Q3632" s="2" t="n">
        <f aca="false">Table1[[#This Row],['#days per month]]-P3688</f>
        <v>-1.77268333333333</v>
      </c>
    </row>
    <row r="3633" customFormat="false" ht="15.75" hidden="true" customHeight="false" outlineLevel="0" collapsed="false">
      <c r="A3633" s="0" t="s">
        <v>645</v>
      </c>
      <c r="B3633" s="0" t="s">
        <v>646</v>
      </c>
      <c r="C3633" s="0" t="s">
        <v>3798</v>
      </c>
      <c r="D3633" s="0" t="n">
        <v>2087</v>
      </c>
      <c r="E3633" s="0" t="n">
        <v>31.266414</v>
      </c>
      <c r="F3633" s="0" t="n">
        <v>-103.08771</v>
      </c>
      <c r="G3633" s="0" t="n">
        <v>0.004070938217</v>
      </c>
      <c r="H3633" s="0" t="n">
        <v>1860.19</v>
      </c>
      <c r="I3633" s="0" t="n">
        <v>1.6015</v>
      </c>
      <c r="J3633" s="0" t="n">
        <v>23.9263999999999</v>
      </c>
      <c r="K3633" s="0" t="n">
        <v>326</v>
      </c>
      <c r="L3633" s="0" t="s">
        <v>20</v>
      </c>
      <c r="M3633" s="0" t="n">
        <f aca="false">35.3*G3633</f>
        <v>0.1437041190601</v>
      </c>
      <c r="N3633" s="0" t="n">
        <f aca="false">M3633*1000/365</f>
        <v>0.393709915233151</v>
      </c>
      <c r="O3633" s="0" t="n">
        <f aca="false">Table1[[#This Row],[Detection frequency 2021]]/100*365</f>
        <v>87.3313599999996</v>
      </c>
      <c r="P3633" s="0" t="n">
        <f aca="false">Table1[[#This Row],[Flared days/year]]/12</f>
        <v>7.2776133333333</v>
      </c>
      <c r="Q3633" s="2" t="n">
        <f aca="false">Table1[[#This Row],['#days per month]]-P3689</f>
        <v>3.17449624999997</v>
      </c>
    </row>
    <row r="3634" customFormat="false" ht="15.75" hidden="true" customHeight="false" outlineLevel="0" collapsed="false">
      <c r="A3634" s="0" t="s">
        <v>645</v>
      </c>
      <c r="B3634" s="0" t="s">
        <v>646</v>
      </c>
      <c r="C3634" s="0" t="s">
        <v>3799</v>
      </c>
      <c r="D3634" s="0" t="n">
        <v>3242</v>
      </c>
      <c r="E3634" s="0" t="n">
        <v>29.009895</v>
      </c>
      <c r="F3634" s="0" t="n">
        <v>-97.770347</v>
      </c>
      <c r="G3634" s="0" t="n">
        <v>0.004064715381</v>
      </c>
      <c r="H3634" s="0" t="n">
        <v>1874.3</v>
      </c>
      <c r="I3634" s="0" t="n">
        <v>1.39494</v>
      </c>
      <c r="J3634" s="0" t="n">
        <v>14.658</v>
      </c>
      <c r="K3634" s="0" t="n">
        <v>307</v>
      </c>
      <c r="L3634" s="0" t="s">
        <v>20</v>
      </c>
      <c r="M3634" s="0" t="n">
        <f aca="false">35.3*G3634</f>
        <v>0.1434844529493</v>
      </c>
      <c r="N3634" s="0" t="n">
        <f aca="false">M3634*1000/365</f>
        <v>0.393108090272055</v>
      </c>
      <c r="O3634" s="0" t="n">
        <f aca="false">Table1[[#This Row],[Detection frequency 2021]]/100*365</f>
        <v>53.5017</v>
      </c>
      <c r="P3634" s="0" t="n">
        <f aca="false">Table1[[#This Row],[Flared days/year]]/12</f>
        <v>4.458475</v>
      </c>
      <c r="Q3634" s="2" t="n">
        <f aca="false">Table1[[#This Row],['#days per month]]-P3690</f>
        <v>-4.41306291666667</v>
      </c>
    </row>
    <row r="3635" customFormat="false" ht="15.75" hidden="true" customHeight="false" outlineLevel="0" collapsed="false">
      <c r="A3635" s="0" t="s">
        <v>645</v>
      </c>
      <c r="B3635" s="0" t="s">
        <v>646</v>
      </c>
      <c r="C3635" s="0" t="s">
        <v>3800</v>
      </c>
      <c r="D3635" s="0" t="n">
        <v>3118</v>
      </c>
      <c r="E3635" s="0" t="n">
        <v>28.875502</v>
      </c>
      <c r="F3635" s="0" t="n">
        <v>-98.14205</v>
      </c>
      <c r="G3635" s="0" t="n">
        <v>0.004064275086</v>
      </c>
      <c r="H3635" s="0" t="n">
        <v>1906.69</v>
      </c>
      <c r="I3635" s="0" t="n">
        <v>1.64884</v>
      </c>
      <c r="J3635" s="0" t="n">
        <v>14.4262</v>
      </c>
      <c r="K3635" s="0" t="n">
        <v>305</v>
      </c>
      <c r="L3635" s="0" t="s">
        <v>20</v>
      </c>
      <c r="M3635" s="0" t="n">
        <f aca="false">35.3*G3635</f>
        <v>0.1434689105358</v>
      </c>
      <c r="N3635" s="0" t="n">
        <f aca="false">M3635*1000/365</f>
        <v>0.39306550831726</v>
      </c>
      <c r="O3635" s="0" t="n">
        <f aca="false">Table1[[#This Row],[Detection frequency 2021]]/100*365</f>
        <v>52.65563</v>
      </c>
      <c r="P3635" s="0" t="n">
        <f aca="false">Table1[[#This Row],[Flared days/year]]/12</f>
        <v>4.38796916666667</v>
      </c>
      <c r="Q3635" s="2" t="n">
        <f aca="false">Table1[[#This Row],['#days per month]]-P3691</f>
        <v>-2.10641499999997</v>
      </c>
    </row>
    <row r="3636" customFormat="false" ht="15.75" hidden="true" customHeight="false" outlineLevel="0" collapsed="false">
      <c r="A3636" s="0" t="s">
        <v>35</v>
      </c>
      <c r="B3636" s="0" t="s">
        <v>36</v>
      </c>
      <c r="C3636" s="0" t="s">
        <v>3801</v>
      </c>
      <c r="D3636" s="0" t="n">
        <v>3668</v>
      </c>
      <c r="E3636" s="0" t="n">
        <v>22.456838</v>
      </c>
      <c r="F3636" s="0" t="n">
        <v>-97.917132</v>
      </c>
      <c r="G3636" s="0" t="n">
        <v>0.004064157674</v>
      </c>
      <c r="H3636" s="0" t="n">
        <v>1967.84</v>
      </c>
      <c r="I3636" s="0" t="n">
        <v>1.84659</v>
      </c>
      <c r="J3636" s="0" t="n">
        <v>17.9039</v>
      </c>
      <c r="K3636" s="0" t="n">
        <v>229</v>
      </c>
      <c r="L3636" s="0" t="s">
        <v>20</v>
      </c>
      <c r="M3636" s="0" t="n">
        <f aca="false">35.3*G3636</f>
        <v>0.1434647658922</v>
      </c>
      <c r="N3636" s="0" t="n">
        <f aca="false">M3636*1000/365</f>
        <v>0.393054153129315</v>
      </c>
      <c r="O3636" s="0" t="n">
        <f aca="false">Table1[[#This Row],[Detection frequency 2021]]/100*365</f>
        <v>65.349235</v>
      </c>
      <c r="P3636" s="0" t="n">
        <f aca="false">Table1[[#This Row],[Flared days/year]]/12</f>
        <v>5.44576958333333</v>
      </c>
      <c r="Q3636" s="2" t="n">
        <f aca="false">Table1[[#This Row],['#days per month]]-P3692</f>
        <v>-7.64151833333333</v>
      </c>
    </row>
    <row r="3637" customFormat="false" ht="15.75" hidden="true" customHeight="false" outlineLevel="0" collapsed="false">
      <c r="A3637" s="0" t="s">
        <v>24</v>
      </c>
      <c r="B3637" s="0" t="s">
        <v>25</v>
      </c>
      <c r="C3637" s="0" t="s">
        <v>3802</v>
      </c>
      <c r="D3637" s="0" t="n">
        <v>9450</v>
      </c>
      <c r="E3637" s="0" t="n">
        <v>66.624979</v>
      </c>
      <c r="F3637" s="0" t="n">
        <v>80.552802</v>
      </c>
      <c r="G3637" s="0" t="n">
        <v>0.004059901489</v>
      </c>
      <c r="H3637" s="0" t="n">
        <v>1663.07</v>
      </c>
      <c r="I3637" s="0" t="n">
        <v>1.6015</v>
      </c>
      <c r="J3637" s="0" t="n">
        <v>17.5325</v>
      </c>
      <c r="K3637" s="0" t="n">
        <v>308</v>
      </c>
      <c r="L3637" s="0" t="s">
        <v>20</v>
      </c>
      <c r="M3637" s="0" t="n">
        <f aca="false">35.3*G3637</f>
        <v>0.1433145225617</v>
      </c>
      <c r="N3637" s="0" t="n">
        <f aca="false">M3637*1000/365</f>
        <v>0.392642527566301</v>
      </c>
      <c r="O3637" s="0" t="n">
        <f aca="false">Table1[[#This Row],[Detection frequency 2021]]/100*365</f>
        <v>63.993625</v>
      </c>
      <c r="P3637" s="0" t="n">
        <f aca="false">Table1[[#This Row],[Flared days/year]]/12</f>
        <v>5.33280208333333</v>
      </c>
      <c r="Q3637" s="2" t="n">
        <f aca="false">Table1[[#This Row],['#days per month]]-P3693</f>
        <v>-5.85825</v>
      </c>
    </row>
    <row r="3638" customFormat="false" ht="15.75" hidden="true" customHeight="false" outlineLevel="0" collapsed="false">
      <c r="A3638" s="0" t="s">
        <v>645</v>
      </c>
      <c r="B3638" s="0" t="s">
        <v>646</v>
      </c>
      <c r="C3638" s="0" t="s">
        <v>3803</v>
      </c>
      <c r="D3638" s="0" t="n">
        <v>1486</v>
      </c>
      <c r="E3638" s="0" t="n">
        <v>31.7382669999999</v>
      </c>
      <c r="F3638" s="0" t="n">
        <v>-103.86634</v>
      </c>
      <c r="G3638" s="0" t="n">
        <v>0.004059167664</v>
      </c>
      <c r="H3638" s="0" t="n">
        <v>1806.95</v>
      </c>
      <c r="I3638" s="0" t="n">
        <v>1.6015</v>
      </c>
      <c r="J3638" s="0" t="n">
        <v>11.7647</v>
      </c>
      <c r="K3638" s="0" t="n">
        <v>340</v>
      </c>
      <c r="L3638" s="0" t="s">
        <v>20</v>
      </c>
      <c r="M3638" s="0" t="n">
        <f aca="false">35.3*G3638</f>
        <v>0.1432886185392</v>
      </c>
      <c r="N3638" s="0" t="n">
        <f aca="false">M3638*1000/365</f>
        <v>0.392571557641644</v>
      </c>
      <c r="O3638" s="0" t="n">
        <f aca="false">Table1[[#This Row],[Detection frequency 2021]]/100*365</f>
        <v>42.941155</v>
      </c>
      <c r="P3638" s="0" t="n">
        <f aca="false">Table1[[#This Row],[Flared days/year]]/12</f>
        <v>3.57842958333333</v>
      </c>
      <c r="Q3638" s="2" t="n">
        <f aca="false">Table1[[#This Row],['#days per month]]-P3694</f>
        <v>-6.44221958333333</v>
      </c>
    </row>
    <row r="3639" customFormat="false" ht="15.75" hidden="true" customHeight="false" outlineLevel="0" collapsed="false">
      <c r="A3639" s="0" t="s">
        <v>345</v>
      </c>
      <c r="B3639" s="0" t="s">
        <v>346</v>
      </c>
      <c r="C3639" s="0" t="s">
        <v>3804</v>
      </c>
      <c r="D3639" s="0" t="n">
        <v>4760</v>
      </c>
      <c r="E3639" s="0" t="n">
        <v>-52.5477349999999</v>
      </c>
      <c r="F3639" s="0" t="n">
        <v>-68.311617</v>
      </c>
      <c r="G3639" s="0" t="n">
        <v>0.004057083601</v>
      </c>
      <c r="H3639" s="0" t="n">
        <v>1838.14</v>
      </c>
      <c r="I3639" s="0" t="n">
        <v>1.6015</v>
      </c>
      <c r="J3639" s="0" t="n">
        <v>25.8555</v>
      </c>
      <c r="K3639" s="0" t="n">
        <v>263</v>
      </c>
      <c r="L3639" s="0" t="s">
        <v>20</v>
      </c>
      <c r="M3639" s="0" t="n">
        <f aca="false">35.3*G3639</f>
        <v>0.1432150511153</v>
      </c>
      <c r="N3639" s="0" t="n">
        <f aca="false">M3639*1000/365</f>
        <v>0.392370003055616</v>
      </c>
      <c r="O3639" s="0" t="n">
        <f aca="false">Table1[[#This Row],[Detection frequency 2021]]/100*365</f>
        <v>94.372575</v>
      </c>
      <c r="P3639" s="0" t="n">
        <f aca="false">Table1[[#This Row],[Flared days/year]]/12</f>
        <v>7.86438125</v>
      </c>
      <c r="Q3639" s="2" t="n">
        <f aca="false">Table1[[#This Row],['#days per month]]-P3695</f>
        <v>4.16969916666667</v>
      </c>
    </row>
    <row r="3640" customFormat="false" ht="15.75" hidden="true" customHeight="false" outlineLevel="0" collapsed="false">
      <c r="A3640" s="0" t="s">
        <v>126</v>
      </c>
      <c r="B3640" s="0" t="s">
        <v>127</v>
      </c>
      <c r="C3640" s="0" t="s">
        <v>3805</v>
      </c>
      <c r="D3640" s="0" t="n">
        <v>6095</v>
      </c>
      <c r="E3640" s="0" t="n">
        <v>4.836993</v>
      </c>
      <c r="F3640" s="0" t="n">
        <v>7.10466199999999</v>
      </c>
      <c r="G3640" s="0" t="n">
        <v>0.004051183648</v>
      </c>
      <c r="H3640" s="0" t="n">
        <v>1634.64</v>
      </c>
      <c r="I3640" s="0" t="n">
        <v>1.6015</v>
      </c>
      <c r="J3640" s="0" t="n">
        <v>22.093</v>
      </c>
      <c r="K3640" s="0" t="n">
        <v>86</v>
      </c>
      <c r="L3640" s="0" t="s">
        <v>20</v>
      </c>
      <c r="M3640" s="0" t="n">
        <f aca="false">35.3*G3640</f>
        <v>0.1430067827744</v>
      </c>
      <c r="N3640" s="0" t="n">
        <f aca="false">M3640*1000/365</f>
        <v>0.39179940486137</v>
      </c>
      <c r="O3640" s="0" t="n">
        <f aca="false">Table1[[#This Row],[Detection frequency 2021]]/100*365</f>
        <v>80.63945</v>
      </c>
      <c r="P3640" s="0" t="n">
        <f aca="false">Table1[[#This Row],[Flared days/year]]/12</f>
        <v>6.71995416666667</v>
      </c>
      <c r="Q3640" s="2" t="n">
        <f aca="false">Table1[[#This Row],['#days per month]]-P3696</f>
        <v>2.14540916666667</v>
      </c>
    </row>
    <row r="3641" customFormat="false" ht="15.75" hidden="true" customHeight="false" outlineLevel="0" collapsed="false">
      <c r="A3641" s="0" t="s">
        <v>24</v>
      </c>
      <c r="B3641" s="0" t="s">
        <v>25</v>
      </c>
      <c r="C3641" s="0" t="s">
        <v>3806</v>
      </c>
      <c r="D3641" s="0" t="n">
        <v>7044</v>
      </c>
      <c r="E3641" s="0" t="n">
        <v>56.827248</v>
      </c>
      <c r="F3641" s="0" t="n">
        <v>55.807714</v>
      </c>
      <c r="G3641" s="0" t="n">
        <v>0.00405042047</v>
      </c>
      <c r="H3641" s="0" t="n">
        <v>1856.55</v>
      </c>
      <c r="I3641" s="0" t="n">
        <v>1.25085</v>
      </c>
      <c r="J3641" s="0" t="n">
        <v>17.004</v>
      </c>
      <c r="K3641" s="0" t="n">
        <v>247</v>
      </c>
      <c r="L3641" s="0" t="s">
        <v>20</v>
      </c>
      <c r="M3641" s="0" t="n">
        <f aca="false">35.3*G3641</f>
        <v>0.142979842591</v>
      </c>
      <c r="N3641" s="0" t="n">
        <f aca="false">M3641*1000/365</f>
        <v>0.391725596139726</v>
      </c>
      <c r="O3641" s="0" t="n">
        <f aca="false">Table1[[#This Row],[Detection frequency 2021]]/100*365</f>
        <v>62.0646</v>
      </c>
      <c r="P3641" s="0" t="n">
        <f aca="false">Table1[[#This Row],[Flared days/year]]/12</f>
        <v>5.17205</v>
      </c>
      <c r="Q3641" s="2" t="n">
        <f aca="false">Table1[[#This Row],['#days per month]]-P3697</f>
        <v>-0.493814583333334</v>
      </c>
    </row>
    <row r="3642" customFormat="false" ht="15.75" hidden="true" customHeight="false" outlineLevel="0" collapsed="false">
      <c r="A3642" s="0" t="s">
        <v>221</v>
      </c>
      <c r="B3642" s="0" t="s">
        <v>222</v>
      </c>
      <c r="C3642" s="0" t="s">
        <v>3807</v>
      </c>
      <c r="D3642" s="0" t="n">
        <v>10168</v>
      </c>
      <c r="E3642" s="0" t="n">
        <v>22.164957</v>
      </c>
      <c r="F3642" s="0" t="n">
        <v>72.935283</v>
      </c>
      <c r="G3642" s="0" t="n">
        <v>0.004047044875</v>
      </c>
      <c r="H3642" s="0" t="n">
        <v>1854.56</v>
      </c>
      <c r="I3642" s="0" t="n">
        <v>1.70612</v>
      </c>
      <c r="J3642" s="0" t="n">
        <v>27.037</v>
      </c>
      <c r="K3642" s="0" t="n">
        <v>270</v>
      </c>
      <c r="L3642" s="0" t="s">
        <v>20</v>
      </c>
      <c r="M3642" s="0" t="n">
        <f aca="false">35.3*G3642</f>
        <v>0.1428606840875</v>
      </c>
      <c r="N3642" s="0" t="n">
        <f aca="false">M3642*1000/365</f>
        <v>0.391399134486301</v>
      </c>
      <c r="O3642" s="0" t="n">
        <f aca="false">Table1[[#This Row],[Detection frequency 2021]]/100*365</f>
        <v>98.68505</v>
      </c>
      <c r="P3642" s="0" t="n">
        <f aca="false">Table1[[#This Row],[Flared days/year]]/12</f>
        <v>8.22375416666667</v>
      </c>
      <c r="Q3642" s="2" t="n">
        <f aca="false">Table1[[#This Row],['#days per month]]-P3698</f>
        <v>-0.020014166666666</v>
      </c>
    </row>
    <row r="3643" customFormat="false" ht="15.75" hidden="true" customHeight="false" outlineLevel="0" collapsed="false">
      <c r="A3643" s="0" t="s">
        <v>645</v>
      </c>
      <c r="B3643" s="0" t="s">
        <v>646</v>
      </c>
      <c r="C3643" s="0" t="s">
        <v>3808</v>
      </c>
      <c r="D3643" s="0" t="n">
        <v>2508</v>
      </c>
      <c r="E3643" s="0" t="n">
        <v>31.5827909999999</v>
      </c>
      <c r="F3643" s="0" t="n">
        <v>-101.806138</v>
      </c>
      <c r="G3643" s="0" t="n">
        <v>0.00404346380899999</v>
      </c>
      <c r="H3643" s="0" t="n">
        <v>1846.65</v>
      </c>
      <c r="I3643" s="0" t="n">
        <v>1.96809</v>
      </c>
      <c r="J3643" s="0" t="n">
        <v>6.6474</v>
      </c>
      <c r="K3643" s="0" t="n">
        <v>346</v>
      </c>
      <c r="L3643" s="0" t="s">
        <v>20</v>
      </c>
      <c r="M3643" s="0" t="n">
        <f aca="false">35.3*G3643</f>
        <v>0.1427342724577</v>
      </c>
      <c r="N3643" s="0" t="n">
        <f aca="false">M3643*1000/365</f>
        <v>0.391052801253972</v>
      </c>
      <c r="O3643" s="0" t="n">
        <f aca="false">Table1[[#This Row],[Detection frequency 2021]]/100*365</f>
        <v>24.26301</v>
      </c>
      <c r="P3643" s="0" t="n">
        <f aca="false">Table1[[#This Row],[Flared days/year]]/12</f>
        <v>2.0219175</v>
      </c>
      <c r="Q3643" s="2" t="n">
        <f aca="false">Table1[[#This Row],['#days per month]]-P3699</f>
        <v>-3.92067791666667</v>
      </c>
    </row>
    <row r="3644" customFormat="false" ht="15.75" hidden="true" customHeight="false" outlineLevel="0" collapsed="false">
      <c r="A3644" s="0" t="s">
        <v>201</v>
      </c>
      <c r="B3644" s="0" t="s">
        <v>202</v>
      </c>
      <c r="C3644" s="0" t="s">
        <v>3809</v>
      </c>
      <c r="D3644" s="0" t="n">
        <v>5867</v>
      </c>
      <c r="E3644" s="0" t="n">
        <v>30.02217</v>
      </c>
      <c r="F3644" s="0" t="n">
        <v>27.835959</v>
      </c>
      <c r="G3644" s="0" t="n">
        <v>0.004035538499</v>
      </c>
      <c r="H3644" s="0" t="n">
        <v>1868.98</v>
      </c>
      <c r="I3644" s="0" t="n">
        <v>2.01443</v>
      </c>
      <c r="J3644" s="0" t="n">
        <v>25.9173999999999</v>
      </c>
      <c r="K3644" s="0" t="n">
        <v>436</v>
      </c>
      <c r="L3644" s="0" t="s">
        <v>20</v>
      </c>
      <c r="M3644" s="0" t="n">
        <f aca="false">35.3*G3644</f>
        <v>0.1424545090147</v>
      </c>
      <c r="N3644" s="0" t="n">
        <f aca="false">M3644*1000/365</f>
        <v>0.390286326067671</v>
      </c>
      <c r="O3644" s="0" t="n">
        <f aca="false">Table1[[#This Row],[Detection frequency 2021]]/100*365</f>
        <v>94.5985099999996</v>
      </c>
      <c r="P3644" s="0" t="n">
        <f aca="false">Table1[[#This Row],[Flared days/year]]/12</f>
        <v>7.88320916666664</v>
      </c>
      <c r="Q3644" s="2" t="n">
        <f aca="false">Table1[[#This Row],['#days per month]]-P3700</f>
        <v>6.36711474999997</v>
      </c>
    </row>
    <row r="3645" customFormat="false" ht="15.75" hidden="true" customHeight="false" outlineLevel="0" collapsed="false">
      <c r="A3645" s="0" t="s">
        <v>197</v>
      </c>
      <c r="B3645" s="0" t="s">
        <v>198</v>
      </c>
      <c r="C3645" s="0" t="s">
        <v>3810</v>
      </c>
      <c r="D3645" s="0" t="n">
        <v>11703</v>
      </c>
      <c r="E3645" s="0" t="n">
        <v>5.609279</v>
      </c>
      <c r="F3645" s="0" t="n">
        <v>103.905121999999</v>
      </c>
      <c r="G3645" s="0" t="n">
        <v>0.004030489783</v>
      </c>
      <c r="H3645" s="0" t="n">
        <v>1754.65</v>
      </c>
      <c r="I3645" s="0" t="n">
        <v>2.40199999999999</v>
      </c>
      <c r="J3645" s="0" t="n">
        <v>28.169</v>
      </c>
      <c r="K3645" s="0" t="n">
        <v>71</v>
      </c>
      <c r="L3645" s="0" t="s">
        <v>20</v>
      </c>
      <c r="M3645" s="0" t="n">
        <f aca="false">35.3*G3645</f>
        <v>0.1422762893399</v>
      </c>
      <c r="N3645" s="0" t="n">
        <f aca="false">M3645*1000/365</f>
        <v>0.389798052986027</v>
      </c>
      <c r="O3645" s="0" t="n">
        <f aca="false">Table1[[#This Row],[Detection frequency 2021]]/100*365</f>
        <v>102.81685</v>
      </c>
      <c r="P3645" s="0" t="n">
        <f aca="false">Table1[[#This Row],[Flared days/year]]/12</f>
        <v>8.56807083333333</v>
      </c>
      <c r="Q3645" s="2" t="n">
        <f aca="false">Table1[[#This Row],['#days per month]]-P3701</f>
        <v>1.1328991666667</v>
      </c>
    </row>
    <row r="3646" customFormat="false" ht="15.75" hidden="true" customHeight="false" outlineLevel="0" collapsed="false">
      <c r="A3646" s="0" t="s">
        <v>645</v>
      </c>
      <c r="B3646" s="0" t="s">
        <v>646</v>
      </c>
      <c r="C3646" s="0" t="s">
        <v>3811</v>
      </c>
      <c r="D3646" s="0" t="n">
        <v>2067</v>
      </c>
      <c r="E3646" s="0" t="n">
        <v>32.421596</v>
      </c>
      <c r="F3646" s="0" t="n">
        <v>-103.143729</v>
      </c>
      <c r="G3646" s="0" t="n">
        <v>0.004029844017</v>
      </c>
      <c r="H3646" s="0" t="n">
        <v>1837.52</v>
      </c>
      <c r="I3646" s="0" t="n">
        <v>1.84684</v>
      </c>
      <c r="J3646" s="0" t="n">
        <v>11.4706</v>
      </c>
      <c r="K3646" s="0" t="n">
        <v>340</v>
      </c>
      <c r="L3646" s="0" t="s">
        <v>20</v>
      </c>
      <c r="M3646" s="0" t="n">
        <f aca="false">35.3*G3646</f>
        <v>0.1422534938001</v>
      </c>
      <c r="N3646" s="0" t="n">
        <f aca="false">M3646*1000/365</f>
        <v>0.389735599452329</v>
      </c>
      <c r="O3646" s="0" t="n">
        <f aca="false">Table1[[#This Row],[Detection frequency 2021]]/100*365</f>
        <v>41.86769</v>
      </c>
      <c r="P3646" s="0" t="n">
        <f aca="false">Table1[[#This Row],[Flared days/year]]/12</f>
        <v>3.48897416666667</v>
      </c>
      <c r="Q3646" s="2" t="n">
        <f aca="false">Table1[[#This Row],['#days per month]]-P3702</f>
        <v>-2.30467083333333</v>
      </c>
    </row>
    <row r="3647" customFormat="false" ht="15.75" hidden="true" customHeight="false" outlineLevel="0" collapsed="false">
      <c r="A3647" s="0" t="s">
        <v>645</v>
      </c>
      <c r="B3647" s="0" t="s">
        <v>646</v>
      </c>
      <c r="C3647" s="0" t="s">
        <v>3812</v>
      </c>
      <c r="D3647" s="0" t="n">
        <v>856</v>
      </c>
      <c r="E3647" s="0" t="n">
        <v>48.064347</v>
      </c>
      <c r="F3647" s="0" t="n">
        <v>-102.782547999999</v>
      </c>
      <c r="G3647" s="0" t="n">
        <v>0.004025910715</v>
      </c>
      <c r="H3647" s="0" t="n">
        <v>1912.47</v>
      </c>
      <c r="I3647" s="0" t="n">
        <v>1.94800999999999</v>
      </c>
      <c r="J3647" s="0" t="n">
        <v>14.9701</v>
      </c>
      <c r="K3647" s="0" t="n">
        <v>334</v>
      </c>
      <c r="L3647" s="0" t="s">
        <v>20</v>
      </c>
      <c r="M3647" s="0" t="n">
        <f aca="false">35.3*G3647</f>
        <v>0.1421146482395</v>
      </c>
      <c r="N3647" s="0" t="n">
        <f aca="false">M3647*1000/365</f>
        <v>0.389355200656164</v>
      </c>
      <c r="O3647" s="0" t="n">
        <f aca="false">Table1[[#This Row],[Detection frequency 2021]]/100*365</f>
        <v>54.640865</v>
      </c>
      <c r="P3647" s="0" t="n">
        <f aca="false">Table1[[#This Row],[Flared days/year]]/12</f>
        <v>4.55340541666667</v>
      </c>
      <c r="Q3647" s="2" t="n">
        <f aca="false">Table1[[#This Row],['#days per month]]-P3703</f>
        <v>-0.30030375</v>
      </c>
    </row>
    <row r="3648" customFormat="false" ht="15.75" hidden="true" customHeight="false" outlineLevel="0" collapsed="false">
      <c r="A3648" s="0" t="s">
        <v>694</v>
      </c>
      <c r="B3648" s="0" t="s">
        <v>695</v>
      </c>
      <c r="C3648" s="0" t="s">
        <v>3813</v>
      </c>
      <c r="D3648" s="0" t="n">
        <v>8067</v>
      </c>
      <c r="E3648" s="0" t="n">
        <v>26.006481</v>
      </c>
      <c r="F3648" s="0" t="n">
        <v>50.5496409999999</v>
      </c>
      <c r="G3648" s="0" t="n">
        <v>0.006497198491</v>
      </c>
      <c r="H3648" s="0" t="n">
        <v>1796.54</v>
      </c>
      <c r="I3648" s="0" t="n">
        <v>1.6026</v>
      </c>
      <c r="J3648" s="0" t="n">
        <v>12.7182</v>
      </c>
      <c r="K3648" s="0" t="n">
        <v>401</v>
      </c>
      <c r="L3648" s="0" t="s">
        <v>20</v>
      </c>
      <c r="M3648" s="0" t="n">
        <f aca="false">35.3*G3648</f>
        <v>0.2293511067323</v>
      </c>
      <c r="N3648" s="0" t="n">
        <f aca="false">M3648*1000/365</f>
        <v>0.628359196526849</v>
      </c>
      <c r="O3648" s="0" t="n">
        <f aca="false">Table1[[#This Row],[Detection frequency 2021]]/100*365</f>
        <v>46.42143</v>
      </c>
      <c r="P3648" s="0" t="n">
        <f aca="false">Table1[[#This Row],[Flared days/year]]/12</f>
        <v>3.8684525</v>
      </c>
      <c r="Q3648" s="2" t="n">
        <f aca="false">Table1[[#This Row],['#days per month]]-P3704</f>
        <v>-3.97418083333333</v>
      </c>
    </row>
    <row r="3649" customFormat="false" ht="15.75" hidden="true" customHeight="false" outlineLevel="0" collapsed="false">
      <c r="A3649" s="0" t="s">
        <v>161</v>
      </c>
      <c r="B3649" s="0" t="s">
        <v>162</v>
      </c>
      <c r="C3649" s="0" t="s">
        <v>3814</v>
      </c>
      <c r="D3649" s="0" t="n">
        <v>10970</v>
      </c>
      <c r="E3649" s="0" t="n">
        <v>36.3738419999999</v>
      </c>
      <c r="F3649" s="0" t="n">
        <v>108.088911</v>
      </c>
      <c r="G3649" s="0" t="n">
        <v>0.004014551104</v>
      </c>
      <c r="H3649" s="0" t="n">
        <v>1872.04</v>
      </c>
      <c r="I3649" s="0" t="n">
        <v>1.14331</v>
      </c>
      <c r="J3649" s="0" t="n">
        <v>29.2682999999999</v>
      </c>
      <c r="K3649" s="0" t="n">
        <v>287</v>
      </c>
      <c r="L3649" s="0" t="s">
        <v>20</v>
      </c>
      <c r="M3649" s="0" t="n">
        <f aca="false">35.3*G3649</f>
        <v>0.1417136539712</v>
      </c>
      <c r="N3649" s="0" t="n">
        <f aca="false">M3649*1000/365</f>
        <v>0.388256586222466</v>
      </c>
      <c r="O3649" s="0" t="n">
        <f aca="false">Table1[[#This Row],[Detection frequency 2021]]/100*365</f>
        <v>106.829295</v>
      </c>
      <c r="P3649" s="0" t="n">
        <f aca="false">Table1[[#This Row],[Flared days/year]]/12</f>
        <v>8.90244124999997</v>
      </c>
      <c r="Q3649" s="2" t="n">
        <f aca="false">Table1[[#This Row],['#days per month]]-P3705</f>
        <v>-2.72746250000003</v>
      </c>
    </row>
    <row r="3650" customFormat="false" ht="15.75" hidden="true" customHeight="false" outlineLevel="0" collapsed="false">
      <c r="A3650" s="0" t="s">
        <v>582</v>
      </c>
      <c r="B3650" s="0" t="s">
        <v>583</v>
      </c>
      <c r="C3650" s="0" t="s">
        <v>3815</v>
      </c>
      <c r="D3650" s="0" t="n">
        <v>8289</v>
      </c>
      <c r="E3650" s="0" t="n">
        <v>24.045063</v>
      </c>
      <c r="F3650" s="0" t="n">
        <v>52.777128</v>
      </c>
      <c r="G3650" s="0" t="n">
        <v>0.006886654095</v>
      </c>
      <c r="H3650" s="0" t="n">
        <v>1817.72</v>
      </c>
      <c r="I3650" s="0" t="n">
        <v>1.70417</v>
      </c>
      <c r="J3650" s="0" t="n">
        <v>12.6289</v>
      </c>
      <c r="K3650" s="0" t="n">
        <v>388</v>
      </c>
      <c r="L3650" s="0" t="s">
        <v>20</v>
      </c>
      <c r="M3650" s="0" t="n">
        <f aca="false">35.3*G3650</f>
        <v>0.2430988895535</v>
      </c>
      <c r="N3650" s="0" t="n">
        <f aca="false">M3650*1000/365</f>
        <v>0.666024354941096</v>
      </c>
      <c r="O3650" s="0" t="n">
        <f aca="false">Table1[[#This Row],[Detection frequency 2021]]/100*365</f>
        <v>46.095485</v>
      </c>
      <c r="P3650" s="0" t="n">
        <f aca="false">Table1[[#This Row],[Flared days/year]]/12</f>
        <v>3.84129041666667</v>
      </c>
      <c r="Q3650" s="2" t="n">
        <f aca="false">Table1[[#This Row],['#days per month]]-P3706</f>
        <v>-6.11326333333333</v>
      </c>
    </row>
    <row r="3651" customFormat="false" ht="15.75" hidden="true" customHeight="false" outlineLevel="0" collapsed="false">
      <c r="A3651" s="0" t="s">
        <v>39</v>
      </c>
      <c r="B3651" s="0" t="s">
        <v>40</v>
      </c>
      <c r="C3651" s="0" t="s">
        <v>3816</v>
      </c>
      <c r="D3651" s="0" t="n">
        <v>5757</v>
      </c>
      <c r="E3651" s="0" t="n">
        <v>29.476436</v>
      </c>
      <c r="F3651" s="0" t="n">
        <v>20.034097</v>
      </c>
      <c r="G3651" s="0" t="n">
        <v>0.004011527745</v>
      </c>
      <c r="H3651" s="0" t="n">
        <v>1847.89</v>
      </c>
      <c r="I3651" s="0" t="n">
        <v>2.0287</v>
      </c>
      <c r="J3651" s="0" t="n">
        <v>28</v>
      </c>
      <c r="K3651" s="0" t="n">
        <v>400</v>
      </c>
      <c r="L3651" s="0" t="s">
        <v>20</v>
      </c>
      <c r="M3651" s="0" t="n">
        <f aca="false">35.3*G3651</f>
        <v>0.1416069293985</v>
      </c>
      <c r="N3651" s="0" t="n">
        <f aca="false">M3651*1000/365</f>
        <v>0.387964190132877</v>
      </c>
      <c r="O3651" s="0" t="n">
        <f aca="false">Table1[[#This Row],[Detection frequency 2021]]/100*365</f>
        <v>102.2</v>
      </c>
      <c r="P3651" s="0" t="n">
        <f aca="false">Table1[[#This Row],[Flared days/year]]/12</f>
        <v>8.51666666666667</v>
      </c>
      <c r="Q3651" s="2" t="n">
        <f aca="false">Table1[[#This Row],['#days per month]]-P3707</f>
        <v>6.96851308333333</v>
      </c>
    </row>
    <row r="3652" customFormat="false" ht="15.75" hidden="true" customHeight="false" outlineLevel="0" collapsed="false">
      <c r="A3652" s="0" t="s">
        <v>24</v>
      </c>
      <c r="B3652" s="0" t="s">
        <v>25</v>
      </c>
      <c r="C3652" s="0" t="s">
        <v>3817</v>
      </c>
      <c r="D3652" s="0" t="n">
        <v>8943</v>
      </c>
      <c r="E3652" s="0" t="n">
        <v>61.158696</v>
      </c>
      <c r="F3652" s="0" t="n">
        <v>74.549528</v>
      </c>
      <c r="G3652" s="0" t="n">
        <v>0.004011234215</v>
      </c>
      <c r="H3652" s="0" t="n">
        <v>1916.49</v>
      </c>
      <c r="I3652" s="0" t="n">
        <v>1.91585</v>
      </c>
      <c r="J3652" s="0" t="n">
        <v>15.1111</v>
      </c>
      <c r="K3652" s="0" t="n">
        <v>225</v>
      </c>
      <c r="L3652" s="0" t="s">
        <v>20</v>
      </c>
      <c r="M3652" s="0" t="n">
        <f aca="false">35.3*G3652</f>
        <v>0.1415965677895</v>
      </c>
      <c r="N3652" s="0" t="n">
        <f aca="false">M3652*1000/365</f>
        <v>0.387935802163014</v>
      </c>
      <c r="O3652" s="0" t="n">
        <f aca="false">Table1[[#This Row],[Detection frequency 2021]]/100*365</f>
        <v>55.155515</v>
      </c>
      <c r="P3652" s="0" t="n">
        <f aca="false">Table1[[#This Row],[Flared days/year]]/12</f>
        <v>4.59629291666667</v>
      </c>
      <c r="Q3652" s="2" t="n">
        <f aca="false">Table1[[#This Row],['#days per month]]-P3708</f>
        <v>-2.43597958333333</v>
      </c>
    </row>
    <row r="3653" customFormat="false" ht="15.75" hidden="true" customHeight="false" outlineLevel="0" collapsed="false">
      <c r="A3653" s="0" t="s">
        <v>24</v>
      </c>
      <c r="B3653" s="0" t="s">
        <v>25</v>
      </c>
      <c r="C3653" s="0" t="s">
        <v>3818</v>
      </c>
      <c r="D3653" s="0" t="n">
        <v>8671</v>
      </c>
      <c r="E3653" s="0" t="n">
        <v>61.531518</v>
      </c>
      <c r="F3653" s="0" t="n">
        <v>66.462307</v>
      </c>
      <c r="G3653" s="0" t="n">
        <v>0.004011146156</v>
      </c>
      <c r="H3653" s="0" t="n">
        <v>1714.74</v>
      </c>
      <c r="I3653" s="0" t="n">
        <v>1.12716</v>
      </c>
      <c r="J3653" s="0" t="n">
        <v>14.4295</v>
      </c>
      <c r="K3653" s="0" t="n">
        <v>298</v>
      </c>
      <c r="L3653" s="0" t="s">
        <v>20</v>
      </c>
      <c r="M3653" s="0" t="n">
        <f aca="false">35.3*G3653</f>
        <v>0.1415934593068</v>
      </c>
      <c r="N3653" s="0" t="n">
        <f aca="false">M3653*1000/365</f>
        <v>0.387927285772055</v>
      </c>
      <c r="O3653" s="0" t="n">
        <f aca="false">Table1[[#This Row],[Detection frequency 2021]]/100*365</f>
        <v>52.667675</v>
      </c>
      <c r="P3653" s="0" t="n">
        <f aca="false">Table1[[#This Row],[Flared days/year]]/12</f>
        <v>4.38897291666667</v>
      </c>
      <c r="Q3653" s="2" t="n">
        <f aca="false">Table1[[#This Row],['#days per month]]-P3709</f>
        <v>-1.12404791666667</v>
      </c>
    </row>
    <row r="3654" customFormat="false" ht="15.75" hidden="true" customHeight="false" outlineLevel="0" collapsed="false">
      <c r="A3654" s="0" t="s">
        <v>482</v>
      </c>
      <c r="B3654" s="0" t="s">
        <v>483</v>
      </c>
      <c r="C3654" s="0" t="s">
        <v>3819</v>
      </c>
      <c r="D3654" s="0" t="n">
        <v>6022</v>
      </c>
      <c r="E3654" s="0" t="n">
        <v>10.106382</v>
      </c>
      <c r="F3654" s="0" t="n">
        <v>17.361298</v>
      </c>
      <c r="G3654" s="0" t="n">
        <v>0.004010940685</v>
      </c>
      <c r="H3654" s="0" t="n">
        <v>1902.6</v>
      </c>
      <c r="I3654" s="0" t="n">
        <v>2.28822</v>
      </c>
      <c r="J3654" s="0" t="n">
        <v>28.9017</v>
      </c>
      <c r="K3654" s="0" t="n">
        <v>173</v>
      </c>
      <c r="L3654" s="0" t="s">
        <v>20</v>
      </c>
      <c r="M3654" s="0" t="n">
        <f aca="false">35.3*G3654</f>
        <v>0.1415862061805</v>
      </c>
      <c r="N3654" s="0" t="n">
        <f aca="false">M3654*1000/365</f>
        <v>0.387907414193151</v>
      </c>
      <c r="O3654" s="0" t="n">
        <f aca="false">Table1[[#This Row],[Detection frequency 2021]]/100*365</f>
        <v>105.491205</v>
      </c>
      <c r="P3654" s="0" t="n">
        <f aca="false">Table1[[#This Row],[Flared days/year]]/12</f>
        <v>8.79093375</v>
      </c>
      <c r="Q3654" s="2" t="n">
        <f aca="false">Table1[[#This Row],['#days per month]]-P3710</f>
        <v>1.04852333333336</v>
      </c>
    </row>
    <row r="3655" customFormat="false" ht="15.75" hidden="true" customHeight="false" outlineLevel="0" collapsed="false">
      <c r="A3655" s="0" t="s">
        <v>645</v>
      </c>
      <c r="B3655" s="0" t="s">
        <v>646</v>
      </c>
      <c r="C3655" s="0" t="s">
        <v>3820</v>
      </c>
      <c r="D3655" s="0" t="n">
        <v>1831</v>
      </c>
      <c r="E3655" s="0" t="n">
        <v>32.219951</v>
      </c>
      <c r="F3655" s="0" t="n">
        <v>-103.529036</v>
      </c>
      <c r="G3655" s="0" t="n">
        <v>0.004009883977</v>
      </c>
      <c r="H3655" s="0" t="n">
        <v>1503.5</v>
      </c>
      <c r="I3655" s="0" t="n">
        <v>0.35045</v>
      </c>
      <c r="J3655" s="0" t="n">
        <v>66.7712</v>
      </c>
      <c r="K3655" s="0" t="n">
        <v>319</v>
      </c>
      <c r="L3655" s="0" t="s">
        <v>20</v>
      </c>
      <c r="M3655" s="0" t="n">
        <f aca="false">35.3*G3655</f>
        <v>0.1415489043881</v>
      </c>
      <c r="N3655" s="0" t="n">
        <f aca="false">M3655*1000/365</f>
        <v>0.387805217501644</v>
      </c>
      <c r="O3655" s="0" t="n">
        <f aca="false">Table1[[#This Row],[Detection frequency 2021]]/100*365</f>
        <v>243.71488</v>
      </c>
      <c r="P3655" s="0" t="n">
        <f aca="false">Table1[[#This Row],[Flared days/year]]/12</f>
        <v>20.3095733333333</v>
      </c>
      <c r="Q3655" s="2" t="n">
        <f aca="false">Table1[[#This Row],['#days per month]]-P3711</f>
        <v>14.1728891666667</v>
      </c>
    </row>
    <row r="3656" customFormat="false" ht="15.75" hidden="true" customHeight="false" outlineLevel="0" collapsed="false">
      <c r="A3656" s="0" t="s">
        <v>645</v>
      </c>
      <c r="B3656" s="0" t="s">
        <v>646</v>
      </c>
      <c r="C3656" s="0" t="s">
        <v>3821</v>
      </c>
      <c r="D3656" s="0" t="n">
        <v>2258</v>
      </c>
      <c r="E3656" s="0" t="n">
        <v>32.412952</v>
      </c>
      <c r="F3656" s="0" t="n">
        <v>-102.313334</v>
      </c>
      <c r="G3656" s="0" t="n">
        <v>0.004009561094</v>
      </c>
      <c r="H3656" s="0" t="n">
        <v>1885.75</v>
      </c>
      <c r="I3656" s="0" t="n">
        <v>1.6015</v>
      </c>
      <c r="J3656" s="0" t="n">
        <v>12.2856999999999</v>
      </c>
      <c r="K3656" s="0" t="n">
        <v>350</v>
      </c>
      <c r="L3656" s="0" t="s">
        <v>20</v>
      </c>
      <c r="M3656" s="0" t="n">
        <f aca="false">35.3*G3656</f>
        <v>0.1415375066182</v>
      </c>
      <c r="N3656" s="0" t="n">
        <f aca="false">M3656*1000/365</f>
        <v>0.387773990734794</v>
      </c>
      <c r="O3656" s="0" t="n">
        <f aca="false">Table1[[#This Row],[Detection frequency 2021]]/100*365</f>
        <v>44.8428049999996</v>
      </c>
      <c r="P3656" s="0" t="n">
        <f aca="false">Table1[[#This Row],[Flared days/year]]/12</f>
        <v>3.73690041666664</v>
      </c>
      <c r="Q3656" s="2" t="n">
        <f aca="false">Table1[[#This Row],['#days per month]]-P3712</f>
        <v>-1.95253708333336</v>
      </c>
    </row>
    <row r="3657" customFormat="false" ht="15.75" hidden="true" customHeight="false" outlineLevel="0" collapsed="false">
      <c r="A3657" s="0" t="s">
        <v>645</v>
      </c>
      <c r="B3657" s="0" t="s">
        <v>646</v>
      </c>
      <c r="C3657" s="0" t="s">
        <v>3822</v>
      </c>
      <c r="D3657" s="0" t="n">
        <v>3108</v>
      </c>
      <c r="E3657" s="0" t="n">
        <v>28.709695</v>
      </c>
      <c r="F3657" s="0" t="n">
        <v>-98.21891</v>
      </c>
      <c r="G3657" s="0" t="n">
        <v>0.004007682502</v>
      </c>
      <c r="H3657" s="0" t="n">
        <v>1980.15</v>
      </c>
      <c r="I3657" s="0" t="n">
        <v>1.78643</v>
      </c>
      <c r="J3657" s="0" t="n">
        <v>24.5098</v>
      </c>
      <c r="K3657" s="0" t="n">
        <v>306</v>
      </c>
      <c r="L3657" s="0" t="s">
        <v>20</v>
      </c>
      <c r="M3657" s="0" t="n">
        <f aca="false">35.3*G3657</f>
        <v>0.1414711923206</v>
      </c>
      <c r="N3657" s="0" t="n">
        <f aca="false">M3657*1000/365</f>
        <v>0.387592307727671</v>
      </c>
      <c r="O3657" s="0" t="n">
        <f aca="false">Table1[[#This Row],[Detection frequency 2021]]/100*365</f>
        <v>89.46077</v>
      </c>
      <c r="P3657" s="0" t="n">
        <f aca="false">Table1[[#This Row],[Flared days/year]]/12</f>
        <v>7.45506416666667</v>
      </c>
      <c r="Q3657" s="2" t="n">
        <f aca="false">Table1[[#This Row],['#days per month]]-P3713</f>
        <v>3.95997625</v>
      </c>
    </row>
    <row r="3658" customFormat="false" ht="15.75" hidden="true" customHeight="false" outlineLevel="0" collapsed="false">
      <c r="A3658" s="0" t="s">
        <v>35</v>
      </c>
      <c r="B3658" s="0" t="s">
        <v>36</v>
      </c>
      <c r="C3658" s="0" t="s">
        <v>3823</v>
      </c>
      <c r="D3658" s="0" t="n">
        <v>3856</v>
      </c>
      <c r="E3658" s="0" t="n">
        <v>19.416119</v>
      </c>
      <c r="F3658" s="0" t="n">
        <v>-92.05421</v>
      </c>
      <c r="G3658" s="0" t="n">
        <v>0.004004600437</v>
      </c>
      <c r="H3658" s="0" t="n">
        <v>1844.52</v>
      </c>
      <c r="I3658" s="0" t="n">
        <v>1.6015</v>
      </c>
      <c r="J3658" s="0" t="n">
        <v>21.8273999999999</v>
      </c>
      <c r="K3658" s="0" t="n">
        <v>197</v>
      </c>
      <c r="L3658" s="0" t="s">
        <v>20</v>
      </c>
      <c r="M3658" s="0" t="n">
        <f aca="false">35.3*G3658</f>
        <v>0.1413623954261</v>
      </c>
      <c r="N3658" s="0" t="n">
        <f aca="false">M3658*1000/365</f>
        <v>0.38729423404411</v>
      </c>
      <c r="O3658" s="0" t="n">
        <f aca="false">Table1[[#This Row],[Detection frequency 2021]]/100*365</f>
        <v>79.6700099999997</v>
      </c>
      <c r="P3658" s="0" t="n">
        <f aca="false">Table1[[#This Row],[Flared days/year]]/12</f>
        <v>6.63916749999997</v>
      </c>
      <c r="Q3658" s="2" t="n">
        <f aca="false">Table1[[#This Row],['#days per month]]-P3714</f>
        <v>1.68970666666664</v>
      </c>
    </row>
    <row r="3659" customFormat="false" ht="15.75" hidden="true" customHeight="false" outlineLevel="0" collapsed="false">
      <c r="A3659" s="0" t="s">
        <v>645</v>
      </c>
      <c r="B3659" s="0" t="s">
        <v>646</v>
      </c>
      <c r="C3659" s="0" t="s">
        <v>3824</v>
      </c>
      <c r="D3659" s="0" t="n">
        <v>859</v>
      </c>
      <c r="E3659" s="0" t="n">
        <v>47.414838</v>
      </c>
      <c r="F3659" s="0" t="n">
        <v>-102.780655</v>
      </c>
      <c r="G3659" s="0" t="n">
        <v>0.004002310903</v>
      </c>
      <c r="H3659" s="0" t="n">
        <v>1944.8</v>
      </c>
      <c r="I3659" s="0" t="n">
        <v>3.76686</v>
      </c>
      <c r="J3659" s="0" t="n">
        <v>14.5401</v>
      </c>
      <c r="K3659" s="0" t="n">
        <v>337</v>
      </c>
      <c r="L3659" s="0" t="s">
        <v>20</v>
      </c>
      <c r="M3659" s="0" t="n">
        <f aca="false">35.3*G3659</f>
        <v>0.1412815748759</v>
      </c>
      <c r="N3659" s="0" t="n">
        <f aca="false">M3659*1000/365</f>
        <v>0.387072807879178</v>
      </c>
      <c r="O3659" s="0" t="n">
        <f aca="false">Table1[[#This Row],[Detection frequency 2021]]/100*365</f>
        <v>53.071365</v>
      </c>
      <c r="P3659" s="0" t="n">
        <f aca="false">Table1[[#This Row],[Flared days/year]]/12</f>
        <v>4.42261375</v>
      </c>
      <c r="Q3659" s="2" t="n">
        <f aca="false">Table1[[#This Row],['#days per month]]-P3715</f>
        <v>-2.0294</v>
      </c>
    </row>
    <row r="3660" customFormat="false" ht="15.75" hidden="true" customHeight="false" outlineLevel="0" collapsed="false">
      <c r="A3660" s="0" t="s">
        <v>24</v>
      </c>
      <c r="B3660" s="0" t="s">
        <v>25</v>
      </c>
      <c r="C3660" s="0" t="s">
        <v>3825</v>
      </c>
      <c r="D3660" s="0" t="n">
        <v>8967</v>
      </c>
      <c r="E3660" s="0" t="n">
        <v>62.908694</v>
      </c>
      <c r="F3660" s="0" t="n">
        <v>75.125209</v>
      </c>
      <c r="G3660" s="0" t="n">
        <v>0.003995618419</v>
      </c>
      <c r="H3660" s="0" t="n">
        <v>1886.54</v>
      </c>
      <c r="I3660" s="0" t="n">
        <v>1.09494</v>
      </c>
      <c r="J3660" s="0" t="n">
        <v>27.4419</v>
      </c>
      <c r="K3660" s="0" t="n">
        <v>215</v>
      </c>
      <c r="L3660" s="0" t="s">
        <v>20</v>
      </c>
      <c r="M3660" s="0" t="n">
        <f aca="false">35.3*G3660</f>
        <v>0.1410453301907</v>
      </c>
      <c r="N3660" s="0" t="n">
        <f aca="false">M3660*1000/365</f>
        <v>0.386425562166301</v>
      </c>
      <c r="O3660" s="0" t="n">
        <f aca="false">Table1[[#This Row],[Detection frequency 2021]]/100*365</f>
        <v>100.162935</v>
      </c>
      <c r="P3660" s="0" t="n">
        <f aca="false">Table1[[#This Row],[Flared days/year]]/12</f>
        <v>8.34691125</v>
      </c>
      <c r="Q3660" s="2" t="n">
        <f aca="false">Table1[[#This Row],['#days per month]]-P3716</f>
        <v>2.30832083333336</v>
      </c>
    </row>
    <row r="3661" customFormat="false" ht="15.75" hidden="true" customHeight="false" outlineLevel="0" collapsed="false">
      <c r="A3661" s="0" t="s">
        <v>645</v>
      </c>
      <c r="B3661" s="0" t="s">
        <v>646</v>
      </c>
      <c r="C3661" s="0" t="s">
        <v>3826</v>
      </c>
      <c r="D3661" s="0" t="n">
        <v>2206</v>
      </c>
      <c r="E3661" s="0" t="n">
        <v>31.526992</v>
      </c>
      <c r="F3661" s="0" t="n">
        <v>-102.65278</v>
      </c>
      <c r="G3661" s="0" t="n">
        <v>0.003993328885</v>
      </c>
      <c r="H3661" s="0" t="n">
        <v>1880.14</v>
      </c>
      <c r="I3661" s="0" t="n">
        <v>1.0772</v>
      </c>
      <c r="J3661" s="0" t="n">
        <v>18.7310999999999</v>
      </c>
      <c r="K3661" s="0" t="n">
        <v>331</v>
      </c>
      <c r="L3661" s="0" t="s">
        <v>20</v>
      </c>
      <c r="M3661" s="0" t="n">
        <f aca="false">35.3*G3661</f>
        <v>0.1409645096405</v>
      </c>
      <c r="N3661" s="0" t="n">
        <f aca="false">M3661*1000/365</f>
        <v>0.38620413600137</v>
      </c>
      <c r="O3661" s="0" t="n">
        <f aca="false">Table1[[#This Row],[Detection frequency 2021]]/100*365</f>
        <v>68.3685149999996</v>
      </c>
      <c r="P3661" s="0" t="n">
        <f aca="false">Table1[[#This Row],[Flared days/year]]/12</f>
        <v>5.69737624999997</v>
      </c>
      <c r="Q3661" s="2" t="n">
        <f aca="false">Table1[[#This Row],['#days per month]]-P3717</f>
        <v>2.47679875</v>
      </c>
    </row>
    <row r="3662" customFormat="false" ht="15.75" hidden="true" customHeight="false" outlineLevel="0" collapsed="false">
      <c r="A3662" s="0" t="s">
        <v>625</v>
      </c>
      <c r="B3662" s="0" t="s">
        <v>626</v>
      </c>
      <c r="C3662" s="0" t="s">
        <v>3827</v>
      </c>
      <c r="D3662" s="0" t="n">
        <v>5363</v>
      </c>
      <c r="E3662" s="0" t="n">
        <v>45.99005</v>
      </c>
      <c r="F3662" s="0" t="n">
        <v>17.758703</v>
      </c>
      <c r="G3662" s="0" t="n">
        <v>0.00399215476499999</v>
      </c>
      <c r="H3662" s="0" t="n">
        <v>1870.88</v>
      </c>
      <c r="I3662" s="0" t="n">
        <v>2.88059</v>
      </c>
      <c r="J3662" s="0" t="n">
        <v>23.75</v>
      </c>
      <c r="K3662" s="0" t="n">
        <v>320</v>
      </c>
      <c r="L3662" s="0" t="s">
        <v>20</v>
      </c>
      <c r="M3662" s="0" t="n">
        <f aca="false">35.3*G3662</f>
        <v>0.1409230632045</v>
      </c>
      <c r="N3662" s="0" t="n">
        <f aca="false">M3662*1000/365</f>
        <v>0.386090584121917</v>
      </c>
      <c r="O3662" s="0" t="n">
        <f aca="false">Table1[[#This Row],[Detection frequency 2021]]/100*365</f>
        <v>86.6875</v>
      </c>
      <c r="P3662" s="0" t="n">
        <f aca="false">Table1[[#This Row],[Flared days/year]]/12</f>
        <v>7.22395833333333</v>
      </c>
      <c r="Q3662" s="2" t="n">
        <f aca="false">Table1[[#This Row],['#days per month]]-P3718</f>
        <v>2.36827208333333</v>
      </c>
    </row>
    <row r="3663" customFormat="false" ht="15.75" hidden="true" customHeight="false" outlineLevel="0" collapsed="false">
      <c r="A3663" s="0" t="s">
        <v>645</v>
      </c>
      <c r="B3663" s="0" t="s">
        <v>646</v>
      </c>
      <c r="C3663" s="0" t="s">
        <v>3828</v>
      </c>
      <c r="D3663" s="0" t="n">
        <v>1041</v>
      </c>
      <c r="E3663" s="0" t="n">
        <v>48.286083</v>
      </c>
      <c r="F3663" s="0" t="n">
        <v>-102.503075</v>
      </c>
      <c r="G3663" s="0" t="n">
        <v>0.003988074698</v>
      </c>
      <c r="H3663" s="0" t="n">
        <v>1870.5</v>
      </c>
      <c r="I3663" s="0" t="n">
        <v>3.82355</v>
      </c>
      <c r="J3663" s="0" t="n">
        <v>11.0429</v>
      </c>
      <c r="K3663" s="0" t="n">
        <v>326</v>
      </c>
      <c r="L3663" s="0" t="s">
        <v>20</v>
      </c>
      <c r="M3663" s="0" t="n">
        <f aca="false">35.3*G3663</f>
        <v>0.1407790368394</v>
      </c>
      <c r="N3663" s="0" t="n">
        <f aca="false">M3663*1000/365</f>
        <v>0.385695991340822</v>
      </c>
      <c r="O3663" s="0" t="n">
        <f aca="false">Table1[[#This Row],[Detection frequency 2021]]/100*365</f>
        <v>40.306585</v>
      </c>
      <c r="P3663" s="0" t="n">
        <f aca="false">Table1[[#This Row],[Flared days/year]]/12</f>
        <v>3.35888208333333</v>
      </c>
      <c r="Q3663" s="2" t="n">
        <f aca="false">Table1[[#This Row],['#days per month]]-P3719</f>
        <v>-1.95195916666667</v>
      </c>
    </row>
    <row r="3664" customFormat="false" ht="15.75" hidden="true" customHeight="false" outlineLevel="0" collapsed="false">
      <c r="A3664" s="0" t="s">
        <v>726</v>
      </c>
      <c r="B3664" s="0" t="s">
        <v>727</v>
      </c>
      <c r="C3664" s="0" t="s">
        <v>3829</v>
      </c>
      <c r="D3664" s="0" t="n">
        <v>4968</v>
      </c>
      <c r="E3664" s="0" t="n">
        <v>58.448279</v>
      </c>
      <c r="F3664" s="0" t="n">
        <v>-0.253653</v>
      </c>
      <c r="G3664" s="0" t="n">
        <v>0.003984816515</v>
      </c>
      <c r="H3664" s="0" t="n">
        <v>1819</v>
      </c>
      <c r="I3664" s="0" t="n">
        <v>1.6015</v>
      </c>
      <c r="J3664" s="0" t="n">
        <v>8.05369</v>
      </c>
      <c r="K3664" s="0" t="n">
        <v>149</v>
      </c>
      <c r="L3664" s="0" t="s">
        <v>20</v>
      </c>
      <c r="M3664" s="0" t="n">
        <f aca="false">35.3*G3664</f>
        <v>0.1406640229795</v>
      </c>
      <c r="N3664" s="0" t="n">
        <f aca="false">M3664*1000/365</f>
        <v>0.385380884875342</v>
      </c>
      <c r="O3664" s="0" t="n">
        <f aca="false">Table1[[#This Row],[Detection frequency 2021]]/100*365</f>
        <v>29.3959685</v>
      </c>
      <c r="P3664" s="0" t="n">
        <f aca="false">Table1[[#This Row],[Flared days/year]]/12</f>
        <v>2.44966404166667</v>
      </c>
      <c r="Q3664" s="2" t="n">
        <f aca="false">Table1[[#This Row],['#days per month]]-P3720</f>
        <v>-6.49098054166667</v>
      </c>
    </row>
    <row r="3665" customFormat="false" ht="15.75" hidden="true" customHeight="false" outlineLevel="0" collapsed="false">
      <c r="A3665" s="0" t="s">
        <v>387</v>
      </c>
      <c r="B3665" s="0" t="s">
        <v>388</v>
      </c>
      <c r="C3665" s="0" t="s">
        <v>3830</v>
      </c>
      <c r="D3665" s="0" t="n">
        <v>7286</v>
      </c>
      <c r="E3665" s="0" t="n">
        <v>36.15068</v>
      </c>
      <c r="F3665" s="0" t="n">
        <v>41.076377</v>
      </c>
      <c r="G3665" s="0" t="n">
        <v>0.003982879217</v>
      </c>
      <c r="H3665" s="0" t="n">
        <v>1878.31</v>
      </c>
      <c r="I3665" s="0" t="n">
        <v>3.81838</v>
      </c>
      <c r="J3665" s="0" t="n">
        <v>19.697</v>
      </c>
      <c r="K3665" s="0" t="n">
        <v>396</v>
      </c>
      <c r="L3665" s="0" t="s">
        <v>20</v>
      </c>
      <c r="M3665" s="0" t="n">
        <f aca="false">35.3*G3665</f>
        <v>0.1405956363601</v>
      </c>
      <c r="N3665" s="0" t="n">
        <f aca="false">M3665*1000/365</f>
        <v>0.385193524274247</v>
      </c>
      <c r="O3665" s="0" t="n">
        <f aca="false">Table1[[#This Row],[Detection frequency 2021]]/100*365</f>
        <v>71.89405</v>
      </c>
      <c r="P3665" s="0" t="n">
        <f aca="false">Table1[[#This Row],[Flared days/year]]/12</f>
        <v>5.99117083333333</v>
      </c>
      <c r="Q3665" s="2" t="n">
        <f aca="false">Table1[[#This Row],['#days per month]]-P3721</f>
        <v>1.82329666666667</v>
      </c>
    </row>
    <row r="3666" customFormat="false" ht="15.75" hidden="true" customHeight="false" outlineLevel="0" collapsed="false">
      <c r="A3666" s="0" t="s">
        <v>24</v>
      </c>
      <c r="B3666" s="0" t="s">
        <v>25</v>
      </c>
      <c r="C3666" s="0" t="s">
        <v>3831</v>
      </c>
      <c r="D3666" s="0" t="n">
        <v>9231</v>
      </c>
      <c r="E3666" s="0" t="n">
        <v>62.3853219999999</v>
      </c>
      <c r="F3666" s="0" t="n">
        <v>77.323827</v>
      </c>
      <c r="G3666" s="0" t="n">
        <v>0.00397909268</v>
      </c>
      <c r="H3666" s="0" t="n">
        <v>1775.73</v>
      </c>
      <c r="I3666" s="0" t="n">
        <v>1.28047</v>
      </c>
      <c r="J3666" s="0" t="n">
        <v>22.8757999999999</v>
      </c>
      <c r="K3666" s="0" t="n">
        <v>153</v>
      </c>
      <c r="L3666" s="0" t="s">
        <v>20</v>
      </c>
      <c r="M3666" s="0" t="n">
        <f aca="false">35.3*G3666</f>
        <v>0.140461971604</v>
      </c>
      <c r="N3666" s="0" t="n">
        <f aca="false">M3666*1000/365</f>
        <v>0.384827319463014</v>
      </c>
      <c r="O3666" s="0" t="n">
        <f aca="false">Table1[[#This Row],[Detection frequency 2021]]/100*365</f>
        <v>83.4966699999996</v>
      </c>
      <c r="P3666" s="0" t="n">
        <f aca="false">Table1[[#This Row],[Flared days/year]]/12</f>
        <v>6.9580558333333</v>
      </c>
      <c r="Q3666" s="2" t="n">
        <f aca="false">Table1[[#This Row],['#days per month]]-P3722</f>
        <v>1.6682020833333</v>
      </c>
    </row>
    <row r="3667" customFormat="false" ht="15.75" hidden="true" customHeight="false" outlineLevel="0" collapsed="false">
      <c r="A3667" s="0" t="s">
        <v>563</v>
      </c>
      <c r="B3667" s="0" t="s">
        <v>564</v>
      </c>
      <c r="C3667" s="0" t="s">
        <v>3832</v>
      </c>
      <c r="D3667" s="0" t="n">
        <v>4460</v>
      </c>
      <c r="E3667" s="0" t="n">
        <v>-0.94745</v>
      </c>
      <c r="F3667" s="0" t="n">
        <v>-76.921963</v>
      </c>
      <c r="G3667" s="0" t="n">
        <v>0.00397292855</v>
      </c>
      <c r="H3667" s="0" t="n">
        <v>1889.12</v>
      </c>
      <c r="I3667" s="0" t="n">
        <v>1.6015</v>
      </c>
      <c r="J3667" s="0" t="n">
        <v>24.5283</v>
      </c>
      <c r="K3667" s="0" t="n">
        <v>53</v>
      </c>
      <c r="L3667" s="0" t="s">
        <v>20</v>
      </c>
      <c r="M3667" s="0" t="n">
        <f aca="false">35.3*G3667</f>
        <v>0.140244377815</v>
      </c>
      <c r="N3667" s="0" t="n">
        <f aca="false">M3667*1000/365</f>
        <v>0.38423117209589</v>
      </c>
      <c r="O3667" s="0" t="n">
        <f aca="false">Table1[[#This Row],[Detection frequency 2021]]/100*365</f>
        <v>89.528295</v>
      </c>
      <c r="P3667" s="0" t="n">
        <f aca="false">Table1[[#This Row],[Flared days/year]]/12</f>
        <v>7.46069125</v>
      </c>
      <c r="Q3667" s="2" t="n">
        <f aca="false">Table1[[#This Row],['#days per month]]-P3723</f>
        <v>-0.568548333333333</v>
      </c>
    </row>
    <row r="3668" customFormat="false" ht="15.75" hidden="true" customHeight="false" outlineLevel="0" collapsed="false">
      <c r="A3668" s="0" t="s">
        <v>24</v>
      </c>
      <c r="B3668" s="0" t="s">
        <v>25</v>
      </c>
      <c r="C3668" s="0" t="s">
        <v>3833</v>
      </c>
      <c r="D3668" s="0" t="n">
        <v>8908</v>
      </c>
      <c r="E3668" s="0" t="n">
        <v>71.010594</v>
      </c>
      <c r="F3668" s="0" t="n">
        <v>73.871868</v>
      </c>
      <c r="G3668" s="0" t="n">
        <v>0.003971930548</v>
      </c>
      <c r="H3668" s="0" t="n">
        <v>1691.35</v>
      </c>
      <c r="I3668" s="0" t="n">
        <v>2.0918</v>
      </c>
      <c r="J3668" s="0" t="n">
        <v>13.2275</v>
      </c>
      <c r="K3668" s="0" t="n">
        <v>189</v>
      </c>
      <c r="L3668" s="0" t="s">
        <v>218</v>
      </c>
      <c r="M3668" s="0" t="n">
        <f aca="false">35.3*G3668</f>
        <v>0.1402091483444</v>
      </c>
      <c r="N3668" s="0" t="n">
        <f aca="false">M3668*1000/365</f>
        <v>0.384134652998356</v>
      </c>
      <c r="O3668" s="0" t="n">
        <f aca="false">Table1[[#This Row],[Detection frequency 2021]]/100*365</f>
        <v>48.280375</v>
      </c>
      <c r="P3668" s="0" t="n">
        <f aca="false">Table1[[#This Row],[Flared days/year]]/12</f>
        <v>4.02336458333333</v>
      </c>
      <c r="Q3668" s="2" t="n">
        <f aca="false">Table1[[#This Row],['#days per month]]-P3724</f>
        <v>1.44081620833333</v>
      </c>
    </row>
    <row r="3669" customFormat="false" ht="15.75" hidden="true" customHeight="false" outlineLevel="0" collapsed="false">
      <c r="A3669" s="0" t="s">
        <v>24</v>
      </c>
      <c r="B3669" s="0" t="s">
        <v>25</v>
      </c>
      <c r="C3669" s="0" t="s">
        <v>3834</v>
      </c>
      <c r="D3669" s="0" t="n">
        <v>8751</v>
      </c>
      <c r="E3669" s="0" t="n">
        <v>61.324474</v>
      </c>
      <c r="F3669" s="0" t="n">
        <v>70.291827</v>
      </c>
      <c r="G3669" s="0" t="n">
        <v>0.003967586304</v>
      </c>
      <c r="H3669" s="0" t="n">
        <v>1900.79</v>
      </c>
      <c r="I3669" s="0" t="n">
        <v>2.62842</v>
      </c>
      <c r="J3669" s="0" t="n">
        <v>16.3158</v>
      </c>
      <c r="K3669" s="0" t="n">
        <v>190</v>
      </c>
      <c r="L3669" s="0" t="s">
        <v>20</v>
      </c>
      <c r="M3669" s="0" t="n">
        <f aca="false">35.3*G3669</f>
        <v>0.1400557965312</v>
      </c>
      <c r="N3669" s="0" t="n">
        <f aca="false">M3669*1000/365</f>
        <v>0.383714511044383</v>
      </c>
      <c r="O3669" s="0" t="n">
        <f aca="false">Table1[[#This Row],[Detection frequency 2021]]/100*365</f>
        <v>59.55267</v>
      </c>
      <c r="P3669" s="0" t="n">
        <f aca="false">Table1[[#This Row],[Flared days/year]]/12</f>
        <v>4.9627225</v>
      </c>
      <c r="Q3669" s="2" t="n">
        <f aca="false">Table1[[#This Row],['#days per month]]-P3725</f>
        <v>-4.45734958333333</v>
      </c>
    </row>
    <row r="3670" customFormat="false" ht="15.75" hidden="true" customHeight="false" outlineLevel="0" collapsed="false">
      <c r="A3670" s="0" t="s">
        <v>598</v>
      </c>
      <c r="B3670" s="0" t="s">
        <v>599</v>
      </c>
      <c r="C3670" s="0" t="s">
        <v>3835</v>
      </c>
      <c r="D3670" s="0" t="n">
        <v>384</v>
      </c>
      <c r="E3670" s="0" t="n">
        <v>51.644469</v>
      </c>
      <c r="F3670" s="0" t="n">
        <v>-108.929257</v>
      </c>
      <c r="G3670" s="0" t="n">
        <v>0.003965678359</v>
      </c>
      <c r="H3670" s="0" t="n">
        <v>1887.49</v>
      </c>
      <c r="I3670" s="0" t="n">
        <v>2.01974</v>
      </c>
      <c r="J3670" s="0" t="n">
        <v>24.4957</v>
      </c>
      <c r="K3670" s="0" t="n">
        <v>347</v>
      </c>
      <c r="L3670" s="0" t="s">
        <v>20</v>
      </c>
      <c r="M3670" s="0" t="n">
        <f aca="false">35.3*G3670</f>
        <v>0.1399884460727</v>
      </c>
      <c r="N3670" s="0" t="n">
        <f aca="false">M3670*1000/365</f>
        <v>0.383529989240274</v>
      </c>
      <c r="O3670" s="0" t="n">
        <f aca="false">Table1[[#This Row],[Detection frequency 2021]]/100*365</f>
        <v>89.409305</v>
      </c>
      <c r="P3670" s="0" t="n">
        <f aca="false">Table1[[#This Row],[Flared days/year]]/12</f>
        <v>7.45077541666667</v>
      </c>
      <c r="Q3670" s="2" t="n">
        <f aca="false">Table1[[#This Row],['#days per month]]-P3726</f>
        <v>-1.30159</v>
      </c>
    </row>
    <row r="3671" customFormat="false" ht="15.75" hidden="true" customHeight="false" outlineLevel="0" collapsed="false">
      <c r="A3671" s="0" t="s">
        <v>17</v>
      </c>
      <c r="B3671" s="0" t="s">
        <v>18</v>
      </c>
      <c r="C3671" s="0" t="s">
        <v>3836</v>
      </c>
      <c r="D3671" s="0" t="n">
        <v>4286</v>
      </c>
      <c r="E3671" s="0" t="n">
        <v>9.295209</v>
      </c>
      <c r="F3671" s="0" t="n">
        <v>-63.899563</v>
      </c>
      <c r="G3671" s="0" t="n">
        <v>0.003952616274</v>
      </c>
      <c r="H3671" s="0" t="n">
        <v>1789.02</v>
      </c>
      <c r="I3671" s="0" t="n">
        <v>2.38949</v>
      </c>
      <c r="J3671" s="0" t="n">
        <v>7.07071</v>
      </c>
      <c r="K3671" s="0" t="n">
        <v>198</v>
      </c>
      <c r="L3671" s="0" t="s">
        <v>20</v>
      </c>
      <c r="M3671" s="0" t="n">
        <f aca="false">35.3*G3671</f>
        <v>0.1395273544722</v>
      </c>
      <c r="N3671" s="0" t="n">
        <f aca="false">M3671*1000/365</f>
        <v>0.38226672458137</v>
      </c>
      <c r="O3671" s="0" t="n">
        <f aca="false">Table1[[#This Row],[Detection frequency 2021]]/100*365</f>
        <v>25.8080915</v>
      </c>
      <c r="P3671" s="0" t="n">
        <f aca="false">Table1[[#This Row],[Flared days/year]]/12</f>
        <v>2.15067429166667</v>
      </c>
      <c r="Q3671" s="2" t="n">
        <f aca="false">Table1[[#This Row],['#days per month]]-P3727</f>
        <v>-5.49902612499997</v>
      </c>
    </row>
    <row r="3672" customFormat="false" ht="15.75" hidden="true" customHeight="false" outlineLevel="0" collapsed="false">
      <c r="A3672" s="0" t="s">
        <v>161</v>
      </c>
      <c r="B3672" s="0" t="s">
        <v>162</v>
      </c>
      <c r="C3672" s="0" t="s">
        <v>3837</v>
      </c>
      <c r="D3672" s="0" t="n">
        <v>10972</v>
      </c>
      <c r="E3672" s="0" t="n">
        <v>35.993804</v>
      </c>
      <c r="F3672" s="0" t="n">
        <v>108.093351</v>
      </c>
      <c r="G3672" s="0" t="n">
        <v>0.003951530213</v>
      </c>
      <c r="H3672" s="0" t="n">
        <v>1868.48</v>
      </c>
      <c r="I3672" s="0" t="n">
        <v>1.93619</v>
      </c>
      <c r="J3672" s="0" t="n">
        <v>22.0640999999999</v>
      </c>
      <c r="K3672" s="0" t="n">
        <v>281</v>
      </c>
      <c r="L3672" s="0" t="s">
        <v>20</v>
      </c>
      <c r="M3672" s="0" t="n">
        <f aca="false">35.3*G3672</f>
        <v>0.1394890165189</v>
      </c>
      <c r="N3672" s="0" t="n">
        <f aca="false">M3672*1000/365</f>
        <v>0.382161689092877</v>
      </c>
      <c r="O3672" s="0" t="n">
        <f aca="false">Table1[[#This Row],[Detection frequency 2021]]/100*365</f>
        <v>80.5339649999996</v>
      </c>
      <c r="P3672" s="0" t="n">
        <f aca="false">Table1[[#This Row],[Flared days/year]]/12</f>
        <v>6.71116374999997</v>
      </c>
      <c r="Q3672" s="2" t="n">
        <f aca="false">Table1[[#This Row],['#days per month]]-P3728</f>
        <v>-0.92281125000003</v>
      </c>
    </row>
    <row r="3673" customFormat="false" ht="15.75" hidden="true" customHeight="false" outlineLevel="0" collapsed="false">
      <c r="A3673" s="0" t="s">
        <v>387</v>
      </c>
      <c r="B3673" s="0" t="s">
        <v>388</v>
      </c>
      <c r="C3673" s="0" t="s">
        <v>3838</v>
      </c>
      <c r="D3673" s="0" t="n">
        <v>7284</v>
      </c>
      <c r="E3673" s="0" t="n">
        <v>36.165925</v>
      </c>
      <c r="F3673" s="0" t="n">
        <v>41.046734</v>
      </c>
      <c r="G3673" s="0" t="n">
        <v>0.003950238681</v>
      </c>
      <c r="H3673" s="0" t="n">
        <v>1840.57</v>
      </c>
      <c r="I3673" s="0" t="n">
        <v>1.93944</v>
      </c>
      <c r="J3673" s="0" t="n">
        <v>32.4937</v>
      </c>
      <c r="K3673" s="0" t="n">
        <v>397</v>
      </c>
      <c r="L3673" s="0" t="s">
        <v>20</v>
      </c>
      <c r="M3673" s="0" t="n">
        <f aca="false">35.3*G3673</f>
        <v>0.1394434254393</v>
      </c>
      <c r="N3673" s="0" t="n">
        <f aca="false">M3673*1000/365</f>
        <v>0.382036782025479</v>
      </c>
      <c r="O3673" s="0" t="n">
        <f aca="false">Table1[[#This Row],[Detection frequency 2021]]/100*365</f>
        <v>118.602005</v>
      </c>
      <c r="P3673" s="0" t="n">
        <f aca="false">Table1[[#This Row],[Flared days/year]]/12</f>
        <v>9.88350041666667</v>
      </c>
      <c r="Q3673" s="2" t="n">
        <f aca="false">Table1[[#This Row],['#days per month]]-P3729</f>
        <v>0.0272229166666627</v>
      </c>
    </row>
    <row r="3674" customFormat="false" ht="15.75" hidden="true" customHeight="false" outlineLevel="0" collapsed="false">
      <c r="A3674" s="0" t="s">
        <v>645</v>
      </c>
      <c r="B3674" s="0" t="s">
        <v>646</v>
      </c>
      <c r="C3674" s="0" t="s">
        <v>3839</v>
      </c>
      <c r="D3674" s="0" t="n">
        <v>1693</v>
      </c>
      <c r="E3674" s="0" t="n">
        <v>31.186736</v>
      </c>
      <c r="F3674" s="0" t="n">
        <v>-103.638098</v>
      </c>
      <c r="G3674" s="0" t="n">
        <v>0.003948800384</v>
      </c>
      <c r="H3674" s="0" t="n">
        <v>1888.67</v>
      </c>
      <c r="I3674" s="0" t="n">
        <v>1.66994</v>
      </c>
      <c r="J3674" s="0" t="n">
        <v>15.9020999999999</v>
      </c>
      <c r="K3674" s="0" t="n">
        <v>327</v>
      </c>
      <c r="L3674" s="0" t="s">
        <v>20</v>
      </c>
      <c r="M3674" s="0" t="n">
        <f aca="false">35.3*G3674</f>
        <v>0.1393926535552</v>
      </c>
      <c r="N3674" s="0" t="n">
        <f aca="false">M3674*1000/365</f>
        <v>0.381897680973151</v>
      </c>
      <c r="O3674" s="0" t="n">
        <f aca="false">Table1[[#This Row],[Detection frequency 2021]]/100*365</f>
        <v>58.0426649999996</v>
      </c>
      <c r="P3674" s="0" t="n">
        <f aca="false">Table1[[#This Row],[Flared days/year]]/12</f>
        <v>4.83688874999997</v>
      </c>
      <c r="Q3674" s="2" t="n">
        <f aca="false">Table1[[#This Row],['#days per month]]-P3730</f>
        <v>3.79631937499997</v>
      </c>
    </row>
    <row r="3675" customFormat="false" ht="15.75" hidden="true" customHeight="false" outlineLevel="0" collapsed="false">
      <c r="A3675" s="0" t="s">
        <v>645</v>
      </c>
      <c r="B3675" s="0" t="s">
        <v>646</v>
      </c>
      <c r="C3675" s="0" t="s">
        <v>3840</v>
      </c>
      <c r="D3675" s="0" t="n">
        <v>2362</v>
      </c>
      <c r="E3675" s="0" t="n">
        <v>31.390463</v>
      </c>
      <c r="F3675" s="0" t="n">
        <v>-102.060499</v>
      </c>
      <c r="G3675" s="0" t="n">
        <v>0.003947743676</v>
      </c>
      <c r="H3675" s="0" t="n">
        <v>1843.66</v>
      </c>
      <c r="I3675" s="0" t="n">
        <v>2.56919</v>
      </c>
      <c r="J3675" s="0" t="n">
        <v>24.7761</v>
      </c>
      <c r="K3675" s="0" t="n">
        <v>335</v>
      </c>
      <c r="L3675" s="0" t="s">
        <v>20</v>
      </c>
      <c r="M3675" s="0" t="n">
        <f aca="false">35.3*G3675</f>
        <v>0.1393553517628</v>
      </c>
      <c r="N3675" s="0" t="n">
        <f aca="false">M3675*1000/365</f>
        <v>0.381795484281644</v>
      </c>
      <c r="O3675" s="0" t="n">
        <f aca="false">Table1[[#This Row],[Detection frequency 2021]]/100*365</f>
        <v>90.432765</v>
      </c>
      <c r="P3675" s="0" t="n">
        <f aca="false">Table1[[#This Row],[Flared days/year]]/12</f>
        <v>7.53606375</v>
      </c>
      <c r="Q3675" s="2" t="n">
        <f aca="false">Table1[[#This Row],['#days per month]]-P3731</f>
        <v>0.00921625000000059</v>
      </c>
    </row>
    <row r="3676" customFormat="false" ht="15.75" hidden="true" customHeight="false" outlineLevel="0" collapsed="false">
      <c r="A3676" s="0" t="s">
        <v>645</v>
      </c>
      <c r="B3676" s="0" t="s">
        <v>646</v>
      </c>
      <c r="C3676" s="0" t="s">
        <v>3841</v>
      </c>
      <c r="D3676" s="0" t="n">
        <v>1969</v>
      </c>
      <c r="E3676" s="0" t="n">
        <v>31.619419</v>
      </c>
      <c r="F3676" s="0" t="n">
        <v>-103.360313</v>
      </c>
      <c r="G3676" s="0" t="n">
        <v>0.003945483495</v>
      </c>
      <c r="H3676" s="0" t="n">
        <v>1834.54</v>
      </c>
      <c r="I3676" s="0" t="n">
        <v>1.6015</v>
      </c>
      <c r="J3676" s="0" t="n">
        <v>10.9145</v>
      </c>
      <c r="K3676" s="0" t="n">
        <v>339</v>
      </c>
      <c r="L3676" s="0" t="s">
        <v>20</v>
      </c>
      <c r="M3676" s="0" t="n">
        <f aca="false">35.3*G3676</f>
        <v>0.1392755673735</v>
      </c>
      <c r="N3676" s="0" t="n">
        <f aca="false">M3676*1000/365</f>
        <v>0.381576896913699</v>
      </c>
      <c r="O3676" s="0" t="n">
        <f aca="false">Table1[[#This Row],[Detection frequency 2021]]/100*365</f>
        <v>39.837925</v>
      </c>
      <c r="P3676" s="0" t="n">
        <f aca="false">Table1[[#This Row],[Flared days/year]]/12</f>
        <v>3.31982708333333</v>
      </c>
      <c r="Q3676" s="2" t="n">
        <f aca="false">Table1[[#This Row],['#days per month]]-P3732</f>
        <v>-1.98003375</v>
      </c>
    </row>
    <row r="3677" customFormat="false" ht="15.75" hidden="true" customHeight="false" outlineLevel="0" collapsed="false">
      <c r="A3677" s="0" t="s">
        <v>732</v>
      </c>
      <c r="B3677" s="0" t="s">
        <v>733</v>
      </c>
      <c r="C3677" s="0" t="s">
        <v>3842</v>
      </c>
      <c r="D3677" s="0" t="n">
        <v>4197</v>
      </c>
      <c r="E3677" s="0" t="n">
        <v>5.152214</v>
      </c>
      <c r="F3677" s="0" t="n">
        <v>-72.552449</v>
      </c>
      <c r="G3677" s="0" t="n">
        <v>0.00394533672999999</v>
      </c>
      <c r="H3677" s="0" t="n">
        <v>1868.07</v>
      </c>
      <c r="I3677" s="0" t="n">
        <v>1.73444</v>
      </c>
      <c r="J3677" s="0" t="n">
        <v>29.0323</v>
      </c>
      <c r="K3677" s="0" t="n">
        <v>62</v>
      </c>
      <c r="L3677" s="0" t="s">
        <v>20</v>
      </c>
      <c r="M3677" s="0" t="n">
        <f aca="false">35.3*G3677</f>
        <v>0.139270386569</v>
      </c>
      <c r="N3677" s="0" t="n">
        <f aca="false">M3677*1000/365</f>
        <v>0.381562702928766</v>
      </c>
      <c r="O3677" s="0" t="n">
        <f aca="false">Table1[[#This Row],[Detection frequency 2021]]/100*365</f>
        <v>105.967895</v>
      </c>
      <c r="P3677" s="0" t="n">
        <f aca="false">Table1[[#This Row],[Flared days/year]]/12</f>
        <v>8.83065791666667</v>
      </c>
      <c r="Q3677" s="2" t="n">
        <f aca="false">Table1[[#This Row],['#days per month]]-P3733</f>
        <v>3.35237291666667</v>
      </c>
    </row>
    <row r="3678" customFormat="false" ht="15.75" hidden="true" customHeight="false" outlineLevel="0" collapsed="false">
      <c r="A3678" s="0" t="s">
        <v>788</v>
      </c>
      <c r="B3678" s="0" t="s">
        <v>789</v>
      </c>
      <c r="C3678" s="0" t="s">
        <v>3843</v>
      </c>
      <c r="D3678" s="0" t="n">
        <v>11838</v>
      </c>
      <c r="E3678" s="0" t="n">
        <v>1.283289</v>
      </c>
      <c r="F3678" s="0" t="n">
        <v>101.08447</v>
      </c>
      <c r="G3678" s="0" t="n">
        <v>0.003934916415</v>
      </c>
      <c r="H3678" s="0" t="n">
        <v>1846.21</v>
      </c>
      <c r="I3678" s="0" t="n">
        <v>1.57844</v>
      </c>
      <c r="J3678" s="0" t="n">
        <v>24.4443999999999</v>
      </c>
      <c r="K3678" s="0" t="n">
        <v>45</v>
      </c>
      <c r="L3678" s="0" t="s">
        <v>20</v>
      </c>
      <c r="M3678" s="0" t="n">
        <f aca="false">35.3*G3678</f>
        <v>0.1389025494495</v>
      </c>
      <c r="N3678" s="0" t="n">
        <f aca="false">M3678*1000/365</f>
        <v>0.38055492999863</v>
      </c>
      <c r="O3678" s="0" t="n">
        <f aca="false">Table1[[#This Row],[Detection frequency 2021]]/100*365</f>
        <v>89.2220599999996</v>
      </c>
      <c r="P3678" s="0" t="n">
        <f aca="false">Table1[[#This Row],[Flared days/year]]/12</f>
        <v>7.43517166666664</v>
      </c>
      <c r="Q3678" s="2" t="n">
        <f aca="false">Table1[[#This Row],['#days per month]]-P3734</f>
        <v>3.08993791666667</v>
      </c>
    </row>
    <row r="3679" customFormat="false" ht="15.75" hidden="true" customHeight="false" outlineLevel="0" collapsed="false">
      <c r="A3679" s="0" t="s">
        <v>563</v>
      </c>
      <c r="B3679" s="0" t="s">
        <v>564</v>
      </c>
      <c r="C3679" s="0" t="s">
        <v>3844</v>
      </c>
      <c r="D3679" s="0" t="n">
        <v>4495</v>
      </c>
      <c r="E3679" s="0" t="n">
        <v>-0.284698</v>
      </c>
      <c r="F3679" s="0" t="n">
        <v>-76.844224</v>
      </c>
      <c r="G3679" s="0" t="n">
        <v>0.003932480116</v>
      </c>
      <c r="H3679" s="0" t="n">
        <v>1923.29</v>
      </c>
      <c r="I3679" s="0" t="n">
        <v>1.6015</v>
      </c>
      <c r="J3679" s="0" t="n">
        <v>36.5385</v>
      </c>
      <c r="K3679" s="0" t="n">
        <v>52</v>
      </c>
      <c r="L3679" s="0" t="s">
        <v>20</v>
      </c>
      <c r="M3679" s="0" t="n">
        <f aca="false">35.3*G3679</f>
        <v>0.1388165480948</v>
      </c>
      <c r="N3679" s="0" t="n">
        <f aca="false">M3679*1000/365</f>
        <v>0.380319309848767</v>
      </c>
      <c r="O3679" s="0" t="n">
        <f aca="false">Table1[[#This Row],[Detection frequency 2021]]/100*365</f>
        <v>133.365525</v>
      </c>
      <c r="P3679" s="0" t="n">
        <f aca="false">Table1[[#This Row],[Flared days/year]]/12</f>
        <v>11.11379375</v>
      </c>
      <c r="Q3679" s="2" t="n">
        <f aca="false">Table1[[#This Row],['#days per month]]-P3735</f>
        <v>8.03593125</v>
      </c>
    </row>
    <row r="3680" customFormat="false" ht="15.75" hidden="true" customHeight="false" outlineLevel="0" collapsed="false">
      <c r="A3680" s="0" t="s">
        <v>645</v>
      </c>
      <c r="B3680" s="0" t="s">
        <v>646</v>
      </c>
      <c r="C3680" s="0" t="s">
        <v>3845</v>
      </c>
      <c r="D3680" s="0" t="n">
        <v>1691</v>
      </c>
      <c r="E3680" s="0" t="n">
        <v>31.634345</v>
      </c>
      <c r="F3680" s="0" t="n">
        <v>-103.634020999999</v>
      </c>
      <c r="G3680" s="0" t="n">
        <v>0.003931071172</v>
      </c>
      <c r="H3680" s="0" t="n">
        <v>1872.46</v>
      </c>
      <c r="I3680" s="0" t="n">
        <v>1.89188</v>
      </c>
      <c r="J3680" s="0" t="n">
        <v>4.04624</v>
      </c>
      <c r="K3680" s="0" t="n">
        <v>346</v>
      </c>
      <c r="L3680" s="0" t="s">
        <v>20</v>
      </c>
      <c r="M3680" s="0" t="n">
        <f aca="false">35.3*G3680</f>
        <v>0.1387668123716</v>
      </c>
      <c r="N3680" s="0" t="n">
        <f aca="false">M3680*1000/365</f>
        <v>0.380183047593425</v>
      </c>
      <c r="O3680" s="0" t="n">
        <f aca="false">Table1[[#This Row],[Detection frequency 2021]]/100*365</f>
        <v>14.768776</v>
      </c>
      <c r="P3680" s="0" t="n">
        <f aca="false">Table1[[#This Row],[Flared days/year]]/12</f>
        <v>1.23073133333333</v>
      </c>
      <c r="Q3680" s="2" t="n">
        <f aca="false">Table1[[#This Row],['#days per month]]-P3736</f>
        <v>-5.57171283333333</v>
      </c>
    </row>
    <row r="3681" customFormat="false" ht="15.75" hidden="true" customHeight="false" outlineLevel="0" collapsed="false">
      <c r="A3681" s="0" t="s">
        <v>612</v>
      </c>
      <c r="B3681" s="0" t="s">
        <v>613</v>
      </c>
      <c r="C3681" s="0" t="s">
        <v>3846</v>
      </c>
      <c r="D3681" s="0" t="n">
        <v>11666</v>
      </c>
      <c r="E3681" s="0" t="n">
        <v>17.0470179999999</v>
      </c>
      <c r="F3681" s="0" t="n">
        <v>99.996949</v>
      </c>
      <c r="G3681" s="0" t="n">
        <v>0.003927020458</v>
      </c>
      <c r="H3681" s="0" t="n">
        <v>1727.45</v>
      </c>
      <c r="I3681" s="0" t="n">
        <v>1.63487999999999</v>
      </c>
      <c r="J3681" s="0" t="n">
        <v>16</v>
      </c>
      <c r="K3681" s="0" t="n">
        <v>175</v>
      </c>
      <c r="L3681" s="0" t="s">
        <v>20</v>
      </c>
      <c r="M3681" s="0" t="n">
        <f aca="false">35.3*G3681</f>
        <v>0.1386238221674</v>
      </c>
      <c r="N3681" s="0" t="n">
        <f aca="false">M3681*1000/365</f>
        <v>0.379791293609315</v>
      </c>
      <c r="O3681" s="0" t="n">
        <f aca="false">Table1[[#This Row],[Detection frequency 2021]]/100*365</f>
        <v>58.4</v>
      </c>
      <c r="P3681" s="0" t="n">
        <f aca="false">Table1[[#This Row],[Flared days/year]]/12</f>
        <v>4.86666666666667</v>
      </c>
      <c r="Q3681" s="2" t="n">
        <f aca="false">Table1[[#This Row],['#days per month]]-P3737</f>
        <v>-3.12154083333333</v>
      </c>
    </row>
    <row r="3682" customFormat="false" ht="15.75" hidden="true" customHeight="false" outlineLevel="0" collapsed="false">
      <c r="A3682" s="0" t="s">
        <v>39</v>
      </c>
      <c r="B3682" s="0" t="s">
        <v>40</v>
      </c>
      <c r="C3682" s="0" t="s">
        <v>3847</v>
      </c>
      <c r="D3682" s="0" t="n">
        <v>5779</v>
      </c>
      <c r="E3682" s="0" t="n">
        <v>28.789183</v>
      </c>
      <c r="F3682" s="0" t="n">
        <v>21.343759</v>
      </c>
      <c r="G3682" s="0" t="n">
        <v>0.00392625728</v>
      </c>
      <c r="H3682" s="0" t="n">
        <v>1673.24</v>
      </c>
      <c r="I3682" s="0" t="n">
        <v>1.6015</v>
      </c>
      <c r="J3682" s="0" t="n">
        <v>8.57843</v>
      </c>
      <c r="K3682" s="0" t="n">
        <v>408</v>
      </c>
      <c r="L3682" s="0" t="s">
        <v>20</v>
      </c>
      <c r="M3682" s="0" t="n">
        <f aca="false">35.3*G3682</f>
        <v>0.138596881984</v>
      </c>
      <c r="N3682" s="0" t="n">
        <f aca="false">M3682*1000/365</f>
        <v>0.379717484887671</v>
      </c>
      <c r="O3682" s="0" t="n">
        <f aca="false">Table1[[#This Row],[Detection frequency 2021]]/100*365</f>
        <v>31.3112695</v>
      </c>
      <c r="P3682" s="0" t="n">
        <f aca="false">Table1[[#This Row],[Flared days/year]]/12</f>
        <v>2.60927245833333</v>
      </c>
      <c r="Q3682" s="2" t="n">
        <f aca="false">Table1[[#This Row],['#days per month]]-P3738</f>
        <v>-1.070170875</v>
      </c>
    </row>
    <row r="3683" customFormat="false" ht="15.75" hidden="true" customHeight="false" outlineLevel="0" collapsed="false">
      <c r="A3683" s="0" t="s">
        <v>645</v>
      </c>
      <c r="B3683" s="0" t="s">
        <v>646</v>
      </c>
      <c r="C3683" s="0" t="s">
        <v>3848</v>
      </c>
      <c r="D3683" s="0" t="n">
        <v>2963</v>
      </c>
      <c r="E3683" s="0" t="n">
        <v>28.378441</v>
      </c>
      <c r="F3683" s="0" t="n">
        <v>-99.075404</v>
      </c>
      <c r="G3683" s="0" t="n">
        <v>0.003926227927</v>
      </c>
      <c r="H3683" s="0" t="n">
        <v>1935.69</v>
      </c>
      <c r="I3683" s="0" t="n">
        <v>1.72298</v>
      </c>
      <c r="J3683" s="0" t="n">
        <v>18.8925</v>
      </c>
      <c r="K3683" s="0" t="n">
        <v>307</v>
      </c>
      <c r="L3683" s="0" t="s">
        <v>20</v>
      </c>
      <c r="M3683" s="0" t="n">
        <f aca="false">35.3*G3683</f>
        <v>0.1385958458231</v>
      </c>
      <c r="N3683" s="0" t="n">
        <f aca="false">M3683*1000/365</f>
        <v>0.379714646090685</v>
      </c>
      <c r="O3683" s="0" t="n">
        <f aca="false">Table1[[#This Row],[Detection frequency 2021]]/100*365</f>
        <v>68.957625</v>
      </c>
      <c r="P3683" s="0" t="n">
        <f aca="false">Table1[[#This Row],[Flared days/year]]/12</f>
        <v>5.74646875</v>
      </c>
      <c r="Q3683" s="2" t="n">
        <f aca="false">Table1[[#This Row],['#days per month]]-P3739</f>
        <v>0.690184583333332</v>
      </c>
    </row>
    <row r="3684" customFormat="false" ht="15.75" hidden="true" customHeight="false" outlineLevel="0" collapsed="false">
      <c r="A3684" s="0" t="s">
        <v>17</v>
      </c>
      <c r="B3684" s="0" t="s">
        <v>18</v>
      </c>
      <c r="C3684" s="0" t="s">
        <v>3849</v>
      </c>
      <c r="D3684" s="0" t="n">
        <v>4337</v>
      </c>
      <c r="E3684" s="0" t="n">
        <v>9.596213</v>
      </c>
      <c r="F3684" s="0" t="n">
        <v>-63.620922</v>
      </c>
      <c r="G3684" s="0" t="n">
        <v>0.003926110515</v>
      </c>
      <c r="H3684" s="0" t="n">
        <v>2120.61</v>
      </c>
      <c r="I3684" s="0" t="n">
        <v>1.6015</v>
      </c>
      <c r="J3684" s="0" t="n">
        <v>17.1429</v>
      </c>
      <c r="K3684" s="0" t="n">
        <v>175</v>
      </c>
      <c r="L3684" s="0" t="s">
        <v>20</v>
      </c>
      <c r="M3684" s="0" t="n">
        <f aca="false">35.3*G3684</f>
        <v>0.1385917011795</v>
      </c>
      <c r="N3684" s="0" t="n">
        <f aca="false">M3684*1000/365</f>
        <v>0.37970329090274</v>
      </c>
      <c r="O3684" s="0" t="n">
        <f aca="false">Table1[[#This Row],[Detection frequency 2021]]/100*365</f>
        <v>62.571585</v>
      </c>
      <c r="P3684" s="0" t="n">
        <f aca="false">Table1[[#This Row],[Flared days/year]]/12</f>
        <v>5.21429875</v>
      </c>
      <c r="Q3684" s="2" t="n">
        <f aca="false">Table1[[#This Row],['#days per month]]-P3740</f>
        <v>-0.388785833333333</v>
      </c>
    </row>
    <row r="3685" customFormat="false" ht="15.75" hidden="true" customHeight="false" outlineLevel="0" collapsed="false">
      <c r="A3685" s="0" t="s">
        <v>645</v>
      </c>
      <c r="B3685" s="0" t="s">
        <v>646</v>
      </c>
      <c r="C3685" s="0" t="s">
        <v>3850</v>
      </c>
      <c r="D3685" s="0" t="n">
        <v>821</v>
      </c>
      <c r="E3685" s="0" t="n">
        <v>47.846764</v>
      </c>
      <c r="F3685" s="0" t="n">
        <v>-102.84396</v>
      </c>
      <c r="G3685" s="0" t="n">
        <v>0.003925464749</v>
      </c>
      <c r="H3685" s="0" t="n">
        <v>1849.5</v>
      </c>
      <c r="I3685" s="0" t="n">
        <v>2.00493</v>
      </c>
      <c r="J3685" s="0" t="n">
        <v>23.5988</v>
      </c>
      <c r="K3685" s="0" t="n">
        <v>339</v>
      </c>
      <c r="L3685" s="0" t="s">
        <v>20</v>
      </c>
      <c r="M3685" s="0" t="n">
        <f aca="false">35.3*G3685</f>
        <v>0.1385689056397</v>
      </c>
      <c r="N3685" s="0" t="n">
        <f aca="false">M3685*1000/365</f>
        <v>0.379640837369041</v>
      </c>
      <c r="O3685" s="0" t="n">
        <f aca="false">Table1[[#This Row],[Detection frequency 2021]]/100*365</f>
        <v>86.13562</v>
      </c>
      <c r="P3685" s="0" t="n">
        <f aca="false">Table1[[#This Row],[Flared days/year]]/12</f>
        <v>7.17796833333333</v>
      </c>
      <c r="Q3685" s="2" t="n">
        <f aca="false">Table1[[#This Row],['#days per month]]-P3741</f>
        <v>5.46815625</v>
      </c>
    </row>
    <row r="3686" customFormat="false" ht="15.75" hidden="false" customHeight="false" outlineLevel="0" collapsed="false">
      <c r="A3686" s="0" t="s">
        <v>240</v>
      </c>
      <c r="B3686" s="0" t="s">
        <v>241</v>
      </c>
      <c r="C3686" s="0" t="s">
        <v>3851</v>
      </c>
      <c r="D3686" s="0" t="n">
        <v>7787</v>
      </c>
      <c r="E3686" s="0" t="n">
        <v>25.001167</v>
      </c>
      <c r="F3686" s="0" t="n">
        <v>49.1524239999999</v>
      </c>
      <c r="G3686" s="0" t="n">
        <v>0.0022233635321</v>
      </c>
      <c r="H3686" s="0" t="n">
        <v>1809.86</v>
      </c>
      <c r="I3686" s="0" t="n">
        <v>0.932089</v>
      </c>
      <c r="J3686" s="0" t="n">
        <v>17.5</v>
      </c>
      <c r="K3686" s="0" t="n">
        <v>400</v>
      </c>
      <c r="L3686" s="0" t="s">
        <v>20</v>
      </c>
      <c r="M3686" s="0" t="n">
        <f aca="false">35.3*G3686</f>
        <v>0.07848473268313</v>
      </c>
      <c r="N3686" s="0" t="n">
        <f aca="false">M3686*1000/365</f>
        <v>0.215026664885288</v>
      </c>
      <c r="O3686" s="0" t="n">
        <f aca="false">Table1[[#This Row],[Detection frequency 2021]]/100*365</f>
        <v>63.875</v>
      </c>
      <c r="P3686" s="2" t="n">
        <f aca="false">Table1[[#This Row],[Flared days/year]]/12</f>
        <v>5.32291666666667</v>
      </c>
      <c r="Q3686" s="2"/>
    </row>
    <row r="3687" customFormat="false" ht="15.75" hidden="true" customHeight="false" outlineLevel="0" collapsed="false">
      <c r="A3687" s="0" t="s">
        <v>28</v>
      </c>
      <c r="B3687" s="0" t="s">
        <v>29</v>
      </c>
      <c r="C3687" s="0" t="s">
        <v>3852</v>
      </c>
      <c r="D3687" s="0" t="n">
        <v>8094</v>
      </c>
      <c r="E3687" s="0" t="n">
        <v>30.0678409999999</v>
      </c>
      <c r="F3687" s="0" t="n">
        <v>50.677243</v>
      </c>
      <c r="G3687" s="0" t="n">
        <v>0.003920504092</v>
      </c>
      <c r="H3687" s="0" t="n">
        <v>1799.1</v>
      </c>
      <c r="I3687" s="0" t="n">
        <v>1.29643</v>
      </c>
      <c r="J3687" s="0" t="n">
        <v>9.47368</v>
      </c>
      <c r="K3687" s="0" t="n">
        <v>380</v>
      </c>
      <c r="L3687" s="0" t="s">
        <v>20</v>
      </c>
      <c r="M3687" s="0" t="n">
        <f aca="false">35.3*G3687</f>
        <v>0.1383937944476</v>
      </c>
      <c r="N3687" s="0" t="n">
        <f aca="false">M3687*1000/365</f>
        <v>0.379161080678356</v>
      </c>
      <c r="O3687" s="0" t="n">
        <f aca="false">Table1[[#This Row],[Detection frequency 2021]]/100*365</f>
        <v>34.578932</v>
      </c>
      <c r="P3687" s="0" t="n">
        <f aca="false">Table1[[#This Row],[Flared days/year]]/12</f>
        <v>2.88157766666667</v>
      </c>
      <c r="Q3687" s="2" t="n">
        <f aca="false">Table1[[#This Row],['#days per month]]-P3743</f>
        <v>-2.28003941666667</v>
      </c>
    </row>
    <row r="3688" customFormat="false" ht="15.75" hidden="true" customHeight="false" outlineLevel="0" collapsed="false">
      <c r="A3688" s="0" t="s">
        <v>35</v>
      </c>
      <c r="B3688" s="0" t="s">
        <v>36</v>
      </c>
      <c r="C3688" s="0" t="s">
        <v>3853</v>
      </c>
      <c r="D3688" s="0" t="n">
        <v>3802</v>
      </c>
      <c r="E3688" s="0" t="n">
        <v>17.861786</v>
      </c>
      <c r="F3688" s="0" t="n">
        <v>-93.124956</v>
      </c>
      <c r="G3688" s="0" t="n">
        <v>0.00391950609</v>
      </c>
      <c r="H3688" s="0" t="n">
        <v>1915.05</v>
      </c>
      <c r="I3688" s="0" t="n">
        <v>3.30708</v>
      </c>
      <c r="J3688" s="0" t="n">
        <v>17.9775</v>
      </c>
      <c r="K3688" s="0" t="n">
        <v>178</v>
      </c>
      <c r="L3688" s="0" t="s">
        <v>20</v>
      </c>
      <c r="M3688" s="0" t="n">
        <f aca="false">35.3*G3688</f>
        <v>0.138358564977</v>
      </c>
      <c r="N3688" s="0" t="n">
        <f aca="false">M3688*1000/365</f>
        <v>0.379064561580822</v>
      </c>
      <c r="O3688" s="0" t="n">
        <f aca="false">Table1[[#This Row],[Detection frequency 2021]]/100*365</f>
        <v>65.617875</v>
      </c>
      <c r="P3688" s="0" t="n">
        <f aca="false">Table1[[#This Row],[Flared days/year]]/12</f>
        <v>5.46815625</v>
      </c>
      <c r="Q3688" s="2" t="n">
        <f aca="false">Table1[[#This Row],['#days per month]]-P3744</f>
        <v>-7.92965541666667</v>
      </c>
    </row>
    <row r="3689" customFormat="false" ht="15.75" hidden="true" customHeight="false" outlineLevel="0" collapsed="false">
      <c r="A3689" s="0" t="s">
        <v>645</v>
      </c>
      <c r="B3689" s="0" t="s">
        <v>646</v>
      </c>
      <c r="C3689" s="0" t="s">
        <v>3854</v>
      </c>
      <c r="D3689" s="0" t="n">
        <v>2483</v>
      </c>
      <c r="E3689" s="0" t="n">
        <v>32.097366</v>
      </c>
      <c r="F3689" s="0" t="n">
        <v>-101.837144999999</v>
      </c>
      <c r="G3689" s="0" t="n">
        <v>0.003917715557</v>
      </c>
      <c r="H3689" s="0" t="n">
        <v>1831.56</v>
      </c>
      <c r="I3689" s="0" t="n">
        <v>1.70723</v>
      </c>
      <c r="J3689" s="0" t="n">
        <v>13.4897</v>
      </c>
      <c r="K3689" s="0" t="n">
        <v>341</v>
      </c>
      <c r="L3689" s="0" t="s">
        <v>20</v>
      </c>
      <c r="M3689" s="0" t="n">
        <f aca="false">35.3*G3689</f>
        <v>0.1382953591621</v>
      </c>
      <c r="N3689" s="0" t="n">
        <f aca="false">M3689*1000/365</f>
        <v>0.378891394964658</v>
      </c>
      <c r="O3689" s="0" t="n">
        <f aca="false">Table1[[#This Row],[Detection frequency 2021]]/100*365</f>
        <v>49.237405</v>
      </c>
      <c r="P3689" s="0" t="n">
        <f aca="false">Table1[[#This Row],[Flared days/year]]/12</f>
        <v>4.10311708333333</v>
      </c>
      <c r="Q3689" s="2" t="n">
        <f aca="false">Table1[[#This Row],['#days per month]]-P3745</f>
        <v>-2.2299675</v>
      </c>
    </row>
    <row r="3690" customFormat="false" ht="15.75" hidden="true" customHeight="false" outlineLevel="0" collapsed="false">
      <c r="A3690" s="0" t="s">
        <v>126</v>
      </c>
      <c r="B3690" s="0" t="s">
        <v>127</v>
      </c>
      <c r="C3690" s="0" t="s">
        <v>3855</v>
      </c>
      <c r="D3690" s="0" t="n">
        <v>6099</v>
      </c>
      <c r="E3690" s="0" t="n">
        <v>4.729032</v>
      </c>
      <c r="F3690" s="0" t="n">
        <v>7.11959499999999</v>
      </c>
      <c r="G3690" s="0" t="n">
        <v>0.003912813606</v>
      </c>
      <c r="H3690" s="0" t="n">
        <v>1363.46</v>
      </c>
      <c r="I3690" s="0" t="n">
        <v>1.6015</v>
      </c>
      <c r="J3690" s="0" t="n">
        <v>29.1667</v>
      </c>
      <c r="K3690" s="0" t="n">
        <v>72</v>
      </c>
      <c r="L3690" s="0" t="s">
        <v>20</v>
      </c>
      <c r="M3690" s="0" t="n">
        <f aca="false">35.3*G3690</f>
        <v>0.1381223202918</v>
      </c>
      <c r="N3690" s="0" t="n">
        <f aca="false">M3690*1000/365</f>
        <v>0.378417315867945</v>
      </c>
      <c r="O3690" s="0" t="n">
        <f aca="false">Table1[[#This Row],[Detection frequency 2021]]/100*365</f>
        <v>106.458455</v>
      </c>
      <c r="P3690" s="0" t="n">
        <f aca="false">Table1[[#This Row],[Flared days/year]]/12</f>
        <v>8.87153791666667</v>
      </c>
      <c r="Q3690" s="2" t="n">
        <f aca="false">Table1[[#This Row],['#days per month]]-P3746</f>
        <v>5.38256375</v>
      </c>
    </row>
    <row r="3691" customFormat="false" ht="15.75" hidden="true" customHeight="false" outlineLevel="0" collapsed="false">
      <c r="A3691" s="0" t="s">
        <v>51</v>
      </c>
      <c r="B3691" s="0" t="s">
        <v>52</v>
      </c>
      <c r="C3691" s="0" t="s">
        <v>3856</v>
      </c>
      <c r="D3691" s="0" t="n">
        <v>5501</v>
      </c>
      <c r="E3691" s="0" t="n">
        <v>31.603334</v>
      </c>
      <c r="F3691" s="0" t="n">
        <v>5.970485</v>
      </c>
      <c r="G3691" s="0" t="n">
        <v>0.004134047167</v>
      </c>
      <c r="H3691" s="0" t="n">
        <v>1932.42</v>
      </c>
      <c r="I3691" s="0" t="n">
        <v>2.19925999999999</v>
      </c>
      <c r="J3691" s="0" t="n">
        <v>21.3513999999999</v>
      </c>
      <c r="K3691" s="0" t="n">
        <v>370</v>
      </c>
      <c r="L3691" s="0" t="s">
        <v>20</v>
      </c>
      <c r="M3691" s="0" t="n">
        <f aca="false">35.3*G3691</f>
        <v>0.1459318649951</v>
      </c>
      <c r="N3691" s="0" t="n">
        <f aca="false">M3691*1000/365</f>
        <v>0.399813328753699</v>
      </c>
      <c r="O3691" s="0" t="n">
        <f aca="false">Table1[[#This Row],[Detection frequency 2021]]/100*365</f>
        <v>77.9326099999996</v>
      </c>
      <c r="P3691" s="0" t="n">
        <f aca="false">Table1[[#This Row],[Flared days/year]]/12</f>
        <v>6.49438416666664</v>
      </c>
      <c r="Q3691" s="2" t="n">
        <f aca="false">Table1[[#This Row],['#days per month]]-P3747</f>
        <v>3.0650570833333</v>
      </c>
    </row>
    <row r="3692" customFormat="false" ht="15.75" hidden="true" customHeight="false" outlineLevel="0" collapsed="false">
      <c r="A3692" s="0" t="s">
        <v>645</v>
      </c>
      <c r="B3692" s="0" t="s">
        <v>646</v>
      </c>
      <c r="C3692" s="0" t="s">
        <v>3857</v>
      </c>
      <c r="D3692" s="0" t="n">
        <v>1298</v>
      </c>
      <c r="E3692" s="0" t="n">
        <v>32.266251</v>
      </c>
      <c r="F3692" s="0" t="n">
        <v>-104.111004</v>
      </c>
      <c r="G3692" s="0" t="n">
        <v>0.00390961412899999</v>
      </c>
      <c r="H3692" s="0" t="n">
        <v>1420.21</v>
      </c>
      <c r="I3692" s="0" t="n">
        <v>1.6015</v>
      </c>
      <c r="J3692" s="0" t="n">
        <v>43.0267</v>
      </c>
      <c r="K3692" s="0" t="n">
        <v>337</v>
      </c>
      <c r="L3692" s="0" t="s">
        <v>20</v>
      </c>
      <c r="M3692" s="0" t="n">
        <f aca="false">35.3*G3692</f>
        <v>0.1380093787537</v>
      </c>
      <c r="N3692" s="0" t="n">
        <f aca="false">M3692*1000/365</f>
        <v>0.378107886996437</v>
      </c>
      <c r="O3692" s="0" t="n">
        <f aca="false">Table1[[#This Row],[Detection frequency 2021]]/100*365</f>
        <v>157.047455</v>
      </c>
      <c r="P3692" s="0" t="n">
        <f aca="false">Table1[[#This Row],[Flared days/year]]/12</f>
        <v>13.0872879166667</v>
      </c>
      <c r="Q3692" s="2" t="n">
        <f aca="false">Table1[[#This Row],['#days per month]]-P3748</f>
        <v>3.58840625</v>
      </c>
    </row>
    <row r="3693" customFormat="false" ht="15.75" hidden="true" customHeight="false" outlineLevel="0" collapsed="false">
      <c r="A3693" s="0" t="s">
        <v>39</v>
      </c>
      <c r="B3693" s="0" t="s">
        <v>40</v>
      </c>
      <c r="C3693" s="0" t="s">
        <v>3858</v>
      </c>
      <c r="D3693" s="0" t="n">
        <v>5770</v>
      </c>
      <c r="E3693" s="0" t="n">
        <v>29.477093</v>
      </c>
      <c r="F3693" s="0" t="n">
        <v>21.079775</v>
      </c>
      <c r="G3693" s="0" t="n">
        <v>0.003906385299</v>
      </c>
      <c r="H3693" s="0" t="n">
        <v>1848.77</v>
      </c>
      <c r="I3693" s="0" t="n">
        <v>1.2311</v>
      </c>
      <c r="J3693" s="0" t="n">
        <v>36.7925</v>
      </c>
      <c r="K3693" s="0" t="n">
        <v>424</v>
      </c>
      <c r="L3693" s="0" t="s">
        <v>20</v>
      </c>
      <c r="M3693" s="0" t="n">
        <f aca="false">35.3*G3693</f>
        <v>0.1378954010547</v>
      </c>
      <c r="N3693" s="0" t="n">
        <f aca="false">M3693*1000/365</f>
        <v>0.377795619327945</v>
      </c>
      <c r="O3693" s="0" t="n">
        <f aca="false">Table1[[#This Row],[Detection frequency 2021]]/100*365</f>
        <v>134.292625</v>
      </c>
      <c r="P3693" s="0" t="n">
        <f aca="false">Table1[[#This Row],[Flared days/year]]/12</f>
        <v>11.1910520833333</v>
      </c>
      <c r="Q3693" s="2" t="n">
        <f aca="false">Table1[[#This Row],['#days per month]]-P3749</f>
        <v>6.01568666666667</v>
      </c>
    </row>
    <row r="3694" customFormat="false" ht="15.75" hidden="true" customHeight="false" outlineLevel="0" collapsed="false">
      <c r="A3694" s="0" t="s">
        <v>598</v>
      </c>
      <c r="B3694" s="0" t="s">
        <v>599</v>
      </c>
      <c r="C3694" s="0" t="s">
        <v>3859</v>
      </c>
      <c r="D3694" s="0" t="n">
        <v>383</v>
      </c>
      <c r="E3694" s="0" t="n">
        <v>51.642175</v>
      </c>
      <c r="F3694" s="0" t="n">
        <v>-109.025878</v>
      </c>
      <c r="G3694" s="0" t="n">
        <v>0.003902451997</v>
      </c>
      <c r="H3694" s="0" t="n">
        <v>1927.98</v>
      </c>
      <c r="I3694" s="0" t="n">
        <v>1.6015</v>
      </c>
      <c r="J3694" s="0" t="n">
        <v>32.9446</v>
      </c>
      <c r="K3694" s="0" t="n">
        <v>343</v>
      </c>
      <c r="L3694" s="0" t="s">
        <v>20</v>
      </c>
      <c r="M3694" s="0" t="n">
        <f aca="false">35.3*G3694</f>
        <v>0.1377565554941</v>
      </c>
      <c r="N3694" s="0" t="n">
        <f aca="false">M3694*1000/365</f>
        <v>0.377415220531781</v>
      </c>
      <c r="O3694" s="0" t="n">
        <f aca="false">Table1[[#This Row],[Detection frequency 2021]]/100*365</f>
        <v>120.24779</v>
      </c>
      <c r="P3694" s="0" t="n">
        <f aca="false">Table1[[#This Row],[Flared days/year]]/12</f>
        <v>10.0206491666667</v>
      </c>
      <c r="Q3694" s="2" t="n">
        <f aca="false">Table1[[#This Row],['#days per month]]-P3750</f>
        <v>5.40829625</v>
      </c>
    </row>
    <row r="3695" customFormat="false" ht="15.75" hidden="true" customHeight="false" outlineLevel="0" collapsed="false">
      <c r="A3695" s="0" t="s">
        <v>645</v>
      </c>
      <c r="B3695" s="0" t="s">
        <v>646</v>
      </c>
      <c r="C3695" s="0" t="s">
        <v>3860</v>
      </c>
      <c r="D3695" s="0" t="n">
        <v>2459</v>
      </c>
      <c r="E3695" s="0" t="n">
        <v>32.246544</v>
      </c>
      <c r="F3695" s="0" t="n">
        <v>-101.87661</v>
      </c>
      <c r="G3695" s="0" t="n">
        <v>0.00390142464199999</v>
      </c>
      <c r="H3695" s="0" t="n">
        <v>1905.23</v>
      </c>
      <c r="I3695" s="0" t="n">
        <v>0.967884</v>
      </c>
      <c r="J3695" s="0" t="n">
        <v>12.1469</v>
      </c>
      <c r="K3695" s="0" t="n">
        <v>354</v>
      </c>
      <c r="L3695" s="0" t="s">
        <v>20</v>
      </c>
      <c r="M3695" s="0" t="n">
        <f aca="false">35.3*G3695</f>
        <v>0.1377202898626</v>
      </c>
      <c r="N3695" s="0" t="n">
        <f aca="false">M3695*1000/365</f>
        <v>0.377315862637259</v>
      </c>
      <c r="O3695" s="0" t="n">
        <f aca="false">Table1[[#This Row],[Detection frequency 2021]]/100*365</f>
        <v>44.336185</v>
      </c>
      <c r="P3695" s="0" t="n">
        <f aca="false">Table1[[#This Row],[Flared days/year]]/12</f>
        <v>3.69468208333333</v>
      </c>
      <c r="Q3695" s="2" t="n">
        <f aca="false">Table1[[#This Row],['#days per month]]-P3751</f>
        <v>-0.650551666666637</v>
      </c>
    </row>
    <row r="3696" customFormat="false" ht="15.75" hidden="true" customHeight="false" outlineLevel="0" collapsed="false">
      <c r="A3696" s="0" t="s">
        <v>543</v>
      </c>
      <c r="B3696" s="0" t="s">
        <v>544</v>
      </c>
      <c r="C3696" s="0" t="s">
        <v>3861</v>
      </c>
      <c r="D3696" s="0" t="n">
        <v>12458</v>
      </c>
      <c r="E3696" s="0" t="n">
        <v>-28.111709</v>
      </c>
      <c r="F3696" s="0" t="n">
        <v>140.202688</v>
      </c>
      <c r="G3696" s="0" t="n">
        <v>0.003899634109</v>
      </c>
      <c r="H3696" s="0" t="n">
        <v>1740.96</v>
      </c>
      <c r="I3696" s="0" t="n">
        <v>1.34157</v>
      </c>
      <c r="J3696" s="0" t="n">
        <v>15.0396</v>
      </c>
      <c r="K3696" s="0" t="n">
        <v>379</v>
      </c>
      <c r="L3696" s="0" t="s">
        <v>20</v>
      </c>
      <c r="M3696" s="0" t="n">
        <f aca="false">35.3*G3696</f>
        <v>0.1376570840477</v>
      </c>
      <c r="N3696" s="0" t="n">
        <f aca="false">M3696*1000/365</f>
        <v>0.377142696021096</v>
      </c>
      <c r="O3696" s="0" t="n">
        <f aca="false">Table1[[#This Row],[Detection frequency 2021]]/100*365</f>
        <v>54.89454</v>
      </c>
      <c r="P3696" s="0" t="n">
        <f aca="false">Table1[[#This Row],[Flared days/year]]/12</f>
        <v>4.574545</v>
      </c>
      <c r="Q3696" s="2" t="n">
        <f aca="false">Table1[[#This Row],['#days per month]]-P3752</f>
        <v>3.79463125</v>
      </c>
    </row>
    <row r="3697" customFormat="false" ht="15.75" hidden="true" customHeight="false" outlineLevel="0" collapsed="false">
      <c r="A3697" s="0" t="s">
        <v>24</v>
      </c>
      <c r="B3697" s="0" t="s">
        <v>25</v>
      </c>
      <c r="C3697" s="0" t="s">
        <v>3862</v>
      </c>
      <c r="D3697" s="0" t="n">
        <v>10287</v>
      </c>
      <c r="E3697" s="0" t="n">
        <v>60.447137</v>
      </c>
      <c r="F3697" s="0" t="n">
        <v>96.218629</v>
      </c>
      <c r="G3697" s="0" t="n">
        <v>0.003899369932</v>
      </c>
      <c r="H3697" s="0" t="n">
        <v>1825.71</v>
      </c>
      <c r="I3697" s="0" t="n">
        <v>4.06113</v>
      </c>
      <c r="J3697" s="0" t="n">
        <v>18.6275</v>
      </c>
      <c r="K3697" s="0" t="n">
        <v>204</v>
      </c>
      <c r="L3697" s="0" t="s">
        <v>20</v>
      </c>
      <c r="M3697" s="0" t="n">
        <f aca="false">35.3*G3697</f>
        <v>0.1376477585996</v>
      </c>
      <c r="N3697" s="0" t="n">
        <f aca="false">M3697*1000/365</f>
        <v>0.377117146848219</v>
      </c>
      <c r="O3697" s="0" t="n">
        <f aca="false">Table1[[#This Row],[Detection frequency 2021]]/100*365</f>
        <v>67.990375</v>
      </c>
      <c r="P3697" s="0" t="n">
        <f aca="false">Table1[[#This Row],[Flared days/year]]/12</f>
        <v>5.66586458333333</v>
      </c>
      <c r="Q3697" s="2" t="n">
        <f aca="false">Table1[[#This Row],['#days per month]]-P3753</f>
        <v>2.17689041666667</v>
      </c>
    </row>
    <row r="3698" customFormat="false" ht="15.75" hidden="true" customHeight="false" outlineLevel="0" collapsed="false">
      <c r="A3698" s="0" t="s">
        <v>1829</v>
      </c>
      <c r="B3698" s="0" t="s">
        <v>1830</v>
      </c>
      <c r="C3698" s="0" t="s">
        <v>3863</v>
      </c>
      <c r="D3698" s="0" t="n">
        <v>5099</v>
      </c>
      <c r="E3698" s="0" t="n">
        <v>61.448174</v>
      </c>
      <c r="F3698" s="0" t="n">
        <v>2.142565</v>
      </c>
      <c r="G3698" s="0" t="n">
        <v>0.00389881222499999</v>
      </c>
      <c r="H3698" s="0" t="n">
        <v>1757.37</v>
      </c>
      <c r="I3698" s="0" t="n">
        <v>1.94495999999999</v>
      </c>
      <c r="J3698" s="0" t="n">
        <v>27.1028</v>
      </c>
      <c r="K3698" s="0" t="n">
        <v>107</v>
      </c>
      <c r="L3698" s="0" t="s">
        <v>20</v>
      </c>
      <c r="M3698" s="0" t="n">
        <f aca="false">35.3*G3698</f>
        <v>0.1376280715425</v>
      </c>
      <c r="N3698" s="0" t="n">
        <f aca="false">M3698*1000/365</f>
        <v>0.377063209705478</v>
      </c>
      <c r="O3698" s="0" t="n">
        <f aca="false">Table1[[#This Row],[Detection frequency 2021]]/100*365</f>
        <v>98.92522</v>
      </c>
      <c r="P3698" s="0" t="n">
        <f aca="false">Table1[[#This Row],[Flared days/year]]/12</f>
        <v>8.24376833333333</v>
      </c>
      <c r="Q3698" s="2" t="n">
        <f aca="false">Table1[[#This Row],['#days per month]]-P3754</f>
        <v>4.90535666666667</v>
      </c>
    </row>
    <row r="3699" customFormat="false" ht="15.75" hidden="true" customHeight="false" outlineLevel="0" collapsed="false">
      <c r="A3699" s="0" t="s">
        <v>345</v>
      </c>
      <c r="B3699" s="0" t="s">
        <v>346</v>
      </c>
      <c r="C3699" s="0" t="s">
        <v>3864</v>
      </c>
      <c r="D3699" s="0" t="n">
        <v>4691</v>
      </c>
      <c r="E3699" s="0" t="n">
        <v>-33.462384</v>
      </c>
      <c r="F3699" s="0" t="n">
        <v>-68.626278</v>
      </c>
      <c r="G3699" s="0" t="n">
        <v>0.003896434632</v>
      </c>
      <c r="H3699" s="0" t="n">
        <v>1888.24</v>
      </c>
      <c r="I3699" s="0" t="n">
        <v>1.73317</v>
      </c>
      <c r="J3699" s="0" t="n">
        <v>19.5373</v>
      </c>
      <c r="K3699" s="0" t="n">
        <v>389</v>
      </c>
      <c r="L3699" s="0" t="s">
        <v>20</v>
      </c>
      <c r="M3699" s="0" t="n">
        <f aca="false">35.3*G3699</f>
        <v>0.1375441425096</v>
      </c>
      <c r="N3699" s="0" t="n">
        <f aca="false">M3699*1000/365</f>
        <v>0.376833267149589</v>
      </c>
      <c r="O3699" s="0" t="n">
        <f aca="false">Table1[[#This Row],[Detection frequency 2021]]/100*365</f>
        <v>71.311145</v>
      </c>
      <c r="P3699" s="0" t="n">
        <f aca="false">Table1[[#This Row],[Flared days/year]]/12</f>
        <v>5.94259541666667</v>
      </c>
      <c r="Q3699" s="2" t="n">
        <f aca="false">Table1[[#This Row],['#days per month]]-P3755</f>
        <v>1.69840583333333</v>
      </c>
    </row>
    <row r="3700" customFormat="false" ht="15.75" hidden="true" customHeight="false" outlineLevel="0" collapsed="false">
      <c r="A3700" s="0" t="s">
        <v>645</v>
      </c>
      <c r="B3700" s="0" t="s">
        <v>646</v>
      </c>
      <c r="C3700" s="0" t="s">
        <v>3865</v>
      </c>
      <c r="D3700" s="0" t="n">
        <v>831</v>
      </c>
      <c r="E3700" s="0" t="n">
        <v>48.187601</v>
      </c>
      <c r="F3700" s="0" t="n">
        <v>-102.821262</v>
      </c>
      <c r="G3700" s="0" t="n">
        <v>0.00389523115899999</v>
      </c>
      <c r="H3700" s="0" t="n">
        <v>1825.89</v>
      </c>
      <c r="I3700" s="0" t="n">
        <v>1.6015</v>
      </c>
      <c r="J3700" s="0" t="n">
        <v>4.98442</v>
      </c>
      <c r="K3700" s="0" t="n">
        <v>321</v>
      </c>
      <c r="L3700" s="0" t="s">
        <v>20</v>
      </c>
      <c r="M3700" s="0" t="n">
        <f aca="false">35.3*G3700</f>
        <v>0.1375016599127</v>
      </c>
      <c r="N3700" s="0" t="n">
        <f aca="false">M3700*1000/365</f>
        <v>0.37671687647315</v>
      </c>
      <c r="O3700" s="0" t="n">
        <f aca="false">Table1[[#This Row],[Detection frequency 2021]]/100*365</f>
        <v>18.193133</v>
      </c>
      <c r="P3700" s="0" t="n">
        <f aca="false">Table1[[#This Row],[Flared days/year]]/12</f>
        <v>1.51609441666667</v>
      </c>
      <c r="Q3700" s="2" t="n">
        <f aca="false">Table1[[#This Row],['#days per month]]-P3756</f>
        <v>-2.5523780833333</v>
      </c>
    </row>
    <row r="3701" customFormat="false" ht="15.75" hidden="true" customHeight="false" outlineLevel="0" collapsed="false">
      <c r="A3701" s="0" t="s">
        <v>788</v>
      </c>
      <c r="B3701" s="0" t="s">
        <v>789</v>
      </c>
      <c r="C3701" s="0" t="s">
        <v>3866</v>
      </c>
      <c r="D3701" s="0" t="n">
        <v>11990</v>
      </c>
      <c r="E3701" s="0" t="n">
        <v>-6.284749</v>
      </c>
      <c r="F3701" s="0" t="n">
        <v>107.884239999999</v>
      </c>
      <c r="G3701" s="0" t="n">
        <v>0.003893176449</v>
      </c>
      <c r="H3701" s="0" t="n">
        <v>1812.63</v>
      </c>
      <c r="I3701" s="0" t="n">
        <v>2.04466</v>
      </c>
      <c r="J3701" s="0" t="n">
        <v>24.4443999999999</v>
      </c>
      <c r="K3701" s="0" t="n">
        <v>90</v>
      </c>
      <c r="L3701" s="0" t="s">
        <v>20</v>
      </c>
      <c r="M3701" s="0" t="n">
        <f aca="false">35.3*G3701</f>
        <v>0.1374291286497</v>
      </c>
      <c r="N3701" s="0" t="n">
        <f aca="false">M3701*1000/365</f>
        <v>0.37651816068411</v>
      </c>
      <c r="O3701" s="0" t="n">
        <f aca="false">Table1[[#This Row],[Detection frequency 2021]]/100*365</f>
        <v>89.2220599999996</v>
      </c>
      <c r="P3701" s="0" t="n">
        <f aca="false">Table1[[#This Row],[Flared days/year]]/12</f>
        <v>7.43517166666664</v>
      </c>
      <c r="Q3701" s="2" t="n">
        <f aca="false">Table1[[#This Row],['#days per month]]-P3757</f>
        <v>-1.44241916666667</v>
      </c>
    </row>
    <row r="3702" customFormat="false" ht="15.75" hidden="true" customHeight="false" outlineLevel="0" collapsed="false">
      <c r="A3702" s="0" t="s">
        <v>645</v>
      </c>
      <c r="B3702" s="0" t="s">
        <v>646</v>
      </c>
      <c r="C3702" s="0" t="s">
        <v>3867</v>
      </c>
      <c r="D3702" s="0" t="n">
        <v>2814</v>
      </c>
      <c r="E3702" s="0" t="n">
        <v>32.739058</v>
      </c>
      <c r="F3702" s="0" t="n">
        <v>-100.198936</v>
      </c>
      <c r="G3702" s="0" t="n">
        <v>0.003892882919</v>
      </c>
      <c r="H3702" s="0" t="n">
        <v>2013.58</v>
      </c>
      <c r="I3702" s="0" t="n">
        <v>1.6015</v>
      </c>
      <c r="J3702" s="0" t="n">
        <v>19.0476</v>
      </c>
      <c r="K3702" s="0" t="n">
        <v>336</v>
      </c>
      <c r="L3702" s="0" t="s">
        <v>20</v>
      </c>
      <c r="M3702" s="0" t="n">
        <f aca="false">35.3*G3702</f>
        <v>0.1374187670407</v>
      </c>
      <c r="N3702" s="0" t="n">
        <f aca="false">M3702*1000/365</f>
        <v>0.376489772714247</v>
      </c>
      <c r="O3702" s="0" t="n">
        <f aca="false">Table1[[#This Row],[Detection frequency 2021]]/100*365</f>
        <v>69.52374</v>
      </c>
      <c r="P3702" s="0" t="n">
        <f aca="false">Table1[[#This Row],[Flared days/year]]/12</f>
        <v>5.793645</v>
      </c>
      <c r="Q3702" s="2" t="n">
        <f aca="false">Table1[[#This Row],['#days per month]]-P3758</f>
        <v>0.073486666666696</v>
      </c>
    </row>
    <row r="3703" customFormat="false" ht="15.75" hidden="true" customHeight="false" outlineLevel="0" collapsed="false">
      <c r="A3703" s="0" t="s">
        <v>35</v>
      </c>
      <c r="B3703" s="0" t="s">
        <v>36</v>
      </c>
      <c r="C3703" s="0" t="s">
        <v>3868</v>
      </c>
      <c r="D3703" s="0" t="n">
        <v>3855</v>
      </c>
      <c r="E3703" s="0" t="n">
        <v>19.391983</v>
      </c>
      <c r="F3703" s="0" t="n">
        <v>-92.061951</v>
      </c>
      <c r="G3703" s="0" t="n">
        <v>0.003883225782</v>
      </c>
      <c r="H3703" s="0" t="n">
        <v>1907.03</v>
      </c>
      <c r="I3703" s="0" t="n">
        <v>1.6015</v>
      </c>
      <c r="J3703" s="0" t="n">
        <v>15.9574</v>
      </c>
      <c r="K3703" s="0" t="n">
        <v>188</v>
      </c>
      <c r="L3703" s="0" t="s">
        <v>20</v>
      </c>
      <c r="M3703" s="0" t="n">
        <f aca="false">35.3*G3703</f>
        <v>0.1370778701046</v>
      </c>
      <c r="N3703" s="0" t="n">
        <f aca="false">M3703*1000/365</f>
        <v>0.375555808505753</v>
      </c>
      <c r="O3703" s="0" t="n">
        <f aca="false">Table1[[#This Row],[Detection frequency 2021]]/100*365</f>
        <v>58.24451</v>
      </c>
      <c r="P3703" s="0" t="n">
        <f aca="false">Table1[[#This Row],[Flared days/year]]/12</f>
        <v>4.85370916666667</v>
      </c>
      <c r="Q3703" s="2" t="n">
        <f aca="false">Table1[[#This Row],['#days per month]]-P3759</f>
        <v>-2.80910083333333</v>
      </c>
    </row>
    <row r="3704" customFormat="false" ht="15.75" hidden="true" customHeight="false" outlineLevel="0" collapsed="false">
      <c r="A3704" s="0" t="s">
        <v>24</v>
      </c>
      <c r="B3704" s="0" t="s">
        <v>25</v>
      </c>
      <c r="C3704" s="0" t="s">
        <v>3869</v>
      </c>
      <c r="D3704" s="0" t="n">
        <v>6865</v>
      </c>
      <c r="E3704" s="0" t="n">
        <v>51.670737</v>
      </c>
      <c r="F3704" s="0" t="n">
        <v>52.409918</v>
      </c>
      <c r="G3704" s="0" t="n">
        <v>0.00387876412599999</v>
      </c>
      <c r="H3704" s="0" t="n">
        <v>1861.36</v>
      </c>
      <c r="I3704" s="0" t="n">
        <v>3.3533</v>
      </c>
      <c r="J3704" s="0" t="n">
        <v>25.784</v>
      </c>
      <c r="K3704" s="0" t="n">
        <v>287</v>
      </c>
      <c r="L3704" s="0" t="s">
        <v>20</v>
      </c>
      <c r="M3704" s="0" t="n">
        <f aca="false">35.3*G3704</f>
        <v>0.1369203736478</v>
      </c>
      <c r="N3704" s="0" t="n">
        <f aca="false">M3704*1000/365</f>
        <v>0.375124311363835</v>
      </c>
      <c r="O3704" s="0" t="n">
        <f aca="false">Table1[[#This Row],[Detection frequency 2021]]/100*365</f>
        <v>94.1116</v>
      </c>
      <c r="P3704" s="0" t="n">
        <f aca="false">Table1[[#This Row],[Flared days/year]]/12</f>
        <v>7.84263333333333</v>
      </c>
      <c r="Q3704" s="2" t="n">
        <f aca="false">Table1[[#This Row],['#days per month]]-P3760</f>
        <v>0.238466666666667</v>
      </c>
    </row>
    <row r="3705" customFormat="false" ht="15.75" hidden="true" customHeight="false" outlineLevel="0" collapsed="false">
      <c r="A3705" s="0" t="s">
        <v>197</v>
      </c>
      <c r="B3705" s="0" t="s">
        <v>198</v>
      </c>
      <c r="C3705" s="0" t="s">
        <v>3870</v>
      </c>
      <c r="D3705" s="0" t="n">
        <v>11803</v>
      </c>
      <c r="E3705" s="0" t="n">
        <v>5.825922</v>
      </c>
      <c r="F3705" s="0" t="n">
        <v>114.34018</v>
      </c>
      <c r="G3705" s="0" t="n">
        <v>0.003876562651</v>
      </c>
      <c r="H3705" s="0" t="n">
        <v>1625.52</v>
      </c>
      <c r="I3705" s="0" t="n">
        <v>3.04805</v>
      </c>
      <c r="J3705" s="0" t="n">
        <v>38.2353</v>
      </c>
      <c r="K3705" s="0" t="n">
        <v>34</v>
      </c>
      <c r="L3705" s="0" t="s">
        <v>20</v>
      </c>
      <c r="M3705" s="0" t="n">
        <f aca="false">35.3*G3705</f>
        <v>0.1368426615803</v>
      </c>
      <c r="N3705" s="0" t="n">
        <f aca="false">M3705*1000/365</f>
        <v>0.374911401589863</v>
      </c>
      <c r="O3705" s="0" t="n">
        <f aca="false">Table1[[#This Row],[Detection frequency 2021]]/100*365</f>
        <v>139.558845</v>
      </c>
      <c r="P3705" s="0" t="n">
        <f aca="false">Table1[[#This Row],[Flared days/year]]/12</f>
        <v>11.62990375</v>
      </c>
      <c r="Q3705" s="2" t="n">
        <f aca="false">Table1[[#This Row],['#days per month]]-P3761</f>
        <v>5.31096291666667</v>
      </c>
    </row>
    <row r="3706" customFormat="false" ht="15.75" hidden="true" customHeight="false" outlineLevel="0" collapsed="false">
      <c r="A3706" s="0" t="s">
        <v>563</v>
      </c>
      <c r="B3706" s="0" t="s">
        <v>564</v>
      </c>
      <c r="C3706" s="0" t="s">
        <v>3871</v>
      </c>
      <c r="D3706" s="0" t="n">
        <v>4507</v>
      </c>
      <c r="E3706" s="0" t="n">
        <v>-0.423397999999999</v>
      </c>
      <c r="F3706" s="0" t="n">
        <v>-76.80139</v>
      </c>
      <c r="G3706" s="0" t="n">
        <v>0.00387530047199999</v>
      </c>
      <c r="H3706" s="0" t="n">
        <v>1904.89</v>
      </c>
      <c r="I3706" s="0" t="n">
        <v>1.6015</v>
      </c>
      <c r="J3706" s="0" t="n">
        <v>32.7273</v>
      </c>
      <c r="K3706" s="0" t="n">
        <v>55</v>
      </c>
      <c r="L3706" s="0" t="s">
        <v>20</v>
      </c>
      <c r="M3706" s="0" t="n">
        <f aca="false">35.3*G3706</f>
        <v>0.1367981066616</v>
      </c>
      <c r="N3706" s="0" t="n">
        <f aca="false">M3706*1000/365</f>
        <v>0.374789333319451</v>
      </c>
      <c r="O3706" s="0" t="n">
        <f aca="false">Table1[[#This Row],[Detection frequency 2021]]/100*365</f>
        <v>119.454645</v>
      </c>
      <c r="P3706" s="0" t="n">
        <f aca="false">Table1[[#This Row],[Flared days/year]]/12</f>
        <v>9.95455375</v>
      </c>
      <c r="Q3706" s="2" t="n">
        <f aca="false">Table1[[#This Row],['#days per month]]-P3762</f>
        <v>2.3246241666667</v>
      </c>
    </row>
    <row r="3707" customFormat="false" ht="15.75" hidden="true" customHeight="false" outlineLevel="0" collapsed="false">
      <c r="A3707" s="0" t="s">
        <v>645</v>
      </c>
      <c r="B3707" s="0" t="s">
        <v>646</v>
      </c>
      <c r="C3707" s="0" t="s">
        <v>3872</v>
      </c>
      <c r="D3707" s="0" t="n">
        <v>1974</v>
      </c>
      <c r="E3707" s="0" t="n">
        <v>31.8985599999999</v>
      </c>
      <c r="F3707" s="0" t="n">
        <v>-103.356777</v>
      </c>
      <c r="G3707" s="0" t="n">
        <v>0.00387433182299999</v>
      </c>
      <c r="H3707" s="0" t="n">
        <v>1781.32</v>
      </c>
      <c r="I3707" s="0" t="n">
        <v>3.42778</v>
      </c>
      <c r="J3707" s="0" t="n">
        <v>5.08982</v>
      </c>
      <c r="K3707" s="0" t="n">
        <v>334</v>
      </c>
      <c r="L3707" s="0" t="s">
        <v>20</v>
      </c>
      <c r="M3707" s="0" t="n">
        <f aca="false">35.3*G3707</f>
        <v>0.1367639133519</v>
      </c>
      <c r="N3707" s="0" t="n">
        <f aca="false">M3707*1000/365</f>
        <v>0.374695653018903</v>
      </c>
      <c r="O3707" s="0" t="n">
        <f aca="false">Table1[[#This Row],[Detection frequency 2021]]/100*365</f>
        <v>18.577843</v>
      </c>
      <c r="P3707" s="0" t="n">
        <f aca="false">Table1[[#This Row],[Flared days/year]]/12</f>
        <v>1.54815358333333</v>
      </c>
      <c r="Q3707" s="2" t="n">
        <f aca="false">Table1[[#This Row],['#days per month]]-P3763</f>
        <v>-0.914735625000001</v>
      </c>
    </row>
    <row r="3708" customFormat="false" ht="15.75" hidden="true" customHeight="false" outlineLevel="0" collapsed="false">
      <c r="A3708" s="0" t="s">
        <v>1160</v>
      </c>
      <c r="B3708" s="0" t="s">
        <v>1161</v>
      </c>
      <c r="C3708" s="0" t="s">
        <v>3873</v>
      </c>
      <c r="D3708" s="0" t="n">
        <v>9974</v>
      </c>
      <c r="E3708" s="0" t="n">
        <v>25.142736</v>
      </c>
      <c r="F3708" s="0" t="n">
        <v>68.682829</v>
      </c>
      <c r="G3708" s="0" t="n">
        <v>0.003872394525</v>
      </c>
      <c r="H3708" s="0" t="n">
        <v>1781.6</v>
      </c>
      <c r="I3708" s="0" t="n">
        <v>2.9925</v>
      </c>
      <c r="J3708" s="0" t="n">
        <v>23.1198</v>
      </c>
      <c r="K3708" s="0" t="n">
        <v>359</v>
      </c>
      <c r="L3708" s="0" t="s">
        <v>20</v>
      </c>
      <c r="M3708" s="0" t="n">
        <f aca="false">35.3*G3708</f>
        <v>0.1366955267325</v>
      </c>
      <c r="N3708" s="0" t="n">
        <f aca="false">M3708*1000/365</f>
        <v>0.374508292417808</v>
      </c>
      <c r="O3708" s="0" t="n">
        <f aca="false">Table1[[#This Row],[Detection frequency 2021]]/100*365</f>
        <v>84.38727</v>
      </c>
      <c r="P3708" s="0" t="n">
        <f aca="false">Table1[[#This Row],[Flared days/year]]/12</f>
        <v>7.0322725</v>
      </c>
      <c r="Q3708" s="2" t="n">
        <f aca="false">Table1[[#This Row],['#days per month]]-P3764</f>
        <v>0.585764166666667</v>
      </c>
    </row>
    <row r="3709" customFormat="false" ht="15.75" hidden="true" customHeight="false" outlineLevel="0" collapsed="false">
      <c r="A3709" s="0" t="s">
        <v>161</v>
      </c>
      <c r="B3709" s="0" t="s">
        <v>162</v>
      </c>
      <c r="C3709" s="0" t="s">
        <v>3874</v>
      </c>
      <c r="D3709" s="0" t="n">
        <v>9627</v>
      </c>
      <c r="E3709" s="0" t="n">
        <v>40.654021</v>
      </c>
      <c r="F3709" s="0" t="n">
        <v>82.6976569999999</v>
      </c>
      <c r="G3709" s="0" t="n">
        <v>0.003860946855</v>
      </c>
      <c r="H3709" s="0" t="n">
        <v>1687.37</v>
      </c>
      <c r="I3709" s="0" t="n">
        <v>1.08755</v>
      </c>
      <c r="J3709" s="0" t="n">
        <v>18.125</v>
      </c>
      <c r="K3709" s="0" t="n">
        <v>320</v>
      </c>
      <c r="L3709" s="0" t="s">
        <v>20</v>
      </c>
      <c r="M3709" s="0" t="n">
        <f aca="false">35.3*G3709</f>
        <v>0.1362914239815</v>
      </c>
      <c r="N3709" s="0" t="n">
        <f aca="false">M3709*1000/365</f>
        <v>0.373401161593151</v>
      </c>
      <c r="O3709" s="0" t="n">
        <f aca="false">Table1[[#This Row],[Detection frequency 2021]]/100*365</f>
        <v>66.15625</v>
      </c>
      <c r="P3709" s="0" t="n">
        <f aca="false">Table1[[#This Row],[Flared days/year]]/12</f>
        <v>5.51302083333333</v>
      </c>
      <c r="Q3709" s="2" t="n">
        <f aca="false">Table1[[#This Row],['#days per month]]-P3765</f>
        <v>0.363752916666668</v>
      </c>
    </row>
    <row r="3710" customFormat="false" ht="15.75" hidden="true" customHeight="false" outlineLevel="0" collapsed="false">
      <c r="A3710" s="0" t="s">
        <v>126</v>
      </c>
      <c r="B3710" s="0" t="s">
        <v>127</v>
      </c>
      <c r="C3710" s="0" t="s">
        <v>3875</v>
      </c>
      <c r="D3710" s="0" t="n">
        <v>5932</v>
      </c>
      <c r="E3710" s="0" t="n">
        <v>5.376138</v>
      </c>
      <c r="F3710" s="0" t="n">
        <v>5.30826999999999</v>
      </c>
      <c r="G3710" s="0" t="n">
        <v>0.003860946855</v>
      </c>
      <c r="H3710" s="0" t="n">
        <v>1635.87</v>
      </c>
      <c r="I3710" s="0" t="n">
        <v>0.873142</v>
      </c>
      <c r="J3710" s="0" t="n">
        <v>25.4544999999999</v>
      </c>
      <c r="K3710" s="0" t="n">
        <v>55</v>
      </c>
      <c r="L3710" s="0" t="s">
        <v>20</v>
      </c>
      <c r="M3710" s="0" t="n">
        <f aca="false">35.3*G3710</f>
        <v>0.1362914239815</v>
      </c>
      <c r="N3710" s="0" t="n">
        <f aca="false">M3710*1000/365</f>
        <v>0.373401161593151</v>
      </c>
      <c r="O3710" s="0" t="n">
        <f aca="false">Table1[[#This Row],[Detection frequency 2021]]/100*365</f>
        <v>92.9089249999996</v>
      </c>
      <c r="P3710" s="0" t="n">
        <f aca="false">Table1[[#This Row],[Flared days/year]]/12</f>
        <v>7.74241041666664</v>
      </c>
      <c r="Q3710" s="2" t="n">
        <f aca="false">Table1[[#This Row],['#days per month]]-P3766</f>
        <v>-2.04025875000003</v>
      </c>
    </row>
    <row r="3711" customFormat="false" ht="15.75" hidden="true" customHeight="false" outlineLevel="0" collapsed="false">
      <c r="A3711" s="0" t="s">
        <v>645</v>
      </c>
      <c r="B3711" s="0" t="s">
        <v>646</v>
      </c>
      <c r="C3711" s="0" t="s">
        <v>3876</v>
      </c>
      <c r="D3711" s="0" t="n">
        <v>1290</v>
      </c>
      <c r="E3711" s="0" t="n">
        <v>32.700786</v>
      </c>
      <c r="F3711" s="0" t="n">
        <v>-104.12085</v>
      </c>
      <c r="G3711" s="0" t="n">
        <v>0.003859596617</v>
      </c>
      <c r="H3711" s="0" t="n">
        <v>1890.53</v>
      </c>
      <c r="I3711" s="0" t="n">
        <v>2.10834</v>
      </c>
      <c r="J3711" s="0" t="n">
        <v>20.1754</v>
      </c>
      <c r="K3711" s="0" t="n">
        <v>342</v>
      </c>
      <c r="L3711" s="0" t="s">
        <v>20</v>
      </c>
      <c r="M3711" s="0" t="n">
        <f aca="false">35.3*G3711</f>
        <v>0.1362437605801</v>
      </c>
      <c r="N3711" s="0" t="n">
        <f aca="false">M3711*1000/365</f>
        <v>0.373270576931781</v>
      </c>
      <c r="O3711" s="0" t="n">
        <f aca="false">Table1[[#This Row],[Detection frequency 2021]]/100*365</f>
        <v>73.64021</v>
      </c>
      <c r="P3711" s="0" t="n">
        <f aca="false">Table1[[#This Row],[Flared days/year]]/12</f>
        <v>6.13668416666667</v>
      </c>
      <c r="Q3711" s="2" t="n">
        <f aca="false">Table1[[#This Row],['#days per month]]-P3767</f>
        <v>3.42544895833333</v>
      </c>
    </row>
    <row r="3712" customFormat="false" ht="15.75" hidden="true" customHeight="false" outlineLevel="0" collapsed="false">
      <c r="A3712" s="0" t="s">
        <v>1387</v>
      </c>
      <c r="B3712" s="0" t="s">
        <v>1388</v>
      </c>
      <c r="C3712" s="0" t="s">
        <v>3877</v>
      </c>
      <c r="D3712" s="0" t="n">
        <v>4445</v>
      </c>
      <c r="E3712" s="0" t="n">
        <v>-4.917869</v>
      </c>
      <c r="F3712" s="0" t="n">
        <v>-81.12935</v>
      </c>
      <c r="G3712" s="0" t="n">
        <v>0.003858422497</v>
      </c>
      <c r="H3712" s="0" t="n">
        <v>1797.81</v>
      </c>
      <c r="I3712" s="0" t="n">
        <v>3.11569</v>
      </c>
      <c r="J3712" s="0" t="n">
        <v>18.705</v>
      </c>
      <c r="K3712" s="0" t="n">
        <v>139</v>
      </c>
      <c r="L3712" s="0" t="s">
        <v>20</v>
      </c>
      <c r="M3712" s="0" t="n">
        <f aca="false">35.3*G3712</f>
        <v>0.1362023141441</v>
      </c>
      <c r="N3712" s="0" t="n">
        <f aca="false">M3712*1000/365</f>
        <v>0.373157025052329</v>
      </c>
      <c r="O3712" s="0" t="n">
        <f aca="false">Table1[[#This Row],[Detection frequency 2021]]/100*365</f>
        <v>68.27325</v>
      </c>
      <c r="P3712" s="0" t="n">
        <f aca="false">Table1[[#This Row],[Flared days/year]]/12</f>
        <v>5.6894375</v>
      </c>
      <c r="Q3712" s="2" t="n">
        <f aca="false">Table1[[#This Row],['#days per month]]-P3768</f>
        <v>-3.45843583333333</v>
      </c>
    </row>
    <row r="3713" customFormat="false" ht="15.75" hidden="true" customHeight="false" outlineLevel="0" collapsed="false">
      <c r="A3713" s="0" t="s">
        <v>645</v>
      </c>
      <c r="B3713" s="0" t="s">
        <v>646</v>
      </c>
      <c r="C3713" s="0" t="s">
        <v>3878</v>
      </c>
      <c r="D3713" s="0" t="n">
        <v>2929</v>
      </c>
      <c r="E3713" s="0" t="n">
        <v>28.509511</v>
      </c>
      <c r="F3713" s="0" t="n">
        <v>-99.279627</v>
      </c>
      <c r="G3713" s="0" t="n">
        <v>0.003858246379</v>
      </c>
      <c r="H3713" s="0" t="n">
        <v>1860.39</v>
      </c>
      <c r="I3713" s="0" t="n">
        <v>3.18063</v>
      </c>
      <c r="J3713" s="0" t="n">
        <v>11.4907</v>
      </c>
      <c r="K3713" s="0" t="n">
        <v>322</v>
      </c>
      <c r="L3713" s="0" t="s">
        <v>20</v>
      </c>
      <c r="M3713" s="0" t="n">
        <f aca="false">35.3*G3713</f>
        <v>0.1361960971787</v>
      </c>
      <c r="N3713" s="0" t="n">
        <f aca="false">M3713*1000/365</f>
        <v>0.373139992270411</v>
      </c>
      <c r="O3713" s="0" t="n">
        <f aca="false">Table1[[#This Row],[Detection frequency 2021]]/100*365</f>
        <v>41.941055</v>
      </c>
      <c r="P3713" s="0" t="n">
        <f aca="false">Table1[[#This Row],[Flared days/year]]/12</f>
        <v>3.49508791666667</v>
      </c>
      <c r="Q3713" s="2" t="n">
        <f aca="false">Table1[[#This Row],['#days per month]]-P3769</f>
        <v>-3.2641645833333</v>
      </c>
    </row>
    <row r="3714" customFormat="false" ht="15.75" hidden="true" customHeight="false" outlineLevel="0" collapsed="false">
      <c r="A3714" s="0" t="s">
        <v>645</v>
      </c>
      <c r="B3714" s="0" t="s">
        <v>646</v>
      </c>
      <c r="C3714" s="0" t="s">
        <v>3879</v>
      </c>
      <c r="D3714" s="0" t="n">
        <v>2526</v>
      </c>
      <c r="E3714" s="0" t="n">
        <v>32.269426</v>
      </c>
      <c r="F3714" s="0" t="n">
        <v>-101.7686</v>
      </c>
      <c r="G3714" s="0" t="n">
        <v>0.003858070261</v>
      </c>
      <c r="H3714" s="0" t="n">
        <v>1844.58</v>
      </c>
      <c r="I3714" s="0" t="n">
        <v>1</v>
      </c>
      <c r="J3714" s="0" t="n">
        <v>16.2722</v>
      </c>
      <c r="K3714" s="0" t="n">
        <v>338</v>
      </c>
      <c r="L3714" s="0" t="s">
        <v>20</v>
      </c>
      <c r="M3714" s="0" t="n">
        <f aca="false">35.3*G3714</f>
        <v>0.1361898802133</v>
      </c>
      <c r="N3714" s="0" t="n">
        <f aca="false">M3714*1000/365</f>
        <v>0.373122959488493</v>
      </c>
      <c r="O3714" s="0" t="n">
        <f aca="false">Table1[[#This Row],[Detection frequency 2021]]/100*365</f>
        <v>59.39353</v>
      </c>
      <c r="P3714" s="0" t="n">
        <f aca="false">Table1[[#This Row],[Flared days/year]]/12</f>
        <v>4.94946083333333</v>
      </c>
      <c r="Q3714" s="2" t="n">
        <f aca="false">Table1[[#This Row],['#days per month]]-P3770</f>
        <v>1.95187704166667</v>
      </c>
    </row>
    <row r="3715" customFormat="false" ht="15.75" hidden="true" customHeight="false" outlineLevel="0" collapsed="false">
      <c r="A3715" s="0" t="s">
        <v>645</v>
      </c>
      <c r="B3715" s="0" t="s">
        <v>646</v>
      </c>
      <c r="C3715" s="0" t="s">
        <v>3880</v>
      </c>
      <c r="D3715" s="0" t="n">
        <v>1990</v>
      </c>
      <c r="E3715" s="0" t="n">
        <v>31.857734</v>
      </c>
      <c r="F3715" s="0" t="n">
        <v>-103.321468</v>
      </c>
      <c r="G3715" s="0" t="n">
        <v>0.003857600613</v>
      </c>
      <c r="H3715" s="0" t="n">
        <v>1890.38</v>
      </c>
      <c r="I3715" s="0" t="n">
        <v>1.84117</v>
      </c>
      <c r="J3715" s="0" t="n">
        <v>21.2121</v>
      </c>
      <c r="K3715" s="0" t="n">
        <v>330</v>
      </c>
      <c r="L3715" s="0" t="s">
        <v>20</v>
      </c>
      <c r="M3715" s="0" t="n">
        <f aca="false">35.3*G3715</f>
        <v>0.1361733016389</v>
      </c>
      <c r="N3715" s="0" t="n">
        <f aca="false">M3715*1000/365</f>
        <v>0.373077538736712</v>
      </c>
      <c r="O3715" s="0" t="n">
        <f aca="false">Table1[[#This Row],[Detection frequency 2021]]/100*365</f>
        <v>77.424165</v>
      </c>
      <c r="P3715" s="0" t="n">
        <f aca="false">Table1[[#This Row],[Flared days/year]]/12</f>
        <v>6.45201375</v>
      </c>
      <c r="Q3715" s="2" t="n">
        <f aca="false">Table1[[#This Row],['#days per month]]-P3771</f>
        <v>3.51707308333334</v>
      </c>
    </row>
    <row r="3716" customFormat="false" ht="15.75" hidden="true" customHeight="false" outlineLevel="0" collapsed="false">
      <c r="A3716" s="0" t="s">
        <v>24</v>
      </c>
      <c r="B3716" s="0" t="s">
        <v>25</v>
      </c>
      <c r="C3716" s="0" t="s">
        <v>3881</v>
      </c>
      <c r="D3716" s="0" t="n">
        <v>7026</v>
      </c>
      <c r="E3716" s="0" t="n">
        <v>56.284187</v>
      </c>
      <c r="F3716" s="0" t="n">
        <v>55.429187</v>
      </c>
      <c r="G3716" s="0" t="n">
        <v>0.003850996188</v>
      </c>
      <c r="H3716" s="0" t="n">
        <v>1898.4</v>
      </c>
      <c r="I3716" s="0" t="n">
        <v>2.38364</v>
      </c>
      <c r="J3716" s="0" t="n">
        <v>19.8528999999999</v>
      </c>
      <c r="K3716" s="0" t="n">
        <v>272</v>
      </c>
      <c r="L3716" s="0" t="s">
        <v>20</v>
      </c>
      <c r="M3716" s="0" t="n">
        <f aca="false">35.3*G3716</f>
        <v>0.1359401654364</v>
      </c>
      <c r="N3716" s="0" t="n">
        <f aca="false">M3716*1000/365</f>
        <v>0.372438809414794</v>
      </c>
      <c r="O3716" s="0" t="n">
        <f aca="false">Table1[[#This Row],[Detection frequency 2021]]/100*365</f>
        <v>72.4630849999996</v>
      </c>
      <c r="P3716" s="0" t="n">
        <f aca="false">Table1[[#This Row],[Flared days/year]]/12</f>
        <v>6.03859041666664</v>
      </c>
      <c r="Q3716" s="2" t="n">
        <f aca="false">Table1[[#This Row],['#days per month]]-P3772</f>
        <v>2.87957624999997</v>
      </c>
    </row>
    <row r="3717" customFormat="false" ht="15.75" hidden="true" customHeight="false" outlineLevel="0" collapsed="false">
      <c r="A3717" s="0" t="s">
        <v>645</v>
      </c>
      <c r="B3717" s="0" t="s">
        <v>646</v>
      </c>
      <c r="C3717" s="0" t="s">
        <v>3882</v>
      </c>
      <c r="D3717" s="0" t="n">
        <v>1461</v>
      </c>
      <c r="E3717" s="0" t="n">
        <v>32.654877</v>
      </c>
      <c r="F3717" s="0" t="n">
        <v>-103.896008999999</v>
      </c>
      <c r="G3717" s="0" t="n">
        <v>0.003844832058</v>
      </c>
      <c r="H3717" s="0" t="n">
        <v>1886.14</v>
      </c>
      <c r="I3717" s="0" t="n">
        <v>2.14860999999999</v>
      </c>
      <c r="J3717" s="0" t="n">
        <v>10.5881999999999</v>
      </c>
      <c r="K3717" s="0" t="n">
        <v>340</v>
      </c>
      <c r="L3717" s="0" t="s">
        <v>20</v>
      </c>
      <c r="M3717" s="0" t="n">
        <f aca="false">35.3*G3717</f>
        <v>0.1357225716474</v>
      </c>
      <c r="N3717" s="0" t="n">
        <f aca="false">M3717*1000/365</f>
        <v>0.371842662047671</v>
      </c>
      <c r="O3717" s="0" t="n">
        <f aca="false">Table1[[#This Row],[Detection frequency 2021]]/100*365</f>
        <v>38.6469299999996</v>
      </c>
      <c r="P3717" s="0" t="n">
        <f aca="false">Table1[[#This Row],[Flared days/year]]/12</f>
        <v>3.22057749999997</v>
      </c>
      <c r="Q3717" s="2" t="n">
        <f aca="false">Table1[[#This Row],['#days per month]]-P3773</f>
        <v>-0.168234583333364</v>
      </c>
    </row>
    <row r="3718" customFormat="false" ht="15.75" hidden="true" customHeight="false" outlineLevel="0" collapsed="false">
      <c r="A3718" s="0" t="s">
        <v>645</v>
      </c>
      <c r="B3718" s="0" t="s">
        <v>646</v>
      </c>
      <c r="C3718" s="0" t="s">
        <v>3883</v>
      </c>
      <c r="D3718" s="0" t="n">
        <v>1746</v>
      </c>
      <c r="E3718" s="0" t="n">
        <v>32.09189</v>
      </c>
      <c r="F3718" s="0" t="n">
        <v>-103.597166</v>
      </c>
      <c r="G3718" s="0" t="n">
        <v>0.003842777348</v>
      </c>
      <c r="H3718" s="0" t="n">
        <v>1930.02</v>
      </c>
      <c r="I3718" s="0" t="n">
        <v>1.6015</v>
      </c>
      <c r="J3718" s="0" t="n">
        <v>15.9639</v>
      </c>
      <c r="K3718" s="0" t="n">
        <v>332</v>
      </c>
      <c r="L3718" s="0" t="s">
        <v>20</v>
      </c>
      <c r="M3718" s="0" t="n">
        <f aca="false">35.3*G3718</f>
        <v>0.1356500403844</v>
      </c>
      <c r="N3718" s="0" t="n">
        <f aca="false">M3718*1000/365</f>
        <v>0.37164394625863</v>
      </c>
      <c r="O3718" s="0" t="n">
        <f aca="false">Table1[[#This Row],[Detection frequency 2021]]/100*365</f>
        <v>58.268235</v>
      </c>
      <c r="P3718" s="0" t="n">
        <f aca="false">Table1[[#This Row],[Flared days/year]]/12</f>
        <v>4.85568625</v>
      </c>
      <c r="Q3718" s="2" t="n">
        <f aca="false">Table1[[#This Row],['#days per month]]-P3774</f>
        <v>1.08724375</v>
      </c>
    </row>
    <row r="3719" customFormat="false" ht="15.75" hidden="true" customHeight="false" outlineLevel="0" collapsed="false">
      <c r="A3719" s="0" t="s">
        <v>143</v>
      </c>
      <c r="B3719" s="0" t="s">
        <v>144</v>
      </c>
      <c r="C3719" s="0" t="s">
        <v>3884</v>
      </c>
      <c r="D3719" s="0" t="n">
        <v>6237</v>
      </c>
      <c r="E3719" s="0" t="n">
        <v>-6.142289</v>
      </c>
      <c r="F3719" s="0" t="n">
        <v>11.057979</v>
      </c>
      <c r="G3719" s="0" t="n">
        <v>0.003842571877</v>
      </c>
      <c r="H3719" s="0" t="n">
        <v>1600.82</v>
      </c>
      <c r="I3719" s="0" t="n">
        <v>1.6015</v>
      </c>
      <c r="J3719" s="0" t="n">
        <v>17.4603</v>
      </c>
      <c r="K3719" s="0" t="n">
        <v>126</v>
      </c>
      <c r="L3719" s="0" t="s">
        <v>20</v>
      </c>
      <c r="M3719" s="0" t="n">
        <f aca="false">35.3*G3719</f>
        <v>0.1356427872581</v>
      </c>
      <c r="N3719" s="0" t="n">
        <f aca="false">M3719*1000/365</f>
        <v>0.371624074679726</v>
      </c>
      <c r="O3719" s="0" t="n">
        <f aca="false">Table1[[#This Row],[Detection frequency 2021]]/100*365</f>
        <v>63.730095</v>
      </c>
      <c r="P3719" s="0" t="n">
        <f aca="false">Table1[[#This Row],[Flared days/year]]/12</f>
        <v>5.31084125</v>
      </c>
      <c r="Q3719" s="2" t="n">
        <f aca="false">Table1[[#This Row],['#days per month]]-P3775</f>
        <v>1.96744125</v>
      </c>
    </row>
    <row r="3720" customFormat="false" ht="15.75" hidden="true" customHeight="false" outlineLevel="0" collapsed="false">
      <c r="A3720" s="0" t="s">
        <v>645</v>
      </c>
      <c r="B3720" s="0" t="s">
        <v>646</v>
      </c>
      <c r="C3720" s="0" t="s">
        <v>3885</v>
      </c>
      <c r="D3720" s="0" t="n">
        <v>2165</v>
      </c>
      <c r="E3720" s="0" t="n">
        <v>33.275162</v>
      </c>
      <c r="F3720" s="0" t="n">
        <v>-102.860893999999</v>
      </c>
      <c r="G3720" s="0" t="n">
        <v>0.003839225635</v>
      </c>
      <c r="H3720" s="0" t="n">
        <v>1943.03</v>
      </c>
      <c r="I3720" s="0" t="n">
        <v>1.66792</v>
      </c>
      <c r="J3720" s="0" t="n">
        <v>29.3939</v>
      </c>
      <c r="K3720" s="0" t="n">
        <v>330</v>
      </c>
      <c r="L3720" s="0" t="s">
        <v>20</v>
      </c>
      <c r="M3720" s="0" t="n">
        <f aca="false">35.3*G3720</f>
        <v>0.1355246649155</v>
      </c>
      <c r="N3720" s="0" t="n">
        <f aca="false">M3720*1000/365</f>
        <v>0.371300451823288</v>
      </c>
      <c r="O3720" s="0" t="n">
        <f aca="false">Table1[[#This Row],[Detection frequency 2021]]/100*365</f>
        <v>107.287735</v>
      </c>
      <c r="P3720" s="0" t="n">
        <f aca="false">Table1[[#This Row],[Flared days/year]]/12</f>
        <v>8.94064458333333</v>
      </c>
      <c r="Q3720" s="2" t="n">
        <f aca="false">Table1[[#This Row],['#days per month]]-P3776</f>
        <v>-0.160417500000001</v>
      </c>
    </row>
    <row r="3721" customFormat="false" ht="15.75" hidden="true" customHeight="false" outlineLevel="0" collapsed="false">
      <c r="A3721" s="0" t="s">
        <v>161</v>
      </c>
      <c r="B3721" s="0" t="s">
        <v>162</v>
      </c>
      <c r="C3721" s="0" t="s">
        <v>3886</v>
      </c>
      <c r="D3721" s="0" t="n">
        <v>9641</v>
      </c>
      <c r="E3721" s="0" t="n">
        <v>40.5441919999999</v>
      </c>
      <c r="F3721" s="0" t="n">
        <v>82.813997</v>
      </c>
      <c r="G3721" s="0" t="n">
        <v>0.003837934103</v>
      </c>
      <c r="H3721" s="0" t="n">
        <v>1648.31</v>
      </c>
      <c r="I3721" s="0" t="n">
        <v>1.6015</v>
      </c>
      <c r="J3721" s="0" t="n">
        <v>13.7026</v>
      </c>
      <c r="K3721" s="0" t="n">
        <v>343</v>
      </c>
      <c r="L3721" s="0" t="s">
        <v>20</v>
      </c>
      <c r="M3721" s="0" t="n">
        <f aca="false">35.3*G3721</f>
        <v>0.1354790738359</v>
      </c>
      <c r="N3721" s="0" t="n">
        <f aca="false">M3721*1000/365</f>
        <v>0.37117554475589</v>
      </c>
      <c r="O3721" s="0" t="n">
        <f aca="false">Table1[[#This Row],[Detection frequency 2021]]/100*365</f>
        <v>50.01449</v>
      </c>
      <c r="P3721" s="0" t="n">
        <f aca="false">Table1[[#This Row],[Flared days/year]]/12</f>
        <v>4.16787416666667</v>
      </c>
      <c r="Q3721" s="2" t="n">
        <f aca="false">Table1[[#This Row],['#days per month]]-P3777</f>
        <v>0.150592916666667</v>
      </c>
    </row>
    <row r="3722" customFormat="false" ht="15.75" hidden="true" customHeight="false" outlineLevel="0" collapsed="false">
      <c r="A3722" s="0" t="s">
        <v>17</v>
      </c>
      <c r="B3722" s="0" t="s">
        <v>18</v>
      </c>
      <c r="C3722" s="0" t="s">
        <v>3887</v>
      </c>
      <c r="D3722" s="0" t="n">
        <v>4304</v>
      </c>
      <c r="E3722" s="0" t="n">
        <v>9.582609</v>
      </c>
      <c r="F3722" s="0" t="n">
        <v>-63.699439</v>
      </c>
      <c r="G3722" s="0" t="n">
        <v>0.00383476397899999</v>
      </c>
      <c r="H3722" s="0" t="n">
        <v>2132.33</v>
      </c>
      <c r="I3722" s="0" t="n">
        <v>3.71573</v>
      </c>
      <c r="J3722" s="0" t="n">
        <v>17.3913</v>
      </c>
      <c r="K3722" s="0" t="n">
        <v>184</v>
      </c>
      <c r="L3722" s="0" t="s">
        <v>20</v>
      </c>
      <c r="M3722" s="0" t="n">
        <f aca="false">35.3*G3722</f>
        <v>0.1353671684587</v>
      </c>
      <c r="N3722" s="0" t="n">
        <f aca="false">M3722*1000/365</f>
        <v>0.370868954681369</v>
      </c>
      <c r="O3722" s="0" t="n">
        <f aca="false">Table1[[#This Row],[Detection frequency 2021]]/100*365</f>
        <v>63.478245</v>
      </c>
      <c r="P3722" s="0" t="n">
        <f aca="false">Table1[[#This Row],[Flared days/year]]/12</f>
        <v>5.28985375</v>
      </c>
      <c r="Q3722" s="2" t="n">
        <f aca="false">Table1[[#This Row],['#days per month]]-P3778</f>
        <v>1.04776291666667</v>
      </c>
    </row>
    <row r="3723" customFormat="false" ht="15.75" hidden="true" customHeight="false" outlineLevel="0" collapsed="false">
      <c r="A3723" s="0" t="s">
        <v>645</v>
      </c>
      <c r="B3723" s="0" t="s">
        <v>646</v>
      </c>
      <c r="C3723" s="0" t="s">
        <v>3888</v>
      </c>
      <c r="D3723" s="0" t="n">
        <v>2220</v>
      </c>
      <c r="E3723" s="0" t="n">
        <v>31.937994</v>
      </c>
      <c r="F3723" s="0" t="n">
        <v>-102.613535</v>
      </c>
      <c r="G3723" s="0" t="n">
        <v>0.003831270972</v>
      </c>
      <c r="H3723" s="0" t="n">
        <v>1805.59</v>
      </c>
      <c r="I3723" s="0" t="n">
        <v>1.54898999999999</v>
      </c>
      <c r="J3723" s="0" t="n">
        <v>26.3975</v>
      </c>
      <c r="K3723" s="0" t="n">
        <v>322</v>
      </c>
      <c r="L3723" s="0" t="s">
        <v>20</v>
      </c>
      <c r="M3723" s="0" t="n">
        <f aca="false">35.3*G3723</f>
        <v>0.1352438653116</v>
      </c>
      <c r="N3723" s="0" t="n">
        <f aca="false">M3723*1000/365</f>
        <v>0.37053113784</v>
      </c>
      <c r="O3723" s="0" t="n">
        <f aca="false">Table1[[#This Row],[Detection frequency 2021]]/100*365</f>
        <v>96.350875</v>
      </c>
      <c r="P3723" s="0" t="n">
        <f aca="false">Table1[[#This Row],[Flared days/year]]/12</f>
        <v>8.02923958333333</v>
      </c>
      <c r="Q3723" s="2" t="n">
        <f aca="false">Table1[[#This Row],['#days per month]]-P3779</f>
        <v>-2.92076041666667</v>
      </c>
    </row>
    <row r="3724" customFormat="false" ht="15.75" hidden="true" customHeight="false" outlineLevel="0" collapsed="false">
      <c r="A3724" s="0" t="s">
        <v>645</v>
      </c>
      <c r="B3724" s="0" t="s">
        <v>646</v>
      </c>
      <c r="C3724" s="0" t="s">
        <v>3889</v>
      </c>
      <c r="D3724" s="0" t="n">
        <v>839</v>
      </c>
      <c r="E3724" s="0" t="n">
        <v>48.344237</v>
      </c>
      <c r="F3724" s="0" t="n">
        <v>-102.803431</v>
      </c>
      <c r="G3724" s="0" t="n">
        <v>0.003830889383</v>
      </c>
      <c r="H3724" s="0" t="n">
        <v>1867.83</v>
      </c>
      <c r="I3724" s="0" t="n">
        <v>1.6015</v>
      </c>
      <c r="J3724" s="0" t="n">
        <v>8.49057</v>
      </c>
      <c r="K3724" s="0" t="n">
        <v>318</v>
      </c>
      <c r="L3724" s="0" t="s">
        <v>20</v>
      </c>
      <c r="M3724" s="0" t="n">
        <f aca="false">35.3*G3724</f>
        <v>0.1352303952199</v>
      </c>
      <c r="N3724" s="0" t="n">
        <f aca="false">M3724*1000/365</f>
        <v>0.370494233479178</v>
      </c>
      <c r="O3724" s="0" t="n">
        <f aca="false">Table1[[#This Row],[Detection frequency 2021]]/100*365</f>
        <v>30.9905805</v>
      </c>
      <c r="P3724" s="0" t="n">
        <f aca="false">Table1[[#This Row],[Flared days/year]]/12</f>
        <v>2.582548375</v>
      </c>
      <c r="Q3724" s="2" t="n">
        <f aca="false">Table1[[#This Row],['#days per month]]-P3780</f>
        <v>0.824358583333336</v>
      </c>
    </row>
    <row r="3725" customFormat="false" ht="15.75" hidden="true" customHeight="false" outlineLevel="0" collapsed="false">
      <c r="A3725" s="0" t="s">
        <v>161</v>
      </c>
      <c r="B3725" s="0" t="s">
        <v>162</v>
      </c>
      <c r="C3725" s="0" t="s">
        <v>3890</v>
      </c>
      <c r="D3725" s="0" t="n">
        <v>10979</v>
      </c>
      <c r="E3725" s="0" t="n">
        <v>35.979884</v>
      </c>
      <c r="F3725" s="0" t="n">
        <v>108.135274</v>
      </c>
      <c r="G3725" s="0" t="n">
        <v>0.003830067499</v>
      </c>
      <c r="H3725" s="0" t="n">
        <v>1922.18</v>
      </c>
      <c r="I3725" s="0" t="n">
        <v>1.09494</v>
      </c>
      <c r="J3725" s="0" t="n">
        <v>30.9701</v>
      </c>
      <c r="K3725" s="0" t="n">
        <v>268</v>
      </c>
      <c r="L3725" s="0" t="s">
        <v>20</v>
      </c>
      <c r="M3725" s="0" t="n">
        <f aca="false">35.3*G3725</f>
        <v>0.1352013827147</v>
      </c>
      <c r="N3725" s="0" t="n">
        <f aca="false">M3725*1000/365</f>
        <v>0.370414747163562</v>
      </c>
      <c r="O3725" s="0" t="n">
        <f aca="false">Table1[[#This Row],[Detection frequency 2021]]/100*365</f>
        <v>113.040865</v>
      </c>
      <c r="P3725" s="0" t="n">
        <f aca="false">Table1[[#This Row],[Flared days/year]]/12</f>
        <v>9.42007208333333</v>
      </c>
      <c r="Q3725" s="2" t="n">
        <f aca="false">Table1[[#This Row],['#days per month]]-P3781</f>
        <v>2.91476833333333</v>
      </c>
    </row>
    <row r="3726" customFormat="false" ht="15.75" hidden="true" customHeight="false" outlineLevel="0" collapsed="false">
      <c r="A3726" s="0" t="s">
        <v>345</v>
      </c>
      <c r="B3726" s="0" t="s">
        <v>346</v>
      </c>
      <c r="C3726" s="0" t="s">
        <v>3891</v>
      </c>
      <c r="D3726" s="0" t="n">
        <v>4720</v>
      </c>
      <c r="E3726" s="0" t="n">
        <v>-38.748615</v>
      </c>
      <c r="F3726" s="0" t="n">
        <v>-68.196877</v>
      </c>
      <c r="G3726" s="0" t="n">
        <v>0.003828922732</v>
      </c>
      <c r="H3726" s="0" t="n">
        <v>1776.29</v>
      </c>
      <c r="I3726" s="0" t="n">
        <v>1.6015</v>
      </c>
      <c r="J3726" s="0" t="n">
        <v>28.7749</v>
      </c>
      <c r="K3726" s="0" t="n">
        <v>351</v>
      </c>
      <c r="L3726" s="0" t="s">
        <v>20</v>
      </c>
      <c r="M3726" s="0" t="n">
        <f aca="false">35.3*G3726</f>
        <v>0.1351609724396</v>
      </c>
      <c r="N3726" s="0" t="n">
        <f aca="false">M3726*1000/365</f>
        <v>0.370304034081096</v>
      </c>
      <c r="O3726" s="0" t="n">
        <f aca="false">Table1[[#This Row],[Detection frequency 2021]]/100*365</f>
        <v>105.028385</v>
      </c>
      <c r="P3726" s="0" t="n">
        <f aca="false">Table1[[#This Row],[Flared days/year]]/12</f>
        <v>8.75236541666667</v>
      </c>
      <c r="Q3726" s="2" t="n">
        <f aca="false">Table1[[#This Row],['#days per month]]-P3782</f>
        <v>2.82370083333333</v>
      </c>
    </row>
    <row r="3727" customFormat="false" ht="15.75" hidden="true" customHeight="false" outlineLevel="0" collapsed="false">
      <c r="A3727" s="0" t="s">
        <v>645</v>
      </c>
      <c r="B3727" s="0" t="s">
        <v>646</v>
      </c>
      <c r="C3727" s="0" t="s">
        <v>3892</v>
      </c>
      <c r="D3727" s="0" t="n">
        <v>1255</v>
      </c>
      <c r="E3727" s="0" t="n">
        <v>32.756858</v>
      </c>
      <c r="F3727" s="0" t="n">
        <v>-104.211852</v>
      </c>
      <c r="G3727" s="0" t="n">
        <v>0.003826398374</v>
      </c>
      <c r="H3727" s="0" t="n">
        <v>1837.33</v>
      </c>
      <c r="I3727" s="0" t="n">
        <v>3.98224</v>
      </c>
      <c r="J3727" s="0" t="n">
        <v>25.1496999999999</v>
      </c>
      <c r="K3727" s="0" t="n">
        <v>334</v>
      </c>
      <c r="L3727" s="0" t="s">
        <v>20</v>
      </c>
      <c r="M3727" s="0" t="n">
        <f aca="false">35.3*G3727</f>
        <v>0.1350718626022</v>
      </c>
      <c r="N3727" s="0" t="n">
        <f aca="false">M3727*1000/365</f>
        <v>0.370059897540274</v>
      </c>
      <c r="O3727" s="0" t="n">
        <f aca="false">Table1[[#This Row],[Detection frequency 2021]]/100*365</f>
        <v>91.7964049999996</v>
      </c>
      <c r="P3727" s="0" t="n">
        <f aca="false">Table1[[#This Row],[Flared days/year]]/12</f>
        <v>7.64970041666664</v>
      </c>
      <c r="Q3727" s="2" t="n">
        <f aca="false">Table1[[#This Row],['#days per month]]-P3783</f>
        <v>4.2080545833333</v>
      </c>
    </row>
    <row r="3728" customFormat="false" ht="15.75" hidden="true" customHeight="false" outlineLevel="0" collapsed="false">
      <c r="A3728" s="0" t="s">
        <v>2109</v>
      </c>
      <c r="B3728" s="0" t="s">
        <v>2110</v>
      </c>
      <c r="C3728" s="0" t="s">
        <v>3893</v>
      </c>
      <c r="D3728" s="0" t="n">
        <v>5422</v>
      </c>
      <c r="E3728" s="0" t="n">
        <v>50.740208</v>
      </c>
      <c r="F3728" s="0" t="n">
        <v>24.740642</v>
      </c>
      <c r="G3728" s="0" t="n">
        <v>0.003825517784</v>
      </c>
      <c r="H3728" s="0" t="n">
        <v>1856.55</v>
      </c>
      <c r="I3728" s="0" t="n">
        <v>1.6015</v>
      </c>
      <c r="J3728" s="0" t="n">
        <v>25.098</v>
      </c>
      <c r="K3728" s="0" t="n">
        <v>255</v>
      </c>
      <c r="L3728" s="0" t="s">
        <v>20</v>
      </c>
      <c r="M3728" s="0" t="n">
        <f aca="false">35.3*G3728</f>
        <v>0.1350407777752</v>
      </c>
      <c r="N3728" s="0" t="n">
        <f aca="false">M3728*1000/365</f>
        <v>0.369974733630685</v>
      </c>
      <c r="O3728" s="0" t="n">
        <f aca="false">Table1[[#This Row],[Detection frequency 2021]]/100*365</f>
        <v>91.6077</v>
      </c>
      <c r="P3728" s="0" t="n">
        <f aca="false">Table1[[#This Row],[Flared days/year]]/12</f>
        <v>7.633975</v>
      </c>
      <c r="Q3728" s="2" t="n">
        <f aca="false">Table1[[#This Row],['#days per month]]-P3784</f>
        <v>1.35028708333333</v>
      </c>
    </row>
    <row r="3729" customFormat="false" ht="15.75" hidden="true" customHeight="false" outlineLevel="0" collapsed="false">
      <c r="A3729" s="0" t="s">
        <v>24</v>
      </c>
      <c r="B3729" s="0" t="s">
        <v>25</v>
      </c>
      <c r="C3729" s="0" t="s">
        <v>3894</v>
      </c>
      <c r="D3729" s="0" t="n">
        <v>6872</v>
      </c>
      <c r="E3729" s="0" t="n">
        <v>53.178782</v>
      </c>
      <c r="F3729" s="0" t="n">
        <v>52.5788219999999</v>
      </c>
      <c r="G3729" s="0" t="n">
        <v>0.003824490429</v>
      </c>
      <c r="H3729" s="0" t="n">
        <v>1805.48</v>
      </c>
      <c r="I3729" s="0" t="n">
        <v>1.6015</v>
      </c>
      <c r="J3729" s="0" t="n">
        <v>32.4042</v>
      </c>
      <c r="K3729" s="0" t="n">
        <v>287</v>
      </c>
      <c r="L3729" s="0" t="s">
        <v>20</v>
      </c>
      <c r="M3729" s="0" t="n">
        <f aca="false">35.3*G3729</f>
        <v>0.1350045121437</v>
      </c>
      <c r="N3729" s="0" t="n">
        <f aca="false">M3729*1000/365</f>
        <v>0.369875375736164</v>
      </c>
      <c r="O3729" s="0" t="n">
        <f aca="false">Table1[[#This Row],[Detection frequency 2021]]/100*365</f>
        <v>118.27533</v>
      </c>
      <c r="P3729" s="0" t="n">
        <f aca="false">Table1[[#This Row],[Flared days/year]]/12</f>
        <v>9.8562775</v>
      </c>
      <c r="Q3729" s="2" t="n">
        <f aca="false">Table1[[#This Row],['#days per month]]-P3785</f>
        <v>2.59259500000003</v>
      </c>
    </row>
    <row r="3730" customFormat="false" ht="15.75" hidden="true" customHeight="false" outlineLevel="0" collapsed="false">
      <c r="A3730" s="0" t="s">
        <v>100</v>
      </c>
      <c r="B3730" s="0" t="s">
        <v>101</v>
      </c>
      <c r="C3730" s="0" t="s">
        <v>3895</v>
      </c>
      <c r="D3730" s="0" t="n">
        <v>8346</v>
      </c>
      <c r="E3730" s="0" t="n">
        <v>37.929882</v>
      </c>
      <c r="F3730" s="0" t="n">
        <v>53.9231719999999</v>
      </c>
      <c r="G3730" s="0" t="n">
        <v>0.00382372725099999</v>
      </c>
      <c r="H3730" s="0" t="n">
        <v>1818.72</v>
      </c>
      <c r="I3730" s="0" t="n">
        <v>1.41792</v>
      </c>
      <c r="J3730" s="0" t="n">
        <v>3.42105</v>
      </c>
      <c r="K3730" s="0" t="n">
        <v>380</v>
      </c>
      <c r="L3730" s="0" t="s">
        <v>20</v>
      </c>
      <c r="M3730" s="0" t="n">
        <f aca="false">35.3*G3730</f>
        <v>0.1349775719603</v>
      </c>
      <c r="N3730" s="0" t="n">
        <f aca="false">M3730*1000/365</f>
        <v>0.36980156701452</v>
      </c>
      <c r="O3730" s="0" t="n">
        <f aca="false">Table1[[#This Row],[Detection frequency 2021]]/100*365</f>
        <v>12.4868325</v>
      </c>
      <c r="P3730" s="0" t="n">
        <f aca="false">Table1[[#This Row],[Flared days/year]]/12</f>
        <v>1.040569375</v>
      </c>
      <c r="Q3730" s="2" t="n">
        <f aca="false">Table1[[#This Row],['#days per month]]-P3786</f>
        <v>-7.212719375</v>
      </c>
    </row>
    <row r="3731" customFormat="false" ht="15.75" hidden="true" customHeight="false" outlineLevel="0" collapsed="false">
      <c r="A3731" s="0" t="s">
        <v>24</v>
      </c>
      <c r="B3731" s="0" t="s">
        <v>25</v>
      </c>
      <c r="C3731" s="0" t="s">
        <v>3896</v>
      </c>
      <c r="D3731" s="0" t="n">
        <v>10562</v>
      </c>
      <c r="E3731" s="0" t="n">
        <v>62.496487</v>
      </c>
      <c r="F3731" s="0" t="n">
        <v>113.898983</v>
      </c>
      <c r="G3731" s="0" t="n">
        <v>0.003820527774</v>
      </c>
      <c r="H3731" s="0" t="n">
        <v>1747.42</v>
      </c>
      <c r="I3731" s="0" t="n">
        <v>1.56489</v>
      </c>
      <c r="J3731" s="0" t="n">
        <v>24.7458</v>
      </c>
      <c r="K3731" s="0" t="n">
        <v>295</v>
      </c>
      <c r="L3731" s="0" t="s">
        <v>20</v>
      </c>
      <c r="M3731" s="0" t="n">
        <f aca="false">35.3*G3731</f>
        <v>0.1348646304222</v>
      </c>
      <c r="N3731" s="0" t="n">
        <f aca="false">M3731*1000/365</f>
        <v>0.369492138143014</v>
      </c>
      <c r="O3731" s="0" t="n">
        <f aca="false">Table1[[#This Row],[Detection frequency 2021]]/100*365</f>
        <v>90.32217</v>
      </c>
      <c r="P3731" s="0" t="n">
        <f aca="false">Table1[[#This Row],[Flared days/year]]/12</f>
        <v>7.5268475</v>
      </c>
      <c r="Q3731" s="2" t="n">
        <f aca="false">Table1[[#This Row],['#days per month]]-P3787</f>
        <v>2.01270125</v>
      </c>
    </row>
    <row r="3732" customFormat="false" ht="15.75" hidden="false" customHeight="false" outlineLevel="0" collapsed="false">
      <c r="A3732" s="0" t="s">
        <v>240</v>
      </c>
      <c r="B3732" s="0" t="s">
        <v>241</v>
      </c>
      <c r="C3732" s="0" t="s">
        <v>3897</v>
      </c>
      <c r="D3732" s="0" t="n">
        <v>8008</v>
      </c>
      <c r="E3732" s="0" t="n">
        <v>25.626837</v>
      </c>
      <c r="F3732" s="0" t="n">
        <v>50.1204789999999</v>
      </c>
      <c r="G3732" s="0" t="n">
        <v>0.021061540678</v>
      </c>
      <c r="H3732" s="0" t="n">
        <v>1694.04</v>
      </c>
      <c r="I3732" s="0" t="n">
        <v>1.41361</v>
      </c>
      <c r="J3732" s="0" t="n">
        <v>17.4242</v>
      </c>
      <c r="K3732" s="0" t="n">
        <v>396</v>
      </c>
      <c r="L3732" s="0" t="s">
        <v>20</v>
      </c>
      <c r="M3732" s="0" t="n">
        <f aca="false">35.3*G3732</f>
        <v>0.7434723859334</v>
      </c>
      <c r="N3732" s="0" t="n">
        <f aca="false">M3732*1000/365</f>
        <v>2.03691064639288</v>
      </c>
      <c r="O3732" s="0" t="n">
        <f aca="false">Table1[[#This Row],[Detection frequency 2021]]/100*365</f>
        <v>63.59833</v>
      </c>
      <c r="P3732" s="2" t="n">
        <f aca="false">Table1[[#This Row],[Flared days/year]]/12</f>
        <v>5.29986083333333</v>
      </c>
      <c r="Q3732" s="2"/>
    </row>
    <row r="3733" customFormat="false" ht="15.75" hidden="true" customHeight="false" outlineLevel="0" collapsed="false">
      <c r="A3733" s="0" t="s">
        <v>345</v>
      </c>
      <c r="B3733" s="0" t="s">
        <v>346</v>
      </c>
      <c r="C3733" s="0" t="s">
        <v>3898</v>
      </c>
      <c r="D3733" s="0" t="n">
        <v>4694</v>
      </c>
      <c r="E3733" s="0" t="n">
        <v>-38.372214</v>
      </c>
      <c r="F3733" s="0" t="n">
        <v>-68.60752</v>
      </c>
      <c r="G3733" s="0" t="n">
        <v>0.003817592474</v>
      </c>
      <c r="H3733" s="0" t="n">
        <v>1795.84</v>
      </c>
      <c r="I3733" s="0" t="n">
        <v>1.23441</v>
      </c>
      <c r="J3733" s="0" t="n">
        <v>18.0108</v>
      </c>
      <c r="K3733" s="0" t="n">
        <v>372</v>
      </c>
      <c r="L3733" s="0" t="s">
        <v>20</v>
      </c>
      <c r="M3733" s="0" t="n">
        <f aca="false">35.3*G3733</f>
        <v>0.1347610143322</v>
      </c>
      <c r="N3733" s="0" t="n">
        <f aca="false">M3733*1000/365</f>
        <v>0.369208258444384</v>
      </c>
      <c r="O3733" s="0" t="n">
        <f aca="false">Table1[[#This Row],[Detection frequency 2021]]/100*365</f>
        <v>65.73942</v>
      </c>
      <c r="P3733" s="0" t="n">
        <f aca="false">Table1[[#This Row],[Flared days/year]]/12</f>
        <v>5.478285</v>
      </c>
      <c r="Q3733" s="2" t="n">
        <f aca="false">Table1[[#This Row],['#days per month]]-P3789</f>
        <v>3.13854070833333</v>
      </c>
    </row>
    <row r="3734" customFormat="false" ht="15.75" hidden="true" customHeight="false" outlineLevel="0" collapsed="false">
      <c r="A3734" s="0" t="s">
        <v>35</v>
      </c>
      <c r="B3734" s="0" t="s">
        <v>36</v>
      </c>
      <c r="C3734" s="0" t="s">
        <v>3899</v>
      </c>
      <c r="D3734" s="0" t="n">
        <v>3774</v>
      </c>
      <c r="E3734" s="0" t="n">
        <v>18.351443</v>
      </c>
      <c r="F3734" s="0" t="n">
        <v>-93.35408</v>
      </c>
      <c r="G3734" s="0" t="n">
        <v>0.003815185528</v>
      </c>
      <c r="H3734" s="0" t="n">
        <v>1927.96</v>
      </c>
      <c r="I3734" s="0" t="n">
        <v>1.6015</v>
      </c>
      <c r="J3734" s="0" t="n">
        <v>14.2856999999999</v>
      </c>
      <c r="K3734" s="0" t="n">
        <v>210</v>
      </c>
      <c r="L3734" s="0" t="s">
        <v>20</v>
      </c>
      <c r="M3734" s="0" t="n">
        <f aca="false">35.3*G3734</f>
        <v>0.1346760491384</v>
      </c>
      <c r="N3734" s="0" t="n">
        <f aca="false">M3734*1000/365</f>
        <v>0.368975477091507</v>
      </c>
      <c r="O3734" s="0" t="n">
        <f aca="false">Table1[[#This Row],[Detection frequency 2021]]/100*365</f>
        <v>52.1428049999996</v>
      </c>
      <c r="P3734" s="0" t="n">
        <f aca="false">Table1[[#This Row],[Flared days/year]]/12</f>
        <v>4.34523374999997</v>
      </c>
      <c r="Q3734" s="2" t="n">
        <f aca="false">Table1[[#This Row],['#days per month]]-P3790</f>
        <v>-0.515167083333332</v>
      </c>
    </row>
    <row r="3735" customFormat="false" ht="15.75" hidden="true" customHeight="false" outlineLevel="0" collapsed="false">
      <c r="A3735" s="0" t="s">
        <v>645</v>
      </c>
      <c r="B3735" s="0" t="s">
        <v>646</v>
      </c>
      <c r="C3735" s="0" t="s">
        <v>3900</v>
      </c>
      <c r="D3735" s="0" t="n">
        <v>1408</v>
      </c>
      <c r="E3735" s="0" t="n">
        <v>32.260298</v>
      </c>
      <c r="F3735" s="0" t="n">
        <v>-103.971471</v>
      </c>
      <c r="G3735" s="0" t="n">
        <v>0.003813776584</v>
      </c>
      <c r="H3735" s="0" t="n">
        <v>1852.18</v>
      </c>
      <c r="I3735" s="0" t="n">
        <v>1.5201</v>
      </c>
      <c r="J3735" s="0" t="n">
        <v>10.119</v>
      </c>
      <c r="K3735" s="0" t="n">
        <v>336</v>
      </c>
      <c r="L3735" s="0" t="s">
        <v>20</v>
      </c>
      <c r="M3735" s="0" t="n">
        <f aca="false">35.3*G3735</f>
        <v>0.1346263134152</v>
      </c>
      <c r="N3735" s="0" t="n">
        <f aca="false">M3735*1000/365</f>
        <v>0.368839214836164</v>
      </c>
      <c r="O3735" s="0" t="n">
        <f aca="false">Table1[[#This Row],[Detection frequency 2021]]/100*365</f>
        <v>36.93435</v>
      </c>
      <c r="P3735" s="0" t="n">
        <f aca="false">Table1[[#This Row],[Flared days/year]]/12</f>
        <v>3.0778625</v>
      </c>
      <c r="Q3735" s="2" t="n">
        <f aca="false">Table1[[#This Row],['#days per month]]-P3791</f>
        <v>0.710098375</v>
      </c>
    </row>
    <row r="3736" customFormat="false" ht="15.75" hidden="true" customHeight="false" outlineLevel="0" collapsed="false">
      <c r="A3736" s="0" t="s">
        <v>645</v>
      </c>
      <c r="B3736" s="0" t="s">
        <v>646</v>
      </c>
      <c r="C3736" s="0" t="s">
        <v>3901</v>
      </c>
      <c r="D3736" s="0" t="n">
        <v>3114</v>
      </c>
      <c r="E3736" s="0" t="n">
        <v>28.795678</v>
      </c>
      <c r="F3736" s="0" t="n">
        <v>-98.161254</v>
      </c>
      <c r="G3736" s="0" t="n">
        <v>0.003811604462</v>
      </c>
      <c r="H3736" s="0" t="n">
        <v>1898.84</v>
      </c>
      <c r="I3736" s="0" t="n">
        <v>4.44057</v>
      </c>
      <c r="J3736" s="0" t="n">
        <v>22.3642</v>
      </c>
      <c r="K3736" s="0" t="n">
        <v>313</v>
      </c>
      <c r="L3736" s="0" t="s">
        <v>20</v>
      </c>
      <c r="M3736" s="0" t="n">
        <f aca="false">35.3*G3736</f>
        <v>0.1345496375086</v>
      </c>
      <c r="N3736" s="0" t="n">
        <f aca="false">M3736*1000/365</f>
        <v>0.368629143859178</v>
      </c>
      <c r="O3736" s="0" t="n">
        <f aca="false">Table1[[#This Row],[Detection frequency 2021]]/100*365</f>
        <v>81.62933</v>
      </c>
      <c r="P3736" s="0" t="n">
        <f aca="false">Table1[[#This Row],[Flared days/year]]/12</f>
        <v>6.80244416666667</v>
      </c>
      <c r="Q3736" s="2" t="n">
        <f aca="false">Table1[[#This Row],['#days per month]]-P3792</f>
        <v>-1.99499875</v>
      </c>
    </row>
    <row r="3737" customFormat="false" ht="15.75" hidden="true" customHeight="false" outlineLevel="0" collapsed="false">
      <c r="A3737" s="0" t="s">
        <v>51</v>
      </c>
      <c r="B3737" s="0" t="s">
        <v>52</v>
      </c>
      <c r="C3737" s="0" t="s">
        <v>3902</v>
      </c>
      <c r="D3737" s="0" t="n">
        <v>5659</v>
      </c>
      <c r="E3737" s="0" t="n">
        <v>28.134974</v>
      </c>
      <c r="F3737" s="0" t="n">
        <v>9.812259</v>
      </c>
      <c r="G3737" s="0" t="n">
        <v>0.00391216783999999</v>
      </c>
      <c r="H3737" s="0" t="n">
        <v>1744.48</v>
      </c>
      <c r="I3737" s="0" t="n">
        <v>1.6015</v>
      </c>
      <c r="J3737" s="0" t="n">
        <v>26.2626</v>
      </c>
      <c r="K3737" s="0" t="n">
        <v>396</v>
      </c>
      <c r="L3737" s="0" t="s">
        <v>20</v>
      </c>
      <c r="M3737" s="0" t="n">
        <f aca="false">35.3*G3737</f>
        <v>0.138099524752</v>
      </c>
      <c r="N3737" s="0" t="n">
        <f aca="false">M3737*1000/365</f>
        <v>0.378354862334246</v>
      </c>
      <c r="O3737" s="0" t="n">
        <f aca="false">Table1[[#This Row],[Detection frequency 2021]]/100*365</f>
        <v>95.85849</v>
      </c>
      <c r="P3737" s="0" t="n">
        <f aca="false">Table1[[#This Row],[Flared days/year]]/12</f>
        <v>7.9882075</v>
      </c>
      <c r="Q3737" s="2" t="n">
        <f aca="false">Table1[[#This Row],['#days per month]]-P3793</f>
        <v>2.43132583333333</v>
      </c>
    </row>
    <row r="3738" customFormat="false" ht="15.75" hidden="true" customHeight="false" outlineLevel="0" collapsed="false">
      <c r="A3738" s="0" t="s">
        <v>21</v>
      </c>
      <c r="B3738" s="0" t="s">
        <v>22</v>
      </c>
      <c r="C3738" s="0" t="s">
        <v>3903</v>
      </c>
      <c r="D3738" s="0" t="n">
        <v>7565</v>
      </c>
      <c r="E3738" s="0" t="n">
        <v>30.508813</v>
      </c>
      <c r="F3738" s="0" t="n">
        <v>47.658341</v>
      </c>
      <c r="G3738" s="0" t="n">
        <v>0.0023052261138</v>
      </c>
      <c r="H3738" s="0" t="n">
        <v>1781.88</v>
      </c>
      <c r="I3738" s="0" t="n">
        <v>1.6015</v>
      </c>
      <c r="J3738" s="0" t="n">
        <v>12.0968</v>
      </c>
      <c r="K3738" s="0" t="n">
        <v>372</v>
      </c>
      <c r="L3738" s="0" t="s">
        <v>20</v>
      </c>
      <c r="M3738" s="0" t="n">
        <f aca="false">35.3*G3738</f>
        <v>0.08137448181714</v>
      </c>
      <c r="N3738" s="0" t="n">
        <f aca="false">M3738*1000/365</f>
        <v>0.222943785800384</v>
      </c>
      <c r="O3738" s="0" t="n">
        <f aca="false">Table1[[#This Row],[Detection frequency 2021]]/100*365</f>
        <v>44.15332</v>
      </c>
      <c r="P3738" s="0" t="n">
        <f aca="false">Table1[[#This Row],[Flared days/year]]/12</f>
        <v>3.67944333333333</v>
      </c>
      <c r="Q3738" s="2" t="n">
        <f aca="false">Table1[[#This Row],['#days per month]]-P3794</f>
        <v>-3.10018833333333</v>
      </c>
    </row>
    <row r="3739" customFormat="false" ht="15.75" hidden="false" customHeight="false" outlineLevel="0" collapsed="false">
      <c r="A3739" s="0" t="s">
        <v>240</v>
      </c>
      <c r="B3739" s="0" t="s">
        <v>241</v>
      </c>
      <c r="C3739" s="0" t="s">
        <v>3904</v>
      </c>
      <c r="D3739" s="0" t="n">
        <v>7684</v>
      </c>
      <c r="E3739" s="0" t="n">
        <v>24.451914</v>
      </c>
      <c r="F3739" s="0" t="n">
        <v>48.153928</v>
      </c>
      <c r="G3739" s="0" t="n">
        <v>0.017581507704</v>
      </c>
      <c r="H3739" s="0" t="n">
        <v>1692.47</v>
      </c>
      <c r="I3739" s="0" t="n">
        <v>0.915531</v>
      </c>
      <c r="J3739" s="0" t="n">
        <v>16.6234</v>
      </c>
      <c r="K3739" s="0" t="n">
        <v>385</v>
      </c>
      <c r="L3739" s="0" t="s">
        <v>20</v>
      </c>
      <c r="M3739" s="0" t="n">
        <f aca="false">35.3*G3739</f>
        <v>0.6206272219512</v>
      </c>
      <c r="N3739" s="0" t="n">
        <f aca="false">M3739*1000/365</f>
        <v>1.70034855329096</v>
      </c>
      <c r="O3739" s="0" t="n">
        <f aca="false">Table1[[#This Row],[Detection frequency 2021]]/100*365</f>
        <v>60.67541</v>
      </c>
      <c r="P3739" s="2" t="n">
        <f aca="false">Table1[[#This Row],[Flared days/year]]/12</f>
        <v>5.05628416666667</v>
      </c>
      <c r="Q3739" s="2"/>
    </row>
    <row r="3740" customFormat="false" ht="15.75" hidden="true" customHeight="false" outlineLevel="0" collapsed="false">
      <c r="A3740" s="0" t="s">
        <v>17</v>
      </c>
      <c r="B3740" s="0" t="s">
        <v>18</v>
      </c>
      <c r="C3740" s="0" t="s">
        <v>3905</v>
      </c>
      <c r="D3740" s="0" t="n">
        <v>4346</v>
      </c>
      <c r="E3740" s="0" t="n">
        <v>9.713021</v>
      </c>
      <c r="F3740" s="0" t="n">
        <v>-63.580389</v>
      </c>
      <c r="G3740" s="0" t="n">
        <v>0.003796751844</v>
      </c>
      <c r="H3740" s="0" t="n">
        <v>2030.08</v>
      </c>
      <c r="I3740" s="0" t="n">
        <v>1.6015</v>
      </c>
      <c r="J3740" s="0" t="n">
        <v>18.4211</v>
      </c>
      <c r="K3740" s="0" t="n">
        <v>190</v>
      </c>
      <c r="L3740" s="0" t="s">
        <v>20</v>
      </c>
      <c r="M3740" s="0" t="n">
        <f aca="false">35.3*G3740</f>
        <v>0.1340253400932</v>
      </c>
      <c r="N3740" s="0" t="n">
        <f aca="false">M3740*1000/365</f>
        <v>0.36719271258411</v>
      </c>
      <c r="O3740" s="0" t="n">
        <f aca="false">Table1[[#This Row],[Detection frequency 2021]]/100*365</f>
        <v>67.237015</v>
      </c>
      <c r="P3740" s="0" t="n">
        <f aca="false">Table1[[#This Row],[Flared days/year]]/12</f>
        <v>5.60308458333333</v>
      </c>
      <c r="Q3740" s="2" t="n">
        <f aca="false">Table1[[#This Row],['#days per month]]-P3796</f>
        <v>3.48099283333334</v>
      </c>
    </row>
    <row r="3741" customFormat="false" ht="15.75" hidden="true" customHeight="false" outlineLevel="0" collapsed="false">
      <c r="A3741" s="0" t="s">
        <v>645</v>
      </c>
      <c r="B3741" s="0" t="s">
        <v>646</v>
      </c>
      <c r="C3741" s="0" t="s">
        <v>3906</v>
      </c>
      <c r="D3741" s="0" t="n">
        <v>2623</v>
      </c>
      <c r="E3741" s="0" t="n">
        <v>32.35992</v>
      </c>
      <c r="F3741" s="0" t="n">
        <v>-101.616509</v>
      </c>
      <c r="G3741" s="0" t="n">
        <v>0.00379619413699999</v>
      </c>
      <c r="H3741" s="0" t="n">
        <v>1869.24</v>
      </c>
      <c r="I3741" s="0" t="n">
        <v>2.12623</v>
      </c>
      <c r="J3741" s="0" t="n">
        <v>5.6213</v>
      </c>
      <c r="K3741" s="0" t="n">
        <v>338</v>
      </c>
      <c r="L3741" s="0" t="s">
        <v>20</v>
      </c>
      <c r="M3741" s="0" t="n">
        <f aca="false">35.3*G3741</f>
        <v>0.1340056530361</v>
      </c>
      <c r="N3741" s="0" t="n">
        <f aca="false">M3741*1000/365</f>
        <v>0.367138775441369</v>
      </c>
      <c r="O3741" s="0" t="n">
        <f aca="false">Table1[[#This Row],[Detection frequency 2021]]/100*365</f>
        <v>20.517745</v>
      </c>
      <c r="P3741" s="0" t="n">
        <f aca="false">Table1[[#This Row],[Flared days/year]]/12</f>
        <v>1.70981208333333</v>
      </c>
      <c r="Q3741" s="2" t="n">
        <f aca="false">Table1[[#This Row],['#days per month]]-P3797</f>
        <v>-5.86430291666667</v>
      </c>
    </row>
    <row r="3742" customFormat="false" ht="15.75" hidden="true" customHeight="false" outlineLevel="0" collapsed="false">
      <c r="A3742" s="0" t="s">
        <v>161</v>
      </c>
      <c r="B3742" s="0" t="s">
        <v>162</v>
      </c>
      <c r="C3742" s="0" t="s">
        <v>3907</v>
      </c>
      <c r="D3742" s="0" t="n">
        <v>11089</v>
      </c>
      <c r="E3742" s="0" t="n">
        <v>38.1742969999999</v>
      </c>
      <c r="F3742" s="0" t="n">
        <v>109.537578</v>
      </c>
      <c r="G3742" s="0" t="n">
        <v>0.003792759836</v>
      </c>
      <c r="H3742" s="0" t="n">
        <v>1375.36</v>
      </c>
      <c r="I3742" s="0" t="n">
        <v>1.6015</v>
      </c>
      <c r="J3742" s="0" t="n">
        <v>23.5771999999999</v>
      </c>
      <c r="K3742" s="0" t="n">
        <v>246</v>
      </c>
      <c r="L3742" s="0" t="s">
        <v>20</v>
      </c>
      <c r="M3742" s="0" t="n">
        <f aca="false">35.3*G3742</f>
        <v>0.1338844222108</v>
      </c>
      <c r="N3742" s="0" t="n">
        <f aca="false">M3742*1000/365</f>
        <v>0.366806636193973</v>
      </c>
      <c r="O3742" s="0" t="n">
        <f aca="false">Table1[[#This Row],[Detection frequency 2021]]/100*365</f>
        <v>86.0567799999996</v>
      </c>
      <c r="P3742" s="0" t="n">
        <f aca="false">Table1[[#This Row],[Flared days/year]]/12</f>
        <v>7.1713983333333</v>
      </c>
      <c r="Q3742" s="2" t="n">
        <f aca="false">Table1[[#This Row],['#days per month]]-P3798</f>
        <v>3.84220291666664</v>
      </c>
    </row>
    <row r="3743" customFormat="false" ht="15.75" hidden="true" customHeight="false" outlineLevel="0" collapsed="false">
      <c r="A3743" s="0" t="s">
        <v>24</v>
      </c>
      <c r="B3743" s="0" t="s">
        <v>25</v>
      </c>
      <c r="C3743" s="0" t="s">
        <v>3908</v>
      </c>
      <c r="D3743" s="0" t="n">
        <v>9343</v>
      </c>
      <c r="E3743" s="0" t="n">
        <v>63.72565</v>
      </c>
      <c r="F3743" s="0" t="n">
        <v>79.495942</v>
      </c>
      <c r="G3743" s="0" t="n">
        <v>0.003791644422</v>
      </c>
      <c r="H3743" s="0" t="n">
        <v>1793.56</v>
      </c>
      <c r="I3743" s="0" t="n">
        <v>1.8302</v>
      </c>
      <c r="J3743" s="0" t="n">
        <v>16.9697</v>
      </c>
      <c r="K3743" s="0" t="n">
        <v>165</v>
      </c>
      <c r="L3743" s="0" t="s">
        <v>20</v>
      </c>
      <c r="M3743" s="0" t="n">
        <f aca="false">35.3*G3743</f>
        <v>0.1338450480966</v>
      </c>
      <c r="N3743" s="0" t="n">
        <f aca="false">M3743*1000/365</f>
        <v>0.366698761908493</v>
      </c>
      <c r="O3743" s="0" t="n">
        <f aca="false">Table1[[#This Row],[Detection frequency 2021]]/100*365</f>
        <v>61.939405</v>
      </c>
      <c r="P3743" s="0" t="n">
        <f aca="false">Table1[[#This Row],[Flared days/year]]/12</f>
        <v>5.16161708333333</v>
      </c>
      <c r="Q3743" s="2" t="n">
        <f aca="false">Table1[[#This Row],['#days per month]]-P3799</f>
        <v>-1.85760666666667</v>
      </c>
    </row>
    <row r="3744" customFormat="false" ht="15.75" hidden="true" customHeight="false" outlineLevel="0" collapsed="false">
      <c r="A3744" s="0" t="s">
        <v>197</v>
      </c>
      <c r="B3744" s="0" t="s">
        <v>198</v>
      </c>
      <c r="C3744" s="0" t="s">
        <v>3909</v>
      </c>
      <c r="D3744" s="0" t="n">
        <v>11706</v>
      </c>
      <c r="E3744" s="0" t="n">
        <v>5.95585199999999</v>
      </c>
      <c r="F3744" s="0" t="n">
        <v>104.188902</v>
      </c>
      <c r="G3744" s="0" t="n">
        <v>0.003786654412</v>
      </c>
      <c r="H3744" s="0" t="n">
        <v>1404.86</v>
      </c>
      <c r="I3744" s="0" t="n">
        <v>1.6015</v>
      </c>
      <c r="J3744" s="0" t="n">
        <v>44.0476</v>
      </c>
      <c r="K3744" s="0" t="n">
        <v>84</v>
      </c>
      <c r="L3744" s="0" t="s">
        <v>20</v>
      </c>
      <c r="M3744" s="0" t="n">
        <f aca="false">35.3*G3744</f>
        <v>0.1336689007436</v>
      </c>
      <c r="N3744" s="0" t="n">
        <f aca="false">M3744*1000/365</f>
        <v>0.366216166420822</v>
      </c>
      <c r="O3744" s="0" t="n">
        <f aca="false">Table1[[#This Row],[Detection frequency 2021]]/100*365</f>
        <v>160.77374</v>
      </c>
      <c r="P3744" s="0" t="n">
        <f aca="false">Table1[[#This Row],[Flared days/year]]/12</f>
        <v>13.3978116666667</v>
      </c>
      <c r="Q3744" s="2" t="n">
        <f aca="false">Table1[[#This Row],['#days per month]]-P3800</f>
        <v>5.03322833333333</v>
      </c>
    </row>
    <row r="3745" customFormat="false" ht="15.75" hidden="true" customHeight="false" outlineLevel="0" collapsed="false">
      <c r="A3745" s="0" t="s">
        <v>645</v>
      </c>
      <c r="B3745" s="0" t="s">
        <v>646</v>
      </c>
      <c r="C3745" s="0" t="s">
        <v>3910</v>
      </c>
      <c r="D3745" s="0" t="n">
        <v>1438</v>
      </c>
      <c r="E3745" s="0" t="n">
        <v>31.6944409999999</v>
      </c>
      <c r="F3745" s="0" t="n">
        <v>-103.925354</v>
      </c>
      <c r="G3745" s="0" t="n">
        <v>0.003784629055</v>
      </c>
      <c r="H3745" s="0" t="n">
        <v>1849.23</v>
      </c>
      <c r="I3745" s="0" t="n">
        <v>2.9557</v>
      </c>
      <c r="J3745" s="0" t="n">
        <v>20.8211</v>
      </c>
      <c r="K3745" s="0" t="n">
        <v>341</v>
      </c>
      <c r="L3745" s="0" t="s">
        <v>20</v>
      </c>
      <c r="M3745" s="0" t="n">
        <f aca="false">35.3*G3745</f>
        <v>0.1335974056415</v>
      </c>
      <c r="N3745" s="0" t="n">
        <f aca="false">M3745*1000/365</f>
        <v>0.366020289428767</v>
      </c>
      <c r="O3745" s="0" t="n">
        <f aca="false">Table1[[#This Row],[Detection frequency 2021]]/100*365</f>
        <v>75.997015</v>
      </c>
      <c r="P3745" s="0" t="n">
        <f aca="false">Table1[[#This Row],[Flared days/year]]/12</f>
        <v>6.33308458333333</v>
      </c>
      <c r="Q3745" s="2" t="n">
        <f aca="false">Table1[[#This Row],['#days per month]]-P3801</f>
        <v>1.11878583333333</v>
      </c>
    </row>
    <row r="3746" customFormat="false" ht="15.75" hidden="true" customHeight="false" outlineLevel="0" collapsed="false">
      <c r="A3746" s="0" t="s">
        <v>161</v>
      </c>
      <c r="B3746" s="0" t="s">
        <v>162</v>
      </c>
      <c r="C3746" s="0" t="s">
        <v>3911</v>
      </c>
      <c r="D3746" s="0" t="n">
        <v>9657</v>
      </c>
      <c r="E3746" s="0" t="n">
        <v>40.63207</v>
      </c>
      <c r="F3746" s="0" t="n">
        <v>82.947087</v>
      </c>
      <c r="G3746" s="0" t="n">
        <v>0.00378228081499999</v>
      </c>
      <c r="H3746" s="0" t="n">
        <v>1659.77</v>
      </c>
      <c r="I3746" s="0" t="n">
        <v>1.6015</v>
      </c>
      <c r="J3746" s="0" t="n">
        <v>11.4706</v>
      </c>
      <c r="K3746" s="0" t="n">
        <v>340</v>
      </c>
      <c r="L3746" s="0" t="s">
        <v>20</v>
      </c>
      <c r="M3746" s="0" t="n">
        <f aca="false">35.3*G3746</f>
        <v>0.1335145127695</v>
      </c>
      <c r="N3746" s="0" t="n">
        <f aca="false">M3746*1000/365</f>
        <v>0.365793185669862</v>
      </c>
      <c r="O3746" s="0" t="n">
        <f aca="false">Table1[[#This Row],[Detection frequency 2021]]/100*365</f>
        <v>41.86769</v>
      </c>
      <c r="P3746" s="0" t="n">
        <f aca="false">Table1[[#This Row],[Flared days/year]]/12</f>
        <v>3.48897416666667</v>
      </c>
      <c r="Q3746" s="2" t="n">
        <f aca="false">Table1[[#This Row],['#days per month]]-P3802</f>
        <v>-1.50480375</v>
      </c>
    </row>
    <row r="3747" customFormat="false" ht="15.75" hidden="true" customHeight="false" outlineLevel="0" collapsed="false">
      <c r="A3747" s="0" t="s">
        <v>264</v>
      </c>
      <c r="B3747" s="0" t="s">
        <v>265</v>
      </c>
      <c r="C3747" s="0" t="s">
        <v>3912</v>
      </c>
      <c r="D3747" s="0" t="n">
        <v>8110</v>
      </c>
      <c r="E3747" s="0" t="n">
        <v>25.410918</v>
      </c>
      <c r="F3747" s="0" t="n">
        <v>50.794312</v>
      </c>
      <c r="G3747" s="0" t="n">
        <v>0.0010125493468</v>
      </c>
      <c r="H3747" s="0" t="n">
        <v>1866.78</v>
      </c>
      <c r="I3747" s="0" t="n">
        <v>1.6015</v>
      </c>
      <c r="J3747" s="0" t="n">
        <v>11.2745</v>
      </c>
      <c r="K3747" s="0" t="n">
        <v>408</v>
      </c>
      <c r="L3747" s="0" t="s">
        <v>20</v>
      </c>
      <c r="M3747" s="0" t="n">
        <f aca="false">35.3*G3747</f>
        <v>0.03574299194204</v>
      </c>
      <c r="N3747" s="0" t="n">
        <f aca="false">M3747*1000/365</f>
        <v>0.0979260053206575</v>
      </c>
      <c r="O3747" s="0" t="n">
        <f aca="false">Table1[[#This Row],[Detection frequency 2021]]/100*365</f>
        <v>41.151925</v>
      </c>
      <c r="P3747" s="0" t="n">
        <f aca="false">Table1[[#This Row],[Flared days/year]]/12</f>
        <v>3.42932708333333</v>
      </c>
      <c r="Q3747" s="2" t="n">
        <f aca="false">Table1[[#This Row],['#days per month]]-P3803</f>
        <v>-7.27733958333334</v>
      </c>
    </row>
    <row r="3748" customFormat="false" ht="15.75" hidden="true" customHeight="false" outlineLevel="0" collapsed="false">
      <c r="A3748" s="0" t="s">
        <v>645</v>
      </c>
      <c r="B3748" s="0" t="s">
        <v>646</v>
      </c>
      <c r="C3748" s="0" t="s">
        <v>3913</v>
      </c>
      <c r="D3748" s="0" t="n">
        <v>3127</v>
      </c>
      <c r="E3748" s="0" t="n">
        <v>35.534256</v>
      </c>
      <c r="F3748" s="0" t="n">
        <v>-98.100798</v>
      </c>
      <c r="G3748" s="0" t="n">
        <v>0.003772036618</v>
      </c>
      <c r="H3748" s="0" t="n">
        <v>1830.92</v>
      </c>
      <c r="I3748" s="0" t="n">
        <v>1.6015</v>
      </c>
      <c r="J3748" s="0" t="n">
        <v>31.2292</v>
      </c>
      <c r="K3748" s="0" t="n">
        <v>301</v>
      </c>
      <c r="L3748" s="0" t="s">
        <v>20</v>
      </c>
      <c r="M3748" s="0" t="n">
        <f aca="false">35.3*G3748</f>
        <v>0.1331528926154</v>
      </c>
      <c r="N3748" s="0" t="n">
        <f aca="false">M3748*1000/365</f>
        <v>0.364802445521644</v>
      </c>
      <c r="O3748" s="0" t="n">
        <f aca="false">Table1[[#This Row],[Detection frequency 2021]]/100*365</f>
        <v>113.98658</v>
      </c>
      <c r="P3748" s="0" t="n">
        <f aca="false">Table1[[#This Row],[Flared days/year]]/12</f>
        <v>9.49888166666667</v>
      </c>
      <c r="Q3748" s="2" t="n">
        <f aca="false">Table1[[#This Row],['#days per month]]-P3804</f>
        <v>4.49886833333333</v>
      </c>
    </row>
    <row r="3749" customFormat="false" ht="15.75" hidden="true" customHeight="false" outlineLevel="0" collapsed="false">
      <c r="A3749" s="0" t="s">
        <v>645</v>
      </c>
      <c r="B3749" s="0" t="s">
        <v>646</v>
      </c>
      <c r="C3749" s="0" t="s">
        <v>3914</v>
      </c>
      <c r="D3749" s="0" t="n">
        <v>1625</v>
      </c>
      <c r="E3749" s="0" t="n">
        <v>31.400106</v>
      </c>
      <c r="F3749" s="0" t="n">
        <v>-103.688535</v>
      </c>
      <c r="G3749" s="0" t="n">
        <v>0.003762731717</v>
      </c>
      <c r="H3749" s="0" t="n">
        <v>1908.39</v>
      </c>
      <c r="I3749" s="0" t="n">
        <v>1.268</v>
      </c>
      <c r="J3749" s="0" t="n">
        <v>17.0149</v>
      </c>
      <c r="K3749" s="0" t="n">
        <v>335</v>
      </c>
      <c r="L3749" s="0" t="s">
        <v>20</v>
      </c>
      <c r="M3749" s="0" t="n">
        <f aca="false">35.3*G3749</f>
        <v>0.1328244296101</v>
      </c>
      <c r="N3749" s="0" t="n">
        <f aca="false">M3749*1000/365</f>
        <v>0.363902546876986</v>
      </c>
      <c r="O3749" s="0" t="n">
        <f aca="false">Table1[[#This Row],[Detection frequency 2021]]/100*365</f>
        <v>62.104385</v>
      </c>
      <c r="P3749" s="0" t="n">
        <f aca="false">Table1[[#This Row],[Flared days/year]]/12</f>
        <v>5.17536541666667</v>
      </c>
      <c r="Q3749" s="2" t="n">
        <f aca="false">Table1[[#This Row],['#days per month]]-P3805</f>
        <v>-2.87610875</v>
      </c>
    </row>
    <row r="3750" customFormat="false" ht="15.75" hidden="true" customHeight="false" outlineLevel="0" collapsed="false">
      <c r="A3750" s="0" t="s">
        <v>24</v>
      </c>
      <c r="B3750" s="0" t="s">
        <v>25</v>
      </c>
      <c r="C3750" s="0" t="s">
        <v>3915</v>
      </c>
      <c r="D3750" s="0" t="n">
        <v>9389</v>
      </c>
      <c r="E3750" s="0" t="n">
        <v>58.861934</v>
      </c>
      <c r="F3750" s="0" t="n">
        <v>80.140164</v>
      </c>
      <c r="G3750" s="0" t="n">
        <v>0.00376182177399999</v>
      </c>
      <c r="H3750" s="0" t="n">
        <v>1706.18</v>
      </c>
      <c r="I3750" s="0" t="n">
        <v>1.6015</v>
      </c>
      <c r="J3750" s="0" t="n">
        <v>15.1639</v>
      </c>
      <c r="K3750" s="0" t="n">
        <v>244</v>
      </c>
      <c r="L3750" s="0" t="s">
        <v>218</v>
      </c>
      <c r="M3750" s="0" t="n">
        <f aca="false">35.3*G3750</f>
        <v>0.1327923086222</v>
      </c>
      <c r="N3750" s="0" t="n">
        <f aca="false">M3750*1000/365</f>
        <v>0.36381454417041</v>
      </c>
      <c r="O3750" s="0" t="n">
        <f aca="false">Table1[[#This Row],[Detection frequency 2021]]/100*365</f>
        <v>55.348235</v>
      </c>
      <c r="P3750" s="0" t="n">
        <f aca="false">Table1[[#This Row],[Flared days/year]]/12</f>
        <v>4.61235291666667</v>
      </c>
      <c r="Q3750" s="2" t="n">
        <f aca="false">Table1[[#This Row],['#days per month]]-P3806</f>
        <v>0.586615833333333</v>
      </c>
    </row>
    <row r="3751" customFormat="false" ht="15.75" hidden="true" customHeight="false" outlineLevel="0" collapsed="false">
      <c r="A3751" s="0" t="s">
        <v>645</v>
      </c>
      <c r="B3751" s="0" t="s">
        <v>646</v>
      </c>
      <c r="C3751" s="0" t="s">
        <v>3916</v>
      </c>
      <c r="D3751" s="0" t="n">
        <v>1031</v>
      </c>
      <c r="E3751" s="0" t="n">
        <v>47.715714</v>
      </c>
      <c r="F3751" s="0" t="n">
        <v>-102.527772</v>
      </c>
      <c r="G3751" s="0" t="n">
        <v>0.003761176008</v>
      </c>
      <c r="H3751" s="0" t="n">
        <v>1967.83</v>
      </c>
      <c r="I3751" s="0" t="n">
        <v>3.02993</v>
      </c>
      <c r="J3751" s="0" t="n">
        <v>14.2856999999999</v>
      </c>
      <c r="K3751" s="0" t="n">
        <v>329</v>
      </c>
      <c r="L3751" s="0" t="s">
        <v>20</v>
      </c>
      <c r="M3751" s="0" t="n">
        <f aca="false">35.3*G3751</f>
        <v>0.1327695130824</v>
      </c>
      <c r="N3751" s="0" t="n">
        <f aca="false">M3751*1000/365</f>
        <v>0.363752090636712</v>
      </c>
      <c r="O3751" s="0" t="n">
        <f aca="false">Table1[[#This Row],[Detection frequency 2021]]/100*365</f>
        <v>52.1428049999996</v>
      </c>
      <c r="P3751" s="0" t="n">
        <f aca="false">Table1[[#This Row],[Flared days/year]]/12</f>
        <v>4.34523374999997</v>
      </c>
      <c r="Q3751" s="2" t="n">
        <f aca="false">Table1[[#This Row],['#days per month]]-P3807</f>
        <v>-0.952041666666697</v>
      </c>
    </row>
    <row r="3752" customFormat="false" ht="15.75" hidden="true" customHeight="false" outlineLevel="0" collapsed="false">
      <c r="A3752" s="0" t="s">
        <v>72</v>
      </c>
      <c r="B3752" s="0" t="s">
        <v>73</v>
      </c>
      <c r="C3752" s="0" t="s">
        <v>3917</v>
      </c>
      <c r="D3752" s="0" t="n">
        <v>6932</v>
      </c>
      <c r="E3752" s="0" t="n">
        <v>46.045777</v>
      </c>
      <c r="F3752" s="0" t="n">
        <v>53.434353</v>
      </c>
      <c r="G3752" s="0" t="n">
        <v>0.003760618301</v>
      </c>
      <c r="H3752" s="0" t="n">
        <v>1701.76</v>
      </c>
      <c r="I3752" s="0" t="n">
        <v>1.6015</v>
      </c>
      <c r="J3752" s="0" t="n">
        <v>2.5641</v>
      </c>
      <c r="K3752" s="0" t="n">
        <v>390</v>
      </c>
      <c r="L3752" s="0" t="s">
        <v>20</v>
      </c>
      <c r="M3752" s="0" t="n">
        <f aca="false">35.3*G3752</f>
        <v>0.1327498260253</v>
      </c>
      <c r="N3752" s="0" t="n">
        <f aca="false">M3752*1000/365</f>
        <v>0.363698153493973</v>
      </c>
      <c r="O3752" s="0" t="n">
        <f aca="false">Table1[[#This Row],[Detection frequency 2021]]/100*365</f>
        <v>9.358965</v>
      </c>
      <c r="P3752" s="0" t="n">
        <f aca="false">Table1[[#This Row],[Flared days/year]]/12</f>
        <v>0.77991375</v>
      </c>
      <c r="Q3752" s="2" t="n">
        <f aca="false">Table1[[#This Row],['#days per month]]-P3808</f>
        <v>-4.07777999999997</v>
      </c>
    </row>
    <row r="3753" customFormat="false" ht="15.75" hidden="true" customHeight="false" outlineLevel="0" collapsed="false">
      <c r="A3753" s="0" t="s">
        <v>645</v>
      </c>
      <c r="B3753" s="0" t="s">
        <v>646</v>
      </c>
      <c r="C3753" s="0" t="s">
        <v>3918</v>
      </c>
      <c r="D3753" s="0" t="n">
        <v>2536</v>
      </c>
      <c r="E3753" s="0" t="n">
        <v>31.955295</v>
      </c>
      <c r="F3753" s="0" t="n">
        <v>-101.749848</v>
      </c>
      <c r="G3753" s="0" t="n">
        <v>0.003760442183</v>
      </c>
      <c r="H3753" s="0" t="n">
        <v>1823.33</v>
      </c>
      <c r="I3753" s="0" t="n">
        <v>1.1832</v>
      </c>
      <c r="J3753" s="0" t="n">
        <v>11.4706</v>
      </c>
      <c r="K3753" s="0" t="n">
        <v>340</v>
      </c>
      <c r="L3753" s="0" t="s">
        <v>20</v>
      </c>
      <c r="M3753" s="0" t="n">
        <f aca="false">35.3*G3753</f>
        <v>0.1327436090599</v>
      </c>
      <c r="N3753" s="0" t="n">
        <f aca="false">M3753*1000/365</f>
        <v>0.363681120712055</v>
      </c>
      <c r="O3753" s="0" t="n">
        <f aca="false">Table1[[#This Row],[Detection frequency 2021]]/100*365</f>
        <v>41.86769</v>
      </c>
      <c r="P3753" s="0" t="n">
        <f aca="false">Table1[[#This Row],[Flared days/year]]/12</f>
        <v>3.48897416666667</v>
      </c>
      <c r="Q3753" s="2" t="n">
        <f aca="false">Table1[[#This Row],['#days per month]]-P3809</f>
        <v>2.11679316666667</v>
      </c>
    </row>
    <row r="3754" customFormat="false" ht="15.75" hidden="true" customHeight="false" outlineLevel="0" collapsed="false">
      <c r="A3754" s="0" t="s">
        <v>598</v>
      </c>
      <c r="B3754" s="0" t="s">
        <v>599</v>
      </c>
      <c r="C3754" s="0" t="s">
        <v>3919</v>
      </c>
      <c r="D3754" s="0" t="n">
        <v>174</v>
      </c>
      <c r="E3754" s="0" t="n">
        <v>54.711739</v>
      </c>
      <c r="F3754" s="0" t="n">
        <v>-118.597498</v>
      </c>
      <c r="G3754" s="0" t="n">
        <v>0.00374896516</v>
      </c>
      <c r="H3754" s="0" t="n">
        <v>1819.69</v>
      </c>
      <c r="I3754" s="0" t="n">
        <v>1.52046</v>
      </c>
      <c r="J3754" s="0" t="n">
        <v>10.9756</v>
      </c>
      <c r="K3754" s="0" t="n">
        <v>246</v>
      </c>
      <c r="L3754" s="0" t="s">
        <v>20</v>
      </c>
      <c r="M3754" s="0" t="n">
        <f aca="false">35.3*G3754</f>
        <v>0.132338470148</v>
      </c>
      <c r="N3754" s="0" t="n">
        <f aca="false">M3754*1000/365</f>
        <v>0.362571151090411</v>
      </c>
      <c r="O3754" s="0" t="n">
        <f aca="false">Table1[[#This Row],[Detection frequency 2021]]/100*365</f>
        <v>40.06094</v>
      </c>
      <c r="P3754" s="0" t="n">
        <f aca="false">Table1[[#This Row],[Flared days/year]]/12</f>
        <v>3.33841166666667</v>
      </c>
      <c r="Q3754" s="2" t="n">
        <f aca="false">Table1[[#This Row],['#days per month]]-P3810</f>
        <v>-4.72151833333333</v>
      </c>
    </row>
    <row r="3755" customFormat="false" ht="15.75" hidden="true" customHeight="false" outlineLevel="0" collapsed="false">
      <c r="A3755" s="0" t="s">
        <v>17</v>
      </c>
      <c r="B3755" s="0" t="s">
        <v>18</v>
      </c>
      <c r="C3755" s="0" t="s">
        <v>3920</v>
      </c>
      <c r="D3755" s="0" t="n">
        <v>4338</v>
      </c>
      <c r="E3755" s="0" t="n">
        <v>9.587566</v>
      </c>
      <c r="F3755" s="0" t="n">
        <v>-63.618915</v>
      </c>
      <c r="G3755" s="0" t="n">
        <v>0.00374761492199999</v>
      </c>
      <c r="H3755" s="0" t="n">
        <v>2034.62</v>
      </c>
      <c r="I3755" s="0" t="n">
        <v>1.6015</v>
      </c>
      <c r="J3755" s="0" t="n">
        <v>13.9535</v>
      </c>
      <c r="K3755" s="0" t="n">
        <v>172</v>
      </c>
      <c r="L3755" s="0" t="s">
        <v>20</v>
      </c>
      <c r="M3755" s="0" t="n">
        <f aca="false">35.3*G3755</f>
        <v>0.1322908067466</v>
      </c>
      <c r="N3755" s="0" t="n">
        <f aca="false">M3755*1000/365</f>
        <v>0.36244056642904</v>
      </c>
      <c r="O3755" s="0" t="n">
        <f aca="false">Table1[[#This Row],[Detection frequency 2021]]/100*365</f>
        <v>50.930275</v>
      </c>
      <c r="P3755" s="0" t="n">
        <f aca="false">Table1[[#This Row],[Flared days/year]]/12</f>
        <v>4.24418958333333</v>
      </c>
      <c r="Q3755" s="2" t="n">
        <f aca="false">Table1[[#This Row],['#days per month]]-P3811</f>
        <v>-6.00491916666667</v>
      </c>
    </row>
    <row r="3756" customFormat="false" ht="15.75" hidden="true" customHeight="false" outlineLevel="0" collapsed="false">
      <c r="A3756" s="0" t="s">
        <v>161</v>
      </c>
      <c r="B3756" s="0" t="s">
        <v>162</v>
      </c>
      <c r="C3756" s="0" t="s">
        <v>3921</v>
      </c>
      <c r="D3756" s="0" t="n">
        <v>11789</v>
      </c>
      <c r="E3756" s="0" t="n">
        <v>17.414066</v>
      </c>
      <c r="F3756" s="0" t="n">
        <v>110.601933</v>
      </c>
      <c r="G3756" s="0" t="n">
        <v>0.003746264684</v>
      </c>
      <c r="H3756" s="0" t="n">
        <v>1598.21</v>
      </c>
      <c r="I3756" s="0" t="n">
        <v>1.6015</v>
      </c>
      <c r="J3756" s="0" t="n">
        <v>13.3757999999999</v>
      </c>
      <c r="K3756" s="0" t="n">
        <v>157</v>
      </c>
      <c r="L3756" s="0" t="s">
        <v>20</v>
      </c>
      <c r="M3756" s="0" t="n">
        <f aca="false">35.3*G3756</f>
        <v>0.1322431433452</v>
      </c>
      <c r="N3756" s="0" t="n">
        <f aca="false">M3756*1000/365</f>
        <v>0.362309981767671</v>
      </c>
      <c r="O3756" s="0" t="n">
        <f aca="false">Table1[[#This Row],[Detection frequency 2021]]/100*365</f>
        <v>48.8216699999996</v>
      </c>
      <c r="P3756" s="0" t="n">
        <f aca="false">Table1[[#This Row],[Flared days/year]]/12</f>
        <v>4.06847249999997</v>
      </c>
      <c r="Q3756" s="2" t="n">
        <f aca="false">Table1[[#This Row],['#days per month]]-P3812</f>
        <v>-0.660619583333363</v>
      </c>
    </row>
    <row r="3757" customFormat="false" ht="15.75" hidden="true" customHeight="false" outlineLevel="0" collapsed="false">
      <c r="A3757" s="0" t="s">
        <v>24</v>
      </c>
      <c r="B3757" s="0" t="s">
        <v>25</v>
      </c>
      <c r="C3757" s="0" t="s">
        <v>3922</v>
      </c>
      <c r="D3757" s="0" t="n">
        <v>8758</v>
      </c>
      <c r="E3757" s="0" t="n">
        <v>62.8087959999999</v>
      </c>
      <c r="F3757" s="0" t="n">
        <v>70.54598</v>
      </c>
      <c r="G3757" s="0" t="n">
        <v>0.003745912448</v>
      </c>
      <c r="H3757" s="0" t="n">
        <v>1841.74</v>
      </c>
      <c r="I3757" s="0" t="n">
        <v>1.50562</v>
      </c>
      <c r="J3757" s="0" t="n">
        <v>29.1865999999999</v>
      </c>
      <c r="K3757" s="0" t="n">
        <v>209</v>
      </c>
      <c r="L3757" s="0" t="s">
        <v>20</v>
      </c>
      <c r="M3757" s="0" t="n">
        <f aca="false">35.3*G3757</f>
        <v>0.1322307094144</v>
      </c>
      <c r="N3757" s="0" t="n">
        <f aca="false">M3757*1000/365</f>
        <v>0.362275916203836</v>
      </c>
      <c r="O3757" s="0" t="n">
        <f aca="false">Table1[[#This Row],[Detection frequency 2021]]/100*365</f>
        <v>106.53109</v>
      </c>
      <c r="P3757" s="0" t="n">
        <f aca="false">Table1[[#This Row],[Flared days/year]]/12</f>
        <v>8.8775908333333</v>
      </c>
      <c r="Q3757" s="2" t="n">
        <f aca="false">Table1[[#This Row],['#days per month]]-P3813</f>
        <v>5.2275908333333</v>
      </c>
    </row>
    <row r="3758" customFormat="false" ht="15.75" hidden="true" customHeight="false" outlineLevel="0" collapsed="false">
      <c r="A3758" s="0" t="s">
        <v>645</v>
      </c>
      <c r="B3758" s="0" t="s">
        <v>646</v>
      </c>
      <c r="C3758" s="0" t="s">
        <v>3923</v>
      </c>
      <c r="D3758" s="0" t="n">
        <v>1547</v>
      </c>
      <c r="E3758" s="0" t="n">
        <v>31.595882</v>
      </c>
      <c r="F3758" s="0" t="n">
        <v>-103.796329</v>
      </c>
      <c r="G3758" s="0" t="n">
        <v>0.00374447415099999</v>
      </c>
      <c r="H3758" s="0" t="n">
        <v>1807.51</v>
      </c>
      <c r="I3758" s="0" t="n">
        <v>1.06218</v>
      </c>
      <c r="J3758" s="0" t="n">
        <v>18.8059999999999</v>
      </c>
      <c r="K3758" s="0" t="n">
        <v>335</v>
      </c>
      <c r="L3758" s="0" t="s">
        <v>20</v>
      </c>
      <c r="M3758" s="0" t="n">
        <f aca="false">35.3*G3758</f>
        <v>0.1321799375303</v>
      </c>
      <c r="N3758" s="0" t="n">
        <f aca="false">M3758*1000/365</f>
        <v>0.362136815151506</v>
      </c>
      <c r="O3758" s="0" t="n">
        <f aca="false">Table1[[#This Row],[Detection frequency 2021]]/100*365</f>
        <v>68.6418999999996</v>
      </c>
      <c r="P3758" s="0" t="n">
        <f aca="false">Table1[[#This Row],[Flared days/year]]/12</f>
        <v>5.7201583333333</v>
      </c>
      <c r="Q3758" s="2" t="n">
        <f aca="false">Table1[[#This Row],['#days per month]]-P3814</f>
        <v>0.346202499999969</v>
      </c>
    </row>
    <row r="3759" customFormat="false" ht="15.75" hidden="true" customHeight="false" outlineLevel="0" collapsed="false">
      <c r="A3759" s="0" t="s">
        <v>387</v>
      </c>
      <c r="B3759" s="0" t="s">
        <v>388</v>
      </c>
      <c r="C3759" s="0" t="s">
        <v>3924</v>
      </c>
      <c r="D3759" s="0" t="n">
        <v>7308</v>
      </c>
      <c r="E3759" s="0" t="n">
        <v>36.9310969999999</v>
      </c>
      <c r="F3759" s="0" t="n">
        <v>41.920734</v>
      </c>
      <c r="G3759" s="0" t="n">
        <v>0.00374218461699999</v>
      </c>
      <c r="H3759" s="0" t="n">
        <v>1771.19</v>
      </c>
      <c r="I3759" s="0" t="n">
        <v>3.62663</v>
      </c>
      <c r="J3759" s="0" t="n">
        <v>25.1928</v>
      </c>
      <c r="K3759" s="0" t="n">
        <v>389</v>
      </c>
      <c r="L3759" s="0" t="s">
        <v>20</v>
      </c>
      <c r="M3759" s="0" t="n">
        <f aca="false">35.3*G3759</f>
        <v>0.1320991169801</v>
      </c>
      <c r="N3759" s="0" t="n">
        <f aca="false">M3759*1000/365</f>
        <v>0.361915388986574</v>
      </c>
      <c r="O3759" s="0" t="n">
        <f aca="false">Table1[[#This Row],[Detection frequency 2021]]/100*365</f>
        <v>91.95372</v>
      </c>
      <c r="P3759" s="0" t="n">
        <f aca="false">Table1[[#This Row],[Flared days/year]]/12</f>
        <v>7.66281</v>
      </c>
      <c r="Q3759" s="2" t="n">
        <f aca="false">Table1[[#This Row],['#days per month]]-P3815</f>
        <v>2.89478458333333</v>
      </c>
    </row>
    <row r="3760" customFormat="false" ht="15.75" hidden="true" customHeight="false" outlineLevel="0" collapsed="false">
      <c r="A3760" s="0" t="s">
        <v>24</v>
      </c>
      <c r="B3760" s="0" t="s">
        <v>25</v>
      </c>
      <c r="C3760" s="0" t="s">
        <v>3925</v>
      </c>
      <c r="D3760" s="0" t="n">
        <v>12265</v>
      </c>
      <c r="E3760" s="0" t="n">
        <v>50.297932</v>
      </c>
      <c r="F3760" s="0" t="n">
        <v>143.792949</v>
      </c>
      <c r="G3760" s="0" t="n">
        <v>0.003739777671</v>
      </c>
      <c r="H3760" s="0" t="n">
        <v>1857.57</v>
      </c>
      <c r="I3760" s="0" t="n">
        <v>1.83005</v>
      </c>
      <c r="J3760" s="0" t="n">
        <v>25</v>
      </c>
      <c r="K3760" s="0" t="n">
        <v>244</v>
      </c>
      <c r="L3760" s="0" t="s">
        <v>20</v>
      </c>
      <c r="M3760" s="0" t="n">
        <f aca="false">35.3*G3760</f>
        <v>0.1320141517863</v>
      </c>
      <c r="N3760" s="0" t="n">
        <f aca="false">M3760*1000/365</f>
        <v>0.361682607633699</v>
      </c>
      <c r="O3760" s="0" t="n">
        <f aca="false">Table1[[#This Row],[Detection frequency 2021]]/100*365</f>
        <v>91.25</v>
      </c>
      <c r="P3760" s="0" t="n">
        <f aca="false">Table1[[#This Row],[Flared days/year]]/12</f>
        <v>7.60416666666667</v>
      </c>
      <c r="Q3760" s="2" t="n">
        <f aca="false">Table1[[#This Row],['#days per month]]-P3816</f>
        <v>5.962357125</v>
      </c>
    </row>
    <row r="3761" customFormat="false" ht="15.75" hidden="true" customHeight="false" outlineLevel="0" collapsed="false">
      <c r="A3761" s="0" t="s">
        <v>161</v>
      </c>
      <c r="B3761" s="0" t="s">
        <v>162</v>
      </c>
      <c r="C3761" s="0" t="s">
        <v>3926</v>
      </c>
      <c r="D3761" s="0" t="n">
        <v>10950</v>
      </c>
      <c r="E3761" s="0" t="n">
        <v>36.22834</v>
      </c>
      <c r="F3761" s="0" t="n">
        <v>107.860781</v>
      </c>
      <c r="G3761" s="0" t="n">
        <v>0.003736989136</v>
      </c>
      <c r="H3761" s="0" t="n">
        <v>1831.91</v>
      </c>
      <c r="I3761" s="0" t="n">
        <v>1.37006</v>
      </c>
      <c r="J3761" s="0" t="n">
        <v>20.7746</v>
      </c>
      <c r="K3761" s="0" t="n">
        <v>284</v>
      </c>
      <c r="L3761" s="0" t="s">
        <v>20</v>
      </c>
      <c r="M3761" s="0" t="n">
        <f aca="false">35.3*G3761</f>
        <v>0.1319157165008</v>
      </c>
      <c r="N3761" s="0" t="n">
        <f aca="false">M3761*1000/365</f>
        <v>0.36141292192</v>
      </c>
      <c r="O3761" s="0" t="n">
        <f aca="false">Table1[[#This Row],[Detection frequency 2021]]/100*365</f>
        <v>75.82729</v>
      </c>
      <c r="P3761" s="0" t="n">
        <f aca="false">Table1[[#This Row],[Flared days/year]]/12</f>
        <v>6.31894083333333</v>
      </c>
      <c r="Q3761" s="2" t="n">
        <f aca="false">Table1[[#This Row],['#days per month]]-P3817</f>
        <v>5.46513891666667</v>
      </c>
    </row>
    <row r="3762" customFormat="false" ht="15.75" hidden="true" customHeight="false" outlineLevel="0" collapsed="false">
      <c r="A3762" s="0" t="s">
        <v>598</v>
      </c>
      <c r="B3762" s="0" t="s">
        <v>599</v>
      </c>
      <c r="C3762" s="0" t="s">
        <v>3927</v>
      </c>
      <c r="D3762" s="0" t="n">
        <v>27</v>
      </c>
      <c r="E3762" s="0" t="n">
        <v>57.537603</v>
      </c>
      <c r="F3762" s="0" t="n">
        <v>-121.842566999999</v>
      </c>
      <c r="G3762" s="0" t="n">
        <v>0.003734112542</v>
      </c>
      <c r="H3762" s="0" t="n">
        <v>1727.62</v>
      </c>
      <c r="I3762" s="0" t="n">
        <v>1.6015</v>
      </c>
      <c r="J3762" s="0" t="n">
        <v>25.0846999999999</v>
      </c>
      <c r="K3762" s="0" t="n">
        <v>295</v>
      </c>
      <c r="L3762" s="0" t="s">
        <v>20</v>
      </c>
      <c r="M3762" s="0" t="n">
        <f aca="false">35.3*G3762</f>
        <v>0.1318141727326</v>
      </c>
      <c r="N3762" s="0" t="n">
        <f aca="false">M3762*1000/365</f>
        <v>0.361134719815342</v>
      </c>
      <c r="O3762" s="0" t="n">
        <f aca="false">Table1[[#This Row],[Detection frequency 2021]]/100*365</f>
        <v>91.5591549999996</v>
      </c>
      <c r="P3762" s="0" t="n">
        <f aca="false">Table1[[#This Row],[Flared days/year]]/12</f>
        <v>7.6299295833333</v>
      </c>
      <c r="Q3762" s="2" t="n">
        <f aca="false">Table1[[#This Row],['#days per month]]-P3818</f>
        <v>0.97628374999997</v>
      </c>
    </row>
    <row r="3763" customFormat="false" ht="15.75" hidden="true" customHeight="false" outlineLevel="0" collapsed="false">
      <c r="A3763" s="0" t="s">
        <v>24</v>
      </c>
      <c r="B3763" s="0" t="s">
        <v>25</v>
      </c>
      <c r="C3763" s="0" t="s">
        <v>3928</v>
      </c>
      <c r="D3763" s="0" t="n">
        <v>10459</v>
      </c>
      <c r="E3763" s="0" t="n">
        <v>58.427267</v>
      </c>
      <c r="F3763" s="0" t="n">
        <v>107.488876</v>
      </c>
      <c r="G3763" s="0" t="n">
        <v>0.00373399513</v>
      </c>
      <c r="H3763" s="0" t="n">
        <v>1711.25</v>
      </c>
      <c r="I3763" s="0" t="n">
        <v>1.23357</v>
      </c>
      <c r="J3763" s="0" t="n">
        <v>8.09717</v>
      </c>
      <c r="K3763" s="0" t="n">
        <v>247</v>
      </c>
      <c r="L3763" s="0" t="s">
        <v>20</v>
      </c>
      <c r="M3763" s="0" t="n">
        <f aca="false">35.3*G3763</f>
        <v>0.131810028089</v>
      </c>
      <c r="N3763" s="0" t="n">
        <f aca="false">M3763*1000/365</f>
        <v>0.361123364627397</v>
      </c>
      <c r="O3763" s="0" t="n">
        <f aca="false">Table1[[#This Row],[Detection frequency 2021]]/100*365</f>
        <v>29.5546705</v>
      </c>
      <c r="P3763" s="0" t="n">
        <f aca="false">Table1[[#This Row],[Flared days/year]]/12</f>
        <v>2.46288920833333</v>
      </c>
      <c r="Q3763" s="2" t="n">
        <f aca="false">Table1[[#This Row],['#days per month]]-P3819</f>
        <v>-3.025129125</v>
      </c>
    </row>
    <row r="3764" customFormat="false" ht="15.75" hidden="true" customHeight="false" outlineLevel="0" collapsed="false">
      <c r="A3764" s="0" t="s">
        <v>645</v>
      </c>
      <c r="B3764" s="0" t="s">
        <v>646</v>
      </c>
      <c r="C3764" s="0" t="s">
        <v>3929</v>
      </c>
      <c r="D3764" s="0" t="n">
        <v>1337</v>
      </c>
      <c r="E3764" s="0" t="n">
        <v>31.7433719999999</v>
      </c>
      <c r="F3764" s="0" t="n">
        <v>-104.056709</v>
      </c>
      <c r="G3764" s="0" t="n">
        <v>0.003728388707</v>
      </c>
      <c r="H3764" s="0" t="n">
        <v>1903.32</v>
      </c>
      <c r="I3764" s="0" t="n">
        <v>2.14288</v>
      </c>
      <c r="J3764" s="0" t="n">
        <v>21.194</v>
      </c>
      <c r="K3764" s="0" t="n">
        <v>335</v>
      </c>
      <c r="L3764" s="0" t="s">
        <v>20</v>
      </c>
      <c r="M3764" s="0" t="n">
        <f aca="false">35.3*G3764</f>
        <v>0.1316121213571</v>
      </c>
      <c r="N3764" s="0" t="n">
        <f aca="false">M3764*1000/365</f>
        <v>0.360581154403014</v>
      </c>
      <c r="O3764" s="0" t="n">
        <f aca="false">Table1[[#This Row],[Detection frequency 2021]]/100*365</f>
        <v>77.3581</v>
      </c>
      <c r="P3764" s="0" t="n">
        <f aca="false">Table1[[#This Row],[Flared days/year]]/12</f>
        <v>6.44650833333333</v>
      </c>
      <c r="Q3764" s="2" t="n">
        <f aca="false">Table1[[#This Row],['#days per month]]-P3820</f>
        <v>0.79597375000003</v>
      </c>
    </row>
    <row r="3765" customFormat="false" ht="15.75" hidden="true" customHeight="false" outlineLevel="0" collapsed="false">
      <c r="A3765" s="0" t="s">
        <v>24</v>
      </c>
      <c r="B3765" s="0" t="s">
        <v>25</v>
      </c>
      <c r="C3765" s="0" t="s">
        <v>3930</v>
      </c>
      <c r="D3765" s="0" t="n">
        <v>9060</v>
      </c>
      <c r="E3765" s="0" t="n">
        <v>61.096317</v>
      </c>
      <c r="F3765" s="0" t="n">
        <v>76.08994</v>
      </c>
      <c r="G3765" s="0" t="n">
        <v>0.00372518922999999</v>
      </c>
      <c r="H3765" s="0" t="n">
        <v>1829.83</v>
      </c>
      <c r="I3765" s="0" t="n">
        <v>1.0724</v>
      </c>
      <c r="J3765" s="0" t="n">
        <v>16.9291</v>
      </c>
      <c r="K3765" s="0" t="n">
        <v>254</v>
      </c>
      <c r="L3765" s="0" t="s">
        <v>20</v>
      </c>
      <c r="M3765" s="0" t="n">
        <f aca="false">35.3*G3765</f>
        <v>0.131499179819</v>
      </c>
      <c r="N3765" s="0" t="n">
        <f aca="false">M3765*1000/365</f>
        <v>0.360271725531506</v>
      </c>
      <c r="O3765" s="0" t="n">
        <f aca="false">Table1[[#This Row],[Detection frequency 2021]]/100*365</f>
        <v>61.791215</v>
      </c>
      <c r="P3765" s="0" t="n">
        <f aca="false">Table1[[#This Row],[Flared days/year]]/12</f>
        <v>5.14926791666667</v>
      </c>
      <c r="Q3765" s="2" t="n">
        <f aca="false">Table1[[#This Row],['#days per month]]-P3821</f>
        <v>1.26627625</v>
      </c>
    </row>
    <row r="3766" customFormat="false" ht="15.75" hidden="true" customHeight="false" outlineLevel="0" collapsed="false">
      <c r="A3766" s="0" t="s">
        <v>28</v>
      </c>
      <c r="B3766" s="0" t="s">
        <v>29</v>
      </c>
      <c r="C3766" s="0" t="s">
        <v>3931</v>
      </c>
      <c r="D3766" s="0" t="n">
        <v>8241</v>
      </c>
      <c r="E3766" s="0" t="n">
        <v>26.554767</v>
      </c>
      <c r="F3766" s="0" t="n">
        <v>52.336803</v>
      </c>
      <c r="G3766" s="0" t="n">
        <v>0.003719817631</v>
      </c>
      <c r="H3766" s="0" t="n">
        <v>1796.71</v>
      </c>
      <c r="I3766" s="0" t="n">
        <v>1.9274</v>
      </c>
      <c r="J3766" s="0" t="n">
        <v>32.1622</v>
      </c>
      <c r="K3766" s="0" t="n">
        <v>370</v>
      </c>
      <c r="L3766" s="0" t="s">
        <v>20</v>
      </c>
      <c r="M3766" s="0" t="n">
        <f aca="false">35.3*G3766</f>
        <v>0.1313095623743</v>
      </c>
      <c r="N3766" s="0" t="n">
        <f aca="false">M3766*1000/365</f>
        <v>0.359752225683014</v>
      </c>
      <c r="O3766" s="0" t="n">
        <f aca="false">Table1[[#This Row],[Detection frequency 2021]]/100*365</f>
        <v>117.39203</v>
      </c>
      <c r="P3766" s="0" t="n">
        <f aca="false">Table1[[#This Row],[Flared days/year]]/12</f>
        <v>9.78266916666667</v>
      </c>
      <c r="Q3766" s="2" t="n">
        <f aca="false">Table1[[#This Row],['#days per month]]-P3822</f>
        <v>7.83911108333333</v>
      </c>
    </row>
    <row r="3767" customFormat="false" ht="15.75" hidden="true" customHeight="false" outlineLevel="0" collapsed="false">
      <c r="A3767" s="0" t="s">
        <v>345</v>
      </c>
      <c r="B3767" s="0" t="s">
        <v>346</v>
      </c>
      <c r="C3767" s="0" t="s">
        <v>3932</v>
      </c>
      <c r="D3767" s="0" t="n">
        <v>4731</v>
      </c>
      <c r="E3767" s="0" t="n">
        <v>-38.021706</v>
      </c>
      <c r="F3767" s="0" t="n">
        <v>-67.722475</v>
      </c>
      <c r="G3767" s="0" t="n">
        <v>0.00371893704099999</v>
      </c>
      <c r="H3767" s="0" t="n">
        <v>1714.97</v>
      </c>
      <c r="I3767" s="0" t="n">
        <v>1.6015</v>
      </c>
      <c r="J3767" s="0" t="n">
        <v>8.91365</v>
      </c>
      <c r="K3767" s="0" t="n">
        <v>359</v>
      </c>
      <c r="L3767" s="0" t="s">
        <v>20</v>
      </c>
      <c r="M3767" s="0" t="n">
        <f aca="false">35.3*G3767</f>
        <v>0.1312784775473</v>
      </c>
      <c r="N3767" s="0" t="n">
        <f aca="false">M3767*1000/365</f>
        <v>0.359667061773424</v>
      </c>
      <c r="O3767" s="0" t="n">
        <f aca="false">Table1[[#This Row],[Detection frequency 2021]]/100*365</f>
        <v>32.5348225</v>
      </c>
      <c r="P3767" s="0" t="n">
        <f aca="false">Table1[[#This Row],[Flared days/year]]/12</f>
        <v>2.71123520833333</v>
      </c>
      <c r="Q3767" s="2" t="n">
        <f aca="false">Table1[[#This Row],['#days per month]]-P3823</f>
        <v>-5.535544375</v>
      </c>
    </row>
    <row r="3768" customFormat="false" ht="15.75" hidden="true" customHeight="false" outlineLevel="0" collapsed="false">
      <c r="A3768" s="0" t="s">
        <v>24</v>
      </c>
      <c r="B3768" s="0" t="s">
        <v>25</v>
      </c>
      <c r="C3768" s="0" t="s">
        <v>3933</v>
      </c>
      <c r="D3768" s="0" t="n">
        <v>7015</v>
      </c>
      <c r="E3768" s="0" t="n">
        <v>51.604905</v>
      </c>
      <c r="F3768" s="0" t="n">
        <v>55.162346</v>
      </c>
      <c r="G3768" s="0" t="n">
        <v>0.003710688848</v>
      </c>
      <c r="H3768" s="0" t="n">
        <v>1581.07</v>
      </c>
      <c r="I3768" s="0" t="n">
        <v>0.387084</v>
      </c>
      <c r="J3768" s="0" t="n">
        <v>30.0752</v>
      </c>
      <c r="K3768" s="0" t="n">
        <v>266</v>
      </c>
      <c r="L3768" s="0" t="s">
        <v>20</v>
      </c>
      <c r="M3768" s="0" t="n">
        <f aca="false">35.3*G3768</f>
        <v>0.1309873163344</v>
      </c>
      <c r="N3768" s="0" t="n">
        <f aca="false">M3768*1000/365</f>
        <v>0.358869359820274</v>
      </c>
      <c r="O3768" s="0" t="n">
        <f aca="false">Table1[[#This Row],[Detection frequency 2021]]/100*365</f>
        <v>109.77448</v>
      </c>
      <c r="P3768" s="0" t="n">
        <f aca="false">Table1[[#This Row],[Flared days/year]]/12</f>
        <v>9.14787333333333</v>
      </c>
      <c r="Q3768" s="2" t="n">
        <f aca="false">Table1[[#This Row],['#days per month]]-P3824</f>
        <v>4.41008208333333</v>
      </c>
    </row>
    <row r="3769" customFormat="false" ht="15.75" hidden="true" customHeight="false" outlineLevel="0" collapsed="false">
      <c r="A3769" s="0" t="s">
        <v>598</v>
      </c>
      <c r="B3769" s="0" t="s">
        <v>599</v>
      </c>
      <c r="C3769" s="0" t="s">
        <v>3934</v>
      </c>
      <c r="D3769" s="0" t="n">
        <v>213</v>
      </c>
      <c r="E3769" s="0" t="n">
        <v>55.409052</v>
      </c>
      <c r="F3769" s="0" t="n">
        <v>-118.044748</v>
      </c>
      <c r="G3769" s="0" t="n">
        <v>0.003706755546</v>
      </c>
      <c r="H3769" s="0" t="n">
        <v>1960</v>
      </c>
      <c r="I3769" s="0" t="n">
        <v>1.6015</v>
      </c>
      <c r="J3769" s="0" t="n">
        <v>22.2221999999999</v>
      </c>
      <c r="K3769" s="0" t="n">
        <v>261</v>
      </c>
      <c r="L3769" s="0" t="s">
        <v>20</v>
      </c>
      <c r="M3769" s="0" t="n">
        <f aca="false">35.3*G3769</f>
        <v>0.1308484707738</v>
      </c>
      <c r="N3769" s="0" t="n">
        <f aca="false">M3769*1000/365</f>
        <v>0.35848896102411</v>
      </c>
      <c r="O3769" s="0" t="n">
        <f aca="false">Table1[[#This Row],[Detection frequency 2021]]/100*365</f>
        <v>81.1110299999996</v>
      </c>
      <c r="P3769" s="0" t="n">
        <f aca="false">Table1[[#This Row],[Flared days/year]]/12</f>
        <v>6.75925249999997</v>
      </c>
      <c r="Q3769" s="2" t="n">
        <f aca="false">Table1[[#This Row],['#days per month]]-P3825</f>
        <v>-0.42577250000003</v>
      </c>
    </row>
    <row r="3770" customFormat="false" ht="15.75" hidden="true" customHeight="false" outlineLevel="0" collapsed="false">
      <c r="A3770" s="0" t="s">
        <v>645</v>
      </c>
      <c r="B3770" s="0" t="s">
        <v>646</v>
      </c>
      <c r="C3770" s="0" t="s">
        <v>3935</v>
      </c>
      <c r="D3770" s="0" t="n">
        <v>2494</v>
      </c>
      <c r="E3770" s="0" t="n">
        <v>32.321461</v>
      </c>
      <c r="F3770" s="0" t="n">
        <v>-101.821501</v>
      </c>
      <c r="G3770" s="0" t="n">
        <v>0.003706080427</v>
      </c>
      <c r="H3770" s="0" t="n">
        <v>1797.13</v>
      </c>
      <c r="I3770" s="0" t="n">
        <v>2.87575999999999</v>
      </c>
      <c r="J3770" s="0" t="n">
        <v>9.85507</v>
      </c>
      <c r="K3770" s="0" t="n">
        <v>345</v>
      </c>
      <c r="L3770" s="0" t="s">
        <v>20</v>
      </c>
      <c r="M3770" s="0" t="n">
        <f aca="false">35.3*G3770</f>
        <v>0.1308246390731</v>
      </c>
      <c r="N3770" s="0" t="n">
        <f aca="false">M3770*1000/365</f>
        <v>0.358423668693425</v>
      </c>
      <c r="O3770" s="0" t="n">
        <f aca="false">Table1[[#This Row],[Detection frequency 2021]]/100*365</f>
        <v>35.9710055</v>
      </c>
      <c r="P3770" s="0" t="n">
        <f aca="false">Table1[[#This Row],[Flared days/year]]/12</f>
        <v>2.99758379166667</v>
      </c>
      <c r="Q3770" s="2" t="n">
        <f aca="false">Table1[[#This Row],['#days per month]]-P3826</f>
        <v>-2.99215745833333</v>
      </c>
    </row>
    <row r="3771" customFormat="false" ht="15.75" hidden="true" customHeight="false" outlineLevel="0" collapsed="false">
      <c r="A3771" s="0" t="s">
        <v>161</v>
      </c>
      <c r="B3771" s="0" t="s">
        <v>162</v>
      </c>
      <c r="C3771" s="0" t="s">
        <v>3936</v>
      </c>
      <c r="D3771" s="0" t="n">
        <v>10900</v>
      </c>
      <c r="E3771" s="0" t="n">
        <v>31.046241</v>
      </c>
      <c r="F3771" s="0" t="n">
        <v>106.770727</v>
      </c>
      <c r="G3771" s="0" t="n">
        <v>0.003704231188</v>
      </c>
      <c r="H3771" s="0" t="n">
        <v>1625</v>
      </c>
      <c r="I3771" s="0" t="n">
        <v>1.6015</v>
      </c>
      <c r="J3771" s="0" t="n">
        <v>9.64911999999999</v>
      </c>
      <c r="K3771" s="0" t="n">
        <v>114</v>
      </c>
      <c r="L3771" s="0" t="s">
        <v>20</v>
      </c>
      <c r="M3771" s="0" t="n">
        <f aca="false">35.3*G3771</f>
        <v>0.1307593609364</v>
      </c>
      <c r="N3771" s="0" t="n">
        <f aca="false">M3771*1000/365</f>
        <v>0.358244824483288</v>
      </c>
      <c r="O3771" s="0" t="n">
        <f aca="false">Table1[[#This Row],[Detection frequency 2021]]/100*365</f>
        <v>35.219288</v>
      </c>
      <c r="P3771" s="0" t="n">
        <f aca="false">Table1[[#This Row],[Flared days/year]]/12</f>
        <v>2.93494066666666</v>
      </c>
      <c r="Q3771" s="2" t="n">
        <f aca="false">Table1[[#This Row],['#days per month]]-P3827</f>
        <v>0.900023083333332</v>
      </c>
    </row>
    <row r="3772" customFormat="false" ht="15.75" hidden="true" customHeight="false" outlineLevel="0" collapsed="false">
      <c r="A3772" s="0" t="s">
        <v>645</v>
      </c>
      <c r="B3772" s="0" t="s">
        <v>646</v>
      </c>
      <c r="C3772" s="0" t="s">
        <v>3937</v>
      </c>
      <c r="D3772" s="0" t="n">
        <v>2331</v>
      </c>
      <c r="E3772" s="0" t="n">
        <v>32.101719</v>
      </c>
      <c r="F3772" s="0" t="n">
        <v>-102.126366</v>
      </c>
      <c r="G3772" s="0" t="n">
        <v>0.003702117772</v>
      </c>
      <c r="H3772" s="0" t="n">
        <v>1825.55</v>
      </c>
      <c r="I3772" s="0" t="n">
        <v>1.93485</v>
      </c>
      <c r="J3772" s="0" t="n">
        <v>10.3858</v>
      </c>
      <c r="K3772" s="0" t="n">
        <v>337</v>
      </c>
      <c r="L3772" s="0" t="s">
        <v>20</v>
      </c>
      <c r="M3772" s="0" t="n">
        <f aca="false">35.3*G3772</f>
        <v>0.1306847573516</v>
      </c>
      <c r="N3772" s="0" t="n">
        <f aca="false">M3772*1000/365</f>
        <v>0.358040431100274</v>
      </c>
      <c r="O3772" s="0" t="n">
        <f aca="false">Table1[[#This Row],[Detection frequency 2021]]/100*365</f>
        <v>37.90817</v>
      </c>
      <c r="P3772" s="0" t="n">
        <f aca="false">Table1[[#This Row],[Flared days/year]]/12</f>
        <v>3.15901416666667</v>
      </c>
      <c r="Q3772" s="2" t="n">
        <f aca="false">Table1[[#This Row],['#days per month]]-P3828</f>
        <v>-0.517722083333333</v>
      </c>
    </row>
    <row r="3773" customFormat="false" ht="15.75" hidden="true" customHeight="false" outlineLevel="0" collapsed="false">
      <c r="A3773" s="0" t="s">
        <v>264</v>
      </c>
      <c r="B3773" s="0" t="s">
        <v>265</v>
      </c>
      <c r="C3773" s="0" t="s">
        <v>3938</v>
      </c>
      <c r="D3773" s="0" t="n">
        <v>8262</v>
      </c>
      <c r="E3773" s="0" t="n">
        <v>25.110611</v>
      </c>
      <c r="F3773" s="0" t="n">
        <v>52.564268</v>
      </c>
      <c r="G3773" s="0" t="n">
        <v>0.0022605537831</v>
      </c>
      <c r="H3773" s="0" t="n">
        <v>1792.22</v>
      </c>
      <c r="I3773" s="0" t="n">
        <v>1.0819</v>
      </c>
      <c r="J3773" s="0" t="n">
        <v>11.1413</v>
      </c>
      <c r="K3773" s="0" t="n">
        <v>368</v>
      </c>
      <c r="L3773" s="0" t="s">
        <v>20</v>
      </c>
      <c r="M3773" s="0" t="n">
        <f aca="false">35.3*G3773</f>
        <v>0.07979754854343</v>
      </c>
      <c r="N3773" s="0" t="n">
        <f aca="false">M3773*1000/365</f>
        <v>0.218623420666931</v>
      </c>
      <c r="O3773" s="0" t="n">
        <f aca="false">Table1[[#This Row],[Detection frequency 2021]]/100*365</f>
        <v>40.665745</v>
      </c>
      <c r="P3773" s="0" t="n">
        <f aca="false">Table1[[#This Row],[Flared days/year]]/12</f>
        <v>3.38881208333333</v>
      </c>
      <c r="Q3773" s="2" t="n">
        <f aca="false">Table1[[#This Row],['#days per month]]-P3829</f>
        <v>1.70936495833334</v>
      </c>
    </row>
    <row r="3774" customFormat="false" ht="15.75" hidden="true" customHeight="false" outlineLevel="0" collapsed="false">
      <c r="A3774" s="0" t="s">
        <v>645</v>
      </c>
      <c r="B3774" s="0" t="s">
        <v>646</v>
      </c>
      <c r="C3774" s="0" t="s">
        <v>3939</v>
      </c>
      <c r="D3774" s="0" t="n">
        <v>1954</v>
      </c>
      <c r="E3774" s="0" t="n">
        <v>32.047655</v>
      </c>
      <c r="F3774" s="0" t="n">
        <v>-103.380207</v>
      </c>
      <c r="G3774" s="0" t="n">
        <v>0.003699182472</v>
      </c>
      <c r="H3774" s="0" t="n">
        <v>1789.59</v>
      </c>
      <c r="I3774" s="0" t="n">
        <v>1.6015</v>
      </c>
      <c r="J3774" s="0" t="n">
        <v>12.3894</v>
      </c>
      <c r="K3774" s="0" t="n">
        <v>339</v>
      </c>
      <c r="L3774" s="0" t="s">
        <v>20</v>
      </c>
      <c r="M3774" s="0" t="n">
        <f aca="false">35.3*G3774</f>
        <v>0.1305811412616</v>
      </c>
      <c r="N3774" s="0" t="n">
        <f aca="false">M3774*1000/365</f>
        <v>0.357756551401644</v>
      </c>
      <c r="O3774" s="0" t="n">
        <f aca="false">Table1[[#This Row],[Detection frequency 2021]]/100*365</f>
        <v>45.22131</v>
      </c>
      <c r="P3774" s="0" t="n">
        <f aca="false">Table1[[#This Row],[Flared days/year]]/12</f>
        <v>3.7684425</v>
      </c>
      <c r="Q3774" s="2" t="n">
        <f aca="false">Table1[[#This Row],['#days per month]]-P3830</f>
        <v>-0.39575125</v>
      </c>
    </row>
    <row r="3775" customFormat="false" ht="15.75" hidden="true" customHeight="false" outlineLevel="0" collapsed="false">
      <c r="A3775" s="0" t="s">
        <v>264</v>
      </c>
      <c r="B3775" s="0" t="s">
        <v>265</v>
      </c>
      <c r="C3775" s="0" t="s">
        <v>3940</v>
      </c>
      <c r="D3775" s="0" t="n">
        <v>8194</v>
      </c>
      <c r="E3775" s="0" t="n">
        <v>26.617688</v>
      </c>
      <c r="F3775" s="0" t="n">
        <v>52.069413</v>
      </c>
      <c r="G3775" s="0" t="n">
        <v>0.004238397082</v>
      </c>
      <c r="H3775" s="0" t="n">
        <v>1739.42</v>
      </c>
      <c r="I3775" s="0" t="n">
        <v>2.13294</v>
      </c>
      <c r="J3775" s="0" t="n">
        <v>10.992</v>
      </c>
      <c r="K3775" s="0" t="n">
        <v>373</v>
      </c>
      <c r="L3775" s="0" t="s">
        <v>20</v>
      </c>
      <c r="M3775" s="0" t="n">
        <f aca="false">35.3*G3775</f>
        <v>0.1496154169946</v>
      </c>
      <c r="N3775" s="0" t="n">
        <f aca="false">M3775*1000/365</f>
        <v>0.40990525204</v>
      </c>
      <c r="O3775" s="0" t="n">
        <f aca="false">Table1[[#This Row],[Detection frequency 2021]]/100*365</f>
        <v>40.1208</v>
      </c>
      <c r="P3775" s="0" t="n">
        <f aca="false">Table1[[#This Row],[Flared days/year]]/12</f>
        <v>3.3434</v>
      </c>
      <c r="Q3775" s="2" t="n">
        <f aca="false">Table1[[#This Row],['#days per month]]-P3831</f>
        <v>-3.40557166666667</v>
      </c>
    </row>
    <row r="3776" customFormat="false" ht="15.75" hidden="true" customHeight="false" outlineLevel="0" collapsed="false">
      <c r="A3776" s="0" t="s">
        <v>387</v>
      </c>
      <c r="B3776" s="0" t="s">
        <v>388</v>
      </c>
      <c r="C3776" s="0" t="s">
        <v>3941</v>
      </c>
      <c r="D3776" s="0" t="n">
        <v>7302</v>
      </c>
      <c r="E3776" s="0" t="n">
        <v>37.102074</v>
      </c>
      <c r="F3776" s="0" t="n">
        <v>41.686816</v>
      </c>
      <c r="G3776" s="0" t="n">
        <v>0.00369548399399999</v>
      </c>
      <c r="H3776" s="0" t="n">
        <v>1877.21</v>
      </c>
      <c r="I3776" s="0" t="n">
        <v>1.6015</v>
      </c>
      <c r="J3776" s="0" t="n">
        <v>29.9213</v>
      </c>
      <c r="K3776" s="0" t="n">
        <v>381</v>
      </c>
      <c r="L3776" s="0" t="s">
        <v>20</v>
      </c>
      <c r="M3776" s="0" t="n">
        <f aca="false">35.3*G3776</f>
        <v>0.1304505849882</v>
      </c>
      <c r="N3776" s="0" t="n">
        <f aca="false">M3776*1000/365</f>
        <v>0.357398862981369</v>
      </c>
      <c r="O3776" s="0" t="n">
        <f aca="false">Table1[[#This Row],[Detection frequency 2021]]/100*365</f>
        <v>109.212745</v>
      </c>
      <c r="P3776" s="0" t="n">
        <f aca="false">Table1[[#This Row],[Flared days/year]]/12</f>
        <v>9.10106208333333</v>
      </c>
      <c r="Q3776" s="2" t="n">
        <f aca="false">Table1[[#This Row],['#days per month]]-P3832</f>
        <v>6.61806745833333</v>
      </c>
    </row>
    <row r="3777" customFormat="false" ht="15.75" hidden="true" customHeight="false" outlineLevel="0" collapsed="false">
      <c r="A3777" s="0" t="s">
        <v>645</v>
      </c>
      <c r="B3777" s="0" t="s">
        <v>646</v>
      </c>
      <c r="C3777" s="0" t="s">
        <v>3942</v>
      </c>
      <c r="D3777" s="0" t="n">
        <v>2877</v>
      </c>
      <c r="E3777" s="0" t="n">
        <v>28.603654</v>
      </c>
      <c r="F3777" s="0" t="n">
        <v>-99.519336</v>
      </c>
      <c r="G3777" s="0" t="n">
        <v>0.003692636753</v>
      </c>
      <c r="H3777" s="0" t="n">
        <v>1931.18</v>
      </c>
      <c r="I3777" s="0" t="n">
        <v>1.34846</v>
      </c>
      <c r="J3777" s="0" t="n">
        <v>13.2075</v>
      </c>
      <c r="K3777" s="0" t="n">
        <v>318</v>
      </c>
      <c r="L3777" s="0" t="s">
        <v>20</v>
      </c>
      <c r="M3777" s="0" t="n">
        <f aca="false">35.3*G3777</f>
        <v>0.1303500773809</v>
      </c>
      <c r="N3777" s="0" t="n">
        <f aca="false">M3777*1000/365</f>
        <v>0.357123499673699</v>
      </c>
      <c r="O3777" s="0" t="n">
        <f aca="false">Table1[[#This Row],[Detection frequency 2021]]/100*365</f>
        <v>48.207375</v>
      </c>
      <c r="P3777" s="0" t="n">
        <f aca="false">Table1[[#This Row],[Flared days/year]]/12</f>
        <v>4.01728125</v>
      </c>
      <c r="Q3777" s="2" t="n">
        <f aca="false">Table1[[#This Row],['#days per month]]-P3833</f>
        <v>-1.90453958333333</v>
      </c>
    </row>
    <row r="3778" customFormat="false" ht="15.75" hidden="true" customHeight="false" outlineLevel="0" collapsed="false">
      <c r="A3778" s="0" t="s">
        <v>645</v>
      </c>
      <c r="B3778" s="0" t="s">
        <v>646</v>
      </c>
      <c r="C3778" s="0" t="s">
        <v>3943</v>
      </c>
      <c r="D3778" s="0" t="n">
        <v>1905</v>
      </c>
      <c r="E3778" s="0" t="n">
        <v>32.3522909999999</v>
      </c>
      <c r="F3778" s="0" t="n">
        <v>-103.449093999999</v>
      </c>
      <c r="G3778" s="0" t="n">
        <v>0.00369028851299999</v>
      </c>
      <c r="H3778" s="0" t="n">
        <v>1865.02</v>
      </c>
      <c r="I3778" s="0" t="n">
        <v>1.6015</v>
      </c>
      <c r="J3778" s="0" t="n">
        <v>13.9466</v>
      </c>
      <c r="K3778" s="0" t="n">
        <v>337</v>
      </c>
      <c r="L3778" s="0" t="s">
        <v>20</v>
      </c>
      <c r="M3778" s="0" t="n">
        <f aca="false">35.3*G3778</f>
        <v>0.1302671845089</v>
      </c>
      <c r="N3778" s="0" t="n">
        <f aca="false">M3778*1000/365</f>
        <v>0.356896395914793</v>
      </c>
      <c r="O3778" s="0" t="n">
        <f aca="false">Table1[[#This Row],[Detection frequency 2021]]/100*365</f>
        <v>50.90509</v>
      </c>
      <c r="P3778" s="0" t="n">
        <f aca="false">Table1[[#This Row],[Flared days/year]]/12</f>
        <v>4.24209083333333</v>
      </c>
      <c r="Q3778" s="2" t="n">
        <f aca="false">Table1[[#This Row],['#days per month]]-P3834</f>
        <v>-3.993465</v>
      </c>
    </row>
    <row r="3779" customFormat="false" ht="15.75" hidden="true" customHeight="false" outlineLevel="0" collapsed="false">
      <c r="A3779" s="0" t="s">
        <v>197</v>
      </c>
      <c r="B3779" s="0" t="s">
        <v>198</v>
      </c>
      <c r="C3779" s="0" t="s">
        <v>3944</v>
      </c>
      <c r="D3779" s="0" t="n">
        <v>12034</v>
      </c>
      <c r="E3779" s="0" t="n">
        <v>4.332755</v>
      </c>
      <c r="F3779" s="0" t="n">
        <v>112.682933</v>
      </c>
      <c r="G3779" s="0" t="n">
        <v>0.003687118389</v>
      </c>
      <c r="H3779" s="0" t="n">
        <v>1630.1</v>
      </c>
      <c r="I3779" s="0" t="n">
        <v>1.6015</v>
      </c>
      <c r="J3779" s="0" t="n">
        <v>36</v>
      </c>
      <c r="K3779" s="0" t="n">
        <v>25</v>
      </c>
      <c r="L3779" s="0" t="s">
        <v>20</v>
      </c>
      <c r="M3779" s="0" t="n">
        <f aca="false">35.3*G3779</f>
        <v>0.1301552791317</v>
      </c>
      <c r="N3779" s="0" t="n">
        <f aca="false">M3779*1000/365</f>
        <v>0.356589805840274</v>
      </c>
      <c r="O3779" s="0" t="n">
        <f aca="false">Table1[[#This Row],[Detection frequency 2021]]/100*365</f>
        <v>131.4</v>
      </c>
      <c r="P3779" s="0" t="n">
        <f aca="false">Table1[[#This Row],[Flared days/year]]/12</f>
        <v>10.95</v>
      </c>
      <c r="Q3779" s="2" t="n">
        <f aca="false">Table1[[#This Row],['#days per month]]-P3835</f>
        <v>6.97867833333333</v>
      </c>
    </row>
    <row r="3780" customFormat="false" ht="15.75" hidden="true" customHeight="false" outlineLevel="0" collapsed="false">
      <c r="A3780" s="0" t="s">
        <v>645</v>
      </c>
      <c r="B3780" s="0" t="s">
        <v>646</v>
      </c>
      <c r="C3780" s="0" t="s">
        <v>3945</v>
      </c>
      <c r="D3780" s="0" t="n">
        <v>2570</v>
      </c>
      <c r="E3780" s="0" t="n">
        <v>32.439289</v>
      </c>
      <c r="F3780" s="0" t="n">
        <v>-101.706201</v>
      </c>
      <c r="G3780" s="0" t="n">
        <v>0.003686854212</v>
      </c>
      <c r="H3780" s="0" t="n">
        <v>1845.85</v>
      </c>
      <c r="I3780" s="0" t="n">
        <v>1.72183</v>
      </c>
      <c r="J3780" s="0" t="n">
        <v>5.78034999999999</v>
      </c>
      <c r="K3780" s="0" t="n">
        <v>346</v>
      </c>
      <c r="L3780" s="0" t="s">
        <v>20</v>
      </c>
      <c r="M3780" s="0" t="n">
        <f aca="false">35.3*G3780</f>
        <v>0.1301459536836</v>
      </c>
      <c r="N3780" s="0" t="n">
        <f aca="false">M3780*1000/365</f>
        <v>0.356564256667397</v>
      </c>
      <c r="O3780" s="0" t="n">
        <f aca="false">Table1[[#This Row],[Detection frequency 2021]]/100*365</f>
        <v>21.0982775</v>
      </c>
      <c r="P3780" s="0" t="n">
        <f aca="false">Table1[[#This Row],[Flared days/year]]/12</f>
        <v>1.75818979166666</v>
      </c>
      <c r="Q3780" s="2" t="n">
        <f aca="false">Table1[[#This Row],['#days per month]]-P3836</f>
        <v>-4.049538125</v>
      </c>
    </row>
    <row r="3781" customFormat="false" ht="15.75" hidden="true" customHeight="false" outlineLevel="0" collapsed="false">
      <c r="A3781" s="0" t="s">
        <v>72</v>
      </c>
      <c r="B3781" s="0" t="s">
        <v>73</v>
      </c>
      <c r="C3781" s="0" t="s">
        <v>3946</v>
      </c>
      <c r="D3781" s="0" t="n">
        <v>7069</v>
      </c>
      <c r="E3781" s="0" t="n">
        <v>49.089327</v>
      </c>
      <c r="F3781" s="0" t="n">
        <v>56.619805</v>
      </c>
      <c r="G3781" s="0" t="n">
        <v>0.003683654735</v>
      </c>
      <c r="H3781" s="0" t="n">
        <v>1907.13</v>
      </c>
      <c r="I3781" s="0" t="n">
        <v>2.50055</v>
      </c>
      <c r="J3781" s="0" t="n">
        <v>21.3873</v>
      </c>
      <c r="K3781" s="0" t="n">
        <v>346</v>
      </c>
      <c r="L3781" s="0" t="s">
        <v>20</v>
      </c>
      <c r="M3781" s="0" t="n">
        <f aca="false">35.3*G3781</f>
        <v>0.1300330121455</v>
      </c>
      <c r="N3781" s="0" t="n">
        <f aca="false">M3781*1000/365</f>
        <v>0.35625482779589</v>
      </c>
      <c r="O3781" s="0" t="n">
        <f aca="false">Table1[[#This Row],[Detection frequency 2021]]/100*365</f>
        <v>78.063645</v>
      </c>
      <c r="P3781" s="0" t="n">
        <f aca="false">Table1[[#This Row],[Flared days/year]]/12</f>
        <v>6.50530375</v>
      </c>
      <c r="Q3781" s="2" t="n">
        <f aca="false">Table1[[#This Row],['#days per month]]-P3837</f>
        <v>4.08273791666667</v>
      </c>
    </row>
    <row r="3782" customFormat="false" ht="15.75" hidden="true" customHeight="false" outlineLevel="0" collapsed="false">
      <c r="A3782" s="0" t="s">
        <v>51</v>
      </c>
      <c r="B3782" s="0" t="s">
        <v>52</v>
      </c>
      <c r="C3782" s="0" t="s">
        <v>3947</v>
      </c>
      <c r="D3782" s="0" t="n">
        <v>5453</v>
      </c>
      <c r="E3782" s="0" t="n">
        <v>27.1811349999999</v>
      </c>
      <c r="F3782" s="0" t="n">
        <v>2.511733</v>
      </c>
      <c r="G3782" s="0" t="n">
        <v>0.00380538162599999</v>
      </c>
      <c r="H3782" s="0" t="n">
        <v>1766.58</v>
      </c>
      <c r="I3782" s="0" t="n">
        <v>1.53312999999999</v>
      </c>
      <c r="J3782" s="0" t="n">
        <v>19.4915</v>
      </c>
      <c r="K3782" s="0" t="n">
        <v>354</v>
      </c>
      <c r="L3782" s="0" t="s">
        <v>20</v>
      </c>
      <c r="M3782" s="0" t="n">
        <f aca="false">35.3*G3782</f>
        <v>0.1343299713978</v>
      </c>
      <c r="N3782" s="0" t="n">
        <f aca="false">M3782*1000/365</f>
        <v>0.368027318898081</v>
      </c>
      <c r="O3782" s="0" t="n">
        <f aca="false">Table1[[#This Row],[Detection frequency 2021]]/100*365</f>
        <v>71.143975</v>
      </c>
      <c r="P3782" s="0" t="n">
        <f aca="false">Table1[[#This Row],[Flared days/year]]/12</f>
        <v>5.92866458333333</v>
      </c>
      <c r="Q3782" s="2" t="n">
        <f aca="false">Table1[[#This Row],['#days per month]]-P3838</f>
        <v>-2.35823458333333</v>
      </c>
    </row>
    <row r="3783" customFormat="false" ht="15.75" hidden="true" customHeight="false" outlineLevel="0" collapsed="false">
      <c r="A3783" s="0" t="s">
        <v>645</v>
      </c>
      <c r="B3783" s="0" t="s">
        <v>646</v>
      </c>
      <c r="C3783" s="0" t="s">
        <v>3948</v>
      </c>
      <c r="D3783" s="0" t="n">
        <v>2838</v>
      </c>
      <c r="E3783" s="0" t="n">
        <v>28.272382</v>
      </c>
      <c r="F3783" s="0" t="n">
        <v>-99.99788</v>
      </c>
      <c r="G3783" s="0" t="n">
        <v>0.003681423907</v>
      </c>
      <c r="H3783" s="0" t="n">
        <v>1848.02</v>
      </c>
      <c r="I3783" s="0" t="n">
        <v>1.6015</v>
      </c>
      <c r="J3783" s="0" t="n">
        <v>11.315</v>
      </c>
      <c r="K3783" s="0" t="n">
        <v>327</v>
      </c>
      <c r="L3783" s="0" t="s">
        <v>20</v>
      </c>
      <c r="M3783" s="0" t="n">
        <f aca="false">35.3*G3783</f>
        <v>0.1299542639171</v>
      </c>
      <c r="N3783" s="0" t="n">
        <f aca="false">M3783*1000/365</f>
        <v>0.356039079224932</v>
      </c>
      <c r="O3783" s="0" t="n">
        <f aca="false">Table1[[#This Row],[Detection frequency 2021]]/100*365</f>
        <v>41.29975</v>
      </c>
      <c r="P3783" s="0" t="n">
        <f aca="false">Table1[[#This Row],[Flared days/year]]/12</f>
        <v>3.44164583333333</v>
      </c>
      <c r="Q3783" s="2" t="n">
        <f aca="false">Table1[[#This Row],['#days per month]]-P3839</f>
        <v>-1.20884958333333</v>
      </c>
    </row>
    <row r="3784" customFormat="false" ht="15.75" hidden="true" customHeight="false" outlineLevel="0" collapsed="false">
      <c r="A3784" s="0" t="s">
        <v>645</v>
      </c>
      <c r="B3784" s="0" t="s">
        <v>646</v>
      </c>
      <c r="C3784" s="0" t="s">
        <v>3949</v>
      </c>
      <c r="D3784" s="0" t="n">
        <v>1791</v>
      </c>
      <c r="E3784" s="0" t="n">
        <v>31.4360219999999</v>
      </c>
      <c r="F3784" s="0" t="n">
        <v>-103.559996</v>
      </c>
      <c r="G3784" s="0" t="n">
        <v>0.003681012965</v>
      </c>
      <c r="H3784" s="0" t="n">
        <v>1900.28</v>
      </c>
      <c r="I3784" s="0" t="n">
        <v>2.50092</v>
      </c>
      <c r="J3784" s="0" t="n">
        <v>20.6587</v>
      </c>
      <c r="K3784" s="0" t="n">
        <v>334</v>
      </c>
      <c r="L3784" s="0" t="s">
        <v>20</v>
      </c>
      <c r="M3784" s="0" t="n">
        <f aca="false">35.3*G3784</f>
        <v>0.1299397576645</v>
      </c>
      <c r="N3784" s="0" t="n">
        <f aca="false">M3784*1000/365</f>
        <v>0.355999336067123</v>
      </c>
      <c r="O3784" s="0" t="n">
        <f aca="false">Table1[[#This Row],[Detection frequency 2021]]/100*365</f>
        <v>75.404255</v>
      </c>
      <c r="P3784" s="0" t="n">
        <f aca="false">Table1[[#This Row],[Flared days/year]]/12</f>
        <v>6.28368791666667</v>
      </c>
      <c r="Q3784" s="2" t="n">
        <f aca="false">Table1[[#This Row],['#days per month]]-P3840</f>
        <v>-2.7959</v>
      </c>
    </row>
    <row r="3785" customFormat="false" ht="15.75" hidden="true" customHeight="false" outlineLevel="0" collapsed="false">
      <c r="A3785" s="0" t="s">
        <v>732</v>
      </c>
      <c r="B3785" s="0" t="s">
        <v>733</v>
      </c>
      <c r="C3785" s="0" t="s">
        <v>3950</v>
      </c>
      <c r="D3785" s="0" t="n">
        <v>4164</v>
      </c>
      <c r="E3785" s="0" t="n">
        <v>6.997572</v>
      </c>
      <c r="F3785" s="0" t="n">
        <v>-73.779041</v>
      </c>
      <c r="G3785" s="0" t="n">
        <v>0.003679310491</v>
      </c>
      <c r="H3785" s="0" t="n">
        <v>1869.75</v>
      </c>
      <c r="I3785" s="0" t="n">
        <v>2.53023</v>
      </c>
      <c r="J3785" s="0" t="n">
        <v>23.8805999999999</v>
      </c>
      <c r="K3785" s="0" t="n">
        <v>67</v>
      </c>
      <c r="L3785" s="0" t="s">
        <v>20</v>
      </c>
      <c r="M3785" s="0" t="n">
        <f aca="false">35.3*G3785</f>
        <v>0.1298796603323</v>
      </c>
      <c r="N3785" s="0" t="n">
        <f aca="false">M3785*1000/365</f>
        <v>0.355834685841918</v>
      </c>
      <c r="O3785" s="0" t="n">
        <f aca="false">Table1[[#This Row],[Detection frequency 2021]]/100*365</f>
        <v>87.1641899999996</v>
      </c>
      <c r="P3785" s="0" t="n">
        <f aca="false">Table1[[#This Row],[Flared days/year]]/12</f>
        <v>7.26368249999997</v>
      </c>
      <c r="Q3785" s="2" t="n">
        <f aca="false">Table1[[#This Row],['#days per month]]-P3841</f>
        <v>-3.31602500000003</v>
      </c>
    </row>
    <row r="3786" customFormat="false" ht="15.75" hidden="true" customHeight="false" outlineLevel="0" collapsed="false">
      <c r="A3786" s="0" t="s">
        <v>645</v>
      </c>
      <c r="B3786" s="0" t="s">
        <v>646</v>
      </c>
      <c r="C3786" s="0" t="s">
        <v>3951</v>
      </c>
      <c r="D3786" s="0" t="n">
        <v>852</v>
      </c>
      <c r="E3786" s="0" t="n">
        <v>47.855708</v>
      </c>
      <c r="F3786" s="0" t="n">
        <v>-102.785866</v>
      </c>
      <c r="G3786" s="0" t="n">
        <v>0.00367552395399999</v>
      </c>
      <c r="H3786" s="0" t="n">
        <v>1924.28</v>
      </c>
      <c r="I3786" s="0" t="n">
        <v>1.97990999999999</v>
      </c>
      <c r="J3786" s="0" t="n">
        <v>27.1341</v>
      </c>
      <c r="K3786" s="0" t="n">
        <v>328</v>
      </c>
      <c r="L3786" s="0" t="s">
        <v>20</v>
      </c>
      <c r="M3786" s="0" t="n">
        <f aca="false">35.3*G3786</f>
        <v>0.1297459955762</v>
      </c>
      <c r="N3786" s="0" t="n">
        <f aca="false">M3786*1000/365</f>
        <v>0.355468481030684</v>
      </c>
      <c r="O3786" s="0" t="n">
        <f aca="false">Table1[[#This Row],[Detection frequency 2021]]/100*365</f>
        <v>99.039465</v>
      </c>
      <c r="P3786" s="0" t="n">
        <f aca="false">Table1[[#This Row],[Flared days/year]]/12</f>
        <v>8.25328875</v>
      </c>
      <c r="Q3786" s="2" t="n">
        <f aca="false">Table1[[#This Row],['#days per month]]-P3842</f>
        <v>3.57380625</v>
      </c>
    </row>
    <row r="3787" customFormat="false" ht="15.75" hidden="true" customHeight="false" outlineLevel="0" collapsed="false">
      <c r="A3787" s="0" t="s">
        <v>161</v>
      </c>
      <c r="B3787" s="0" t="s">
        <v>162</v>
      </c>
      <c r="C3787" s="0" t="s">
        <v>3952</v>
      </c>
      <c r="D3787" s="0" t="n">
        <v>9833</v>
      </c>
      <c r="E3787" s="0" t="n">
        <v>44.461621</v>
      </c>
      <c r="F3787" s="0" t="n">
        <v>88.034479</v>
      </c>
      <c r="G3787" s="0" t="n">
        <v>0.003674467246</v>
      </c>
      <c r="H3787" s="0" t="n">
        <v>1826</v>
      </c>
      <c r="I3787" s="0" t="n">
        <v>2.02170999999999</v>
      </c>
      <c r="J3787" s="0" t="n">
        <v>18.1287</v>
      </c>
      <c r="K3787" s="0" t="n">
        <v>342</v>
      </c>
      <c r="L3787" s="0" t="s">
        <v>20</v>
      </c>
      <c r="M3787" s="0" t="n">
        <f aca="false">35.3*G3787</f>
        <v>0.1297086937838</v>
      </c>
      <c r="N3787" s="0" t="n">
        <f aca="false">M3787*1000/365</f>
        <v>0.355366284339178</v>
      </c>
      <c r="O3787" s="0" t="n">
        <f aca="false">Table1[[#This Row],[Detection frequency 2021]]/100*365</f>
        <v>66.169755</v>
      </c>
      <c r="P3787" s="0" t="n">
        <f aca="false">Table1[[#This Row],[Flared days/year]]/12</f>
        <v>5.51414625</v>
      </c>
      <c r="Q3787" s="2" t="n">
        <f aca="false">Table1[[#This Row],['#days per month]]-P3843</f>
        <v>2.36513916666667</v>
      </c>
    </row>
    <row r="3788" customFormat="false" ht="15.75" hidden="true" customHeight="false" outlineLevel="0" collapsed="false">
      <c r="A3788" s="0" t="s">
        <v>17</v>
      </c>
      <c r="B3788" s="0" t="s">
        <v>18</v>
      </c>
      <c r="C3788" s="0" t="s">
        <v>3953</v>
      </c>
      <c r="D3788" s="0" t="n">
        <v>4383</v>
      </c>
      <c r="E3788" s="0" t="n">
        <v>9.720971</v>
      </c>
      <c r="F3788" s="0" t="n">
        <v>-63.504131</v>
      </c>
      <c r="G3788" s="0" t="n">
        <v>0.003673205067</v>
      </c>
      <c r="H3788" s="0" t="n">
        <v>2061.76</v>
      </c>
      <c r="I3788" s="0" t="n">
        <v>4.30699</v>
      </c>
      <c r="J3788" s="0" t="n">
        <v>16.3158</v>
      </c>
      <c r="K3788" s="0" t="n">
        <v>190</v>
      </c>
      <c r="L3788" s="0" t="s">
        <v>20</v>
      </c>
      <c r="M3788" s="0" t="n">
        <f aca="false">35.3*G3788</f>
        <v>0.1296641388651</v>
      </c>
      <c r="N3788" s="0" t="n">
        <f aca="false">M3788*1000/365</f>
        <v>0.355244216068767</v>
      </c>
      <c r="O3788" s="0" t="n">
        <f aca="false">Table1[[#This Row],[Detection frequency 2021]]/100*365</f>
        <v>59.55267</v>
      </c>
      <c r="P3788" s="0" t="n">
        <f aca="false">Table1[[#This Row],[Flared days/year]]/12</f>
        <v>4.9627225</v>
      </c>
      <c r="Q3788" s="2" t="n">
        <f aca="false">Table1[[#This Row],['#days per month]]-P3844</f>
        <v>-0.914385833333333</v>
      </c>
    </row>
    <row r="3789" customFormat="false" ht="15.75" hidden="true" customHeight="false" outlineLevel="0" collapsed="false">
      <c r="A3789" s="0" t="s">
        <v>161</v>
      </c>
      <c r="B3789" s="0" t="s">
        <v>162</v>
      </c>
      <c r="C3789" s="0" t="s">
        <v>3954</v>
      </c>
      <c r="D3789" s="0" t="n">
        <v>10861</v>
      </c>
      <c r="E3789" s="0" t="n">
        <v>31.2128</v>
      </c>
      <c r="F3789" s="0" t="n">
        <v>105.221949</v>
      </c>
      <c r="G3789" s="0" t="n">
        <v>0.003671942888</v>
      </c>
      <c r="H3789" s="0" t="n">
        <v>1753.88</v>
      </c>
      <c r="I3789" s="0" t="n">
        <v>1.6015</v>
      </c>
      <c r="J3789" s="0" t="n">
        <v>7.69231</v>
      </c>
      <c r="K3789" s="0" t="n">
        <v>104</v>
      </c>
      <c r="L3789" s="0" t="s">
        <v>20</v>
      </c>
      <c r="M3789" s="0" t="n">
        <f aca="false">35.3*G3789</f>
        <v>0.1296195839464</v>
      </c>
      <c r="N3789" s="0" t="n">
        <f aca="false">M3789*1000/365</f>
        <v>0.355122147798356</v>
      </c>
      <c r="O3789" s="0" t="n">
        <f aca="false">Table1[[#This Row],[Detection frequency 2021]]/100*365</f>
        <v>28.0769315</v>
      </c>
      <c r="P3789" s="0" t="n">
        <f aca="false">Table1[[#This Row],[Flared days/year]]/12</f>
        <v>2.33974429166667</v>
      </c>
      <c r="Q3789" s="2" t="n">
        <f aca="false">Table1[[#This Row],['#days per month]]-P3845</f>
        <v>-2.14364195833333</v>
      </c>
    </row>
    <row r="3790" customFormat="false" ht="15.75" hidden="true" customHeight="false" outlineLevel="0" collapsed="false">
      <c r="A3790" s="0" t="s">
        <v>35</v>
      </c>
      <c r="B3790" s="0" t="s">
        <v>36</v>
      </c>
      <c r="C3790" s="0" t="s">
        <v>3955</v>
      </c>
      <c r="D3790" s="0" t="n">
        <v>3770</v>
      </c>
      <c r="E3790" s="0" t="n">
        <v>17.570391</v>
      </c>
      <c r="F3790" s="0" t="n">
        <v>-93.400599</v>
      </c>
      <c r="G3790" s="0" t="n">
        <v>0.00366677676</v>
      </c>
      <c r="H3790" s="0" t="n">
        <v>2027.91</v>
      </c>
      <c r="I3790" s="0" t="n">
        <v>1.6015</v>
      </c>
      <c r="J3790" s="0" t="n">
        <v>15.9793999999999</v>
      </c>
      <c r="K3790" s="0" t="n">
        <v>194</v>
      </c>
      <c r="L3790" s="0" t="s">
        <v>20</v>
      </c>
      <c r="M3790" s="0" t="n">
        <f aca="false">35.3*G3790</f>
        <v>0.129437219628</v>
      </c>
      <c r="N3790" s="0" t="n">
        <f aca="false">M3790*1000/365</f>
        <v>0.354622519528767</v>
      </c>
      <c r="O3790" s="0" t="n">
        <f aca="false">Table1[[#This Row],[Detection frequency 2021]]/100*365</f>
        <v>58.3248099999996</v>
      </c>
      <c r="P3790" s="0" t="n">
        <f aca="false">Table1[[#This Row],[Flared days/year]]/12</f>
        <v>4.8604008333333</v>
      </c>
      <c r="Q3790" s="2" t="n">
        <f aca="false">Table1[[#This Row],['#days per month]]-P3846</f>
        <v>1.76343666666667</v>
      </c>
    </row>
    <row r="3791" customFormat="false" ht="15.75" hidden="true" customHeight="false" outlineLevel="0" collapsed="false">
      <c r="A3791" s="0" t="s">
        <v>543</v>
      </c>
      <c r="B3791" s="0" t="s">
        <v>544</v>
      </c>
      <c r="C3791" s="0" t="s">
        <v>3956</v>
      </c>
      <c r="D3791" s="0" t="n">
        <v>12477</v>
      </c>
      <c r="E3791" s="0" t="n">
        <v>-26.321138</v>
      </c>
      <c r="F3791" s="0" t="n">
        <v>149.051808</v>
      </c>
      <c r="G3791" s="0" t="n">
        <v>0.003658440508</v>
      </c>
      <c r="H3791" s="0" t="n">
        <v>1818.46</v>
      </c>
      <c r="I3791" s="0" t="n">
        <v>1.6015</v>
      </c>
      <c r="J3791" s="0" t="n">
        <v>7.78443</v>
      </c>
      <c r="K3791" s="0" t="n">
        <v>334</v>
      </c>
      <c r="L3791" s="0" t="s">
        <v>20</v>
      </c>
      <c r="M3791" s="0" t="n">
        <f aca="false">35.3*G3791</f>
        <v>0.1291429499324</v>
      </c>
      <c r="N3791" s="0" t="n">
        <f aca="false">M3791*1000/365</f>
        <v>0.353816301184657</v>
      </c>
      <c r="O3791" s="0" t="n">
        <f aca="false">Table1[[#This Row],[Detection frequency 2021]]/100*365</f>
        <v>28.4131695</v>
      </c>
      <c r="P3791" s="0" t="n">
        <f aca="false">Table1[[#This Row],[Flared days/year]]/12</f>
        <v>2.367764125</v>
      </c>
      <c r="Q3791" s="2" t="n">
        <f aca="false">Table1[[#This Row],['#days per month]]-P3847</f>
        <v>-3.289005875</v>
      </c>
    </row>
    <row r="3792" customFormat="false" ht="15.75" hidden="true" customHeight="false" outlineLevel="0" collapsed="false">
      <c r="A3792" s="0" t="s">
        <v>645</v>
      </c>
      <c r="B3792" s="0" t="s">
        <v>646</v>
      </c>
      <c r="C3792" s="0" t="s">
        <v>3957</v>
      </c>
      <c r="D3792" s="0" t="n">
        <v>2982</v>
      </c>
      <c r="E3792" s="0" t="n">
        <v>28.6560849999999</v>
      </c>
      <c r="F3792" s="0" t="n">
        <v>-98.9608959999999</v>
      </c>
      <c r="G3792" s="0" t="n">
        <v>0.00365488879499999</v>
      </c>
      <c r="H3792" s="0" t="n">
        <v>1928.87</v>
      </c>
      <c r="I3792" s="0" t="n">
        <v>1.95505999999999</v>
      </c>
      <c r="J3792" s="0" t="n">
        <v>28.9231</v>
      </c>
      <c r="K3792" s="0" t="n">
        <v>325</v>
      </c>
      <c r="L3792" s="0" t="s">
        <v>20</v>
      </c>
      <c r="M3792" s="0" t="n">
        <f aca="false">35.3*G3792</f>
        <v>0.1290175744635</v>
      </c>
      <c r="N3792" s="0" t="n">
        <f aca="false">M3792*1000/365</f>
        <v>0.353472806749314</v>
      </c>
      <c r="O3792" s="0" t="n">
        <f aca="false">Table1[[#This Row],[Detection frequency 2021]]/100*365</f>
        <v>105.569315</v>
      </c>
      <c r="P3792" s="0" t="n">
        <f aca="false">Table1[[#This Row],[Flared days/year]]/12</f>
        <v>8.79744291666667</v>
      </c>
      <c r="Q3792" s="2" t="n">
        <f aca="false">Table1[[#This Row],['#days per month]]-P3848</f>
        <v>3.60169833333333</v>
      </c>
    </row>
    <row r="3793" customFormat="false" ht="15.75" hidden="true" customHeight="false" outlineLevel="0" collapsed="false">
      <c r="A3793" s="0" t="s">
        <v>645</v>
      </c>
      <c r="B3793" s="0" t="s">
        <v>646</v>
      </c>
      <c r="C3793" s="0" t="s">
        <v>3958</v>
      </c>
      <c r="D3793" s="0" t="n">
        <v>2980</v>
      </c>
      <c r="E3793" s="0" t="n">
        <v>28.564075</v>
      </c>
      <c r="F3793" s="0" t="n">
        <v>-98.972034</v>
      </c>
      <c r="G3793" s="0" t="n">
        <v>0.003650603257</v>
      </c>
      <c r="H3793" s="0" t="n">
        <v>1864.6</v>
      </c>
      <c r="I3793" s="0" t="n">
        <v>1.6015</v>
      </c>
      <c r="J3793" s="0" t="n">
        <v>18.2692</v>
      </c>
      <c r="K3793" s="0" t="n">
        <v>312</v>
      </c>
      <c r="L3793" s="0" t="s">
        <v>20</v>
      </c>
      <c r="M3793" s="0" t="n">
        <f aca="false">35.3*G3793</f>
        <v>0.1288662949721</v>
      </c>
      <c r="N3793" s="0" t="n">
        <f aca="false">M3793*1000/365</f>
        <v>0.353058342389315</v>
      </c>
      <c r="O3793" s="0" t="n">
        <f aca="false">Table1[[#This Row],[Detection frequency 2021]]/100*365</f>
        <v>66.68258</v>
      </c>
      <c r="P3793" s="0" t="n">
        <f aca="false">Table1[[#This Row],[Flared days/year]]/12</f>
        <v>5.55688166666667</v>
      </c>
      <c r="Q3793" s="2" t="n">
        <f aca="false">Table1[[#This Row],['#days per month]]-P3849</f>
        <v>0.566662500000001</v>
      </c>
    </row>
    <row r="3794" customFormat="false" ht="15.75" hidden="true" customHeight="false" outlineLevel="0" collapsed="false">
      <c r="A3794" s="0" t="s">
        <v>645</v>
      </c>
      <c r="B3794" s="0" t="s">
        <v>646</v>
      </c>
      <c r="C3794" s="0" t="s">
        <v>3959</v>
      </c>
      <c r="D3794" s="0" t="n">
        <v>925</v>
      </c>
      <c r="E3794" s="0" t="n">
        <v>47.722417</v>
      </c>
      <c r="F3794" s="0" t="n">
        <v>-102.693145</v>
      </c>
      <c r="G3794" s="0" t="n">
        <v>0.00364699283799999</v>
      </c>
      <c r="H3794" s="0" t="n">
        <v>1880.13</v>
      </c>
      <c r="I3794" s="0" t="n">
        <v>2.42875</v>
      </c>
      <c r="J3794" s="0" t="n">
        <v>22.2892</v>
      </c>
      <c r="K3794" s="0" t="n">
        <v>332</v>
      </c>
      <c r="L3794" s="0" t="s">
        <v>20</v>
      </c>
      <c r="M3794" s="0" t="n">
        <f aca="false">35.3*G3794</f>
        <v>0.1287388471814</v>
      </c>
      <c r="N3794" s="0" t="n">
        <f aca="false">M3794*1000/365</f>
        <v>0.352709170359999</v>
      </c>
      <c r="O3794" s="0" t="n">
        <f aca="false">Table1[[#This Row],[Detection frequency 2021]]/100*365</f>
        <v>81.35558</v>
      </c>
      <c r="P3794" s="0" t="n">
        <f aca="false">Table1[[#This Row],[Flared days/year]]/12</f>
        <v>6.77963166666667</v>
      </c>
      <c r="Q3794" s="2" t="n">
        <f aca="false">Table1[[#This Row],['#days per month]]-P3850</f>
        <v>1.41197208333333</v>
      </c>
    </row>
    <row r="3795" customFormat="false" ht="15.75" hidden="true" customHeight="false" outlineLevel="0" collapsed="false">
      <c r="A3795" s="0" t="s">
        <v>245</v>
      </c>
      <c r="B3795" s="0" t="s">
        <v>246</v>
      </c>
      <c r="C3795" s="0" t="s">
        <v>3960</v>
      </c>
      <c r="D3795" s="0" t="n">
        <v>6218</v>
      </c>
      <c r="E3795" s="0" t="n">
        <v>-1.521704</v>
      </c>
      <c r="F3795" s="0" t="n">
        <v>9.965728</v>
      </c>
      <c r="G3795" s="0" t="n">
        <v>0.003641738651</v>
      </c>
      <c r="H3795" s="0" t="n">
        <v>1695.59</v>
      </c>
      <c r="I3795" s="0" t="n">
        <v>1.6015</v>
      </c>
      <c r="J3795" s="0" t="n">
        <v>30.5084999999999</v>
      </c>
      <c r="K3795" s="0" t="n">
        <v>59</v>
      </c>
      <c r="L3795" s="0" t="s">
        <v>20</v>
      </c>
      <c r="M3795" s="0" t="n">
        <f aca="false">35.3*G3795</f>
        <v>0.1285533743803</v>
      </c>
      <c r="N3795" s="0" t="n">
        <f aca="false">M3795*1000/365</f>
        <v>0.352201025699452</v>
      </c>
      <c r="O3795" s="0" t="n">
        <f aca="false">Table1[[#This Row],[Detection frequency 2021]]/100*365</f>
        <v>111.356025</v>
      </c>
      <c r="P3795" s="0" t="n">
        <f aca="false">Table1[[#This Row],[Flared days/year]]/12</f>
        <v>9.27966874999997</v>
      </c>
      <c r="Q3795" s="2" t="n">
        <f aca="false">Table1[[#This Row],['#days per month]]-P3851</f>
        <v>-0.981363333333333</v>
      </c>
    </row>
    <row r="3796" customFormat="false" ht="15.75" hidden="true" customHeight="false" outlineLevel="0" collapsed="false">
      <c r="A3796" s="0" t="s">
        <v>606</v>
      </c>
      <c r="B3796" s="0" t="s">
        <v>607</v>
      </c>
      <c r="C3796" s="0" t="s">
        <v>3961</v>
      </c>
      <c r="D3796" s="0" t="n">
        <v>4797</v>
      </c>
      <c r="E3796" s="0" t="n">
        <v>-5.610671</v>
      </c>
      <c r="F3796" s="0" t="n">
        <v>-37.529996</v>
      </c>
      <c r="G3796" s="0" t="n">
        <v>0.00364071129599999</v>
      </c>
      <c r="H3796" s="0" t="n">
        <v>1837.59</v>
      </c>
      <c r="I3796" s="0" t="n">
        <v>1.6015</v>
      </c>
      <c r="J3796" s="0" t="n">
        <v>6.97673999999999</v>
      </c>
      <c r="K3796" s="0" t="n">
        <v>258</v>
      </c>
      <c r="L3796" s="0" t="s">
        <v>20</v>
      </c>
      <c r="M3796" s="0" t="n">
        <f aca="false">35.3*G3796</f>
        <v>0.1285171087488</v>
      </c>
      <c r="N3796" s="0" t="n">
        <f aca="false">M3796*1000/365</f>
        <v>0.35210166780493</v>
      </c>
      <c r="O3796" s="0" t="n">
        <f aca="false">Table1[[#This Row],[Detection frequency 2021]]/100*365</f>
        <v>25.465101</v>
      </c>
      <c r="P3796" s="0" t="n">
        <f aca="false">Table1[[#This Row],[Flared days/year]]/12</f>
        <v>2.12209175</v>
      </c>
      <c r="Q3796" s="2" t="n">
        <f aca="false">Table1[[#This Row],['#days per month]]-P3852</f>
        <v>-3.32994366666667</v>
      </c>
    </row>
    <row r="3797" customFormat="false" ht="15.75" hidden="true" customHeight="false" outlineLevel="0" collapsed="false">
      <c r="A3797" s="0" t="s">
        <v>645</v>
      </c>
      <c r="B3797" s="0" t="s">
        <v>646</v>
      </c>
      <c r="C3797" s="0" t="s">
        <v>3962</v>
      </c>
      <c r="D3797" s="0" t="n">
        <v>4053</v>
      </c>
      <c r="E3797" s="0" t="n">
        <v>38.109752</v>
      </c>
      <c r="F3797" s="0" t="n">
        <v>-88.00078</v>
      </c>
      <c r="G3797" s="0" t="n">
        <v>0.00363437104799999</v>
      </c>
      <c r="H3797" s="0" t="n">
        <v>1736.28</v>
      </c>
      <c r="I3797" s="0" t="n">
        <v>1.6015</v>
      </c>
      <c r="J3797" s="0" t="n">
        <v>24.9012</v>
      </c>
      <c r="K3797" s="0" t="n">
        <v>253</v>
      </c>
      <c r="L3797" s="0" t="s">
        <v>20</v>
      </c>
      <c r="M3797" s="0" t="n">
        <f aca="false">35.3*G3797</f>
        <v>0.1282932979944</v>
      </c>
      <c r="N3797" s="0" t="n">
        <f aca="false">M3797*1000/365</f>
        <v>0.351488487655889</v>
      </c>
      <c r="O3797" s="0" t="n">
        <f aca="false">Table1[[#This Row],[Detection frequency 2021]]/100*365</f>
        <v>90.88938</v>
      </c>
      <c r="P3797" s="0" t="n">
        <f aca="false">Table1[[#This Row],[Flared days/year]]/12</f>
        <v>7.574115</v>
      </c>
      <c r="Q3797" s="2" t="n">
        <f aca="false">Table1[[#This Row],['#days per month]]-P3853</f>
        <v>6.36000333333333</v>
      </c>
    </row>
    <row r="3798" customFormat="false" ht="15.75" hidden="true" customHeight="false" outlineLevel="0" collapsed="false">
      <c r="A3798" s="0" t="s">
        <v>468</v>
      </c>
      <c r="B3798" s="0" t="s">
        <v>469</v>
      </c>
      <c r="C3798" s="0" t="s">
        <v>3963</v>
      </c>
      <c r="D3798" s="0" t="n">
        <v>7644</v>
      </c>
      <c r="E3798" s="0" t="n">
        <v>29.027168</v>
      </c>
      <c r="F3798" s="0" t="n">
        <v>47.9899469999999</v>
      </c>
      <c r="G3798" s="0" t="n">
        <v>0.002991687113</v>
      </c>
      <c r="H3798" s="0" t="n">
        <v>1583.28</v>
      </c>
      <c r="I3798" s="0" t="n">
        <v>1.85248</v>
      </c>
      <c r="J3798" s="0" t="n">
        <v>10.9453</v>
      </c>
      <c r="K3798" s="0" t="n">
        <v>402</v>
      </c>
      <c r="L3798" s="0" t="s">
        <v>20</v>
      </c>
      <c r="M3798" s="0" t="n">
        <f aca="false">35.3*G3798</f>
        <v>0.1056065550889</v>
      </c>
      <c r="N3798" s="0" t="n">
        <f aca="false">M3798*1000/365</f>
        <v>0.289333027640822</v>
      </c>
      <c r="O3798" s="0" t="n">
        <f aca="false">Table1[[#This Row],[Detection frequency 2021]]/100*365</f>
        <v>39.950345</v>
      </c>
      <c r="P3798" s="0" t="n">
        <f aca="false">Table1[[#This Row],[Flared days/year]]/12</f>
        <v>3.32919541666667</v>
      </c>
      <c r="Q3798" s="2" t="n">
        <f aca="false">Table1[[#This Row],['#days per month]]-P3854</f>
        <v>-5.65464083333334</v>
      </c>
    </row>
    <row r="3799" customFormat="false" ht="15.75" hidden="true" customHeight="false" outlineLevel="0" collapsed="false">
      <c r="A3799" s="0" t="s">
        <v>161</v>
      </c>
      <c r="B3799" s="0" t="s">
        <v>162</v>
      </c>
      <c r="C3799" s="0" t="s">
        <v>3964</v>
      </c>
      <c r="D3799" s="0" t="n">
        <v>10943</v>
      </c>
      <c r="E3799" s="0" t="n">
        <v>36.135405</v>
      </c>
      <c r="F3799" s="0" t="n">
        <v>107.822534</v>
      </c>
      <c r="G3799" s="0" t="n">
        <v>0.00363340239899999</v>
      </c>
      <c r="H3799" s="0" t="n">
        <v>1889.64</v>
      </c>
      <c r="I3799" s="0" t="n">
        <v>1.98202</v>
      </c>
      <c r="J3799" s="0" t="n">
        <v>23.0769</v>
      </c>
      <c r="K3799" s="0" t="n">
        <v>286</v>
      </c>
      <c r="L3799" s="0" t="s">
        <v>20</v>
      </c>
      <c r="M3799" s="0" t="n">
        <f aca="false">35.3*G3799</f>
        <v>0.1282591046847</v>
      </c>
      <c r="N3799" s="0" t="n">
        <f aca="false">M3799*1000/365</f>
        <v>0.351394807355341</v>
      </c>
      <c r="O3799" s="0" t="n">
        <f aca="false">Table1[[#This Row],[Detection frequency 2021]]/100*365</f>
        <v>84.230685</v>
      </c>
      <c r="P3799" s="0" t="n">
        <f aca="false">Table1[[#This Row],[Flared days/year]]/12</f>
        <v>7.01922375</v>
      </c>
      <c r="Q3799" s="2" t="n">
        <f aca="false">Table1[[#This Row],['#days per month]]-P3855</f>
        <v>-3.23554249999997</v>
      </c>
    </row>
    <row r="3800" customFormat="false" ht="15.75" hidden="true" customHeight="false" outlineLevel="0" collapsed="false">
      <c r="A3800" s="0" t="s">
        <v>197</v>
      </c>
      <c r="B3800" s="0" t="s">
        <v>198</v>
      </c>
      <c r="C3800" s="0" t="s">
        <v>3965</v>
      </c>
      <c r="D3800" s="0" t="n">
        <v>11817</v>
      </c>
      <c r="E3800" s="0" t="n">
        <v>6.443143</v>
      </c>
      <c r="F3800" s="0" t="n">
        <v>115.394582</v>
      </c>
      <c r="G3800" s="0" t="n">
        <v>0.003632609868</v>
      </c>
      <c r="H3800" s="0" t="n">
        <v>1566.49</v>
      </c>
      <c r="I3800" s="0" t="n">
        <v>1.2428</v>
      </c>
      <c r="J3800" s="0" t="n">
        <v>27.5</v>
      </c>
      <c r="K3800" s="0" t="n">
        <v>40</v>
      </c>
      <c r="L3800" s="0" t="s">
        <v>20</v>
      </c>
      <c r="M3800" s="0" t="n">
        <f aca="false">35.3*G3800</f>
        <v>0.1282311283404</v>
      </c>
      <c r="N3800" s="0" t="n">
        <f aca="false">M3800*1000/365</f>
        <v>0.351318159836712</v>
      </c>
      <c r="O3800" s="0" t="n">
        <f aca="false">Table1[[#This Row],[Detection frequency 2021]]/100*365</f>
        <v>100.375</v>
      </c>
      <c r="P3800" s="0" t="n">
        <f aca="false">Table1[[#This Row],[Flared days/year]]/12</f>
        <v>8.36458333333333</v>
      </c>
      <c r="Q3800" s="2" t="n">
        <f aca="false">Table1[[#This Row],['#days per month]]-P3856</f>
        <v>2.919635</v>
      </c>
    </row>
    <row r="3801" customFormat="false" ht="15.75" hidden="true" customHeight="false" outlineLevel="0" collapsed="false">
      <c r="A3801" s="0" t="s">
        <v>598</v>
      </c>
      <c r="B3801" s="0" t="s">
        <v>599</v>
      </c>
      <c r="C3801" s="0" t="s">
        <v>3966</v>
      </c>
      <c r="D3801" s="0" t="n">
        <v>30</v>
      </c>
      <c r="E3801" s="0" t="n">
        <v>57.740896</v>
      </c>
      <c r="F3801" s="0" t="n">
        <v>-120.0104</v>
      </c>
      <c r="G3801" s="0" t="n">
        <v>0.003631318336</v>
      </c>
      <c r="H3801" s="0" t="n">
        <v>1770.68</v>
      </c>
      <c r="I3801" s="0" t="n">
        <v>2.22833</v>
      </c>
      <c r="J3801" s="0" t="n">
        <v>17.1429</v>
      </c>
      <c r="K3801" s="0" t="n">
        <v>315</v>
      </c>
      <c r="L3801" s="0" t="s">
        <v>20</v>
      </c>
      <c r="M3801" s="0" t="n">
        <f aca="false">35.3*G3801</f>
        <v>0.1281855372608</v>
      </c>
      <c r="N3801" s="0" t="n">
        <f aca="false">M3801*1000/365</f>
        <v>0.351193252769315</v>
      </c>
      <c r="O3801" s="0" t="n">
        <f aca="false">Table1[[#This Row],[Detection frequency 2021]]/100*365</f>
        <v>62.571585</v>
      </c>
      <c r="P3801" s="0" t="n">
        <f aca="false">Table1[[#This Row],[Flared days/year]]/12</f>
        <v>5.21429875</v>
      </c>
      <c r="Q3801" s="2" t="n">
        <f aca="false">Table1[[#This Row],['#days per month]]-P3857</f>
        <v>-1.11902916666667</v>
      </c>
    </row>
    <row r="3802" customFormat="false" ht="15.75" hidden="true" customHeight="false" outlineLevel="0" collapsed="false">
      <c r="A3802" s="0" t="s">
        <v>645</v>
      </c>
      <c r="B3802" s="0" t="s">
        <v>646</v>
      </c>
      <c r="C3802" s="0" t="s">
        <v>3967</v>
      </c>
      <c r="D3802" s="0" t="n">
        <v>635</v>
      </c>
      <c r="E3802" s="0" t="n">
        <v>48.082805</v>
      </c>
      <c r="F3802" s="0" t="n">
        <v>-103.196268</v>
      </c>
      <c r="G3802" s="0" t="n">
        <v>0.003630437746</v>
      </c>
      <c r="H3802" s="0" t="n">
        <v>1860.69</v>
      </c>
      <c r="I3802" s="0" t="n">
        <v>3.86999</v>
      </c>
      <c r="J3802" s="0" t="n">
        <v>16.4179</v>
      </c>
      <c r="K3802" s="0" t="n">
        <v>335</v>
      </c>
      <c r="L3802" s="0" t="s">
        <v>20</v>
      </c>
      <c r="M3802" s="0" t="n">
        <f aca="false">35.3*G3802</f>
        <v>0.1281544524338</v>
      </c>
      <c r="N3802" s="0" t="n">
        <f aca="false">M3802*1000/365</f>
        <v>0.351108088859726</v>
      </c>
      <c r="O3802" s="0" t="n">
        <f aca="false">Table1[[#This Row],[Detection frequency 2021]]/100*365</f>
        <v>59.925335</v>
      </c>
      <c r="P3802" s="0" t="n">
        <f aca="false">Table1[[#This Row],[Flared days/year]]/12</f>
        <v>4.99377791666667</v>
      </c>
      <c r="Q3802" s="2" t="n">
        <f aca="false">Table1[[#This Row],['#days per month]]-P3858</f>
        <v>1.26721916666667</v>
      </c>
    </row>
    <row r="3803" customFormat="false" ht="15.75" hidden="true" customHeight="false" outlineLevel="0" collapsed="false">
      <c r="A3803" s="0" t="s">
        <v>51</v>
      </c>
      <c r="B3803" s="0" t="s">
        <v>52</v>
      </c>
      <c r="C3803" s="0" t="s">
        <v>3968</v>
      </c>
      <c r="D3803" s="0" t="n">
        <v>5499</v>
      </c>
      <c r="E3803" s="0" t="n">
        <v>31.882514</v>
      </c>
      <c r="F3803" s="0" t="n">
        <v>5.969752</v>
      </c>
      <c r="G3803" s="0" t="n">
        <v>0.003683390558</v>
      </c>
      <c r="H3803" s="0" t="n">
        <v>1757.71</v>
      </c>
      <c r="I3803" s="0" t="n">
        <v>2.06868</v>
      </c>
      <c r="J3803" s="0" t="n">
        <v>35.2</v>
      </c>
      <c r="K3803" s="0" t="n">
        <v>375</v>
      </c>
      <c r="L3803" s="0" t="s">
        <v>20</v>
      </c>
      <c r="M3803" s="0" t="n">
        <f aca="false">35.3*G3803</f>
        <v>0.1300236866974</v>
      </c>
      <c r="N3803" s="0" t="n">
        <f aca="false">M3803*1000/365</f>
        <v>0.356229278623014</v>
      </c>
      <c r="O3803" s="0" t="n">
        <f aca="false">Table1[[#This Row],[Detection frequency 2021]]/100*365</f>
        <v>128.48</v>
      </c>
      <c r="P3803" s="0" t="n">
        <f aca="false">Table1[[#This Row],[Flared days/year]]/12</f>
        <v>10.7066666666667</v>
      </c>
      <c r="Q3803" s="2" t="n">
        <f aca="false">Table1[[#This Row],['#days per month]]-P3859</f>
        <v>3.28573</v>
      </c>
    </row>
    <row r="3804" customFormat="false" ht="15.75" hidden="true" customHeight="false" outlineLevel="0" collapsed="false">
      <c r="A3804" s="0" t="s">
        <v>2109</v>
      </c>
      <c r="B3804" s="0" t="s">
        <v>2110</v>
      </c>
      <c r="C3804" s="0" t="s">
        <v>3969</v>
      </c>
      <c r="D3804" s="0" t="n">
        <v>6538</v>
      </c>
      <c r="E3804" s="0" t="n">
        <v>50.220985</v>
      </c>
      <c r="F3804" s="0" t="n">
        <v>33.323414</v>
      </c>
      <c r="G3804" s="0" t="n">
        <v>0.00362908750799999</v>
      </c>
      <c r="H3804" s="0" t="n">
        <v>1807.05</v>
      </c>
      <c r="I3804" s="0" t="n">
        <v>1</v>
      </c>
      <c r="J3804" s="0" t="n">
        <v>16.4384</v>
      </c>
      <c r="K3804" s="0" t="n">
        <v>292</v>
      </c>
      <c r="L3804" s="0" t="s">
        <v>20</v>
      </c>
      <c r="M3804" s="0" t="n">
        <f aca="false">35.3*G3804</f>
        <v>0.1281067890324</v>
      </c>
      <c r="N3804" s="0" t="n">
        <f aca="false">M3804*1000/365</f>
        <v>0.350977504198355</v>
      </c>
      <c r="O3804" s="0" t="n">
        <f aca="false">Table1[[#This Row],[Detection frequency 2021]]/100*365</f>
        <v>60.00016</v>
      </c>
      <c r="P3804" s="0" t="n">
        <f aca="false">Table1[[#This Row],[Flared days/year]]/12</f>
        <v>5.00001333333333</v>
      </c>
      <c r="Q3804" s="2" t="n">
        <f aca="false">Table1[[#This Row],['#days per month]]-P3860</f>
        <v>-1.08332</v>
      </c>
    </row>
    <row r="3805" customFormat="false" ht="15.75" hidden="true" customHeight="false" outlineLevel="0" collapsed="false">
      <c r="A3805" s="0" t="s">
        <v>788</v>
      </c>
      <c r="B3805" s="0" t="s">
        <v>789</v>
      </c>
      <c r="C3805" s="0" t="s">
        <v>3970</v>
      </c>
      <c r="D3805" s="0" t="n">
        <v>12426</v>
      </c>
      <c r="E3805" s="0" t="n">
        <v>-1.282822</v>
      </c>
      <c r="F3805" s="0" t="n">
        <v>130.898553</v>
      </c>
      <c r="G3805" s="0" t="n">
        <v>0.003628793978</v>
      </c>
      <c r="H3805" s="0" t="n">
        <v>1909.67</v>
      </c>
      <c r="I3805" s="0" t="n">
        <v>1.95679</v>
      </c>
      <c r="J3805" s="0" t="n">
        <v>26.4706</v>
      </c>
      <c r="K3805" s="0" t="n">
        <v>34</v>
      </c>
      <c r="L3805" s="0" t="s">
        <v>20</v>
      </c>
      <c r="M3805" s="0" t="n">
        <f aca="false">35.3*G3805</f>
        <v>0.1280964274234</v>
      </c>
      <c r="N3805" s="0" t="n">
        <f aca="false">M3805*1000/365</f>
        <v>0.350949116228493</v>
      </c>
      <c r="O3805" s="0" t="n">
        <f aca="false">Table1[[#This Row],[Detection frequency 2021]]/100*365</f>
        <v>96.61769</v>
      </c>
      <c r="P3805" s="0" t="n">
        <f aca="false">Table1[[#This Row],[Flared days/year]]/12</f>
        <v>8.05147416666667</v>
      </c>
      <c r="Q3805" s="2" t="n">
        <f aca="false">Table1[[#This Row],['#days per month]]-P3861</f>
        <v>5.219892375</v>
      </c>
    </row>
    <row r="3806" customFormat="false" ht="15.75" hidden="true" customHeight="false" outlineLevel="0" collapsed="false">
      <c r="A3806" s="0" t="s">
        <v>645</v>
      </c>
      <c r="B3806" s="0" t="s">
        <v>646</v>
      </c>
      <c r="C3806" s="0" t="s">
        <v>3971</v>
      </c>
      <c r="D3806" s="0" t="n">
        <v>687</v>
      </c>
      <c r="E3806" s="0" t="n">
        <v>47.787167</v>
      </c>
      <c r="F3806" s="0" t="n">
        <v>-103.036888</v>
      </c>
      <c r="G3806" s="0" t="n">
        <v>0.00362591738399999</v>
      </c>
      <c r="H3806" s="0" t="n">
        <v>1927.09</v>
      </c>
      <c r="I3806" s="0" t="n">
        <v>2.98657</v>
      </c>
      <c r="J3806" s="0" t="n">
        <v>13.2353</v>
      </c>
      <c r="K3806" s="0" t="n">
        <v>340</v>
      </c>
      <c r="L3806" s="0" t="s">
        <v>20</v>
      </c>
      <c r="M3806" s="0" t="n">
        <f aca="false">35.3*G3806</f>
        <v>0.1279948836552</v>
      </c>
      <c r="N3806" s="0" t="n">
        <f aca="false">M3806*1000/365</f>
        <v>0.350670914123835</v>
      </c>
      <c r="O3806" s="0" t="n">
        <f aca="false">Table1[[#This Row],[Detection frequency 2021]]/100*365</f>
        <v>48.308845</v>
      </c>
      <c r="P3806" s="0" t="n">
        <f aca="false">Table1[[#This Row],[Flared days/year]]/12</f>
        <v>4.02573708333333</v>
      </c>
      <c r="Q3806" s="2" t="n">
        <f aca="false">Table1[[#This Row],['#days per month]]-P3862</f>
        <v>-3.54022624999997</v>
      </c>
    </row>
    <row r="3807" customFormat="false" ht="15.75" hidden="true" customHeight="false" outlineLevel="0" collapsed="false">
      <c r="A3807" s="0" t="s">
        <v>17</v>
      </c>
      <c r="B3807" s="0" t="s">
        <v>18</v>
      </c>
      <c r="C3807" s="0" t="s">
        <v>3972</v>
      </c>
      <c r="D3807" s="0" t="n">
        <v>4392</v>
      </c>
      <c r="E3807" s="0" t="n">
        <v>9.631806</v>
      </c>
      <c r="F3807" s="0" t="n">
        <v>-63.487749</v>
      </c>
      <c r="G3807" s="0" t="n">
        <v>0.003624097498</v>
      </c>
      <c r="H3807" s="0" t="n">
        <v>1926.99</v>
      </c>
      <c r="I3807" s="0" t="n">
        <v>1.6015</v>
      </c>
      <c r="J3807" s="0" t="n">
        <v>17.4157</v>
      </c>
      <c r="K3807" s="0" t="n">
        <v>178</v>
      </c>
      <c r="L3807" s="0" t="s">
        <v>20</v>
      </c>
      <c r="M3807" s="0" t="n">
        <f aca="false">35.3*G3807</f>
        <v>0.1279306416794</v>
      </c>
      <c r="N3807" s="0" t="n">
        <f aca="false">M3807*1000/365</f>
        <v>0.350494908710685</v>
      </c>
      <c r="O3807" s="0" t="n">
        <f aca="false">Table1[[#This Row],[Detection frequency 2021]]/100*365</f>
        <v>63.567305</v>
      </c>
      <c r="P3807" s="0" t="n">
        <f aca="false">Table1[[#This Row],[Flared days/year]]/12</f>
        <v>5.29727541666667</v>
      </c>
      <c r="Q3807" s="2" t="n">
        <f aca="false">Table1[[#This Row],['#days per month]]-P3863</f>
        <v>0.610705833333334</v>
      </c>
    </row>
    <row r="3808" customFormat="false" ht="15.75" hidden="false" customHeight="false" outlineLevel="0" collapsed="false">
      <c r="A3808" s="0" t="s">
        <v>240</v>
      </c>
      <c r="B3808" s="0" t="s">
        <v>241</v>
      </c>
      <c r="C3808" s="0" t="s">
        <v>3973</v>
      </c>
      <c r="D3808" s="0" t="n">
        <v>7729</v>
      </c>
      <c r="E3808" s="0" t="n">
        <v>25.611625</v>
      </c>
      <c r="F3808" s="0" t="n">
        <v>48.881871</v>
      </c>
      <c r="G3808" s="0" t="n">
        <v>0.00290587948809999</v>
      </c>
      <c r="H3808" s="0" t="n">
        <v>1805.61</v>
      </c>
      <c r="I3808" s="0" t="n">
        <v>4.46593</v>
      </c>
      <c r="J3808" s="0" t="n">
        <v>15.9704999999999</v>
      </c>
      <c r="K3808" s="0" t="n">
        <v>407</v>
      </c>
      <c r="L3808" s="0" t="s">
        <v>20</v>
      </c>
      <c r="M3808" s="0" t="n">
        <f aca="false">35.3*G3808</f>
        <v>0.10257754592993</v>
      </c>
      <c r="N3808" s="0" t="n">
        <f aca="false">M3808*1000/365</f>
        <v>0.281034372410766</v>
      </c>
      <c r="O3808" s="0" t="n">
        <f aca="false">Table1[[#This Row],[Detection frequency 2021]]/100*365</f>
        <v>58.2923249999996</v>
      </c>
      <c r="P3808" s="2" t="n">
        <f aca="false">Table1[[#This Row],[Flared days/year]]/12</f>
        <v>4.85769374999997</v>
      </c>
      <c r="Q3808" s="2"/>
    </row>
    <row r="3809" customFormat="false" ht="15.75" hidden="true" customHeight="false" outlineLevel="0" collapsed="false">
      <c r="A3809" s="0" t="s">
        <v>1829</v>
      </c>
      <c r="B3809" s="0" t="s">
        <v>1830</v>
      </c>
      <c r="C3809" s="0" t="s">
        <v>3974</v>
      </c>
      <c r="D3809" s="0" t="n">
        <v>5097</v>
      </c>
      <c r="E3809" s="0" t="n">
        <v>59.566763</v>
      </c>
      <c r="F3809" s="0" t="n">
        <v>2.000493</v>
      </c>
      <c r="G3809" s="0" t="n">
        <v>0.00362177861099999</v>
      </c>
      <c r="H3809" s="0" t="n">
        <v>1660</v>
      </c>
      <c r="I3809" s="0" t="n">
        <v>1.6015</v>
      </c>
      <c r="J3809" s="0" t="n">
        <v>4.51128</v>
      </c>
      <c r="K3809" s="0" t="n">
        <v>133</v>
      </c>
      <c r="L3809" s="0" t="s">
        <v>20</v>
      </c>
      <c r="M3809" s="0" t="n">
        <f aca="false">35.3*G3809</f>
        <v>0.1278487849683</v>
      </c>
      <c r="N3809" s="0" t="n">
        <f aca="false">M3809*1000/365</f>
        <v>0.350270643748766</v>
      </c>
      <c r="O3809" s="0" t="n">
        <f aca="false">Table1[[#This Row],[Detection frequency 2021]]/100*365</f>
        <v>16.466172</v>
      </c>
      <c r="P3809" s="0" t="n">
        <f aca="false">Table1[[#This Row],[Flared days/year]]/12</f>
        <v>1.372181</v>
      </c>
      <c r="Q3809" s="2" t="n">
        <f aca="false">Table1[[#This Row],['#days per month]]-P3865</f>
        <v>-3.6672523333333</v>
      </c>
    </row>
    <row r="3810" customFormat="false" ht="15.75" hidden="true" customHeight="false" outlineLevel="0" collapsed="false">
      <c r="A3810" s="0" t="s">
        <v>645</v>
      </c>
      <c r="B3810" s="0" t="s">
        <v>646</v>
      </c>
      <c r="C3810" s="0" t="s">
        <v>3975</v>
      </c>
      <c r="D3810" s="0" t="n">
        <v>1015</v>
      </c>
      <c r="E3810" s="0" t="n">
        <v>47.817079</v>
      </c>
      <c r="F3810" s="0" t="n">
        <v>-102.567902</v>
      </c>
      <c r="G3810" s="0" t="n">
        <v>0.003613266241</v>
      </c>
      <c r="H3810" s="0" t="n">
        <v>1908.44</v>
      </c>
      <c r="I3810" s="0" t="n">
        <v>1.20364</v>
      </c>
      <c r="J3810" s="0" t="n">
        <v>26.4984</v>
      </c>
      <c r="K3810" s="0" t="n">
        <v>317</v>
      </c>
      <c r="L3810" s="0" t="s">
        <v>20</v>
      </c>
      <c r="M3810" s="0" t="n">
        <f aca="false">35.3*G3810</f>
        <v>0.1275482983073</v>
      </c>
      <c r="N3810" s="0" t="n">
        <f aca="false">M3810*1000/365</f>
        <v>0.34944739262274</v>
      </c>
      <c r="O3810" s="0" t="n">
        <f aca="false">Table1[[#This Row],[Detection frequency 2021]]/100*365</f>
        <v>96.71916</v>
      </c>
      <c r="P3810" s="0" t="n">
        <f aca="false">Table1[[#This Row],[Flared days/year]]/12</f>
        <v>8.05993</v>
      </c>
      <c r="Q3810" s="2" t="n">
        <f aca="false">Table1[[#This Row],['#days per month]]-P3866</f>
        <v>4.82411375</v>
      </c>
    </row>
    <row r="3811" customFormat="false" ht="15.75" hidden="true" customHeight="false" outlineLevel="0" collapsed="false">
      <c r="A3811" s="0" t="s">
        <v>788</v>
      </c>
      <c r="B3811" s="0" t="s">
        <v>789</v>
      </c>
      <c r="C3811" s="0" t="s">
        <v>3976</v>
      </c>
      <c r="D3811" s="0" t="n">
        <v>11999</v>
      </c>
      <c r="E3811" s="0" t="n">
        <v>-6.38178</v>
      </c>
      <c r="F3811" s="0" t="n">
        <v>108.154259</v>
      </c>
      <c r="G3811" s="0" t="n">
        <v>0.003609215527</v>
      </c>
      <c r="H3811" s="0" t="n">
        <v>1814.59</v>
      </c>
      <c r="I3811" s="0" t="n">
        <v>1.6015</v>
      </c>
      <c r="J3811" s="0" t="n">
        <v>33.6957</v>
      </c>
      <c r="K3811" s="0" t="n">
        <v>92</v>
      </c>
      <c r="L3811" s="0" t="s">
        <v>20</v>
      </c>
      <c r="M3811" s="0" t="n">
        <f aca="false">35.3*G3811</f>
        <v>0.1274053081031</v>
      </c>
      <c r="N3811" s="0" t="n">
        <f aca="false">M3811*1000/365</f>
        <v>0.34905563863863</v>
      </c>
      <c r="O3811" s="0" t="n">
        <f aca="false">Table1[[#This Row],[Detection frequency 2021]]/100*365</f>
        <v>122.989305</v>
      </c>
      <c r="P3811" s="0" t="n">
        <f aca="false">Table1[[#This Row],[Flared days/year]]/12</f>
        <v>10.24910875</v>
      </c>
      <c r="Q3811" s="2" t="n">
        <f aca="false">Table1[[#This Row],['#days per month]]-P3867</f>
        <v>6.64713666666667</v>
      </c>
    </row>
    <row r="3812" customFormat="false" ht="15.75" hidden="true" customHeight="false" outlineLevel="0" collapsed="false">
      <c r="A3812" s="0" t="s">
        <v>24</v>
      </c>
      <c r="B3812" s="0" t="s">
        <v>25</v>
      </c>
      <c r="C3812" s="0" t="s">
        <v>3977</v>
      </c>
      <c r="D3812" s="0" t="n">
        <v>6473</v>
      </c>
      <c r="E3812" s="0" t="n">
        <v>66.630319</v>
      </c>
      <c r="F3812" s="0" t="n">
        <v>56.913442</v>
      </c>
      <c r="G3812" s="0" t="n">
        <v>0.003607689171</v>
      </c>
      <c r="H3812" s="0" t="n">
        <v>1788.19</v>
      </c>
      <c r="I3812" s="0" t="n">
        <v>1.95197</v>
      </c>
      <c r="J3812" s="0" t="n">
        <v>15.5477</v>
      </c>
      <c r="K3812" s="0" t="n">
        <v>283</v>
      </c>
      <c r="L3812" s="0" t="s">
        <v>20</v>
      </c>
      <c r="M3812" s="0" t="n">
        <f aca="false">35.3*G3812</f>
        <v>0.1273514277363</v>
      </c>
      <c r="N3812" s="0" t="n">
        <f aca="false">M3812*1000/365</f>
        <v>0.348908021195342</v>
      </c>
      <c r="O3812" s="0" t="n">
        <f aca="false">Table1[[#This Row],[Detection frequency 2021]]/100*365</f>
        <v>56.749105</v>
      </c>
      <c r="P3812" s="0" t="n">
        <f aca="false">Table1[[#This Row],[Flared days/year]]/12</f>
        <v>4.72909208333333</v>
      </c>
      <c r="Q3812" s="2" t="n">
        <f aca="false">Table1[[#This Row],['#days per month]]-P3868</f>
        <v>1.50948791666667</v>
      </c>
    </row>
    <row r="3813" customFormat="false" ht="15.75" hidden="true" customHeight="false" outlineLevel="0" collapsed="false">
      <c r="A3813" s="0" t="s">
        <v>645</v>
      </c>
      <c r="B3813" s="0" t="s">
        <v>646</v>
      </c>
      <c r="C3813" s="0" t="s">
        <v>3978</v>
      </c>
      <c r="D3813" s="0" t="n">
        <v>2580</v>
      </c>
      <c r="E3813" s="0" t="n">
        <v>32.4750669999999</v>
      </c>
      <c r="F3813" s="0" t="n">
        <v>-101.688205</v>
      </c>
      <c r="G3813" s="0" t="n">
        <v>0.003607043405</v>
      </c>
      <c r="H3813" s="0" t="n">
        <v>1897.93</v>
      </c>
      <c r="I3813" s="0" t="n">
        <v>0.711881</v>
      </c>
      <c r="J3813" s="0" t="n">
        <v>12</v>
      </c>
      <c r="K3813" s="0" t="n">
        <v>350</v>
      </c>
      <c r="L3813" s="0" t="s">
        <v>20</v>
      </c>
      <c r="M3813" s="0" t="n">
        <f aca="false">35.3*G3813</f>
        <v>0.1273286321965</v>
      </c>
      <c r="N3813" s="0" t="n">
        <f aca="false">M3813*1000/365</f>
        <v>0.348845567661644</v>
      </c>
      <c r="O3813" s="0" t="n">
        <f aca="false">Table1[[#This Row],[Detection frequency 2021]]/100*365</f>
        <v>43.8</v>
      </c>
      <c r="P3813" s="0" t="n">
        <f aca="false">Table1[[#This Row],[Flared days/year]]/12</f>
        <v>3.65</v>
      </c>
      <c r="Q3813" s="2" t="n">
        <f aca="false">Table1[[#This Row],['#days per month]]-P3869</f>
        <v>0.524474583333364</v>
      </c>
    </row>
    <row r="3814" customFormat="false" ht="15.75" hidden="true" customHeight="false" outlineLevel="0" collapsed="false">
      <c r="A3814" s="0" t="s">
        <v>598</v>
      </c>
      <c r="B3814" s="0" t="s">
        <v>599</v>
      </c>
      <c r="C3814" s="0" t="s">
        <v>3979</v>
      </c>
      <c r="D3814" s="0" t="n">
        <v>349</v>
      </c>
      <c r="E3814" s="0" t="n">
        <v>57.231244</v>
      </c>
      <c r="F3814" s="0" t="n">
        <v>-110.846967999999</v>
      </c>
      <c r="G3814" s="0" t="n">
        <v>0.003606338933</v>
      </c>
      <c r="H3814" s="0" t="n">
        <v>1833.94</v>
      </c>
      <c r="I3814" s="0" t="n">
        <v>3.20855</v>
      </c>
      <c r="J3814" s="0" t="n">
        <v>17.6678</v>
      </c>
      <c r="K3814" s="0" t="n">
        <v>283</v>
      </c>
      <c r="L3814" s="0" t="s">
        <v>20</v>
      </c>
      <c r="M3814" s="0" t="n">
        <f aca="false">35.3*G3814</f>
        <v>0.1273037643349</v>
      </c>
      <c r="N3814" s="0" t="n">
        <f aca="false">M3814*1000/365</f>
        <v>0.348777436533972</v>
      </c>
      <c r="O3814" s="0" t="n">
        <f aca="false">Table1[[#This Row],[Detection frequency 2021]]/100*365</f>
        <v>64.48747</v>
      </c>
      <c r="P3814" s="0" t="n">
        <f aca="false">Table1[[#This Row],[Flared days/year]]/12</f>
        <v>5.37395583333333</v>
      </c>
      <c r="Q3814" s="2" t="n">
        <f aca="false">Table1[[#This Row],['#days per month]]-P3870</f>
        <v>1.87363625</v>
      </c>
    </row>
    <row r="3815" customFormat="false" ht="15.75" hidden="true" customHeight="false" outlineLevel="0" collapsed="false">
      <c r="A3815" s="0" t="s">
        <v>35</v>
      </c>
      <c r="B3815" s="0" t="s">
        <v>36</v>
      </c>
      <c r="C3815" s="0" t="s">
        <v>3980</v>
      </c>
      <c r="D3815" s="0" t="n">
        <v>3744</v>
      </c>
      <c r="E3815" s="0" t="n">
        <v>18.095881</v>
      </c>
      <c r="F3815" s="0" t="n">
        <v>-94.065591</v>
      </c>
      <c r="G3815" s="0" t="n">
        <v>0.00360278722</v>
      </c>
      <c r="H3815" s="0" t="n">
        <v>1824.28</v>
      </c>
      <c r="I3815" s="0" t="n">
        <v>1.6015</v>
      </c>
      <c r="J3815" s="0" t="n">
        <v>15.6757</v>
      </c>
      <c r="K3815" s="0" t="n">
        <v>185</v>
      </c>
      <c r="L3815" s="0" t="s">
        <v>20</v>
      </c>
      <c r="M3815" s="0" t="n">
        <f aca="false">35.3*G3815</f>
        <v>0.127178388866</v>
      </c>
      <c r="N3815" s="0" t="n">
        <f aca="false">M3815*1000/365</f>
        <v>0.34843394209863</v>
      </c>
      <c r="O3815" s="0" t="n">
        <f aca="false">Table1[[#This Row],[Detection frequency 2021]]/100*365</f>
        <v>57.216305</v>
      </c>
      <c r="P3815" s="0" t="n">
        <f aca="false">Table1[[#This Row],[Flared days/year]]/12</f>
        <v>4.76802541666667</v>
      </c>
      <c r="Q3815" s="2" t="n">
        <f aca="false">Table1[[#This Row],['#days per month]]-P3871</f>
        <v>1.043535</v>
      </c>
    </row>
    <row r="3816" customFormat="false" ht="15.75" hidden="true" customHeight="false" outlineLevel="0" collapsed="false">
      <c r="A3816" s="0" t="s">
        <v>345</v>
      </c>
      <c r="B3816" s="0" t="s">
        <v>346</v>
      </c>
      <c r="C3816" s="0" t="s">
        <v>3981</v>
      </c>
      <c r="D3816" s="0" t="n">
        <v>4730</v>
      </c>
      <c r="E3816" s="0" t="n">
        <v>-38.813278</v>
      </c>
      <c r="F3816" s="0" t="n">
        <v>-67.76351</v>
      </c>
      <c r="G3816" s="0" t="n">
        <v>0.003599881273</v>
      </c>
      <c r="H3816" s="0" t="n">
        <v>1525.11</v>
      </c>
      <c r="I3816" s="0" t="n">
        <v>1.6015</v>
      </c>
      <c r="J3816" s="0" t="n">
        <v>5.39773</v>
      </c>
      <c r="K3816" s="0" t="n">
        <v>352</v>
      </c>
      <c r="L3816" s="0" t="s">
        <v>20</v>
      </c>
      <c r="M3816" s="0" t="n">
        <f aca="false">35.3*G3816</f>
        <v>0.1270758089369</v>
      </c>
      <c r="N3816" s="0" t="n">
        <f aca="false">M3816*1000/365</f>
        <v>0.348152901196986</v>
      </c>
      <c r="O3816" s="0" t="n">
        <f aca="false">Table1[[#This Row],[Detection frequency 2021]]/100*365</f>
        <v>19.7017145</v>
      </c>
      <c r="P3816" s="0" t="n">
        <f aca="false">Table1[[#This Row],[Flared days/year]]/12</f>
        <v>1.64180954166667</v>
      </c>
      <c r="Q3816" s="2" t="n">
        <f aca="false">Table1[[#This Row],['#days per month]]-P3872</f>
        <v>-4.459743375</v>
      </c>
    </row>
    <row r="3817" customFormat="false" ht="15.75" hidden="true" customHeight="false" outlineLevel="0" collapsed="false">
      <c r="A3817" s="0" t="s">
        <v>24</v>
      </c>
      <c r="B3817" s="0" t="s">
        <v>25</v>
      </c>
      <c r="C3817" s="0" t="s">
        <v>3982</v>
      </c>
      <c r="D3817" s="0" t="n">
        <v>10620</v>
      </c>
      <c r="E3817" s="0" t="n">
        <v>57.3192569999999</v>
      </c>
      <c r="F3817" s="0" t="n">
        <v>106.984203</v>
      </c>
      <c r="G3817" s="0" t="n">
        <v>0.003598912624</v>
      </c>
      <c r="H3817" s="0" t="n">
        <v>1356.7</v>
      </c>
      <c r="I3817" s="0" t="n">
        <v>1.6015</v>
      </c>
      <c r="J3817" s="0" t="n">
        <v>2.80702</v>
      </c>
      <c r="K3817" s="0" t="n">
        <v>285</v>
      </c>
      <c r="L3817" s="0" t="s">
        <v>20</v>
      </c>
      <c r="M3817" s="0" t="n">
        <f aca="false">35.3*G3817</f>
        <v>0.1270416156272</v>
      </c>
      <c r="N3817" s="0" t="n">
        <f aca="false">M3817*1000/365</f>
        <v>0.348059220896438</v>
      </c>
      <c r="O3817" s="0" t="n">
        <f aca="false">Table1[[#This Row],[Detection frequency 2021]]/100*365</f>
        <v>10.245623</v>
      </c>
      <c r="P3817" s="0" t="n">
        <f aca="false">Table1[[#This Row],[Flared days/year]]/12</f>
        <v>0.853801916666667</v>
      </c>
      <c r="Q3817" s="2" t="n">
        <f aca="false">Table1[[#This Row],['#days per month]]-P3873</f>
        <v>-5.2114335</v>
      </c>
    </row>
    <row r="3818" customFormat="false" ht="15.75" hidden="true" customHeight="false" outlineLevel="0" collapsed="false">
      <c r="A3818" s="0" t="s">
        <v>126</v>
      </c>
      <c r="B3818" s="0" t="s">
        <v>127</v>
      </c>
      <c r="C3818" s="0" t="s">
        <v>3983</v>
      </c>
      <c r="D3818" s="0" t="n">
        <v>6135</v>
      </c>
      <c r="E3818" s="0" t="n">
        <v>4.275289</v>
      </c>
      <c r="F3818" s="0" t="n">
        <v>8.166821</v>
      </c>
      <c r="G3818" s="0" t="n">
        <v>0.00359339426</v>
      </c>
      <c r="H3818" s="0" t="n">
        <v>1831.5</v>
      </c>
      <c r="I3818" s="0" t="n">
        <v>1.6015</v>
      </c>
      <c r="J3818" s="0" t="n">
        <v>21.875</v>
      </c>
      <c r="K3818" s="0" t="n">
        <v>32</v>
      </c>
      <c r="L3818" s="0" t="s">
        <v>20</v>
      </c>
      <c r="M3818" s="0" t="n">
        <f aca="false">35.3*G3818</f>
        <v>0.126846817378</v>
      </c>
      <c r="N3818" s="0" t="n">
        <f aca="false">M3818*1000/365</f>
        <v>0.347525527063014</v>
      </c>
      <c r="O3818" s="0" t="n">
        <f aca="false">Table1[[#This Row],[Detection frequency 2021]]/100*365</f>
        <v>79.84375</v>
      </c>
      <c r="P3818" s="0" t="n">
        <f aca="false">Table1[[#This Row],[Flared days/year]]/12</f>
        <v>6.65364583333333</v>
      </c>
      <c r="Q3818" s="2" t="n">
        <f aca="false">Table1[[#This Row],['#days per month]]-P3874</f>
        <v>-0.440342083333304</v>
      </c>
    </row>
    <row r="3819" customFormat="false" ht="15.75" hidden="true" customHeight="false" outlineLevel="0" collapsed="false">
      <c r="A3819" s="0" t="s">
        <v>645</v>
      </c>
      <c r="B3819" s="0" t="s">
        <v>646</v>
      </c>
      <c r="C3819" s="0" t="s">
        <v>3984</v>
      </c>
      <c r="D3819" s="0" t="n">
        <v>1863</v>
      </c>
      <c r="E3819" s="0" t="n">
        <v>32.33127</v>
      </c>
      <c r="F3819" s="0" t="n">
        <v>-103.491656999999</v>
      </c>
      <c r="G3819" s="0" t="n">
        <v>0.003591427609</v>
      </c>
      <c r="H3819" s="0" t="n">
        <v>1878.38</v>
      </c>
      <c r="I3819" s="0" t="n">
        <v>1.6015</v>
      </c>
      <c r="J3819" s="0" t="n">
        <v>18.0428</v>
      </c>
      <c r="K3819" s="0" t="n">
        <v>327</v>
      </c>
      <c r="L3819" s="0" t="s">
        <v>20</v>
      </c>
      <c r="M3819" s="0" t="n">
        <f aca="false">35.3*G3819</f>
        <v>0.1267773945977</v>
      </c>
      <c r="N3819" s="0" t="n">
        <f aca="false">M3819*1000/365</f>
        <v>0.347335327664931</v>
      </c>
      <c r="O3819" s="0" t="n">
        <f aca="false">Table1[[#This Row],[Detection frequency 2021]]/100*365</f>
        <v>65.85622</v>
      </c>
      <c r="P3819" s="0" t="n">
        <f aca="false">Table1[[#This Row],[Flared days/year]]/12</f>
        <v>5.48801833333333</v>
      </c>
      <c r="Q3819" s="2" t="n">
        <f aca="false">Table1[[#This Row],['#days per month]]-P3875</f>
        <v>2.36836333333333</v>
      </c>
    </row>
    <row r="3820" customFormat="false" ht="15.75" hidden="true" customHeight="false" outlineLevel="0" collapsed="false">
      <c r="A3820" s="0" t="s">
        <v>24</v>
      </c>
      <c r="B3820" s="0" t="s">
        <v>25</v>
      </c>
      <c r="C3820" s="0" t="s">
        <v>3985</v>
      </c>
      <c r="D3820" s="0" t="n">
        <v>9434</v>
      </c>
      <c r="E3820" s="0" t="n">
        <v>68.627871</v>
      </c>
      <c r="F3820" s="0" t="n">
        <v>80.4478989999999</v>
      </c>
      <c r="G3820" s="0" t="n">
        <v>0.003590899255</v>
      </c>
      <c r="H3820" s="0" t="n">
        <v>1680.54</v>
      </c>
      <c r="I3820" s="0" t="n">
        <v>1.25846</v>
      </c>
      <c r="J3820" s="0" t="n">
        <v>18.5770999999999</v>
      </c>
      <c r="K3820" s="0" t="n">
        <v>253</v>
      </c>
      <c r="L3820" s="0" t="s">
        <v>20</v>
      </c>
      <c r="M3820" s="0" t="n">
        <f aca="false">35.3*G3820</f>
        <v>0.1267587437015</v>
      </c>
      <c r="N3820" s="0" t="n">
        <f aca="false">M3820*1000/365</f>
        <v>0.347284229319178</v>
      </c>
      <c r="O3820" s="0" t="n">
        <f aca="false">Table1[[#This Row],[Detection frequency 2021]]/100*365</f>
        <v>67.8064149999996</v>
      </c>
      <c r="P3820" s="0" t="n">
        <f aca="false">Table1[[#This Row],[Flared days/year]]/12</f>
        <v>5.6505345833333</v>
      </c>
      <c r="Q3820" s="2" t="n">
        <f aca="false">Table1[[#This Row],['#days per month]]-P3876</f>
        <v>2.60886791666664</v>
      </c>
    </row>
    <row r="3821" customFormat="false" ht="15.75" hidden="true" customHeight="false" outlineLevel="0" collapsed="false">
      <c r="A3821" s="0" t="s">
        <v>17</v>
      </c>
      <c r="B3821" s="0" t="s">
        <v>18</v>
      </c>
      <c r="C3821" s="0" t="s">
        <v>3986</v>
      </c>
      <c r="D3821" s="0" t="n">
        <v>4368</v>
      </c>
      <c r="E3821" s="0" t="n">
        <v>9.600325</v>
      </c>
      <c r="F3821" s="0" t="n">
        <v>-63.546026</v>
      </c>
      <c r="G3821" s="0" t="n">
        <v>0.003584382889</v>
      </c>
      <c r="H3821" s="0" t="n">
        <v>2067.7</v>
      </c>
      <c r="I3821" s="0" t="n">
        <v>4.85253</v>
      </c>
      <c r="J3821" s="0" t="n">
        <v>12.766</v>
      </c>
      <c r="K3821" s="0" t="n">
        <v>188</v>
      </c>
      <c r="L3821" s="0" t="s">
        <v>20</v>
      </c>
      <c r="M3821" s="0" t="n">
        <f aca="false">35.3*G3821</f>
        <v>0.1265287159817</v>
      </c>
      <c r="N3821" s="0" t="n">
        <f aca="false">M3821*1000/365</f>
        <v>0.346654016388219</v>
      </c>
      <c r="O3821" s="0" t="n">
        <f aca="false">Table1[[#This Row],[Detection frequency 2021]]/100*365</f>
        <v>46.5959</v>
      </c>
      <c r="P3821" s="0" t="n">
        <f aca="false">Table1[[#This Row],[Flared days/year]]/12</f>
        <v>3.88299166666667</v>
      </c>
      <c r="Q3821" s="2" t="n">
        <f aca="false">Table1[[#This Row],['#days per month]]-P3877</f>
        <v>-0.80893125</v>
      </c>
    </row>
    <row r="3822" customFormat="false" ht="15.75" hidden="true" customHeight="false" outlineLevel="0" collapsed="false">
      <c r="A3822" s="0" t="s">
        <v>645</v>
      </c>
      <c r="B3822" s="0" t="s">
        <v>646</v>
      </c>
      <c r="C3822" s="0" t="s">
        <v>3987</v>
      </c>
      <c r="D3822" s="0" t="n">
        <v>2984</v>
      </c>
      <c r="E3822" s="0" t="n">
        <v>28.536127</v>
      </c>
      <c r="F3822" s="0" t="n">
        <v>-98.957093</v>
      </c>
      <c r="G3822" s="0" t="n">
        <v>0.003583296828</v>
      </c>
      <c r="H3822" s="0" t="n">
        <v>1851.68</v>
      </c>
      <c r="I3822" s="0" t="n">
        <v>1.76024</v>
      </c>
      <c r="J3822" s="0" t="n">
        <v>6.38978</v>
      </c>
      <c r="K3822" s="0" t="n">
        <v>313</v>
      </c>
      <c r="L3822" s="0" t="s">
        <v>20</v>
      </c>
      <c r="M3822" s="0" t="n">
        <f aca="false">35.3*G3822</f>
        <v>0.1264903780284</v>
      </c>
      <c r="N3822" s="0" t="n">
        <f aca="false">M3822*1000/365</f>
        <v>0.346548980899726</v>
      </c>
      <c r="O3822" s="0" t="n">
        <f aca="false">Table1[[#This Row],[Detection frequency 2021]]/100*365</f>
        <v>23.322697</v>
      </c>
      <c r="P3822" s="0" t="n">
        <f aca="false">Table1[[#This Row],[Flared days/year]]/12</f>
        <v>1.94355808333333</v>
      </c>
      <c r="Q3822" s="2" t="n">
        <f aca="false">Table1[[#This Row],['#days per month]]-P3878</f>
        <v>-4.29575191666667</v>
      </c>
    </row>
    <row r="3823" customFormat="false" ht="15.75" hidden="true" customHeight="false" outlineLevel="0" collapsed="false">
      <c r="A3823" s="0" t="s">
        <v>2109</v>
      </c>
      <c r="B3823" s="0" t="s">
        <v>2110</v>
      </c>
      <c r="C3823" s="0" t="s">
        <v>3988</v>
      </c>
      <c r="D3823" s="0" t="n">
        <v>6583</v>
      </c>
      <c r="E3823" s="0" t="n">
        <v>50.08175</v>
      </c>
      <c r="F3823" s="0" t="n">
        <v>35.506703</v>
      </c>
      <c r="G3823" s="0" t="n">
        <v>0.003579422232</v>
      </c>
      <c r="H3823" s="0" t="n">
        <v>1824.06</v>
      </c>
      <c r="I3823" s="0" t="n">
        <v>1.30246</v>
      </c>
      <c r="J3823" s="0" t="n">
        <v>27.1127</v>
      </c>
      <c r="K3823" s="0" t="n">
        <v>284</v>
      </c>
      <c r="L3823" s="0" t="s">
        <v>20</v>
      </c>
      <c r="M3823" s="0" t="n">
        <f aca="false">35.3*G3823</f>
        <v>0.1263536047896</v>
      </c>
      <c r="N3823" s="0" t="n">
        <f aca="false">M3823*1000/365</f>
        <v>0.346174259697534</v>
      </c>
      <c r="O3823" s="0" t="n">
        <f aca="false">Table1[[#This Row],[Detection frequency 2021]]/100*365</f>
        <v>98.961355</v>
      </c>
      <c r="P3823" s="0" t="n">
        <f aca="false">Table1[[#This Row],[Flared days/year]]/12</f>
        <v>8.24677958333333</v>
      </c>
      <c r="Q3823" s="2" t="n">
        <f aca="false">Table1[[#This Row],['#days per month]]-P3879</f>
        <v>-0.397971666666667</v>
      </c>
    </row>
    <row r="3824" customFormat="false" ht="15.75" hidden="false" customHeight="false" outlineLevel="0" collapsed="false">
      <c r="A3824" s="0" t="s">
        <v>240</v>
      </c>
      <c r="B3824" s="0" t="s">
        <v>241</v>
      </c>
      <c r="C3824" s="0" t="s">
        <v>3989</v>
      </c>
      <c r="D3824" s="0" t="n">
        <v>8455</v>
      </c>
      <c r="E3824" s="0" t="n">
        <v>21.096055</v>
      </c>
      <c r="F3824" s="0" t="n">
        <v>39.878933</v>
      </c>
      <c r="G3824" s="0" t="n">
        <v>0.0020468228489</v>
      </c>
      <c r="H3824" s="0" t="n">
        <v>1698.73</v>
      </c>
      <c r="I3824" s="0" t="n">
        <v>1.6015</v>
      </c>
      <c r="J3824" s="0" t="n">
        <v>15.5763</v>
      </c>
      <c r="K3824" s="0" t="n">
        <v>321</v>
      </c>
      <c r="L3824" s="0" t="s">
        <v>20</v>
      </c>
      <c r="M3824" s="0" t="n">
        <f aca="false">35.3*G3824</f>
        <v>0.07225284656617</v>
      </c>
      <c r="N3824" s="0" t="n">
        <f aca="false">M3824*1000/365</f>
        <v>0.197953004290877</v>
      </c>
      <c r="O3824" s="0" t="n">
        <f aca="false">Table1[[#This Row],[Detection frequency 2021]]/100*365</f>
        <v>56.853495</v>
      </c>
      <c r="P3824" s="2" t="n">
        <f aca="false">Table1[[#This Row],[Flared days/year]]/12</f>
        <v>4.73779125</v>
      </c>
      <c r="Q3824" s="2"/>
    </row>
    <row r="3825" customFormat="false" ht="15.75" hidden="true" customHeight="false" outlineLevel="0" collapsed="false">
      <c r="A3825" s="0" t="s">
        <v>598</v>
      </c>
      <c r="B3825" s="0" t="s">
        <v>599</v>
      </c>
      <c r="C3825" s="0" t="s">
        <v>3990</v>
      </c>
      <c r="D3825" s="0" t="n">
        <v>247</v>
      </c>
      <c r="E3825" s="0" t="n">
        <v>54.100955</v>
      </c>
      <c r="F3825" s="0" t="n">
        <v>-116.615811</v>
      </c>
      <c r="G3825" s="0" t="n">
        <v>0.003577162051</v>
      </c>
      <c r="H3825" s="0" t="n">
        <v>1783.94</v>
      </c>
      <c r="I3825" s="0" t="n">
        <v>1.84964</v>
      </c>
      <c r="J3825" s="0" t="n">
        <v>23.622</v>
      </c>
      <c r="K3825" s="0" t="n">
        <v>254</v>
      </c>
      <c r="L3825" s="0" t="s">
        <v>20</v>
      </c>
      <c r="M3825" s="0" t="n">
        <f aca="false">35.3*G3825</f>
        <v>0.1262738204003</v>
      </c>
      <c r="N3825" s="0" t="n">
        <f aca="false">M3825*1000/365</f>
        <v>0.345955672329589</v>
      </c>
      <c r="O3825" s="0" t="n">
        <f aca="false">Table1[[#This Row],[Detection frequency 2021]]/100*365</f>
        <v>86.2203</v>
      </c>
      <c r="P3825" s="0" t="n">
        <f aca="false">Table1[[#This Row],[Flared days/year]]/12</f>
        <v>7.185025</v>
      </c>
      <c r="Q3825" s="2" t="n">
        <f aca="false">Table1[[#This Row],['#days per month]]-P3881</f>
        <v>2.85323541666667</v>
      </c>
    </row>
    <row r="3826" customFormat="false" ht="15.75" hidden="true" customHeight="false" outlineLevel="0" collapsed="false">
      <c r="A3826" s="0" t="s">
        <v>645</v>
      </c>
      <c r="B3826" s="0" t="s">
        <v>646</v>
      </c>
      <c r="C3826" s="0" t="s">
        <v>3991</v>
      </c>
      <c r="D3826" s="0" t="n">
        <v>2190</v>
      </c>
      <c r="E3826" s="0" t="n">
        <v>32.7599049999999</v>
      </c>
      <c r="F3826" s="0" t="n">
        <v>-102.683506</v>
      </c>
      <c r="G3826" s="0" t="n">
        <v>0.003575929225</v>
      </c>
      <c r="H3826" s="0" t="n">
        <v>1578.11</v>
      </c>
      <c r="I3826" s="0" t="n">
        <v>0.818840999999999</v>
      </c>
      <c r="J3826" s="0" t="n">
        <v>19.6923</v>
      </c>
      <c r="K3826" s="0" t="n">
        <v>325</v>
      </c>
      <c r="L3826" s="0" t="s">
        <v>20</v>
      </c>
      <c r="M3826" s="0" t="n">
        <f aca="false">35.3*G3826</f>
        <v>0.1262303016425</v>
      </c>
      <c r="N3826" s="0" t="n">
        <f aca="false">M3826*1000/365</f>
        <v>0.345836442856164</v>
      </c>
      <c r="O3826" s="0" t="n">
        <f aca="false">Table1[[#This Row],[Detection frequency 2021]]/100*365</f>
        <v>71.876895</v>
      </c>
      <c r="P3826" s="0" t="n">
        <f aca="false">Table1[[#This Row],[Flared days/year]]/12</f>
        <v>5.98974125</v>
      </c>
      <c r="Q3826" s="2" t="n">
        <f aca="false">Table1[[#This Row],['#days per month]]-P3882</f>
        <v>0.666824583333333</v>
      </c>
    </row>
    <row r="3827" customFormat="false" ht="15.75" hidden="true" customHeight="false" outlineLevel="0" collapsed="false">
      <c r="A3827" s="0" t="s">
        <v>24</v>
      </c>
      <c r="B3827" s="0" t="s">
        <v>25</v>
      </c>
      <c r="C3827" s="0" t="s">
        <v>3992</v>
      </c>
      <c r="D3827" s="0" t="n">
        <v>6891</v>
      </c>
      <c r="E3827" s="0" t="n">
        <v>52.7162219999999</v>
      </c>
      <c r="F3827" s="0" t="n">
        <v>52.873208</v>
      </c>
      <c r="G3827" s="0" t="n">
        <v>0.003574931223</v>
      </c>
      <c r="H3827" s="0" t="n">
        <v>1771.15</v>
      </c>
      <c r="I3827" s="0" t="n">
        <v>1.6015</v>
      </c>
      <c r="J3827" s="0" t="n">
        <v>6.69013999999999</v>
      </c>
      <c r="K3827" s="0" t="n">
        <v>284</v>
      </c>
      <c r="L3827" s="0" t="s">
        <v>20</v>
      </c>
      <c r="M3827" s="0" t="n">
        <f aca="false">35.3*G3827</f>
        <v>0.1261950721719</v>
      </c>
      <c r="N3827" s="0" t="n">
        <f aca="false">M3827*1000/365</f>
        <v>0.34573992375863</v>
      </c>
      <c r="O3827" s="0" t="n">
        <f aca="false">Table1[[#This Row],[Detection frequency 2021]]/100*365</f>
        <v>24.419011</v>
      </c>
      <c r="P3827" s="0" t="n">
        <f aca="false">Table1[[#This Row],[Flared days/year]]/12</f>
        <v>2.03491758333333</v>
      </c>
      <c r="Q3827" s="2" t="n">
        <f aca="false">Table1[[#This Row],['#days per month]]-P3883</f>
        <v>-4.72433491666664</v>
      </c>
    </row>
    <row r="3828" customFormat="false" ht="15.75" hidden="true" customHeight="false" outlineLevel="0" collapsed="false">
      <c r="A3828" s="0" t="s">
        <v>24</v>
      </c>
      <c r="B3828" s="0" t="s">
        <v>25</v>
      </c>
      <c r="C3828" s="0" t="s">
        <v>3993</v>
      </c>
      <c r="D3828" s="0" t="n">
        <v>10348</v>
      </c>
      <c r="E3828" s="0" t="n">
        <v>60.807939</v>
      </c>
      <c r="F3828" s="0" t="n">
        <v>97.323199</v>
      </c>
      <c r="G3828" s="0" t="n">
        <v>0.003574667046</v>
      </c>
      <c r="H3828" s="0" t="n">
        <v>1760.66</v>
      </c>
      <c r="I3828" s="0" t="n">
        <v>1.6015</v>
      </c>
      <c r="J3828" s="0" t="n">
        <v>12.0879</v>
      </c>
      <c r="K3828" s="0" t="n">
        <v>273</v>
      </c>
      <c r="L3828" s="0" t="s">
        <v>20</v>
      </c>
      <c r="M3828" s="0" t="n">
        <f aca="false">35.3*G3828</f>
        <v>0.1261857467238</v>
      </c>
      <c r="N3828" s="0" t="n">
        <f aca="false">M3828*1000/365</f>
        <v>0.345714374585753</v>
      </c>
      <c r="O3828" s="0" t="n">
        <f aca="false">Table1[[#This Row],[Detection frequency 2021]]/100*365</f>
        <v>44.120835</v>
      </c>
      <c r="P3828" s="0" t="n">
        <f aca="false">Table1[[#This Row],[Flared days/year]]/12</f>
        <v>3.67673625</v>
      </c>
      <c r="Q3828" s="2" t="n">
        <f aca="false">Table1[[#This Row],['#days per month]]-P3884</f>
        <v>-3.06228916666667</v>
      </c>
    </row>
    <row r="3829" customFormat="false" ht="15.75" hidden="true" customHeight="false" outlineLevel="0" collapsed="false">
      <c r="A3829" s="0" t="s">
        <v>161</v>
      </c>
      <c r="B3829" s="0" t="s">
        <v>162</v>
      </c>
      <c r="C3829" s="0" t="s">
        <v>3994</v>
      </c>
      <c r="D3829" s="0" t="n">
        <v>10093</v>
      </c>
      <c r="E3829" s="0" t="n">
        <v>39.9714869999999</v>
      </c>
      <c r="F3829" s="0" t="n">
        <v>83.615231</v>
      </c>
      <c r="G3829" s="0" t="n">
        <v>0.003571790452</v>
      </c>
      <c r="H3829" s="0" t="n">
        <v>1692.22</v>
      </c>
      <c r="I3829" s="0" t="n">
        <v>1.6015</v>
      </c>
      <c r="J3829" s="0" t="n">
        <v>5.52146999999999</v>
      </c>
      <c r="K3829" s="0" t="n">
        <v>326</v>
      </c>
      <c r="L3829" s="0" t="s">
        <v>20</v>
      </c>
      <c r="M3829" s="0" t="n">
        <f aca="false">35.3*G3829</f>
        <v>0.1260842029556</v>
      </c>
      <c r="N3829" s="0" t="n">
        <f aca="false">M3829*1000/365</f>
        <v>0.345436172481096</v>
      </c>
      <c r="O3829" s="0" t="n">
        <f aca="false">Table1[[#This Row],[Detection frequency 2021]]/100*365</f>
        <v>20.1533655</v>
      </c>
      <c r="P3829" s="0" t="n">
        <f aca="false">Table1[[#This Row],[Flared days/year]]/12</f>
        <v>1.679447125</v>
      </c>
      <c r="Q3829" s="2" t="n">
        <f aca="false">Table1[[#This Row],['#days per month]]-P3885</f>
        <v>0.937578541666663</v>
      </c>
    </row>
    <row r="3830" customFormat="false" ht="15.75" hidden="true" customHeight="false" outlineLevel="0" collapsed="false">
      <c r="A3830" s="0" t="s">
        <v>645</v>
      </c>
      <c r="B3830" s="0" t="s">
        <v>646</v>
      </c>
      <c r="C3830" s="0" t="s">
        <v>3995</v>
      </c>
      <c r="D3830" s="0" t="n">
        <v>465</v>
      </c>
      <c r="E3830" s="0" t="n">
        <v>47.924048</v>
      </c>
      <c r="F3830" s="0" t="n">
        <v>-104.123024</v>
      </c>
      <c r="G3830" s="0" t="n">
        <v>0.00357049892</v>
      </c>
      <c r="H3830" s="0" t="n">
        <v>1918.74</v>
      </c>
      <c r="I3830" s="0" t="n">
        <v>1.6015</v>
      </c>
      <c r="J3830" s="0" t="n">
        <v>13.6905</v>
      </c>
      <c r="K3830" s="0" t="n">
        <v>336</v>
      </c>
      <c r="L3830" s="0" t="s">
        <v>20</v>
      </c>
      <c r="M3830" s="0" t="n">
        <f aca="false">35.3*G3830</f>
        <v>0.126038611876</v>
      </c>
      <c r="N3830" s="0" t="n">
        <f aca="false">M3830*1000/365</f>
        <v>0.345311265413699</v>
      </c>
      <c r="O3830" s="0" t="n">
        <f aca="false">Table1[[#This Row],[Detection frequency 2021]]/100*365</f>
        <v>49.970325</v>
      </c>
      <c r="P3830" s="0" t="n">
        <f aca="false">Table1[[#This Row],[Flared days/year]]/12</f>
        <v>4.16419375</v>
      </c>
      <c r="Q3830" s="2" t="n">
        <f aca="false">Table1[[#This Row],['#days per month]]-P3886</f>
        <v>-1.37437708333333</v>
      </c>
    </row>
    <row r="3831" customFormat="false" ht="15.75" hidden="true" customHeight="false" outlineLevel="0" collapsed="false">
      <c r="A3831" s="0" t="s">
        <v>645</v>
      </c>
      <c r="B3831" s="0" t="s">
        <v>646</v>
      </c>
      <c r="C3831" s="0" t="s">
        <v>3996</v>
      </c>
      <c r="D3831" s="0" t="n">
        <v>2865</v>
      </c>
      <c r="E3831" s="0" t="n">
        <v>28.4271049999999</v>
      </c>
      <c r="F3831" s="0" t="n">
        <v>-99.611653</v>
      </c>
      <c r="G3831" s="0" t="n">
        <v>0.003569853154</v>
      </c>
      <c r="H3831" s="0" t="n">
        <v>1895.24</v>
      </c>
      <c r="I3831" s="0" t="n">
        <v>2.22974</v>
      </c>
      <c r="J3831" s="0" t="n">
        <v>22.1884</v>
      </c>
      <c r="K3831" s="0" t="n">
        <v>329</v>
      </c>
      <c r="L3831" s="0" t="s">
        <v>20</v>
      </c>
      <c r="M3831" s="0" t="n">
        <f aca="false">35.3*G3831</f>
        <v>0.1260158163362</v>
      </c>
      <c r="N3831" s="0" t="n">
        <f aca="false">M3831*1000/365</f>
        <v>0.34524881188</v>
      </c>
      <c r="O3831" s="0" t="n">
        <f aca="false">Table1[[#This Row],[Detection frequency 2021]]/100*365</f>
        <v>80.98766</v>
      </c>
      <c r="P3831" s="0" t="n">
        <f aca="false">Table1[[#This Row],[Flared days/year]]/12</f>
        <v>6.74897166666667</v>
      </c>
      <c r="Q3831" s="2" t="n">
        <f aca="false">Table1[[#This Row],['#days per month]]-P3887</f>
        <v>-1.00049541666667</v>
      </c>
    </row>
    <row r="3832" customFormat="false" ht="15.75" hidden="true" customHeight="false" outlineLevel="0" collapsed="false">
      <c r="A3832" s="0" t="s">
        <v>645</v>
      </c>
      <c r="B3832" s="0" t="s">
        <v>646</v>
      </c>
      <c r="C3832" s="0" t="s">
        <v>3997</v>
      </c>
      <c r="D3832" s="0" t="n">
        <v>4019</v>
      </c>
      <c r="E3832" s="0" t="n">
        <v>28.1708429999999</v>
      </c>
      <c r="F3832" s="0" t="n">
        <v>-89.222836</v>
      </c>
      <c r="G3832" s="0" t="n">
        <v>0.003569178035</v>
      </c>
      <c r="H3832" s="0" t="n">
        <v>1727.54</v>
      </c>
      <c r="I3832" s="0" t="n">
        <v>0.8261</v>
      </c>
      <c r="J3832" s="0" t="n">
        <v>8.16327</v>
      </c>
      <c r="K3832" s="0" t="n">
        <v>196</v>
      </c>
      <c r="L3832" s="0" t="s">
        <v>20</v>
      </c>
      <c r="M3832" s="0" t="n">
        <f aca="false">35.3*G3832</f>
        <v>0.1259919846355</v>
      </c>
      <c r="N3832" s="0" t="n">
        <f aca="false">M3832*1000/365</f>
        <v>0.345183519549315</v>
      </c>
      <c r="O3832" s="0" t="n">
        <f aca="false">Table1[[#This Row],[Detection frequency 2021]]/100*365</f>
        <v>29.7959355</v>
      </c>
      <c r="P3832" s="0" t="n">
        <f aca="false">Table1[[#This Row],[Flared days/year]]/12</f>
        <v>2.482994625</v>
      </c>
      <c r="Q3832" s="2" t="n">
        <f aca="false">Table1[[#This Row],['#days per month]]-P3888</f>
        <v>-3.143206625</v>
      </c>
    </row>
    <row r="3833" customFormat="false" ht="15.75" hidden="true" customHeight="false" outlineLevel="0" collapsed="false">
      <c r="A3833" s="0" t="s">
        <v>645</v>
      </c>
      <c r="B3833" s="0" t="s">
        <v>646</v>
      </c>
      <c r="C3833" s="0" t="s">
        <v>3998</v>
      </c>
      <c r="D3833" s="0" t="n">
        <v>2274</v>
      </c>
      <c r="E3833" s="0" t="n">
        <v>31.674</v>
      </c>
      <c r="F3833" s="0" t="n">
        <v>-102.249608</v>
      </c>
      <c r="G3833" s="0" t="n">
        <v>0.003565332792</v>
      </c>
      <c r="H3833" s="0" t="n">
        <v>1827.93</v>
      </c>
      <c r="I3833" s="0" t="n">
        <v>3.5924</v>
      </c>
      <c r="J3833" s="0" t="n">
        <v>19.469</v>
      </c>
      <c r="K3833" s="0" t="n">
        <v>339</v>
      </c>
      <c r="L3833" s="0" t="s">
        <v>20</v>
      </c>
      <c r="M3833" s="0" t="n">
        <f aca="false">35.3*G3833</f>
        <v>0.1258562475576</v>
      </c>
      <c r="N3833" s="0" t="n">
        <f aca="false">M3833*1000/365</f>
        <v>0.34481163714411</v>
      </c>
      <c r="O3833" s="0" t="n">
        <f aca="false">Table1[[#This Row],[Detection frequency 2021]]/100*365</f>
        <v>71.06185</v>
      </c>
      <c r="P3833" s="0" t="n">
        <f aca="false">Table1[[#This Row],[Flared days/year]]/12</f>
        <v>5.92182083333333</v>
      </c>
      <c r="Q3833" s="2" t="n">
        <f aca="false">Table1[[#This Row],['#days per month]]-P3889</f>
        <v>0.799015416666668</v>
      </c>
    </row>
    <row r="3834" customFormat="false" ht="15.75" hidden="true" customHeight="false" outlineLevel="0" collapsed="false">
      <c r="A3834" s="0" t="s">
        <v>24</v>
      </c>
      <c r="B3834" s="0" t="s">
        <v>25</v>
      </c>
      <c r="C3834" s="0" t="s">
        <v>3999</v>
      </c>
      <c r="D3834" s="0" t="n">
        <v>12254</v>
      </c>
      <c r="E3834" s="0" t="n">
        <v>52.18391</v>
      </c>
      <c r="F3834" s="0" t="n">
        <v>143.06855</v>
      </c>
      <c r="G3834" s="0" t="n">
        <v>0.003563248729</v>
      </c>
      <c r="H3834" s="0" t="n">
        <v>1777.4</v>
      </c>
      <c r="I3834" s="0" t="n">
        <v>1.59505</v>
      </c>
      <c r="J3834" s="0" t="n">
        <v>27.0758</v>
      </c>
      <c r="K3834" s="0" t="n">
        <v>277</v>
      </c>
      <c r="L3834" s="0" t="s">
        <v>20</v>
      </c>
      <c r="M3834" s="0" t="n">
        <f aca="false">35.3*G3834</f>
        <v>0.1257826801337</v>
      </c>
      <c r="N3834" s="0" t="n">
        <f aca="false">M3834*1000/365</f>
        <v>0.344610082558082</v>
      </c>
      <c r="O3834" s="0" t="n">
        <f aca="false">Table1[[#This Row],[Detection frequency 2021]]/100*365</f>
        <v>98.82667</v>
      </c>
      <c r="P3834" s="0" t="n">
        <f aca="false">Table1[[#This Row],[Flared days/year]]/12</f>
        <v>8.23555583333333</v>
      </c>
      <c r="Q3834" s="2" t="n">
        <f aca="false">Table1[[#This Row],['#days per month]]-P3890</f>
        <v>2.46688291666667</v>
      </c>
    </row>
    <row r="3835" customFormat="false" ht="15.75" hidden="true" customHeight="false" outlineLevel="0" collapsed="false">
      <c r="A3835" s="0" t="s">
        <v>645</v>
      </c>
      <c r="B3835" s="0" t="s">
        <v>646</v>
      </c>
      <c r="C3835" s="0" t="s">
        <v>4000</v>
      </c>
      <c r="D3835" s="0" t="n">
        <v>1661</v>
      </c>
      <c r="E3835" s="0" t="n">
        <v>31.69415</v>
      </c>
      <c r="F3835" s="0" t="n">
        <v>-103.6613</v>
      </c>
      <c r="G3835" s="0" t="n">
        <v>0.003563072611</v>
      </c>
      <c r="H3835" s="0" t="n">
        <v>1846.96</v>
      </c>
      <c r="I3835" s="0" t="n">
        <v>2.46475</v>
      </c>
      <c r="J3835" s="0" t="n">
        <v>13.0564</v>
      </c>
      <c r="K3835" s="0" t="n">
        <v>337</v>
      </c>
      <c r="L3835" s="0" t="s">
        <v>20</v>
      </c>
      <c r="M3835" s="0" t="n">
        <f aca="false">35.3*G3835</f>
        <v>0.1257764631683</v>
      </c>
      <c r="N3835" s="0" t="n">
        <f aca="false">M3835*1000/365</f>
        <v>0.344593049776164</v>
      </c>
      <c r="O3835" s="0" t="n">
        <f aca="false">Table1[[#This Row],[Detection frequency 2021]]/100*365</f>
        <v>47.65586</v>
      </c>
      <c r="P3835" s="0" t="n">
        <f aca="false">Table1[[#This Row],[Flared days/year]]/12</f>
        <v>3.97132166666667</v>
      </c>
      <c r="Q3835" s="2" t="n">
        <f aca="false">Table1[[#This Row],['#days per month]]-P3891</f>
        <v>0.937240916666667</v>
      </c>
    </row>
    <row r="3836" customFormat="false" ht="15.75" hidden="true" customHeight="false" outlineLevel="0" collapsed="false">
      <c r="A3836" s="0" t="s">
        <v>645</v>
      </c>
      <c r="B3836" s="0" t="s">
        <v>646</v>
      </c>
      <c r="C3836" s="0" t="s">
        <v>4001</v>
      </c>
      <c r="D3836" s="0" t="n">
        <v>3060</v>
      </c>
      <c r="E3836" s="0" t="n">
        <v>28.494188</v>
      </c>
      <c r="F3836" s="0" t="n">
        <v>-98.519004</v>
      </c>
      <c r="G3836" s="0" t="n">
        <v>0.003558610955</v>
      </c>
      <c r="H3836" s="0" t="n">
        <v>1957.45</v>
      </c>
      <c r="I3836" s="0" t="n">
        <v>2.29276</v>
      </c>
      <c r="J3836" s="0" t="n">
        <v>19.0939</v>
      </c>
      <c r="K3836" s="0" t="n">
        <v>309</v>
      </c>
      <c r="L3836" s="0" t="s">
        <v>20</v>
      </c>
      <c r="M3836" s="0" t="n">
        <f aca="false">35.3*G3836</f>
        <v>0.1256189667115</v>
      </c>
      <c r="N3836" s="0" t="n">
        <f aca="false">M3836*1000/365</f>
        <v>0.344161552634247</v>
      </c>
      <c r="O3836" s="0" t="n">
        <f aca="false">Table1[[#This Row],[Detection frequency 2021]]/100*365</f>
        <v>69.692735</v>
      </c>
      <c r="P3836" s="0" t="n">
        <f aca="false">Table1[[#This Row],[Flared days/year]]/12</f>
        <v>5.80772791666667</v>
      </c>
      <c r="Q3836" s="2" t="n">
        <f aca="false">Table1[[#This Row],['#days per month]]-P3892</f>
        <v>0.418594166666668</v>
      </c>
    </row>
    <row r="3837" customFormat="false" ht="15.75" hidden="true" customHeight="false" outlineLevel="0" collapsed="false">
      <c r="A3837" s="0" t="s">
        <v>645</v>
      </c>
      <c r="B3837" s="0" t="s">
        <v>646</v>
      </c>
      <c r="C3837" s="0" t="s">
        <v>4002</v>
      </c>
      <c r="D3837" s="0" t="n">
        <v>2588</v>
      </c>
      <c r="E3837" s="0" t="n">
        <v>31.58395</v>
      </c>
      <c r="F3837" s="0" t="n">
        <v>-101.674522</v>
      </c>
      <c r="G3837" s="0" t="n">
        <v>0.003557172658</v>
      </c>
      <c r="H3837" s="0" t="n">
        <v>1832.14</v>
      </c>
      <c r="I3837" s="0" t="n">
        <v>1.88221</v>
      </c>
      <c r="J3837" s="0" t="n">
        <v>7.9646</v>
      </c>
      <c r="K3837" s="0" t="n">
        <v>339</v>
      </c>
      <c r="L3837" s="0" t="s">
        <v>20</v>
      </c>
      <c r="M3837" s="0" t="n">
        <f aca="false">35.3*G3837</f>
        <v>0.1255681948274</v>
      </c>
      <c r="N3837" s="0" t="n">
        <f aca="false">M3837*1000/365</f>
        <v>0.344022451581918</v>
      </c>
      <c r="O3837" s="0" t="n">
        <f aca="false">Table1[[#This Row],[Detection frequency 2021]]/100*365</f>
        <v>29.07079</v>
      </c>
      <c r="P3837" s="0" t="n">
        <f aca="false">Table1[[#This Row],[Flared days/year]]/12</f>
        <v>2.42256583333333</v>
      </c>
      <c r="Q3837" s="2" t="n">
        <f aca="false">Table1[[#This Row],['#days per month]]-P3893</f>
        <v>-2.99141833333333</v>
      </c>
    </row>
    <row r="3838" customFormat="false" ht="15.75" hidden="true" customHeight="false" outlineLevel="0" collapsed="false">
      <c r="A3838" s="0" t="s">
        <v>598</v>
      </c>
      <c r="B3838" s="0" t="s">
        <v>599</v>
      </c>
      <c r="C3838" s="0" t="s">
        <v>4003</v>
      </c>
      <c r="D3838" s="0" t="n">
        <v>42</v>
      </c>
      <c r="E3838" s="0" t="n">
        <v>57.293938</v>
      </c>
      <c r="F3838" s="0" t="n">
        <v>-122.158065</v>
      </c>
      <c r="G3838" s="0" t="n">
        <v>0.003556233362</v>
      </c>
      <c r="H3838" s="0" t="n">
        <v>1725.85</v>
      </c>
      <c r="I3838" s="0" t="n">
        <v>0.539312</v>
      </c>
      <c r="J3838" s="0" t="n">
        <v>27.2446</v>
      </c>
      <c r="K3838" s="0" t="n">
        <v>323</v>
      </c>
      <c r="L3838" s="0" t="s">
        <v>20</v>
      </c>
      <c r="M3838" s="0" t="n">
        <f aca="false">35.3*G3838</f>
        <v>0.1255350376786</v>
      </c>
      <c r="N3838" s="0" t="n">
        <f aca="false">M3838*1000/365</f>
        <v>0.343931610078356</v>
      </c>
      <c r="O3838" s="0" t="n">
        <f aca="false">Table1[[#This Row],[Detection frequency 2021]]/100*365</f>
        <v>99.44279</v>
      </c>
      <c r="P3838" s="0" t="n">
        <f aca="false">Table1[[#This Row],[Flared days/year]]/12</f>
        <v>8.28689916666667</v>
      </c>
      <c r="Q3838" s="2" t="n">
        <f aca="false">Table1[[#This Row],['#days per month]]-P3894</f>
        <v>3.78073083333333</v>
      </c>
    </row>
    <row r="3839" customFormat="false" ht="15.75" hidden="true" customHeight="false" outlineLevel="0" collapsed="false">
      <c r="A3839" s="0" t="s">
        <v>598</v>
      </c>
      <c r="B3839" s="0" t="s">
        <v>599</v>
      </c>
      <c r="C3839" s="0" t="s">
        <v>4004</v>
      </c>
      <c r="D3839" s="0" t="n">
        <v>210</v>
      </c>
      <c r="E3839" s="0" t="n">
        <v>54.6132859999999</v>
      </c>
      <c r="F3839" s="0" t="n">
        <v>-118.215325</v>
      </c>
      <c r="G3839" s="0" t="n">
        <v>0.00355511794799999</v>
      </c>
      <c r="H3839" s="0" t="n">
        <v>1777.36</v>
      </c>
      <c r="I3839" s="0" t="n">
        <v>1.6015</v>
      </c>
      <c r="J3839" s="0" t="n">
        <v>15.2893</v>
      </c>
      <c r="K3839" s="0" t="n">
        <v>242</v>
      </c>
      <c r="L3839" s="0" t="s">
        <v>20</v>
      </c>
      <c r="M3839" s="0" t="n">
        <f aca="false">35.3*G3839</f>
        <v>0.1254956635644</v>
      </c>
      <c r="N3839" s="0" t="n">
        <f aca="false">M3839*1000/365</f>
        <v>0.343823735792876</v>
      </c>
      <c r="O3839" s="0" t="n">
        <f aca="false">Table1[[#This Row],[Detection frequency 2021]]/100*365</f>
        <v>55.805945</v>
      </c>
      <c r="P3839" s="0" t="n">
        <f aca="false">Table1[[#This Row],[Flared days/year]]/12</f>
        <v>4.65049541666667</v>
      </c>
      <c r="Q3839" s="2" t="n">
        <f aca="false">Table1[[#This Row],['#days per month]]-P3895</f>
        <v>0.648300833333333</v>
      </c>
    </row>
    <row r="3840" customFormat="false" ht="15.75" hidden="true" customHeight="false" outlineLevel="0" collapsed="false">
      <c r="A3840" s="0" t="s">
        <v>675</v>
      </c>
      <c r="B3840" s="0" t="s">
        <v>676</v>
      </c>
      <c r="C3840" s="0" t="s">
        <v>4005</v>
      </c>
      <c r="D3840" s="0" t="n">
        <v>6033</v>
      </c>
      <c r="E3840" s="0" t="n">
        <v>10.9002869999999</v>
      </c>
      <c r="F3840" s="0" t="n">
        <v>28.564898</v>
      </c>
      <c r="G3840" s="0" t="n">
        <v>0.003550744351</v>
      </c>
      <c r="H3840" s="0" t="n">
        <v>1732.46</v>
      </c>
      <c r="I3840" s="0" t="n">
        <v>1.6015</v>
      </c>
      <c r="J3840" s="0" t="n">
        <v>29.8507</v>
      </c>
      <c r="K3840" s="0" t="n">
        <v>201</v>
      </c>
      <c r="L3840" s="0" t="s">
        <v>20</v>
      </c>
      <c r="M3840" s="0" t="n">
        <f aca="false">35.3*G3840</f>
        <v>0.1253412755903</v>
      </c>
      <c r="N3840" s="0" t="n">
        <f aca="false">M3840*1000/365</f>
        <v>0.343400755041918</v>
      </c>
      <c r="O3840" s="0" t="n">
        <f aca="false">Table1[[#This Row],[Detection frequency 2021]]/100*365</f>
        <v>108.955055</v>
      </c>
      <c r="P3840" s="0" t="n">
        <f aca="false">Table1[[#This Row],[Flared days/year]]/12</f>
        <v>9.07958791666667</v>
      </c>
      <c r="Q3840" s="2" t="n">
        <f aca="false">Table1[[#This Row],['#days per month]]-P3896</f>
        <v>1.28045041666667</v>
      </c>
    </row>
    <row r="3841" customFormat="false" ht="15.75" hidden="true" customHeight="false" outlineLevel="0" collapsed="false">
      <c r="A3841" s="0" t="s">
        <v>197</v>
      </c>
      <c r="B3841" s="0" t="s">
        <v>198</v>
      </c>
      <c r="C3841" s="0" t="s">
        <v>4006</v>
      </c>
      <c r="D3841" s="0" t="n">
        <v>12029</v>
      </c>
      <c r="E3841" s="0" t="n">
        <v>3.47163</v>
      </c>
      <c r="F3841" s="0" t="n">
        <v>112.596719</v>
      </c>
      <c r="G3841" s="0" t="n">
        <v>0.003546928461</v>
      </c>
      <c r="H3841" s="0" t="n">
        <v>1770.41</v>
      </c>
      <c r="I3841" s="0" t="n">
        <v>1.6015</v>
      </c>
      <c r="J3841" s="0" t="n">
        <v>34.7826</v>
      </c>
      <c r="K3841" s="0" t="n">
        <v>23</v>
      </c>
      <c r="L3841" s="0" t="s">
        <v>20</v>
      </c>
      <c r="M3841" s="0" t="n">
        <f aca="false">35.3*G3841</f>
        <v>0.1252065746733</v>
      </c>
      <c r="N3841" s="0" t="n">
        <f aca="false">M3841*1000/365</f>
        <v>0.343031711433699</v>
      </c>
      <c r="O3841" s="0" t="n">
        <f aca="false">Table1[[#This Row],[Detection frequency 2021]]/100*365</f>
        <v>126.95649</v>
      </c>
      <c r="P3841" s="0" t="n">
        <f aca="false">Table1[[#This Row],[Flared days/year]]/12</f>
        <v>10.5797075</v>
      </c>
      <c r="Q3841" s="2" t="n">
        <f aca="false">Table1[[#This Row],['#days per month]]-P3897</f>
        <v>5.10650208333333</v>
      </c>
    </row>
    <row r="3842" customFormat="false" ht="15.75" hidden="true" customHeight="false" outlineLevel="0" collapsed="false">
      <c r="A3842" s="0" t="s">
        <v>645</v>
      </c>
      <c r="B3842" s="0" t="s">
        <v>646</v>
      </c>
      <c r="C3842" s="0" t="s">
        <v>4007</v>
      </c>
      <c r="D3842" s="0" t="n">
        <v>2990</v>
      </c>
      <c r="E3842" s="0" t="n">
        <v>28.37865</v>
      </c>
      <c r="F3842" s="0" t="n">
        <v>-98.918697</v>
      </c>
      <c r="G3842" s="0" t="n">
        <v>0.003541116567</v>
      </c>
      <c r="H3842" s="0" t="n">
        <v>1968.97</v>
      </c>
      <c r="I3842" s="0" t="n">
        <v>1.6015</v>
      </c>
      <c r="J3842" s="0" t="n">
        <v>15.3846</v>
      </c>
      <c r="K3842" s="0" t="n">
        <v>299</v>
      </c>
      <c r="L3842" s="0" t="s">
        <v>20</v>
      </c>
      <c r="M3842" s="0" t="n">
        <f aca="false">35.3*G3842</f>
        <v>0.1250014148151</v>
      </c>
      <c r="N3842" s="0" t="n">
        <f aca="false">M3842*1000/365</f>
        <v>0.342469629630411</v>
      </c>
      <c r="O3842" s="0" t="n">
        <f aca="false">Table1[[#This Row],[Detection frequency 2021]]/100*365</f>
        <v>56.15379</v>
      </c>
      <c r="P3842" s="0" t="n">
        <f aca="false">Table1[[#This Row],[Flared days/year]]/12</f>
        <v>4.6794825</v>
      </c>
      <c r="Q3842" s="2" t="n">
        <f aca="false">Table1[[#This Row],['#days per month]]-P3898</f>
        <v>-3.54122999999997</v>
      </c>
    </row>
    <row r="3843" customFormat="false" ht="15.75" hidden="true" customHeight="false" outlineLevel="0" collapsed="false">
      <c r="A3843" s="0" t="s">
        <v>39</v>
      </c>
      <c r="B3843" s="0" t="s">
        <v>40</v>
      </c>
      <c r="C3843" s="0" t="s">
        <v>4008</v>
      </c>
      <c r="D3843" s="0" t="n">
        <v>5735</v>
      </c>
      <c r="E3843" s="0" t="n">
        <v>28.4342099999999</v>
      </c>
      <c r="F3843" s="0" t="n">
        <v>19.5875959999999</v>
      </c>
      <c r="G3843" s="0" t="n">
        <v>0.003540206624</v>
      </c>
      <c r="H3843" s="0" t="n">
        <v>1769.28</v>
      </c>
      <c r="I3843" s="0" t="n">
        <v>1.6015</v>
      </c>
      <c r="J3843" s="0" t="n">
        <v>10.3529</v>
      </c>
      <c r="K3843" s="0" t="n">
        <v>425</v>
      </c>
      <c r="L3843" s="0" t="s">
        <v>20</v>
      </c>
      <c r="M3843" s="0" t="n">
        <f aca="false">35.3*G3843</f>
        <v>0.1249692938272</v>
      </c>
      <c r="N3843" s="0" t="n">
        <f aca="false">M3843*1000/365</f>
        <v>0.342381626923836</v>
      </c>
      <c r="O3843" s="0" t="n">
        <f aca="false">Table1[[#This Row],[Detection frequency 2021]]/100*365</f>
        <v>37.788085</v>
      </c>
      <c r="P3843" s="0" t="n">
        <f aca="false">Table1[[#This Row],[Flared days/year]]/12</f>
        <v>3.14900708333333</v>
      </c>
      <c r="Q3843" s="2" t="n">
        <f aca="false">Table1[[#This Row],['#days per month]]-P3899</f>
        <v>-1.95192875</v>
      </c>
    </row>
    <row r="3844" customFormat="false" ht="15.75" hidden="true" customHeight="false" outlineLevel="0" collapsed="false">
      <c r="A3844" s="0" t="s">
        <v>598</v>
      </c>
      <c r="B3844" s="0" t="s">
        <v>599</v>
      </c>
      <c r="C3844" s="0" t="s">
        <v>4009</v>
      </c>
      <c r="D3844" s="0" t="n">
        <v>1025</v>
      </c>
      <c r="E3844" s="0" t="n">
        <v>49.070066</v>
      </c>
      <c r="F3844" s="0" t="n">
        <v>-102.537646999999</v>
      </c>
      <c r="G3844" s="0" t="n">
        <v>0.003539443446</v>
      </c>
      <c r="H3844" s="0" t="n">
        <v>1905.87</v>
      </c>
      <c r="I3844" s="0" t="n">
        <v>1.87504</v>
      </c>
      <c r="J3844" s="0" t="n">
        <v>19.322</v>
      </c>
      <c r="K3844" s="0" t="n">
        <v>295</v>
      </c>
      <c r="L3844" s="0" t="s">
        <v>20</v>
      </c>
      <c r="M3844" s="0" t="n">
        <f aca="false">35.3*G3844</f>
        <v>0.1249423536438</v>
      </c>
      <c r="N3844" s="0" t="n">
        <f aca="false">M3844*1000/365</f>
        <v>0.342307818202192</v>
      </c>
      <c r="O3844" s="0" t="n">
        <f aca="false">Table1[[#This Row],[Detection frequency 2021]]/100*365</f>
        <v>70.5253</v>
      </c>
      <c r="P3844" s="0" t="n">
        <f aca="false">Table1[[#This Row],[Flared days/year]]/12</f>
        <v>5.87710833333333</v>
      </c>
      <c r="Q3844" s="2" t="n">
        <f aca="false">Table1[[#This Row],['#days per month]]-P3900</f>
        <v>2.14957625</v>
      </c>
    </row>
    <row r="3845" customFormat="false" ht="15.75" hidden="true" customHeight="false" outlineLevel="0" collapsed="false">
      <c r="A3845" s="0" t="s">
        <v>645</v>
      </c>
      <c r="B3845" s="0" t="s">
        <v>646</v>
      </c>
      <c r="C3845" s="0" t="s">
        <v>4010</v>
      </c>
      <c r="D3845" s="0" t="n">
        <v>2762</v>
      </c>
      <c r="E3845" s="0" t="n">
        <v>31.97117</v>
      </c>
      <c r="F3845" s="0" t="n">
        <v>-101.236914</v>
      </c>
      <c r="G3845" s="0" t="n">
        <v>0.00353527532</v>
      </c>
      <c r="H3845" s="0" t="n">
        <v>1783.75</v>
      </c>
      <c r="I3845" s="0" t="n">
        <v>1.72870999999999</v>
      </c>
      <c r="J3845" s="0" t="n">
        <v>14.7399</v>
      </c>
      <c r="K3845" s="0" t="n">
        <v>346</v>
      </c>
      <c r="L3845" s="0" t="s">
        <v>20</v>
      </c>
      <c r="M3845" s="0" t="n">
        <f aca="false">35.3*G3845</f>
        <v>0.124795218796</v>
      </c>
      <c r="N3845" s="0" t="n">
        <f aca="false">M3845*1000/365</f>
        <v>0.341904709030137</v>
      </c>
      <c r="O3845" s="0" t="n">
        <f aca="false">Table1[[#This Row],[Detection frequency 2021]]/100*365</f>
        <v>53.800635</v>
      </c>
      <c r="P3845" s="0" t="n">
        <f aca="false">Table1[[#This Row],[Flared days/year]]/12</f>
        <v>4.48338625</v>
      </c>
      <c r="Q3845" s="2" t="n">
        <f aca="false">Table1[[#This Row],['#days per month]]-P3901</f>
        <v>-2.31562083333333</v>
      </c>
    </row>
    <row r="3846" customFormat="false" ht="15.75" hidden="true" customHeight="false" outlineLevel="0" collapsed="false">
      <c r="A3846" s="0" t="s">
        <v>24</v>
      </c>
      <c r="B3846" s="0" t="s">
        <v>25</v>
      </c>
      <c r="C3846" s="0" t="s">
        <v>4011</v>
      </c>
      <c r="D3846" s="0" t="n">
        <v>8947</v>
      </c>
      <c r="E3846" s="0" t="n">
        <v>61.1142459999999</v>
      </c>
      <c r="F3846" s="0" t="n">
        <v>74.611346</v>
      </c>
      <c r="G3846" s="0" t="n">
        <v>0.003532839021</v>
      </c>
      <c r="H3846" s="0" t="n">
        <v>1790.3</v>
      </c>
      <c r="I3846" s="0" t="n">
        <v>2.57654</v>
      </c>
      <c r="J3846" s="0" t="n">
        <v>10.1817999999999</v>
      </c>
      <c r="K3846" s="0" t="n">
        <v>275</v>
      </c>
      <c r="L3846" s="0" t="s">
        <v>20</v>
      </c>
      <c r="M3846" s="0" t="n">
        <f aca="false">35.3*G3846</f>
        <v>0.1247092174413</v>
      </c>
      <c r="N3846" s="0" t="n">
        <f aca="false">M3846*1000/365</f>
        <v>0.341669088880274</v>
      </c>
      <c r="O3846" s="0" t="n">
        <f aca="false">Table1[[#This Row],[Detection frequency 2021]]/100*365</f>
        <v>37.1635699999996</v>
      </c>
      <c r="P3846" s="0" t="n">
        <f aca="false">Table1[[#This Row],[Flared days/year]]/12</f>
        <v>3.09696416666664</v>
      </c>
      <c r="Q3846" s="2" t="n">
        <f aca="false">Table1[[#This Row],['#days per month]]-P3902</f>
        <v>-1.07787541666667</v>
      </c>
    </row>
    <row r="3847" customFormat="false" ht="15.75" hidden="true" customHeight="false" outlineLevel="0" collapsed="false">
      <c r="A3847" s="0" t="s">
        <v>645</v>
      </c>
      <c r="B3847" s="0" t="s">
        <v>646</v>
      </c>
      <c r="C3847" s="0" t="s">
        <v>4012</v>
      </c>
      <c r="D3847" s="0" t="n">
        <v>567</v>
      </c>
      <c r="E3847" s="0" t="n">
        <v>47.818427</v>
      </c>
      <c r="F3847" s="0" t="n">
        <v>-103.395535999999</v>
      </c>
      <c r="G3847" s="0" t="n">
        <v>0.00353278031499999</v>
      </c>
      <c r="H3847" s="0" t="n">
        <v>1957.95</v>
      </c>
      <c r="I3847" s="0" t="n">
        <v>3.81950999999999</v>
      </c>
      <c r="J3847" s="0" t="n">
        <v>18.5976</v>
      </c>
      <c r="K3847" s="0" t="n">
        <v>328</v>
      </c>
      <c r="L3847" s="0" t="s">
        <v>20</v>
      </c>
      <c r="M3847" s="0" t="n">
        <f aca="false">35.3*G3847</f>
        <v>0.1247071451195</v>
      </c>
      <c r="N3847" s="0" t="n">
        <f aca="false">M3847*1000/365</f>
        <v>0.3416634112863</v>
      </c>
      <c r="O3847" s="0" t="n">
        <f aca="false">Table1[[#This Row],[Detection frequency 2021]]/100*365</f>
        <v>67.88124</v>
      </c>
      <c r="P3847" s="0" t="n">
        <f aca="false">Table1[[#This Row],[Flared days/year]]/12</f>
        <v>5.65677</v>
      </c>
      <c r="Q3847" s="2" t="n">
        <f aca="false">Table1[[#This Row],['#days per month]]-P3903</f>
        <v>1.96208791666667</v>
      </c>
    </row>
    <row r="3848" customFormat="false" ht="15.75" hidden="true" customHeight="false" outlineLevel="0" collapsed="false">
      <c r="A3848" s="0" t="s">
        <v>24</v>
      </c>
      <c r="B3848" s="0" t="s">
        <v>25</v>
      </c>
      <c r="C3848" s="0" t="s">
        <v>4013</v>
      </c>
      <c r="D3848" s="0" t="n">
        <v>10445</v>
      </c>
      <c r="E3848" s="0" t="n">
        <v>57.948712</v>
      </c>
      <c r="F3848" s="0" t="n">
        <v>107.155377</v>
      </c>
      <c r="G3848" s="0" t="n">
        <v>0.003531723607</v>
      </c>
      <c r="H3848" s="0" t="n">
        <v>1669.22</v>
      </c>
      <c r="I3848" s="0" t="n">
        <v>1.6015</v>
      </c>
      <c r="J3848" s="0" t="n">
        <v>17.0819</v>
      </c>
      <c r="K3848" s="0" t="n">
        <v>281</v>
      </c>
      <c r="L3848" s="0" t="s">
        <v>20</v>
      </c>
      <c r="M3848" s="0" t="n">
        <f aca="false">35.3*G3848</f>
        <v>0.1246698433271</v>
      </c>
      <c r="N3848" s="0" t="n">
        <f aca="false">M3848*1000/365</f>
        <v>0.341561214594794</v>
      </c>
      <c r="O3848" s="0" t="n">
        <f aca="false">Table1[[#This Row],[Detection frequency 2021]]/100*365</f>
        <v>62.348935</v>
      </c>
      <c r="P3848" s="0" t="n">
        <f aca="false">Table1[[#This Row],[Flared days/year]]/12</f>
        <v>5.19574458333333</v>
      </c>
      <c r="Q3848" s="2" t="n">
        <f aca="false">Table1[[#This Row],['#days per month]]-P3904</f>
        <v>2.59602904166667</v>
      </c>
    </row>
    <row r="3849" customFormat="false" ht="15.75" hidden="true" customHeight="false" outlineLevel="0" collapsed="false">
      <c r="A3849" s="0" t="s">
        <v>28</v>
      </c>
      <c r="B3849" s="0" t="s">
        <v>29</v>
      </c>
      <c r="C3849" s="0" t="s">
        <v>4014</v>
      </c>
      <c r="D3849" s="0" t="n">
        <v>7963</v>
      </c>
      <c r="E3849" s="0" t="n">
        <v>31.131726</v>
      </c>
      <c r="F3849" s="0" t="n">
        <v>49.880906</v>
      </c>
      <c r="G3849" s="0" t="n">
        <v>0.003531547489</v>
      </c>
      <c r="H3849" s="0" t="n">
        <v>1821.85</v>
      </c>
      <c r="I3849" s="0" t="n">
        <v>1.6015</v>
      </c>
      <c r="J3849" s="0" t="n">
        <v>16.4062</v>
      </c>
      <c r="K3849" s="0" t="n">
        <v>384</v>
      </c>
      <c r="L3849" s="0" t="s">
        <v>20</v>
      </c>
      <c r="M3849" s="0" t="n">
        <f aca="false">35.3*G3849</f>
        <v>0.1246636263617</v>
      </c>
      <c r="N3849" s="0" t="n">
        <f aca="false">M3849*1000/365</f>
        <v>0.341544181812877</v>
      </c>
      <c r="O3849" s="0" t="n">
        <f aca="false">Table1[[#This Row],[Detection frequency 2021]]/100*365</f>
        <v>59.88263</v>
      </c>
      <c r="P3849" s="0" t="n">
        <f aca="false">Table1[[#This Row],[Flared days/year]]/12</f>
        <v>4.99021916666667</v>
      </c>
      <c r="Q3849" s="2" t="n">
        <f aca="false">Table1[[#This Row],['#days per month]]-P3905</f>
        <v>-0.568974166666668</v>
      </c>
    </row>
    <row r="3850" customFormat="false" ht="15.75" hidden="true" customHeight="false" outlineLevel="0" collapsed="false">
      <c r="A3850" s="0" t="s">
        <v>606</v>
      </c>
      <c r="B3850" s="0" t="s">
        <v>607</v>
      </c>
      <c r="C3850" s="0" t="s">
        <v>4015</v>
      </c>
      <c r="D3850" s="0" t="n">
        <v>4896</v>
      </c>
      <c r="E3850" s="0" t="n">
        <v>-22.67271</v>
      </c>
      <c r="F3850" s="0" t="n">
        <v>-40.547287</v>
      </c>
      <c r="G3850" s="0" t="n">
        <v>0.003528054482</v>
      </c>
      <c r="H3850" s="0" t="n">
        <v>1831.36</v>
      </c>
      <c r="I3850" s="0" t="n">
        <v>1.6015</v>
      </c>
      <c r="J3850" s="0" t="n">
        <v>17.6471</v>
      </c>
      <c r="K3850" s="0" t="n">
        <v>204</v>
      </c>
      <c r="L3850" s="0" t="s">
        <v>20</v>
      </c>
      <c r="M3850" s="0" t="n">
        <f aca="false">35.3*G3850</f>
        <v>0.1245403232146</v>
      </c>
      <c r="N3850" s="0" t="n">
        <f aca="false">M3850*1000/365</f>
        <v>0.341206364971507</v>
      </c>
      <c r="O3850" s="0" t="n">
        <f aca="false">Table1[[#This Row],[Detection frequency 2021]]/100*365</f>
        <v>64.411915</v>
      </c>
      <c r="P3850" s="0" t="n">
        <f aca="false">Table1[[#This Row],[Flared days/year]]/12</f>
        <v>5.36765958333333</v>
      </c>
      <c r="Q3850" s="2" t="n">
        <f aca="false">Table1[[#This Row],['#days per month]]-P3906</f>
        <v>3.0139875</v>
      </c>
    </row>
    <row r="3851" customFormat="false" ht="15.75" hidden="true" customHeight="false" outlineLevel="0" collapsed="false">
      <c r="A3851" s="0" t="s">
        <v>645</v>
      </c>
      <c r="B3851" s="0" t="s">
        <v>646</v>
      </c>
      <c r="C3851" s="0" t="s">
        <v>4016</v>
      </c>
      <c r="D3851" s="0" t="n">
        <v>2</v>
      </c>
      <c r="E3851" s="0" t="n">
        <v>70.341137</v>
      </c>
      <c r="F3851" s="0" t="n">
        <v>-150.927014999999</v>
      </c>
      <c r="G3851" s="0" t="n">
        <v>0.003527731599</v>
      </c>
      <c r="H3851" s="0" t="n">
        <v>1977.57</v>
      </c>
      <c r="I3851" s="0" t="n">
        <v>1.6015</v>
      </c>
      <c r="J3851" s="0" t="n">
        <v>33.7348999999999</v>
      </c>
      <c r="K3851" s="0" t="n">
        <v>166</v>
      </c>
      <c r="L3851" s="0" t="s">
        <v>20</v>
      </c>
      <c r="M3851" s="0" t="n">
        <f aca="false">35.3*G3851</f>
        <v>0.1245289254447</v>
      </c>
      <c r="N3851" s="0" t="n">
        <f aca="false">M3851*1000/365</f>
        <v>0.341175138204657</v>
      </c>
      <c r="O3851" s="0" t="n">
        <f aca="false">Table1[[#This Row],[Detection frequency 2021]]/100*365</f>
        <v>123.132385</v>
      </c>
      <c r="P3851" s="0" t="n">
        <f aca="false">Table1[[#This Row],[Flared days/year]]/12</f>
        <v>10.2610320833333</v>
      </c>
      <c r="Q3851" s="2" t="n">
        <f aca="false">Table1[[#This Row],['#days per month]]-P3907</f>
        <v>3.18739291666666</v>
      </c>
    </row>
    <row r="3852" customFormat="false" ht="15.75" hidden="true" customHeight="false" outlineLevel="0" collapsed="false">
      <c r="A3852" s="0" t="s">
        <v>24</v>
      </c>
      <c r="B3852" s="0" t="s">
        <v>25</v>
      </c>
      <c r="C3852" s="0" t="s">
        <v>4017</v>
      </c>
      <c r="D3852" s="0" t="n">
        <v>10309</v>
      </c>
      <c r="E3852" s="0" t="n">
        <v>60.428074</v>
      </c>
      <c r="F3852" s="0" t="n">
        <v>96.456547</v>
      </c>
      <c r="G3852" s="0" t="n">
        <v>0.003526586832</v>
      </c>
      <c r="H3852" s="0" t="n">
        <v>1884.2</v>
      </c>
      <c r="I3852" s="0" t="n">
        <v>1.6015</v>
      </c>
      <c r="J3852" s="0" t="n">
        <v>17.9245</v>
      </c>
      <c r="K3852" s="0" t="n">
        <v>212</v>
      </c>
      <c r="L3852" s="0" t="s">
        <v>20</v>
      </c>
      <c r="M3852" s="0" t="n">
        <f aca="false">35.3*G3852</f>
        <v>0.1244885151696</v>
      </c>
      <c r="N3852" s="0" t="n">
        <f aca="false">M3852*1000/365</f>
        <v>0.341064425122192</v>
      </c>
      <c r="O3852" s="0" t="n">
        <f aca="false">Table1[[#This Row],[Detection frequency 2021]]/100*365</f>
        <v>65.424425</v>
      </c>
      <c r="P3852" s="0" t="n">
        <f aca="false">Table1[[#This Row],[Flared days/year]]/12</f>
        <v>5.45203541666667</v>
      </c>
      <c r="Q3852" s="2" t="n">
        <f aca="false">Table1[[#This Row],['#days per month]]-P3908</f>
        <v>-2.556825</v>
      </c>
    </row>
    <row r="3853" customFormat="false" ht="15.75" hidden="true" customHeight="false" outlineLevel="0" collapsed="false">
      <c r="A3853" s="0" t="s">
        <v>24</v>
      </c>
      <c r="B3853" s="0" t="s">
        <v>25</v>
      </c>
      <c r="C3853" s="0" t="s">
        <v>4018</v>
      </c>
      <c r="D3853" s="0" t="n">
        <v>8818</v>
      </c>
      <c r="E3853" s="0" t="n">
        <v>71.178623</v>
      </c>
      <c r="F3853" s="0" t="n">
        <v>72.201718</v>
      </c>
      <c r="G3853" s="0" t="n">
        <v>0.00352605847799999</v>
      </c>
      <c r="H3853" s="0" t="n">
        <v>1518.89</v>
      </c>
      <c r="I3853" s="0" t="n">
        <v>1.6015</v>
      </c>
      <c r="J3853" s="0" t="n">
        <v>3.9916</v>
      </c>
      <c r="K3853" s="0" t="n">
        <v>476</v>
      </c>
      <c r="L3853" s="0" t="s">
        <v>218</v>
      </c>
      <c r="M3853" s="0" t="n">
        <f aca="false">35.3*G3853</f>
        <v>0.1244698642734</v>
      </c>
      <c r="N3853" s="0" t="n">
        <f aca="false">M3853*1000/365</f>
        <v>0.341013326776437</v>
      </c>
      <c r="O3853" s="0" t="n">
        <f aca="false">Table1[[#This Row],[Detection frequency 2021]]/100*365</f>
        <v>14.56934</v>
      </c>
      <c r="P3853" s="0" t="n">
        <f aca="false">Table1[[#This Row],[Flared days/year]]/12</f>
        <v>1.21411166666667</v>
      </c>
      <c r="Q3853" s="2" t="n">
        <f aca="false">Table1[[#This Row],['#days per month]]-P3909</f>
        <v>-1.767914</v>
      </c>
    </row>
    <row r="3854" customFormat="false" ht="15.75" hidden="true" customHeight="false" outlineLevel="0" collapsed="false">
      <c r="A3854" s="0" t="s">
        <v>598</v>
      </c>
      <c r="B3854" s="0" t="s">
        <v>599</v>
      </c>
      <c r="C3854" s="0" t="s">
        <v>4019</v>
      </c>
      <c r="D3854" s="0" t="n">
        <v>239</v>
      </c>
      <c r="E3854" s="0" t="n">
        <v>54.202926</v>
      </c>
      <c r="F3854" s="0" t="n">
        <v>-116.809999</v>
      </c>
      <c r="G3854" s="0" t="n">
        <v>0.003526029125</v>
      </c>
      <c r="H3854" s="0" t="n">
        <v>1771.41</v>
      </c>
      <c r="I3854" s="0" t="n">
        <v>1.6015</v>
      </c>
      <c r="J3854" s="0" t="n">
        <v>29.5359</v>
      </c>
      <c r="K3854" s="0" t="n">
        <v>237</v>
      </c>
      <c r="L3854" s="0" t="s">
        <v>20</v>
      </c>
      <c r="M3854" s="0" t="n">
        <f aca="false">35.3*G3854</f>
        <v>0.1244688281125</v>
      </c>
      <c r="N3854" s="0" t="n">
        <f aca="false">M3854*1000/365</f>
        <v>0.341010487979452</v>
      </c>
      <c r="O3854" s="0" t="n">
        <f aca="false">Table1[[#This Row],[Detection frequency 2021]]/100*365</f>
        <v>107.806035</v>
      </c>
      <c r="P3854" s="0" t="n">
        <f aca="false">Table1[[#This Row],[Flared days/year]]/12</f>
        <v>8.98383625</v>
      </c>
      <c r="Q3854" s="2" t="n">
        <f aca="false">Table1[[#This Row],['#days per month]]-P3910</f>
        <v>2.53790583333333</v>
      </c>
    </row>
    <row r="3855" customFormat="false" ht="15.75" hidden="true" customHeight="false" outlineLevel="0" collapsed="false">
      <c r="A3855" s="0" t="s">
        <v>35</v>
      </c>
      <c r="B3855" s="0" t="s">
        <v>36</v>
      </c>
      <c r="C3855" s="0" t="s">
        <v>4020</v>
      </c>
      <c r="D3855" s="0" t="n">
        <v>3805</v>
      </c>
      <c r="E3855" s="0" t="n">
        <v>17.857771</v>
      </c>
      <c r="F3855" s="0" t="n">
        <v>-93.108928</v>
      </c>
      <c r="G3855" s="0" t="n">
        <v>0.003525530124</v>
      </c>
      <c r="H3855" s="0" t="n">
        <v>1877.21</v>
      </c>
      <c r="I3855" s="0" t="n">
        <v>0.355217</v>
      </c>
      <c r="J3855" s="0" t="n">
        <v>33.7142999999999</v>
      </c>
      <c r="K3855" s="0" t="n">
        <v>175</v>
      </c>
      <c r="L3855" s="0" t="s">
        <v>20</v>
      </c>
      <c r="M3855" s="0" t="n">
        <f aca="false">35.3*G3855</f>
        <v>0.1244512133772</v>
      </c>
      <c r="N3855" s="0" t="n">
        <f aca="false">M3855*1000/365</f>
        <v>0.340962228430685</v>
      </c>
      <c r="O3855" s="0" t="n">
        <f aca="false">Table1[[#This Row],[Detection frequency 2021]]/100*365</f>
        <v>123.057195</v>
      </c>
      <c r="P3855" s="0" t="n">
        <f aca="false">Table1[[#This Row],[Flared days/year]]/12</f>
        <v>10.25476625</v>
      </c>
      <c r="Q3855" s="2" t="n">
        <f aca="false">Table1[[#This Row],['#days per month]]-P3911</f>
        <v>7.27747341666664</v>
      </c>
    </row>
    <row r="3856" customFormat="false" ht="15.75" hidden="true" customHeight="false" outlineLevel="0" collapsed="false">
      <c r="A3856" s="0" t="s">
        <v>645</v>
      </c>
      <c r="B3856" s="0" t="s">
        <v>646</v>
      </c>
      <c r="C3856" s="0" t="s">
        <v>4021</v>
      </c>
      <c r="D3856" s="0" t="n">
        <v>1771</v>
      </c>
      <c r="E3856" s="0" t="n">
        <v>32.062461</v>
      </c>
      <c r="F3856" s="0" t="n">
        <v>-103.573438</v>
      </c>
      <c r="G3856" s="0" t="n">
        <v>0.003520422702</v>
      </c>
      <c r="H3856" s="0" t="n">
        <v>1877.18</v>
      </c>
      <c r="I3856" s="0" t="n">
        <v>2.15786</v>
      </c>
      <c r="J3856" s="0" t="n">
        <v>17.9012</v>
      </c>
      <c r="K3856" s="0" t="n">
        <v>324</v>
      </c>
      <c r="L3856" s="0" t="s">
        <v>20</v>
      </c>
      <c r="M3856" s="0" t="n">
        <f aca="false">35.3*G3856</f>
        <v>0.1242709213806</v>
      </c>
      <c r="N3856" s="0" t="n">
        <f aca="false">M3856*1000/365</f>
        <v>0.340468277755068</v>
      </c>
      <c r="O3856" s="0" t="n">
        <f aca="false">Table1[[#This Row],[Detection frequency 2021]]/100*365</f>
        <v>65.33938</v>
      </c>
      <c r="P3856" s="0" t="n">
        <f aca="false">Table1[[#This Row],[Flared days/year]]/12</f>
        <v>5.44494833333333</v>
      </c>
      <c r="Q3856" s="2" t="n">
        <f aca="false">Table1[[#This Row],['#days per month]]-P3912</f>
        <v>3.07007279166667</v>
      </c>
    </row>
    <row r="3857" customFormat="false" ht="15.75" hidden="true" customHeight="false" outlineLevel="0" collapsed="false">
      <c r="A3857" s="0" t="s">
        <v>645</v>
      </c>
      <c r="B3857" s="0" t="s">
        <v>646</v>
      </c>
      <c r="C3857" s="0" t="s">
        <v>4022</v>
      </c>
      <c r="D3857" s="0" t="n">
        <v>611</v>
      </c>
      <c r="E3857" s="0" t="n">
        <v>47.993396</v>
      </c>
      <c r="F3857" s="0" t="n">
        <v>-103.256874</v>
      </c>
      <c r="G3857" s="0" t="n">
        <v>0.003519072464</v>
      </c>
      <c r="H3857" s="0" t="n">
        <v>1943.72</v>
      </c>
      <c r="I3857" s="0" t="n">
        <v>2.0473</v>
      </c>
      <c r="J3857" s="0" t="n">
        <v>20.8219</v>
      </c>
      <c r="K3857" s="0" t="n">
        <v>365</v>
      </c>
      <c r="L3857" s="0" t="s">
        <v>20</v>
      </c>
      <c r="M3857" s="0" t="n">
        <f aca="false">35.3*G3857</f>
        <v>0.1242232579792</v>
      </c>
      <c r="N3857" s="0" t="n">
        <f aca="false">M3857*1000/365</f>
        <v>0.340337693093699</v>
      </c>
      <c r="O3857" s="0" t="n">
        <f aca="false">Table1[[#This Row],[Detection frequency 2021]]/100*365</f>
        <v>75.999935</v>
      </c>
      <c r="P3857" s="0" t="n">
        <f aca="false">Table1[[#This Row],[Flared days/year]]/12</f>
        <v>6.33332791666667</v>
      </c>
      <c r="Q3857" s="2" t="n">
        <f aca="false">Table1[[#This Row],['#days per month]]-P3913</f>
        <v>-2.52111583333333</v>
      </c>
    </row>
    <row r="3858" customFormat="false" ht="15.75" hidden="true" customHeight="false" outlineLevel="0" collapsed="false">
      <c r="A3858" s="0" t="s">
        <v>645</v>
      </c>
      <c r="B3858" s="0" t="s">
        <v>646</v>
      </c>
      <c r="C3858" s="0" t="s">
        <v>4023</v>
      </c>
      <c r="D3858" s="0" t="n">
        <v>3141</v>
      </c>
      <c r="E3858" s="0" t="n">
        <v>28.895888</v>
      </c>
      <c r="F3858" s="0" t="n">
        <v>-98.060441</v>
      </c>
      <c r="G3858" s="0" t="n">
        <v>0.00351646004699999</v>
      </c>
      <c r="H3858" s="0" t="n">
        <v>1900.9</v>
      </c>
      <c r="I3858" s="0" t="n">
        <v>1.6015</v>
      </c>
      <c r="J3858" s="0" t="n">
        <v>12.2517</v>
      </c>
      <c r="K3858" s="0" t="n">
        <v>302</v>
      </c>
      <c r="L3858" s="0" t="s">
        <v>20</v>
      </c>
      <c r="M3858" s="0" t="n">
        <f aca="false">35.3*G3858</f>
        <v>0.1241310396591</v>
      </c>
      <c r="N3858" s="0" t="n">
        <f aca="false">M3858*1000/365</f>
        <v>0.340085040161917</v>
      </c>
      <c r="O3858" s="0" t="n">
        <f aca="false">Table1[[#This Row],[Detection frequency 2021]]/100*365</f>
        <v>44.718705</v>
      </c>
      <c r="P3858" s="0" t="n">
        <f aca="false">Table1[[#This Row],[Flared days/year]]/12</f>
        <v>3.72655875</v>
      </c>
      <c r="Q3858" s="2" t="n">
        <f aca="false">Table1[[#This Row],['#days per month]]-P3914</f>
        <v>-1.31576416666667</v>
      </c>
    </row>
    <row r="3859" customFormat="false" ht="15.75" hidden="true" customHeight="false" outlineLevel="0" collapsed="false">
      <c r="A3859" s="0" t="s">
        <v>345</v>
      </c>
      <c r="B3859" s="0" t="s">
        <v>346</v>
      </c>
      <c r="C3859" s="0" t="s">
        <v>4024</v>
      </c>
      <c r="D3859" s="0" t="n">
        <v>4701</v>
      </c>
      <c r="E3859" s="0" t="n">
        <v>-45.875481</v>
      </c>
      <c r="F3859" s="0" t="n">
        <v>-68.551011</v>
      </c>
      <c r="G3859" s="0" t="n">
        <v>0.00351469886699999</v>
      </c>
      <c r="H3859" s="0" t="n">
        <v>1813.48</v>
      </c>
      <c r="I3859" s="0" t="n">
        <v>2.16924</v>
      </c>
      <c r="J3859" s="0" t="n">
        <v>24.3976</v>
      </c>
      <c r="K3859" s="0" t="n">
        <v>332</v>
      </c>
      <c r="L3859" s="0" t="s">
        <v>20</v>
      </c>
      <c r="M3859" s="0" t="n">
        <f aca="false">35.3*G3859</f>
        <v>0.1240688700051</v>
      </c>
      <c r="N3859" s="0" t="n">
        <f aca="false">M3859*1000/365</f>
        <v>0.339914712342739</v>
      </c>
      <c r="O3859" s="0" t="n">
        <f aca="false">Table1[[#This Row],[Detection frequency 2021]]/100*365</f>
        <v>89.05124</v>
      </c>
      <c r="P3859" s="0" t="n">
        <f aca="false">Table1[[#This Row],[Flared days/year]]/12</f>
        <v>7.42093666666667</v>
      </c>
      <c r="Q3859" s="2" t="n">
        <f aca="false">Table1[[#This Row],['#days per month]]-P3915</f>
        <v>3.18906583333333</v>
      </c>
    </row>
    <row r="3860" customFormat="false" ht="15.75" hidden="true" customHeight="false" outlineLevel="0" collapsed="false">
      <c r="A3860" s="0" t="s">
        <v>645</v>
      </c>
      <c r="B3860" s="0" t="s">
        <v>646</v>
      </c>
      <c r="C3860" s="0" t="s">
        <v>4025</v>
      </c>
      <c r="D3860" s="0" t="n">
        <v>529</v>
      </c>
      <c r="E3860" s="0" t="n">
        <v>47.846585</v>
      </c>
      <c r="F3860" s="0" t="n">
        <v>-103.528817</v>
      </c>
      <c r="G3860" s="0" t="n">
        <v>0.003512203862</v>
      </c>
      <c r="H3860" s="0" t="n">
        <v>1928.52</v>
      </c>
      <c r="I3860" s="0" t="n">
        <v>1.521</v>
      </c>
      <c r="J3860" s="0" t="n">
        <v>20</v>
      </c>
      <c r="K3860" s="0" t="n">
        <v>330</v>
      </c>
      <c r="L3860" s="0" t="s">
        <v>20</v>
      </c>
      <c r="M3860" s="0" t="n">
        <f aca="false">35.3*G3860</f>
        <v>0.1239807963286</v>
      </c>
      <c r="N3860" s="0" t="n">
        <f aca="false">M3860*1000/365</f>
        <v>0.339673414598904</v>
      </c>
      <c r="O3860" s="0" t="n">
        <f aca="false">Table1[[#This Row],[Detection frequency 2021]]/100*365</f>
        <v>73</v>
      </c>
      <c r="P3860" s="0" t="n">
        <f aca="false">Table1[[#This Row],[Flared days/year]]/12</f>
        <v>6.08333333333333</v>
      </c>
      <c r="Q3860" s="2" t="n">
        <f aca="false">Table1[[#This Row],['#days per month]]-P3916</f>
        <v>2.48136125</v>
      </c>
    </row>
    <row r="3861" customFormat="false" ht="15.75" hidden="true" customHeight="false" outlineLevel="0" collapsed="false">
      <c r="A3861" s="0" t="s">
        <v>645</v>
      </c>
      <c r="B3861" s="0" t="s">
        <v>646</v>
      </c>
      <c r="C3861" s="0" t="s">
        <v>4026</v>
      </c>
      <c r="D3861" s="0" t="n">
        <v>1491</v>
      </c>
      <c r="E3861" s="0" t="n">
        <v>31.710369</v>
      </c>
      <c r="F3861" s="0" t="n">
        <v>-103.862065</v>
      </c>
      <c r="G3861" s="0" t="n">
        <v>0.003511851626</v>
      </c>
      <c r="H3861" s="0" t="n">
        <v>1862.78</v>
      </c>
      <c r="I3861" s="0" t="n">
        <v>2.56376</v>
      </c>
      <c r="J3861" s="0" t="n">
        <v>9.30931</v>
      </c>
      <c r="K3861" s="0" t="n">
        <v>333</v>
      </c>
      <c r="L3861" s="0" t="s">
        <v>20</v>
      </c>
      <c r="M3861" s="0" t="n">
        <f aca="false">35.3*G3861</f>
        <v>0.1239683623978</v>
      </c>
      <c r="N3861" s="0" t="n">
        <f aca="false">M3861*1000/365</f>
        <v>0.339639349035068</v>
      </c>
      <c r="O3861" s="0" t="n">
        <f aca="false">Table1[[#This Row],[Detection frequency 2021]]/100*365</f>
        <v>33.9789815</v>
      </c>
      <c r="P3861" s="0" t="n">
        <f aca="false">Table1[[#This Row],[Flared days/year]]/12</f>
        <v>2.83158179166667</v>
      </c>
      <c r="Q3861" s="2" t="n">
        <f aca="false">Table1[[#This Row],['#days per month]]-P3917</f>
        <v>-1.5136519583333</v>
      </c>
    </row>
    <row r="3862" customFormat="false" ht="15.75" hidden="true" customHeight="false" outlineLevel="0" collapsed="false">
      <c r="A3862" s="0" t="s">
        <v>986</v>
      </c>
      <c r="B3862" s="0" t="s">
        <v>987</v>
      </c>
      <c r="C3862" s="0" t="s">
        <v>4027</v>
      </c>
      <c r="D3862" s="0" t="n">
        <v>5647</v>
      </c>
      <c r="E3862" s="0" t="n">
        <v>31.4850469999999</v>
      </c>
      <c r="F3862" s="0" t="n">
        <v>9.541297</v>
      </c>
      <c r="G3862" s="0" t="n">
        <v>0.00351120586</v>
      </c>
      <c r="H3862" s="0" t="n">
        <v>1796.29</v>
      </c>
      <c r="I3862" s="0" t="n">
        <v>1.29522</v>
      </c>
      <c r="J3862" s="0" t="n">
        <v>24.8743999999999</v>
      </c>
      <c r="K3862" s="0" t="n">
        <v>398</v>
      </c>
      <c r="L3862" s="0" t="s">
        <v>20</v>
      </c>
      <c r="M3862" s="0" t="n">
        <f aca="false">35.3*G3862</f>
        <v>0.123945566858</v>
      </c>
      <c r="N3862" s="0" t="n">
        <f aca="false">M3862*1000/365</f>
        <v>0.33957689550137</v>
      </c>
      <c r="O3862" s="0" t="n">
        <f aca="false">Table1[[#This Row],[Detection frequency 2021]]/100*365</f>
        <v>90.7915599999996</v>
      </c>
      <c r="P3862" s="0" t="n">
        <f aca="false">Table1[[#This Row],[Flared days/year]]/12</f>
        <v>7.5659633333333</v>
      </c>
      <c r="Q3862" s="2" t="n">
        <f aca="false">Table1[[#This Row],['#days per month]]-P3918</f>
        <v>0.207107083333333</v>
      </c>
    </row>
    <row r="3863" customFormat="false" ht="15.75" hidden="true" customHeight="false" outlineLevel="0" collapsed="false">
      <c r="A3863" s="0" t="s">
        <v>645</v>
      </c>
      <c r="B3863" s="0" t="s">
        <v>646</v>
      </c>
      <c r="C3863" s="0" t="s">
        <v>4028</v>
      </c>
      <c r="D3863" s="0" t="n">
        <v>1742</v>
      </c>
      <c r="E3863" s="0" t="n">
        <v>31.222274</v>
      </c>
      <c r="F3863" s="0" t="n">
        <v>-103.602221</v>
      </c>
      <c r="G3863" s="0" t="n">
        <v>0.003510295917</v>
      </c>
      <c r="H3863" s="0" t="n">
        <v>1885.69</v>
      </c>
      <c r="I3863" s="0" t="n">
        <v>1.88297</v>
      </c>
      <c r="J3863" s="0" t="n">
        <v>15.4079</v>
      </c>
      <c r="K3863" s="0" t="n">
        <v>331</v>
      </c>
      <c r="L3863" s="0" t="s">
        <v>20</v>
      </c>
      <c r="M3863" s="0" t="n">
        <f aca="false">35.3*G3863</f>
        <v>0.1239134458701</v>
      </c>
      <c r="N3863" s="0" t="n">
        <f aca="false">M3863*1000/365</f>
        <v>0.339488892794794</v>
      </c>
      <c r="O3863" s="0" t="n">
        <f aca="false">Table1[[#This Row],[Detection frequency 2021]]/100*365</f>
        <v>56.238835</v>
      </c>
      <c r="P3863" s="0" t="n">
        <f aca="false">Table1[[#This Row],[Flared days/year]]/12</f>
        <v>4.68656958333333</v>
      </c>
      <c r="Q3863" s="2" t="n">
        <f aca="false">Table1[[#This Row],['#days per month]]-P3919</f>
        <v>-0.852579166666667</v>
      </c>
    </row>
    <row r="3864" customFormat="false" ht="15.75" hidden="true" customHeight="false" outlineLevel="0" collapsed="false">
      <c r="A3864" s="0" t="s">
        <v>563</v>
      </c>
      <c r="B3864" s="0" t="s">
        <v>564</v>
      </c>
      <c r="C3864" s="0" t="s">
        <v>4029</v>
      </c>
      <c r="D3864" s="0" t="n">
        <v>4509</v>
      </c>
      <c r="E3864" s="0" t="n">
        <v>-0.108685999999999</v>
      </c>
      <c r="F3864" s="0" t="n">
        <v>-76.788585</v>
      </c>
      <c r="G3864" s="0" t="n">
        <v>0.003510207858</v>
      </c>
      <c r="H3864" s="0" t="n">
        <v>1944.58</v>
      </c>
      <c r="I3864" s="0" t="n">
        <v>1.59156</v>
      </c>
      <c r="J3864" s="0" t="n">
        <v>27.5</v>
      </c>
      <c r="K3864" s="0" t="n">
        <v>40</v>
      </c>
      <c r="L3864" s="0" t="s">
        <v>20</v>
      </c>
      <c r="M3864" s="0" t="n">
        <f aca="false">35.3*G3864</f>
        <v>0.1239103373874</v>
      </c>
      <c r="N3864" s="0" t="n">
        <f aca="false">M3864*1000/365</f>
        <v>0.339480376403836</v>
      </c>
      <c r="O3864" s="0" t="n">
        <f aca="false">Table1[[#This Row],[Detection frequency 2021]]/100*365</f>
        <v>100.375</v>
      </c>
      <c r="P3864" s="0" t="n">
        <f aca="false">Table1[[#This Row],[Flared days/year]]/12</f>
        <v>8.36458333333333</v>
      </c>
      <c r="Q3864" s="2" t="n">
        <f aca="false">Table1[[#This Row],['#days per month]]-P3920</f>
        <v>6.513133</v>
      </c>
    </row>
    <row r="3865" customFormat="false" ht="15.75" hidden="true" customHeight="false" outlineLevel="0" collapsed="false">
      <c r="A3865" s="0" t="s">
        <v>17</v>
      </c>
      <c r="B3865" s="0" t="s">
        <v>18</v>
      </c>
      <c r="C3865" s="0" t="s">
        <v>4030</v>
      </c>
      <c r="D3865" s="0" t="n">
        <v>4333</v>
      </c>
      <c r="E3865" s="0" t="n">
        <v>9.594538</v>
      </c>
      <c r="F3865" s="0" t="n">
        <v>-63.629239</v>
      </c>
      <c r="G3865" s="0" t="n">
        <v>0.00350686161599999</v>
      </c>
      <c r="H3865" s="0" t="n">
        <v>2109.86</v>
      </c>
      <c r="I3865" s="0" t="n">
        <v>1.6015</v>
      </c>
      <c r="J3865" s="0" t="n">
        <v>16.5679999999999</v>
      </c>
      <c r="K3865" s="0" t="n">
        <v>169</v>
      </c>
      <c r="L3865" s="0" t="s">
        <v>20</v>
      </c>
      <c r="M3865" s="0" t="n">
        <f aca="false">35.3*G3865</f>
        <v>0.1237922150448</v>
      </c>
      <c r="N3865" s="0" t="n">
        <f aca="false">M3865*1000/365</f>
        <v>0.339156753547396</v>
      </c>
      <c r="O3865" s="0" t="n">
        <f aca="false">Table1[[#This Row],[Detection frequency 2021]]/100*365</f>
        <v>60.4731999999996</v>
      </c>
      <c r="P3865" s="0" t="n">
        <f aca="false">Table1[[#This Row],[Flared days/year]]/12</f>
        <v>5.0394333333333</v>
      </c>
      <c r="Q3865" s="2" t="n">
        <f aca="false">Table1[[#This Row],['#days per month]]-P3921</f>
        <v>-4.19418458333336</v>
      </c>
    </row>
    <row r="3866" customFormat="false" ht="15.75" hidden="true" customHeight="false" outlineLevel="0" collapsed="false">
      <c r="A3866" s="0" t="s">
        <v>78</v>
      </c>
      <c r="B3866" s="0" t="s">
        <v>79</v>
      </c>
      <c r="C3866" s="0" t="s">
        <v>4031</v>
      </c>
      <c r="D3866" s="0" t="n">
        <v>8553</v>
      </c>
      <c r="E3866" s="0" t="n">
        <v>19.349856</v>
      </c>
      <c r="F3866" s="0" t="n">
        <v>56.460834</v>
      </c>
      <c r="G3866" s="0" t="n">
        <v>0.0020531601616</v>
      </c>
      <c r="H3866" s="0" t="n">
        <v>1884.52</v>
      </c>
      <c r="I3866" s="0" t="n">
        <v>1.6015</v>
      </c>
      <c r="J3866" s="0" t="n">
        <v>10.6383</v>
      </c>
      <c r="K3866" s="0" t="n">
        <v>376</v>
      </c>
      <c r="L3866" s="0" t="s">
        <v>20</v>
      </c>
      <c r="M3866" s="0" t="n">
        <f aca="false">35.3*G3866</f>
        <v>0.07247655370448</v>
      </c>
      <c r="N3866" s="0" t="n">
        <f aca="false">M3866*1000/365</f>
        <v>0.198565900560219</v>
      </c>
      <c r="O3866" s="0" t="n">
        <f aca="false">Table1[[#This Row],[Detection frequency 2021]]/100*365</f>
        <v>38.829795</v>
      </c>
      <c r="P3866" s="0" t="n">
        <f aca="false">Table1[[#This Row],[Flared days/year]]/12</f>
        <v>3.23581625</v>
      </c>
      <c r="Q3866" s="2" t="n">
        <f aca="false">Table1[[#This Row],['#days per month]]-P3922</f>
        <v>0.701095041666666</v>
      </c>
    </row>
    <row r="3867" customFormat="false" ht="15.75" hidden="true" customHeight="false" outlineLevel="0" collapsed="false">
      <c r="A3867" s="0" t="s">
        <v>645</v>
      </c>
      <c r="B3867" s="0" t="s">
        <v>646</v>
      </c>
      <c r="C3867" s="0" t="s">
        <v>4032</v>
      </c>
      <c r="D3867" s="0" t="n">
        <v>3126</v>
      </c>
      <c r="E3867" s="0" t="n">
        <v>28.9149669999999</v>
      </c>
      <c r="F3867" s="0" t="n">
        <v>-98.10584</v>
      </c>
      <c r="G3867" s="0" t="n">
        <v>0.003503221844</v>
      </c>
      <c r="H3867" s="0" t="n">
        <v>1926.43</v>
      </c>
      <c r="I3867" s="0" t="n">
        <v>2.01249</v>
      </c>
      <c r="J3867" s="0" t="n">
        <v>11.8421</v>
      </c>
      <c r="K3867" s="0" t="n">
        <v>304</v>
      </c>
      <c r="L3867" s="0" t="s">
        <v>20</v>
      </c>
      <c r="M3867" s="0" t="n">
        <f aca="false">35.3*G3867</f>
        <v>0.1236637310932</v>
      </c>
      <c r="N3867" s="0" t="n">
        <f aca="false">M3867*1000/365</f>
        <v>0.338804742721096</v>
      </c>
      <c r="O3867" s="0" t="n">
        <f aca="false">Table1[[#This Row],[Detection frequency 2021]]/100*365</f>
        <v>43.223665</v>
      </c>
      <c r="P3867" s="0" t="n">
        <f aca="false">Table1[[#This Row],[Flared days/year]]/12</f>
        <v>3.60197208333333</v>
      </c>
      <c r="Q3867" s="2" t="n">
        <f aca="false">Table1[[#This Row],['#days per month]]-P3923</f>
        <v>-0.073760416666667</v>
      </c>
    </row>
    <row r="3868" customFormat="false" ht="15.75" hidden="true" customHeight="false" outlineLevel="0" collapsed="false">
      <c r="A3868" s="0" t="s">
        <v>78</v>
      </c>
      <c r="B3868" s="0" t="s">
        <v>79</v>
      </c>
      <c r="C3868" s="0" t="s">
        <v>4033</v>
      </c>
      <c r="D3868" s="0" t="n">
        <v>8503</v>
      </c>
      <c r="E3868" s="0" t="n">
        <v>18.64326</v>
      </c>
      <c r="F3868" s="0" t="n">
        <v>55.420553</v>
      </c>
      <c r="G3868" s="0" t="n">
        <v>0.009393635119</v>
      </c>
      <c r="H3868" s="0" t="n">
        <v>1677.43</v>
      </c>
      <c r="I3868" s="0" t="n">
        <v>1.6015</v>
      </c>
      <c r="J3868" s="0" t="n">
        <v>10.585</v>
      </c>
      <c r="K3868" s="0" t="n">
        <v>359</v>
      </c>
      <c r="L3868" s="0" t="s">
        <v>20</v>
      </c>
      <c r="M3868" s="0" t="n">
        <f aca="false">35.3*G3868</f>
        <v>0.3315953197007</v>
      </c>
      <c r="N3868" s="0" t="n">
        <f aca="false">M3868*1000/365</f>
        <v>0.908480327947123</v>
      </c>
      <c r="O3868" s="0" t="n">
        <f aca="false">Table1[[#This Row],[Detection frequency 2021]]/100*365</f>
        <v>38.63525</v>
      </c>
      <c r="P3868" s="0" t="n">
        <f aca="false">Table1[[#This Row],[Flared days/year]]/12</f>
        <v>3.21960416666667</v>
      </c>
      <c r="Q3868" s="2" t="n">
        <f aca="false">Table1[[#This Row],['#days per month]]-P3924</f>
        <v>-0.799410833333333</v>
      </c>
    </row>
    <row r="3869" customFormat="false" ht="15.75" hidden="true" customHeight="false" outlineLevel="0" collapsed="false">
      <c r="A3869" s="0" t="s">
        <v>21</v>
      </c>
      <c r="B3869" s="0" t="s">
        <v>22</v>
      </c>
      <c r="C3869" s="0" t="s">
        <v>4034</v>
      </c>
      <c r="D3869" s="0" t="n">
        <v>7433</v>
      </c>
      <c r="E3869" s="0" t="n">
        <v>31.233061</v>
      </c>
      <c r="F3869" s="0" t="n">
        <v>45.273922</v>
      </c>
      <c r="G3869" s="0" t="n">
        <v>0.0014321387406</v>
      </c>
      <c r="H3869" s="0" t="n">
        <v>1759.12</v>
      </c>
      <c r="I3869" s="0" t="n">
        <v>1.76957</v>
      </c>
      <c r="J3869" s="0" t="n">
        <v>10.2756999999999</v>
      </c>
      <c r="K3869" s="0" t="n">
        <v>399</v>
      </c>
      <c r="L3869" s="0" t="s">
        <v>20</v>
      </c>
      <c r="M3869" s="0" t="n">
        <f aca="false">35.3*G3869</f>
        <v>0.05055449754318</v>
      </c>
      <c r="N3869" s="0" t="n">
        <f aca="false">M3869*1000/365</f>
        <v>0.138505472721041</v>
      </c>
      <c r="O3869" s="0" t="n">
        <f aca="false">Table1[[#This Row],[Detection frequency 2021]]/100*365</f>
        <v>37.5063049999996</v>
      </c>
      <c r="P3869" s="0" t="n">
        <f aca="false">Table1[[#This Row],[Flared days/year]]/12</f>
        <v>3.12552541666664</v>
      </c>
      <c r="Q3869" s="2" t="n">
        <f aca="false">Table1[[#This Row],['#days per month]]-P3925</f>
        <v>-2.69494708333336</v>
      </c>
    </row>
    <row r="3870" customFormat="false" ht="15.75" hidden="true" customHeight="false" outlineLevel="0" collapsed="false">
      <c r="A3870" s="0" t="s">
        <v>24</v>
      </c>
      <c r="B3870" s="0" t="s">
        <v>25</v>
      </c>
      <c r="C3870" s="0" t="s">
        <v>4035</v>
      </c>
      <c r="D3870" s="0" t="n">
        <v>7062</v>
      </c>
      <c r="E3870" s="0" t="n">
        <v>56.876723</v>
      </c>
      <c r="F3870" s="0" t="n">
        <v>56.3317209999999</v>
      </c>
      <c r="G3870" s="0" t="n">
        <v>0.003494680121</v>
      </c>
      <c r="H3870" s="0" t="n">
        <v>1908.72</v>
      </c>
      <c r="I3870" s="0" t="n">
        <v>1.77836</v>
      </c>
      <c r="J3870" s="0" t="n">
        <v>11.5079</v>
      </c>
      <c r="K3870" s="0" t="n">
        <v>252</v>
      </c>
      <c r="L3870" s="0" t="s">
        <v>20</v>
      </c>
      <c r="M3870" s="0" t="n">
        <f aca="false">35.3*G3870</f>
        <v>0.1233622082713</v>
      </c>
      <c r="N3870" s="0" t="n">
        <f aca="false">M3870*1000/365</f>
        <v>0.337978652798082</v>
      </c>
      <c r="O3870" s="0" t="n">
        <f aca="false">Table1[[#This Row],[Detection frequency 2021]]/100*365</f>
        <v>42.003835</v>
      </c>
      <c r="P3870" s="0" t="n">
        <f aca="false">Table1[[#This Row],[Flared days/year]]/12</f>
        <v>3.50031958333333</v>
      </c>
      <c r="Q3870" s="2" t="n">
        <f aca="false">Table1[[#This Row],['#days per month]]-P3926</f>
        <v>-0.209023333333334</v>
      </c>
    </row>
    <row r="3871" customFormat="false" ht="15.75" hidden="true" customHeight="false" outlineLevel="0" collapsed="false">
      <c r="A3871" s="0" t="s">
        <v>645</v>
      </c>
      <c r="B3871" s="0" t="s">
        <v>646</v>
      </c>
      <c r="C3871" s="0" t="s">
        <v>4036</v>
      </c>
      <c r="D3871" s="0" t="n">
        <v>2628</v>
      </c>
      <c r="E3871" s="0" t="n">
        <v>32.440872</v>
      </c>
      <c r="F3871" s="0" t="n">
        <v>-101.599722</v>
      </c>
      <c r="G3871" s="0" t="n">
        <v>0.003489602052</v>
      </c>
      <c r="H3871" s="0" t="n">
        <v>1915.71</v>
      </c>
      <c r="I3871" s="0" t="n">
        <v>2.34262</v>
      </c>
      <c r="J3871" s="0" t="n">
        <v>12.2449</v>
      </c>
      <c r="K3871" s="0" t="n">
        <v>343</v>
      </c>
      <c r="L3871" s="0" t="s">
        <v>20</v>
      </c>
      <c r="M3871" s="0" t="n">
        <f aca="false">35.3*G3871</f>
        <v>0.1231829524356</v>
      </c>
      <c r="N3871" s="0" t="n">
        <f aca="false">M3871*1000/365</f>
        <v>0.337487540919452</v>
      </c>
      <c r="O3871" s="0" t="n">
        <f aca="false">Table1[[#This Row],[Detection frequency 2021]]/100*365</f>
        <v>44.693885</v>
      </c>
      <c r="P3871" s="0" t="n">
        <f aca="false">Table1[[#This Row],[Flared days/year]]/12</f>
        <v>3.72449041666667</v>
      </c>
      <c r="Q3871" s="2" t="n">
        <f aca="false">Table1[[#This Row],['#days per month]]-P3927</f>
        <v>-0.827667916666666</v>
      </c>
    </row>
    <row r="3872" customFormat="false" ht="15.75" hidden="true" customHeight="false" outlineLevel="0" collapsed="false">
      <c r="A3872" s="0" t="s">
        <v>645</v>
      </c>
      <c r="B3872" s="0" t="s">
        <v>646</v>
      </c>
      <c r="C3872" s="0" t="s">
        <v>4037</v>
      </c>
      <c r="D3872" s="0" t="n">
        <v>1757</v>
      </c>
      <c r="E3872" s="0" t="n">
        <v>31.7187859999999</v>
      </c>
      <c r="F3872" s="0" t="n">
        <v>-103.587119</v>
      </c>
      <c r="G3872" s="0" t="n">
        <v>0.00348631451599999</v>
      </c>
      <c r="H3872" s="0" t="n">
        <v>1845.55</v>
      </c>
      <c r="I3872" s="0" t="n">
        <v>1.6015</v>
      </c>
      <c r="J3872" s="0" t="n">
        <v>20.0599</v>
      </c>
      <c r="K3872" s="0" t="n">
        <v>334</v>
      </c>
      <c r="L3872" s="0" t="s">
        <v>20</v>
      </c>
      <c r="M3872" s="0" t="n">
        <f aca="false">35.3*G3872</f>
        <v>0.1230669024148</v>
      </c>
      <c r="N3872" s="0" t="n">
        <f aca="false">M3872*1000/365</f>
        <v>0.337169595656985</v>
      </c>
      <c r="O3872" s="0" t="n">
        <f aca="false">Table1[[#This Row],[Detection frequency 2021]]/100*365</f>
        <v>73.218635</v>
      </c>
      <c r="P3872" s="0" t="n">
        <f aca="false">Table1[[#This Row],[Flared days/year]]/12</f>
        <v>6.10155291666667</v>
      </c>
      <c r="Q3872" s="2" t="n">
        <f aca="false">Table1[[#This Row],['#days per month]]-P3928</f>
        <v>3.15800433333333</v>
      </c>
    </row>
    <row r="3873" customFormat="false" ht="15.75" hidden="true" customHeight="false" outlineLevel="0" collapsed="false">
      <c r="A3873" s="0" t="s">
        <v>645</v>
      </c>
      <c r="B3873" s="0" t="s">
        <v>646</v>
      </c>
      <c r="C3873" s="0" t="s">
        <v>4038</v>
      </c>
      <c r="D3873" s="0" t="n">
        <v>1303</v>
      </c>
      <c r="E3873" s="0" t="n">
        <v>32.57651</v>
      </c>
      <c r="F3873" s="0" t="n">
        <v>-104.106248</v>
      </c>
      <c r="G3873" s="0" t="n">
        <v>0.003484435924</v>
      </c>
      <c r="H3873" s="0" t="n">
        <v>1884.29</v>
      </c>
      <c r="I3873" s="0" t="n">
        <v>1.64592</v>
      </c>
      <c r="J3873" s="0" t="n">
        <v>19.9405</v>
      </c>
      <c r="K3873" s="0" t="n">
        <v>336</v>
      </c>
      <c r="L3873" s="0" t="s">
        <v>20</v>
      </c>
      <c r="M3873" s="0" t="n">
        <f aca="false">35.3*G3873</f>
        <v>0.1230005881172</v>
      </c>
      <c r="N3873" s="0" t="n">
        <f aca="false">M3873*1000/365</f>
        <v>0.336987912649863</v>
      </c>
      <c r="O3873" s="0" t="n">
        <f aca="false">Table1[[#This Row],[Detection frequency 2021]]/100*365</f>
        <v>72.782825</v>
      </c>
      <c r="P3873" s="0" t="n">
        <f aca="false">Table1[[#This Row],[Flared days/year]]/12</f>
        <v>6.06523541666667</v>
      </c>
      <c r="Q3873" s="2" t="n">
        <f aca="false">Table1[[#This Row],['#days per month]]-P3929</f>
        <v>2.51974708333333</v>
      </c>
    </row>
    <row r="3874" customFormat="false" ht="15.75" hidden="true" customHeight="false" outlineLevel="0" collapsed="false">
      <c r="A3874" s="0" t="s">
        <v>645</v>
      </c>
      <c r="B3874" s="0" t="s">
        <v>646</v>
      </c>
      <c r="C3874" s="0" t="s">
        <v>4039</v>
      </c>
      <c r="D3874" s="0" t="n">
        <v>3112</v>
      </c>
      <c r="E3874" s="0" t="n">
        <v>28.455792</v>
      </c>
      <c r="F3874" s="0" t="n">
        <v>-98.188622</v>
      </c>
      <c r="G3874" s="0" t="n">
        <v>0.003483966276</v>
      </c>
      <c r="H3874" s="0" t="n">
        <v>1808.04</v>
      </c>
      <c r="I3874" s="0" t="n">
        <v>0.847295999999999</v>
      </c>
      <c r="J3874" s="0" t="n">
        <v>23.3226999999999</v>
      </c>
      <c r="K3874" s="0" t="n">
        <v>313</v>
      </c>
      <c r="L3874" s="0" t="s">
        <v>20</v>
      </c>
      <c r="M3874" s="0" t="n">
        <f aca="false">35.3*G3874</f>
        <v>0.1229840095428</v>
      </c>
      <c r="N3874" s="0" t="n">
        <f aca="false">M3874*1000/365</f>
        <v>0.336942491898082</v>
      </c>
      <c r="O3874" s="0" t="n">
        <f aca="false">Table1[[#This Row],[Detection frequency 2021]]/100*365</f>
        <v>85.1278549999996</v>
      </c>
      <c r="P3874" s="0" t="n">
        <f aca="false">Table1[[#This Row],[Flared days/year]]/12</f>
        <v>7.09398791666664</v>
      </c>
      <c r="Q3874" s="2" t="n">
        <f aca="false">Table1[[#This Row],['#days per month]]-P3930</f>
        <v>0.0203487500000001</v>
      </c>
    </row>
    <row r="3875" customFormat="false" ht="15.75" hidden="true" customHeight="false" outlineLevel="0" collapsed="false">
      <c r="A3875" s="0" t="s">
        <v>645</v>
      </c>
      <c r="B3875" s="0" t="s">
        <v>646</v>
      </c>
      <c r="C3875" s="0" t="s">
        <v>4040</v>
      </c>
      <c r="D3875" s="0" t="n">
        <v>2522</v>
      </c>
      <c r="E3875" s="0" t="n">
        <v>31.91014</v>
      </c>
      <c r="F3875" s="0" t="n">
        <v>-101.780018</v>
      </c>
      <c r="G3875" s="0" t="n">
        <v>0.0034812658</v>
      </c>
      <c r="H3875" s="0" t="n">
        <v>1882.29</v>
      </c>
      <c r="I3875" s="0" t="n">
        <v>1.7577</v>
      </c>
      <c r="J3875" s="0" t="n">
        <v>10.2564</v>
      </c>
      <c r="K3875" s="0" t="n">
        <v>351</v>
      </c>
      <c r="L3875" s="0" t="s">
        <v>20</v>
      </c>
      <c r="M3875" s="0" t="n">
        <f aca="false">35.3*G3875</f>
        <v>0.12288868274</v>
      </c>
      <c r="N3875" s="0" t="n">
        <f aca="false">M3875*1000/365</f>
        <v>0.336681322575342</v>
      </c>
      <c r="O3875" s="0" t="n">
        <f aca="false">Table1[[#This Row],[Detection frequency 2021]]/100*365</f>
        <v>37.43586</v>
      </c>
      <c r="P3875" s="0" t="n">
        <f aca="false">Table1[[#This Row],[Flared days/year]]/12</f>
        <v>3.119655</v>
      </c>
      <c r="Q3875" s="2" t="n">
        <f aca="false">Table1[[#This Row],['#days per month]]-P3931</f>
        <v>2.24853383333334</v>
      </c>
    </row>
    <row r="3876" customFormat="false" ht="15.75" hidden="true" customHeight="false" outlineLevel="0" collapsed="false">
      <c r="A3876" s="0" t="s">
        <v>694</v>
      </c>
      <c r="B3876" s="0" t="s">
        <v>695</v>
      </c>
      <c r="C3876" s="0" t="s">
        <v>4041</v>
      </c>
      <c r="D3876" s="0" t="n">
        <v>8063</v>
      </c>
      <c r="E3876" s="0" t="n">
        <v>26.021743</v>
      </c>
      <c r="F3876" s="0" t="n">
        <v>50.542619</v>
      </c>
      <c r="G3876" s="0" t="n">
        <v>0.0011137672967</v>
      </c>
      <c r="H3876" s="0" t="n">
        <v>1883.27</v>
      </c>
      <c r="I3876" s="0" t="n">
        <v>1.6015</v>
      </c>
      <c r="J3876" s="0" t="n">
        <v>10</v>
      </c>
      <c r="K3876" s="0" t="n">
        <v>390</v>
      </c>
      <c r="L3876" s="0" t="s">
        <v>20</v>
      </c>
      <c r="M3876" s="0" t="n">
        <f aca="false">35.3*G3876</f>
        <v>0.03931598557351</v>
      </c>
      <c r="N3876" s="0" t="n">
        <f aca="false">M3876*1000/365</f>
        <v>0.107715028968521</v>
      </c>
      <c r="O3876" s="0" t="n">
        <f aca="false">Table1[[#This Row],[Detection frequency 2021]]/100*365</f>
        <v>36.5</v>
      </c>
      <c r="P3876" s="0" t="n">
        <f aca="false">Table1[[#This Row],[Flared days/year]]/12</f>
        <v>3.04166666666667</v>
      </c>
      <c r="Q3876" s="2" t="n">
        <f aca="false">Table1[[#This Row],['#days per month]]-P3932</f>
        <v>-3.0114020833333</v>
      </c>
    </row>
    <row r="3877" customFormat="false" ht="15.75" hidden="true" customHeight="false" outlineLevel="0" collapsed="false">
      <c r="A3877" s="0" t="s">
        <v>35</v>
      </c>
      <c r="B3877" s="0" t="s">
        <v>36</v>
      </c>
      <c r="C3877" s="0" t="s">
        <v>4042</v>
      </c>
      <c r="D3877" s="0" t="n">
        <v>3798</v>
      </c>
      <c r="E3877" s="0" t="n">
        <v>17.868215</v>
      </c>
      <c r="F3877" s="0" t="n">
        <v>-93.138919</v>
      </c>
      <c r="G3877" s="0" t="n">
        <v>0.003480003621</v>
      </c>
      <c r="H3877" s="0" t="n">
        <v>1909.4</v>
      </c>
      <c r="I3877" s="0" t="n">
        <v>1.6015</v>
      </c>
      <c r="J3877" s="0" t="n">
        <v>15.4255</v>
      </c>
      <c r="K3877" s="0" t="n">
        <v>188</v>
      </c>
      <c r="L3877" s="0" t="s">
        <v>20</v>
      </c>
      <c r="M3877" s="0" t="n">
        <f aca="false">35.3*G3877</f>
        <v>0.1228441278213</v>
      </c>
      <c r="N3877" s="0" t="n">
        <f aca="false">M3877*1000/365</f>
        <v>0.336559254304931</v>
      </c>
      <c r="O3877" s="0" t="n">
        <f aca="false">Table1[[#This Row],[Detection frequency 2021]]/100*365</f>
        <v>56.303075</v>
      </c>
      <c r="P3877" s="0" t="n">
        <f aca="false">Table1[[#This Row],[Flared days/year]]/12</f>
        <v>4.69192291666667</v>
      </c>
      <c r="Q3877" s="2" t="n">
        <f aca="false">Table1[[#This Row],['#days per month]]-P3933</f>
        <v>-1.591765</v>
      </c>
    </row>
    <row r="3878" customFormat="false" ht="15.75" hidden="true" customHeight="false" outlineLevel="0" collapsed="false">
      <c r="A3878" s="0" t="s">
        <v>366</v>
      </c>
      <c r="B3878" s="0" t="s">
        <v>367</v>
      </c>
      <c r="C3878" s="0" t="s">
        <v>4043</v>
      </c>
      <c r="D3878" s="0" t="n">
        <v>6321</v>
      </c>
      <c r="E3878" s="0" t="n">
        <v>-5.82019</v>
      </c>
      <c r="F3878" s="0" t="n">
        <v>12.3230399999999</v>
      </c>
      <c r="G3878" s="0" t="n">
        <v>0.003477009615</v>
      </c>
      <c r="H3878" s="0" t="n">
        <v>1816.56</v>
      </c>
      <c r="I3878" s="0" t="n">
        <v>1.6015</v>
      </c>
      <c r="J3878" s="0" t="n">
        <v>20.5128</v>
      </c>
      <c r="K3878" s="0" t="n">
        <v>117</v>
      </c>
      <c r="L3878" s="0" t="s">
        <v>20</v>
      </c>
      <c r="M3878" s="0" t="n">
        <f aca="false">35.3*G3878</f>
        <v>0.1227384394095</v>
      </c>
      <c r="N3878" s="0" t="n">
        <f aca="false">M3878*1000/365</f>
        <v>0.336269697012329</v>
      </c>
      <c r="O3878" s="0" t="n">
        <f aca="false">Table1[[#This Row],[Detection frequency 2021]]/100*365</f>
        <v>74.87172</v>
      </c>
      <c r="P3878" s="0" t="n">
        <f aca="false">Table1[[#This Row],[Flared days/year]]/12</f>
        <v>6.23931</v>
      </c>
      <c r="Q3878" s="2" t="n">
        <f aca="false">Table1[[#This Row],['#days per month]]-P3934</f>
        <v>0.414852916666665</v>
      </c>
    </row>
    <row r="3879" customFormat="false" ht="15.75" hidden="true" customHeight="false" outlineLevel="0" collapsed="false">
      <c r="A3879" s="0" t="s">
        <v>788</v>
      </c>
      <c r="B3879" s="0" t="s">
        <v>789</v>
      </c>
      <c r="C3879" s="0" t="s">
        <v>4044</v>
      </c>
      <c r="D3879" s="0" t="n">
        <v>11997</v>
      </c>
      <c r="E3879" s="0" t="n">
        <v>-6.371673</v>
      </c>
      <c r="F3879" s="0" t="n">
        <v>108.132815999999</v>
      </c>
      <c r="G3879" s="0" t="n">
        <v>0.003474367845</v>
      </c>
      <c r="H3879" s="0" t="n">
        <v>1915.88</v>
      </c>
      <c r="I3879" s="0" t="n">
        <v>1.6015</v>
      </c>
      <c r="J3879" s="0" t="n">
        <v>28.4211</v>
      </c>
      <c r="K3879" s="0" t="n">
        <v>95</v>
      </c>
      <c r="L3879" s="0" t="s">
        <v>20</v>
      </c>
      <c r="M3879" s="0" t="n">
        <f aca="false">35.3*G3879</f>
        <v>0.1226451849285</v>
      </c>
      <c r="N3879" s="0" t="n">
        <f aca="false">M3879*1000/365</f>
        <v>0.336014205283562</v>
      </c>
      <c r="O3879" s="0" t="n">
        <f aca="false">Table1[[#This Row],[Detection frequency 2021]]/100*365</f>
        <v>103.737015</v>
      </c>
      <c r="P3879" s="0" t="n">
        <f aca="false">Table1[[#This Row],[Flared days/year]]/12</f>
        <v>8.64475125</v>
      </c>
      <c r="Q3879" s="2" t="n">
        <f aca="false">Table1[[#This Row],['#days per month]]-P3935</f>
        <v>2.70726583333333</v>
      </c>
    </row>
    <row r="3880" customFormat="false" ht="15.75" hidden="true" customHeight="false" outlineLevel="0" collapsed="false">
      <c r="A3880" s="0" t="s">
        <v>788</v>
      </c>
      <c r="B3880" s="0" t="s">
        <v>789</v>
      </c>
      <c r="C3880" s="0" t="s">
        <v>4045</v>
      </c>
      <c r="D3880" s="0" t="n">
        <v>11834</v>
      </c>
      <c r="E3880" s="0" t="n">
        <v>1.683112</v>
      </c>
      <c r="F3880" s="0" t="n">
        <v>100.864151</v>
      </c>
      <c r="G3880" s="0" t="n">
        <v>0.003474250433</v>
      </c>
      <c r="H3880" s="0" t="n">
        <v>1930.71</v>
      </c>
      <c r="I3880" s="0" t="n">
        <v>2.24485</v>
      </c>
      <c r="J3880" s="0" t="n">
        <v>25.641</v>
      </c>
      <c r="K3880" s="0" t="n">
        <v>39</v>
      </c>
      <c r="L3880" s="0" t="s">
        <v>20</v>
      </c>
      <c r="M3880" s="0" t="n">
        <f aca="false">35.3*G3880</f>
        <v>0.1226410402849</v>
      </c>
      <c r="N3880" s="0" t="n">
        <f aca="false">M3880*1000/365</f>
        <v>0.336002850095616</v>
      </c>
      <c r="O3880" s="0" t="n">
        <f aca="false">Table1[[#This Row],[Detection frequency 2021]]/100*365</f>
        <v>93.58965</v>
      </c>
      <c r="P3880" s="0" t="n">
        <f aca="false">Table1[[#This Row],[Flared days/year]]/12</f>
        <v>7.7991375</v>
      </c>
      <c r="Q3880" s="2" t="n">
        <f aca="false">Table1[[#This Row],['#days per month]]-P3936</f>
        <v>2.57607875</v>
      </c>
    </row>
    <row r="3881" customFormat="false" ht="15.75" hidden="true" customHeight="false" outlineLevel="0" collapsed="false">
      <c r="A3881" s="0" t="s">
        <v>24</v>
      </c>
      <c r="B3881" s="0" t="s">
        <v>25</v>
      </c>
      <c r="C3881" s="0" t="s">
        <v>4046</v>
      </c>
      <c r="D3881" s="0" t="n">
        <v>9478</v>
      </c>
      <c r="E3881" s="0" t="n">
        <v>67.516725</v>
      </c>
      <c r="F3881" s="0" t="n">
        <v>83.208145</v>
      </c>
      <c r="G3881" s="0" t="n">
        <v>0.003473692726</v>
      </c>
      <c r="H3881" s="0" t="n">
        <v>1176.81</v>
      </c>
      <c r="I3881" s="0" t="n">
        <v>1.6015</v>
      </c>
      <c r="J3881" s="0" t="n">
        <v>14.2415</v>
      </c>
      <c r="K3881" s="0" t="n">
        <v>323</v>
      </c>
      <c r="L3881" s="0" t="s">
        <v>20</v>
      </c>
      <c r="M3881" s="0" t="n">
        <f aca="false">35.3*G3881</f>
        <v>0.1226213532278</v>
      </c>
      <c r="N3881" s="0" t="n">
        <f aca="false">M3881*1000/365</f>
        <v>0.335948912952877</v>
      </c>
      <c r="O3881" s="0" t="n">
        <f aca="false">Table1[[#This Row],[Detection frequency 2021]]/100*365</f>
        <v>51.981475</v>
      </c>
      <c r="P3881" s="0" t="n">
        <f aca="false">Table1[[#This Row],[Flared days/year]]/12</f>
        <v>4.33178958333333</v>
      </c>
      <c r="Q3881" s="2" t="n">
        <f aca="false">Table1[[#This Row],['#days per month]]-P3937</f>
        <v>1.33551979166667</v>
      </c>
    </row>
    <row r="3882" customFormat="false" ht="15.75" hidden="true" customHeight="false" outlineLevel="0" collapsed="false">
      <c r="A3882" s="0" t="s">
        <v>645</v>
      </c>
      <c r="B3882" s="0" t="s">
        <v>646</v>
      </c>
      <c r="C3882" s="0" t="s">
        <v>4047</v>
      </c>
      <c r="D3882" s="0" t="n">
        <v>2873</v>
      </c>
      <c r="E3882" s="0" t="n">
        <v>28.779624</v>
      </c>
      <c r="F3882" s="0" t="n">
        <v>-99.5480209999999</v>
      </c>
      <c r="G3882" s="0" t="n">
        <v>0.003472254429</v>
      </c>
      <c r="H3882" s="0" t="n">
        <v>1911.55</v>
      </c>
      <c r="I3882" s="0" t="n">
        <v>1.6015</v>
      </c>
      <c r="J3882" s="0" t="n">
        <v>17.5</v>
      </c>
      <c r="K3882" s="0" t="n">
        <v>320</v>
      </c>
      <c r="L3882" s="0" t="s">
        <v>20</v>
      </c>
      <c r="M3882" s="0" t="n">
        <f aca="false">35.3*G3882</f>
        <v>0.1225705813437</v>
      </c>
      <c r="N3882" s="0" t="n">
        <f aca="false">M3882*1000/365</f>
        <v>0.335809811900548</v>
      </c>
      <c r="O3882" s="0" t="n">
        <f aca="false">Table1[[#This Row],[Detection frequency 2021]]/100*365</f>
        <v>63.875</v>
      </c>
      <c r="P3882" s="0" t="n">
        <f aca="false">Table1[[#This Row],[Flared days/year]]/12</f>
        <v>5.32291666666667</v>
      </c>
      <c r="Q3882" s="2" t="n">
        <f aca="false">Table1[[#This Row],['#days per month]]-P3938</f>
        <v>1.8339425</v>
      </c>
    </row>
    <row r="3883" customFormat="false" ht="15.75" hidden="true" customHeight="false" outlineLevel="0" collapsed="false">
      <c r="A3883" s="0" t="s">
        <v>563</v>
      </c>
      <c r="B3883" s="0" t="s">
        <v>564</v>
      </c>
      <c r="C3883" s="0" t="s">
        <v>4048</v>
      </c>
      <c r="D3883" s="0" t="n">
        <v>4458</v>
      </c>
      <c r="E3883" s="0" t="n">
        <v>-1.120253</v>
      </c>
      <c r="F3883" s="0" t="n">
        <v>-76.939025</v>
      </c>
      <c r="G3883" s="0" t="n">
        <v>0.003471109662</v>
      </c>
      <c r="H3883" s="0" t="n">
        <v>1927.29</v>
      </c>
      <c r="I3883" s="0" t="n">
        <v>1.6015</v>
      </c>
      <c r="J3883" s="0" t="n">
        <v>22.2221999999999</v>
      </c>
      <c r="K3883" s="0" t="n">
        <v>54</v>
      </c>
      <c r="L3883" s="0" t="s">
        <v>20</v>
      </c>
      <c r="M3883" s="0" t="n">
        <f aca="false">35.3*G3883</f>
        <v>0.1225301710686</v>
      </c>
      <c r="N3883" s="0" t="n">
        <f aca="false">M3883*1000/365</f>
        <v>0.335699098818082</v>
      </c>
      <c r="O3883" s="0" t="n">
        <f aca="false">Table1[[#This Row],[Detection frequency 2021]]/100*365</f>
        <v>81.1110299999996</v>
      </c>
      <c r="P3883" s="0" t="n">
        <f aca="false">Table1[[#This Row],[Flared days/year]]/12</f>
        <v>6.75925249999997</v>
      </c>
      <c r="Q3883" s="2" t="n">
        <f aca="false">Table1[[#This Row],['#days per month]]-P3939</f>
        <v>5.63271041666664</v>
      </c>
    </row>
    <row r="3884" customFormat="false" ht="15.75" hidden="true" customHeight="false" outlineLevel="0" collapsed="false">
      <c r="A3884" s="0" t="s">
        <v>645</v>
      </c>
      <c r="B3884" s="0" t="s">
        <v>646</v>
      </c>
      <c r="C3884" s="0" t="s">
        <v>4049</v>
      </c>
      <c r="D3884" s="0" t="n">
        <v>1376</v>
      </c>
      <c r="E3884" s="0" t="n">
        <v>31.769428</v>
      </c>
      <c r="F3884" s="0" t="n">
        <v>-104.013564</v>
      </c>
      <c r="G3884" s="0" t="n">
        <v>0.00346984748299999</v>
      </c>
      <c r="H3884" s="0" t="n">
        <v>1850.96</v>
      </c>
      <c r="I3884" s="0" t="n">
        <v>2.38315999999999</v>
      </c>
      <c r="J3884" s="0" t="n">
        <v>22.1557</v>
      </c>
      <c r="K3884" s="0" t="n">
        <v>334</v>
      </c>
      <c r="L3884" s="0" t="s">
        <v>20</v>
      </c>
      <c r="M3884" s="0" t="n">
        <f aca="false">35.3*G3884</f>
        <v>0.1224856161499</v>
      </c>
      <c r="N3884" s="0" t="n">
        <f aca="false">M3884*1000/365</f>
        <v>0.33557703054767</v>
      </c>
      <c r="O3884" s="0" t="n">
        <f aca="false">Table1[[#This Row],[Detection frequency 2021]]/100*365</f>
        <v>80.868305</v>
      </c>
      <c r="P3884" s="0" t="n">
        <f aca="false">Table1[[#This Row],[Flared days/year]]/12</f>
        <v>6.73902541666667</v>
      </c>
      <c r="Q3884" s="2" t="n">
        <f aca="false">Table1[[#This Row],['#days per month]]-P3940</f>
        <v>4.4719435</v>
      </c>
    </row>
    <row r="3885" customFormat="false" ht="15.75" hidden="true" customHeight="false" outlineLevel="0" collapsed="false">
      <c r="A3885" s="0" t="s">
        <v>24</v>
      </c>
      <c r="B3885" s="0" t="s">
        <v>25</v>
      </c>
      <c r="C3885" s="0" t="s">
        <v>4050</v>
      </c>
      <c r="D3885" s="0" t="n">
        <v>9252</v>
      </c>
      <c r="E3885" s="0" t="n">
        <v>66.5790459999999</v>
      </c>
      <c r="F3885" s="0" t="n">
        <v>77.536891</v>
      </c>
      <c r="G3885" s="0" t="n">
        <v>0.00346940718799999</v>
      </c>
      <c r="H3885" s="0" t="n">
        <v>1558.25</v>
      </c>
      <c r="I3885" s="0" t="n">
        <v>1.6015</v>
      </c>
      <c r="J3885" s="0" t="n">
        <v>2.43902</v>
      </c>
      <c r="K3885" s="0" t="n">
        <v>328</v>
      </c>
      <c r="L3885" s="0" t="s">
        <v>218</v>
      </c>
      <c r="M3885" s="0" t="n">
        <f aca="false">35.3*G3885</f>
        <v>0.1224700737364</v>
      </c>
      <c r="N3885" s="0" t="n">
        <f aca="false">M3885*1000/365</f>
        <v>0.335534448592876</v>
      </c>
      <c r="O3885" s="0" t="n">
        <f aca="false">Table1[[#This Row],[Detection frequency 2021]]/100*365</f>
        <v>8.902423</v>
      </c>
      <c r="P3885" s="0" t="n">
        <f aca="false">Table1[[#This Row],[Flared days/year]]/12</f>
        <v>0.741868583333333</v>
      </c>
      <c r="Q3885" s="2" t="n">
        <f aca="false">Table1[[#This Row],['#days per month]]-P3941</f>
        <v>-4.28019683333333</v>
      </c>
    </row>
    <row r="3886" customFormat="false" ht="15.75" hidden="true" customHeight="false" outlineLevel="0" collapsed="false">
      <c r="A3886" s="0" t="s">
        <v>645</v>
      </c>
      <c r="B3886" s="0" t="s">
        <v>646</v>
      </c>
      <c r="C3886" s="0" t="s">
        <v>4051</v>
      </c>
      <c r="D3886" s="0" t="n">
        <v>607</v>
      </c>
      <c r="E3886" s="0" t="n">
        <v>48.025152</v>
      </c>
      <c r="F3886" s="0" t="n">
        <v>-103.274524</v>
      </c>
      <c r="G3886" s="0" t="n">
        <v>0.003467411184</v>
      </c>
      <c r="H3886" s="0" t="n">
        <v>1874.01</v>
      </c>
      <c r="I3886" s="0" t="n">
        <v>2.48794</v>
      </c>
      <c r="J3886" s="0" t="n">
        <v>18.209</v>
      </c>
      <c r="K3886" s="0" t="n">
        <v>335</v>
      </c>
      <c r="L3886" s="0" t="s">
        <v>20</v>
      </c>
      <c r="M3886" s="0" t="n">
        <f aca="false">35.3*G3886</f>
        <v>0.1223996147952</v>
      </c>
      <c r="N3886" s="0" t="n">
        <f aca="false">M3886*1000/365</f>
        <v>0.335341410397808</v>
      </c>
      <c r="O3886" s="0" t="n">
        <f aca="false">Table1[[#This Row],[Detection frequency 2021]]/100*365</f>
        <v>66.46285</v>
      </c>
      <c r="P3886" s="0" t="n">
        <f aca="false">Table1[[#This Row],[Flared days/year]]/12</f>
        <v>5.53857083333333</v>
      </c>
      <c r="Q3886" s="2" t="n">
        <f aca="false">Table1[[#This Row],['#days per month]]-P3942</f>
        <v>-2.94606708333333</v>
      </c>
    </row>
    <row r="3887" customFormat="false" ht="15.75" hidden="true" customHeight="false" outlineLevel="0" collapsed="false">
      <c r="A3887" s="0" t="s">
        <v>1071</v>
      </c>
      <c r="B3887" s="0" t="s">
        <v>1072</v>
      </c>
      <c r="C3887" s="0" t="s">
        <v>4052</v>
      </c>
      <c r="D3887" s="0" t="n">
        <v>5256</v>
      </c>
      <c r="E3887" s="0" t="n">
        <v>55.53688</v>
      </c>
      <c r="F3887" s="0" t="n">
        <v>5.028827</v>
      </c>
      <c r="G3887" s="0" t="n">
        <v>0.003466090299</v>
      </c>
      <c r="H3887" s="0" t="n">
        <v>1752.14</v>
      </c>
      <c r="I3887" s="0" t="n">
        <v>2.04832</v>
      </c>
      <c r="J3887" s="0" t="n">
        <v>25.4777</v>
      </c>
      <c r="K3887" s="0" t="n">
        <v>157</v>
      </c>
      <c r="L3887" s="0" t="s">
        <v>20</v>
      </c>
      <c r="M3887" s="0" t="n">
        <f aca="false">35.3*G3887</f>
        <v>0.1223529875547</v>
      </c>
      <c r="N3887" s="0" t="n">
        <f aca="false">M3887*1000/365</f>
        <v>0.335213664533425</v>
      </c>
      <c r="O3887" s="0" t="n">
        <f aca="false">Table1[[#This Row],[Detection frequency 2021]]/100*365</f>
        <v>92.993605</v>
      </c>
      <c r="P3887" s="0" t="n">
        <f aca="false">Table1[[#This Row],[Flared days/year]]/12</f>
        <v>7.74946708333333</v>
      </c>
      <c r="Q3887" s="2" t="n">
        <f aca="false">Table1[[#This Row],['#days per month]]-P3943</f>
        <v>4.60967625</v>
      </c>
    </row>
    <row r="3888" customFormat="false" ht="15.75" hidden="true" customHeight="false" outlineLevel="0" collapsed="false">
      <c r="A3888" s="0" t="s">
        <v>645</v>
      </c>
      <c r="B3888" s="0" t="s">
        <v>646</v>
      </c>
      <c r="C3888" s="0" t="s">
        <v>4053</v>
      </c>
      <c r="D3888" s="0" t="n">
        <v>912</v>
      </c>
      <c r="E3888" s="0" t="n">
        <v>47.760022</v>
      </c>
      <c r="F3888" s="0" t="n">
        <v>-102.711483</v>
      </c>
      <c r="G3888" s="0" t="n">
        <v>0.003464211707</v>
      </c>
      <c r="H3888" s="0" t="n">
        <v>1916.02</v>
      </c>
      <c r="I3888" s="0" t="n">
        <v>2.64569</v>
      </c>
      <c r="J3888" s="0" t="n">
        <v>18.4971</v>
      </c>
      <c r="K3888" s="0" t="n">
        <v>346</v>
      </c>
      <c r="L3888" s="0" t="s">
        <v>20</v>
      </c>
      <c r="M3888" s="0" t="n">
        <f aca="false">35.3*G3888</f>
        <v>0.1222866732571</v>
      </c>
      <c r="N3888" s="0" t="n">
        <f aca="false">M3888*1000/365</f>
        <v>0.335031981526301</v>
      </c>
      <c r="O3888" s="0" t="n">
        <f aca="false">Table1[[#This Row],[Detection frequency 2021]]/100*365</f>
        <v>67.514415</v>
      </c>
      <c r="P3888" s="0" t="n">
        <f aca="false">Table1[[#This Row],[Flared days/year]]/12</f>
        <v>5.62620125</v>
      </c>
      <c r="Q3888" s="2" t="n">
        <f aca="false">Table1[[#This Row],['#days per month]]-P3944</f>
        <v>0.401256666666697</v>
      </c>
    </row>
    <row r="3889" customFormat="false" ht="15.75" hidden="true" customHeight="false" outlineLevel="0" collapsed="false">
      <c r="A3889" s="0" t="s">
        <v>24</v>
      </c>
      <c r="B3889" s="0" t="s">
        <v>25</v>
      </c>
      <c r="C3889" s="0" t="s">
        <v>4054</v>
      </c>
      <c r="D3889" s="0" t="n">
        <v>9058</v>
      </c>
      <c r="E3889" s="0" t="n">
        <v>61.043462</v>
      </c>
      <c r="F3889" s="0" t="n">
        <v>76.078299</v>
      </c>
      <c r="G3889" s="0" t="n">
        <v>0.003463096293</v>
      </c>
      <c r="H3889" s="0" t="n">
        <v>1763.7</v>
      </c>
      <c r="I3889" s="0" t="n">
        <v>1.6015</v>
      </c>
      <c r="J3889" s="0" t="n">
        <v>16.8421</v>
      </c>
      <c r="K3889" s="0" t="n">
        <v>285</v>
      </c>
      <c r="L3889" s="0" t="s">
        <v>20</v>
      </c>
      <c r="M3889" s="0" t="n">
        <f aca="false">35.3*G3889</f>
        <v>0.1222472991429</v>
      </c>
      <c r="N3889" s="0" t="n">
        <f aca="false">M3889*1000/365</f>
        <v>0.334924107240822</v>
      </c>
      <c r="O3889" s="0" t="n">
        <f aca="false">Table1[[#This Row],[Detection frequency 2021]]/100*365</f>
        <v>61.473665</v>
      </c>
      <c r="P3889" s="0" t="n">
        <f aca="false">Table1[[#This Row],[Flared days/year]]/12</f>
        <v>5.12280541666667</v>
      </c>
      <c r="Q3889" s="2" t="n">
        <f aca="false">Table1[[#This Row],['#days per month]]-P3945</f>
        <v>-1.61725416666667</v>
      </c>
    </row>
    <row r="3890" customFormat="false" ht="15.75" hidden="true" customHeight="false" outlineLevel="0" collapsed="false">
      <c r="A3890" s="0" t="s">
        <v>645</v>
      </c>
      <c r="B3890" s="0" t="s">
        <v>646</v>
      </c>
      <c r="C3890" s="0" t="s">
        <v>4055</v>
      </c>
      <c r="D3890" s="0" t="n">
        <v>948</v>
      </c>
      <c r="E3890" s="0" t="n">
        <v>47.873419</v>
      </c>
      <c r="F3890" s="0" t="n">
        <v>-102.66842</v>
      </c>
      <c r="G3890" s="0" t="n">
        <v>0.00346154058399999</v>
      </c>
      <c r="H3890" s="0" t="n">
        <v>1928.18</v>
      </c>
      <c r="I3890" s="0" t="n">
        <v>2.44963</v>
      </c>
      <c r="J3890" s="0" t="n">
        <v>18.9655</v>
      </c>
      <c r="K3890" s="0" t="n">
        <v>232</v>
      </c>
      <c r="L3890" s="0" t="s">
        <v>20</v>
      </c>
      <c r="M3890" s="0" t="n">
        <f aca="false">35.3*G3890</f>
        <v>0.1221923826152</v>
      </c>
      <c r="N3890" s="0" t="n">
        <f aca="false">M3890*1000/365</f>
        <v>0.334773651000547</v>
      </c>
      <c r="O3890" s="0" t="n">
        <f aca="false">Table1[[#This Row],[Detection frequency 2021]]/100*365</f>
        <v>69.224075</v>
      </c>
      <c r="P3890" s="0" t="n">
        <f aca="false">Table1[[#This Row],[Flared days/year]]/12</f>
        <v>5.76867291666667</v>
      </c>
      <c r="Q3890" s="2" t="n">
        <f aca="false">Table1[[#This Row],['#days per month]]-P3946</f>
        <v>-5.31777625</v>
      </c>
    </row>
    <row r="3891" customFormat="false" ht="15.75" hidden="true" customHeight="false" outlineLevel="0" collapsed="false">
      <c r="A3891" s="0" t="s">
        <v>468</v>
      </c>
      <c r="B3891" s="0" t="s">
        <v>469</v>
      </c>
      <c r="C3891" s="0" t="s">
        <v>4056</v>
      </c>
      <c r="D3891" s="0" t="n">
        <v>7654</v>
      </c>
      <c r="E3891" s="0" t="n">
        <v>28.9706539999999</v>
      </c>
      <c r="F3891" s="0" t="n">
        <v>48.058071</v>
      </c>
      <c r="G3891" s="0" t="n">
        <v>0.00207668659109999</v>
      </c>
      <c r="H3891" s="0" t="n">
        <v>1589.7</v>
      </c>
      <c r="I3891" s="0" t="n">
        <v>1.97475999999999</v>
      </c>
      <c r="J3891" s="0" t="n">
        <v>9.97506</v>
      </c>
      <c r="K3891" s="0" t="n">
        <v>401</v>
      </c>
      <c r="L3891" s="0" t="s">
        <v>20</v>
      </c>
      <c r="M3891" s="0" t="n">
        <f aca="false">35.3*G3891</f>
        <v>0.0733070366658296</v>
      </c>
      <c r="N3891" s="0" t="n">
        <f aca="false">M3891*1000/365</f>
        <v>0.200841196344739</v>
      </c>
      <c r="O3891" s="0" t="n">
        <f aca="false">Table1[[#This Row],[Detection frequency 2021]]/100*365</f>
        <v>36.408969</v>
      </c>
      <c r="P3891" s="0" t="n">
        <f aca="false">Table1[[#This Row],[Flared days/year]]/12</f>
        <v>3.03408075</v>
      </c>
      <c r="Q3891" s="2" t="n">
        <f aca="false">Table1[[#This Row],['#days per month]]-P3947</f>
        <v>-7.60241466666667</v>
      </c>
    </row>
    <row r="3892" customFormat="false" ht="15.75" hidden="true" customHeight="false" outlineLevel="0" collapsed="false">
      <c r="A3892" s="0" t="s">
        <v>645</v>
      </c>
      <c r="B3892" s="0" t="s">
        <v>646</v>
      </c>
      <c r="C3892" s="0" t="s">
        <v>4057</v>
      </c>
      <c r="D3892" s="0" t="n">
        <v>982</v>
      </c>
      <c r="E3892" s="0" t="n">
        <v>48.195013</v>
      </c>
      <c r="F3892" s="0" t="n">
        <v>-102.615223</v>
      </c>
      <c r="G3892" s="0" t="n">
        <v>0.003452969508</v>
      </c>
      <c r="H3892" s="0" t="n">
        <v>1829.93</v>
      </c>
      <c r="I3892" s="0" t="n">
        <v>1.81106</v>
      </c>
      <c r="J3892" s="0" t="n">
        <v>17.7177</v>
      </c>
      <c r="K3892" s="0" t="n">
        <v>333</v>
      </c>
      <c r="L3892" s="0" t="s">
        <v>20</v>
      </c>
      <c r="M3892" s="0" t="n">
        <f aca="false">35.3*G3892</f>
        <v>0.1218898236324</v>
      </c>
      <c r="N3892" s="0" t="n">
        <f aca="false">M3892*1000/365</f>
        <v>0.333944722280548</v>
      </c>
      <c r="O3892" s="0" t="n">
        <f aca="false">Table1[[#This Row],[Detection frequency 2021]]/100*365</f>
        <v>64.669605</v>
      </c>
      <c r="P3892" s="0" t="n">
        <f aca="false">Table1[[#This Row],[Flared days/year]]/12</f>
        <v>5.38913375</v>
      </c>
      <c r="Q3892" s="2" t="n">
        <f aca="false">Table1[[#This Row],['#days per month]]-P3948</f>
        <v>-3.81476708333333</v>
      </c>
    </row>
    <row r="3893" customFormat="false" ht="15.75" hidden="true" customHeight="false" outlineLevel="0" collapsed="false">
      <c r="A3893" s="0" t="s">
        <v>645</v>
      </c>
      <c r="B3893" s="0" t="s">
        <v>646</v>
      </c>
      <c r="C3893" s="0" t="s">
        <v>4058</v>
      </c>
      <c r="D3893" s="0" t="n">
        <v>2944</v>
      </c>
      <c r="E3893" s="0" t="n">
        <v>28.56094</v>
      </c>
      <c r="F3893" s="0" t="n">
        <v>-99.203182</v>
      </c>
      <c r="G3893" s="0" t="n">
        <v>0.003451589917</v>
      </c>
      <c r="H3893" s="0" t="n">
        <v>1908.29</v>
      </c>
      <c r="I3893" s="0" t="n">
        <v>3.76736</v>
      </c>
      <c r="J3893" s="0" t="n">
        <v>17.7994</v>
      </c>
      <c r="K3893" s="0" t="n">
        <v>309</v>
      </c>
      <c r="L3893" s="0" t="s">
        <v>20</v>
      </c>
      <c r="M3893" s="0" t="n">
        <f aca="false">35.3*G3893</f>
        <v>0.1218411240701</v>
      </c>
      <c r="N3893" s="0" t="n">
        <f aca="false">M3893*1000/365</f>
        <v>0.333811298822192</v>
      </c>
      <c r="O3893" s="0" t="n">
        <f aca="false">Table1[[#This Row],[Detection frequency 2021]]/100*365</f>
        <v>64.96781</v>
      </c>
      <c r="P3893" s="0" t="n">
        <f aca="false">Table1[[#This Row],[Flared days/year]]/12</f>
        <v>5.41398416666667</v>
      </c>
      <c r="Q3893" s="2" t="n">
        <f aca="false">Table1[[#This Row],['#days per month]]-P3949</f>
        <v>0.688237916666666</v>
      </c>
    </row>
    <row r="3894" customFormat="false" ht="15.75" hidden="true" customHeight="false" outlineLevel="0" collapsed="false">
      <c r="A3894" s="0" t="s">
        <v>645</v>
      </c>
      <c r="B3894" s="0" t="s">
        <v>646</v>
      </c>
      <c r="C3894" s="0" t="s">
        <v>4059</v>
      </c>
      <c r="D3894" s="0" t="n">
        <v>750</v>
      </c>
      <c r="E3894" s="0" t="n">
        <v>48.313655</v>
      </c>
      <c r="F3894" s="0" t="n">
        <v>-102.91653</v>
      </c>
      <c r="G3894" s="0" t="n">
        <v>0.003450856092</v>
      </c>
      <c r="H3894" s="0" t="n">
        <v>1862.81</v>
      </c>
      <c r="I3894" s="0" t="n">
        <v>1.6015</v>
      </c>
      <c r="J3894" s="0" t="n">
        <v>14.8148</v>
      </c>
      <c r="K3894" s="0" t="n">
        <v>324</v>
      </c>
      <c r="L3894" s="0" t="s">
        <v>20</v>
      </c>
      <c r="M3894" s="0" t="n">
        <f aca="false">35.3*G3894</f>
        <v>0.1218152200476</v>
      </c>
      <c r="N3894" s="0" t="n">
        <f aca="false">M3894*1000/365</f>
        <v>0.333740328897534</v>
      </c>
      <c r="O3894" s="0" t="n">
        <f aca="false">Table1[[#This Row],[Detection frequency 2021]]/100*365</f>
        <v>54.07402</v>
      </c>
      <c r="P3894" s="0" t="n">
        <f aca="false">Table1[[#This Row],[Flared days/year]]/12</f>
        <v>4.50616833333333</v>
      </c>
      <c r="Q3894" s="2" t="n">
        <f aca="false">Table1[[#This Row],['#days per month]]-P3950</f>
        <v>-0.474347916666668</v>
      </c>
    </row>
    <row r="3895" customFormat="false" ht="15.75" hidden="true" customHeight="false" outlineLevel="0" collapsed="false">
      <c r="A3895" s="0" t="s">
        <v>732</v>
      </c>
      <c r="B3895" s="0" t="s">
        <v>733</v>
      </c>
      <c r="C3895" s="0" t="s">
        <v>4060</v>
      </c>
      <c r="D3895" s="0" t="n">
        <v>4557</v>
      </c>
      <c r="E3895" s="0" t="n">
        <v>4.390135</v>
      </c>
      <c r="F3895" s="0" t="n">
        <v>-72.9285819999999</v>
      </c>
      <c r="G3895" s="0" t="n">
        <v>0.003448918794</v>
      </c>
      <c r="H3895" s="0" t="n">
        <v>1793.35</v>
      </c>
      <c r="I3895" s="0" t="n">
        <v>1.6015</v>
      </c>
      <c r="J3895" s="0" t="n">
        <v>13.1579</v>
      </c>
      <c r="K3895" s="0" t="n">
        <v>76</v>
      </c>
      <c r="L3895" s="0" t="s">
        <v>20</v>
      </c>
      <c r="M3895" s="0" t="n">
        <f aca="false">35.3*G3895</f>
        <v>0.1217468334282</v>
      </c>
      <c r="N3895" s="0" t="n">
        <f aca="false">M3895*1000/365</f>
        <v>0.333552968296438</v>
      </c>
      <c r="O3895" s="0" t="n">
        <f aca="false">Table1[[#This Row],[Detection frequency 2021]]/100*365</f>
        <v>48.026335</v>
      </c>
      <c r="P3895" s="0" t="n">
        <f aca="false">Table1[[#This Row],[Flared days/year]]/12</f>
        <v>4.00219458333333</v>
      </c>
      <c r="Q3895" s="2" t="n">
        <f aca="false">Table1[[#This Row],['#days per month]]-P3951</f>
        <v>0.20011125</v>
      </c>
    </row>
    <row r="3896" customFormat="false" ht="15.75" hidden="true" customHeight="false" outlineLevel="0" collapsed="false">
      <c r="A3896" s="0" t="s">
        <v>24</v>
      </c>
      <c r="B3896" s="0" t="s">
        <v>25</v>
      </c>
      <c r="C3896" s="0" t="s">
        <v>4061</v>
      </c>
      <c r="D3896" s="0" t="n">
        <v>9447</v>
      </c>
      <c r="E3896" s="0" t="n">
        <v>68.72457</v>
      </c>
      <c r="F3896" s="0" t="n">
        <v>80.526777</v>
      </c>
      <c r="G3896" s="0" t="n">
        <v>0.003448243675</v>
      </c>
      <c r="H3896" s="0" t="n">
        <v>1758.06</v>
      </c>
      <c r="I3896" s="0" t="n">
        <v>0.856247</v>
      </c>
      <c r="J3896" s="0" t="n">
        <v>25.641</v>
      </c>
      <c r="K3896" s="0" t="n">
        <v>195</v>
      </c>
      <c r="L3896" s="0" t="s">
        <v>20</v>
      </c>
      <c r="M3896" s="0" t="n">
        <f aca="false">35.3*G3896</f>
        <v>0.1217230017275</v>
      </c>
      <c r="N3896" s="0" t="n">
        <f aca="false">M3896*1000/365</f>
        <v>0.333487675965753</v>
      </c>
      <c r="O3896" s="0" t="n">
        <f aca="false">Table1[[#This Row],[Detection frequency 2021]]/100*365</f>
        <v>93.58965</v>
      </c>
      <c r="P3896" s="0" t="n">
        <f aca="false">Table1[[#This Row],[Flared days/year]]/12</f>
        <v>7.7991375</v>
      </c>
      <c r="Q3896" s="2" t="n">
        <f aca="false">Table1[[#This Row],['#days per month]]-P3952</f>
        <v>-0.836093333333305</v>
      </c>
    </row>
    <row r="3897" customFormat="false" ht="15.75" hidden="true" customHeight="false" outlineLevel="0" collapsed="false">
      <c r="A3897" s="0" t="s">
        <v>645</v>
      </c>
      <c r="B3897" s="0" t="s">
        <v>646</v>
      </c>
      <c r="C3897" s="0" t="s">
        <v>4062</v>
      </c>
      <c r="D3897" s="0" t="n">
        <v>698</v>
      </c>
      <c r="E3897" s="0" t="n">
        <v>47.904664</v>
      </c>
      <c r="F3897" s="0" t="n">
        <v>-102.992165</v>
      </c>
      <c r="G3897" s="0" t="n">
        <v>0.003445572552</v>
      </c>
      <c r="H3897" s="0" t="n">
        <v>1905.47</v>
      </c>
      <c r="I3897" s="0" t="n">
        <v>2.09421</v>
      </c>
      <c r="J3897" s="0" t="n">
        <v>17.9941</v>
      </c>
      <c r="K3897" s="0" t="n">
        <v>339</v>
      </c>
      <c r="L3897" s="0" t="s">
        <v>20</v>
      </c>
      <c r="M3897" s="0" t="n">
        <f aca="false">35.3*G3897</f>
        <v>0.1216287110856</v>
      </c>
      <c r="N3897" s="0" t="n">
        <f aca="false">M3897*1000/365</f>
        <v>0.33322934544</v>
      </c>
      <c r="O3897" s="0" t="n">
        <f aca="false">Table1[[#This Row],[Detection frequency 2021]]/100*365</f>
        <v>65.678465</v>
      </c>
      <c r="P3897" s="0" t="n">
        <f aca="false">Table1[[#This Row],[Flared days/year]]/12</f>
        <v>5.47320541666667</v>
      </c>
      <c r="Q3897" s="2" t="n">
        <f aca="false">Table1[[#This Row],['#days per month]]-P3953</f>
        <v>1.51271208333333</v>
      </c>
    </row>
    <row r="3898" customFormat="false" ht="15.75" hidden="true" customHeight="false" outlineLevel="0" collapsed="false">
      <c r="A3898" s="0" t="s">
        <v>24</v>
      </c>
      <c r="B3898" s="0" t="s">
        <v>25</v>
      </c>
      <c r="C3898" s="0" t="s">
        <v>4063</v>
      </c>
      <c r="D3898" s="0" t="n">
        <v>9099</v>
      </c>
      <c r="E3898" s="0" t="n">
        <v>57.713974</v>
      </c>
      <c r="F3898" s="0" t="n">
        <v>76.6078469999999</v>
      </c>
      <c r="G3898" s="0" t="n">
        <v>0.003445396434</v>
      </c>
      <c r="H3898" s="0" t="n">
        <v>1828.92</v>
      </c>
      <c r="I3898" s="0" t="n">
        <v>1.52369</v>
      </c>
      <c r="J3898" s="0" t="n">
        <v>27.0269999999999</v>
      </c>
      <c r="K3898" s="0" t="n">
        <v>296</v>
      </c>
      <c r="L3898" s="0" t="s">
        <v>20</v>
      </c>
      <c r="M3898" s="0" t="n">
        <f aca="false">35.3*G3898</f>
        <v>0.1216224941202</v>
      </c>
      <c r="N3898" s="0" t="n">
        <f aca="false">M3898*1000/365</f>
        <v>0.333212312658082</v>
      </c>
      <c r="O3898" s="0" t="n">
        <f aca="false">Table1[[#This Row],[Detection frequency 2021]]/100*365</f>
        <v>98.6485499999997</v>
      </c>
      <c r="P3898" s="0" t="n">
        <f aca="false">Table1[[#This Row],[Flared days/year]]/12</f>
        <v>8.22071249999997</v>
      </c>
      <c r="Q3898" s="2" t="n">
        <f aca="false">Table1[[#This Row],['#days per month]]-P3954</f>
        <v>0.574996666666669</v>
      </c>
    </row>
    <row r="3899" customFormat="false" ht="15.75" hidden="true" customHeight="false" outlineLevel="0" collapsed="false">
      <c r="A3899" s="0" t="s">
        <v>645</v>
      </c>
      <c r="B3899" s="0" t="s">
        <v>646</v>
      </c>
      <c r="C3899" s="0" t="s">
        <v>4064</v>
      </c>
      <c r="D3899" s="0" t="n">
        <v>528</v>
      </c>
      <c r="E3899" s="0" t="n">
        <v>48.401224</v>
      </c>
      <c r="F3899" s="0" t="n">
        <v>-103.52309</v>
      </c>
      <c r="G3899" s="0" t="n">
        <v>0.00343876265599999</v>
      </c>
      <c r="H3899" s="0" t="n">
        <v>1956.96</v>
      </c>
      <c r="I3899" s="0" t="n">
        <v>1.99849</v>
      </c>
      <c r="J3899" s="0" t="n">
        <v>16.7702</v>
      </c>
      <c r="K3899" s="0" t="n">
        <v>322</v>
      </c>
      <c r="L3899" s="0" t="s">
        <v>20</v>
      </c>
      <c r="M3899" s="0" t="n">
        <f aca="false">35.3*G3899</f>
        <v>0.1213883217568</v>
      </c>
      <c r="N3899" s="0" t="n">
        <f aca="false">M3899*1000/365</f>
        <v>0.332570744539177</v>
      </c>
      <c r="O3899" s="0" t="n">
        <f aca="false">Table1[[#This Row],[Detection frequency 2021]]/100*365</f>
        <v>61.21123</v>
      </c>
      <c r="P3899" s="0" t="n">
        <f aca="false">Table1[[#This Row],[Flared days/year]]/12</f>
        <v>5.10093583333333</v>
      </c>
      <c r="Q3899" s="2" t="n">
        <f aca="false">Table1[[#This Row],['#days per month]]-P3955</f>
        <v>-0.429361666666667</v>
      </c>
    </row>
    <row r="3900" customFormat="false" ht="15.75" hidden="true" customHeight="false" outlineLevel="0" collapsed="false">
      <c r="A3900" s="0" t="s">
        <v>35</v>
      </c>
      <c r="B3900" s="0" t="s">
        <v>36</v>
      </c>
      <c r="C3900" s="0" t="s">
        <v>4065</v>
      </c>
      <c r="D3900" s="0" t="n">
        <v>3840</v>
      </c>
      <c r="E3900" s="0" t="n">
        <v>18.301644</v>
      </c>
      <c r="F3900" s="0" t="n">
        <v>-92.221293</v>
      </c>
      <c r="G3900" s="0" t="n">
        <v>0.003437676595</v>
      </c>
      <c r="H3900" s="0" t="n">
        <v>1840.04</v>
      </c>
      <c r="I3900" s="0" t="n">
        <v>1.6015</v>
      </c>
      <c r="J3900" s="0" t="n">
        <v>12.2549</v>
      </c>
      <c r="K3900" s="0" t="n">
        <v>204</v>
      </c>
      <c r="L3900" s="0" t="s">
        <v>20</v>
      </c>
      <c r="M3900" s="0" t="n">
        <f aca="false">35.3*G3900</f>
        <v>0.1213499838035</v>
      </c>
      <c r="N3900" s="0" t="n">
        <f aca="false">M3900*1000/365</f>
        <v>0.332465709050685</v>
      </c>
      <c r="O3900" s="0" t="n">
        <f aca="false">Table1[[#This Row],[Detection frequency 2021]]/100*365</f>
        <v>44.730385</v>
      </c>
      <c r="P3900" s="0" t="n">
        <f aca="false">Table1[[#This Row],[Flared days/year]]/12</f>
        <v>3.72753208333333</v>
      </c>
      <c r="Q3900" s="2" t="n">
        <f aca="false">Table1[[#This Row],['#days per month]]-P3956</f>
        <v>-1.489565</v>
      </c>
    </row>
    <row r="3901" customFormat="false" ht="15.75" hidden="true" customHeight="false" outlineLevel="0" collapsed="false">
      <c r="A3901" s="0" t="s">
        <v>24</v>
      </c>
      <c r="B3901" s="0" t="s">
        <v>25</v>
      </c>
      <c r="C3901" s="0" t="s">
        <v>4066</v>
      </c>
      <c r="D3901" s="0" t="n">
        <v>8676</v>
      </c>
      <c r="E3901" s="0" t="n">
        <v>71.178251</v>
      </c>
      <c r="F3901" s="0" t="n">
        <v>66.865608</v>
      </c>
      <c r="G3901" s="0" t="n">
        <v>0.003436972123</v>
      </c>
      <c r="H3901" s="0" t="n">
        <v>1922.71</v>
      </c>
      <c r="I3901" s="0" t="n">
        <v>1.6015</v>
      </c>
      <c r="J3901" s="0" t="n">
        <v>22.3529</v>
      </c>
      <c r="K3901" s="0" t="n">
        <v>170</v>
      </c>
      <c r="L3901" s="0" t="s">
        <v>218</v>
      </c>
      <c r="M3901" s="0" t="n">
        <f aca="false">35.3*G3901</f>
        <v>0.1213251159419</v>
      </c>
      <c r="N3901" s="0" t="n">
        <f aca="false">M3901*1000/365</f>
        <v>0.332397577923014</v>
      </c>
      <c r="O3901" s="0" t="n">
        <f aca="false">Table1[[#This Row],[Detection frequency 2021]]/100*365</f>
        <v>81.588085</v>
      </c>
      <c r="P3901" s="0" t="n">
        <f aca="false">Table1[[#This Row],[Flared days/year]]/12</f>
        <v>6.79900708333333</v>
      </c>
      <c r="Q3901" s="2" t="n">
        <f aca="false">Table1[[#This Row],['#days per month]]-P3957</f>
        <v>0.415248333333333</v>
      </c>
    </row>
    <row r="3902" customFormat="false" ht="15.75" hidden="true" customHeight="false" outlineLevel="0" collapsed="false">
      <c r="A3902" s="0" t="s">
        <v>645</v>
      </c>
      <c r="B3902" s="0" t="s">
        <v>646</v>
      </c>
      <c r="C3902" s="0" t="s">
        <v>4067</v>
      </c>
      <c r="D3902" s="0" t="n">
        <v>3214</v>
      </c>
      <c r="E3902" s="0" t="n">
        <v>29.012671</v>
      </c>
      <c r="F3902" s="0" t="n">
        <v>-97.845474</v>
      </c>
      <c r="G3902" s="0" t="n">
        <v>0.003436179592</v>
      </c>
      <c r="H3902" s="0" t="n">
        <v>1901.22</v>
      </c>
      <c r="I3902" s="0" t="n">
        <v>2.00696</v>
      </c>
      <c r="J3902" s="0" t="n">
        <v>13.7254999999999</v>
      </c>
      <c r="K3902" s="0" t="n">
        <v>306</v>
      </c>
      <c r="L3902" s="0" t="s">
        <v>20</v>
      </c>
      <c r="M3902" s="0" t="n">
        <f aca="false">35.3*G3902</f>
        <v>0.1212971395976</v>
      </c>
      <c r="N3902" s="0" t="n">
        <f aca="false">M3902*1000/365</f>
        <v>0.332320930404383</v>
      </c>
      <c r="O3902" s="0" t="n">
        <f aca="false">Table1[[#This Row],[Detection frequency 2021]]/100*365</f>
        <v>50.0980749999996</v>
      </c>
      <c r="P3902" s="0" t="n">
        <f aca="false">Table1[[#This Row],[Flared days/year]]/12</f>
        <v>4.1748395833333</v>
      </c>
      <c r="Q3902" s="2" t="n">
        <f aca="false">Table1[[#This Row],['#days per month]]-P3958</f>
        <v>1.79440387499997</v>
      </c>
    </row>
    <row r="3903" customFormat="false" ht="15.75" hidden="true" customHeight="false" outlineLevel="0" collapsed="false">
      <c r="A3903" s="0" t="s">
        <v>645</v>
      </c>
      <c r="B3903" s="0" t="s">
        <v>646</v>
      </c>
      <c r="C3903" s="0" t="s">
        <v>4068</v>
      </c>
      <c r="D3903" s="0" t="n">
        <v>2499</v>
      </c>
      <c r="E3903" s="0" t="n">
        <v>32.443117</v>
      </c>
      <c r="F3903" s="0" t="n">
        <v>-101.808537</v>
      </c>
      <c r="G3903" s="0" t="n">
        <v>0.00343300946799999</v>
      </c>
      <c r="H3903" s="0" t="n">
        <v>1844.41</v>
      </c>
      <c r="I3903" s="0" t="n">
        <v>1.6015</v>
      </c>
      <c r="J3903" s="0" t="n">
        <v>12.1469</v>
      </c>
      <c r="K3903" s="0" t="n">
        <v>354</v>
      </c>
      <c r="L3903" s="0" t="s">
        <v>20</v>
      </c>
      <c r="M3903" s="0" t="n">
        <f aca="false">35.3*G3903</f>
        <v>0.1211852342204</v>
      </c>
      <c r="N3903" s="0" t="n">
        <f aca="false">M3903*1000/365</f>
        <v>0.332014340329862</v>
      </c>
      <c r="O3903" s="0" t="n">
        <f aca="false">Table1[[#This Row],[Detection frequency 2021]]/100*365</f>
        <v>44.336185</v>
      </c>
      <c r="P3903" s="0" t="n">
        <f aca="false">Table1[[#This Row],[Flared days/year]]/12</f>
        <v>3.69468208333333</v>
      </c>
      <c r="Q3903" s="2" t="n">
        <f aca="false">Table1[[#This Row],['#days per month]]-P3959</f>
        <v>-5.22199416666667</v>
      </c>
    </row>
    <row r="3904" customFormat="false" ht="15.75" hidden="true" customHeight="false" outlineLevel="0" collapsed="false">
      <c r="A3904" s="0" t="s">
        <v>24</v>
      </c>
      <c r="B3904" s="0" t="s">
        <v>25</v>
      </c>
      <c r="C3904" s="0" t="s">
        <v>4069</v>
      </c>
      <c r="D3904" s="0" t="n">
        <v>8736</v>
      </c>
      <c r="E3904" s="0" t="n">
        <v>60.627077</v>
      </c>
      <c r="F3904" s="0" t="n">
        <v>69.802927</v>
      </c>
      <c r="G3904" s="0" t="n">
        <v>0.003429986109</v>
      </c>
      <c r="H3904" s="0" t="n">
        <v>1811.55</v>
      </c>
      <c r="I3904" s="0" t="n">
        <v>1.50348</v>
      </c>
      <c r="J3904" s="0" t="n">
        <v>8.54701</v>
      </c>
      <c r="K3904" s="0" t="n">
        <v>234</v>
      </c>
      <c r="L3904" s="0" t="s">
        <v>20</v>
      </c>
      <c r="M3904" s="0" t="n">
        <f aca="false">35.3*G3904</f>
        <v>0.1210785096477</v>
      </c>
      <c r="N3904" s="0" t="n">
        <f aca="false">M3904*1000/365</f>
        <v>0.331721944240274</v>
      </c>
      <c r="O3904" s="0" t="n">
        <f aca="false">Table1[[#This Row],[Detection frequency 2021]]/100*365</f>
        <v>31.1965865</v>
      </c>
      <c r="P3904" s="0" t="n">
        <f aca="false">Table1[[#This Row],[Flared days/year]]/12</f>
        <v>2.59971554166667</v>
      </c>
      <c r="Q3904" s="2" t="n">
        <f aca="false">Table1[[#This Row],['#days per month]]-P3960</f>
        <v>-2.877231125</v>
      </c>
    </row>
    <row r="3905" customFormat="false" ht="15.75" hidden="true" customHeight="false" outlineLevel="0" collapsed="false">
      <c r="A3905" s="0" t="s">
        <v>161</v>
      </c>
      <c r="B3905" s="0" t="s">
        <v>162</v>
      </c>
      <c r="C3905" s="0" t="s">
        <v>4070</v>
      </c>
      <c r="D3905" s="0" t="n">
        <v>10573</v>
      </c>
      <c r="E3905" s="0" t="n">
        <v>44.341522</v>
      </c>
      <c r="F3905" s="0" t="n">
        <v>92.464</v>
      </c>
      <c r="G3905" s="0" t="n">
        <v>0.00342831298799999</v>
      </c>
      <c r="H3905" s="0" t="n">
        <v>1388.38</v>
      </c>
      <c r="I3905" s="0" t="n">
        <v>1.6015</v>
      </c>
      <c r="J3905" s="0" t="n">
        <v>18.2768</v>
      </c>
      <c r="K3905" s="0" t="n">
        <v>383</v>
      </c>
      <c r="L3905" s="0" t="s">
        <v>20</v>
      </c>
      <c r="M3905" s="0" t="n">
        <f aca="false">35.3*G3905</f>
        <v>0.1210194484764</v>
      </c>
      <c r="N3905" s="0" t="n">
        <f aca="false">M3905*1000/365</f>
        <v>0.331560132812054</v>
      </c>
      <c r="O3905" s="0" t="n">
        <f aca="false">Table1[[#This Row],[Detection frequency 2021]]/100*365</f>
        <v>66.71032</v>
      </c>
      <c r="P3905" s="0" t="n">
        <f aca="false">Table1[[#This Row],[Flared days/year]]/12</f>
        <v>5.55919333333333</v>
      </c>
      <c r="Q3905" s="2" t="n">
        <f aca="false">Table1[[#This Row],['#days per month]]-P3961</f>
        <v>-2.73625291666667</v>
      </c>
    </row>
    <row r="3906" customFormat="false" ht="15.75" hidden="true" customHeight="false" outlineLevel="0" collapsed="false">
      <c r="A3906" s="0" t="s">
        <v>645</v>
      </c>
      <c r="B3906" s="0" t="s">
        <v>646</v>
      </c>
      <c r="C3906" s="0" t="s">
        <v>4071</v>
      </c>
      <c r="D3906" s="0" t="n">
        <v>1475</v>
      </c>
      <c r="E3906" s="0" t="n">
        <v>31.5915359999999</v>
      </c>
      <c r="F3906" s="0" t="n">
        <v>-103.880991</v>
      </c>
      <c r="G3906" s="0" t="n">
        <v>0.003428195576</v>
      </c>
      <c r="H3906" s="0" t="n">
        <v>1907.15</v>
      </c>
      <c r="I3906" s="0" t="n">
        <v>1.6015</v>
      </c>
      <c r="J3906" s="0" t="n">
        <v>7.73809999999999</v>
      </c>
      <c r="K3906" s="0" t="n">
        <v>336</v>
      </c>
      <c r="L3906" s="0" t="s">
        <v>20</v>
      </c>
      <c r="M3906" s="0" t="n">
        <f aca="false">35.3*G3906</f>
        <v>0.1210153038328</v>
      </c>
      <c r="N3906" s="0" t="n">
        <f aca="false">M3906*1000/365</f>
        <v>0.33154877762411</v>
      </c>
      <c r="O3906" s="0" t="n">
        <f aca="false">Table1[[#This Row],[Detection frequency 2021]]/100*365</f>
        <v>28.244065</v>
      </c>
      <c r="P3906" s="0" t="n">
        <f aca="false">Table1[[#This Row],[Flared days/year]]/12</f>
        <v>2.35367208333333</v>
      </c>
      <c r="Q3906" s="2" t="n">
        <f aca="false">Table1[[#This Row],['#days per month]]-P3962</f>
        <v>-4.61892291666667</v>
      </c>
    </row>
    <row r="3907" customFormat="false" ht="15.75" hidden="true" customHeight="false" outlineLevel="0" collapsed="false">
      <c r="A3907" s="0" t="s">
        <v>126</v>
      </c>
      <c r="B3907" s="0" t="s">
        <v>127</v>
      </c>
      <c r="C3907" s="0" t="s">
        <v>4072</v>
      </c>
      <c r="D3907" s="0" t="n">
        <v>6118</v>
      </c>
      <c r="E3907" s="0" t="n">
        <v>4.300061</v>
      </c>
      <c r="F3907" s="0" t="n">
        <v>7.682616</v>
      </c>
      <c r="G3907" s="0" t="n">
        <v>0.003428078164</v>
      </c>
      <c r="H3907" s="0" t="n">
        <v>1614.3</v>
      </c>
      <c r="I3907" s="0" t="n">
        <v>1.6015</v>
      </c>
      <c r="J3907" s="0" t="n">
        <v>23.2557999999999</v>
      </c>
      <c r="K3907" s="0" t="n">
        <v>43</v>
      </c>
      <c r="L3907" s="0" t="s">
        <v>20</v>
      </c>
      <c r="M3907" s="0" t="n">
        <f aca="false">35.3*G3907</f>
        <v>0.1210111591892</v>
      </c>
      <c r="N3907" s="0" t="n">
        <f aca="false">M3907*1000/365</f>
        <v>0.331537422436164</v>
      </c>
      <c r="O3907" s="0" t="n">
        <f aca="false">Table1[[#This Row],[Detection frequency 2021]]/100*365</f>
        <v>84.8836699999997</v>
      </c>
      <c r="P3907" s="0" t="n">
        <f aca="false">Table1[[#This Row],[Flared days/year]]/12</f>
        <v>7.07363916666664</v>
      </c>
      <c r="Q3907" s="2" t="n">
        <f aca="false">Table1[[#This Row],['#days per month]]-P3963</f>
        <v>0.784476249999971</v>
      </c>
    </row>
    <row r="3908" customFormat="false" ht="15.75" hidden="true" customHeight="false" outlineLevel="0" collapsed="false">
      <c r="A3908" s="0" t="s">
        <v>345</v>
      </c>
      <c r="B3908" s="0" t="s">
        <v>346</v>
      </c>
      <c r="C3908" s="0" t="s">
        <v>4073</v>
      </c>
      <c r="D3908" s="0" t="n">
        <v>4613</v>
      </c>
      <c r="E3908" s="0" t="n">
        <v>-38.58144</v>
      </c>
      <c r="F3908" s="0" t="n">
        <v>-69.418286</v>
      </c>
      <c r="G3908" s="0" t="n">
        <v>0.003421708563</v>
      </c>
      <c r="H3908" s="0" t="n">
        <v>1809</v>
      </c>
      <c r="I3908" s="0" t="n">
        <v>1.6015</v>
      </c>
      <c r="J3908" s="0" t="n">
        <v>26.3305</v>
      </c>
      <c r="K3908" s="0" t="n">
        <v>357</v>
      </c>
      <c r="L3908" s="0" t="s">
        <v>20</v>
      </c>
      <c r="M3908" s="0" t="n">
        <f aca="false">35.3*G3908</f>
        <v>0.1207863122739</v>
      </c>
      <c r="N3908" s="0" t="n">
        <f aca="false">M3908*1000/365</f>
        <v>0.330921403490137</v>
      </c>
      <c r="O3908" s="0" t="n">
        <f aca="false">Table1[[#This Row],[Detection frequency 2021]]/100*365</f>
        <v>96.106325</v>
      </c>
      <c r="P3908" s="0" t="n">
        <f aca="false">Table1[[#This Row],[Flared days/year]]/12</f>
        <v>8.00886041666667</v>
      </c>
      <c r="Q3908" s="2" t="n">
        <f aca="false">Table1[[#This Row],['#days per month]]-P3964</f>
        <v>-0.193389166666638</v>
      </c>
    </row>
    <row r="3909" customFormat="false" ht="15.75" hidden="true" customHeight="false" outlineLevel="0" collapsed="false">
      <c r="A3909" s="0" t="s">
        <v>694</v>
      </c>
      <c r="B3909" s="0" t="s">
        <v>695</v>
      </c>
      <c r="C3909" s="0" t="s">
        <v>4074</v>
      </c>
      <c r="D3909" s="0" t="n">
        <v>8068</v>
      </c>
      <c r="E3909" s="0" t="n">
        <v>25.930055</v>
      </c>
      <c r="F3909" s="0" t="n">
        <v>50.547231</v>
      </c>
      <c r="G3909" s="0" t="n">
        <v>0.0009944444164</v>
      </c>
      <c r="H3909" s="0" t="n">
        <v>1366.38</v>
      </c>
      <c r="I3909" s="0" t="n">
        <v>1.6015</v>
      </c>
      <c r="J3909" s="0" t="n">
        <v>9.80392</v>
      </c>
      <c r="K3909" s="0" t="n">
        <v>408</v>
      </c>
      <c r="L3909" s="0" t="s">
        <v>20</v>
      </c>
      <c r="M3909" s="0" t="n">
        <f aca="false">35.3*G3909</f>
        <v>0.03510388789892</v>
      </c>
      <c r="N3909" s="0" t="n">
        <f aca="false">M3909*1000/365</f>
        <v>0.0961750353395068</v>
      </c>
      <c r="O3909" s="0" t="n">
        <f aca="false">Table1[[#This Row],[Detection frequency 2021]]/100*365</f>
        <v>35.784308</v>
      </c>
      <c r="P3909" s="0" t="n">
        <f aca="false">Table1[[#This Row],[Flared days/year]]/12</f>
        <v>2.98202566666667</v>
      </c>
      <c r="Q3909" s="2" t="n">
        <f aca="false">Table1[[#This Row],['#days per month]]-P3965</f>
        <v>-5.1095985</v>
      </c>
    </row>
    <row r="3910" customFormat="false" ht="15.75" hidden="true" customHeight="false" outlineLevel="0" collapsed="false">
      <c r="A3910" s="0" t="s">
        <v>726</v>
      </c>
      <c r="B3910" s="0" t="s">
        <v>727</v>
      </c>
      <c r="C3910" s="0" t="s">
        <v>4075</v>
      </c>
      <c r="D3910" s="0" t="n">
        <v>5195</v>
      </c>
      <c r="E3910" s="0" t="n">
        <v>57.286149</v>
      </c>
      <c r="F3910" s="0" t="n">
        <v>2.178924</v>
      </c>
      <c r="G3910" s="0" t="n">
        <v>0.003417980732</v>
      </c>
      <c r="H3910" s="0" t="n">
        <v>1826.62</v>
      </c>
      <c r="I3910" s="0" t="n">
        <v>1.6015</v>
      </c>
      <c r="J3910" s="0" t="n">
        <v>21.1921</v>
      </c>
      <c r="K3910" s="0" t="n">
        <v>151</v>
      </c>
      <c r="L3910" s="0" t="s">
        <v>20</v>
      </c>
      <c r="M3910" s="0" t="n">
        <f aca="false">35.3*G3910</f>
        <v>0.1206547198396</v>
      </c>
      <c r="N3910" s="0" t="n">
        <f aca="false">M3910*1000/365</f>
        <v>0.330560876272877</v>
      </c>
      <c r="O3910" s="0" t="n">
        <f aca="false">Table1[[#This Row],[Detection frequency 2021]]/100*365</f>
        <v>77.351165</v>
      </c>
      <c r="P3910" s="0" t="n">
        <f aca="false">Table1[[#This Row],[Flared days/year]]/12</f>
        <v>6.44593041666667</v>
      </c>
      <c r="Q3910" s="2" t="n">
        <f aca="false">Table1[[#This Row],['#days per month]]-P3966</f>
        <v>-2.35890374999997</v>
      </c>
    </row>
    <row r="3911" customFormat="false" ht="15.75" hidden="true" customHeight="false" outlineLevel="0" collapsed="false">
      <c r="A3911" s="0" t="s">
        <v>582</v>
      </c>
      <c r="B3911" s="0" t="s">
        <v>583</v>
      </c>
      <c r="C3911" s="0" t="s">
        <v>4076</v>
      </c>
      <c r="D3911" s="0" t="n">
        <v>8335</v>
      </c>
      <c r="E3911" s="0" t="n">
        <v>24.9036799999999</v>
      </c>
      <c r="F3911" s="0" t="n">
        <v>53.716928</v>
      </c>
      <c r="G3911" s="0" t="n">
        <v>0.000798871248</v>
      </c>
      <c r="H3911" s="0" t="n">
        <v>1819.14</v>
      </c>
      <c r="I3911" s="0" t="n">
        <v>1.6015</v>
      </c>
      <c r="J3911" s="0" t="n">
        <v>9.78836</v>
      </c>
      <c r="K3911" s="0" t="n">
        <v>378</v>
      </c>
      <c r="L3911" s="0" t="s">
        <v>20</v>
      </c>
      <c r="M3911" s="0" t="n">
        <f aca="false">35.3*G3911</f>
        <v>0.0282001550544</v>
      </c>
      <c r="N3911" s="0" t="n">
        <f aca="false">M3911*1000/365</f>
        <v>0.0772606987791781</v>
      </c>
      <c r="O3911" s="0" t="n">
        <f aca="false">Table1[[#This Row],[Detection frequency 2021]]/100*365</f>
        <v>35.727514</v>
      </c>
      <c r="P3911" s="0" t="n">
        <f aca="false">Table1[[#This Row],[Flared days/year]]/12</f>
        <v>2.97729283333333</v>
      </c>
      <c r="Q3911" s="2" t="n">
        <f aca="false">Table1[[#This Row],['#days per month]]-P3967</f>
        <v>-0.436035083333333</v>
      </c>
    </row>
    <row r="3912" customFormat="false" ht="15.75" hidden="true" customHeight="false" outlineLevel="0" collapsed="false">
      <c r="A3912" s="0" t="s">
        <v>645</v>
      </c>
      <c r="B3912" s="0" t="s">
        <v>646</v>
      </c>
      <c r="C3912" s="0" t="s">
        <v>4077</v>
      </c>
      <c r="D3912" s="0" t="n">
        <v>1008</v>
      </c>
      <c r="E3912" s="0" t="n">
        <v>47.845358</v>
      </c>
      <c r="F3912" s="0" t="n">
        <v>-102.581091</v>
      </c>
      <c r="G3912" s="0" t="n">
        <v>0.003410583776</v>
      </c>
      <c r="H3912" s="0" t="n">
        <v>1934.73</v>
      </c>
      <c r="I3912" s="0" t="n">
        <v>2.4421</v>
      </c>
      <c r="J3912" s="0" t="n">
        <v>7.80781</v>
      </c>
      <c r="K3912" s="0" t="n">
        <v>333</v>
      </c>
      <c r="L3912" s="0" t="s">
        <v>20</v>
      </c>
      <c r="M3912" s="0" t="n">
        <f aca="false">35.3*G3912</f>
        <v>0.1203936072928</v>
      </c>
      <c r="N3912" s="0" t="n">
        <f aca="false">M3912*1000/365</f>
        <v>0.329845499432329</v>
      </c>
      <c r="O3912" s="0" t="n">
        <f aca="false">Table1[[#This Row],[Detection frequency 2021]]/100*365</f>
        <v>28.4985065</v>
      </c>
      <c r="P3912" s="0" t="n">
        <f aca="false">Table1[[#This Row],[Flared days/year]]/12</f>
        <v>2.37487554166667</v>
      </c>
      <c r="Q3912" s="2" t="n">
        <f aca="false">Table1[[#This Row],['#days per month]]-P3968</f>
        <v>-5.030913625</v>
      </c>
    </row>
    <row r="3913" customFormat="false" ht="15.75" hidden="true" customHeight="false" outlineLevel="0" collapsed="false">
      <c r="A3913" s="0" t="s">
        <v>345</v>
      </c>
      <c r="B3913" s="0" t="s">
        <v>346</v>
      </c>
      <c r="C3913" s="0" t="s">
        <v>4078</v>
      </c>
      <c r="D3913" s="0" t="n">
        <v>4715</v>
      </c>
      <c r="E3913" s="0" t="n">
        <v>-38.442415</v>
      </c>
      <c r="F3913" s="0" t="n">
        <v>-68.337783</v>
      </c>
      <c r="G3913" s="0" t="n">
        <v>0.003404419646</v>
      </c>
      <c r="H3913" s="0" t="n">
        <v>1795.56</v>
      </c>
      <c r="I3913" s="0" t="n">
        <v>1.60936</v>
      </c>
      <c r="J3913" s="0" t="n">
        <v>29.1105</v>
      </c>
      <c r="K3913" s="0" t="n">
        <v>371</v>
      </c>
      <c r="L3913" s="0" t="s">
        <v>20</v>
      </c>
      <c r="M3913" s="0" t="n">
        <f aca="false">35.3*G3913</f>
        <v>0.1201760135038</v>
      </c>
      <c r="N3913" s="0" t="n">
        <f aca="false">M3913*1000/365</f>
        <v>0.329249352065205</v>
      </c>
      <c r="O3913" s="0" t="n">
        <f aca="false">Table1[[#This Row],[Detection frequency 2021]]/100*365</f>
        <v>106.253325</v>
      </c>
      <c r="P3913" s="0" t="n">
        <f aca="false">Table1[[#This Row],[Flared days/year]]/12</f>
        <v>8.85444375</v>
      </c>
      <c r="Q3913" s="2" t="n">
        <f aca="false">Table1[[#This Row],['#days per month]]-P3969</f>
        <v>4.6254016666667</v>
      </c>
    </row>
    <row r="3914" customFormat="false" ht="15.75" hidden="true" customHeight="false" outlineLevel="0" collapsed="false">
      <c r="A3914" s="0" t="s">
        <v>17</v>
      </c>
      <c r="B3914" s="0" t="s">
        <v>18</v>
      </c>
      <c r="C3914" s="0" t="s">
        <v>4079</v>
      </c>
      <c r="D3914" s="0" t="n">
        <v>4391</v>
      </c>
      <c r="E3914" s="0" t="n">
        <v>9.712856</v>
      </c>
      <c r="F3914" s="0" t="n">
        <v>-63.4870959999999</v>
      </c>
      <c r="G3914" s="0" t="n">
        <v>0.003403920645</v>
      </c>
      <c r="H3914" s="0" t="n">
        <v>2062.35</v>
      </c>
      <c r="I3914" s="0" t="n">
        <v>2.24808</v>
      </c>
      <c r="J3914" s="0" t="n">
        <v>16.5775</v>
      </c>
      <c r="K3914" s="0" t="n">
        <v>187</v>
      </c>
      <c r="L3914" s="0" t="s">
        <v>20</v>
      </c>
      <c r="M3914" s="0" t="n">
        <f aca="false">35.3*G3914</f>
        <v>0.1201583987685</v>
      </c>
      <c r="N3914" s="0" t="n">
        <f aca="false">M3914*1000/365</f>
        <v>0.329201092516438</v>
      </c>
      <c r="O3914" s="0" t="n">
        <f aca="false">Table1[[#This Row],[Detection frequency 2021]]/100*365</f>
        <v>60.507875</v>
      </c>
      <c r="P3914" s="0" t="n">
        <f aca="false">Table1[[#This Row],[Flared days/year]]/12</f>
        <v>5.04232291666667</v>
      </c>
      <c r="Q3914" s="2" t="n">
        <f aca="false">Table1[[#This Row],['#days per month]]-P3970</f>
        <v>2.10173995833333</v>
      </c>
    </row>
    <row r="3915" customFormat="false" ht="15.75" hidden="true" customHeight="false" outlineLevel="0" collapsed="false">
      <c r="A3915" s="0" t="s">
        <v>645</v>
      </c>
      <c r="B3915" s="0" t="s">
        <v>646</v>
      </c>
      <c r="C3915" s="0" t="s">
        <v>4080</v>
      </c>
      <c r="D3915" s="0" t="n">
        <v>593</v>
      </c>
      <c r="E3915" s="0" t="n">
        <v>47.994388</v>
      </c>
      <c r="F3915" s="0" t="n">
        <v>-103.322721</v>
      </c>
      <c r="G3915" s="0" t="n">
        <v>0.00340333358499999</v>
      </c>
      <c r="H3915" s="0" t="n">
        <v>1929.31</v>
      </c>
      <c r="I3915" s="0" t="n">
        <v>1.61111</v>
      </c>
      <c r="J3915" s="0" t="n">
        <v>13.913</v>
      </c>
      <c r="K3915" s="0" t="n">
        <v>345</v>
      </c>
      <c r="L3915" s="0" t="s">
        <v>20</v>
      </c>
      <c r="M3915" s="0" t="n">
        <f aca="false">35.3*G3915</f>
        <v>0.1201376755505</v>
      </c>
      <c r="N3915" s="0" t="n">
        <f aca="false">M3915*1000/365</f>
        <v>0.329144316576711</v>
      </c>
      <c r="O3915" s="0" t="n">
        <f aca="false">Table1[[#This Row],[Detection frequency 2021]]/100*365</f>
        <v>50.78245</v>
      </c>
      <c r="P3915" s="0" t="n">
        <f aca="false">Table1[[#This Row],[Flared days/year]]/12</f>
        <v>4.23187083333333</v>
      </c>
      <c r="Q3915" s="2" t="n">
        <f aca="false">Table1[[#This Row],['#days per month]]-P3971</f>
        <v>1.83685641666667</v>
      </c>
    </row>
    <row r="3916" customFormat="false" ht="15.75" hidden="true" customHeight="false" outlineLevel="0" collapsed="false">
      <c r="A3916" s="0" t="s">
        <v>24</v>
      </c>
      <c r="B3916" s="0" t="s">
        <v>25</v>
      </c>
      <c r="C3916" s="0" t="s">
        <v>4081</v>
      </c>
      <c r="D3916" s="0" t="n">
        <v>10543</v>
      </c>
      <c r="E3916" s="0" t="n">
        <v>61.329537</v>
      </c>
      <c r="F3916" s="0" t="n">
        <v>112.837412999999</v>
      </c>
      <c r="G3916" s="0" t="n">
        <v>0.003403216173</v>
      </c>
      <c r="H3916" s="0" t="n">
        <v>1606.85</v>
      </c>
      <c r="I3916" s="0" t="n">
        <v>1.6015</v>
      </c>
      <c r="J3916" s="0" t="n">
        <v>11.8421</v>
      </c>
      <c r="K3916" s="0" t="n">
        <v>228</v>
      </c>
      <c r="L3916" s="0" t="s">
        <v>20</v>
      </c>
      <c r="M3916" s="0" t="n">
        <f aca="false">35.3*G3916</f>
        <v>0.1201335309069</v>
      </c>
      <c r="N3916" s="0" t="n">
        <f aca="false">M3916*1000/365</f>
        <v>0.329132961388767</v>
      </c>
      <c r="O3916" s="0" t="n">
        <f aca="false">Table1[[#This Row],[Detection frequency 2021]]/100*365</f>
        <v>43.223665</v>
      </c>
      <c r="P3916" s="0" t="n">
        <f aca="false">Table1[[#This Row],[Flared days/year]]/12</f>
        <v>3.60197208333333</v>
      </c>
      <c r="Q3916" s="2" t="n">
        <f aca="false">Table1[[#This Row],['#days per month]]-P3972</f>
        <v>0.553035833333333</v>
      </c>
    </row>
    <row r="3917" customFormat="false" ht="15.75" hidden="true" customHeight="false" outlineLevel="0" collapsed="false">
      <c r="A3917" s="0" t="s">
        <v>17</v>
      </c>
      <c r="B3917" s="0" t="s">
        <v>18</v>
      </c>
      <c r="C3917" s="0" t="s">
        <v>4082</v>
      </c>
      <c r="D3917" s="0" t="n">
        <v>4400</v>
      </c>
      <c r="E3917" s="0" t="n">
        <v>9.694081</v>
      </c>
      <c r="F3917" s="0" t="n">
        <v>-63.437906</v>
      </c>
      <c r="G3917" s="0" t="n">
        <v>0.003402218171</v>
      </c>
      <c r="H3917" s="0" t="n">
        <v>1983.23</v>
      </c>
      <c r="I3917" s="0" t="n">
        <v>1.6015</v>
      </c>
      <c r="J3917" s="0" t="n">
        <v>14.2856999999999</v>
      </c>
      <c r="K3917" s="0" t="n">
        <v>189</v>
      </c>
      <c r="L3917" s="0" t="s">
        <v>20</v>
      </c>
      <c r="M3917" s="0" t="n">
        <f aca="false">35.3*G3917</f>
        <v>0.1200983014363</v>
      </c>
      <c r="N3917" s="0" t="n">
        <f aca="false">M3917*1000/365</f>
        <v>0.329036442291233</v>
      </c>
      <c r="O3917" s="0" t="n">
        <f aca="false">Table1[[#This Row],[Detection frequency 2021]]/100*365</f>
        <v>52.1428049999996</v>
      </c>
      <c r="P3917" s="0" t="n">
        <f aca="false">Table1[[#This Row],[Flared days/year]]/12</f>
        <v>4.34523374999997</v>
      </c>
      <c r="Q3917" s="2" t="n">
        <f aca="false">Table1[[#This Row],['#days per month]]-P3973</f>
        <v>0.406397083333304</v>
      </c>
    </row>
    <row r="3918" customFormat="false" ht="15.75" hidden="true" customHeight="false" outlineLevel="0" collapsed="false">
      <c r="A3918" s="0" t="s">
        <v>788</v>
      </c>
      <c r="B3918" s="0" t="s">
        <v>789</v>
      </c>
      <c r="C3918" s="0" t="s">
        <v>4083</v>
      </c>
      <c r="D3918" s="0" t="n">
        <v>11946</v>
      </c>
      <c r="E3918" s="0" t="n">
        <v>-3.55883399999999</v>
      </c>
      <c r="F3918" s="0" t="n">
        <v>104.355594</v>
      </c>
      <c r="G3918" s="0" t="n">
        <v>0.003401014698</v>
      </c>
      <c r="H3918" s="0" t="n">
        <v>1919.74</v>
      </c>
      <c r="I3918" s="0" t="n">
        <v>2.08054</v>
      </c>
      <c r="J3918" s="0" t="n">
        <v>24.1934999999999</v>
      </c>
      <c r="K3918" s="0" t="n">
        <v>62</v>
      </c>
      <c r="L3918" s="0" t="s">
        <v>20</v>
      </c>
      <c r="M3918" s="0" t="n">
        <f aca="false">35.3*G3918</f>
        <v>0.1200558188394</v>
      </c>
      <c r="N3918" s="0" t="n">
        <f aca="false">M3918*1000/365</f>
        <v>0.328920051614795</v>
      </c>
      <c r="O3918" s="0" t="n">
        <f aca="false">Table1[[#This Row],[Detection frequency 2021]]/100*365</f>
        <v>88.3062749999997</v>
      </c>
      <c r="P3918" s="0" t="n">
        <f aca="false">Table1[[#This Row],[Flared days/year]]/12</f>
        <v>7.35885624999997</v>
      </c>
      <c r="Q3918" s="2" t="n">
        <f aca="false">Table1[[#This Row],['#days per month]]-P3974</f>
        <v>4.96454141666664</v>
      </c>
    </row>
    <row r="3919" customFormat="false" ht="15.75" hidden="true" customHeight="false" outlineLevel="0" collapsed="false">
      <c r="A3919" s="0" t="s">
        <v>645</v>
      </c>
      <c r="B3919" s="0" t="s">
        <v>646</v>
      </c>
      <c r="C3919" s="0" t="s">
        <v>4084</v>
      </c>
      <c r="D3919" s="0" t="n">
        <v>3076</v>
      </c>
      <c r="E3919" s="0" t="n">
        <v>28.656113</v>
      </c>
      <c r="F3919" s="0" t="n">
        <v>-98.435532</v>
      </c>
      <c r="G3919" s="0" t="n">
        <v>0.003399928637</v>
      </c>
      <c r="H3919" s="0" t="n">
        <v>1897.05</v>
      </c>
      <c r="I3919" s="0" t="n">
        <v>2.37948</v>
      </c>
      <c r="J3919" s="0" t="n">
        <v>18.2109</v>
      </c>
      <c r="K3919" s="0" t="n">
        <v>313</v>
      </c>
      <c r="L3919" s="0" t="s">
        <v>20</v>
      </c>
      <c r="M3919" s="0" t="n">
        <f aca="false">35.3*G3919</f>
        <v>0.1200174808861</v>
      </c>
      <c r="N3919" s="0" t="n">
        <f aca="false">M3919*1000/365</f>
        <v>0.328815016126301</v>
      </c>
      <c r="O3919" s="0" t="n">
        <f aca="false">Table1[[#This Row],[Detection frequency 2021]]/100*365</f>
        <v>66.469785</v>
      </c>
      <c r="P3919" s="0" t="n">
        <f aca="false">Table1[[#This Row],[Flared days/year]]/12</f>
        <v>5.53914875</v>
      </c>
      <c r="Q3919" s="2" t="n">
        <f aca="false">Table1[[#This Row],['#days per month]]-P3975</f>
        <v>0.704115416666697</v>
      </c>
    </row>
    <row r="3920" customFormat="false" ht="15.75" hidden="true" customHeight="false" outlineLevel="0" collapsed="false">
      <c r="A3920" s="0" t="s">
        <v>645</v>
      </c>
      <c r="B3920" s="0" t="s">
        <v>646</v>
      </c>
      <c r="C3920" s="0" t="s">
        <v>4085</v>
      </c>
      <c r="D3920" s="0" t="n">
        <v>2626</v>
      </c>
      <c r="E3920" s="0" t="n">
        <v>32.387735</v>
      </c>
      <c r="F3920" s="0" t="n">
        <v>-101.609479</v>
      </c>
      <c r="G3920" s="0" t="n">
        <v>0.003394204802</v>
      </c>
      <c r="H3920" s="0" t="n">
        <v>1807.5</v>
      </c>
      <c r="I3920" s="0" t="n">
        <v>1.50711</v>
      </c>
      <c r="J3920" s="0" t="n">
        <v>6.08696</v>
      </c>
      <c r="K3920" s="0" t="n">
        <v>345</v>
      </c>
      <c r="L3920" s="0" t="s">
        <v>20</v>
      </c>
      <c r="M3920" s="0" t="n">
        <f aca="false">35.3*G3920</f>
        <v>0.1198154295106</v>
      </c>
      <c r="N3920" s="0" t="n">
        <f aca="false">M3920*1000/365</f>
        <v>0.328261450713973</v>
      </c>
      <c r="O3920" s="0" t="n">
        <f aca="false">Table1[[#This Row],[Detection frequency 2021]]/100*365</f>
        <v>22.217404</v>
      </c>
      <c r="P3920" s="0" t="n">
        <f aca="false">Table1[[#This Row],[Flared days/year]]/12</f>
        <v>1.85145033333333</v>
      </c>
      <c r="Q3920" s="2" t="n">
        <f aca="false">Table1[[#This Row],['#days per month]]-P3976</f>
        <v>-3.038698</v>
      </c>
    </row>
    <row r="3921" customFormat="false" ht="15.75" hidden="true" customHeight="false" outlineLevel="0" collapsed="false">
      <c r="A3921" s="0" t="s">
        <v>788</v>
      </c>
      <c r="B3921" s="0" t="s">
        <v>789</v>
      </c>
      <c r="C3921" s="0" t="s">
        <v>4086</v>
      </c>
      <c r="D3921" s="0" t="n">
        <v>12089</v>
      </c>
      <c r="E3921" s="0" t="n">
        <v>-0.998239</v>
      </c>
      <c r="F3921" s="0" t="n">
        <v>117.49771</v>
      </c>
      <c r="G3921" s="0" t="n">
        <v>0.003390036676</v>
      </c>
      <c r="H3921" s="0" t="n">
        <v>1652.11</v>
      </c>
      <c r="I3921" s="0" t="n">
        <v>1.6015</v>
      </c>
      <c r="J3921" s="0" t="n">
        <v>30.3571</v>
      </c>
      <c r="K3921" s="0" t="n">
        <v>56</v>
      </c>
      <c r="L3921" s="0" t="s">
        <v>20</v>
      </c>
      <c r="M3921" s="0" t="n">
        <f aca="false">35.3*G3921</f>
        <v>0.1196682946628</v>
      </c>
      <c r="N3921" s="0" t="n">
        <f aca="false">M3921*1000/365</f>
        <v>0.327858341541918</v>
      </c>
      <c r="O3921" s="0" t="n">
        <f aca="false">Table1[[#This Row],[Detection frequency 2021]]/100*365</f>
        <v>110.803415</v>
      </c>
      <c r="P3921" s="0" t="n">
        <f aca="false">Table1[[#This Row],[Flared days/year]]/12</f>
        <v>9.23361791666667</v>
      </c>
      <c r="Q3921" s="2" t="n">
        <f aca="false">Table1[[#This Row],['#days per month]]-P3977</f>
        <v>4.50869291666667</v>
      </c>
    </row>
    <row r="3922" customFormat="false" ht="15.75" hidden="true" customHeight="false" outlineLevel="0" collapsed="false">
      <c r="A3922" s="0" t="s">
        <v>35</v>
      </c>
      <c r="B3922" s="0" t="s">
        <v>36</v>
      </c>
      <c r="C3922" s="0" t="s">
        <v>4087</v>
      </c>
      <c r="D3922" s="0" t="n">
        <v>3782</v>
      </c>
      <c r="E3922" s="0" t="n">
        <v>17.944239</v>
      </c>
      <c r="F3922" s="0" t="n">
        <v>-93.280679</v>
      </c>
      <c r="G3922" s="0" t="n">
        <v>0.00338730684699999</v>
      </c>
      <c r="H3922" s="0" t="n">
        <v>1919.2</v>
      </c>
      <c r="I3922" s="0" t="n">
        <v>1.6015</v>
      </c>
      <c r="J3922" s="0" t="n">
        <v>8.33333</v>
      </c>
      <c r="K3922" s="0" t="n">
        <v>204</v>
      </c>
      <c r="L3922" s="0" t="s">
        <v>20</v>
      </c>
      <c r="M3922" s="0" t="n">
        <f aca="false">35.3*G3922</f>
        <v>0.1195719316991</v>
      </c>
      <c r="N3922" s="0" t="n">
        <f aca="false">M3922*1000/365</f>
        <v>0.327594333422191</v>
      </c>
      <c r="O3922" s="0" t="n">
        <f aca="false">Table1[[#This Row],[Detection frequency 2021]]/100*365</f>
        <v>30.4166545</v>
      </c>
      <c r="P3922" s="0" t="n">
        <f aca="false">Table1[[#This Row],[Flared days/year]]/12</f>
        <v>2.53472120833333</v>
      </c>
      <c r="Q3922" s="2" t="n">
        <f aca="false">Table1[[#This Row],['#days per month]]-P3978</f>
        <v>0.311281125000003</v>
      </c>
    </row>
    <row r="3923" customFormat="false" ht="15.75" hidden="true" customHeight="false" outlineLevel="0" collapsed="false">
      <c r="A3923" s="0" t="s">
        <v>598</v>
      </c>
      <c r="B3923" s="0" t="s">
        <v>599</v>
      </c>
      <c r="C3923" s="0" t="s">
        <v>4088</v>
      </c>
      <c r="D3923" s="0" t="n">
        <v>1029</v>
      </c>
      <c r="E3923" s="0" t="n">
        <v>49.144513</v>
      </c>
      <c r="F3923" s="0" t="n">
        <v>-102.526232999999</v>
      </c>
      <c r="G3923" s="0" t="n">
        <v>0.00338354966299999</v>
      </c>
      <c r="H3923" s="0" t="n">
        <v>1884</v>
      </c>
      <c r="I3923" s="0" t="n">
        <v>1.92393</v>
      </c>
      <c r="J3923" s="0" t="n">
        <v>12.0846</v>
      </c>
      <c r="K3923" s="0" t="n">
        <v>331</v>
      </c>
      <c r="L3923" s="0" t="s">
        <v>20</v>
      </c>
      <c r="M3923" s="0" t="n">
        <f aca="false">35.3*G3923</f>
        <v>0.1194393031039</v>
      </c>
      <c r="N3923" s="0" t="n">
        <f aca="false">M3923*1000/365</f>
        <v>0.327230967407944</v>
      </c>
      <c r="O3923" s="0" t="n">
        <f aca="false">Table1[[#This Row],[Detection frequency 2021]]/100*365</f>
        <v>44.10879</v>
      </c>
      <c r="P3923" s="0" t="n">
        <f aca="false">Table1[[#This Row],[Flared days/year]]/12</f>
        <v>3.6757325</v>
      </c>
      <c r="Q3923" s="2" t="n">
        <f aca="false">Table1[[#This Row],['#days per month]]-P3979</f>
        <v>-2.30272416666667</v>
      </c>
    </row>
    <row r="3924" customFormat="false" ht="15.75" hidden="true" customHeight="false" outlineLevel="0" collapsed="false">
      <c r="A3924" s="0" t="s">
        <v>645</v>
      </c>
      <c r="B3924" s="0" t="s">
        <v>646</v>
      </c>
      <c r="C3924" s="0" t="s">
        <v>4089</v>
      </c>
      <c r="D3924" s="0" t="n">
        <v>569</v>
      </c>
      <c r="E3924" s="0" t="n">
        <v>47.996463</v>
      </c>
      <c r="F3924" s="0" t="n">
        <v>-103.388963</v>
      </c>
      <c r="G3924" s="0" t="n">
        <v>0.003380673069</v>
      </c>
      <c r="H3924" s="0" t="n">
        <v>1851.15</v>
      </c>
      <c r="I3924" s="0" t="n">
        <v>3.03915</v>
      </c>
      <c r="J3924" s="0" t="n">
        <v>13.2132</v>
      </c>
      <c r="K3924" s="0" t="n">
        <v>333</v>
      </c>
      <c r="L3924" s="0" t="s">
        <v>20</v>
      </c>
      <c r="M3924" s="0" t="n">
        <f aca="false">35.3*G3924</f>
        <v>0.1193377593357</v>
      </c>
      <c r="N3924" s="0" t="n">
        <f aca="false">M3924*1000/365</f>
        <v>0.326952765303288</v>
      </c>
      <c r="O3924" s="0" t="n">
        <f aca="false">Table1[[#This Row],[Detection frequency 2021]]/100*365</f>
        <v>48.22818</v>
      </c>
      <c r="P3924" s="0" t="n">
        <f aca="false">Table1[[#This Row],[Flared days/year]]/12</f>
        <v>4.019015</v>
      </c>
      <c r="Q3924" s="2" t="n">
        <f aca="false">Table1[[#This Row],['#days per month]]-P3980</f>
        <v>-3.05462416666664</v>
      </c>
    </row>
    <row r="3925" customFormat="false" ht="15.75" hidden="true" customHeight="false" outlineLevel="0" collapsed="false">
      <c r="A3925" s="0" t="s">
        <v>645</v>
      </c>
      <c r="B3925" s="0" t="s">
        <v>646</v>
      </c>
      <c r="C3925" s="0" t="s">
        <v>4090</v>
      </c>
      <c r="D3925" s="0" t="n">
        <v>1938</v>
      </c>
      <c r="E3925" s="0" t="n">
        <v>32.124157</v>
      </c>
      <c r="F3925" s="0" t="n">
        <v>-103.406136</v>
      </c>
      <c r="G3925" s="0" t="n">
        <v>0.00338040889199999</v>
      </c>
      <c r="H3925" s="0" t="n">
        <v>1879.38</v>
      </c>
      <c r="I3925" s="0" t="n">
        <v>2.06715</v>
      </c>
      <c r="J3925" s="0" t="n">
        <v>19.1358</v>
      </c>
      <c r="K3925" s="0" t="n">
        <v>324</v>
      </c>
      <c r="L3925" s="0" t="s">
        <v>20</v>
      </c>
      <c r="M3925" s="0" t="n">
        <f aca="false">35.3*G3925</f>
        <v>0.1193284338876</v>
      </c>
      <c r="N3925" s="0" t="n">
        <f aca="false">M3925*1000/365</f>
        <v>0.32692721613041</v>
      </c>
      <c r="O3925" s="0" t="n">
        <f aca="false">Table1[[#This Row],[Detection frequency 2021]]/100*365</f>
        <v>69.84567</v>
      </c>
      <c r="P3925" s="0" t="n">
        <f aca="false">Table1[[#This Row],[Flared days/year]]/12</f>
        <v>5.8204725</v>
      </c>
      <c r="Q3925" s="2" t="n">
        <f aca="false">Table1[[#This Row],['#days per month]]-P3981</f>
        <v>0.721209583333364</v>
      </c>
    </row>
    <row r="3926" customFormat="false" ht="15.75" hidden="true" customHeight="false" outlineLevel="0" collapsed="false">
      <c r="A3926" s="0" t="s">
        <v>645</v>
      </c>
      <c r="B3926" s="0" t="s">
        <v>646</v>
      </c>
      <c r="C3926" s="0" t="s">
        <v>4091</v>
      </c>
      <c r="D3926" s="0" t="n">
        <v>2201</v>
      </c>
      <c r="E3926" s="0" t="n">
        <v>31.507238</v>
      </c>
      <c r="F3926" s="0" t="n">
        <v>-102.661592</v>
      </c>
      <c r="G3926" s="0" t="n">
        <v>0.00337770841599999</v>
      </c>
      <c r="H3926" s="0" t="n">
        <v>1943.22</v>
      </c>
      <c r="I3926" s="0" t="n">
        <v>1.6015</v>
      </c>
      <c r="J3926" s="0" t="n">
        <v>12.1951</v>
      </c>
      <c r="K3926" s="0" t="n">
        <v>328</v>
      </c>
      <c r="L3926" s="0" t="s">
        <v>20</v>
      </c>
      <c r="M3926" s="0" t="n">
        <f aca="false">35.3*G3926</f>
        <v>0.1192331070848</v>
      </c>
      <c r="N3926" s="0" t="n">
        <f aca="false">M3926*1000/365</f>
        <v>0.32666604680767</v>
      </c>
      <c r="O3926" s="0" t="n">
        <f aca="false">Table1[[#This Row],[Detection frequency 2021]]/100*365</f>
        <v>44.512115</v>
      </c>
      <c r="P3926" s="0" t="n">
        <f aca="false">Table1[[#This Row],[Flared days/year]]/12</f>
        <v>3.70934291666667</v>
      </c>
      <c r="Q3926" s="2" t="n">
        <f aca="false">Table1[[#This Row],['#days per month]]-P3982</f>
        <v>2.77213545833334</v>
      </c>
    </row>
    <row r="3927" customFormat="false" ht="15.75" hidden="true" customHeight="false" outlineLevel="0" collapsed="false">
      <c r="A3927" s="0" t="s">
        <v>625</v>
      </c>
      <c r="B3927" s="0" t="s">
        <v>626</v>
      </c>
      <c r="C3927" s="0" t="s">
        <v>4092</v>
      </c>
      <c r="D3927" s="0" t="n">
        <v>5406</v>
      </c>
      <c r="E3927" s="0" t="n">
        <v>47.508915</v>
      </c>
      <c r="F3927" s="0" t="n">
        <v>21.366019</v>
      </c>
      <c r="G3927" s="0" t="n">
        <v>0.00337588852999999</v>
      </c>
      <c r="H3927" s="0" t="n">
        <v>1834.64</v>
      </c>
      <c r="I3927" s="0" t="n">
        <v>1.7462</v>
      </c>
      <c r="J3927" s="0" t="n">
        <v>14.966</v>
      </c>
      <c r="K3927" s="0" t="n">
        <v>294</v>
      </c>
      <c r="L3927" s="0" t="s">
        <v>20</v>
      </c>
      <c r="M3927" s="0" t="n">
        <f aca="false">35.3*G3927</f>
        <v>0.119168865109</v>
      </c>
      <c r="N3927" s="0" t="n">
        <f aca="false">M3927*1000/365</f>
        <v>0.32649004139452</v>
      </c>
      <c r="O3927" s="0" t="n">
        <f aca="false">Table1[[#This Row],[Detection frequency 2021]]/100*365</f>
        <v>54.6259</v>
      </c>
      <c r="P3927" s="0" t="n">
        <f aca="false">Table1[[#This Row],[Flared days/year]]/12</f>
        <v>4.55215833333333</v>
      </c>
      <c r="Q3927" s="2" t="n">
        <f aca="false">Table1[[#This Row],['#days per month]]-P3983</f>
        <v>0.703142083333333</v>
      </c>
    </row>
    <row r="3928" customFormat="false" ht="15.75" hidden="true" customHeight="false" outlineLevel="0" collapsed="false">
      <c r="A3928" s="0" t="s">
        <v>468</v>
      </c>
      <c r="B3928" s="0" t="s">
        <v>469</v>
      </c>
      <c r="C3928" s="0" t="s">
        <v>4093</v>
      </c>
      <c r="D3928" s="0" t="n">
        <v>7603</v>
      </c>
      <c r="E3928" s="0" t="n">
        <v>29.863146</v>
      </c>
      <c r="F3928" s="0" t="n">
        <v>47.773872</v>
      </c>
      <c r="G3928" s="0" t="n">
        <v>0.003250639279</v>
      </c>
      <c r="H3928" s="0" t="n">
        <v>1810.59</v>
      </c>
      <c r="I3928" s="0" t="n">
        <v>1.95967999999999</v>
      </c>
      <c r="J3928" s="0" t="n">
        <v>9.67742</v>
      </c>
      <c r="K3928" s="0" t="n">
        <v>403</v>
      </c>
      <c r="L3928" s="0" t="s">
        <v>20</v>
      </c>
      <c r="M3928" s="0" t="n">
        <f aca="false">35.3*G3928</f>
        <v>0.1147475665487</v>
      </c>
      <c r="N3928" s="0" t="n">
        <f aca="false">M3928*1000/365</f>
        <v>0.314376894653973</v>
      </c>
      <c r="O3928" s="0" t="n">
        <f aca="false">Table1[[#This Row],[Detection frequency 2021]]/100*365</f>
        <v>35.322583</v>
      </c>
      <c r="P3928" s="0" t="n">
        <f aca="false">Table1[[#This Row],[Flared days/year]]/12</f>
        <v>2.94354858333333</v>
      </c>
      <c r="Q3928" s="2" t="n">
        <f aca="false">Table1[[#This Row],['#days per month]]-P3984</f>
        <v>-1.97132849999997</v>
      </c>
    </row>
    <row r="3929" customFormat="false" ht="15.75" hidden="true" customHeight="false" outlineLevel="0" collapsed="false">
      <c r="A3929" s="0" t="s">
        <v>161</v>
      </c>
      <c r="B3929" s="0" t="s">
        <v>162</v>
      </c>
      <c r="C3929" s="0" t="s">
        <v>4094</v>
      </c>
      <c r="D3929" s="0" t="n">
        <v>11796</v>
      </c>
      <c r="E3929" s="0" t="n">
        <v>19.805867</v>
      </c>
      <c r="F3929" s="0" t="n">
        <v>112.399376</v>
      </c>
      <c r="G3929" s="0" t="n">
        <v>0.003369606988</v>
      </c>
      <c r="H3929" s="0" t="n">
        <v>1629.31</v>
      </c>
      <c r="I3929" s="0" t="n">
        <v>1.15983</v>
      </c>
      <c r="J3929" s="0" t="n">
        <v>11.6564</v>
      </c>
      <c r="K3929" s="0" t="n">
        <v>163</v>
      </c>
      <c r="L3929" s="0" t="s">
        <v>20</v>
      </c>
      <c r="M3929" s="0" t="n">
        <f aca="false">35.3*G3929</f>
        <v>0.1189471266764</v>
      </c>
      <c r="N3929" s="0" t="n">
        <f aca="false">M3929*1000/365</f>
        <v>0.325882538839452</v>
      </c>
      <c r="O3929" s="0" t="n">
        <f aca="false">Table1[[#This Row],[Detection frequency 2021]]/100*365</f>
        <v>42.54586</v>
      </c>
      <c r="P3929" s="0" t="n">
        <f aca="false">Table1[[#This Row],[Flared days/year]]/12</f>
        <v>3.54548833333333</v>
      </c>
      <c r="Q3929" s="2" t="n">
        <f aca="false">Table1[[#This Row],['#days per month]]-P3985</f>
        <v>-0.138182916666667</v>
      </c>
    </row>
    <row r="3930" customFormat="false" ht="15.75" hidden="true" customHeight="false" outlineLevel="0" collapsed="false">
      <c r="A3930" s="0" t="s">
        <v>143</v>
      </c>
      <c r="B3930" s="0" t="s">
        <v>144</v>
      </c>
      <c r="C3930" s="0" t="s">
        <v>4095</v>
      </c>
      <c r="D3930" s="0" t="n">
        <v>6285</v>
      </c>
      <c r="E3930" s="0" t="n">
        <v>-5.325071</v>
      </c>
      <c r="F3930" s="0" t="n">
        <v>11.917274</v>
      </c>
      <c r="G3930" s="0" t="n">
        <v>0.003369577635</v>
      </c>
      <c r="H3930" s="0" t="n">
        <v>1858.32</v>
      </c>
      <c r="I3930" s="0" t="n">
        <v>0.568668</v>
      </c>
      <c r="J3930" s="0" t="n">
        <v>23.2557999999999</v>
      </c>
      <c r="K3930" s="0" t="n">
        <v>86</v>
      </c>
      <c r="L3930" s="0" t="s">
        <v>20</v>
      </c>
      <c r="M3930" s="0" t="n">
        <f aca="false">35.3*G3930</f>
        <v>0.1189460905155</v>
      </c>
      <c r="N3930" s="0" t="n">
        <f aca="false">M3930*1000/365</f>
        <v>0.325879700042466</v>
      </c>
      <c r="O3930" s="0" t="n">
        <f aca="false">Table1[[#This Row],[Detection frequency 2021]]/100*365</f>
        <v>84.8836699999997</v>
      </c>
      <c r="P3930" s="0" t="n">
        <f aca="false">Table1[[#This Row],[Flared days/year]]/12</f>
        <v>7.07363916666664</v>
      </c>
      <c r="Q3930" s="2" t="n">
        <f aca="false">Table1[[#This Row],['#days per month]]-P3986</f>
        <v>2.9509033333333</v>
      </c>
    </row>
    <row r="3931" customFormat="false" ht="15.75" hidden="true" customHeight="false" outlineLevel="0" collapsed="false">
      <c r="A3931" s="0" t="s">
        <v>39</v>
      </c>
      <c r="B3931" s="0" t="s">
        <v>40</v>
      </c>
      <c r="C3931" s="0" t="s">
        <v>4096</v>
      </c>
      <c r="D3931" s="0" t="n">
        <v>5750</v>
      </c>
      <c r="E3931" s="0" t="n">
        <v>29.709533</v>
      </c>
      <c r="F3931" s="0" t="n">
        <v>19.8746559999999</v>
      </c>
      <c r="G3931" s="0" t="n">
        <v>0.00336837416199999</v>
      </c>
      <c r="H3931" s="0" t="n">
        <v>1400.55</v>
      </c>
      <c r="I3931" s="0" t="n">
        <v>1.6015</v>
      </c>
      <c r="J3931" s="0" t="n">
        <v>2.86395999999999</v>
      </c>
      <c r="K3931" s="0" t="n">
        <v>419</v>
      </c>
      <c r="L3931" s="0" t="s">
        <v>20</v>
      </c>
      <c r="M3931" s="0" t="n">
        <f aca="false">35.3*G3931</f>
        <v>0.1189036079186</v>
      </c>
      <c r="N3931" s="0" t="n">
        <f aca="false">M3931*1000/365</f>
        <v>0.325763309366026</v>
      </c>
      <c r="O3931" s="0" t="n">
        <f aca="false">Table1[[#This Row],[Detection frequency 2021]]/100*365</f>
        <v>10.453454</v>
      </c>
      <c r="P3931" s="0" t="n">
        <f aca="false">Table1[[#This Row],[Flared days/year]]/12</f>
        <v>0.871121166666664</v>
      </c>
      <c r="Q3931" s="2" t="n">
        <f aca="false">Table1[[#This Row],['#days per month]]-P3987</f>
        <v>-6.90310508333334</v>
      </c>
    </row>
    <row r="3932" customFormat="false" ht="15.75" hidden="true" customHeight="false" outlineLevel="0" collapsed="false">
      <c r="A3932" s="0" t="s">
        <v>24</v>
      </c>
      <c r="B3932" s="0" t="s">
        <v>25</v>
      </c>
      <c r="C3932" s="0" t="s">
        <v>4097</v>
      </c>
      <c r="D3932" s="0" t="n">
        <v>9358</v>
      </c>
      <c r="E3932" s="0" t="n">
        <v>66.788598</v>
      </c>
      <c r="F3932" s="0" t="n">
        <v>79.62628</v>
      </c>
      <c r="G3932" s="0" t="n">
        <v>0.003366877159</v>
      </c>
      <c r="H3932" s="0" t="n">
        <v>1796.53</v>
      </c>
      <c r="I3932" s="0" t="n">
        <v>2.29146</v>
      </c>
      <c r="J3932" s="0" t="n">
        <v>19.9004999999999</v>
      </c>
      <c r="K3932" s="0" t="n">
        <v>201</v>
      </c>
      <c r="L3932" s="0" t="s">
        <v>218</v>
      </c>
      <c r="M3932" s="0" t="n">
        <f aca="false">35.3*G3932</f>
        <v>0.1188507637127</v>
      </c>
      <c r="N3932" s="0" t="n">
        <f aca="false">M3932*1000/365</f>
        <v>0.325618530719726</v>
      </c>
      <c r="O3932" s="0" t="n">
        <f aca="false">Table1[[#This Row],[Detection frequency 2021]]/100*365</f>
        <v>72.6368249999996</v>
      </c>
      <c r="P3932" s="0" t="n">
        <f aca="false">Table1[[#This Row],[Flared days/year]]/12</f>
        <v>6.05306874999997</v>
      </c>
      <c r="Q3932" s="2" t="n">
        <f aca="false">Table1[[#This Row],['#days per month]]-P3988</f>
        <v>1.43624458333333</v>
      </c>
    </row>
    <row r="3933" customFormat="false" ht="15.75" hidden="true" customHeight="false" outlineLevel="0" collapsed="false">
      <c r="A3933" s="0" t="s">
        <v>645</v>
      </c>
      <c r="B3933" s="0" t="s">
        <v>646</v>
      </c>
      <c r="C3933" s="0" t="s">
        <v>4098</v>
      </c>
      <c r="D3933" s="0" t="n">
        <v>842</v>
      </c>
      <c r="E3933" s="0" t="n">
        <v>48.018988</v>
      </c>
      <c r="F3933" s="0" t="n">
        <v>-102.80114</v>
      </c>
      <c r="G3933" s="0" t="n">
        <v>0.003365468215</v>
      </c>
      <c r="H3933" s="0" t="n">
        <v>1845.88</v>
      </c>
      <c r="I3933" s="0" t="n">
        <v>2.01365</v>
      </c>
      <c r="J3933" s="0" t="n">
        <v>20.6587</v>
      </c>
      <c r="K3933" s="0" t="n">
        <v>334</v>
      </c>
      <c r="L3933" s="0" t="s">
        <v>20</v>
      </c>
      <c r="M3933" s="0" t="n">
        <f aca="false">35.3*G3933</f>
        <v>0.1188010279895</v>
      </c>
      <c r="N3933" s="0" t="n">
        <f aca="false">M3933*1000/365</f>
        <v>0.325482268464383</v>
      </c>
      <c r="O3933" s="0" t="n">
        <f aca="false">Table1[[#This Row],[Detection frequency 2021]]/100*365</f>
        <v>75.404255</v>
      </c>
      <c r="P3933" s="0" t="n">
        <f aca="false">Table1[[#This Row],[Flared days/year]]/12</f>
        <v>6.28368791666667</v>
      </c>
      <c r="Q3933" s="2" t="n">
        <f aca="false">Table1[[#This Row],['#days per month]]-P3989</f>
        <v>0.272137916666666</v>
      </c>
    </row>
    <row r="3934" customFormat="false" ht="15.75" hidden="true" customHeight="false" outlineLevel="0" collapsed="false">
      <c r="A3934" s="0" t="s">
        <v>645</v>
      </c>
      <c r="B3934" s="0" t="s">
        <v>646</v>
      </c>
      <c r="C3934" s="0" t="s">
        <v>4099</v>
      </c>
      <c r="D3934" s="0" t="n">
        <v>2406</v>
      </c>
      <c r="E3934" s="0" t="n">
        <v>32.096853</v>
      </c>
      <c r="F3934" s="0" t="n">
        <v>-101.987884</v>
      </c>
      <c r="G3934" s="0" t="n">
        <v>0.003365262744</v>
      </c>
      <c r="H3934" s="0" t="n">
        <v>1853.27</v>
      </c>
      <c r="I3934" s="0" t="n">
        <v>2.42921</v>
      </c>
      <c r="J3934" s="0" t="n">
        <v>19.1489</v>
      </c>
      <c r="K3934" s="0" t="n">
        <v>329</v>
      </c>
      <c r="L3934" s="0" t="s">
        <v>20</v>
      </c>
      <c r="M3934" s="0" t="n">
        <f aca="false">35.3*G3934</f>
        <v>0.1187937748632</v>
      </c>
      <c r="N3934" s="0" t="n">
        <f aca="false">M3934*1000/365</f>
        <v>0.325462396885479</v>
      </c>
      <c r="O3934" s="0" t="n">
        <f aca="false">Table1[[#This Row],[Detection frequency 2021]]/100*365</f>
        <v>69.893485</v>
      </c>
      <c r="P3934" s="0" t="n">
        <f aca="false">Table1[[#This Row],[Flared days/year]]/12</f>
        <v>5.82445708333334</v>
      </c>
      <c r="Q3934" s="2" t="n">
        <f aca="false">Table1[[#This Row],['#days per month]]-P3990</f>
        <v>-2.35482791666666</v>
      </c>
    </row>
    <row r="3935" customFormat="false" ht="15.75" hidden="true" customHeight="false" outlineLevel="0" collapsed="false">
      <c r="A3935" s="0" t="s">
        <v>645</v>
      </c>
      <c r="B3935" s="0" t="s">
        <v>646</v>
      </c>
      <c r="C3935" s="0" t="s">
        <v>4100</v>
      </c>
      <c r="D3935" s="0" t="n">
        <v>3380</v>
      </c>
      <c r="E3935" s="0" t="n">
        <v>29.5252919999999</v>
      </c>
      <c r="F3935" s="0" t="n">
        <v>-97.227083</v>
      </c>
      <c r="G3935" s="0" t="n">
        <v>0.003363765741</v>
      </c>
      <c r="H3935" s="0" t="n">
        <v>1950.16</v>
      </c>
      <c r="I3935" s="0" t="n">
        <v>1.6015</v>
      </c>
      <c r="J3935" s="0" t="n">
        <v>19.5205</v>
      </c>
      <c r="K3935" s="0" t="n">
        <v>292</v>
      </c>
      <c r="L3935" s="0" t="s">
        <v>20</v>
      </c>
      <c r="M3935" s="0" t="n">
        <f aca="false">35.3*G3935</f>
        <v>0.1187409306573</v>
      </c>
      <c r="N3935" s="0" t="n">
        <f aca="false">M3935*1000/365</f>
        <v>0.325317618239178</v>
      </c>
      <c r="O3935" s="0" t="n">
        <f aca="false">Table1[[#This Row],[Detection frequency 2021]]/100*365</f>
        <v>71.249825</v>
      </c>
      <c r="P3935" s="0" t="n">
        <f aca="false">Table1[[#This Row],[Flared days/year]]/12</f>
        <v>5.93748541666667</v>
      </c>
      <c r="Q3935" s="2" t="n">
        <f aca="false">Table1[[#This Row],['#days per month]]-P3991</f>
        <v>3.06346933333333</v>
      </c>
    </row>
    <row r="3936" customFormat="false" ht="15.75" hidden="true" customHeight="false" outlineLevel="0" collapsed="false">
      <c r="A3936" s="0" t="s">
        <v>35</v>
      </c>
      <c r="B3936" s="0" t="s">
        <v>36</v>
      </c>
      <c r="C3936" s="0" t="s">
        <v>4101</v>
      </c>
      <c r="D3936" s="0" t="n">
        <v>3861</v>
      </c>
      <c r="E3936" s="0" t="n">
        <v>19.391824</v>
      </c>
      <c r="F3936" s="0" t="n">
        <v>-92.0050189999999</v>
      </c>
      <c r="G3936" s="0" t="n">
        <v>0.003361300089</v>
      </c>
      <c r="H3936" s="0" t="n">
        <v>1789.36</v>
      </c>
      <c r="I3936" s="0" t="n">
        <v>1.6015</v>
      </c>
      <c r="J3936" s="0" t="n">
        <v>17.1717</v>
      </c>
      <c r="K3936" s="0" t="n">
        <v>198</v>
      </c>
      <c r="L3936" s="0" t="s">
        <v>20</v>
      </c>
      <c r="M3936" s="0" t="n">
        <f aca="false">35.3*G3936</f>
        <v>0.1186538931417</v>
      </c>
      <c r="N3936" s="0" t="n">
        <f aca="false">M3936*1000/365</f>
        <v>0.325079159292329</v>
      </c>
      <c r="O3936" s="0" t="n">
        <f aca="false">Table1[[#This Row],[Detection frequency 2021]]/100*365</f>
        <v>62.676705</v>
      </c>
      <c r="P3936" s="0" t="n">
        <f aca="false">Table1[[#This Row],[Flared days/year]]/12</f>
        <v>5.22305875</v>
      </c>
      <c r="Q3936" s="2" t="n">
        <f aca="false">Table1[[#This Row],['#days per month]]-P3992</f>
        <v>2.376177375</v>
      </c>
    </row>
    <row r="3937" customFormat="false" ht="15.75" hidden="true" customHeight="false" outlineLevel="0" collapsed="false">
      <c r="A3937" s="0" t="s">
        <v>645</v>
      </c>
      <c r="B3937" s="0" t="s">
        <v>646</v>
      </c>
      <c r="C3937" s="0" t="s">
        <v>4102</v>
      </c>
      <c r="D3937" s="0" t="n">
        <v>1437</v>
      </c>
      <c r="E3937" s="0" t="n">
        <v>31.797144</v>
      </c>
      <c r="F3937" s="0" t="n">
        <v>-103.927223</v>
      </c>
      <c r="G3937" s="0" t="n">
        <v>0.003361241383</v>
      </c>
      <c r="H3937" s="0" t="n">
        <v>1966.23</v>
      </c>
      <c r="I3937" s="0" t="n">
        <v>4.11899</v>
      </c>
      <c r="J3937" s="0" t="n">
        <v>9.85075</v>
      </c>
      <c r="K3937" s="0" t="n">
        <v>335</v>
      </c>
      <c r="L3937" s="0" t="s">
        <v>20</v>
      </c>
      <c r="M3937" s="0" t="n">
        <f aca="false">35.3*G3937</f>
        <v>0.1186518208199</v>
      </c>
      <c r="N3937" s="0" t="n">
        <f aca="false">M3937*1000/365</f>
        <v>0.325073481698356</v>
      </c>
      <c r="O3937" s="0" t="n">
        <f aca="false">Table1[[#This Row],[Detection frequency 2021]]/100*365</f>
        <v>35.9552375</v>
      </c>
      <c r="P3937" s="0" t="n">
        <f aca="false">Table1[[#This Row],[Flared days/year]]/12</f>
        <v>2.99626979166667</v>
      </c>
      <c r="Q3937" s="2" t="n">
        <f aca="false">Table1[[#This Row],['#days per month]]-P3993</f>
        <v>-2.565630625</v>
      </c>
    </row>
    <row r="3938" customFormat="false" ht="15.75" hidden="true" customHeight="false" outlineLevel="0" collapsed="false">
      <c r="A3938" s="0" t="s">
        <v>645</v>
      </c>
      <c r="B3938" s="0" t="s">
        <v>646</v>
      </c>
      <c r="C3938" s="0" t="s">
        <v>4103</v>
      </c>
      <c r="D3938" s="0" t="n">
        <v>1381</v>
      </c>
      <c r="E3938" s="0" t="n">
        <v>32.001697</v>
      </c>
      <c r="F3938" s="0" t="n">
        <v>-104.001848999999</v>
      </c>
      <c r="G3938" s="0" t="n">
        <v>0.003359480203</v>
      </c>
      <c r="H3938" s="0" t="n">
        <v>1832.97</v>
      </c>
      <c r="I3938" s="0" t="n">
        <v>1.87930999999999</v>
      </c>
      <c r="J3938" s="0" t="n">
        <v>11.4706</v>
      </c>
      <c r="K3938" s="0" t="n">
        <v>340</v>
      </c>
      <c r="L3938" s="0" t="s">
        <v>20</v>
      </c>
      <c r="M3938" s="0" t="n">
        <f aca="false">35.3*G3938</f>
        <v>0.1185896511659</v>
      </c>
      <c r="N3938" s="0" t="n">
        <f aca="false">M3938*1000/365</f>
        <v>0.324903153879178</v>
      </c>
      <c r="O3938" s="0" t="n">
        <f aca="false">Table1[[#This Row],[Detection frequency 2021]]/100*365</f>
        <v>41.86769</v>
      </c>
      <c r="P3938" s="0" t="n">
        <f aca="false">Table1[[#This Row],[Flared days/year]]/12</f>
        <v>3.48897416666667</v>
      </c>
      <c r="Q3938" s="2" t="n">
        <f aca="false">Table1[[#This Row],['#days per month]]-P3994</f>
        <v>0.656047958333333</v>
      </c>
    </row>
    <row r="3939" customFormat="false" ht="15.75" hidden="true" customHeight="false" outlineLevel="0" collapsed="false">
      <c r="A3939" s="0" t="s">
        <v>24</v>
      </c>
      <c r="B3939" s="0" t="s">
        <v>25</v>
      </c>
      <c r="C3939" s="0" t="s">
        <v>4104</v>
      </c>
      <c r="D3939" s="0" t="n">
        <v>8825</v>
      </c>
      <c r="E3939" s="0" t="n">
        <v>71.177296</v>
      </c>
      <c r="F3939" s="0" t="n">
        <v>72.333424</v>
      </c>
      <c r="G3939" s="0" t="n">
        <v>0.003359392144</v>
      </c>
      <c r="H3939" s="0" t="n">
        <v>1594.23</v>
      </c>
      <c r="I3939" s="0" t="n">
        <v>1.6015</v>
      </c>
      <c r="J3939" s="0" t="n">
        <v>3.7037</v>
      </c>
      <c r="K3939" s="0" t="n">
        <v>459</v>
      </c>
      <c r="L3939" s="0" t="s">
        <v>218</v>
      </c>
      <c r="M3939" s="0" t="n">
        <f aca="false">35.3*G3939</f>
        <v>0.1185865426832</v>
      </c>
      <c r="N3939" s="0" t="n">
        <f aca="false">M3939*1000/365</f>
        <v>0.324894637488219</v>
      </c>
      <c r="O3939" s="0" t="n">
        <f aca="false">Table1[[#This Row],[Detection frequency 2021]]/100*365</f>
        <v>13.518505</v>
      </c>
      <c r="P3939" s="0" t="n">
        <f aca="false">Table1[[#This Row],[Flared days/year]]/12</f>
        <v>1.12654208333333</v>
      </c>
      <c r="Q3939" s="2" t="n">
        <f aca="false">Table1[[#This Row],['#days per month]]-P3995</f>
        <v>0.581998583333333</v>
      </c>
    </row>
    <row r="3940" customFormat="false" ht="15.75" hidden="true" customHeight="false" outlineLevel="0" collapsed="false">
      <c r="A3940" s="0" t="s">
        <v>645</v>
      </c>
      <c r="B3940" s="0" t="s">
        <v>646</v>
      </c>
      <c r="C3940" s="0" t="s">
        <v>4105</v>
      </c>
      <c r="D3940" s="0" t="n">
        <v>2849</v>
      </c>
      <c r="E3940" s="0" t="n">
        <v>28.0495909999999</v>
      </c>
      <c r="F3940" s="0" t="n">
        <v>-99.813067</v>
      </c>
      <c r="G3940" s="0" t="n">
        <v>0.003356603609</v>
      </c>
      <c r="H3940" s="0" t="n">
        <v>1864.13</v>
      </c>
      <c r="I3940" s="0" t="n">
        <v>4.99128</v>
      </c>
      <c r="J3940" s="0" t="n">
        <v>7.45341999999999</v>
      </c>
      <c r="K3940" s="0" t="n">
        <v>322</v>
      </c>
      <c r="L3940" s="0" t="s">
        <v>20</v>
      </c>
      <c r="M3940" s="0" t="n">
        <f aca="false">35.3*G3940</f>
        <v>0.1184881073977</v>
      </c>
      <c r="N3940" s="0" t="n">
        <f aca="false">M3940*1000/365</f>
        <v>0.32462495177452</v>
      </c>
      <c r="O3940" s="0" t="n">
        <f aca="false">Table1[[#This Row],[Detection frequency 2021]]/100*365</f>
        <v>27.204983</v>
      </c>
      <c r="P3940" s="0" t="n">
        <f aca="false">Table1[[#This Row],[Flared days/year]]/12</f>
        <v>2.26708191666666</v>
      </c>
      <c r="Q3940" s="2" t="n">
        <f aca="false">Table1[[#This Row],['#days per month]]-P3996</f>
        <v>1.97177440833333</v>
      </c>
    </row>
    <row r="3941" customFormat="false" ht="15.75" hidden="true" customHeight="false" outlineLevel="0" collapsed="false">
      <c r="A3941" s="0" t="s">
        <v>598</v>
      </c>
      <c r="B3941" s="0" t="s">
        <v>599</v>
      </c>
      <c r="C3941" s="0" t="s">
        <v>4106</v>
      </c>
      <c r="D3941" s="0" t="n">
        <v>1116</v>
      </c>
      <c r="E3941" s="0" t="n">
        <v>49.047326</v>
      </c>
      <c r="F3941" s="0" t="n">
        <v>-102.249538</v>
      </c>
      <c r="G3941" s="0" t="n">
        <v>0.003352582248</v>
      </c>
      <c r="H3941" s="0" t="n">
        <v>1839.59</v>
      </c>
      <c r="I3941" s="0" t="n">
        <v>2.14865</v>
      </c>
      <c r="J3941" s="0" t="n">
        <v>16.5109</v>
      </c>
      <c r="K3941" s="0" t="n">
        <v>321</v>
      </c>
      <c r="L3941" s="0" t="s">
        <v>20</v>
      </c>
      <c r="M3941" s="0" t="n">
        <f aca="false">35.3*G3941</f>
        <v>0.1183461533544</v>
      </c>
      <c r="N3941" s="0" t="n">
        <f aca="false">M3941*1000/365</f>
        <v>0.324236036587397</v>
      </c>
      <c r="O3941" s="0" t="n">
        <f aca="false">Table1[[#This Row],[Detection frequency 2021]]/100*365</f>
        <v>60.264785</v>
      </c>
      <c r="P3941" s="0" t="n">
        <f aca="false">Table1[[#This Row],[Flared days/year]]/12</f>
        <v>5.02206541666667</v>
      </c>
      <c r="Q3941" s="2" t="n">
        <f aca="false">Table1[[#This Row],['#days per month]]-P3997</f>
        <v>-0.137909166666667</v>
      </c>
    </row>
    <row r="3942" customFormat="false" ht="15.75" hidden="true" customHeight="false" outlineLevel="0" collapsed="false">
      <c r="A3942" s="0" t="s">
        <v>387</v>
      </c>
      <c r="B3942" s="0" t="s">
        <v>388</v>
      </c>
      <c r="C3942" s="0" t="s">
        <v>4107</v>
      </c>
      <c r="D3942" s="0" t="n">
        <v>7296</v>
      </c>
      <c r="E3942" s="0" t="n">
        <v>36.899207</v>
      </c>
      <c r="F3942" s="0" t="n">
        <v>41.580256</v>
      </c>
      <c r="G3942" s="0" t="n">
        <v>0.003352024541</v>
      </c>
      <c r="H3942" s="0" t="n">
        <v>1805.42</v>
      </c>
      <c r="I3942" s="0" t="n">
        <v>1.6015</v>
      </c>
      <c r="J3942" s="0" t="n">
        <v>27.8947</v>
      </c>
      <c r="K3942" s="0" t="n">
        <v>380</v>
      </c>
      <c r="L3942" s="0" t="s">
        <v>20</v>
      </c>
      <c r="M3942" s="0" t="n">
        <f aca="false">35.3*G3942</f>
        <v>0.1183264662973</v>
      </c>
      <c r="N3942" s="0" t="n">
        <f aca="false">M3942*1000/365</f>
        <v>0.324182099444657</v>
      </c>
      <c r="O3942" s="0" t="n">
        <f aca="false">Table1[[#This Row],[Detection frequency 2021]]/100*365</f>
        <v>101.815655</v>
      </c>
      <c r="P3942" s="0" t="n">
        <f aca="false">Table1[[#This Row],[Flared days/year]]/12</f>
        <v>8.48463791666667</v>
      </c>
      <c r="Q3942" s="2" t="n">
        <f aca="false">Table1[[#This Row],['#days per month]]-P3998</f>
        <v>3.56976083333336</v>
      </c>
    </row>
    <row r="3943" customFormat="false" ht="15.75" hidden="true" customHeight="false" outlineLevel="0" collapsed="false">
      <c r="A3943" s="0" t="s">
        <v>645</v>
      </c>
      <c r="B3943" s="0" t="s">
        <v>646</v>
      </c>
      <c r="C3943" s="0" t="s">
        <v>4108</v>
      </c>
      <c r="D3943" s="0" t="n">
        <v>3121</v>
      </c>
      <c r="E3943" s="0" t="n">
        <v>28.805262</v>
      </c>
      <c r="F3943" s="0" t="n">
        <v>-98.121002</v>
      </c>
      <c r="G3943" s="0" t="n">
        <v>0.003348355416</v>
      </c>
      <c r="H3943" s="0" t="n">
        <v>1934.5</v>
      </c>
      <c r="I3943" s="0" t="n">
        <v>3.77208</v>
      </c>
      <c r="J3943" s="0" t="n">
        <v>10.3226</v>
      </c>
      <c r="K3943" s="0" t="n">
        <v>310</v>
      </c>
      <c r="L3943" s="0" t="s">
        <v>20</v>
      </c>
      <c r="M3943" s="0" t="n">
        <f aca="false">35.3*G3943</f>
        <v>0.1181969461848</v>
      </c>
      <c r="N3943" s="0" t="n">
        <f aca="false">M3943*1000/365</f>
        <v>0.32382724982137</v>
      </c>
      <c r="O3943" s="0" t="n">
        <f aca="false">Table1[[#This Row],[Detection frequency 2021]]/100*365</f>
        <v>37.67749</v>
      </c>
      <c r="P3943" s="0" t="n">
        <f aca="false">Table1[[#This Row],[Flared days/year]]/12</f>
        <v>3.13979083333333</v>
      </c>
      <c r="Q3943" s="2" t="n">
        <f aca="false">Table1[[#This Row],['#days per month]]-P3999</f>
        <v>-0.704085</v>
      </c>
    </row>
    <row r="3944" customFormat="false" ht="15.75" hidden="true" customHeight="false" outlineLevel="0" collapsed="false">
      <c r="A3944" s="0" t="s">
        <v>4109</v>
      </c>
      <c r="B3944" s="0" t="s">
        <v>4110</v>
      </c>
      <c r="C3944" s="0" t="s">
        <v>4111</v>
      </c>
      <c r="D3944" s="0" t="n">
        <v>5242</v>
      </c>
      <c r="E3944" s="0" t="n">
        <v>54.852332</v>
      </c>
      <c r="F3944" s="0" t="n">
        <v>4.696982</v>
      </c>
      <c r="G3944" s="0" t="n">
        <v>0.003347181296</v>
      </c>
      <c r="H3944" s="0" t="n">
        <v>1774.21</v>
      </c>
      <c r="I3944" s="0" t="n">
        <v>1.6015</v>
      </c>
      <c r="J3944" s="0" t="n">
        <v>17.1778999999999</v>
      </c>
      <c r="K3944" s="0" t="n">
        <v>163</v>
      </c>
      <c r="L3944" s="0" t="s">
        <v>20</v>
      </c>
      <c r="M3944" s="0" t="n">
        <f aca="false">35.3*G3944</f>
        <v>0.1181554997488</v>
      </c>
      <c r="N3944" s="0" t="n">
        <f aca="false">M3944*1000/365</f>
        <v>0.323713697941918</v>
      </c>
      <c r="O3944" s="0" t="n">
        <f aca="false">Table1[[#This Row],[Detection frequency 2021]]/100*365</f>
        <v>62.6993349999996</v>
      </c>
      <c r="P3944" s="0" t="n">
        <f aca="false">Table1[[#This Row],[Flared days/year]]/12</f>
        <v>5.2249445833333</v>
      </c>
      <c r="Q3944" s="2" t="n">
        <f aca="false">Table1[[#This Row],['#days per month]]-P4000</f>
        <v>2.41601712499997</v>
      </c>
    </row>
    <row r="3945" customFormat="false" ht="15.75" hidden="true" customHeight="false" outlineLevel="0" collapsed="false">
      <c r="A3945" s="0" t="s">
        <v>17</v>
      </c>
      <c r="B3945" s="0" t="s">
        <v>18</v>
      </c>
      <c r="C3945" s="0" t="s">
        <v>4112</v>
      </c>
      <c r="D3945" s="0" t="n">
        <v>4414</v>
      </c>
      <c r="E3945" s="0" t="n">
        <v>8.614169</v>
      </c>
      <c r="F3945" s="0" t="n">
        <v>-63.107201</v>
      </c>
      <c r="G3945" s="0" t="n">
        <v>0.003345038527</v>
      </c>
      <c r="H3945" s="0" t="n">
        <v>1851.23</v>
      </c>
      <c r="I3945" s="0" t="n">
        <v>1.96672999999999</v>
      </c>
      <c r="J3945" s="0" t="n">
        <v>22.1591</v>
      </c>
      <c r="K3945" s="0" t="n">
        <v>176</v>
      </c>
      <c r="L3945" s="0" t="s">
        <v>20</v>
      </c>
      <c r="M3945" s="0" t="n">
        <f aca="false">35.3*G3945</f>
        <v>0.1180798600031</v>
      </c>
      <c r="N3945" s="0" t="n">
        <f aca="false">M3945*1000/365</f>
        <v>0.323506465761918</v>
      </c>
      <c r="O3945" s="0" t="n">
        <f aca="false">Table1[[#This Row],[Detection frequency 2021]]/100*365</f>
        <v>80.880715</v>
      </c>
      <c r="P3945" s="0" t="n">
        <f aca="false">Table1[[#This Row],[Flared days/year]]/12</f>
        <v>6.74005958333333</v>
      </c>
      <c r="Q3945" s="2" t="n">
        <f aca="false">Table1[[#This Row],['#days per month]]-P4001</f>
        <v>4.36992904166667</v>
      </c>
    </row>
    <row r="3946" customFormat="false" ht="15.75" hidden="true" customHeight="false" outlineLevel="0" collapsed="false">
      <c r="A3946" s="0" t="s">
        <v>645</v>
      </c>
      <c r="B3946" s="0" t="s">
        <v>646</v>
      </c>
      <c r="C3946" s="0" t="s">
        <v>4113</v>
      </c>
      <c r="D3946" s="0" t="n">
        <v>1630</v>
      </c>
      <c r="E3946" s="0" t="n">
        <v>31.7839369999999</v>
      </c>
      <c r="F3946" s="0" t="n">
        <v>-103.688682</v>
      </c>
      <c r="G3946" s="0" t="n">
        <v>0.003340635577</v>
      </c>
      <c r="H3946" s="0" t="n">
        <v>1807.59</v>
      </c>
      <c r="I3946" s="0" t="n">
        <v>2.15525999999999</v>
      </c>
      <c r="J3946" s="0" t="n">
        <v>36.4486</v>
      </c>
      <c r="K3946" s="0" t="n">
        <v>321</v>
      </c>
      <c r="L3946" s="0" t="s">
        <v>20</v>
      </c>
      <c r="M3946" s="0" t="n">
        <f aca="false">35.3*G3946</f>
        <v>0.1179244358681</v>
      </c>
      <c r="N3946" s="0" t="n">
        <f aca="false">M3946*1000/365</f>
        <v>0.323080646213973</v>
      </c>
      <c r="O3946" s="0" t="n">
        <f aca="false">Table1[[#This Row],[Detection frequency 2021]]/100*365</f>
        <v>133.03739</v>
      </c>
      <c r="P3946" s="0" t="n">
        <f aca="false">Table1[[#This Row],[Flared days/year]]/12</f>
        <v>11.0864491666667</v>
      </c>
      <c r="Q3946" s="2" t="n">
        <f aca="false">Table1[[#This Row],['#days per month]]-P4002</f>
        <v>5.61144916666667</v>
      </c>
    </row>
    <row r="3947" customFormat="false" ht="15.75" hidden="true" customHeight="false" outlineLevel="0" collapsed="false">
      <c r="A3947" s="0" t="s">
        <v>645</v>
      </c>
      <c r="B3947" s="0" t="s">
        <v>646</v>
      </c>
      <c r="C3947" s="0" t="s">
        <v>4114</v>
      </c>
      <c r="D3947" s="0" t="n">
        <v>2064</v>
      </c>
      <c r="E3947" s="0" t="n">
        <v>31.2932</v>
      </c>
      <c r="F3947" s="0" t="n">
        <v>-103.154081999999</v>
      </c>
      <c r="G3947" s="0" t="n">
        <v>0.003339931105</v>
      </c>
      <c r="H3947" s="0" t="n">
        <v>1735.33</v>
      </c>
      <c r="I3947" s="0" t="n">
        <v>1.6015</v>
      </c>
      <c r="J3947" s="0" t="n">
        <v>34.9693</v>
      </c>
      <c r="K3947" s="0" t="n">
        <v>326</v>
      </c>
      <c r="L3947" s="0" t="s">
        <v>20</v>
      </c>
      <c r="M3947" s="0" t="n">
        <f aca="false">35.3*G3947</f>
        <v>0.1178995680065</v>
      </c>
      <c r="N3947" s="0" t="n">
        <f aca="false">M3947*1000/365</f>
        <v>0.323012515086301</v>
      </c>
      <c r="O3947" s="0" t="n">
        <f aca="false">Table1[[#This Row],[Detection frequency 2021]]/100*365</f>
        <v>127.637945</v>
      </c>
      <c r="P3947" s="0" t="n">
        <f aca="false">Table1[[#This Row],[Flared days/year]]/12</f>
        <v>10.6364954166667</v>
      </c>
      <c r="Q3947" s="2" t="n">
        <f aca="false">Table1[[#This Row],['#days per month]]-P4003</f>
        <v>6.050605</v>
      </c>
    </row>
    <row r="3948" customFormat="false" ht="15.75" hidden="true" customHeight="false" outlineLevel="0" collapsed="false">
      <c r="A3948" s="0" t="s">
        <v>161</v>
      </c>
      <c r="B3948" s="0" t="s">
        <v>162</v>
      </c>
      <c r="C3948" s="0" t="s">
        <v>4115</v>
      </c>
      <c r="D3948" s="0" t="n">
        <v>9797</v>
      </c>
      <c r="E3948" s="0" t="n">
        <v>41.685744</v>
      </c>
      <c r="F3948" s="0" t="n">
        <v>86.180364</v>
      </c>
      <c r="G3948" s="0" t="n">
        <v>0.00333039138</v>
      </c>
      <c r="H3948" s="0" t="n">
        <v>1863.13</v>
      </c>
      <c r="I3948" s="0" t="n">
        <v>1.6015</v>
      </c>
      <c r="J3948" s="0" t="n">
        <v>30.2594</v>
      </c>
      <c r="K3948" s="0" t="n">
        <v>347</v>
      </c>
      <c r="L3948" s="0" t="s">
        <v>20</v>
      </c>
      <c r="M3948" s="0" t="n">
        <f aca="false">35.3*G3948</f>
        <v>0.117562815714</v>
      </c>
      <c r="N3948" s="0" t="n">
        <f aca="false">M3948*1000/365</f>
        <v>0.322089906065753</v>
      </c>
      <c r="O3948" s="0" t="n">
        <f aca="false">Table1[[#This Row],[Detection frequency 2021]]/100*365</f>
        <v>110.44681</v>
      </c>
      <c r="P3948" s="0" t="n">
        <f aca="false">Table1[[#This Row],[Flared days/year]]/12</f>
        <v>9.20390083333333</v>
      </c>
      <c r="Q3948" s="2" t="n">
        <f aca="false">Table1[[#This Row],['#days per month]]-P4004</f>
        <v>3.84694791666667</v>
      </c>
    </row>
    <row r="3949" customFormat="false" ht="15.75" hidden="true" customHeight="false" outlineLevel="0" collapsed="false">
      <c r="A3949" s="0" t="s">
        <v>645</v>
      </c>
      <c r="B3949" s="0" t="s">
        <v>646</v>
      </c>
      <c r="C3949" s="0" t="s">
        <v>4116</v>
      </c>
      <c r="D3949" s="0" t="n">
        <v>2629</v>
      </c>
      <c r="E3949" s="0" t="n">
        <v>31.237244</v>
      </c>
      <c r="F3949" s="0" t="n">
        <v>-101.604691</v>
      </c>
      <c r="G3949" s="0" t="n">
        <v>0.00333009785</v>
      </c>
      <c r="H3949" s="0" t="n">
        <v>1899.5</v>
      </c>
      <c r="I3949" s="0" t="n">
        <v>1.60715</v>
      </c>
      <c r="J3949" s="0" t="n">
        <v>15.5367</v>
      </c>
      <c r="K3949" s="0" t="n">
        <v>354</v>
      </c>
      <c r="L3949" s="0" t="s">
        <v>20</v>
      </c>
      <c r="M3949" s="0" t="n">
        <f aca="false">35.3*G3949</f>
        <v>0.117552454105</v>
      </c>
      <c r="N3949" s="0" t="n">
        <f aca="false">M3949*1000/365</f>
        <v>0.32206151809589</v>
      </c>
      <c r="O3949" s="0" t="n">
        <f aca="false">Table1[[#This Row],[Detection frequency 2021]]/100*365</f>
        <v>56.708955</v>
      </c>
      <c r="P3949" s="0" t="n">
        <f aca="false">Table1[[#This Row],[Flared days/year]]/12</f>
        <v>4.72574625</v>
      </c>
      <c r="Q3949" s="2" t="n">
        <f aca="false">Table1[[#This Row],['#days per month]]-P4005</f>
        <v>0.481556666666667</v>
      </c>
    </row>
    <row r="3950" customFormat="false" ht="15.75" hidden="true" customHeight="false" outlineLevel="0" collapsed="false">
      <c r="A3950" s="0" t="s">
        <v>645</v>
      </c>
      <c r="B3950" s="0" t="s">
        <v>646</v>
      </c>
      <c r="C3950" s="0" t="s">
        <v>4117</v>
      </c>
      <c r="D3950" s="0" t="n">
        <v>812</v>
      </c>
      <c r="E3950" s="0" t="n">
        <v>47.919275</v>
      </c>
      <c r="F3950" s="0" t="n">
        <v>-102.858812</v>
      </c>
      <c r="G3950" s="0" t="n">
        <v>0.00332769090399999</v>
      </c>
      <c r="H3950" s="0" t="n">
        <v>1827.48</v>
      </c>
      <c r="I3950" s="0" t="n">
        <v>1.78194</v>
      </c>
      <c r="J3950" s="0" t="n">
        <v>16.3743</v>
      </c>
      <c r="K3950" s="0" t="n">
        <v>342</v>
      </c>
      <c r="L3950" s="0" t="s">
        <v>20</v>
      </c>
      <c r="M3950" s="0" t="n">
        <f aca="false">35.3*G3950</f>
        <v>0.1174674889112</v>
      </c>
      <c r="N3950" s="0" t="n">
        <f aca="false">M3950*1000/365</f>
        <v>0.321828736743013</v>
      </c>
      <c r="O3950" s="0" t="n">
        <f aca="false">Table1[[#This Row],[Detection frequency 2021]]/100*365</f>
        <v>59.766195</v>
      </c>
      <c r="P3950" s="0" t="n">
        <f aca="false">Table1[[#This Row],[Flared days/year]]/12</f>
        <v>4.98051625</v>
      </c>
      <c r="Q3950" s="2" t="n">
        <f aca="false">Table1[[#This Row],['#days per month]]-P4006</f>
        <v>-1.97185166666667</v>
      </c>
    </row>
    <row r="3951" customFormat="false" ht="15.75" hidden="true" customHeight="false" outlineLevel="0" collapsed="false">
      <c r="A3951" s="0" t="s">
        <v>24</v>
      </c>
      <c r="B3951" s="0" t="s">
        <v>25</v>
      </c>
      <c r="C3951" s="0" t="s">
        <v>4118</v>
      </c>
      <c r="D3951" s="0" t="n">
        <v>10395</v>
      </c>
      <c r="E3951" s="0" t="n">
        <v>57.891002</v>
      </c>
      <c r="F3951" s="0" t="n">
        <v>105.899812</v>
      </c>
      <c r="G3951" s="0" t="n">
        <v>0.0033256949</v>
      </c>
      <c r="H3951" s="0" t="n">
        <v>1934.67</v>
      </c>
      <c r="I3951" s="0" t="n">
        <v>3.51066999999999</v>
      </c>
      <c r="J3951" s="0" t="n">
        <v>12.5</v>
      </c>
      <c r="K3951" s="0" t="n">
        <v>224</v>
      </c>
      <c r="L3951" s="0" t="s">
        <v>20</v>
      </c>
      <c r="M3951" s="0" t="n">
        <f aca="false">35.3*G3951</f>
        <v>0.11739702997</v>
      </c>
      <c r="N3951" s="0" t="n">
        <f aca="false">M3951*1000/365</f>
        <v>0.321635698547945</v>
      </c>
      <c r="O3951" s="0" t="n">
        <f aca="false">Table1[[#This Row],[Detection frequency 2021]]/100*365</f>
        <v>45.625</v>
      </c>
      <c r="P3951" s="0" t="n">
        <f aca="false">Table1[[#This Row],[Flared days/year]]/12</f>
        <v>3.80208333333333</v>
      </c>
      <c r="Q3951" s="2" t="n">
        <f aca="false">Table1[[#This Row],['#days per month]]-P4007</f>
        <v>0.163276666666698</v>
      </c>
    </row>
    <row r="3952" customFormat="false" ht="15.75" hidden="true" customHeight="false" outlineLevel="0" collapsed="false">
      <c r="A3952" s="0" t="s">
        <v>24</v>
      </c>
      <c r="B3952" s="0" t="s">
        <v>25</v>
      </c>
      <c r="C3952" s="0" t="s">
        <v>4119</v>
      </c>
      <c r="D3952" s="0" t="n">
        <v>6708</v>
      </c>
      <c r="E3952" s="0" t="n">
        <v>51.5252659999999</v>
      </c>
      <c r="F3952" s="0" t="n">
        <v>46.404156</v>
      </c>
      <c r="G3952" s="0" t="n">
        <v>0.003321321303</v>
      </c>
      <c r="H3952" s="0" t="n">
        <v>1661.47</v>
      </c>
      <c r="I3952" s="0" t="n">
        <v>0.914091</v>
      </c>
      <c r="J3952" s="0" t="n">
        <v>28.3897999999999</v>
      </c>
      <c r="K3952" s="0" t="n">
        <v>236</v>
      </c>
      <c r="L3952" s="0" t="s">
        <v>20</v>
      </c>
      <c r="M3952" s="0" t="n">
        <f aca="false">35.3*G3952</f>
        <v>0.1172426419959</v>
      </c>
      <c r="N3952" s="0" t="n">
        <f aca="false">M3952*1000/365</f>
        <v>0.321212717796986</v>
      </c>
      <c r="O3952" s="0" t="n">
        <f aca="false">Table1[[#This Row],[Detection frequency 2021]]/100*365</f>
        <v>103.62277</v>
      </c>
      <c r="P3952" s="0" t="n">
        <f aca="false">Table1[[#This Row],[Flared days/year]]/12</f>
        <v>8.6352308333333</v>
      </c>
      <c r="Q3952" s="2" t="n">
        <f aca="false">Table1[[#This Row],['#days per month]]-P4008</f>
        <v>7.36786870833331</v>
      </c>
    </row>
    <row r="3953" customFormat="false" ht="15.75" hidden="true" customHeight="false" outlineLevel="0" collapsed="false">
      <c r="A3953" s="0" t="s">
        <v>17</v>
      </c>
      <c r="B3953" s="0" t="s">
        <v>18</v>
      </c>
      <c r="C3953" s="0" t="s">
        <v>4120</v>
      </c>
      <c r="D3953" s="0" t="n">
        <v>4387</v>
      </c>
      <c r="E3953" s="0" t="n">
        <v>9.687369</v>
      </c>
      <c r="F3953" s="0" t="n">
        <v>-63.4956459999999</v>
      </c>
      <c r="G3953" s="0" t="n">
        <v>0.003321321303</v>
      </c>
      <c r="H3953" s="0" t="n">
        <v>2031.88</v>
      </c>
      <c r="I3953" s="0" t="n">
        <v>3.65038</v>
      </c>
      <c r="J3953" s="0" t="n">
        <v>13.0208</v>
      </c>
      <c r="K3953" s="0" t="n">
        <v>192</v>
      </c>
      <c r="L3953" s="0" t="s">
        <v>20</v>
      </c>
      <c r="M3953" s="0" t="n">
        <f aca="false">35.3*G3953</f>
        <v>0.1172426419959</v>
      </c>
      <c r="N3953" s="0" t="n">
        <f aca="false">M3953*1000/365</f>
        <v>0.321212717796986</v>
      </c>
      <c r="O3953" s="0" t="n">
        <f aca="false">Table1[[#This Row],[Detection frequency 2021]]/100*365</f>
        <v>47.52592</v>
      </c>
      <c r="P3953" s="0" t="n">
        <f aca="false">Table1[[#This Row],[Flared days/year]]/12</f>
        <v>3.96049333333333</v>
      </c>
      <c r="Q3953" s="2" t="n">
        <f aca="false">Table1[[#This Row],['#days per month]]-P4009</f>
        <v>-0.0226299999999697</v>
      </c>
    </row>
    <row r="3954" customFormat="false" ht="15.75" hidden="true" customHeight="false" outlineLevel="0" collapsed="false">
      <c r="A3954" s="0" t="s">
        <v>345</v>
      </c>
      <c r="B3954" s="0" t="s">
        <v>346</v>
      </c>
      <c r="C3954" s="0" t="s">
        <v>4121</v>
      </c>
      <c r="D3954" s="0" t="n">
        <v>4615</v>
      </c>
      <c r="E3954" s="0" t="n">
        <v>-36.9261039999999</v>
      </c>
      <c r="F3954" s="0" t="n">
        <v>-69.397217</v>
      </c>
      <c r="G3954" s="0" t="n">
        <v>0.003319589476</v>
      </c>
      <c r="H3954" s="0" t="n">
        <v>1614.24</v>
      </c>
      <c r="I3954" s="0" t="n">
        <v>0.696981</v>
      </c>
      <c r="J3954" s="0" t="n">
        <v>25.1365999999999</v>
      </c>
      <c r="K3954" s="0" t="n">
        <v>366</v>
      </c>
      <c r="L3954" s="0" t="s">
        <v>20</v>
      </c>
      <c r="M3954" s="0" t="n">
        <f aca="false">35.3*G3954</f>
        <v>0.1171815085028</v>
      </c>
      <c r="N3954" s="0" t="n">
        <f aca="false">M3954*1000/365</f>
        <v>0.321045228774794</v>
      </c>
      <c r="O3954" s="0" t="n">
        <f aca="false">Table1[[#This Row],[Detection frequency 2021]]/100*365</f>
        <v>91.7485899999996</v>
      </c>
      <c r="P3954" s="0" t="n">
        <f aca="false">Table1[[#This Row],[Flared days/year]]/12</f>
        <v>7.6457158333333</v>
      </c>
      <c r="Q3954" s="2" t="n">
        <f aca="false">Table1[[#This Row],['#days per month]]-P4010</f>
        <v>3.9957158333333</v>
      </c>
    </row>
    <row r="3955" customFormat="false" ht="15.75" hidden="true" customHeight="false" outlineLevel="0" collapsed="false">
      <c r="A3955" s="0" t="s">
        <v>645</v>
      </c>
      <c r="B3955" s="0" t="s">
        <v>646</v>
      </c>
      <c r="C3955" s="0" t="s">
        <v>4122</v>
      </c>
      <c r="D3955" s="0" t="n">
        <v>2677</v>
      </c>
      <c r="E3955" s="0" t="n">
        <v>31.9576219999999</v>
      </c>
      <c r="F3955" s="0" t="n">
        <v>-101.488824</v>
      </c>
      <c r="G3955" s="0" t="n">
        <v>0.003317593472</v>
      </c>
      <c r="H3955" s="0" t="n">
        <v>1928.08</v>
      </c>
      <c r="I3955" s="0" t="n">
        <v>1.62937999999999</v>
      </c>
      <c r="J3955" s="0" t="n">
        <v>18.1818</v>
      </c>
      <c r="K3955" s="0" t="n">
        <v>341</v>
      </c>
      <c r="L3955" s="0" t="s">
        <v>20</v>
      </c>
      <c r="M3955" s="0" t="n">
        <f aca="false">35.3*G3955</f>
        <v>0.1171110495616</v>
      </c>
      <c r="N3955" s="0" t="n">
        <f aca="false">M3955*1000/365</f>
        <v>0.320852190579726</v>
      </c>
      <c r="O3955" s="0" t="n">
        <f aca="false">Table1[[#This Row],[Detection frequency 2021]]/100*365</f>
        <v>66.36357</v>
      </c>
      <c r="P3955" s="0" t="n">
        <f aca="false">Table1[[#This Row],[Flared days/year]]/12</f>
        <v>5.5302975</v>
      </c>
      <c r="Q3955" s="2" t="n">
        <f aca="false">Table1[[#This Row],['#days per month]]-P4011</f>
        <v>3.87496775</v>
      </c>
    </row>
    <row r="3956" customFormat="false" ht="15.75" hidden="true" customHeight="false" outlineLevel="0" collapsed="false">
      <c r="A3956" s="0" t="s">
        <v>645</v>
      </c>
      <c r="B3956" s="0" t="s">
        <v>646</v>
      </c>
      <c r="C3956" s="0" t="s">
        <v>4123</v>
      </c>
      <c r="D3956" s="0" t="n">
        <v>2954</v>
      </c>
      <c r="E3956" s="0" t="n">
        <v>28.466185</v>
      </c>
      <c r="F3956" s="0" t="n">
        <v>-99.117402</v>
      </c>
      <c r="G3956" s="0" t="n">
        <v>0.003317534766</v>
      </c>
      <c r="H3956" s="0" t="n">
        <v>1892.91</v>
      </c>
      <c r="I3956" s="0" t="n">
        <v>2.43126</v>
      </c>
      <c r="J3956" s="0" t="n">
        <v>17.1521</v>
      </c>
      <c r="K3956" s="0" t="n">
        <v>309</v>
      </c>
      <c r="L3956" s="0" t="s">
        <v>20</v>
      </c>
      <c r="M3956" s="0" t="n">
        <f aca="false">35.3*G3956</f>
        <v>0.1171089772398</v>
      </c>
      <c r="N3956" s="0" t="n">
        <f aca="false">M3956*1000/365</f>
        <v>0.320846512985753</v>
      </c>
      <c r="O3956" s="0" t="n">
        <f aca="false">Table1[[#This Row],[Detection frequency 2021]]/100*365</f>
        <v>62.605165</v>
      </c>
      <c r="P3956" s="0" t="n">
        <f aca="false">Table1[[#This Row],[Flared days/year]]/12</f>
        <v>5.21709708333333</v>
      </c>
      <c r="Q3956" s="2" t="n">
        <f aca="false">Table1[[#This Row],['#days per month]]-P4012</f>
        <v>-1.6696925</v>
      </c>
    </row>
    <row r="3957" customFormat="false" ht="15.75" hidden="true" customHeight="false" outlineLevel="0" collapsed="false">
      <c r="A3957" s="0" t="s">
        <v>645</v>
      </c>
      <c r="B3957" s="0" t="s">
        <v>646</v>
      </c>
      <c r="C3957" s="0" t="s">
        <v>4124</v>
      </c>
      <c r="D3957" s="0" t="n">
        <v>1761</v>
      </c>
      <c r="E3957" s="0" t="n">
        <v>32.035949</v>
      </c>
      <c r="F3957" s="0" t="n">
        <v>-103.583435999999</v>
      </c>
      <c r="G3957" s="0" t="n">
        <v>0.003316536764</v>
      </c>
      <c r="H3957" s="0" t="n">
        <v>1841.99</v>
      </c>
      <c r="I3957" s="0" t="n">
        <v>1.70112</v>
      </c>
      <c r="J3957" s="0" t="n">
        <v>20.9877</v>
      </c>
      <c r="K3957" s="0" t="n">
        <v>324</v>
      </c>
      <c r="L3957" s="0" t="s">
        <v>20</v>
      </c>
      <c r="M3957" s="0" t="n">
        <f aca="false">35.3*G3957</f>
        <v>0.1170737477692</v>
      </c>
      <c r="N3957" s="0" t="n">
        <f aca="false">M3957*1000/365</f>
        <v>0.320749993888219</v>
      </c>
      <c r="O3957" s="0" t="n">
        <f aca="false">Table1[[#This Row],[Detection frequency 2021]]/100*365</f>
        <v>76.605105</v>
      </c>
      <c r="P3957" s="0" t="n">
        <f aca="false">Table1[[#This Row],[Flared days/year]]/12</f>
        <v>6.38375875</v>
      </c>
      <c r="Q3957" s="2" t="n">
        <f aca="false">Table1[[#This Row],['#days per month]]-P4013</f>
        <v>0.505677083333335</v>
      </c>
    </row>
    <row r="3958" customFormat="false" ht="15.75" hidden="true" customHeight="false" outlineLevel="0" collapsed="false">
      <c r="A3958" s="0" t="s">
        <v>645</v>
      </c>
      <c r="B3958" s="0" t="s">
        <v>646</v>
      </c>
      <c r="C3958" s="0" t="s">
        <v>4125</v>
      </c>
      <c r="D3958" s="0" t="n">
        <v>2313</v>
      </c>
      <c r="E3958" s="0" t="n">
        <v>32.436032</v>
      </c>
      <c r="F3958" s="0" t="n">
        <v>-102.153587</v>
      </c>
      <c r="G3958" s="0" t="n">
        <v>0.003315744233</v>
      </c>
      <c r="H3958" s="0" t="n">
        <v>1836.55</v>
      </c>
      <c r="I3958" s="0" t="n">
        <v>1.6015</v>
      </c>
      <c r="J3958" s="0" t="n">
        <v>7.82609</v>
      </c>
      <c r="K3958" s="0" t="n">
        <v>345</v>
      </c>
      <c r="L3958" s="0" t="s">
        <v>20</v>
      </c>
      <c r="M3958" s="0" t="n">
        <f aca="false">35.3*G3958</f>
        <v>0.1170457714249</v>
      </c>
      <c r="N3958" s="0" t="n">
        <f aca="false">M3958*1000/365</f>
        <v>0.320673346369589</v>
      </c>
      <c r="O3958" s="0" t="n">
        <f aca="false">Table1[[#This Row],[Detection frequency 2021]]/100*365</f>
        <v>28.5652285</v>
      </c>
      <c r="P3958" s="0" t="n">
        <f aca="false">Table1[[#This Row],[Flared days/year]]/12</f>
        <v>2.38043570833333</v>
      </c>
      <c r="Q3958" s="2" t="n">
        <f aca="false">Table1[[#This Row],['#days per month]]-P4014</f>
        <v>-3.7732209583333</v>
      </c>
    </row>
    <row r="3959" customFormat="false" ht="15.75" hidden="true" customHeight="false" outlineLevel="0" collapsed="false">
      <c r="A3959" s="0" t="s">
        <v>51</v>
      </c>
      <c r="B3959" s="0" t="s">
        <v>52</v>
      </c>
      <c r="C3959" s="0" t="s">
        <v>4126</v>
      </c>
      <c r="D3959" s="0" t="n">
        <v>5452</v>
      </c>
      <c r="E3959" s="0" t="n">
        <v>27.558814</v>
      </c>
      <c r="F3959" s="0" t="n">
        <v>2.486001</v>
      </c>
      <c r="G3959" s="0" t="n">
        <v>0.003629880039</v>
      </c>
      <c r="H3959" s="0" t="n">
        <v>1853.99</v>
      </c>
      <c r="I3959" s="0" t="n">
        <v>3.27316</v>
      </c>
      <c r="J3959" s="0" t="n">
        <v>29.3151</v>
      </c>
      <c r="K3959" s="0" t="n">
        <v>365</v>
      </c>
      <c r="L3959" s="0" t="s">
        <v>20</v>
      </c>
      <c r="M3959" s="0" t="n">
        <f aca="false">35.3*G3959</f>
        <v>0.1281347653767</v>
      </c>
      <c r="N3959" s="0" t="n">
        <f aca="false">M3959*1000/365</f>
        <v>0.351054151716986</v>
      </c>
      <c r="O3959" s="0" t="n">
        <f aca="false">Table1[[#This Row],[Detection frequency 2021]]/100*365</f>
        <v>107.000115</v>
      </c>
      <c r="P3959" s="0" t="n">
        <f aca="false">Table1[[#This Row],[Flared days/year]]/12</f>
        <v>8.91667625</v>
      </c>
      <c r="Q3959" s="2" t="n">
        <f aca="false">Table1[[#This Row],['#days per month]]-P4015</f>
        <v>4.00085625</v>
      </c>
    </row>
    <row r="3960" customFormat="false" ht="15.75" hidden="true" customHeight="false" outlineLevel="0" collapsed="false">
      <c r="A3960" s="0" t="s">
        <v>24</v>
      </c>
      <c r="B3960" s="0" t="s">
        <v>25</v>
      </c>
      <c r="C3960" s="0" t="s">
        <v>4127</v>
      </c>
      <c r="D3960" s="0" t="n">
        <v>8646</v>
      </c>
      <c r="E3960" s="0" t="n">
        <v>61.198069</v>
      </c>
      <c r="F3960" s="0" t="n">
        <v>64.6349</v>
      </c>
      <c r="G3960" s="0" t="n">
        <v>0.003314423348</v>
      </c>
      <c r="H3960" s="0" t="n">
        <v>1959.12</v>
      </c>
      <c r="I3960" s="0" t="n">
        <v>3.19965999999999</v>
      </c>
      <c r="J3960" s="0" t="n">
        <v>18.0064</v>
      </c>
      <c r="K3960" s="0" t="n">
        <v>311</v>
      </c>
      <c r="L3960" s="0" t="s">
        <v>20</v>
      </c>
      <c r="M3960" s="0" t="n">
        <f aca="false">35.3*G3960</f>
        <v>0.1169991441844</v>
      </c>
      <c r="N3960" s="0" t="n">
        <f aca="false">M3960*1000/365</f>
        <v>0.320545600505205</v>
      </c>
      <c r="O3960" s="0" t="n">
        <f aca="false">Table1[[#This Row],[Detection frequency 2021]]/100*365</f>
        <v>65.72336</v>
      </c>
      <c r="P3960" s="0" t="n">
        <f aca="false">Table1[[#This Row],[Flared days/year]]/12</f>
        <v>5.47694666666667</v>
      </c>
      <c r="Q3960" s="2" t="n">
        <f aca="false">Table1[[#This Row],['#days per month]]-P4016</f>
        <v>-1.70001791666667</v>
      </c>
    </row>
    <row r="3961" customFormat="false" ht="15.75" hidden="true" customHeight="false" outlineLevel="0" collapsed="false">
      <c r="A3961" s="0" t="s">
        <v>726</v>
      </c>
      <c r="B3961" s="0" t="s">
        <v>727</v>
      </c>
      <c r="C3961" s="0" t="s">
        <v>4128</v>
      </c>
      <c r="D3961" s="0" t="n">
        <v>5056</v>
      </c>
      <c r="E3961" s="0" t="n">
        <v>57.72555</v>
      </c>
      <c r="F3961" s="0" t="n">
        <v>0.845394</v>
      </c>
      <c r="G3961" s="0" t="n">
        <v>0.003310313928</v>
      </c>
      <c r="H3961" s="0" t="n">
        <v>1834.67</v>
      </c>
      <c r="I3961" s="0" t="n">
        <v>1.45234</v>
      </c>
      <c r="J3961" s="0" t="n">
        <v>27.2727</v>
      </c>
      <c r="K3961" s="0" t="n">
        <v>154</v>
      </c>
      <c r="L3961" s="0" t="s">
        <v>20</v>
      </c>
      <c r="M3961" s="0" t="n">
        <f aca="false">35.3*G3961</f>
        <v>0.1168540816584</v>
      </c>
      <c r="N3961" s="0" t="n">
        <f aca="false">M3961*1000/365</f>
        <v>0.320148168927123</v>
      </c>
      <c r="O3961" s="0" t="n">
        <f aca="false">Table1[[#This Row],[Detection frequency 2021]]/100*365</f>
        <v>99.545355</v>
      </c>
      <c r="P3961" s="0" t="n">
        <f aca="false">Table1[[#This Row],[Flared days/year]]/12</f>
        <v>8.29544625</v>
      </c>
      <c r="Q3961" s="2" t="n">
        <f aca="false">Table1[[#This Row],['#days per month]]-P4017</f>
        <v>0.474013333333333</v>
      </c>
    </row>
    <row r="3962" customFormat="false" ht="15.75" hidden="true" customHeight="false" outlineLevel="0" collapsed="false">
      <c r="A3962" s="0" t="s">
        <v>645</v>
      </c>
      <c r="B3962" s="0" t="s">
        <v>646</v>
      </c>
      <c r="C3962" s="0" t="s">
        <v>4129</v>
      </c>
      <c r="D3962" s="0" t="n">
        <v>364</v>
      </c>
      <c r="E3962" s="0" t="n">
        <v>41.776013</v>
      </c>
      <c r="F3962" s="0" t="n">
        <v>-110.340679</v>
      </c>
      <c r="G3962" s="0" t="n">
        <v>0.003308112453</v>
      </c>
      <c r="H3962" s="0" t="n">
        <v>1674.85</v>
      </c>
      <c r="I3962" s="0" t="n">
        <v>1.6015</v>
      </c>
      <c r="J3962" s="0" t="n">
        <v>22.9236</v>
      </c>
      <c r="K3962" s="0" t="n">
        <v>301</v>
      </c>
      <c r="L3962" s="0" t="s">
        <v>20</v>
      </c>
      <c r="M3962" s="0" t="n">
        <f aca="false">35.3*G3962</f>
        <v>0.1167763695909</v>
      </c>
      <c r="N3962" s="0" t="n">
        <f aca="false">M3962*1000/365</f>
        <v>0.319935259153151</v>
      </c>
      <c r="O3962" s="0" t="n">
        <f aca="false">Table1[[#This Row],[Detection frequency 2021]]/100*365</f>
        <v>83.67114</v>
      </c>
      <c r="P3962" s="0" t="n">
        <f aca="false">Table1[[#This Row],[Flared days/year]]/12</f>
        <v>6.972595</v>
      </c>
      <c r="Q3962" s="2" t="n">
        <f aca="false">Table1[[#This Row],['#days per month]]-P4018</f>
        <v>1.55593416666667</v>
      </c>
    </row>
    <row r="3963" customFormat="false" ht="15.75" hidden="true" customHeight="false" outlineLevel="0" collapsed="false">
      <c r="A3963" s="0" t="s">
        <v>24</v>
      </c>
      <c r="B3963" s="0" t="s">
        <v>25</v>
      </c>
      <c r="C3963" s="0" t="s">
        <v>4130</v>
      </c>
      <c r="D3963" s="0" t="n">
        <v>6967</v>
      </c>
      <c r="E3963" s="0" t="n">
        <v>56.264586</v>
      </c>
      <c r="F3963" s="0" t="n">
        <v>53.9787319999999</v>
      </c>
      <c r="G3963" s="0" t="n">
        <v>0.003304179151</v>
      </c>
      <c r="H3963" s="0" t="n">
        <v>1893.47</v>
      </c>
      <c r="I3963" s="0" t="n">
        <v>2.34384</v>
      </c>
      <c r="J3963" s="0" t="n">
        <v>20.6767</v>
      </c>
      <c r="K3963" s="0" t="n">
        <v>266</v>
      </c>
      <c r="L3963" s="0" t="s">
        <v>20</v>
      </c>
      <c r="M3963" s="0" t="n">
        <f aca="false">35.3*G3963</f>
        <v>0.1166375240303</v>
      </c>
      <c r="N3963" s="0" t="n">
        <f aca="false">M3963*1000/365</f>
        <v>0.319554860356986</v>
      </c>
      <c r="O3963" s="0" t="n">
        <f aca="false">Table1[[#This Row],[Detection frequency 2021]]/100*365</f>
        <v>75.469955</v>
      </c>
      <c r="P3963" s="0" t="n">
        <f aca="false">Table1[[#This Row],[Flared days/year]]/12</f>
        <v>6.28916291666667</v>
      </c>
      <c r="Q3963" s="2" t="n">
        <f aca="false">Table1[[#This Row],['#days per month]]-P4019</f>
        <v>1.23725875</v>
      </c>
    </row>
    <row r="3964" customFormat="false" ht="15.75" hidden="true" customHeight="false" outlineLevel="0" collapsed="false">
      <c r="A3964" s="0" t="s">
        <v>788</v>
      </c>
      <c r="B3964" s="0" t="s">
        <v>789</v>
      </c>
      <c r="C3964" s="0" t="s">
        <v>4131</v>
      </c>
      <c r="D3964" s="0" t="n">
        <v>11961</v>
      </c>
      <c r="E3964" s="0" t="n">
        <v>4.99435199999999</v>
      </c>
      <c r="F3964" s="0" t="n">
        <v>106.043635</v>
      </c>
      <c r="G3964" s="0" t="n">
        <v>0.003303533385</v>
      </c>
      <c r="H3964" s="0" t="n">
        <v>1865.63</v>
      </c>
      <c r="I3964" s="0" t="n">
        <v>1.04637999999999</v>
      </c>
      <c r="J3964" s="0" t="n">
        <v>26.9662999999999</v>
      </c>
      <c r="K3964" s="0" t="n">
        <v>89</v>
      </c>
      <c r="L3964" s="0" t="s">
        <v>20</v>
      </c>
      <c r="M3964" s="0" t="n">
        <f aca="false">35.3*G3964</f>
        <v>0.1166147284905</v>
      </c>
      <c r="N3964" s="0" t="n">
        <f aca="false">M3964*1000/365</f>
        <v>0.319492406823288</v>
      </c>
      <c r="O3964" s="0" t="n">
        <f aca="false">Table1[[#This Row],[Detection frequency 2021]]/100*365</f>
        <v>98.4269949999996</v>
      </c>
      <c r="P3964" s="0" t="n">
        <f aca="false">Table1[[#This Row],[Flared days/year]]/12</f>
        <v>8.2022495833333</v>
      </c>
      <c r="Q3964" s="2" t="n">
        <f aca="false">Table1[[#This Row],['#days per month]]-P4020</f>
        <v>1.41154625</v>
      </c>
    </row>
    <row r="3965" customFormat="false" ht="15.75" hidden="true" customHeight="false" outlineLevel="0" collapsed="false">
      <c r="A3965" s="0" t="s">
        <v>598</v>
      </c>
      <c r="B3965" s="0" t="s">
        <v>599</v>
      </c>
      <c r="C3965" s="0" t="s">
        <v>4132</v>
      </c>
      <c r="D3965" s="0" t="n">
        <v>160</v>
      </c>
      <c r="E3965" s="0" t="n">
        <v>55.054978</v>
      </c>
      <c r="F3965" s="0" t="n">
        <v>-118.770766</v>
      </c>
      <c r="G3965" s="0" t="n">
        <v>0.003302065735</v>
      </c>
      <c r="H3965" s="0" t="n">
        <v>1878.31</v>
      </c>
      <c r="I3965" s="0" t="n">
        <v>1.25616</v>
      </c>
      <c r="J3965" s="0" t="n">
        <v>26.6026</v>
      </c>
      <c r="K3965" s="0" t="n">
        <v>312</v>
      </c>
      <c r="L3965" s="0" t="s">
        <v>20</v>
      </c>
      <c r="M3965" s="0" t="n">
        <f aca="false">35.3*G3965</f>
        <v>0.1165629204455</v>
      </c>
      <c r="N3965" s="0" t="n">
        <f aca="false">M3965*1000/365</f>
        <v>0.319350466973973</v>
      </c>
      <c r="O3965" s="0" t="n">
        <f aca="false">Table1[[#This Row],[Detection frequency 2021]]/100*365</f>
        <v>97.09949</v>
      </c>
      <c r="P3965" s="0" t="n">
        <f aca="false">Table1[[#This Row],[Flared days/year]]/12</f>
        <v>8.09162416666667</v>
      </c>
      <c r="Q3965" s="2" t="n">
        <f aca="false">Table1[[#This Row],['#days per month]]-P4021</f>
        <v>-4.03829916666667</v>
      </c>
    </row>
    <row r="3966" customFormat="false" ht="15.75" hidden="true" customHeight="false" outlineLevel="0" collapsed="false">
      <c r="A3966" s="0" t="s">
        <v>303</v>
      </c>
      <c r="B3966" s="0" t="s">
        <v>304</v>
      </c>
      <c r="C3966" s="0" t="s">
        <v>4133</v>
      </c>
      <c r="D3966" s="0" t="n">
        <v>6164</v>
      </c>
      <c r="E3966" s="0" t="n">
        <v>4.30523</v>
      </c>
      <c r="F3966" s="0" t="n">
        <v>8.623011</v>
      </c>
      <c r="G3966" s="0" t="n">
        <v>0.003299541377</v>
      </c>
      <c r="H3966" s="0" t="n">
        <v>1839.48</v>
      </c>
      <c r="I3966" s="0" t="n">
        <v>1.6015</v>
      </c>
      <c r="J3966" s="0" t="n">
        <v>28.9473999999999</v>
      </c>
      <c r="K3966" s="0" t="n">
        <v>38</v>
      </c>
      <c r="L3966" s="0" t="s">
        <v>20</v>
      </c>
      <c r="M3966" s="0" t="n">
        <f aca="false">35.3*G3966</f>
        <v>0.1164738106081</v>
      </c>
      <c r="N3966" s="0" t="n">
        <f aca="false">M3966*1000/365</f>
        <v>0.319106330433151</v>
      </c>
      <c r="O3966" s="0" t="n">
        <f aca="false">Table1[[#This Row],[Detection frequency 2021]]/100*365</f>
        <v>105.65801</v>
      </c>
      <c r="P3966" s="0" t="n">
        <f aca="false">Table1[[#This Row],[Flared days/year]]/12</f>
        <v>8.80483416666664</v>
      </c>
      <c r="Q3966" s="2" t="n">
        <f aca="false">Table1[[#This Row],['#days per month]]-P4022</f>
        <v>6.0252435833333</v>
      </c>
    </row>
    <row r="3967" customFormat="false" ht="15.75" hidden="true" customHeight="false" outlineLevel="0" collapsed="false">
      <c r="A3967" s="0" t="s">
        <v>24</v>
      </c>
      <c r="B3967" s="0" t="s">
        <v>25</v>
      </c>
      <c r="C3967" s="0" t="s">
        <v>4134</v>
      </c>
      <c r="D3967" s="0" t="n">
        <v>9070</v>
      </c>
      <c r="E3967" s="0" t="n">
        <v>67.929503</v>
      </c>
      <c r="F3967" s="0" t="n">
        <v>76.201081</v>
      </c>
      <c r="G3967" s="0" t="n">
        <v>0.003298778199</v>
      </c>
      <c r="H3967" s="0" t="n">
        <v>1760.75</v>
      </c>
      <c r="I3967" s="0" t="n">
        <v>1.6015</v>
      </c>
      <c r="J3967" s="0" t="n">
        <v>11.2219</v>
      </c>
      <c r="K3967" s="0" t="n">
        <v>401</v>
      </c>
      <c r="L3967" s="0" t="s">
        <v>218</v>
      </c>
      <c r="M3967" s="0" t="n">
        <f aca="false">35.3*G3967</f>
        <v>0.1164468704247</v>
      </c>
      <c r="N3967" s="0" t="n">
        <f aca="false">M3967*1000/365</f>
        <v>0.319032521711507</v>
      </c>
      <c r="O3967" s="0" t="n">
        <f aca="false">Table1[[#This Row],[Detection frequency 2021]]/100*365</f>
        <v>40.959935</v>
      </c>
      <c r="P3967" s="0" t="n">
        <f aca="false">Table1[[#This Row],[Flared days/year]]/12</f>
        <v>3.41332791666667</v>
      </c>
      <c r="Q3967" s="2" t="n">
        <f aca="false">Table1[[#This Row],['#days per month]]-P4023</f>
        <v>-2.70653583333333</v>
      </c>
    </row>
    <row r="3968" customFormat="false" ht="15.75" hidden="true" customHeight="false" outlineLevel="0" collapsed="false">
      <c r="A3968" s="0" t="s">
        <v>726</v>
      </c>
      <c r="B3968" s="0" t="s">
        <v>727</v>
      </c>
      <c r="C3968" s="0" t="s">
        <v>4135</v>
      </c>
      <c r="D3968" s="0" t="n">
        <v>5086</v>
      </c>
      <c r="E3968" s="0" t="n">
        <v>59.74201</v>
      </c>
      <c r="F3968" s="0" t="n">
        <v>1.671314</v>
      </c>
      <c r="G3968" s="0" t="n">
        <v>0.003298602081</v>
      </c>
      <c r="H3968" s="0" t="n">
        <v>1804.06</v>
      </c>
      <c r="I3968" s="0" t="n">
        <v>1.0443</v>
      </c>
      <c r="J3968" s="0" t="n">
        <v>24.3478</v>
      </c>
      <c r="K3968" s="0" t="n">
        <v>115</v>
      </c>
      <c r="L3968" s="0" t="s">
        <v>20</v>
      </c>
      <c r="M3968" s="0" t="n">
        <f aca="false">35.3*G3968</f>
        <v>0.1164406534593</v>
      </c>
      <c r="N3968" s="0" t="n">
        <f aca="false">M3968*1000/365</f>
        <v>0.319015488929589</v>
      </c>
      <c r="O3968" s="0" t="n">
        <f aca="false">Table1[[#This Row],[Detection frequency 2021]]/100*365</f>
        <v>88.86947</v>
      </c>
      <c r="P3968" s="0" t="n">
        <f aca="false">Table1[[#This Row],[Flared days/year]]/12</f>
        <v>7.40578916666667</v>
      </c>
      <c r="Q3968" s="2" t="n">
        <f aca="false">Table1[[#This Row],['#days per month]]-P4024</f>
        <v>1.07270458333333</v>
      </c>
    </row>
    <row r="3969" customFormat="false" ht="15.75" hidden="true" customHeight="false" outlineLevel="0" collapsed="false">
      <c r="A3969" s="0" t="s">
        <v>17</v>
      </c>
      <c r="B3969" s="0" t="s">
        <v>18</v>
      </c>
      <c r="C3969" s="0" t="s">
        <v>4136</v>
      </c>
      <c r="D3969" s="0" t="n">
        <v>4330</v>
      </c>
      <c r="E3969" s="0" t="n">
        <v>9.699662</v>
      </c>
      <c r="F3969" s="0" t="n">
        <v>-63.637588</v>
      </c>
      <c r="G3969" s="0" t="n">
        <v>0.003293934954</v>
      </c>
      <c r="H3969" s="0" t="n">
        <v>2050.75</v>
      </c>
      <c r="I3969" s="0" t="n">
        <v>3.76876</v>
      </c>
      <c r="J3969" s="0" t="n">
        <v>13.9036999999999</v>
      </c>
      <c r="K3969" s="0" t="n">
        <v>187</v>
      </c>
      <c r="L3969" s="0" t="s">
        <v>20</v>
      </c>
      <c r="M3969" s="0" t="n">
        <f aca="false">35.3*G3969</f>
        <v>0.1162759038762</v>
      </c>
      <c r="N3969" s="0" t="n">
        <f aca="false">M3969*1000/365</f>
        <v>0.318564120208767</v>
      </c>
      <c r="O3969" s="0" t="n">
        <f aca="false">Table1[[#This Row],[Detection frequency 2021]]/100*365</f>
        <v>50.7485049999996</v>
      </c>
      <c r="P3969" s="0" t="n">
        <f aca="false">Table1[[#This Row],[Flared days/year]]/12</f>
        <v>4.2290420833333</v>
      </c>
      <c r="Q3969" s="2" t="n">
        <f aca="false">Table1[[#This Row],['#days per month]]-P4025</f>
        <v>0.966976249999969</v>
      </c>
    </row>
    <row r="3970" customFormat="false" ht="15.75" hidden="true" customHeight="false" outlineLevel="0" collapsed="false">
      <c r="A3970" s="0" t="s">
        <v>645</v>
      </c>
      <c r="B3970" s="0" t="s">
        <v>646</v>
      </c>
      <c r="C3970" s="0" t="s">
        <v>4137</v>
      </c>
      <c r="D3970" s="0" t="n">
        <v>2132</v>
      </c>
      <c r="E3970" s="0" t="n">
        <v>31.32285</v>
      </c>
      <c r="F3970" s="0" t="n">
        <v>-102.988541</v>
      </c>
      <c r="G3970" s="0" t="n">
        <v>0.003287800177</v>
      </c>
      <c r="H3970" s="0" t="n">
        <v>1852.61</v>
      </c>
      <c r="I3970" s="0" t="n">
        <v>1.34647</v>
      </c>
      <c r="J3970" s="0" t="n">
        <v>9.66767</v>
      </c>
      <c r="K3970" s="0" t="n">
        <v>331</v>
      </c>
      <c r="L3970" s="0" t="s">
        <v>20</v>
      </c>
      <c r="M3970" s="0" t="n">
        <f aca="false">35.3*G3970</f>
        <v>0.1160593462481</v>
      </c>
      <c r="N3970" s="0" t="n">
        <f aca="false">M3970*1000/365</f>
        <v>0.31797081163863</v>
      </c>
      <c r="O3970" s="0" t="n">
        <f aca="false">Table1[[#This Row],[Detection frequency 2021]]/100*365</f>
        <v>35.2869955</v>
      </c>
      <c r="P3970" s="0" t="n">
        <f aca="false">Table1[[#This Row],[Flared days/year]]/12</f>
        <v>2.94058295833333</v>
      </c>
      <c r="Q3970" s="2" t="n">
        <f aca="false">Table1[[#This Row],['#days per month]]-P4026</f>
        <v>-4.93322745833333</v>
      </c>
    </row>
    <row r="3971" customFormat="false" ht="15.75" hidden="true" customHeight="false" outlineLevel="0" collapsed="false">
      <c r="A3971" s="0" t="s">
        <v>606</v>
      </c>
      <c r="B3971" s="0" t="s">
        <v>607</v>
      </c>
      <c r="C3971" s="0" t="s">
        <v>4138</v>
      </c>
      <c r="D3971" s="0" t="n">
        <v>4795</v>
      </c>
      <c r="E3971" s="0" t="n">
        <v>-5.457436</v>
      </c>
      <c r="F3971" s="0" t="n">
        <v>-37.722759</v>
      </c>
      <c r="G3971" s="0" t="n">
        <v>0.003285334525</v>
      </c>
      <c r="H3971" s="0" t="n">
        <v>1769.91</v>
      </c>
      <c r="I3971" s="0" t="n">
        <v>1.6015</v>
      </c>
      <c r="J3971" s="0" t="n">
        <v>7.87402</v>
      </c>
      <c r="K3971" s="0" t="n">
        <v>254</v>
      </c>
      <c r="L3971" s="0" t="s">
        <v>20</v>
      </c>
      <c r="M3971" s="0" t="n">
        <f aca="false">35.3*G3971</f>
        <v>0.1159723087325</v>
      </c>
      <c r="N3971" s="0" t="n">
        <f aca="false">M3971*1000/365</f>
        <v>0.317732352691781</v>
      </c>
      <c r="O3971" s="0" t="n">
        <f aca="false">Table1[[#This Row],[Detection frequency 2021]]/100*365</f>
        <v>28.740173</v>
      </c>
      <c r="P3971" s="0" t="n">
        <f aca="false">Table1[[#This Row],[Flared days/year]]/12</f>
        <v>2.39501441666667</v>
      </c>
      <c r="Q3971" s="2" t="n">
        <f aca="false">Table1[[#This Row],['#days per month]]-P4027</f>
        <v>-1.49457766666667</v>
      </c>
    </row>
    <row r="3972" customFormat="false" ht="15.75" hidden="true" customHeight="false" outlineLevel="0" collapsed="false">
      <c r="A3972" s="0" t="s">
        <v>39</v>
      </c>
      <c r="B3972" s="0" t="s">
        <v>40</v>
      </c>
      <c r="C3972" s="0" t="s">
        <v>4139</v>
      </c>
      <c r="D3972" s="0" t="n">
        <v>5772</v>
      </c>
      <c r="E3972" s="0" t="n">
        <v>29.350432</v>
      </c>
      <c r="F3972" s="0" t="n">
        <v>21.118087</v>
      </c>
      <c r="G3972" s="0" t="n">
        <v>0.003285275819</v>
      </c>
      <c r="H3972" s="0" t="n">
        <v>1785.54</v>
      </c>
      <c r="I3972" s="0" t="n">
        <v>1.68272</v>
      </c>
      <c r="J3972" s="0" t="n">
        <v>10.0239</v>
      </c>
      <c r="K3972" s="0" t="n">
        <v>419</v>
      </c>
      <c r="L3972" s="0" t="s">
        <v>20</v>
      </c>
      <c r="M3972" s="0" t="n">
        <f aca="false">35.3*G3972</f>
        <v>0.1159702364107</v>
      </c>
      <c r="N3972" s="0" t="n">
        <f aca="false">M3972*1000/365</f>
        <v>0.317726675097808</v>
      </c>
      <c r="O3972" s="0" t="n">
        <f aca="false">Table1[[#This Row],[Detection frequency 2021]]/100*365</f>
        <v>36.587235</v>
      </c>
      <c r="P3972" s="0" t="n">
        <f aca="false">Table1[[#This Row],[Flared days/year]]/12</f>
        <v>3.04893625</v>
      </c>
      <c r="Q3972" s="2" t="n">
        <f aca="false">Table1[[#This Row],['#days per month]]-P4028</f>
        <v>-1.64219583333333</v>
      </c>
    </row>
    <row r="3973" customFormat="false" ht="15.75" hidden="true" customHeight="false" outlineLevel="0" collapsed="false">
      <c r="A3973" s="0" t="s">
        <v>39</v>
      </c>
      <c r="B3973" s="0" t="s">
        <v>40</v>
      </c>
      <c r="C3973" s="0" t="s">
        <v>4140</v>
      </c>
      <c r="D3973" s="0" t="n">
        <v>5744</v>
      </c>
      <c r="E3973" s="0" t="n">
        <v>29.324334</v>
      </c>
      <c r="F3973" s="0" t="n">
        <v>19.772933</v>
      </c>
      <c r="G3973" s="0" t="n">
        <v>0.003284453935</v>
      </c>
      <c r="H3973" s="0" t="n">
        <v>1765.73</v>
      </c>
      <c r="I3973" s="0" t="n">
        <v>1.6015</v>
      </c>
      <c r="J3973" s="0" t="n">
        <v>12.9496</v>
      </c>
      <c r="K3973" s="0" t="n">
        <v>417</v>
      </c>
      <c r="L3973" s="0" t="s">
        <v>20</v>
      </c>
      <c r="M3973" s="0" t="n">
        <f aca="false">35.3*G3973</f>
        <v>0.1159412239055</v>
      </c>
      <c r="N3973" s="0" t="n">
        <f aca="false">M3973*1000/365</f>
        <v>0.317647188782192</v>
      </c>
      <c r="O3973" s="0" t="n">
        <f aca="false">Table1[[#This Row],[Detection frequency 2021]]/100*365</f>
        <v>47.26604</v>
      </c>
      <c r="P3973" s="0" t="n">
        <f aca="false">Table1[[#This Row],[Flared days/year]]/12</f>
        <v>3.93883666666667</v>
      </c>
      <c r="Q3973" s="2" t="n">
        <f aca="false">Table1[[#This Row],['#days per month]]-P4029</f>
        <v>0.712814583333333</v>
      </c>
    </row>
    <row r="3974" customFormat="false" ht="15.75" hidden="true" customHeight="false" outlineLevel="0" collapsed="false">
      <c r="A3974" s="0" t="s">
        <v>645</v>
      </c>
      <c r="B3974" s="0" t="s">
        <v>646</v>
      </c>
      <c r="C3974" s="0" t="s">
        <v>4141</v>
      </c>
      <c r="D3974" s="0" t="n">
        <v>2600</v>
      </c>
      <c r="E3974" s="0" t="n">
        <v>32.370433</v>
      </c>
      <c r="F3974" s="0" t="n">
        <v>-101.654865</v>
      </c>
      <c r="G3974" s="0" t="n">
        <v>0.00328427781699999</v>
      </c>
      <c r="H3974" s="0" t="n">
        <v>1829.76</v>
      </c>
      <c r="I3974" s="0" t="n">
        <v>2.53673</v>
      </c>
      <c r="J3974" s="0" t="n">
        <v>7.87172</v>
      </c>
      <c r="K3974" s="0" t="n">
        <v>343</v>
      </c>
      <c r="L3974" s="0" t="s">
        <v>20</v>
      </c>
      <c r="M3974" s="0" t="n">
        <f aca="false">35.3*G3974</f>
        <v>0.1159350069401</v>
      </c>
      <c r="N3974" s="0" t="n">
        <f aca="false">M3974*1000/365</f>
        <v>0.317630156000273</v>
      </c>
      <c r="O3974" s="0" t="n">
        <f aca="false">Table1[[#This Row],[Detection frequency 2021]]/100*365</f>
        <v>28.731778</v>
      </c>
      <c r="P3974" s="0" t="n">
        <f aca="false">Table1[[#This Row],[Flared days/year]]/12</f>
        <v>2.39431483333333</v>
      </c>
      <c r="Q3974" s="2" t="n">
        <f aca="false">Table1[[#This Row],['#days per month]]-P4030</f>
        <v>-1.20875224999997</v>
      </c>
    </row>
    <row r="3975" customFormat="false" ht="15.75" hidden="true" customHeight="false" outlineLevel="0" collapsed="false">
      <c r="A3975" s="0" t="s">
        <v>161</v>
      </c>
      <c r="B3975" s="0" t="s">
        <v>162</v>
      </c>
      <c r="C3975" s="0" t="s">
        <v>4142</v>
      </c>
      <c r="D3975" s="0" t="n">
        <v>9645</v>
      </c>
      <c r="E3975" s="0" t="n">
        <v>40.561481</v>
      </c>
      <c r="F3975" s="0" t="n">
        <v>82.84788</v>
      </c>
      <c r="G3975" s="0" t="n">
        <v>0.003281694753</v>
      </c>
      <c r="H3975" s="0" t="n">
        <v>1719.99</v>
      </c>
      <c r="I3975" s="0" t="n">
        <v>1.02932</v>
      </c>
      <c r="J3975" s="0" t="n">
        <v>15.8959999999999</v>
      </c>
      <c r="K3975" s="0" t="n">
        <v>346</v>
      </c>
      <c r="L3975" s="0" t="s">
        <v>20</v>
      </c>
      <c r="M3975" s="0" t="n">
        <f aca="false">35.3*G3975</f>
        <v>0.1158438247809</v>
      </c>
      <c r="N3975" s="0" t="n">
        <f aca="false">M3975*1000/365</f>
        <v>0.317380341865479</v>
      </c>
      <c r="O3975" s="0" t="n">
        <f aca="false">Table1[[#This Row],[Detection frequency 2021]]/100*365</f>
        <v>58.0203999999996</v>
      </c>
      <c r="P3975" s="0" t="n">
        <f aca="false">Table1[[#This Row],[Flared days/year]]/12</f>
        <v>4.8350333333333</v>
      </c>
      <c r="Q3975" s="2" t="n">
        <f aca="false">Table1[[#This Row],['#days per month]]-P4031</f>
        <v>0.969926666666665</v>
      </c>
    </row>
    <row r="3976" customFormat="false" ht="15.75" hidden="true" customHeight="false" outlineLevel="0" collapsed="false">
      <c r="A3976" s="0" t="s">
        <v>645</v>
      </c>
      <c r="B3976" s="0" t="s">
        <v>646</v>
      </c>
      <c r="C3976" s="0" t="s">
        <v>4143</v>
      </c>
      <c r="D3976" s="0" t="n">
        <v>2983</v>
      </c>
      <c r="E3976" s="0" t="n">
        <v>28.681993</v>
      </c>
      <c r="F3976" s="0" t="n">
        <v>-98.9570229999999</v>
      </c>
      <c r="G3976" s="0" t="n">
        <v>0.003280931575</v>
      </c>
      <c r="H3976" s="0" t="n">
        <v>1935.22</v>
      </c>
      <c r="I3976" s="0" t="n">
        <v>2.42620999999999</v>
      </c>
      <c r="J3976" s="0" t="n">
        <v>16.0772</v>
      </c>
      <c r="K3976" s="0" t="n">
        <v>311</v>
      </c>
      <c r="L3976" s="0" t="s">
        <v>20</v>
      </c>
      <c r="M3976" s="0" t="n">
        <f aca="false">35.3*G3976</f>
        <v>0.1158168845975</v>
      </c>
      <c r="N3976" s="0" t="n">
        <f aca="false">M3976*1000/365</f>
        <v>0.317306533143836</v>
      </c>
      <c r="O3976" s="0" t="n">
        <f aca="false">Table1[[#This Row],[Detection frequency 2021]]/100*365</f>
        <v>58.68178</v>
      </c>
      <c r="P3976" s="0" t="n">
        <f aca="false">Table1[[#This Row],[Flared days/year]]/12</f>
        <v>4.89014833333333</v>
      </c>
      <c r="Q3976" s="2" t="n">
        <f aca="false">Table1[[#This Row],['#days per month]]-P4032</f>
        <v>2.91503904166667</v>
      </c>
    </row>
    <row r="3977" customFormat="false" ht="15.75" hidden="true" customHeight="false" outlineLevel="0" collapsed="false">
      <c r="A3977" s="0" t="s">
        <v>645</v>
      </c>
      <c r="B3977" s="0" t="s">
        <v>646</v>
      </c>
      <c r="C3977" s="0" t="s">
        <v>4144</v>
      </c>
      <c r="D3977" s="0" t="n">
        <v>967</v>
      </c>
      <c r="E3977" s="0" t="n">
        <v>48.371516</v>
      </c>
      <c r="F3977" s="0" t="n">
        <v>-102.639057999999</v>
      </c>
      <c r="G3977" s="0" t="n">
        <v>0.003278231099</v>
      </c>
      <c r="H3977" s="0" t="n">
        <v>1843.97</v>
      </c>
      <c r="I3977" s="0" t="n">
        <v>1.81405</v>
      </c>
      <c r="J3977" s="0" t="n">
        <v>15.534</v>
      </c>
      <c r="K3977" s="0" t="n">
        <v>309</v>
      </c>
      <c r="L3977" s="0" t="s">
        <v>20</v>
      </c>
      <c r="M3977" s="0" t="n">
        <f aca="false">35.3*G3977</f>
        <v>0.1157215577947</v>
      </c>
      <c r="N3977" s="0" t="n">
        <f aca="false">M3977*1000/365</f>
        <v>0.317045363821096</v>
      </c>
      <c r="O3977" s="0" t="n">
        <f aca="false">Table1[[#This Row],[Detection frequency 2021]]/100*365</f>
        <v>56.6991</v>
      </c>
      <c r="P3977" s="0" t="n">
        <f aca="false">Table1[[#This Row],[Flared days/year]]/12</f>
        <v>4.724925</v>
      </c>
      <c r="Q3977" s="2" t="n">
        <f aca="false">Table1[[#This Row],['#days per month]]-P4033</f>
        <v>1.98644558333333</v>
      </c>
    </row>
    <row r="3978" customFormat="false" ht="15.75" hidden="true" customHeight="false" outlineLevel="0" collapsed="false">
      <c r="A3978" s="0" t="s">
        <v>645</v>
      </c>
      <c r="B3978" s="0" t="s">
        <v>646</v>
      </c>
      <c r="C3978" s="0" t="s">
        <v>4145</v>
      </c>
      <c r="D3978" s="0" t="n">
        <v>2307</v>
      </c>
      <c r="E3978" s="0" t="n">
        <v>32.370506</v>
      </c>
      <c r="F3978" s="0" t="n">
        <v>-102.175619</v>
      </c>
      <c r="G3978" s="0" t="n">
        <v>0.003277467921</v>
      </c>
      <c r="H3978" s="0" t="n">
        <v>1911.21</v>
      </c>
      <c r="I3978" s="0" t="n">
        <v>1.6015</v>
      </c>
      <c r="J3978" s="0" t="n">
        <v>7.30993999999999</v>
      </c>
      <c r="K3978" s="0" t="n">
        <v>342</v>
      </c>
      <c r="L3978" s="0" t="s">
        <v>20</v>
      </c>
      <c r="M3978" s="0" t="n">
        <f aca="false">35.3*G3978</f>
        <v>0.1156946176113</v>
      </c>
      <c r="N3978" s="0" t="n">
        <f aca="false">M3978*1000/365</f>
        <v>0.316971555099452</v>
      </c>
      <c r="O3978" s="0" t="n">
        <f aca="false">Table1[[#This Row],[Detection frequency 2021]]/100*365</f>
        <v>26.681281</v>
      </c>
      <c r="P3978" s="0" t="n">
        <f aca="false">Table1[[#This Row],[Flared days/year]]/12</f>
        <v>2.22344008333333</v>
      </c>
      <c r="Q3978" s="2" t="n">
        <f aca="false">Table1[[#This Row],['#days per month]]-P4034</f>
        <v>-3.33660491666667</v>
      </c>
    </row>
    <row r="3979" customFormat="false" ht="15.75" hidden="true" customHeight="false" outlineLevel="0" collapsed="false">
      <c r="A3979" s="0" t="s">
        <v>24</v>
      </c>
      <c r="B3979" s="0" t="s">
        <v>25</v>
      </c>
      <c r="C3979" s="0" t="s">
        <v>4146</v>
      </c>
      <c r="D3979" s="0" t="n">
        <v>6807</v>
      </c>
      <c r="E3979" s="0" t="n">
        <v>53.727243</v>
      </c>
      <c r="F3979" s="0" t="n">
        <v>51.381006</v>
      </c>
      <c r="G3979" s="0" t="n">
        <v>0.003276734096</v>
      </c>
      <c r="H3979" s="0" t="n">
        <v>1889.35</v>
      </c>
      <c r="I3979" s="0" t="n">
        <v>1.57482</v>
      </c>
      <c r="J3979" s="0" t="n">
        <v>19.6552</v>
      </c>
      <c r="K3979" s="0" t="n">
        <v>290</v>
      </c>
      <c r="L3979" s="0" t="s">
        <v>20</v>
      </c>
      <c r="M3979" s="0" t="n">
        <f aca="false">35.3*G3979</f>
        <v>0.1156687135888</v>
      </c>
      <c r="N3979" s="0" t="n">
        <f aca="false">M3979*1000/365</f>
        <v>0.316900585174794</v>
      </c>
      <c r="O3979" s="0" t="n">
        <f aca="false">Table1[[#This Row],[Detection frequency 2021]]/100*365</f>
        <v>71.74148</v>
      </c>
      <c r="P3979" s="0" t="n">
        <f aca="false">Table1[[#This Row],[Flared days/year]]/12</f>
        <v>5.97845666666667</v>
      </c>
      <c r="Q3979" s="2" t="n">
        <f aca="false">Table1[[#This Row],['#days per month]]-P4035</f>
        <v>4.45762333333333</v>
      </c>
    </row>
    <row r="3980" customFormat="false" ht="15.75" hidden="true" customHeight="false" outlineLevel="0" collapsed="false">
      <c r="A3980" s="0" t="s">
        <v>645</v>
      </c>
      <c r="B3980" s="0" t="s">
        <v>646</v>
      </c>
      <c r="C3980" s="0" t="s">
        <v>4147</v>
      </c>
      <c r="D3980" s="0" t="n">
        <v>633</v>
      </c>
      <c r="E3980" s="0" t="n">
        <v>47.57328</v>
      </c>
      <c r="F3980" s="0" t="n">
        <v>-103.199457</v>
      </c>
      <c r="G3980" s="0" t="n">
        <v>0.003272037616</v>
      </c>
      <c r="H3980" s="0" t="n">
        <v>1727.63</v>
      </c>
      <c r="I3980" s="0" t="n">
        <v>2.52316</v>
      </c>
      <c r="J3980" s="0" t="n">
        <v>23.2557999999999</v>
      </c>
      <c r="K3980" s="0" t="n">
        <v>344</v>
      </c>
      <c r="L3980" s="0" t="s">
        <v>20</v>
      </c>
      <c r="M3980" s="0" t="n">
        <f aca="false">35.3*G3980</f>
        <v>0.1155029278448</v>
      </c>
      <c r="N3980" s="0" t="n">
        <f aca="false">M3980*1000/365</f>
        <v>0.316446377656986</v>
      </c>
      <c r="O3980" s="0" t="n">
        <f aca="false">Table1[[#This Row],[Detection frequency 2021]]/100*365</f>
        <v>84.8836699999997</v>
      </c>
      <c r="P3980" s="0" t="n">
        <f aca="false">Table1[[#This Row],[Flared days/year]]/12</f>
        <v>7.07363916666664</v>
      </c>
      <c r="Q3980" s="2" t="n">
        <f aca="false">Table1[[#This Row],['#days per month]]-P4036</f>
        <v>6.05452266666664</v>
      </c>
    </row>
    <row r="3981" customFormat="false" ht="15.75" hidden="true" customHeight="false" outlineLevel="0" collapsed="false">
      <c r="A3981" s="0" t="s">
        <v>645</v>
      </c>
      <c r="B3981" s="0" t="s">
        <v>646</v>
      </c>
      <c r="C3981" s="0" t="s">
        <v>4148</v>
      </c>
      <c r="D3981" s="0" t="n">
        <v>1416</v>
      </c>
      <c r="E3981" s="0" t="n">
        <v>31.6638919999999</v>
      </c>
      <c r="F3981" s="0" t="n">
        <v>-103.957349</v>
      </c>
      <c r="G3981" s="0" t="n">
        <v>0.003271421203</v>
      </c>
      <c r="H3981" s="0" t="n">
        <v>1821.58</v>
      </c>
      <c r="I3981" s="0" t="n">
        <v>1.65465</v>
      </c>
      <c r="J3981" s="0" t="n">
        <v>16.7646999999999</v>
      </c>
      <c r="K3981" s="0" t="n">
        <v>340</v>
      </c>
      <c r="L3981" s="0" t="s">
        <v>20</v>
      </c>
      <c r="M3981" s="0" t="n">
        <f aca="false">35.3*G3981</f>
        <v>0.1154811684659</v>
      </c>
      <c r="N3981" s="0" t="n">
        <f aca="false">M3981*1000/365</f>
        <v>0.316386762920274</v>
      </c>
      <c r="O3981" s="0" t="n">
        <f aca="false">Table1[[#This Row],[Detection frequency 2021]]/100*365</f>
        <v>61.1911549999996</v>
      </c>
      <c r="P3981" s="0" t="n">
        <f aca="false">Table1[[#This Row],[Flared days/year]]/12</f>
        <v>5.09926291666664</v>
      </c>
      <c r="Q3981" s="2" t="n">
        <f aca="false">Table1[[#This Row],['#days per month]]-P4037</f>
        <v>-0.449041250000031</v>
      </c>
    </row>
    <row r="3982" customFormat="false" ht="15.75" hidden="true" customHeight="false" outlineLevel="0" collapsed="false">
      <c r="A3982" s="0" t="s">
        <v>24</v>
      </c>
      <c r="B3982" s="0" t="s">
        <v>25</v>
      </c>
      <c r="C3982" s="0" t="s">
        <v>4149</v>
      </c>
      <c r="D3982" s="0" t="n">
        <v>9158</v>
      </c>
      <c r="E3982" s="0" t="n">
        <v>66.5762829999999</v>
      </c>
      <c r="F3982" s="0" t="n">
        <v>76.997215</v>
      </c>
      <c r="G3982" s="0" t="n">
        <v>0.003267194371</v>
      </c>
      <c r="H3982" s="0" t="n">
        <v>1603.6</v>
      </c>
      <c r="I3982" s="0" t="n">
        <v>1.6015</v>
      </c>
      <c r="J3982" s="0" t="n">
        <v>3.08122999999999</v>
      </c>
      <c r="K3982" s="0" t="n">
        <v>357</v>
      </c>
      <c r="L3982" s="0" t="s">
        <v>218</v>
      </c>
      <c r="M3982" s="0" t="n">
        <f aca="false">35.3*G3982</f>
        <v>0.1153319612963</v>
      </c>
      <c r="N3982" s="0" t="n">
        <f aca="false">M3982*1000/365</f>
        <v>0.315977976154247</v>
      </c>
      <c r="O3982" s="0" t="n">
        <f aca="false">Table1[[#This Row],[Detection frequency 2021]]/100*365</f>
        <v>11.2464895</v>
      </c>
      <c r="P3982" s="0" t="n">
        <f aca="false">Table1[[#This Row],[Flared days/year]]/12</f>
        <v>0.93720745833333</v>
      </c>
      <c r="Q3982" s="2" t="n">
        <f aca="false">Table1[[#This Row],['#days per month]]-P4038</f>
        <v>-4.79347504166667</v>
      </c>
    </row>
    <row r="3983" customFormat="false" ht="15.75" hidden="true" customHeight="false" outlineLevel="0" collapsed="false">
      <c r="A3983" s="0" t="s">
        <v>645</v>
      </c>
      <c r="B3983" s="0" t="s">
        <v>646</v>
      </c>
      <c r="C3983" s="0" t="s">
        <v>4150</v>
      </c>
      <c r="D3983" s="0" t="n">
        <v>1033</v>
      </c>
      <c r="E3983" s="0" t="n">
        <v>47.559443</v>
      </c>
      <c r="F3983" s="0" t="n">
        <v>-102.528083</v>
      </c>
      <c r="G3983" s="0" t="n">
        <v>0.003261910831</v>
      </c>
      <c r="H3983" s="0" t="n">
        <v>1911.42</v>
      </c>
      <c r="I3983" s="0" t="n">
        <v>3.14149</v>
      </c>
      <c r="J3983" s="0" t="n">
        <v>12.6543</v>
      </c>
      <c r="K3983" s="0" t="n">
        <v>324</v>
      </c>
      <c r="L3983" s="0" t="s">
        <v>20</v>
      </c>
      <c r="M3983" s="0" t="n">
        <f aca="false">35.3*G3983</f>
        <v>0.1151454523343</v>
      </c>
      <c r="N3983" s="0" t="n">
        <f aca="false">M3983*1000/365</f>
        <v>0.315466992696712</v>
      </c>
      <c r="O3983" s="0" t="n">
        <f aca="false">Table1[[#This Row],[Detection frequency 2021]]/100*365</f>
        <v>46.188195</v>
      </c>
      <c r="P3983" s="0" t="n">
        <f aca="false">Table1[[#This Row],[Flared days/year]]/12</f>
        <v>3.84901625</v>
      </c>
      <c r="Q3983" s="2" t="n">
        <f aca="false">Table1[[#This Row],['#days per month]]-P4039</f>
        <v>-0.765922083333334</v>
      </c>
    </row>
    <row r="3984" customFormat="false" ht="15.75" hidden="true" customHeight="false" outlineLevel="0" collapsed="false">
      <c r="A3984" s="0" t="s">
        <v>645</v>
      </c>
      <c r="B3984" s="0" t="s">
        <v>646</v>
      </c>
      <c r="C3984" s="0" t="s">
        <v>4151</v>
      </c>
      <c r="D3984" s="0" t="n">
        <v>1758</v>
      </c>
      <c r="E3984" s="0" t="n">
        <v>31.038057</v>
      </c>
      <c r="F3984" s="0" t="n">
        <v>-103.583905</v>
      </c>
      <c r="G3984" s="0" t="n">
        <v>0.003261646654</v>
      </c>
      <c r="H3984" s="0" t="n">
        <v>1871.47</v>
      </c>
      <c r="I3984" s="0" t="n">
        <v>1.90099</v>
      </c>
      <c r="J3984" s="0" t="n">
        <v>16.1584999999999</v>
      </c>
      <c r="K3984" s="0" t="n">
        <v>328</v>
      </c>
      <c r="L3984" s="0" t="s">
        <v>20</v>
      </c>
      <c r="M3984" s="0" t="n">
        <f aca="false">35.3*G3984</f>
        <v>0.1151361268862</v>
      </c>
      <c r="N3984" s="0" t="n">
        <f aca="false">M3984*1000/365</f>
        <v>0.315441443523836</v>
      </c>
      <c r="O3984" s="0" t="n">
        <f aca="false">Table1[[#This Row],[Detection frequency 2021]]/100*365</f>
        <v>58.9785249999996</v>
      </c>
      <c r="P3984" s="0" t="n">
        <f aca="false">Table1[[#This Row],[Flared days/year]]/12</f>
        <v>4.9148770833333</v>
      </c>
      <c r="Q3984" s="2" t="n">
        <f aca="false">Table1[[#This Row],['#days per month]]-P4040</f>
        <v>-3.91845750000003</v>
      </c>
    </row>
    <row r="3985" customFormat="false" ht="15.75" hidden="true" customHeight="false" outlineLevel="0" collapsed="false">
      <c r="A3985" s="0" t="s">
        <v>24</v>
      </c>
      <c r="B3985" s="0" t="s">
        <v>25</v>
      </c>
      <c r="C3985" s="0" t="s">
        <v>4152</v>
      </c>
      <c r="D3985" s="0" t="n">
        <v>9034</v>
      </c>
      <c r="E3985" s="0" t="n">
        <v>67.949281</v>
      </c>
      <c r="F3985" s="0" t="n">
        <v>75.793407</v>
      </c>
      <c r="G3985" s="0" t="n">
        <v>0.003261323771</v>
      </c>
      <c r="H3985" s="0" t="n">
        <v>1309.32</v>
      </c>
      <c r="I3985" s="0" t="n">
        <v>1.6015</v>
      </c>
      <c r="J3985" s="0" t="n">
        <v>12.1107</v>
      </c>
      <c r="K3985" s="0" t="n">
        <v>289</v>
      </c>
      <c r="L3985" s="0" t="s">
        <v>218</v>
      </c>
      <c r="M3985" s="0" t="n">
        <f aca="false">35.3*G3985</f>
        <v>0.1151247291163</v>
      </c>
      <c r="N3985" s="0" t="n">
        <f aca="false">M3985*1000/365</f>
        <v>0.315410216756986</v>
      </c>
      <c r="O3985" s="0" t="n">
        <f aca="false">Table1[[#This Row],[Detection frequency 2021]]/100*365</f>
        <v>44.204055</v>
      </c>
      <c r="P3985" s="0" t="n">
        <f aca="false">Table1[[#This Row],[Flared days/year]]/12</f>
        <v>3.68367125</v>
      </c>
      <c r="Q3985" s="2" t="n">
        <f aca="false">Table1[[#This Row],['#days per month]]-P4041</f>
        <v>0.918519458333333</v>
      </c>
    </row>
    <row r="3986" customFormat="false" ht="15.75" hidden="true" customHeight="false" outlineLevel="0" collapsed="false">
      <c r="A3986" s="0" t="s">
        <v>645</v>
      </c>
      <c r="B3986" s="0" t="s">
        <v>646</v>
      </c>
      <c r="C3986" s="0" t="s">
        <v>4153</v>
      </c>
      <c r="D3986" s="0" t="n">
        <v>1765</v>
      </c>
      <c r="E3986" s="0" t="n">
        <v>31.0164479999999</v>
      </c>
      <c r="F3986" s="0" t="n">
        <v>-103.586453</v>
      </c>
      <c r="G3986" s="0" t="n">
        <v>0.00326014965099999</v>
      </c>
      <c r="H3986" s="0" t="n">
        <v>1899.77</v>
      </c>
      <c r="I3986" s="0" t="n">
        <v>0.921209</v>
      </c>
      <c r="J3986" s="0" t="n">
        <v>13.5542</v>
      </c>
      <c r="K3986" s="0" t="n">
        <v>332</v>
      </c>
      <c r="L3986" s="0" t="s">
        <v>20</v>
      </c>
      <c r="M3986" s="0" t="n">
        <f aca="false">35.3*G3986</f>
        <v>0.1150832826803</v>
      </c>
      <c r="N3986" s="0" t="n">
        <f aca="false">M3986*1000/365</f>
        <v>0.315296664877533</v>
      </c>
      <c r="O3986" s="0" t="n">
        <f aca="false">Table1[[#This Row],[Detection frequency 2021]]/100*365</f>
        <v>49.47283</v>
      </c>
      <c r="P3986" s="0" t="n">
        <f aca="false">Table1[[#This Row],[Flared days/year]]/12</f>
        <v>4.12273583333333</v>
      </c>
      <c r="Q3986" s="2" t="n">
        <f aca="false">Table1[[#This Row],['#days per month]]-P4042</f>
        <v>-2.37192208333333</v>
      </c>
    </row>
    <row r="3987" customFormat="false" ht="15.75" hidden="true" customHeight="false" outlineLevel="0" collapsed="false">
      <c r="A3987" s="0" t="s">
        <v>645</v>
      </c>
      <c r="B3987" s="0" t="s">
        <v>646</v>
      </c>
      <c r="C3987" s="0" t="s">
        <v>4154</v>
      </c>
      <c r="D3987" s="0" t="n">
        <v>867</v>
      </c>
      <c r="E3987" s="0" t="n">
        <v>48.617933</v>
      </c>
      <c r="F3987" s="0" t="n">
        <v>-102.766465</v>
      </c>
      <c r="G3987" s="0" t="n">
        <v>0.003259562591</v>
      </c>
      <c r="H3987" s="0" t="n">
        <v>1929.49</v>
      </c>
      <c r="I3987" s="0" t="n">
        <v>1.63438</v>
      </c>
      <c r="J3987" s="0" t="n">
        <v>25.5591</v>
      </c>
      <c r="K3987" s="0" t="n">
        <v>313</v>
      </c>
      <c r="L3987" s="0" t="s">
        <v>20</v>
      </c>
      <c r="M3987" s="0" t="n">
        <f aca="false">35.3*G3987</f>
        <v>0.1150625594623</v>
      </c>
      <c r="N3987" s="0" t="n">
        <f aca="false">M3987*1000/365</f>
        <v>0.315239888937808</v>
      </c>
      <c r="O3987" s="0" t="n">
        <f aca="false">Table1[[#This Row],[Detection frequency 2021]]/100*365</f>
        <v>93.290715</v>
      </c>
      <c r="P3987" s="0" t="n">
        <f aca="false">Table1[[#This Row],[Flared days/year]]/12</f>
        <v>7.77422625</v>
      </c>
      <c r="Q3987" s="2" t="n">
        <f aca="false">Table1[[#This Row],['#days per month]]-P4043</f>
        <v>5.84300820833334</v>
      </c>
    </row>
    <row r="3988" customFormat="false" ht="15.75" hidden="true" customHeight="false" outlineLevel="0" collapsed="false">
      <c r="A3988" s="0" t="s">
        <v>645</v>
      </c>
      <c r="B3988" s="0" t="s">
        <v>646</v>
      </c>
      <c r="C3988" s="0" t="s">
        <v>4155</v>
      </c>
      <c r="D3988" s="0" t="n">
        <v>790</v>
      </c>
      <c r="E3988" s="0" t="n">
        <v>47.831315</v>
      </c>
      <c r="F3988" s="0" t="n">
        <v>-102.875821</v>
      </c>
      <c r="G3988" s="0" t="n">
        <v>0.003259474532</v>
      </c>
      <c r="H3988" s="0" t="n">
        <v>1883.4</v>
      </c>
      <c r="I3988" s="0" t="n">
        <v>1.60863</v>
      </c>
      <c r="J3988" s="0" t="n">
        <v>15.1785999999999</v>
      </c>
      <c r="K3988" s="0" t="n">
        <v>336</v>
      </c>
      <c r="L3988" s="0" t="s">
        <v>20</v>
      </c>
      <c r="M3988" s="0" t="n">
        <f aca="false">35.3*G3988</f>
        <v>0.1150594509796</v>
      </c>
      <c r="N3988" s="0" t="n">
        <f aca="false">M3988*1000/365</f>
        <v>0.315231372546849</v>
      </c>
      <c r="O3988" s="0" t="n">
        <f aca="false">Table1[[#This Row],[Detection frequency 2021]]/100*365</f>
        <v>55.4018899999996</v>
      </c>
      <c r="P3988" s="0" t="n">
        <f aca="false">Table1[[#This Row],[Flared days/year]]/12</f>
        <v>4.61682416666664</v>
      </c>
      <c r="Q3988" s="2" t="n">
        <f aca="false">Table1[[#This Row],['#days per month]]-P4044</f>
        <v>0.576517499999969</v>
      </c>
    </row>
    <row r="3989" customFormat="false" ht="15.75" hidden="true" customHeight="false" outlineLevel="0" collapsed="false">
      <c r="A3989" s="0" t="s">
        <v>645</v>
      </c>
      <c r="B3989" s="0" t="s">
        <v>646</v>
      </c>
      <c r="C3989" s="0" t="s">
        <v>4156</v>
      </c>
      <c r="D3989" s="0" t="n">
        <v>1973</v>
      </c>
      <c r="E3989" s="0" t="n">
        <v>31.954325</v>
      </c>
      <c r="F3989" s="0" t="n">
        <v>-103.358198</v>
      </c>
      <c r="G3989" s="0" t="n">
        <v>0.003254396463</v>
      </c>
      <c r="H3989" s="0" t="n">
        <v>1861.8</v>
      </c>
      <c r="I3989" s="0" t="n">
        <v>1.73122</v>
      </c>
      <c r="J3989" s="0" t="n">
        <v>19.764</v>
      </c>
      <c r="K3989" s="0" t="n">
        <v>339</v>
      </c>
      <c r="L3989" s="0" t="s">
        <v>20</v>
      </c>
      <c r="M3989" s="0" t="n">
        <f aca="false">35.3*G3989</f>
        <v>0.1148801951439</v>
      </c>
      <c r="N3989" s="0" t="n">
        <f aca="false">M3989*1000/365</f>
        <v>0.314740260668219</v>
      </c>
      <c r="O3989" s="0" t="n">
        <f aca="false">Table1[[#This Row],[Detection frequency 2021]]/100*365</f>
        <v>72.1386</v>
      </c>
      <c r="P3989" s="0" t="n">
        <f aca="false">Table1[[#This Row],[Flared days/year]]/12</f>
        <v>6.01155</v>
      </c>
      <c r="Q3989" s="2" t="n">
        <f aca="false">Table1[[#This Row],['#days per month]]-P4045</f>
        <v>-1.8781075</v>
      </c>
    </row>
    <row r="3990" customFormat="false" ht="15.75" hidden="true" customHeight="false" outlineLevel="0" collapsed="false">
      <c r="A3990" s="0" t="s">
        <v>221</v>
      </c>
      <c r="B3990" s="0" t="s">
        <v>222</v>
      </c>
      <c r="C3990" s="0" t="s">
        <v>4157</v>
      </c>
      <c r="D3990" s="0" t="n">
        <v>10012</v>
      </c>
      <c r="E3990" s="0" t="n">
        <v>25.446389</v>
      </c>
      <c r="F3990" s="0" t="n">
        <v>71.566801</v>
      </c>
      <c r="G3990" s="0" t="n">
        <v>0.003252928813</v>
      </c>
      <c r="H3990" s="0" t="n">
        <v>1824.26</v>
      </c>
      <c r="I3990" s="0" t="n">
        <v>1.75095999999999</v>
      </c>
      <c r="J3990" s="0" t="n">
        <v>26.8908</v>
      </c>
      <c r="K3990" s="0" t="n">
        <v>357</v>
      </c>
      <c r="L3990" s="0" t="s">
        <v>20</v>
      </c>
      <c r="M3990" s="0" t="n">
        <f aca="false">35.3*G3990</f>
        <v>0.1148283870989</v>
      </c>
      <c r="N3990" s="0" t="n">
        <f aca="false">M3990*1000/365</f>
        <v>0.314598320818904</v>
      </c>
      <c r="O3990" s="0" t="n">
        <f aca="false">Table1[[#This Row],[Detection frequency 2021]]/100*365</f>
        <v>98.15142</v>
      </c>
      <c r="P3990" s="0" t="n">
        <f aca="false">Table1[[#This Row],[Flared days/year]]/12</f>
        <v>8.179285</v>
      </c>
      <c r="Q3990" s="2" t="n">
        <f aca="false">Table1[[#This Row],['#days per month]]-P4046</f>
        <v>0.483503333333331</v>
      </c>
    </row>
    <row r="3991" customFormat="false" ht="15.75" hidden="true" customHeight="false" outlineLevel="0" collapsed="false">
      <c r="A3991" s="0" t="s">
        <v>78</v>
      </c>
      <c r="B3991" s="0" t="s">
        <v>79</v>
      </c>
      <c r="C3991" s="0" t="s">
        <v>4158</v>
      </c>
      <c r="D3991" s="0" t="n">
        <v>8519</v>
      </c>
      <c r="E3991" s="0" t="n">
        <v>18.718515</v>
      </c>
      <c r="F3991" s="0" t="n">
        <v>55.951684</v>
      </c>
      <c r="G3991" s="0" t="n">
        <v>0.001067451198</v>
      </c>
      <c r="H3991" s="0" t="n">
        <v>1902.46</v>
      </c>
      <c r="I3991" s="0" t="n">
        <v>2.51717</v>
      </c>
      <c r="J3991" s="0" t="n">
        <v>9.44882</v>
      </c>
      <c r="K3991" s="0" t="n">
        <v>381</v>
      </c>
      <c r="L3991" s="0" t="s">
        <v>20</v>
      </c>
      <c r="M3991" s="0" t="n">
        <f aca="false">35.3*G3991</f>
        <v>0.0376810272894</v>
      </c>
      <c r="N3991" s="0" t="n">
        <f aca="false">M3991*1000/365</f>
        <v>0.103235691203836</v>
      </c>
      <c r="O3991" s="0" t="n">
        <f aca="false">Table1[[#This Row],[Detection frequency 2021]]/100*365</f>
        <v>34.488193</v>
      </c>
      <c r="P3991" s="0" t="n">
        <f aca="false">Table1[[#This Row],[Flared days/year]]/12</f>
        <v>2.87401608333333</v>
      </c>
      <c r="Q3991" s="2" t="n">
        <f aca="false">Table1[[#This Row],['#days per month]]-P4047</f>
        <v>-3.01653641666667</v>
      </c>
    </row>
    <row r="3992" customFormat="false" ht="15.75" hidden="true" customHeight="false" outlineLevel="0" collapsed="false">
      <c r="A3992" s="0" t="s">
        <v>468</v>
      </c>
      <c r="B3992" s="0" t="s">
        <v>469</v>
      </c>
      <c r="C3992" s="0" t="s">
        <v>4159</v>
      </c>
      <c r="D3992" s="0" t="n">
        <v>7596</v>
      </c>
      <c r="E3992" s="0" t="n">
        <v>29.006743</v>
      </c>
      <c r="F3992" s="0" t="n">
        <v>47.745857</v>
      </c>
      <c r="G3992" s="0" t="n">
        <v>0.0111465082199999</v>
      </c>
      <c r="H3992" s="0" t="n">
        <v>1470.89</v>
      </c>
      <c r="I3992" s="0" t="n">
        <v>2.22164</v>
      </c>
      <c r="J3992" s="0" t="n">
        <v>9.35961</v>
      </c>
      <c r="K3992" s="0" t="n">
        <v>406</v>
      </c>
      <c r="L3992" s="0" t="s">
        <v>20</v>
      </c>
      <c r="M3992" s="0" t="n">
        <f aca="false">35.3*G3992</f>
        <v>0.393471740165996</v>
      </c>
      <c r="N3992" s="0" t="n">
        <f aca="false">M3992*1000/365</f>
        <v>1.07800476757807</v>
      </c>
      <c r="O3992" s="0" t="n">
        <f aca="false">Table1[[#This Row],[Detection frequency 2021]]/100*365</f>
        <v>34.1625765</v>
      </c>
      <c r="P3992" s="0" t="n">
        <f aca="false">Table1[[#This Row],[Flared days/year]]/12</f>
        <v>2.846881375</v>
      </c>
      <c r="Q3992" s="2" t="n">
        <f aca="false">Table1[[#This Row],['#days per month]]-P4048</f>
        <v>0.0964390833333333</v>
      </c>
    </row>
    <row r="3993" customFormat="false" ht="15.75" hidden="true" customHeight="false" outlineLevel="0" collapsed="false">
      <c r="A3993" s="0" t="s">
        <v>17</v>
      </c>
      <c r="B3993" s="0" t="s">
        <v>18</v>
      </c>
      <c r="C3993" s="0" t="s">
        <v>4160</v>
      </c>
      <c r="D3993" s="0" t="n">
        <v>4308</v>
      </c>
      <c r="E3993" s="0" t="n">
        <v>9.668635</v>
      </c>
      <c r="F3993" s="0" t="n">
        <v>-63.6910869999999</v>
      </c>
      <c r="G3993" s="0" t="n">
        <v>0.003248731334</v>
      </c>
      <c r="H3993" s="0" t="n">
        <v>2039.39</v>
      </c>
      <c r="I3993" s="0" t="n">
        <v>1.6015</v>
      </c>
      <c r="J3993" s="0" t="n">
        <v>18.2857</v>
      </c>
      <c r="K3993" s="0" t="n">
        <v>175</v>
      </c>
      <c r="L3993" s="0" t="s">
        <v>20</v>
      </c>
      <c r="M3993" s="0" t="n">
        <f aca="false">35.3*G3993</f>
        <v>0.1146802160902</v>
      </c>
      <c r="N3993" s="0" t="n">
        <f aca="false">M3993*1000/365</f>
        <v>0.314192372849863</v>
      </c>
      <c r="O3993" s="0" t="n">
        <f aca="false">Table1[[#This Row],[Detection frequency 2021]]/100*365</f>
        <v>66.742805</v>
      </c>
      <c r="P3993" s="0" t="n">
        <f aca="false">Table1[[#This Row],[Flared days/year]]/12</f>
        <v>5.56190041666667</v>
      </c>
      <c r="Q3993" s="2" t="n">
        <f aca="false">Table1[[#This Row],['#days per month]]-P4049</f>
        <v>2.839179875</v>
      </c>
    </row>
    <row r="3994" customFormat="false" ht="15.75" hidden="true" customHeight="false" outlineLevel="0" collapsed="false">
      <c r="A3994" s="0" t="s">
        <v>264</v>
      </c>
      <c r="B3994" s="0" t="s">
        <v>265</v>
      </c>
      <c r="C3994" s="0" t="s">
        <v>4161</v>
      </c>
      <c r="D3994" s="0" t="n">
        <v>8109</v>
      </c>
      <c r="E3994" s="0" t="n">
        <v>25.4962</v>
      </c>
      <c r="F3994" s="0" t="n">
        <v>50.7911099999999</v>
      </c>
      <c r="G3994" s="0" t="n">
        <v>0.004112091123</v>
      </c>
      <c r="H3994" s="0" t="n">
        <v>1889.17</v>
      </c>
      <c r="I3994" s="0" t="n">
        <v>2.72759</v>
      </c>
      <c r="J3994" s="0" t="n">
        <v>9.31373</v>
      </c>
      <c r="K3994" s="0" t="n">
        <v>408</v>
      </c>
      <c r="L3994" s="0" t="s">
        <v>20</v>
      </c>
      <c r="M3994" s="0" t="n">
        <f aca="false">35.3*G3994</f>
        <v>0.1451568166419</v>
      </c>
      <c r="N3994" s="0" t="n">
        <f aca="false">M3994*1000/365</f>
        <v>0.397689908607945</v>
      </c>
      <c r="O3994" s="0" t="n">
        <f aca="false">Table1[[#This Row],[Detection frequency 2021]]/100*365</f>
        <v>33.9951145</v>
      </c>
      <c r="P3994" s="0" t="n">
        <f aca="false">Table1[[#This Row],[Flared days/year]]/12</f>
        <v>2.83292620833333</v>
      </c>
      <c r="Q3994" s="2" t="n">
        <f aca="false">Table1[[#This Row],['#days per month]]-P4050</f>
        <v>0.134672833333333</v>
      </c>
    </row>
    <row r="3995" customFormat="false" ht="15.75" hidden="true" customHeight="false" outlineLevel="0" collapsed="false">
      <c r="A3995" s="0" t="s">
        <v>51</v>
      </c>
      <c r="B3995" s="0" t="s">
        <v>52</v>
      </c>
      <c r="C3995" s="0" t="s">
        <v>4162</v>
      </c>
      <c r="D3995" s="0" t="n">
        <v>5605</v>
      </c>
      <c r="E3995" s="0" t="n">
        <v>27.765158</v>
      </c>
      <c r="F3995" s="0" t="n">
        <v>8.944411</v>
      </c>
      <c r="G3995" s="0" t="n">
        <v>0.00331483429</v>
      </c>
      <c r="H3995" s="0" t="n">
        <v>1615.5</v>
      </c>
      <c r="I3995" s="0" t="n">
        <v>1.6015</v>
      </c>
      <c r="J3995" s="0" t="n">
        <v>1.79028</v>
      </c>
      <c r="K3995" s="0" t="n">
        <v>391</v>
      </c>
      <c r="L3995" s="0" t="s">
        <v>20</v>
      </c>
      <c r="M3995" s="0" t="n">
        <f aca="false">35.3*G3995</f>
        <v>0.117013650437</v>
      </c>
      <c r="N3995" s="0" t="n">
        <f aca="false">M3995*1000/365</f>
        <v>0.320585343663014</v>
      </c>
      <c r="O3995" s="0" t="n">
        <f aca="false">Table1[[#This Row],[Detection frequency 2021]]/100*365</f>
        <v>6.534522</v>
      </c>
      <c r="P3995" s="0" t="n">
        <f aca="false">Table1[[#This Row],[Flared days/year]]/12</f>
        <v>0.5445435</v>
      </c>
      <c r="Q3995" s="2" t="n">
        <f aca="false">Table1[[#This Row],['#days per month]]-P4051</f>
        <v>-2.148599875</v>
      </c>
    </row>
    <row r="3996" customFormat="false" ht="15.75" hidden="true" customHeight="false" outlineLevel="0" collapsed="false">
      <c r="A3996" s="0" t="s">
        <v>24</v>
      </c>
      <c r="B3996" s="0" t="s">
        <v>25</v>
      </c>
      <c r="C3996" s="0" t="s">
        <v>4163</v>
      </c>
      <c r="D3996" s="0" t="n">
        <v>10430</v>
      </c>
      <c r="E3996" s="0" t="n">
        <v>58.144075</v>
      </c>
      <c r="F3996" s="0" t="n">
        <v>106.737874</v>
      </c>
      <c r="G3996" s="0" t="n">
        <v>0.003243565206</v>
      </c>
      <c r="H3996" s="0" t="n">
        <v>1536.29</v>
      </c>
      <c r="I3996" s="0" t="n">
        <v>1.6015</v>
      </c>
      <c r="J3996" s="0" t="n">
        <v>0.970874</v>
      </c>
      <c r="K3996" s="0" t="n">
        <v>309</v>
      </c>
      <c r="L3996" s="0" t="s">
        <v>20</v>
      </c>
      <c r="M3996" s="0" t="n">
        <f aca="false">35.3*G3996</f>
        <v>0.1144978517718</v>
      </c>
      <c r="N3996" s="0" t="n">
        <f aca="false">M3996*1000/365</f>
        <v>0.313692744580274</v>
      </c>
      <c r="O3996" s="0" t="n">
        <f aca="false">Table1[[#This Row],[Detection frequency 2021]]/100*365</f>
        <v>3.5436901</v>
      </c>
      <c r="P3996" s="0" t="n">
        <f aca="false">Table1[[#This Row],[Flared days/year]]/12</f>
        <v>0.295307508333333</v>
      </c>
      <c r="Q3996" s="2" t="n">
        <f aca="false">Table1[[#This Row],['#days per month]]-P4052</f>
        <v>-4.885563325</v>
      </c>
    </row>
    <row r="3997" customFormat="false" ht="15.75" hidden="true" customHeight="false" outlineLevel="0" collapsed="false">
      <c r="A3997" s="0" t="s">
        <v>645</v>
      </c>
      <c r="B3997" s="0" t="s">
        <v>646</v>
      </c>
      <c r="C3997" s="0" t="s">
        <v>4164</v>
      </c>
      <c r="D3997" s="0" t="n">
        <v>1866</v>
      </c>
      <c r="E3997" s="0" t="n">
        <v>32.244753</v>
      </c>
      <c r="F3997" s="0" t="n">
        <v>-103.494743</v>
      </c>
      <c r="G3997" s="0" t="n">
        <v>0.003242743322</v>
      </c>
      <c r="H3997" s="0" t="n">
        <v>1831.44</v>
      </c>
      <c r="I3997" s="0" t="n">
        <v>1.6015</v>
      </c>
      <c r="J3997" s="0" t="n">
        <v>16.9643</v>
      </c>
      <c r="K3997" s="0" t="n">
        <v>336</v>
      </c>
      <c r="L3997" s="0" t="s">
        <v>20</v>
      </c>
      <c r="M3997" s="0" t="n">
        <f aca="false">35.3*G3997</f>
        <v>0.1144688392666</v>
      </c>
      <c r="N3997" s="0" t="n">
        <f aca="false">M3997*1000/365</f>
        <v>0.313613258264658</v>
      </c>
      <c r="O3997" s="0" t="n">
        <f aca="false">Table1[[#This Row],[Detection frequency 2021]]/100*365</f>
        <v>61.919695</v>
      </c>
      <c r="P3997" s="0" t="n">
        <f aca="false">Table1[[#This Row],[Flared days/year]]/12</f>
        <v>5.15997458333333</v>
      </c>
      <c r="Q3997" s="2" t="n">
        <f aca="false">Table1[[#This Row],['#days per month]]-P4053</f>
        <v>1.30180291666667</v>
      </c>
    </row>
    <row r="3998" customFormat="false" ht="15.75" hidden="true" customHeight="false" outlineLevel="0" collapsed="false">
      <c r="A3998" s="0" t="s">
        <v>645</v>
      </c>
      <c r="B3998" s="0" t="s">
        <v>646</v>
      </c>
      <c r="C3998" s="0" t="s">
        <v>4165</v>
      </c>
      <c r="D3998" s="0" t="n">
        <v>1800</v>
      </c>
      <c r="E3998" s="0" t="n">
        <v>32.109485</v>
      </c>
      <c r="F3998" s="0" t="n">
        <v>-103.550902</v>
      </c>
      <c r="G3998" s="0" t="n">
        <v>0.003240248317</v>
      </c>
      <c r="H3998" s="0" t="n">
        <v>1888.11</v>
      </c>
      <c r="I3998" s="0" t="n">
        <v>1.53529</v>
      </c>
      <c r="J3998" s="0" t="n">
        <v>16.1584999999999</v>
      </c>
      <c r="K3998" s="0" t="n">
        <v>328</v>
      </c>
      <c r="L3998" s="0" t="s">
        <v>20</v>
      </c>
      <c r="M3998" s="0" t="n">
        <f aca="false">35.3*G3998</f>
        <v>0.1143807655901</v>
      </c>
      <c r="N3998" s="0" t="n">
        <f aca="false">M3998*1000/365</f>
        <v>0.313371960520822</v>
      </c>
      <c r="O3998" s="0" t="n">
        <f aca="false">Table1[[#This Row],[Detection frequency 2021]]/100*365</f>
        <v>58.9785249999996</v>
      </c>
      <c r="P3998" s="0" t="n">
        <f aca="false">Table1[[#This Row],[Flared days/year]]/12</f>
        <v>4.9148770833333</v>
      </c>
      <c r="Q3998" s="2" t="n">
        <f aca="false">Table1[[#This Row],['#days per month]]-P4054</f>
        <v>-1.80291750000003</v>
      </c>
    </row>
    <row r="3999" customFormat="false" ht="15.75" hidden="true" customHeight="false" outlineLevel="0" collapsed="false">
      <c r="A3999" s="0" t="s">
        <v>4166</v>
      </c>
      <c r="B3999" s="0" t="s">
        <v>4167</v>
      </c>
      <c r="C3999" s="0" t="s">
        <v>4168</v>
      </c>
      <c r="D3999" s="0" t="n">
        <v>12355</v>
      </c>
      <c r="E3999" s="0" t="n">
        <v>35.430203</v>
      </c>
      <c r="F3999" s="0" t="n">
        <v>130.000781</v>
      </c>
      <c r="G3999" s="0" t="n">
        <v>0.00323563989599999</v>
      </c>
      <c r="H3999" s="0" t="n">
        <v>1813.49</v>
      </c>
      <c r="I3999" s="0" t="n">
        <v>1.6015</v>
      </c>
      <c r="J3999" s="0" t="n">
        <v>12.6374</v>
      </c>
      <c r="K3999" s="0" t="n">
        <v>182</v>
      </c>
      <c r="L3999" s="0" t="s">
        <v>20</v>
      </c>
      <c r="M3999" s="0" t="n">
        <f aca="false">35.3*G3999</f>
        <v>0.1142180883288</v>
      </c>
      <c r="N3999" s="0" t="n">
        <f aca="false">M3999*1000/365</f>
        <v>0.312926269393972</v>
      </c>
      <c r="O3999" s="0" t="n">
        <f aca="false">Table1[[#This Row],[Detection frequency 2021]]/100*365</f>
        <v>46.12651</v>
      </c>
      <c r="P3999" s="0" t="n">
        <f aca="false">Table1[[#This Row],[Flared days/year]]/12</f>
        <v>3.84387583333333</v>
      </c>
      <c r="Q3999" s="2" t="n">
        <f aca="false">Table1[[#This Row],['#days per month]]-P4055</f>
        <v>-1.37042291666667</v>
      </c>
    </row>
    <row r="4000" customFormat="false" ht="15.75" hidden="true" customHeight="false" outlineLevel="0" collapsed="false">
      <c r="A4000" s="0" t="s">
        <v>582</v>
      </c>
      <c r="B4000" s="0" t="s">
        <v>583</v>
      </c>
      <c r="C4000" s="0" t="s">
        <v>4169</v>
      </c>
      <c r="D4000" s="0" t="n">
        <v>8320</v>
      </c>
      <c r="E4000" s="0" t="n">
        <v>24.847535</v>
      </c>
      <c r="F4000" s="0" t="n">
        <v>53.508849</v>
      </c>
      <c r="G4000" s="0" t="n">
        <v>0.0011880010337</v>
      </c>
      <c r="H4000" s="0" t="n">
        <v>1828.02</v>
      </c>
      <c r="I4000" s="0" t="n">
        <v>1.6015</v>
      </c>
      <c r="J4000" s="0" t="n">
        <v>9.23483</v>
      </c>
      <c r="K4000" s="0" t="n">
        <v>379</v>
      </c>
      <c r="L4000" s="0" t="s">
        <v>20</v>
      </c>
      <c r="M4000" s="0" t="n">
        <f aca="false">35.3*G4000</f>
        <v>0.04193643648961</v>
      </c>
      <c r="N4000" s="0" t="n">
        <f aca="false">M4000*1000/365</f>
        <v>0.114894346546877</v>
      </c>
      <c r="O4000" s="0" t="n">
        <f aca="false">Table1[[#This Row],[Detection frequency 2021]]/100*365</f>
        <v>33.7071295</v>
      </c>
      <c r="P4000" s="0" t="n">
        <f aca="false">Table1[[#This Row],[Flared days/year]]/12</f>
        <v>2.80892745833333</v>
      </c>
      <c r="Q4000" s="2" t="n">
        <f aca="false">Table1[[#This Row],['#days per month]]-P4056</f>
        <v>-2.476242125</v>
      </c>
    </row>
    <row r="4001" customFormat="false" ht="15.75" hidden="true" customHeight="false" outlineLevel="0" collapsed="false">
      <c r="A4001" s="0" t="s">
        <v>24</v>
      </c>
      <c r="B4001" s="0" t="s">
        <v>25</v>
      </c>
      <c r="C4001" s="0" t="s">
        <v>4170</v>
      </c>
      <c r="D4001" s="0" t="n">
        <v>10327</v>
      </c>
      <c r="E4001" s="0" t="n">
        <v>60.444972</v>
      </c>
      <c r="F4001" s="0" t="n">
        <v>96.603394</v>
      </c>
      <c r="G4001" s="0" t="n">
        <v>0.003231325005</v>
      </c>
      <c r="H4001" s="0" t="n">
        <v>1675.16</v>
      </c>
      <c r="I4001" s="0" t="n">
        <v>1.6015</v>
      </c>
      <c r="J4001" s="0" t="n">
        <v>7.79220999999999</v>
      </c>
      <c r="K4001" s="0" t="n">
        <v>308</v>
      </c>
      <c r="L4001" s="0" t="s">
        <v>20</v>
      </c>
      <c r="M4001" s="0" t="n">
        <f aca="false">35.3*G4001</f>
        <v>0.1140657726765</v>
      </c>
      <c r="N4001" s="0" t="n">
        <f aca="false">M4001*1000/365</f>
        <v>0.312508966236986</v>
      </c>
      <c r="O4001" s="0" t="n">
        <f aca="false">Table1[[#This Row],[Detection frequency 2021]]/100*365</f>
        <v>28.4415665</v>
      </c>
      <c r="P4001" s="0" t="n">
        <f aca="false">Table1[[#This Row],[Flared days/year]]/12</f>
        <v>2.37013054166666</v>
      </c>
      <c r="Q4001" s="2" t="n">
        <f aca="false">Table1[[#This Row],['#days per month]]-P4057</f>
        <v>-5.764563625</v>
      </c>
    </row>
    <row r="4002" customFormat="false" ht="15.75" hidden="true" customHeight="false" outlineLevel="0" collapsed="false">
      <c r="A4002" s="0" t="s">
        <v>126</v>
      </c>
      <c r="B4002" s="0" t="s">
        <v>127</v>
      </c>
      <c r="C4002" s="0" t="s">
        <v>4171</v>
      </c>
      <c r="D4002" s="0" t="n">
        <v>5930</v>
      </c>
      <c r="E4002" s="0" t="n">
        <v>5.431046</v>
      </c>
      <c r="F4002" s="0" t="n">
        <v>5.26809</v>
      </c>
      <c r="G4002" s="0" t="n">
        <v>0.00322994541399999</v>
      </c>
      <c r="H4002" s="0" t="n">
        <v>1825.26</v>
      </c>
      <c r="I4002" s="0" t="n">
        <v>0.883544</v>
      </c>
      <c r="J4002" s="0" t="n">
        <v>18</v>
      </c>
      <c r="K4002" s="0" t="n">
        <v>50</v>
      </c>
      <c r="L4002" s="0" t="s">
        <v>20</v>
      </c>
      <c r="M4002" s="0" t="n">
        <f aca="false">35.3*G4002</f>
        <v>0.1140170731142</v>
      </c>
      <c r="N4002" s="0" t="n">
        <f aca="false">M4002*1000/365</f>
        <v>0.312375542778629</v>
      </c>
      <c r="O4002" s="0" t="n">
        <f aca="false">Table1[[#This Row],[Detection frequency 2021]]/100*365</f>
        <v>65.7</v>
      </c>
      <c r="P4002" s="0" t="n">
        <f aca="false">Table1[[#This Row],[Flared days/year]]/12</f>
        <v>5.475</v>
      </c>
      <c r="Q4002" s="2" t="n">
        <f aca="false">Table1[[#This Row],['#days per month]]-P4058</f>
        <v>1.7744475</v>
      </c>
    </row>
    <row r="4003" customFormat="false" ht="15.75" hidden="true" customHeight="false" outlineLevel="0" collapsed="false">
      <c r="A4003" s="0" t="s">
        <v>161</v>
      </c>
      <c r="B4003" s="0" t="s">
        <v>162</v>
      </c>
      <c r="C4003" s="0" t="s">
        <v>4172</v>
      </c>
      <c r="D4003" s="0" t="n">
        <v>9618</v>
      </c>
      <c r="E4003" s="0" t="n">
        <v>40.3972039999999</v>
      </c>
      <c r="F4003" s="0" t="n">
        <v>82.675389</v>
      </c>
      <c r="G4003" s="0" t="n">
        <v>0.003225454405</v>
      </c>
      <c r="H4003" s="0" t="n">
        <v>1842.5</v>
      </c>
      <c r="I4003" s="0" t="n">
        <v>1.6015</v>
      </c>
      <c r="J4003" s="0" t="n">
        <v>15.0769</v>
      </c>
      <c r="K4003" s="0" t="n">
        <v>325</v>
      </c>
      <c r="L4003" s="0" t="s">
        <v>20</v>
      </c>
      <c r="M4003" s="0" t="n">
        <f aca="false">35.3*G4003</f>
        <v>0.1138585404965</v>
      </c>
      <c r="N4003" s="0" t="n">
        <f aca="false">M4003*1000/365</f>
        <v>0.311941206839726</v>
      </c>
      <c r="O4003" s="0" t="n">
        <f aca="false">Table1[[#This Row],[Detection frequency 2021]]/100*365</f>
        <v>55.030685</v>
      </c>
      <c r="P4003" s="0" t="n">
        <f aca="false">Table1[[#This Row],[Flared days/year]]/12</f>
        <v>4.58589041666667</v>
      </c>
      <c r="Q4003" s="2" t="n">
        <f aca="false">Table1[[#This Row],['#days per month]]-P4059</f>
        <v>2.13293225</v>
      </c>
    </row>
    <row r="4004" customFormat="false" ht="15.75" hidden="true" customHeight="false" outlineLevel="0" collapsed="false">
      <c r="A4004" s="0" t="s">
        <v>645</v>
      </c>
      <c r="B4004" s="0" t="s">
        <v>646</v>
      </c>
      <c r="C4004" s="0" t="s">
        <v>4173</v>
      </c>
      <c r="D4004" s="0" t="n">
        <v>2732</v>
      </c>
      <c r="E4004" s="0" t="n">
        <v>32.48367</v>
      </c>
      <c r="F4004" s="0" t="n">
        <v>-101.35806</v>
      </c>
      <c r="G4004" s="0" t="n">
        <v>0.003224896698</v>
      </c>
      <c r="H4004" s="0" t="n">
        <v>1865.88</v>
      </c>
      <c r="I4004" s="0" t="n">
        <v>1.6015</v>
      </c>
      <c r="J4004" s="0" t="n">
        <v>17.6119</v>
      </c>
      <c r="K4004" s="0" t="n">
        <v>335</v>
      </c>
      <c r="L4004" s="0" t="s">
        <v>20</v>
      </c>
      <c r="M4004" s="0" t="n">
        <f aca="false">35.3*G4004</f>
        <v>0.1138388534394</v>
      </c>
      <c r="N4004" s="0" t="n">
        <f aca="false">M4004*1000/365</f>
        <v>0.311887269696986</v>
      </c>
      <c r="O4004" s="0" t="n">
        <f aca="false">Table1[[#This Row],[Detection frequency 2021]]/100*365</f>
        <v>64.283435</v>
      </c>
      <c r="P4004" s="0" t="n">
        <f aca="false">Table1[[#This Row],[Flared days/year]]/12</f>
        <v>5.35695291666667</v>
      </c>
      <c r="Q4004" s="2" t="n">
        <f aca="false">Table1[[#This Row],['#days per month]]-P4060</f>
        <v>0.759078333333333</v>
      </c>
    </row>
    <row r="4005" customFormat="false" ht="15.75" hidden="true" customHeight="false" outlineLevel="0" collapsed="false">
      <c r="A4005" s="0" t="s">
        <v>645</v>
      </c>
      <c r="B4005" s="0" t="s">
        <v>646</v>
      </c>
      <c r="C4005" s="0" t="s">
        <v>4174</v>
      </c>
      <c r="D4005" s="0" t="n">
        <v>401</v>
      </c>
      <c r="E4005" s="0" t="n">
        <v>43.949816</v>
      </c>
      <c r="F4005" s="0" t="n">
        <v>-106.483202</v>
      </c>
      <c r="G4005" s="0" t="n">
        <v>0.003222577811</v>
      </c>
      <c r="H4005" s="0" t="n">
        <v>1885.38</v>
      </c>
      <c r="I4005" s="0" t="n">
        <v>2.58688</v>
      </c>
      <c r="J4005" s="0" t="n">
        <v>13.9535</v>
      </c>
      <c r="K4005" s="0" t="n">
        <v>344</v>
      </c>
      <c r="L4005" s="0" t="s">
        <v>20</v>
      </c>
      <c r="M4005" s="0" t="n">
        <f aca="false">35.3*G4005</f>
        <v>0.1137569967283</v>
      </c>
      <c r="N4005" s="0" t="n">
        <f aca="false">M4005*1000/365</f>
        <v>0.311663004735068</v>
      </c>
      <c r="O4005" s="0" t="n">
        <f aca="false">Table1[[#This Row],[Detection frequency 2021]]/100*365</f>
        <v>50.930275</v>
      </c>
      <c r="P4005" s="0" t="n">
        <f aca="false">Table1[[#This Row],[Flared days/year]]/12</f>
        <v>4.24418958333333</v>
      </c>
      <c r="Q4005" s="2" t="n">
        <f aca="false">Table1[[#This Row],['#days per month]]-P4061</f>
        <v>2.47968833333333</v>
      </c>
    </row>
    <row r="4006" customFormat="false" ht="15.75" hidden="true" customHeight="false" outlineLevel="0" collapsed="false">
      <c r="A4006" s="0" t="s">
        <v>606</v>
      </c>
      <c r="B4006" s="0" t="s">
        <v>607</v>
      </c>
      <c r="C4006" s="0" t="s">
        <v>4175</v>
      </c>
      <c r="D4006" s="0" t="n">
        <v>4930</v>
      </c>
      <c r="E4006" s="0" t="n">
        <v>-19.457749</v>
      </c>
      <c r="F4006" s="0" t="n">
        <v>-39.757748</v>
      </c>
      <c r="G4006" s="0" t="n">
        <v>0.00322119821999999</v>
      </c>
      <c r="H4006" s="0" t="n">
        <v>1892.72</v>
      </c>
      <c r="I4006" s="0" t="n">
        <v>1.6015</v>
      </c>
      <c r="J4006" s="0" t="n">
        <v>22.8571</v>
      </c>
      <c r="K4006" s="0" t="n">
        <v>245</v>
      </c>
      <c r="L4006" s="0" t="s">
        <v>218</v>
      </c>
      <c r="M4006" s="0" t="n">
        <f aca="false">35.3*G4006</f>
        <v>0.113708297166</v>
      </c>
      <c r="N4006" s="0" t="n">
        <f aca="false">M4006*1000/365</f>
        <v>0.311529581276711</v>
      </c>
      <c r="O4006" s="0" t="n">
        <f aca="false">Table1[[#This Row],[Detection frequency 2021]]/100*365</f>
        <v>83.428415</v>
      </c>
      <c r="P4006" s="0" t="n">
        <f aca="false">Table1[[#This Row],[Flared days/year]]/12</f>
        <v>6.95236791666667</v>
      </c>
      <c r="Q4006" s="2" t="n">
        <f aca="false">Table1[[#This Row],['#days per month]]-P4062</f>
        <v>1.62720041666667</v>
      </c>
    </row>
    <row r="4007" customFormat="false" ht="15.75" hidden="true" customHeight="false" outlineLevel="0" collapsed="false">
      <c r="A4007" s="0" t="s">
        <v>645</v>
      </c>
      <c r="B4007" s="0" t="s">
        <v>646</v>
      </c>
      <c r="C4007" s="0" t="s">
        <v>4176</v>
      </c>
      <c r="D4007" s="0" t="n">
        <v>783</v>
      </c>
      <c r="E4007" s="0" t="n">
        <v>48.036178</v>
      </c>
      <c r="F4007" s="0" t="n">
        <v>-102.885186</v>
      </c>
      <c r="G4007" s="0" t="n">
        <v>0.003219642511</v>
      </c>
      <c r="H4007" s="0" t="n">
        <v>1961.18</v>
      </c>
      <c r="I4007" s="0" t="n">
        <v>3.9818</v>
      </c>
      <c r="J4007" s="0" t="n">
        <v>11.9631999999999</v>
      </c>
      <c r="K4007" s="0" t="n">
        <v>326</v>
      </c>
      <c r="L4007" s="0" t="s">
        <v>20</v>
      </c>
      <c r="M4007" s="0" t="n">
        <f aca="false">35.3*G4007</f>
        <v>0.1136533806383</v>
      </c>
      <c r="N4007" s="0" t="n">
        <f aca="false">M4007*1000/365</f>
        <v>0.311379125036438</v>
      </c>
      <c r="O4007" s="0" t="n">
        <f aca="false">Table1[[#This Row],[Detection frequency 2021]]/100*365</f>
        <v>43.6656799999996</v>
      </c>
      <c r="P4007" s="0" t="n">
        <f aca="false">Table1[[#This Row],[Flared days/year]]/12</f>
        <v>3.63880666666664</v>
      </c>
      <c r="Q4007" s="2" t="n">
        <f aca="false">Table1[[#This Row],['#days per month]]-P4063</f>
        <v>2.5122645833333</v>
      </c>
    </row>
    <row r="4008" customFormat="false" ht="15.75" hidden="true" customHeight="false" outlineLevel="0" collapsed="false">
      <c r="A4008" s="0" t="s">
        <v>645</v>
      </c>
      <c r="B4008" s="0" t="s">
        <v>646</v>
      </c>
      <c r="C4008" s="0" t="s">
        <v>4177</v>
      </c>
      <c r="D4008" s="0" t="n">
        <v>4045</v>
      </c>
      <c r="E4008" s="0" t="n">
        <v>28.342444</v>
      </c>
      <c r="F4008" s="0" t="n">
        <v>-88.265504</v>
      </c>
      <c r="G4008" s="0" t="n">
        <v>0.003217000741</v>
      </c>
      <c r="H4008" s="0" t="n">
        <v>1778.14</v>
      </c>
      <c r="I4008" s="0" t="n">
        <v>1.6015</v>
      </c>
      <c r="J4008" s="0" t="n">
        <v>4.16666999999999</v>
      </c>
      <c r="K4008" s="0" t="n">
        <v>192</v>
      </c>
      <c r="L4008" s="0" t="s">
        <v>20</v>
      </c>
      <c r="M4008" s="0" t="n">
        <f aca="false">35.3*G4008</f>
        <v>0.1135601261573</v>
      </c>
      <c r="N4008" s="0" t="n">
        <f aca="false">M4008*1000/365</f>
        <v>0.311123633307671</v>
      </c>
      <c r="O4008" s="0" t="n">
        <f aca="false">Table1[[#This Row],[Detection frequency 2021]]/100*365</f>
        <v>15.2083455</v>
      </c>
      <c r="P4008" s="0" t="n">
        <f aca="false">Table1[[#This Row],[Flared days/year]]/12</f>
        <v>1.267362125</v>
      </c>
      <c r="Q4008" s="2" t="n">
        <f aca="false">Table1[[#This Row],['#days per month]]-P4064</f>
        <v>-6.77474370833334</v>
      </c>
    </row>
    <row r="4009" customFormat="false" ht="15.75" hidden="true" customHeight="false" outlineLevel="0" collapsed="false">
      <c r="A4009" s="0" t="s">
        <v>17</v>
      </c>
      <c r="B4009" s="0" t="s">
        <v>18</v>
      </c>
      <c r="C4009" s="0" t="s">
        <v>4178</v>
      </c>
      <c r="D4009" s="0" t="n">
        <v>4332</v>
      </c>
      <c r="E4009" s="0" t="n">
        <v>9.594394</v>
      </c>
      <c r="F4009" s="0" t="n">
        <v>-63.637446</v>
      </c>
      <c r="G4009" s="0" t="n">
        <v>0.003215885327</v>
      </c>
      <c r="H4009" s="0" t="n">
        <v>2055.36</v>
      </c>
      <c r="I4009" s="0" t="n">
        <v>1.6015</v>
      </c>
      <c r="J4009" s="0" t="n">
        <v>13.0951999999999</v>
      </c>
      <c r="K4009" s="0" t="n">
        <v>168</v>
      </c>
      <c r="L4009" s="0" t="s">
        <v>20</v>
      </c>
      <c r="M4009" s="0" t="n">
        <f aca="false">35.3*G4009</f>
        <v>0.1135207520431</v>
      </c>
      <c r="N4009" s="0" t="n">
        <f aca="false">M4009*1000/365</f>
        <v>0.311015759022192</v>
      </c>
      <c r="O4009" s="0" t="n">
        <f aca="false">Table1[[#This Row],[Detection frequency 2021]]/100*365</f>
        <v>47.7974799999996</v>
      </c>
      <c r="P4009" s="0" t="n">
        <f aca="false">Table1[[#This Row],[Flared days/year]]/12</f>
        <v>3.9831233333333</v>
      </c>
      <c r="Q4009" s="2" t="n">
        <f aca="false">Table1[[#This Row],['#days per month]]-P4065</f>
        <v>1.29929962499997</v>
      </c>
    </row>
    <row r="4010" customFormat="false" ht="15.75" hidden="true" customHeight="false" outlineLevel="0" collapsed="false">
      <c r="A4010" s="0" t="s">
        <v>345</v>
      </c>
      <c r="B4010" s="0" t="s">
        <v>346</v>
      </c>
      <c r="C4010" s="0" t="s">
        <v>4179</v>
      </c>
      <c r="D4010" s="0" t="n">
        <v>4677</v>
      </c>
      <c r="E4010" s="0" t="n">
        <v>-38.3575419999999</v>
      </c>
      <c r="F4010" s="0" t="n">
        <v>-68.712622</v>
      </c>
      <c r="G4010" s="0" t="n">
        <v>0.003215679856</v>
      </c>
      <c r="H4010" s="0" t="n">
        <v>1717.73</v>
      </c>
      <c r="I4010" s="0" t="n">
        <v>1.65153</v>
      </c>
      <c r="J4010" s="0" t="n">
        <v>12</v>
      </c>
      <c r="K4010" s="0" t="n">
        <v>375</v>
      </c>
      <c r="L4010" s="0" t="s">
        <v>20</v>
      </c>
      <c r="M4010" s="0" t="n">
        <f aca="false">35.3*G4010</f>
        <v>0.1135134989168</v>
      </c>
      <c r="N4010" s="0" t="n">
        <f aca="false">M4010*1000/365</f>
        <v>0.310995887443288</v>
      </c>
      <c r="O4010" s="0" t="n">
        <f aca="false">Table1[[#This Row],[Detection frequency 2021]]/100*365</f>
        <v>43.8</v>
      </c>
      <c r="P4010" s="0" t="n">
        <f aca="false">Table1[[#This Row],[Flared days/year]]/12</f>
        <v>3.65</v>
      </c>
      <c r="Q4010" s="2" t="n">
        <f aca="false">Table1[[#This Row],['#days per month]]-P4066</f>
        <v>-3.01270999999997</v>
      </c>
    </row>
    <row r="4011" customFormat="false" ht="15.75" hidden="true" customHeight="false" outlineLevel="0" collapsed="false">
      <c r="A4011" s="0" t="s">
        <v>24</v>
      </c>
      <c r="B4011" s="0" t="s">
        <v>25</v>
      </c>
      <c r="C4011" s="0" t="s">
        <v>4180</v>
      </c>
      <c r="D4011" s="0" t="n">
        <v>6816</v>
      </c>
      <c r="E4011" s="0" t="n">
        <v>53.294717</v>
      </c>
      <c r="F4011" s="0" t="n">
        <v>51.5228619999999</v>
      </c>
      <c r="G4011" s="0" t="n">
        <v>0.00321245102599999</v>
      </c>
      <c r="H4011" s="0" t="n">
        <v>1867.87</v>
      </c>
      <c r="I4011" s="0" t="n">
        <v>1.6015</v>
      </c>
      <c r="J4011" s="0" t="n">
        <v>5.44218</v>
      </c>
      <c r="K4011" s="0" t="n">
        <v>294</v>
      </c>
      <c r="L4011" s="0" t="s">
        <v>20</v>
      </c>
      <c r="M4011" s="0" t="n">
        <f aca="false">35.3*G4011</f>
        <v>0.1133995212178</v>
      </c>
      <c r="N4011" s="0" t="n">
        <f aca="false">M4011*1000/365</f>
        <v>0.310683619774794</v>
      </c>
      <c r="O4011" s="0" t="n">
        <f aca="false">Table1[[#This Row],[Detection frequency 2021]]/100*365</f>
        <v>19.863957</v>
      </c>
      <c r="P4011" s="0" t="n">
        <f aca="false">Table1[[#This Row],[Flared days/year]]/12</f>
        <v>1.65532975</v>
      </c>
      <c r="Q4011" s="2" t="n">
        <f aca="false">Table1[[#This Row],['#days per month]]-P4067</f>
        <v>-7.9157915</v>
      </c>
    </row>
    <row r="4012" customFormat="false" ht="15.75" hidden="true" customHeight="false" outlineLevel="0" collapsed="false">
      <c r="A4012" s="0" t="s">
        <v>440</v>
      </c>
      <c r="B4012" s="0" t="s">
        <v>441</v>
      </c>
      <c r="C4012" s="0" t="s">
        <v>4181</v>
      </c>
      <c r="D4012" s="0" t="n">
        <v>11752</v>
      </c>
      <c r="E4012" s="0" t="n">
        <v>9.800123</v>
      </c>
      <c r="F4012" s="0" t="n">
        <v>108.027955</v>
      </c>
      <c r="G4012" s="0" t="n">
        <v>0.00320684460299999</v>
      </c>
      <c r="H4012" s="0" t="n">
        <v>1848.91</v>
      </c>
      <c r="I4012" s="0" t="n">
        <v>3.43836</v>
      </c>
      <c r="J4012" s="0" t="n">
        <v>22.6415</v>
      </c>
      <c r="K4012" s="0" t="n">
        <v>106</v>
      </c>
      <c r="L4012" s="0" t="s">
        <v>20</v>
      </c>
      <c r="M4012" s="0" t="n">
        <f aca="false">35.3*G4012</f>
        <v>0.1132016144859</v>
      </c>
      <c r="N4012" s="0" t="n">
        <f aca="false">M4012*1000/365</f>
        <v>0.31014140955041</v>
      </c>
      <c r="O4012" s="0" t="n">
        <f aca="false">Table1[[#This Row],[Detection frequency 2021]]/100*365</f>
        <v>82.641475</v>
      </c>
      <c r="P4012" s="0" t="n">
        <f aca="false">Table1[[#This Row],[Flared days/year]]/12</f>
        <v>6.88678958333333</v>
      </c>
      <c r="Q4012" s="2" t="n">
        <f aca="false">Table1[[#This Row],['#days per month]]-P4068</f>
        <v>1.84206375</v>
      </c>
    </row>
    <row r="4013" customFormat="false" ht="15.75" hidden="true" customHeight="false" outlineLevel="0" collapsed="false">
      <c r="A4013" s="0" t="s">
        <v>645</v>
      </c>
      <c r="B4013" s="0" t="s">
        <v>646</v>
      </c>
      <c r="C4013" s="0" t="s">
        <v>4182</v>
      </c>
      <c r="D4013" s="0" t="n">
        <v>520</v>
      </c>
      <c r="E4013" s="0" t="n">
        <v>48.226758</v>
      </c>
      <c r="F4013" s="0" t="n">
        <v>-103.571139</v>
      </c>
      <c r="G4013" s="0" t="n">
        <v>0.003205875954</v>
      </c>
      <c r="H4013" s="0" t="n">
        <v>1897.06</v>
      </c>
      <c r="I4013" s="0" t="n">
        <v>1.48339</v>
      </c>
      <c r="J4013" s="0" t="n">
        <v>19.3252</v>
      </c>
      <c r="K4013" s="0" t="n">
        <v>326</v>
      </c>
      <c r="L4013" s="0" t="s">
        <v>20</v>
      </c>
      <c r="M4013" s="0" t="n">
        <f aca="false">35.3*G4013</f>
        <v>0.1131674211762</v>
      </c>
      <c r="N4013" s="0" t="n">
        <f aca="false">M4013*1000/365</f>
        <v>0.310047729249863</v>
      </c>
      <c r="O4013" s="0" t="n">
        <f aca="false">Table1[[#This Row],[Detection frequency 2021]]/100*365</f>
        <v>70.53698</v>
      </c>
      <c r="P4013" s="0" t="n">
        <f aca="false">Table1[[#This Row],[Flared days/year]]/12</f>
        <v>5.87808166666667</v>
      </c>
      <c r="Q4013" s="2" t="n">
        <f aca="false">Table1[[#This Row],['#days per month]]-P4069</f>
        <v>5.35365575</v>
      </c>
    </row>
    <row r="4014" customFormat="false" ht="15.75" hidden="true" customHeight="false" outlineLevel="0" collapsed="false">
      <c r="A4014" s="0" t="s">
        <v>17</v>
      </c>
      <c r="B4014" s="0" t="s">
        <v>18</v>
      </c>
      <c r="C4014" s="0" t="s">
        <v>4183</v>
      </c>
      <c r="D4014" s="0" t="n">
        <v>4248</v>
      </c>
      <c r="E4014" s="0" t="n">
        <v>9.512527</v>
      </c>
      <c r="F4014" s="0" t="n">
        <v>-65.460865</v>
      </c>
      <c r="G4014" s="0" t="n">
        <v>0.00320038694299999</v>
      </c>
      <c r="H4014" s="0" t="n">
        <v>1791.91</v>
      </c>
      <c r="I4014" s="0" t="n">
        <v>1.6015</v>
      </c>
      <c r="J4014" s="0" t="n">
        <v>20.2311999999999</v>
      </c>
      <c r="K4014" s="0" t="n">
        <v>173</v>
      </c>
      <c r="L4014" s="0" t="s">
        <v>20</v>
      </c>
      <c r="M4014" s="0" t="n">
        <f aca="false">35.3*G4014</f>
        <v>0.1129736590879</v>
      </c>
      <c r="N4014" s="0" t="n">
        <f aca="false">M4014*1000/365</f>
        <v>0.309516874213424</v>
      </c>
      <c r="O4014" s="0" t="n">
        <f aca="false">Table1[[#This Row],[Detection frequency 2021]]/100*365</f>
        <v>73.8438799999996</v>
      </c>
      <c r="P4014" s="0" t="n">
        <f aca="false">Table1[[#This Row],[Flared days/year]]/12</f>
        <v>6.15365666666664</v>
      </c>
      <c r="Q4014" s="2" t="n">
        <f aca="false">Table1[[#This Row],['#days per month]]-P4070</f>
        <v>-0.9199825</v>
      </c>
    </row>
    <row r="4015" customFormat="false" ht="15.75" hidden="true" customHeight="false" outlineLevel="0" collapsed="false">
      <c r="A4015" s="0" t="s">
        <v>788</v>
      </c>
      <c r="B4015" s="0" t="s">
        <v>789</v>
      </c>
      <c r="C4015" s="0" t="s">
        <v>4184</v>
      </c>
      <c r="D4015" s="0" t="n">
        <v>11995</v>
      </c>
      <c r="E4015" s="0" t="n">
        <v>-6.379139</v>
      </c>
      <c r="F4015" s="0" t="n">
        <v>108.110939999999</v>
      </c>
      <c r="G4015" s="0" t="n">
        <v>0.00319927152899999</v>
      </c>
      <c r="H4015" s="0" t="n">
        <v>1911.95</v>
      </c>
      <c r="I4015" s="0" t="n">
        <v>1.6015</v>
      </c>
      <c r="J4015" s="0" t="n">
        <v>16.1616</v>
      </c>
      <c r="K4015" s="0" t="n">
        <v>99</v>
      </c>
      <c r="L4015" s="0" t="s">
        <v>20</v>
      </c>
      <c r="M4015" s="0" t="n">
        <f aca="false">35.3*G4015</f>
        <v>0.1129342849737</v>
      </c>
      <c r="N4015" s="0" t="n">
        <f aca="false">M4015*1000/365</f>
        <v>0.309408999927944</v>
      </c>
      <c r="O4015" s="0" t="n">
        <f aca="false">Table1[[#This Row],[Detection frequency 2021]]/100*365</f>
        <v>58.98984</v>
      </c>
      <c r="P4015" s="0" t="n">
        <f aca="false">Table1[[#This Row],[Flared days/year]]/12</f>
        <v>4.91582</v>
      </c>
      <c r="Q4015" s="2" t="n">
        <f aca="false">Table1[[#This Row],['#days per month]]-P4071</f>
        <v>2.35056045833333</v>
      </c>
    </row>
    <row r="4016" customFormat="false" ht="15.75" hidden="true" customHeight="false" outlineLevel="0" collapsed="false">
      <c r="A4016" s="0" t="s">
        <v>83</v>
      </c>
      <c r="B4016" s="0" t="s">
        <v>84</v>
      </c>
      <c r="C4016" s="0" t="s">
        <v>4185</v>
      </c>
      <c r="D4016" s="0" t="n">
        <v>6302</v>
      </c>
      <c r="E4016" s="0" t="n">
        <v>-4.934352</v>
      </c>
      <c r="F4016" s="0" t="n">
        <v>12.086903</v>
      </c>
      <c r="G4016" s="0" t="n">
        <v>0.003198567057</v>
      </c>
      <c r="H4016" s="0" t="n">
        <v>1859.22</v>
      </c>
      <c r="I4016" s="0" t="n">
        <v>1.6015</v>
      </c>
      <c r="J4016" s="0" t="n">
        <v>23.5955</v>
      </c>
      <c r="K4016" s="0" t="n">
        <v>89</v>
      </c>
      <c r="L4016" s="0" t="s">
        <v>20</v>
      </c>
      <c r="M4016" s="0" t="n">
        <f aca="false">35.3*G4016</f>
        <v>0.1129094171121</v>
      </c>
      <c r="N4016" s="0" t="n">
        <f aca="false">M4016*1000/365</f>
        <v>0.309340868800274</v>
      </c>
      <c r="O4016" s="0" t="n">
        <f aca="false">Table1[[#This Row],[Detection frequency 2021]]/100*365</f>
        <v>86.123575</v>
      </c>
      <c r="P4016" s="0" t="n">
        <f aca="false">Table1[[#This Row],[Flared days/year]]/12</f>
        <v>7.17696458333333</v>
      </c>
      <c r="Q4016" s="2" t="n">
        <f aca="false">Table1[[#This Row],['#days per month]]-P4072</f>
        <v>0.930689166666667</v>
      </c>
    </row>
    <row r="4017" customFormat="false" ht="15.75" hidden="true" customHeight="false" outlineLevel="0" collapsed="false">
      <c r="A4017" s="0" t="s">
        <v>24</v>
      </c>
      <c r="B4017" s="0" t="s">
        <v>25</v>
      </c>
      <c r="C4017" s="0" t="s">
        <v>4186</v>
      </c>
      <c r="D4017" s="0" t="n">
        <v>6898</v>
      </c>
      <c r="E4017" s="0" t="n">
        <v>53.3958</v>
      </c>
      <c r="F4017" s="0" t="n">
        <v>53.0761709999999</v>
      </c>
      <c r="G4017" s="0" t="n">
        <v>0.003198068056</v>
      </c>
      <c r="H4017" s="0" t="n">
        <v>1855.04</v>
      </c>
      <c r="I4017" s="0" t="n">
        <v>1.6015</v>
      </c>
      <c r="J4017" s="0" t="n">
        <v>25.7143</v>
      </c>
      <c r="K4017" s="0" t="n">
        <v>280</v>
      </c>
      <c r="L4017" s="0" t="s">
        <v>20</v>
      </c>
      <c r="M4017" s="0" t="n">
        <f aca="false">35.3*G4017</f>
        <v>0.1128918023768</v>
      </c>
      <c r="N4017" s="0" t="n">
        <f aca="false">M4017*1000/365</f>
        <v>0.309292609251507</v>
      </c>
      <c r="O4017" s="0" t="n">
        <f aca="false">Table1[[#This Row],[Detection frequency 2021]]/100*365</f>
        <v>93.857195</v>
      </c>
      <c r="P4017" s="0" t="n">
        <f aca="false">Table1[[#This Row],[Flared days/year]]/12</f>
        <v>7.82143291666667</v>
      </c>
      <c r="Q4017" s="2" t="n">
        <f aca="false">Table1[[#This Row],['#days per month]]-P4073</f>
        <v>4.530745</v>
      </c>
    </row>
    <row r="4018" customFormat="false" ht="15.75" hidden="true" customHeight="false" outlineLevel="0" collapsed="false">
      <c r="A4018" s="0" t="s">
        <v>35</v>
      </c>
      <c r="B4018" s="0" t="s">
        <v>36</v>
      </c>
      <c r="C4018" s="0" t="s">
        <v>4187</v>
      </c>
      <c r="D4018" s="0" t="n">
        <v>3703</v>
      </c>
      <c r="E4018" s="0" t="n">
        <v>20.5764709999999</v>
      </c>
      <c r="F4018" s="0" t="n">
        <v>-97.30955</v>
      </c>
      <c r="G4018" s="0" t="n">
        <v>0.003196747171</v>
      </c>
      <c r="H4018" s="0" t="n">
        <v>1859.01</v>
      </c>
      <c r="I4018" s="0" t="n">
        <v>1.79110999999999</v>
      </c>
      <c r="J4018" s="0" t="n">
        <v>17.8082</v>
      </c>
      <c r="K4018" s="0" t="n">
        <v>219</v>
      </c>
      <c r="L4018" s="0" t="s">
        <v>20</v>
      </c>
      <c r="M4018" s="0" t="n">
        <f aca="false">35.3*G4018</f>
        <v>0.1128451751363</v>
      </c>
      <c r="N4018" s="0" t="n">
        <f aca="false">M4018*1000/365</f>
        <v>0.309164863387123</v>
      </c>
      <c r="O4018" s="0" t="n">
        <f aca="false">Table1[[#This Row],[Detection frequency 2021]]/100*365</f>
        <v>64.99993</v>
      </c>
      <c r="P4018" s="0" t="n">
        <f aca="false">Table1[[#This Row],[Flared days/year]]/12</f>
        <v>5.41666083333333</v>
      </c>
      <c r="Q4018" s="2" t="n">
        <f aca="false">Table1[[#This Row],['#days per month]]-P4074</f>
        <v>-2.10830083333333</v>
      </c>
    </row>
    <row r="4019" customFormat="false" ht="15.75" hidden="true" customHeight="false" outlineLevel="0" collapsed="false">
      <c r="A4019" s="0" t="s">
        <v>645</v>
      </c>
      <c r="B4019" s="0" t="s">
        <v>646</v>
      </c>
      <c r="C4019" s="0" t="s">
        <v>4188</v>
      </c>
      <c r="D4019" s="0" t="n">
        <v>3360</v>
      </c>
      <c r="E4019" s="0" t="n">
        <v>29.2393359999999</v>
      </c>
      <c r="F4019" s="0" t="n">
        <v>-97.352664</v>
      </c>
      <c r="G4019" s="0" t="n">
        <v>0.003196189464</v>
      </c>
      <c r="H4019" s="0" t="n">
        <v>1919.3</v>
      </c>
      <c r="I4019" s="0" t="n">
        <v>1.83221</v>
      </c>
      <c r="J4019" s="0" t="n">
        <v>16.609</v>
      </c>
      <c r="K4019" s="0" t="n">
        <v>289</v>
      </c>
      <c r="L4019" s="0" t="s">
        <v>20</v>
      </c>
      <c r="M4019" s="0" t="n">
        <f aca="false">35.3*G4019</f>
        <v>0.1128254880792</v>
      </c>
      <c r="N4019" s="0" t="n">
        <f aca="false">M4019*1000/365</f>
        <v>0.309110926244384</v>
      </c>
      <c r="O4019" s="0" t="n">
        <f aca="false">Table1[[#This Row],[Detection frequency 2021]]/100*365</f>
        <v>60.62285</v>
      </c>
      <c r="P4019" s="0" t="n">
        <f aca="false">Table1[[#This Row],[Flared days/year]]/12</f>
        <v>5.05190416666667</v>
      </c>
      <c r="Q4019" s="2" t="n">
        <f aca="false">Table1[[#This Row],['#days per month]]-P4075</f>
        <v>-0.880744999999999</v>
      </c>
    </row>
    <row r="4020" customFormat="false" ht="15.75" hidden="true" customHeight="false" outlineLevel="0" collapsed="false">
      <c r="A4020" s="0" t="s">
        <v>221</v>
      </c>
      <c r="B4020" s="0" t="s">
        <v>222</v>
      </c>
      <c r="C4020" s="0" t="s">
        <v>4189</v>
      </c>
      <c r="D4020" s="0" t="n">
        <v>10731</v>
      </c>
      <c r="E4020" s="0" t="n">
        <v>26.091664</v>
      </c>
      <c r="F4020" s="0" t="n">
        <v>93.903463</v>
      </c>
      <c r="G4020" s="0" t="n">
        <v>0.003193488988</v>
      </c>
      <c r="H4020" s="0" t="n">
        <v>1861.88</v>
      </c>
      <c r="I4020" s="0" t="n">
        <v>1.6015</v>
      </c>
      <c r="J4020" s="0" t="n">
        <v>22.3255999999999</v>
      </c>
      <c r="K4020" s="0" t="n">
        <v>215</v>
      </c>
      <c r="L4020" s="0" t="s">
        <v>20</v>
      </c>
      <c r="M4020" s="0" t="n">
        <f aca="false">35.3*G4020</f>
        <v>0.1127301612764</v>
      </c>
      <c r="N4020" s="0" t="n">
        <f aca="false">M4020*1000/365</f>
        <v>0.308849756921644</v>
      </c>
      <c r="O4020" s="0" t="n">
        <f aca="false">Table1[[#This Row],[Detection frequency 2021]]/100*365</f>
        <v>81.4884399999996</v>
      </c>
      <c r="P4020" s="0" t="n">
        <f aca="false">Table1[[#This Row],[Flared days/year]]/12</f>
        <v>6.7907033333333</v>
      </c>
      <c r="Q4020" s="2" t="n">
        <f aca="false">Table1[[#This Row],['#days per month]]-P4076</f>
        <v>3.79311954166664</v>
      </c>
    </row>
    <row r="4021" customFormat="false" ht="15.75" hidden="true" customHeight="false" outlineLevel="0" collapsed="false">
      <c r="A4021" s="0" t="s">
        <v>645</v>
      </c>
      <c r="B4021" s="0" t="s">
        <v>646</v>
      </c>
      <c r="C4021" s="0" t="s">
        <v>4190</v>
      </c>
      <c r="D4021" s="0" t="n">
        <v>1213</v>
      </c>
      <c r="E4021" s="0" t="n">
        <v>39.850046</v>
      </c>
      <c r="F4021" s="0" t="n">
        <v>-104.769808</v>
      </c>
      <c r="G4021" s="0" t="n">
        <v>0.003190817865</v>
      </c>
      <c r="H4021" s="0" t="n">
        <v>1379.69</v>
      </c>
      <c r="I4021" s="0" t="n">
        <v>1.6015</v>
      </c>
      <c r="J4021" s="0" t="n">
        <v>39.8792</v>
      </c>
      <c r="K4021" s="0" t="n">
        <v>331</v>
      </c>
      <c r="L4021" s="0" t="s">
        <v>20</v>
      </c>
      <c r="M4021" s="0" t="n">
        <f aca="false">35.3*G4021</f>
        <v>0.1126358706345</v>
      </c>
      <c r="N4021" s="0" t="n">
        <f aca="false">M4021*1000/365</f>
        <v>0.30859142639589</v>
      </c>
      <c r="O4021" s="0" t="n">
        <f aca="false">Table1[[#This Row],[Detection frequency 2021]]/100*365</f>
        <v>145.55908</v>
      </c>
      <c r="P4021" s="0" t="n">
        <f aca="false">Table1[[#This Row],[Flared days/year]]/12</f>
        <v>12.1299233333333</v>
      </c>
      <c r="Q4021" s="2" t="n">
        <f aca="false">Table1[[#This Row],['#days per month]]-P4077</f>
        <v>1.99104458333333</v>
      </c>
    </row>
    <row r="4022" customFormat="false" ht="15.75" hidden="true" customHeight="false" outlineLevel="0" collapsed="false">
      <c r="A4022" s="0" t="s">
        <v>21</v>
      </c>
      <c r="B4022" s="0" t="s">
        <v>22</v>
      </c>
      <c r="C4022" s="0" t="s">
        <v>4191</v>
      </c>
      <c r="D4022" s="0" t="n">
        <v>7337</v>
      </c>
      <c r="E4022" s="0" t="n">
        <v>35.82816</v>
      </c>
      <c r="F4022" s="0" t="n">
        <v>43.220824</v>
      </c>
      <c r="G4022" s="0" t="n">
        <v>0.001766610305</v>
      </c>
      <c r="H4022" s="0" t="n">
        <v>1871.48</v>
      </c>
      <c r="I4022" s="0" t="n">
        <v>1.6015</v>
      </c>
      <c r="J4022" s="0" t="n">
        <v>9.13838</v>
      </c>
      <c r="K4022" s="0" t="n">
        <v>383</v>
      </c>
      <c r="L4022" s="0" t="s">
        <v>20</v>
      </c>
      <c r="M4022" s="0" t="n">
        <f aca="false">35.3*G4022</f>
        <v>0.0623613437665</v>
      </c>
      <c r="N4022" s="0" t="n">
        <f aca="false">M4022*1000/365</f>
        <v>0.170852996620548</v>
      </c>
      <c r="O4022" s="0" t="n">
        <f aca="false">Table1[[#This Row],[Detection frequency 2021]]/100*365</f>
        <v>33.355087</v>
      </c>
      <c r="P4022" s="0" t="n">
        <f aca="false">Table1[[#This Row],[Flared days/year]]/12</f>
        <v>2.77959058333333</v>
      </c>
      <c r="Q4022" s="2" t="n">
        <f aca="false">Table1[[#This Row],['#days per month]]-P4078</f>
        <v>-4.28398066666667</v>
      </c>
    </row>
    <row r="4023" customFormat="false" ht="15.75" hidden="true" customHeight="false" outlineLevel="0" collapsed="false">
      <c r="A4023" s="0" t="s">
        <v>645</v>
      </c>
      <c r="B4023" s="0" t="s">
        <v>646</v>
      </c>
      <c r="C4023" s="0" t="s">
        <v>4192</v>
      </c>
      <c r="D4023" s="0" t="n">
        <v>2524</v>
      </c>
      <c r="E4023" s="0" t="n">
        <v>31.85176</v>
      </c>
      <c r="F4023" s="0" t="n">
        <v>-101.773025</v>
      </c>
      <c r="G4023" s="0" t="n">
        <v>0.003185915914</v>
      </c>
      <c r="H4023" s="0" t="n">
        <v>1857.64</v>
      </c>
      <c r="I4023" s="0" t="n">
        <v>1.6015</v>
      </c>
      <c r="J4023" s="0" t="n">
        <v>20.1201</v>
      </c>
      <c r="K4023" s="0" t="n">
        <v>333</v>
      </c>
      <c r="L4023" s="0" t="s">
        <v>20</v>
      </c>
      <c r="M4023" s="0" t="n">
        <f aca="false">35.3*G4023</f>
        <v>0.1124628317642</v>
      </c>
      <c r="N4023" s="0" t="n">
        <f aca="false">M4023*1000/365</f>
        <v>0.308117347299178</v>
      </c>
      <c r="O4023" s="0" t="n">
        <f aca="false">Table1[[#This Row],[Detection frequency 2021]]/100*365</f>
        <v>73.438365</v>
      </c>
      <c r="P4023" s="0" t="n">
        <f aca="false">Table1[[#This Row],[Flared days/year]]/12</f>
        <v>6.11986375</v>
      </c>
      <c r="Q4023" s="2" t="n">
        <f aca="false">Table1[[#This Row],['#days per month]]-P4079</f>
        <v>-0.518695416666666</v>
      </c>
    </row>
    <row r="4024" customFormat="false" ht="15.75" hidden="true" customHeight="false" outlineLevel="0" collapsed="false">
      <c r="A4024" s="0" t="s">
        <v>986</v>
      </c>
      <c r="B4024" s="0" t="s">
        <v>987</v>
      </c>
      <c r="C4024" s="0" t="s">
        <v>4193</v>
      </c>
      <c r="D4024" s="0" t="n">
        <v>5692</v>
      </c>
      <c r="E4024" s="0" t="n">
        <v>34.747353</v>
      </c>
      <c r="F4024" s="0" t="n">
        <v>11.09478</v>
      </c>
      <c r="G4024" s="0" t="n">
        <v>0.003183508968</v>
      </c>
      <c r="H4024" s="0" t="n">
        <v>1930.74</v>
      </c>
      <c r="I4024" s="0" t="n">
        <v>2.1321</v>
      </c>
      <c r="J4024" s="0" t="n">
        <v>20.8211</v>
      </c>
      <c r="K4024" s="0" t="n">
        <v>341</v>
      </c>
      <c r="L4024" s="0" t="s">
        <v>20</v>
      </c>
      <c r="M4024" s="0" t="n">
        <f aca="false">35.3*G4024</f>
        <v>0.1123778665704</v>
      </c>
      <c r="N4024" s="0" t="n">
        <f aca="false">M4024*1000/365</f>
        <v>0.307884565946301</v>
      </c>
      <c r="O4024" s="0" t="n">
        <f aca="false">Table1[[#This Row],[Detection frequency 2021]]/100*365</f>
        <v>75.997015</v>
      </c>
      <c r="P4024" s="0" t="n">
        <f aca="false">Table1[[#This Row],[Flared days/year]]/12</f>
        <v>6.33308458333333</v>
      </c>
      <c r="Q4024" s="2" t="n">
        <f aca="false">Table1[[#This Row],['#days per month]]-P4080</f>
        <v>3.99334029166667</v>
      </c>
    </row>
    <row r="4025" customFormat="false" ht="15.75" hidden="true" customHeight="false" outlineLevel="0" collapsed="false">
      <c r="A4025" s="0" t="s">
        <v>161</v>
      </c>
      <c r="B4025" s="0" t="s">
        <v>162</v>
      </c>
      <c r="C4025" s="0" t="s">
        <v>4194</v>
      </c>
      <c r="D4025" s="0" t="n">
        <v>9643</v>
      </c>
      <c r="E4025" s="0" t="n">
        <v>40.555336</v>
      </c>
      <c r="F4025" s="0" t="n">
        <v>82.833147</v>
      </c>
      <c r="G4025" s="0" t="n">
        <v>0.00318321543799999</v>
      </c>
      <c r="H4025" s="0" t="n">
        <v>1586.71</v>
      </c>
      <c r="I4025" s="0" t="n">
        <v>1.6015</v>
      </c>
      <c r="J4025" s="0" t="n">
        <v>10.7246</v>
      </c>
      <c r="K4025" s="0" t="n">
        <v>345</v>
      </c>
      <c r="L4025" s="0" t="s">
        <v>20</v>
      </c>
      <c r="M4025" s="0" t="n">
        <f aca="false">35.3*G4025</f>
        <v>0.1123675049614</v>
      </c>
      <c r="N4025" s="0" t="n">
        <f aca="false">M4025*1000/365</f>
        <v>0.307856177976437</v>
      </c>
      <c r="O4025" s="0" t="n">
        <f aca="false">Table1[[#This Row],[Detection frequency 2021]]/100*365</f>
        <v>39.14479</v>
      </c>
      <c r="P4025" s="0" t="n">
        <f aca="false">Table1[[#This Row],[Flared days/year]]/12</f>
        <v>3.26206583333333</v>
      </c>
      <c r="Q4025" s="2" t="n">
        <f aca="false">Table1[[#This Row],['#days per month]]-P4081</f>
        <v>-5.39749833333334</v>
      </c>
    </row>
    <row r="4026" customFormat="false" ht="15.75" hidden="true" customHeight="false" outlineLevel="0" collapsed="false">
      <c r="A4026" s="0" t="s">
        <v>2109</v>
      </c>
      <c r="B4026" s="0" t="s">
        <v>2110</v>
      </c>
      <c r="C4026" s="0" t="s">
        <v>4195</v>
      </c>
      <c r="D4026" s="0" t="n">
        <v>6587</v>
      </c>
      <c r="E4026" s="0" t="n">
        <v>49.55405</v>
      </c>
      <c r="F4026" s="0" t="n">
        <v>36.628062</v>
      </c>
      <c r="G4026" s="0" t="n">
        <v>0.003180162726</v>
      </c>
      <c r="H4026" s="0" t="n">
        <v>1753.43</v>
      </c>
      <c r="I4026" s="0" t="n">
        <v>1.80374</v>
      </c>
      <c r="J4026" s="0" t="n">
        <v>25.8865</v>
      </c>
      <c r="K4026" s="0" t="n">
        <v>282</v>
      </c>
      <c r="L4026" s="0" t="s">
        <v>20</v>
      </c>
      <c r="M4026" s="0" t="n">
        <f aca="false">35.3*G4026</f>
        <v>0.1122597442278</v>
      </c>
      <c r="N4026" s="0" t="n">
        <f aca="false">M4026*1000/365</f>
        <v>0.307560943089863</v>
      </c>
      <c r="O4026" s="0" t="n">
        <f aca="false">Table1[[#This Row],[Detection frequency 2021]]/100*365</f>
        <v>94.485725</v>
      </c>
      <c r="P4026" s="0" t="n">
        <f aca="false">Table1[[#This Row],[Flared days/year]]/12</f>
        <v>7.87381041666667</v>
      </c>
      <c r="Q4026" s="2" t="n">
        <f aca="false">Table1[[#This Row],['#days per month]]-P4082</f>
        <v>2.60305833333333</v>
      </c>
    </row>
    <row r="4027" customFormat="false" ht="15.75" hidden="true" customHeight="false" outlineLevel="0" collapsed="false">
      <c r="A4027" s="0" t="s">
        <v>39</v>
      </c>
      <c r="B4027" s="0" t="s">
        <v>40</v>
      </c>
      <c r="C4027" s="0" t="s">
        <v>4196</v>
      </c>
      <c r="D4027" s="0" t="n">
        <v>5707</v>
      </c>
      <c r="E4027" s="0" t="n">
        <v>30.6859349999999</v>
      </c>
      <c r="F4027" s="0" t="n">
        <v>12.501799</v>
      </c>
      <c r="G4027" s="0" t="n">
        <v>0.00317834284</v>
      </c>
      <c r="H4027" s="0" t="n">
        <v>1699.59</v>
      </c>
      <c r="I4027" s="0" t="n">
        <v>1.6015</v>
      </c>
      <c r="J4027" s="0" t="n">
        <v>12.7877</v>
      </c>
      <c r="K4027" s="0" t="n">
        <v>391</v>
      </c>
      <c r="L4027" s="0" t="s">
        <v>20</v>
      </c>
      <c r="M4027" s="0" t="n">
        <f aca="false">35.3*G4027</f>
        <v>0.112195502252</v>
      </c>
      <c r="N4027" s="0" t="n">
        <f aca="false">M4027*1000/365</f>
        <v>0.307384937676712</v>
      </c>
      <c r="O4027" s="0" t="n">
        <f aca="false">Table1[[#This Row],[Detection frequency 2021]]/100*365</f>
        <v>46.675105</v>
      </c>
      <c r="P4027" s="0" t="n">
        <f aca="false">Table1[[#This Row],[Flared days/year]]/12</f>
        <v>3.88959208333333</v>
      </c>
      <c r="Q4027" s="2" t="n">
        <f aca="false">Table1[[#This Row],['#days per month]]-P4083</f>
        <v>-1.74001583333333</v>
      </c>
    </row>
    <row r="4028" customFormat="false" ht="15.75" hidden="false" customHeight="false" outlineLevel="0" collapsed="false">
      <c r="A4028" s="0" t="s">
        <v>240</v>
      </c>
      <c r="B4028" s="0" t="s">
        <v>241</v>
      </c>
      <c r="C4028" s="0" t="s">
        <v>4197</v>
      </c>
      <c r="D4028" s="0" t="n">
        <v>8016</v>
      </c>
      <c r="E4028" s="0" t="n">
        <v>24.741584</v>
      </c>
      <c r="F4028" s="0" t="n">
        <v>50.230142</v>
      </c>
      <c r="G4028" s="0" t="n">
        <v>0.008723359364</v>
      </c>
      <c r="H4028" s="0" t="n">
        <v>1695.67</v>
      </c>
      <c r="I4028" s="0" t="n">
        <v>1.62699</v>
      </c>
      <c r="J4028" s="0" t="n">
        <v>15.4229</v>
      </c>
      <c r="K4028" s="0" t="n">
        <v>402</v>
      </c>
      <c r="L4028" s="0" t="s">
        <v>20</v>
      </c>
      <c r="M4028" s="0" t="n">
        <f aca="false">35.3*G4028</f>
        <v>0.3079345855492</v>
      </c>
      <c r="N4028" s="0" t="n">
        <f aca="false">M4028*1000/365</f>
        <v>0.843656398764932</v>
      </c>
      <c r="O4028" s="0" t="n">
        <f aca="false">Table1[[#This Row],[Detection frequency 2021]]/100*365</f>
        <v>56.293585</v>
      </c>
      <c r="P4028" s="2" t="n">
        <f aca="false">Table1[[#This Row],[Flared days/year]]/12</f>
        <v>4.69113208333333</v>
      </c>
      <c r="Q4028" s="2"/>
    </row>
    <row r="4029" customFormat="false" ht="15.75" hidden="true" customHeight="false" outlineLevel="0" collapsed="false">
      <c r="A4029" s="0" t="s">
        <v>645</v>
      </c>
      <c r="B4029" s="0" t="s">
        <v>646</v>
      </c>
      <c r="C4029" s="0" t="s">
        <v>4198</v>
      </c>
      <c r="D4029" s="0" t="n">
        <v>1613</v>
      </c>
      <c r="E4029" s="0" t="n">
        <v>32.411081</v>
      </c>
      <c r="F4029" s="0" t="n">
        <v>-103.701971</v>
      </c>
      <c r="G4029" s="0" t="n">
        <v>0.003177051308</v>
      </c>
      <c r="H4029" s="0" t="n">
        <v>1948.97</v>
      </c>
      <c r="I4029" s="0" t="n">
        <v>1.6015</v>
      </c>
      <c r="J4029" s="0" t="n">
        <v>10.6061</v>
      </c>
      <c r="K4029" s="0" t="n">
        <v>330</v>
      </c>
      <c r="L4029" s="0" t="s">
        <v>20</v>
      </c>
      <c r="M4029" s="0" t="n">
        <f aca="false">35.3*G4029</f>
        <v>0.1121499111724</v>
      </c>
      <c r="N4029" s="0" t="n">
        <f aca="false">M4029*1000/365</f>
        <v>0.307260030609315</v>
      </c>
      <c r="O4029" s="0" t="n">
        <f aca="false">Table1[[#This Row],[Detection frequency 2021]]/100*365</f>
        <v>38.712265</v>
      </c>
      <c r="P4029" s="0" t="n">
        <f aca="false">Table1[[#This Row],[Flared days/year]]/12</f>
        <v>3.22602208333333</v>
      </c>
      <c r="Q4029" s="2" t="n">
        <f aca="false">Table1[[#This Row],['#days per month]]-P4085</f>
        <v>2.98652064166667</v>
      </c>
    </row>
    <row r="4030" customFormat="false" ht="15.75" hidden="true" customHeight="false" outlineLevel="0" collapsed="false">
      <c r="A4030" s="0" t="s">
        <v>1160</v>
      </c>
      <c r="B4030" s="0" t="s">
        <v>1161</v>
      </c>
      <c r="C4030" s="0" t="s">
        <v>4199</v>
      </c>
      <c r="D4030" s="0" t="n">
        <v>10004</v>
      </c>
      <c r="E4030" s="0" t="n">
        <v>33.268537</v>
      </c>
      <c r="F4030" s="0" t="n">
        <v>71.3101839999999</v>
      </c>
      <c r="G4030" s="0" t="n">
        <v>0.003176317483</v>
      </c>
      <c r="H4030" s="0" t="n">
        <v>1652.87</v>
      </c>
      <c r="I4030" s="0" t="n">
        <v>3.71624</v>
      </c>
      <c r="J4030" s="0" t="n">
        <v>11.8456999999999</v>
      </c>
      <c r="K4030" s="0" t="n">
        <v>363</v>
      </c>
      <c r="L4030" s="0" t="s">
        <v>20</v>
      </c>
      <c r="M4030" s="0" t="n">
        <f aca="false">35.3*G4030</f>
        <v>0.1121240071499</v>
      </c>
      <c r="N4030" s="0" t="n">
        <f aca="false">M4030*1000/365</f>
        <v>0.307189060684657</v>
      </c>
      <c r="O4030" s="0" t="n">
        <f aca="false">Table1[[#This Row],[Detection frequency 2021]]/100*365</f>
        <v>43.2368049999996</v>
      </c>
      <c r="P4030" s="0" t="n">
        <f aca="false">Table1[[#This Row],[Flared days/year]]/12</f>
        <v>3.6030670833333</v>
      </c>
      <c r="Q4030" s="2" t="n">
        <f aca="false">Table1[[#This Row],['#days per month]]-P4086</f>
        <v>-3.46746958333336</v>
      </c>
    </row>
    <row r="4031" customFormat="false" ht="15.75" hidden="true" customHeight="false" outlineLevel="0" collapsed="false">
      <c r="A4031" s="0" t="s">
        <v>17</v>
      </c>
      <c r="B4031" s="0" t="s">
        <v>18</v>
      </c>
      <c r="C4031" s="0" t="s">
        <v>4200</v>
      </c>
      <c r="D4031" s="0" t="n">
        <v>4321</v>
      </c>
      <c r="E4031" s="0" t="n">
        <v>9.586056</v>
      </c>
      <c r="F4031" s="0" t="n">
        <v>-63.658456</v>
      </c>
      <c r="G4031" s="0" t="n">
        <v>0.003174438891</v>
      </c>
      <c r="H4031" s="0" t="n">
        <v>2179.56</v>
      </c>
      <c r="I4031" s="0" t="n">
        <v>1.6015</v>
      </c>
      <c r="J4031" s="0" t="n">
        <v>12.7071999999999</v>
      </c>
      <c r="K4031" s="0" t="n">
        <v>181</v>
      </c>
      <c r="L4031" s="0" t="s">
        <v>20</v>
      </c>
      <c r="M4031" s="0" t="n">
        <f aca="false">35.3*G4031</f>
        <v>0.1120576928523</v>
      </c>
      <c r="N4031" s="0" t="n">
        <f aca="false">M4031*1000/365</f>
        <v>0.307007377677534</v>
      </c>
      <c r="O4031" s="0" t="n">
        <f aca="false">Table1[[#This Row],[Detection frequency 2021]]/100*365</f>
        <v>46.3812799999996</v>
      </c>
      <c r="P4031" s="0" t="n">
        <f aca="false">Table1[[#This Row],[Flared days/year]]/12</f>
        <v>3.86510666666664</v>
      </c>
      <c r="Q4031" s="2" t="n">
        <f aca="false">Table1[[#This Row],['#days per month]]-P4087</f>
        <v>-0.0764066666666965</v>
      </c>
    </row>
    <row r="4032" customFormat="false" ht="15.75" hidden="true" customHeight="false" outlineLevel="0" collapsed="false">
      <c r="A4032" s="0" t="s">
        <v>35</v>
      </c>
      <c r="B4032" s="0" t="s">
        <v>36</v>
      </c>
      <c r="C4032" s="0" t="s">
        <v>4201</v>
      </c>
      <c r="D4032" s="0" t="n">
        <v>3742</v>
      </c>
      <c r="E4032" s="0" t="n">
        <v>18.444067</v>
      </c>
      <c r="F4032" s="0" t="n">
        <v>-94.137461</v>
      </c>
      <c r="G4032" s="0" t="n">
        <v>0.003171063296</v>
      </c>
      <c r="H4032" s="0" t="n">
        <v>1519</v>
      </c>
      <c r="I4032" s="0" t="n">
        <v>1.6015</v>
      </c>
      <c r="J4032" s="0" t="n">
        <v>6.49351</v>
      </c>
      <c r="K4032" s="0" t="n">
        <v>154</v>
      </c>
      <c r="L4032" s="0" t="s">
        <v>20</v>
      </c>
      <c r="M4032" s="0" t="n">
        <f aca="false">35.3*G4032</f>
        <v>0.1119385343488</v>
      </c>
      <c r="N4032" s="0" t="n">
        <f aca="false">M4032*1000/365</f>
        <v>0.30668091602411</v>
      </c>
      <c r="O4032" s="0" t="n">
        <f aca="false">Table1[[#This Row],[Detection frequency 2021]]/100*365</f>
        <v>23.7013115</v>
      </c>
      <c r="P4032" s="0" t="n">
        <f aca="false">Table1[[#This Row],[Flared days/year]]/12</f>
        <v>1.97510929166667</v>
      </c>
      <c r="Q4032" s="2" t="n">
        <f aca="false">Table1[[#This Row],['#days per month]]-P4088</f>
        <v>-3.81388195833333</v>
      </c>
    </row>
    <row r="4033" customFormat="false" ht="15.75" hidden="true" customHeight="false" outlineLevel="0" collapsed="false">
      <c r="A4033" s="0" t="s">
        <v>645</v>
      </c>
      <c r="B4033" s="0" t="s">
        <v>646</v>
      </c>
      <c r="C4033" s="0" t="s">
        <v>4202</v>
      </c>
      <c r="D4033" s="0" t="n">
        <v>3300</v>
      </c>
      <c r="E4033" s="0" t="n">
        <v>28.9794719999999</v>
      </c>
      <c r="F4033" s="0" t="n">
        <v>-97.5912209999999</v>
      </c>
      <c r="G4033" s="0" t="n">
        <v>0.003164488224</v>
      </c>
      <c r="H4033" s="0" t="n">
        <v>1910.44</v>
      </c>
      <c r="I4033" s="0" t="n">
        <v>1.6015</v>
      </c>
      <c r="J4033" s="0" t="n">
        <v>9.00322</v>
      </c>
      <c r="K4033" s="0" t="n">
        <v>311</v>
      </c>
      <c r="L4033" s="0" t="s">
        <v>20</v>
      </c>
      <c r="M4033" s="0" t="n">
        <f aca="false">35.3*G4033</f>
        <v>0.1117064343072</v>
      </c>
      <c r="N4033" s="0" t="n">
        <f aca="false">M4033*1000/365</f>
        <v>0.306045025499178</v>
      </c>
      <c r="O4033" s="0" t="n">
        <f aca="false">Table1[[#This Row],[Detection frequency 2021]]/100*365</f>
        <v>32.861753</v>
      </c>
      <c r="P4033" s="0" t="n">
        <f aca="false">Table1[[#This Row],[Flared days/year]]/12</f>
        <v>2.73847941666667</v>
      </c>
      <c r="Q4033" s="2" t="n">
        <f aca="false">Table1[[#This Row],['#days per month]]-P4089</f>
        <v>-6.32179391666667</v>
      </c>
    </row>
    <row r="4034" customFormat="false" ht="15.75" hidden="true" customHeight="false" outlineLevel="0" collapsed="false">
      <c r="A4034" s="0" t="s">
        <v>788</v>
      </c>
      <c r="B4034" s="0" t="s">
        <v>789</v>
      </c>
      <c r="C4034" s="0" t="s">
        <v>4203</v>
      </c>
      <c r="D4034" s="0" t="n">
        <v>11988</v>
      </c>
      <c r="E4034" s="0" t="n">
        <v>-6.563846</v>
      </c>
      <c r="F4034" s="0" t="n">
        <v>107.855148</v>
      </c>
      <c r="G4034" s="0" t="n">
        <v>0.003162961868</v>
      </c>
      <c r="H4034" s="0" t="n">
        <v>2057.83</v>
      </c>
      <c r="I4034" s="0" t="n">
        <v>1.6015</v>
      </c>
      <c r="J4034" s="0" t="n">
        <v>18.2796</v>
      </c>
      <c r="K4034" s="0" t="n">
        <v>93</v>
      </c>
      <c r="L4034" s="0" t="s">
        <v>20</v>
      </c>
      <c r="M4034" s="0" t="n">
        <f aca="false">35.3*G4034</f>
        <v>0.1116525539404</v>
      </c>
      <c r="N4034" s="0" t="n">
        <f aca="false">M4034*1000/365</f>
        <v>0.30589740805589</v>
      </c>
      <c r="O4034" s="0" t="n">
        <f aca="false">Table1[[#This Row],[Detection frequency 2021]]/100*365</f>
        <v>66.72054</v>
      </c>
      <c r="P4034" s="0" t="n">
        <f aca="false">Table1[[#This Row],[Flared days/year]]/12</f>
        <v>5.560045</v>
      </c>
      <c r="Q4034" s="2" t="n">
        <f aca="false">Table1[[#This Row],['#days per month]]-P4090</f>
        <v>-0.295558750000001</v>
      </c>
    </row>
    <row r="4035" customFormat="false" ht="15.75" hidden="true" customHeight="false" outlineLevel="0" collapsed="false">
      <c r="A4035" s="0" t="s">
        <v>191</v>
      </c>
      <c r="B4035" s="0" t="s">
        <v>192</v>
      </c>
      <c r="C4035" s="0" t="s">
        <v>4204</v>
      </c>
      <c r="D4035" s="0" t="n">
        <v>8481</v>
      </c>
      <c r="E4035" s="0" t="n">
        <v>15.825838</v>
      </c>
      <c r="F4035" s="0" t="n">
        <v>48.131321</v>
      </c>
      <c r="G4035" s="0" t="n">
        <v>0.003160202686</v>
      </c>
      <c r="H4035" s="0" t="n">
        <v>1731.19</v>
      </c>
      <c r="I4035" s="0" t="n">
        <v>1.6015</v>
      </c>
      <c r="J4035" s="0" t="n">
        <v>5</v>
      </c>
      <c r="K4035" s="0" t="n">
        <v>320</v>
      </c>
      <c r="L4035" s="0" t="s">
        <v>20</v>
      </c>
      <c r="M4035" s="0" t="n">
        <f aca="false">35.3*G4035</f>
        <v>0.1115551548158</v>
      </c>
      <c r="N4035" s="0" t="n">
        <f aca="false">M4035*1000/365</f>
        <v>0.305630561139178</v>
      </c>
      <c r="O4035" s="0" t="n">
        <f aca="false">Table1[[#This Row],[Detection frequency 2021]]/100*365</f>
        <v>18.25</v>
      </c>
      <c r="P4035" s="0" t="n">
        <f aca="false">Table1[[#This Row],[Flared days/year]]/12</f>
        <v>1.52083333333333</v>
      </c>
      <c r="Q4035" s="2" t="n">
        <f aca="false">Table1[[#This Row],['#days per month]]-P4091</f>
        <v>-6.25232833333333</v>
      </c>
    </row>
    <row r="4036" customFormat="false" ht="15.75" hidden="true" customHeight="false" outlineLevel="0" collapsed="false">
      <c r="A4036" s="0" t="s">
        <v>24</v>
      </c>
      <c r="B4036" s="0" t="s">
        <v>25</v>
      </c>
      <c r="C4036" s="0" t="s">
        <v>4205</v>
      </c>
      <c r="D4036" s="0" t="n">
        <v>8680</v>
      </c>
      <c r="E4036" s="0" t="n">
        <v>71.172186</v>
      </c>
      <c r="F4036" s="0" t="n">
        <v>67.153649</v>
      </c>
      <c r="G4036" s="0" t="n">
        <v>0.00316011462699999</v>
      </c>
      <c r="H4036" s="0" t="n">
        <v>1467</v>
      </c>
      <c r="I4036" s="0" t="n">
        <v>1.6015</v>
      </c>
      <c r="J4036" s="0" t="n">
        <v>3.35052</v>
      </c>
      <c r="K4036" s="0" t="n">
        <v>388</v>
      </c>
      <c r="L4036" s="0" t="s">
        <v>218</v>
      </c>
      <c r="M4036" s="0" t="n">
        <f aca="false">35.3*G4036</f>
        <v>0.1115520463331</v>
      </c>
      <c r="N4036" s="0" t="n">
        <f aca="false">M4036*1000/365</f>
        <v>0.305622044748218</v>
      </c>
      <c r="O4036" s="0" t="n">
        <f aca="false">Table1[[#This Row],[Detection frequency 2021]]/100*365</f>
        <v>12.229398</v>
      </c>
      <c r="P4036" s="0" t="n">
        <f aca="false">Table1[[#This Row],[Flared days/year]]/12</f>
        <v>1.0191165</v>
      </c>
      <c r="Q4036" s="2" t="n">
        <f aca="false">Table1[[#This Row],['#days per month]]-P4092</f>
        <v>-5.98246558333333</v>
      </c>
    </row>
    <row r="4037" customFormat="false" ht="15.75" hidden="true" customHeight="false" outlineLevel="0" collapsed="false">
      <c r="A4037" s="0" t="s">
        <v>645</v>
      </c>
      <c r="B4037" s="0" t="s">
        <v>646</v>
      </c>
      <c r="C4037" s="0" t="s">
        <v>4206</v>
      </c>
      <c r="D4037" s="0" t="n">
        <v>2924</v>
      </c>
      <c r="E4037" s="0" t="n">
        <v>28.353437</v>
      </c>
      <c r="F4037" s="0" t="n">
        <v>-99.308827</v>
      </c>
      <c r="G4037" s="0" t="n">
        <v>0.003158441506</v>
      </c>
      <c r="H4037" s="0" t="n">
        <v>1918.28</v>
      </c>
      <c r="I4037" s="0" t="n">
        <v>1.6015</v>
      </c>
      <c r="J4037" s="0" t="n">
        <v>18.241</v>
      </c>
      <c r="K4037" s="0" t="n">
        <v>307</v>
      </c>
      <c r="L4037" s="0" t="s">
        <v>20</v>
      </c>
      <c r="M4037" s="0" t="n">
        <f aca="false">35.3*G4037</f>
        <v>0.1114929851618</v>
      </c>
      <c r="N4037" s="0" t="n">
        <f aca="false">M4037*1000/365</f>
        <v>0.30546023332</v>
      </c>
      <c r="O4037" s="0" t="n">
        <f aca="false">Table1[[#This Row],[Detection frequency 2021]]/100*365</f>
        <v>66.57965</v>
      </c>
      <c r="P4037" s="0" t="n">
        <f aca="false">Table1[[#This Row],[Flared days/year]]/12</f>
        <v>5.54830416666667</v>
      </c>
      <c r="Q4037" s="2" t="n">
        <f aca="false">Table1[[#This Row],['#days per month]]-P4093</f>
        <v>-1.8299883333333</v>
      </c>
    </row>
    <row r="4038" customFormat="false" ht="15.75" hidden="true" customHeight="false" outlineLevel="0" collapsed="false">
      <c r="A4038" s="0" t="s">
        <v>726</v>
      </c>
      <c r="B4038" s="0" t="s">
        <v>727</v>
      </c>
      <c r="C4038" s="0" t="s">
        <v>4207</v>
      </c>
      <c r="D4038" s="0" t="n">
        <v>4964</v>
      </c>
      <c r="E4038" s="0" t="n">
        <v>58.1007199999999</v>
      </c>
      <c r="F4038" s="0" t="n">
        <v>-1.439729</v>
      </c>
      <c r="G4038" s="0" t="n">
        <v>0.003158059917</v>
      </c>
      <c r="H4038" s="0" t="n">
        <v>1849.62</v>
      </c>
      <c r="I4038" s="0" t="n">
        <v>2.12778</v>
      </c>
      <c r="J4038" s="0" t="n">
        <v>18.8406</v>
      </c>
      <c r="K4038" s="0" t="n">
        <v>138</v>
      </c>
      <c r="L4038" s="0" t="s">
        <v>20</v>
      </c>
      <c r="M4038" s="0" t="n">
        <f aca="false">35.3*G4038</f>
        <v>0.1114795150701</v>
      </c>
      <c r="N4038" s="0" t="n">
        <f aca="false">M4038*1000/365</f>
        <v>0.305423328959178</v>
      </c>
      <c r="O4038" s="0" t="n">
        <f aca="false">Table1[[#This Row],[Detection frequency 2021]]/100*365</f>
        <v>68.76819</v>
      </c>
      <c r="P4038" s="0" t="n">
        <f aca="false">Table1[[#This Row],[Flared days/year]]/12</f>
        <v>5.7306825</v>
      </c>
      <c r="Q4038" s="2" t="n">
        <f aca="false">Table1[[#This Row],['#days per month]]-P4094</f>
        <v>-0.787183333333333</v>
      </c>
    </row>
    <row r="4039" customFormat="false" ht="15.75" hidden="true" customHeight="false" outlineLevel="0" collapsed="false">
      <c r="A4039" s="0" t="s">
        <v>161</v>
      </c>
      <c r="B4039" s="0" t="s">
        <v>162</v>
      </c>
      <c r="C4039" s="0" t="s">
        <v>4208</v>
      </c>
      <c r="D4039" s="0" t="n">
        <v>10963</v>
      </c>
      <c r="E4039" s="0" t="n">
        <v>35.947757</v>
      </c>
      <c r="F4039" s="0" t="n">
        <v>108.039479</v>
      </c>
      <c r="G4039" s="0" t="n">
        <v>0.003152482847</v>
      </c>
      <c r="H4039" s="0" t="n">
        <v>1858.78</v>
      </c>
      <c r="I4039" s="0" t="n">
        <v>1.7632</v>
      </c>
      <c r="J4039" s="0" t="n">
        <v>15.1724</v>
      </c>
      <c r="K4039" s="0" t="n">
        <v>290</v>
      </c>
      <c r="L4039" s="0" t="s">
        <v>20</v>
      </c>
      <c r="M4039" s="0" t="n">
        <f aca="false">35.3*G4039</f>
        <v>0.1112826444991</v>
      </c>
      <c r="N4039" s="0" t="n">
        <f aca="false">M4039*1000/365</f>
        <v>0.304883957531781</v>
      </c>
      <c r="O4039" s="0" t="n">
        <f aca="false">Table1[[#This Row],[Detection frequency 2021]]/100*365</f>
        <v>55.37926</v>
      </c>
      <c r="P4039" s="0" t="n">
        <f aca="false">Table1[[#This Row],[Flared days/year]]/12</f>
        <v>4.61493833333333</v>
      </c>
      <c r="Q4039" s="2" t="n">
        <f aca="false">Table1[[#This Row],['#days per month]]-P4095</f>
        <v>-1.74917125</v>
      </c>
    </row>
    <row r="4040" customFormat="false" ht="15.75" hidden="true" customHeight="false" outlineLevel="0" collapsed="false">
      <c r="A4040" s="0" t="s">
        <v>345</v>
      </c>
      <c r="B4040" s="0" t="s">
        <v>346</v>
      </c>
      <c r="C4040" s="0" t="s">
        <v>4209</v>
      </c>
      <c r="D4040" s="0" t="n">
        <v>4717</v>
      </c>
      <c r="E4040" s="0" t="n">
        <v>-38.35747</v>
      </c>
      <c r="F4040" s="0" t="n">
        <v>-68.293373</v>
      </c>
      <c r="G4040" s="0" t="n">
        <v>0.003150075901</v>
      </c>
      <c r="H4040" s="0" t="n">
        <v>1748.5</v>
      </c>
      <c r="I4040" s="0" t="n">
        <v>1.32608</v>
      </c>
      <c r="J4040" s="0" t="n">
        <v>29.0411</v>
      </c>
      <c r="K4040" s="0" t="n">
        <v>365</v>
      </c>
      <c r="L4040" s="0" t="s">
        <v>20</v>
      </c>
      <c r="M4040" s="0" t="n">
        <f aca="false">35.3*G4040</f>
        <v>0.1111976793053</v>
      </c>
      <c r="N4040" s="0" t="n">
        <f aca="false">M4040*1000/365</f>
        <v>0.304651176178904</v>
      </c>
      <c r="O4040" s="0" t="n">
        <f aca="false">Table1[[#This Row],[Detection frequency 2021]]/100*365</f>
        <v>106.000015</v>
      </c>
      <c r="P4040" s="0" t="n">
        <f aca="false">Table1[[#This Row],[Flared days/year]]/12</f>
        <v>8.83333458333333</v>
      </c>
      <c r="Q4040" s="2" t="n">
        <f aca="false">Table1[[#This Row],['#days per month]]-P4096</f>
        <v>5.92463741666667</v>
      </c>
    </row>
    <row r="4041" customFormat="false" ht="15.75" hidden="true" customHeight="false" outlineLevel="0" collapsed="false">
      <c r="A4041" s="0" t="s">
        <v>1829</v>
      </c>
      <c r="B4041" s="0" t="s">
        <v>1830</v>
      </c>
      <c r="C4041" s="0" t="s">
        <v>4210</v>
      </c>
      <c r="D4041" s="0" t="n">
        <v>5208</v>
      </c>
      <c r="E4041" s="0" t="n">
        <v>57.111985</v>
      </c>
      <c r="F4041" s="0" t="n">
        <v>2.850003</v>
      </c>
      <c r="G4041" s="0" t="n">
        <v>0.003148608251</v>
      </c>
      <c r="H4041" s="0" t="n">
        <v>1764.2</v>
      </c>
      <c r="I4041" s="0" t="n">
        <v>1.6015</v>
      </c>
      <c r="J4041" s="0" t="n">
        <v>9.09091</v>
      </c>
      <c r="K4041" s="0" t="n">
        <v>176</v>
      </c>
      <c r="L4041" s="0" t="s">
        <v>20</v>
      </c>
      <c r="M4041" s="0" t="n">
        <f aca="false">35.3*G4041</f>
        <v>0.1111458712603</v>
      </c>
      <c r="N4041" s="0" t="n">
        <f aca="false">M4041*1000/365</f>
        <v>0.304509236329589</v>
      </c>
      <c r="O4041" s="0" t="n">
        <f aca="false">Table1[[#This Row],[Detection frequency 2021]]/100*365</f>
        <v>33.1818215</v>
      </c>
      <c r="P4041" s="0" t="n">
        <f aca="false">Table1[[#This Row],[Flared days/year]]/12</f>
        <v>2.76515179166667</v>
      </c>
      <c r="Q4041" s="2" t="n">
        <f aca="false">Table1[[#This Row],['#days per month]]-P4097</f>
        <v>-2.4569944583333</v>
      </c>
    </row>
    <row r="4042" customFormat="false" ht="15.75" hidden="true" customHeight="false" outlineLevel="0" collapsed="false">
      <c r="A4042" s="0" t="s">
        <v>24</v>
      </c>
      <c r="B4042" s="0" t="s">
        <v>25</v>
      </c>
      <c r="C4042" s="0" t="s">
        <v>4211</v>
      </c>
      <c r="D4042" s="0" t="n">
        <v>6821</v>
      </c>
      <c r="E4042" s="0" t="n">
        <v>53.173062</v>
      </c>
      <c r="F4042" s="0" t="n">
        <v>51.621463</v>
      </c>
      <c r="G4042" s="0" t="n">
        <v>0.003148167956</v>
      </c>
      <c r="H4042" s="0" t="n">
        <v>1797.38</v>
      </c>
      <c r="I4042" s="0" t="n">
        <v>1.6015</v>
      </c>
      <c r="J4042" s="0" t="n">
        <v>21.3523</v>
      </c>
      <c r="K4042" s="0" t="n">
        <v>281</v>
      </c>
      <c r="L4042" s="0" t="s">
        <v>20</v>
      </c>
      <c r="M4042" s="0" t="n">
        <f aca="false">35.3*G4042</f>
        <v>0.1111303288468</v>
      </c>
      <c r="N4042" s="0" t="n">
        <f aca="false">M4042*1000/365</f>
        <v>0.304466654374795</v>
      </c>
      <c r="O4042" s="0" t="n">
        <f aca="false">Table1[[#This Row],[Detection frequency 2021]]/100*365</f>
        <v>77.935895</v>
      </c>
      <c r="P4042" s="0" t="n">
        <f aca="false">Table1[[#This Row],[Flared days/year]]/12</f>
        <v>6.49465791666667</v>
      </c>
      <c r="Q4042" s="2" t="n">
        <f aca="false">Table1[[#This Row],['#days per month]]-P4098</f>
        <v>-0.130761249999999</v>
      </c>
    </row>
    <row r="4043" customFormat="false" ht="15.75" hidden="true" customHeight="false" outlineLevel="0" collapsed="false">
      <c r="A4043" s="0" t="s">
        <v>732</v>
      </c>
      <c r="B4043" s="0" t="s">
        <v>733</v>
      </c>
      <c r="C4043" s="0" t="s">
        <v>4212</v>
      </c>
      <c r="D4043" s="0" t="n">
        <v>4165</v>
      </c>
      <c r="E4043" s="0" t="n">
        <v>6.928597</v>
      </c>
      <c r="F4043" s="0" t="n">
        <v>-73.7614119999999</v>
      </c>
      <c r="G4043" s="0" t="n">
        <v>0.003147023189</v>
      </c>
      <c r="H4043" s="0" t="n">
        <v>1872.57</v>
      </c>
      <c r="I4043" s="0" t="n">
        <v>1.6015</v>
      </c>
      <c r="J4043" s="0" t="n">
        <v>6.34920999999999</v>
      </c>
      <c r="K4043" s="0" t="n">
        <v>63</v>
      </c>
      <c r="L4043" s="0" t="s">
        <v>20</v>
      </c>
      <c r="M4043" s="0" t="n">
        <f aca="false">35.3*G4043</f>
        <v>0.1110899185717</v>
      </c>
      <c r="N4043" s="0" t="n">
        <f aca="false">M4043*1000/365</f>
        <v>0.304355941292329</v>
      </c>
      <c r="O4043" s="0" t="n">
        <f aca="false">Table1[[#This Row],[Detection frequency 2021]]/100*365</f>
        <v>23.1746165</v>
      </c>
      <c r="P4043" s="0" t="n">
        <f aca="false">Table1[[#This Row],[Flared days/year]]/12</f>
        <v>1.93121804166666</v>
      </c>
      <c r="Q4043" s="2" t="n">
        <f aca="false">Table1[[#This Row],['#days per month]]-P4099</f>
        <v>-3.630682375</v>
      </c>
    </row>
    <row r="4044" customFormat="false" ht="15.75" hidden="false" customHeight="false" outlineLevel="0" collapsed="false">
      <c r="A4044" s="0" t="s">
        <v>240</v>
      </c>
      <c r="B4044" s="0" t="s">
        <v>241</v>
      </c>
      <c r="C4044" s="0" t="s">
        <v>4213</v>
      </c>
      <c r="D4044" s="0" t="n">
        <v>8014</v>
      </c>
      <c r="E4044" s="0" t="n">
        <v>24.74294</v>
      </c>
      <c r="F4044" s="0" t="n">
        <v>50.218782</v>
      </c>
      <c r="G4044" s="0" t="n">
        <v>0.024472300572</v>
      </c>
      <c r="H4044" s="0" t="n">
        <v>1711.4</v>
      </c>
      <c r="I4044" s="0" t="n">
        <v>1.25325</v>
      </c>
      <c r="J4044" s="0" t="n">
        <v>13.2832</v>
      </c>
      <c r="K4044" s="0" t="n">
        <v>399</v>
      </c>
      <c r="L4044" s="0" t="s">
        <v>20</v>
      </c>
      <c r="M4044" s="0" t="n">
        <f aca="false">35.3*G4044</f>
        <v>0.8638722101916</v>
      </c>
      <c r="N4044" s="0" t="n">
        <f aca="false">M4044*1000/365</f>
        <v>2.36677317860712</v>
      </c>
      <c r="O4044" s="0" t="n">
        <f aca="false">Table1[[#This Row],[Detection frequency 2021]]/100*365</f>
        <v>48.48368</v>
      </c>
      <c r="P4044" s="2" t="n">
        <f aca="false">Table1[[#This Row],[Flared days/year]]/12</f>
        <v>4.04030666666667</v>
      </c>
      <c r="Q4044" s="2"/>
    </row>
    <row r="4045" customFormat="false" ht="15.75" hidden="true" customHeight="false" outlineLevel="0" collapsed="false">
      <c r="A4045" s="0" t="s">
        <v>645</v>
      </c>
      <c r="B4045" s="0" t="s">
        <v>646</v>
      </c>
      <c r="C4045" s="0" t="s">
        <v>4214</v>
      </c>
      <c r="D4045" s="0" t="n">
        <v>1202</v>
      </c>
      <c r="E4045" s="0" t="n">
        <v>39.489271</v>
      </c>
      <c r="F4045" s="0" t="n">
        <v>-108.114729</v>
      </c>
      <c r="G4045" s="0" t="n">
        <v>0.00314526200899999</v>
      </c>
      <c r="H4045" s="0" t="n">
        <v>1826.61</v>
      </c>
      <c r="I4045" s="0" t="n">
        <v>1.42356</v>
      </c>
      <c r="J4045" s="0" t="n">
        <v>25.9386</v>
      </c>
      <c r="K4045" s="0" t="n">
        <v>293</v>
      </c>
      <c r="L4045" s="0" t="s">
        <v>20</v>
      </c>
      <c r="M4045" s="0" t="n">
        <f aca="false">35.3*G4045</f>
        <v>0.1110277489177</v>
      </c>
      <c r="N4045" s="0" t="n">
        <f aca="false">M4045*1000/365</f>
        <v>0.30418561347315</v>
      </c>
      <c r="O4045" s="0" t="n">
        <f aca="false">Table1[[#This Row],[Detection frequency 2021]]/100*365</f>
        <v>94.67589</v>
      </c>
      <c r="P4045" s="0" t="n">
        <f aca="false">Table1[[#This Row],[Flared days/year]]/12</f>
        <v>7.8896575</v>
      </c>
      <c r="Q4045" s="2" t="n">
        <f aca="false">Table1[[#This Row],['#days per month]]-P4101</f>
        <v>0.841902916666666</v>
      </c>
    </row>
    <row r="4046" customFormat="false" ht="15.75" hidden="true" customHeight="false" outlineLevel="0" collapsed="false">
      <c r="A4046" s="0" t="s">
        <v>598</v>
      </c>
      <c r="B4046" s="0" t="s">
        <v>599</v>
      </c>
      <c r="C4046" s="0" t="s">
        <v>4215</v>
      </c>
      <c r="D4046" s="0" t="n">
        <v>928</v>
      </c>
      <c r="E4046" s="0" t="n">
        <v>49.465659</v>
      </c>
      <c r="F4046" s="0" t="n">
        <v>-102.687338</v>
      </c>
      <c r="G4046" s="0" t="n">
        <v>0.00314526200899999</v>
      </c>
      <c r="H4046" s="0" t="n">
        <v>1885.28</v>
      </c>
      <c r="I4046" s="0" t="n">
        <v>1.3301</v>
      </c>
      <c r="J4046" s="0" t="n">
        <v>25.3012</v>
      </c>
      <c r="K4046" s="0" t="n">
        <v>332</v>
      </c>
      <c r="L4046" s="0" t="s">
        <v>20</v>
      </c>
      <c r="M4046" s="0" t="n">
        <f aca="false">35.3*G4046</f>
        <v>0.1110277489177</v>
      </c>
      <c r="N4046" s="0" t="n">
        <f aca="false">M4046*1000/365</f>
        <v>0.30418561347315</v>
      </c>
      <c r="O4046" s="0" t="n">
        <f aca="false">Table1[[#This Row],[Detection frequency 2021]]/100*365</f>
        <v>92.34938</v>
      </c>
      <c r="P4046" s="0" t="n">
        <f aca="false">Table1[[#This Row],[Flared days/year]]/12</f>
        <v>7.69578166666667</v>
      </c>
      <c r="Q4046" s="2" t="n">
        <f aca="false">Table1[[#This Row],['#days per month]]-P4102</f>
        <v>6.5522975</v>
      </c>
    </row>
    <row r="4047" customFormat="false" ht="15.75" hidden="true" customHeight="false" outlineLevel="0" collapsed="false">
      <c r="A4047" s="0" t="s">
        <v>24</v>
      </c>
      <c r="B4047" s="0" t="s">
        <v>25</v>
      </c>
      <c r="C4047" s="0" t="s">
        <v>4216</v>
      </c>
      <c r="D4047" s="0" t="n">
        <v>7038</v>
      </c>
      <c r="E4047" s="0" t="n">
        <v>51.508423</v>
      </c>
      <c r="F4047" s="0" t="n">
        <v>55.6154449999999</v>
      </c>
      <c r="G4047" s="0" t="n">
        <v>0.00314382371199999</v>
      </c>
      <c r="H4047" s="0" t="n">
        <v>1811.58</v>
      </c>
      <c r="I4047" s="0" t="n">
        <v>2.01666</v>
      </c>
      <c r="J4047" s="0" t="n">
        <v>19.3662</v>
      </c>
      <c r="K4047" s="0" t="n">
        <v>284</v>
      </c>
      <c r="L4047" s="0" t="s">
        <v>20</v>
      </c>
      <c r="M4047" s="0" t="n">
        <f aca="false">35.3*G4047</f>
        <v>0.1109769770336</v>
      </c>
      <c r="N4047" s="0" t="n">
        <f aca="false">M4047*1000/365</f>
        <v>0.304046512420821</v>
      </c>
      <c r="O4047" s="0" t="n">
        <f aca="false">Table1[[#This Row],[Detection frequency 2021]]/100*365</f>
        <v>70.68663</v>
      </c>
      <c r="P4047" s="0" t="n">
        <f aca="false">Table1[[#This Row],[Flared days/year]]/12</f>
        <v>5.8905525</v>
      </c>
      <c r="Q4047" s="2" t="n">
        <f aca="false">Table1[[#This Row],['#days per month]]-P4103</f>
        <v>-0.598326250000001</v>
      </c>
    </row>
    <row r="4048" customFormat="false" ht="15.75" hidden="true" customHeight="false" outlineLevel="0" collapsed="false">
      <c r="A4048" s="0" t="s">
        <v>21</v>
      </c>
      <c r="B4048" s="0" t="s">
        <v>22</v>
      </c>
      <c r="C4048" s="0" t="s">
        <v>4217</v>
      </c>
      <c r="D4048" s="0" t="n">
        <v>7327</v>
      </c>
      <c r="E4048" s="0" t="n">
        <v>37.083983</v>
      </c>
      <c r="F4048" s="0" t="n">
        <v>42.51866</v>
      </c>
      <c r="G4048" s="0" t="n">
        <v>0.00314135806</v>
      </c>
      <c r="H4048" s="0" t="n">
        <v>1803.06</v>
      </c>
      <c r="I4048" s="0" t="n">
        <v>1.75787999999999</v>
      </c>
      <c r="J4048" s="0" t="n">
        <v>9.04255</v>
      </c>
      <c r="K4048" s="0" t="n">
        <v>376</v>
      </c>
      <c r="L4048" s="0" t="s">
        <v>20</v>
      </c>
      <c r="M4048" s="0" t="n">
        <f aca="false">35.3*G4048</f>
        <v>0.110889939518</v>
      </c>
      <c r="N4048" s="0" t="n">
        <f aca="false">M4048*1000/365</f>
        <v>0.303808053473973</v>
      </c>
      <c r="O4048" s="0" t="n">
        <f aca="false">Table1[[#This Row],[Detection frequency 2021]]/100*365</f>
        <v>33.0053075</v>
      </c>
      <c r="P4048" s="0" t="n">
        <f aca="false">Table1[[#This Row],[Flared days/year]]/12</f>
        <v>2.75044229166667</v>
      </c>
      <c r="Q4048" s="2" t="n">
        <f aca="false">Table1[[#This Row],['#days per month]]-P4104</f>
        <v>-2.64897229166667</v>
      </c>
    </row>
    <row r="4049" customFormat="false" ht="15.75" hidden="true" customHeight="false" outlineLevel="0" collapsed="false">
      <c r="A4049" s="0" t="s">
        <v>694</v>
      </c>
      <c r="B4049" s="0" t="s">
        <v>695</v>
      </c>
      <c r="C4049" s="0" t="s">
        <v>4218</v>
      </c>
      <c r="D4049" s="0" t="n">
        <v>8062</v>
      </c>
      <c r="E4049" s="0" t="n">
        <v>26.02954</v>
      </c>
      <c r="F4049" s="0" t="n">
        <v>50.542578</v>
      </c>
      <c r="G4049" s="0" t="n">
        <v>0.00178968763359999</v>
      </c>
      <c r="H4049" s="0" t="n">
        <v>1837.25</v>
      </c>
      <c r="I4049" s="0" t="n">
        <v>1.6015</v>
      </c>
      <c r="J4049" s="0" t="n">
        <v>8.95141</v>
      </c>
      <c r="K4049" s="0" t="n">
        <v>391</v>
      </c>
      <c r="L4049" s="0" t="s">
        <v>20</v>
      </c>
      <c r="M4049" s="0" t="n">
        <f aca="false">35.3*G4049</f>
        <v>0.0631759734660796</v>
      </c>
      <c r="N4049" s="0" t="n">
        <f aca="false">M4049*1000/365</f>
        <v>0.173084858811177</v>
      </c>
      <c r="O4049" s="0" t="n">
        <f aca="false">Table1[[#This Row],[Detection frequency 2021]]/100*365</f>
        <v>32.6726465</v>
      </c>
      <c r="P4049" s="0" t="n">
        <f aca="false">Table1[[#This Row],[Flared days/year]]/12</f>
        <v>2.72272054166667</v>
      </c>
      <c r="Q4049" s="2" t="n">
        <f aca="false">Table1[[#This Row],['#days per month]]-P4105</f>
        <v>-0.63558362499997</v>
      </c>
    </row>
    <row r="4050" customFormat="false" ht="15.75" hidden="true" customHeight="false" outlineLevel="0" collapsed="false">
      <c r="A4050" s="0" t="s">
        <v>21</v>
      </c>
      <c r="B4050" s="0" t="s">
        <v>22</v>
      </c>
      <c r="C4050" s="0" t="s">
        <v>4219</v>
      </c>
      <c r="D4050" s="0" t="n">
        <v>7555</v>
      </c>
      <c r="E4050" s="0" t="n">
        <v>30.453038</v>
      </c>
      <c r="F4050" s="0" t="n">
        <v>47.608259</v>
      </c>
      <c r="G4050" s="0" t="n">
        <v>0.0017254133695</v>
      </c>
      <c r="H4050" s="0" t="n">
        <v>1936.63</v>
      </c>
      <c r="I4050" s="0" t="n">
        <v>1.6015</v>
      </c>
      <c r="J4050" s="0" t="n">
        <v>8.87097</v>
      </c>
      <c r="K4050" s="0" t="n">
        <v>372</v>
      </c>
      <c r="L4050" s="0" t="s">
        <v>20</v>
      </c>
      <c r="M4050" s="0" t="n">
        <f aca="false">35.3*G4050</f>
        <v>0.06090709194335</v>
      </c>
      <c r="N4050" s="0" t="n">
        <f aca="false">M4050*1000/365</f>
        <v>0.166868745050274</v>
      </c>
      <c r="O4050" s="0" t="n">
        <f aca="false">Table1[[#This Row],[Detection frequency 2021]]/100*365</f>
        <v>32.3790405</v>
      </c>
      <c r="P4050" s="0" t="n">
        <f aca="false">Table1[[#This Row],[Flared days/year]]/12</f>
        <v>2.698253375</v>
      </c>
      <c r="Q4050" s="2" t="n">
        <f aca="false">Table1[[#This Row],['#days per month]]-P4106</f>
        <v>-0.315162291666663</v>
      </c>
    </row>
    <row r="4051" customFormat="false" ht="15.75" hidden="true" customHeight="false" outlineLevel="0" collapsed="false">
      <c r="A4051" s="0" t="s">
        <v>582</v>
      </c>
      <c r="B4051" s="0" t="s">
        <v>583</v>
      </c>
      <c r="C4051" s="0" t="s">
        <v>4220</v>
      </c>
      <c r="D4051" s="0" t="n">
        <v>8351</v>
      </c>
      <c r="E4051" s="0" t="n">
        <v>24.510041</v>
      </c>
      <c r="F4051" s="0" t="n">
        <v>54.018889</v>
      </c>
      <c r="G4051" s="0" t="n">
        <v>0.008257175018</v>
      </c>
      <c r="H4051" s="0" t="n">
        <v>1658.78</v>
      </c>
      <c r="I4051" s="0" t="n">
        <v>1.43144</v>
      </c>
      <c r="J4051" s="0" t="n">
        <v>8.85416999999999</v>
      </c>
      <c r="K4051" s="0" t="n">
        <v>384</v>
      </c>
      <c r="L4051" s="0" t="s">
        <v>20</v>
      </c>
      <c r="M4051" s="0" t="n">
        <f aca="false">35.3*G4051</f>
        <v>0.2914782781354</v>
      </c>
      <c r="N4051" s="0" t="n">
        <f aca="false">M4051*1000/365</f>
        <v>0.798570625028493</v>
      </c>
      <c r="O4051" s="0" t="n">
        <f aca="false">Table1[[#This Row],[Detection frequency 2021]]/100*365</f>
        <v>32.3177205</v>
      </c>
      <c r="P4051" s="0" t="n">
        <f aca="false">Table1[[#This Row],[Flared days/year]]/12</f>
        <v>2.693143375</v>
      </c>
      <c r="Q4051" s="2" t="n">
        <f aca="false">Table1[[#This Row],['#days per month]]-P4107</f>
        <v>0.10772670833333</v>
      </c>
    </row>
    <row r="4052" customFormat="false" ht="15.75" hidden="true" customHeight="false" outlineLevel="0" collapsed="false">
      <c r="A4052" s="0" t="s">
        <v>17</v>
      </c>
      <c r="B4052" s="0" t="s">
        <v>18</v>
      </c>
      <c r="C4052" s="0" t="s">
        <v>4221</v>
      </c>
      <c r="D4052" s="0" t="n">
        <v>4297</v>
      </c>
      <c r="E4052" s="0" t="n">
        <v>9.588</v>
      </c>
      <c r="F4052" s="0" t="n">
        <v>-63.725058</v>
      </c>
      <c r="G4052" s="0" t="n">
        <v>0.003137307346</v>
      </c>
      <c r="H4052" s="0" t="n">
        <v>2066.36</v>
      </c>
      <c r="I4052" s="0" t="n">
        <v>1.67366</v>
      </c>
      <c r="J4052" s="0" t="n">
        <v>17.033</v>
      </c>
      <c r="K4052" s="0" t="n">
        <v>182</v>
      </c>
      <c r="L4052" s="0" t="s">
        <v>20</v>
      </c>
      <c r="M4052" s="0" t="n">
        <f aca="false">35.3*G4052</f>
        <v>0.1107469493138</v>
      </c>
      <c r="N4052" s="0" t="n">
        <f aca="false">M4052*1000/365</f>
        <v>0.303416299489863</v>
      </c>
      <c r="O4052" s="0" t="n">
        <f aca="false">Table1[[#This Row],[Detection frequency 2021]]/100*365</f>
        <v>62.17045</v>
      </c>
      <c r="P4052" s="0" t="n">
        <f aca="false">Table1[[#This Row],[Flared days/year]]/12</f>
        <v>5.18087083333333</v>
      </c>
      <c r="Q4052" s="2" t="n">
        <f aca="false">Table1[[#This Row],['#days per month]]-P4108</f>
        <v>2.39827508333333</v>
      </c>
    </row>
    <row r="4053" customFormat="false" ht="15.75" hidden="true" customHeight="false" outlineLevel="0" collapsed="false">
      <c r="A4053" s="0" t="s">
        <v>645</v>
      </c>
      <c r="B4053" s="0" t="s">
        <v>646</v>
      </c>
      <c r="C4053" s="0" t="s">
        <v>4222</v>
      </c>
      <c r="D4053" s="0" t="n">
        <v>1363</v>
      </c>
      <c r="E4053" s="0" t="n">
        <v>31.58084</v>
      </c>
      <c r="F4053" s="0" t="n">
        <v>-104.033924</v>
      </c>
      <c r="G4053" s="0" t="n">
        <v>0.00313313922</v>
      </c>
      <c r="H4053" s="0" t="n">
        <v>1910.49</v>
      </c>
      <c r="I4053" s="0" t="n">
        <v>1.91979</v>
      </c>
      <c r="J4053" s="0" t="n">
        <v>12.6844</v>
      </c>
      <c r="K4053" s="0" t="n">
        <v>339</v>
      </c>
      <c r="L4053" s="0" t="s">
        <v>20</v>
      </c>
      <c r="M4053" s="0" t="n">
        <f aca="false">35.3*G4053</f>
        <v>0.110599814466</v>
      </c>
      <c r="N4053" s="0" t="n">
        <f aca="false">M4053*1000/365</f>
        <v>0.303013190317808</v>
      </c>
      <c r="O4053" s="0" t="n">
        <f aca="false">Table1[[#This Row],[Detection frequency 2021]]/100*365</f>
        <v>46.29806</v>
      </c>
      <c r="P4053" s="0" t="n">
        <f aca="false">Table1[[#This Row],[Flared days/year]]/12</f>
        <v>3.85817166666667</v>
      </c>
      <c r="Q4053" s="2" t="n">
        <f aca="false">Table1[[#This Row],['#days per month]]-P4109</f>
        <v>-1.3802475</v>
      </c>
    </row>
    <row r="4054" customFormat="false" ht="15.75" hidden="true" customHeight="false" outlineLevel="0" collapsed="false">
      <c r="A4054" s="0" t="s">
        <v>645</v>
      </c>
      <c r="B4054" s="0" t="s">
        <v>646</v>
      </c>
      <c r="C4054" s="0" t="s">
        <v>4223</v>
      </c>
      <c r="D4054" s="0" t="n">
        <v>1583</v>
      </c>
      <c r="E4054" s="0" t="n">
        <v>31.752139</v>
      </c>
      <c r="F4054" s="0" t="n">
        <v>-103.726647</v>
      </c>
      <c r="G4054" s="0" t="n">
        <v>0.00313305116099999</v>
      </c>
      <c r="H4054" s="0" t="n">
        <v>1848.3</v>
      </c>
      <c r="I4054" s="0" t="n">
        <v>1.5131</v>
      </c>
      <c r="J4054" s="0" t="n">
        <v>22.0859</v>
      </c>
      <c r="K4054" s="0" t="n">
        <v>326</v>
      </c>
      <c r="L4054" s="0" t="s">
        <v>20</v>
      </c>
      <c r="M4054" s="0" t="n">
        <f aca="false">35.3*G4054</f>
        <v>0.1105967059833</v>
      </c>
      <c r="N4054" s="0" t="n">
        <f aca="false">M4054*1000/365</f>
        <v>0.303004673926848</v>
      </c>
      <c r="O4054" s="0" t="n">
        <f aca="false">Table1[[#This Row],[Detection frequency 2021]]/100*365</f>
        <v>80.613535</v>
      </c>
      <c r="P4054" s="0" t="n">
        <f aca="false">Table1[[#This Row],[Flared days/year]]/12</f>
        <v>6.71779458333333</v>
      </c>
      <c r="Q4054" s="2" t="n">
        <f aca="false">Table1[[#This Row],['#days per month]]-P4110</f>
        <v>-1.18110958333333</v>
      </c>
    </row>
    <row r="4055" customFormat="false" ht="15.75" hidden="true" customHeight="false" outlineLevel="0" collapsed="false">
      <c r="A4055" s="0" t="s">
        <v>161</v>
      </c>
      <c r="B4055" s="0" t="s">
        <v>162</v>
      </c>
      <c r="C4055" s="0" t="s">
        <v>4224</v>
      </c>
      <c r="D4055" s="0" t="n">
        <v>12205</v>
      </c>
      <c r="E4055" s="0" t="n">
        <v>46.431495</v>
      </c>
      <c r="F4055" s="0" t="n">
        <v>125.209589999999</v>
      </c>
      <c r="G4055" s="0" t="n">
        <v>0.003132786984</v>
      </c>
      <c r="H4055" s="0" t="n">
        <v>1828.17</v>
      </c>
      <c r="I4055" s="0" t="n">
        <v>1.6015</v>
      </c>
      <c r="J4055" s="0" t="n">
        <v>17.1429</v>
      </c>
      <c r="K4055" s="0" t="n">
        <v>350</v>
      </c>
      <c r="L4055" s="0" t="s">
        <v>20</v>
      </c>
      <c r="M4055" s="0" t="n">
        <f aca="false">35.3*G4055</f>
        <v>0.1105873805352</v>
      </c>
      <c r="N4055" s="0" t="n">
        <f aca="false">M4055*1000/365</f>
        <v>0.302979124753973</v>
      </c>
      <c r="O4055" s="0" t="n">
        <f aca="false">Table1[[#This Row],[Detection frequency 2021]]/100*365</f>
        <v>62.571585</v>
      </c>
      <c r="P4055" s="0" t="n">
        <f aca="false">Table1[[#This Row],[Flared days/year]]/12</f>
        <v>5.21429875</v>
      </c>
      <c r="Q4055" s="2" t="n">
        <f aca="false">Table1[[#This Row],['#days per month]]-P4111</f>
        <v>-1.35408916666664</v>
      </c>
    </row>
    <row r="4056" customFormat="false" ht="15.75" hidden="true" customHeight="false" outlineLevel="0" collapsed="false">
      <c r="A4056" s="0" t="s">
        <v>161</v>
      </c>
      <c r="B4056" s="0" t="s">
        <v>162</v>
      </c>
      <c r="C4056" s="0" t="s">
        <v>4225</v>
      </c>
      <c r="D4056" s="0" t="n">
        <v>10942</v>
      </c>
      <c r="E4056" s="0" t="n">
        <v>36.342338</v>
      </c>
      <c r="F4056" s="0" t="n">
        <v>107.818789999999</v>
      </c>
      <c r="G4056" s="0" t="n">
        <v>0.003132082512</v>
      </c>
      <c r="H4056" s="0" t="n">
        <v>1877.99</v>
      </c>
      <c r="I4056" s="0" t="n">
        <v>1.25255</v>
      </c>
      <c r="J4056" s="0" t="n">
        <v>17.3759</v>
      </c>
      <c r="K4056" s="0" t="n">
        <v>282</v>
      </c>
      <c r="L4056" s="0" t="s">
        <v>20</v>
      </c>
      <c r="M4056" s="0" t="n">
        <f aca="false">35.3*G4056</f>
        <v>0.1105625126736</v>
      </c>
      <c r="N4056" s="0" t="n">
        <f aca="false">M4056*1000/365</f>
        <v>0.302910993626301</v>
      </c>
      <c r="O4056" s="0" t="n">
        <f aca="false">Table1[[#This Row],[Detection frequency 2021]]/100*365</f>
        <v>63.422035</v>
      </c>
      <c r="P4056" s="0" t="n">
        <f aca="false">Table1[[#This Row],[Flared days/year]]/12</f>
        <v>5.28516958333333</v>
      </c>
      <c r="Q4056" s="2" t="n">
        <f aca="false">Table1[[#This Row],['#days per month]]-P4112</f>
        <v>4.247057875</v>
      </c>
    </row>
    <row r="4057" customFormat="false" ht="15.75" hidden="true" customHeight="false" outlineLevel="0" collapsed="false">
      <c r="A4057" s="0" t="s">
        <v>197</v>
      </c>
      <c r="B4057" s="0" t="s">
        <v>198</v>
      </c>
      <c r="C4057" s="0" t="s">
        <v>4226</v>
      </c>
      <c r="D4057" s="0" t="n">
        <v>11721</v>
      </c>
      <c r="E4057" s="0" t="n">
        <v>5.410282</v>
      </c>
      <c r="F4057" s="0" t="n">
        <v>105.189722</v>
      </c>
      <c r="G4057" s="0" t="n">
        <v>0.003128207916</v>
      </c>
      <c r="H4057" s="0" t="n">
        <v>1771.5</v>
      </c>
      <c r="I4057" s="0" t="n">
        <v>1.6015</v>
      </c>
      <c r="J4057" s="0" t="n">
        <v>26.7442</v>
      </c>
      <c r="K4057" s="0" t="n">
        <v>86</v>
      </c>
      <c r="L4057" s="0" t="s">
        <v>20</v>
      </c>
      <c r="M4057" s="0" t="n">
        <f aca="false">35.3*G4057</f>
        <v>0.1104257394348</v>
      </c>
      <c r="N4057" s="0" t="n">
        <f aca="false">M4057*1000/365</f>
        <v>0.30253627242411</v>
      </c>
      <c r="O4057" s="0" t="n">
        <f aca="false">Table1[[#This Row],[Detection frequency 2021]]/100*365</f>
        <v>97.61633</v>
      </c>
      <c r="P4057" s="0" t="n">
        <f aca="false">Table1[[#This Row],[Flared days/year]]/12</f>
        <v>8.13469416666667</v>
      </c>
      <c r="Q4057" s="2" t="n">
        <f aca="false">Table1[[#This Row],['#days per month]]-P4113</f>
        <v>4.04277041666667</v>
      </c>
    </row>
    <row r="4058" customFormat="false" ht="15.75" hidden="true" customHeight="false" outlineLevel="0" collapsed="false">
      <c r="A4058" s="0" t="s">
        <v>645</v>
      </c>
      <c r="B4058" s="0" t="s">
        <v>646</v>
      </c>
      <c r="C4058" s="0" t="s">
        <v>4227</v>
      </c>
      <c r="D4058" s="0" t="n">
        <v>1802</v>
      </c>
      <c r="E4058" s="0" t="n">
        <v>31.6098049999999</v>
      </c>
      <c r="F4058" s="0" t="n">
        <v>-103.550564</v>
      </c>
      <c r="G4058" s="0" t="n">
        <v>0.003127033796</v>
      </c>
      <c r="H4058" s="0" t="n">
        <v>1813.6</v>
      </c>
      <c r="I4058" s="0" t="n">
        <v>0.950745999999999</v>
      </c>
      <c r="J4058" s="0" t="n">
        <v>12.1662</v>
      </c>
      <c r="K4058" s="0" t="n">
        <v>337</v>
      </c>
      <c r="L4058" s="0" t="s">
        <v>20</v>
      </c>
      <c r="M4058" s="0" t="n">
        <f aca="false">35.3*G4058</f>
        <v>0.1103842929988</v>
      </c>
      <c r="N4058" s="0" t="n">
        <f aca="false">M4058*1000/365</f>
        <v>0.302422720544657</v>
      </c>
      <c r="O4058" s="0" t="n">
        <f aca="false">Table1[[#This Row],[Detection frequency 2021]]/100*365</f>
        <v>44.40663</v>
      </c>
      <c r="P4058" s="0" t="n">
        <f aca="false">Table1[[#This Row],[Flared days/year]]/12</f>
        <v>3.7005525</v>
      </c>
      <c r="Q4058" s="2" t="n">
        <f aca="false">Table1[[#This Row],['#days per month]]-P4114</f>
        <v>-0.593550833333333</v>
      </c>
    </row>
    <row r="4059" customFormat="false" ht="15.75" hidden="true" customHeight="false" outlineLevel="0" collapsed="false">
      <c r="A4059" s="0" t="s">
        <v>598</v>
      </c>
      <c r="B4059" s="0" t="s">
        <v>599</v>
      </c>
      <c r="C4059" s="0" t="s">
        <v>4228</v>
      </c>
      <c r="D4059" s="0" t="n">
        <v>129</v>
      </c>
      <c r="E4059" s="0" t="n">
        <v>55.52097</v>
      </c>
      <c r="F4059" s="0" t="n">
        <v>-119.305853</v>
      </c>
      <c r="G4059" s="0" t="n">
        <v>0.003125977088</v>
      </c>
      <c r="H4059" s="0" t="n">
        <v>1818.68</v>
      </c>
      <c r="I4059" s="0" t="n">
        <v>1.6015</v>
      </c>
      <c r="J4059" s="0" t="n">
        <v>8.06452</v>
      </c>
      <c r="K4059" s="0" t="n">
        <v>310</v>
      </c>
      <c r="L4059" s="0" t="s">
        <v>20</v>
      </c>
      <c r="M4059" s="0" t="n">
        <f aca="false">35.3*G4059</f>
        <v>0.1103469912064</v>
      </c>
      <c r="N4059" s="0" t="n">
        <f aca="false">M4059*1000/365</f>
        <v>0.302320523853151</v>
      </c>
      <c r="O4059" s="0" t="n">
        <f aca="false">Table1[[#This Row],[Detection frequency 2021]]/100*365</f>
        <v>29.435498</v>
      </c>
      <c r="P4059" s="0" t="n">
        <f aca="false">Table1[[#This Row],[Flared days/year]]/12</f>
        <v>2.45295816666667</v>
      </c>
      <c r="Q4059" s="2" t="n">
        <f aca="false">Table1[[#This Row],['#days per month]]-P4115</f>
        <v>-1.39091766666667</v>
      </c>
    </row>
    <row r="4060" customFormat="false" ht="15.75" hidden="true" customHeight="false" outlineLevel="0" collapsed="false">
      <c r="A4060" s="0" t="s">
        <v>645</v>
      </c>
      <c r="B4060" s="0" t="s">
        <v>646</v>
      </c>
      <c r="C4060" s="0" t="s">
        <v>4229</v>
      </c>
      <c r="D4060" s="0" t="n">
        <v>2467</v>
      </c>
      <c r="E4060" s="0" t="n">
        <v>32.486553</v>
      </c>
      <c r="F4060" s="0" t="n">
        <v>-101.862282999999</v>
      </c>
      <c r="G4060" s="0" t="n">
        <v>0.00312445073199999</v>
      </c>
      <c r="H4060" s="0" t="n">
        <v>1922.82</v>
      </c>
      <c r="I4060" s="0" t="n">
        <v>1.87449</v>
      </c>
      <c r="J4060" s="0" t="n">
        <v>15.1163</v>
      </c>
      <c r="K4060" s="0" t="n">
        <v>344</v>
      </c>
      <c r="L4060" s="0" t="s">
        <v>20</v>
      </c>
      <c r="M4060" s="0" t="n">
        <f aca="false">35.3*G4060</f>
        <v>0.1102931108396</v>
      </c>
      <c r="N4060" s="0" t="n">
        <f aca="false">M4060*1000/365</f>
        <v>0.302172906409862</v>
      </c>
      <c r="O4060" s="0" t="n">
        <f aca="false">Table1[[#This Row],[Detection frequency 2021]]/100*365</f>
        <v>55.174495</v>
      </c>
      <c r="P4060" s="0" t="n">
        <f aca="false">Table1[[#This Row],[Flared days/year]]/12</f>
        <v>4.59787458333333</v>
      </c>
      <c r="Q4060" s="2" t="n">
        <f aca="false">Table1[[#This Row],['#days per month]]-P4116</f>
        <v>-1.82819375</v>
      </c>
    </row>
    <row r="4061" customFormat="false" ht="15.75" hidden="true" customHeight="false" outlineLevel="0" collapsed="false">
      <c r="A4061" s="0" t="s">
        <v>72</v>
      </c>
      <c r="B4061" s="0" t="s">
        <v>73</v>
      </c>
      <c r="C4061" s="0" t="s">
        <v>4230</v>
      </c>
      <c r="D4061" s="0" t="n">
        <v>7112</v>
      </c>
      <c r="E4061" s="0" t="n">
        <v>47.765166</v>
      </c>
      <c r="F4061" s="0" t="n">
        <v>57.40845</v>
      </c>
      <c r="G4061" s="0" t="n">
        <v>0.003122718905</v>
      </c>
      <c r="H4061" s="0" t="n">
        <v>1780.61</v>
      </c>
      <c r="I4061" s="0" t="n">
        <v>1.6015</v>
      </c>
      <c r="J4061" s="0" t="n">
        <v>5.8011</v>
      </c>
      <c r="K4061" s="0" t="n">
        <v>362</v>
      </c>
      <c r="L4061" s="0" t="s">
        <v>20</v>
      </c>
      <c r="M4061" s="0" t="n">
        <f aca="false">35.3*G4061</f>
        <v>0.1102319773465</v>
      </c>
      <c r="N4061" s="0" t="n">
        <f aca="false">M4061*1000/365</f>
        <v>0.302005417387671</v>
      </c>
      <c r="O4061" s="0" t="n">
        <f aca="false">Table1[[#This Row],[Detection frequency 2021]]/100*365</f>
        <v>21.174015</v>
      </c>
      <c r="P4061" s="0" t="n">
        <f aca="false">Table1[[#This Row],[Flared days/year]]/12</f>
        <v>1.76450125</v>
      </c>
      <c r="Q4061" s="2" t="n">
        <f aca="false">Table1[[#This Row],['#days per month]]-P4117</f>
        <v>-2.29104416666664</v>
      </c>
    </row>
    <row r="4062" customFormat="false" ht="15.75" hidden="true" customHeight="false" outlineLevel="0" collapsed="false">
      <c r="A4062" s="0" t="s">
        <v>645</v>
      </c>
      <c r="B4062" s="0" t="s">
        <v>646</v>
      </c>
      <c r="C4062" s="0" t="s">
        <v>4231</v>
      </c>
      <c r="D4062" s="0" t="n">
        <v>1483</v>
      </c>
      <c r="E4062" s="0" t="n">
        <v>31.910742</v>
      </c>
      <c r="F4062" s="0" t="n">
        <v>-103.87188</v>
      </c>
      <c r="G4062" s="0" t="n">
        <v>0.0031202239</v>
      </c>
      <c r="H4062" s="0" t="n">
        <v>1940.41</v>
      </c>
      <c r="I4062" s="0" t="n">
        <v>2.22745</v>
      </c>
      <c r="J4062" s="0" t="n">
        <v>17.5074</v>
      </c>
      <c r="K4062" s="0" t="n">
        <v>337</v>
      </c>
      <c r="L4062" s="0" t="s">
        <v>20</v>
      </c>
      <c r="M4062" s="0" t="n">
        <f aca="false">35.3*G4062</f>
        <v>0.11014390367</v>
      </c>
      <c r="N4062" s="0" t="n">
        <f aca="false">M4062*1000/365</f>
        <v>0.301764119643836</v>
      </c>
      <c r="O4062" s="0" t="n">
        <f aca="false">Table1[[#This Row],[Detection frequency 2021]]/100*365</f>
        <v>63.90201</v>
      </c>
      <c r="P4062" s="0" t="n">
        <f aca="false">Table1[[#This Row],[Flared days/year]]/12</f>
        <v>5.3251675</v>
      </c>
      <c r="Q4062" s="2" t="n">
        <f aca="false">Table1[[#This Row],['#days per month]]-P4118</f>
        <v>1.3981325</v>
      </c>
    </row>
    <row r="4063" customFormat="false" ht="15.75" hidden="true" customHeight="false" outlineLevel="0" collapsed="false">
      <c r="A4063" s="0" t="s">
        <v>645</v>
      </c>
      <c r="B4063" s="0" t="s">
        <v>646</v>
      </c>
      <c r="C4063" s="0" t="s">
        <v>4232</v>
      </c>
      <c r="D4063" s="0" t="n">
        <v>3586</v>
      </c>
      <c r="E4063" s="0" t="n">
        <v>27.546146</v>
      </c>
      <c r="F4063" s="0" t="n">
        <v>-92.445316</v>
      </c>
      <c r="G4063" s="0" t="n">
        <v>0.003108922995</v>
      </c>
      <c r="H4063" s="0" t="n">
        <v>1780.65</v>
      </c>
      <c r="I4063" s="0" t="n">
        <v>1.6015</v>
      </c>
      <c r="J4063" s="0" t="n">
        <v>3.7037</v>
      </c>
      <c r="K4063" s="0" t="n">
        <v>216</v>
      </c>
      <c r="L4063" s="0" t="s">
        <v>20</v>
      </c>
      <c r="M4063" s="0" t="n">
        <f aca="false">35.3*G4063</f>
        <v>0.1097449817235</v>
      </c>
      <c r="N4063" s="0" t="n">
        <f aca="false">M4063*1000/365</f>
        <v>0.30067118280411</v>
      </c>
      <c r="O4063" s="0" t="n">
        <f aca="false">Table1[[#This Row],[Detection frequency 2021]]/100*365</f>
        <v>13.518505</v>
      </c>
      <c r="P4063" s="0" t="n">
        <f aca="false">Table1[[#This Row],[Flared days/year]]/12</f>
        <v>1.12654208333333</v>
      </c>
      <c r="Q4063" s="2" t="n">
        <f aca="false">Table1[[#This Row],['#days per month]]-P4119</f>
        <v>-4.512495</v>
      </c>
    </row>
    <row r="4064" customFormat="false" ht="15.75" hidden="true" customHeight="false" outlineLevel="0" collapsed="false">
      <c r="A4064" s="0" t="s">
        <v>715</v>
      </c>
      <c r="B4064" s="0" t="s">
        <v>716</v>
      </c>
      <c r="C4064" s="0" t="s">
        <v>4233</v>
      </c>
      <c r="D4064" s="0" t="n">
        <v>9912</v>
      </c>
      <c r="E4064" s="0" t="n">
        <v>38.699318</v>
      </c>
      <c r="F4064" s="0" t="n">
        <v>65.292214</v>
      </c>
      <c r="G4064" s="0" t="n">
        <v>0.00310642799</v>
      </c>
      <c r="H4064" s="0" t="n">
        <v>1782.2</v>
      </c>
      <c r="I4064" s="0" t="n">
        <v>1.72875</v>
      </c>
      <c r="J4064" s="0" t="n">
        <v>26.4398</v>
      </c>
      <c r="K4064" s="0" t="n">
        <v>382</v>
      </c>
      <c r="L4064" s="0" t="s">
        <v>20</v>
      </c>
      <c r="M4064" s="0" t="n">
        <f aca="false">35.3*G4064</f>
        <v>0.109656908047</v>
      </c>
      <c r="N4064" s="0" t="n">
        <f aca="false">M4064*1000/365</f>
        <v>0.300429885060274</v>
      </c>
      <c r="O4064" s="0" t="n">
        <f aca="false">Table1[[#This Row],[Detection frequency 2021]]/100*365</f>
        <v>96.50527</v>
      </c>
      <c r="P4064" s="0" t="n">
        <f aca="false">Table1[[#This Row],[Flared days/year]]/12</f>
        <v>8.04210583333333</v>
      </c>
      <c r="Q4064" s="2" t="n">
        <f aca="false">Table1[[#This Row],['#days per month]]-P4120</f>
        <v>3.47960583333333</v>
      </c>
    </row>
    <row r="4065" customFormat="false" ht="15.75" hidden="true" customHeight="false" outlineLevel="0" collapsed="false">
      <c r="A4065" s="0" t="s">
        <v>24</v>
      </c>
      <c r="B4065" s="0" t="s">
        <v>25</v>
      </c>
      <c r="C4065" s="0" t="s">
        <v>4234</v>
      </c>
      <c r="D4065" s="0" t="n">
        <v>8897</v>
      </c>
      <c r="E4065" s="0" t="n">
        <v>62.275551</v>
      </c>
      <c r="F4065" s="0" t="n">
        <v>73.620501</v>
      </c>
      <c r="G4065" s="0" t="n">
        <v>0.003102934983</v>
      </c>
      <c r="H4065" s="0" t="n">
        <v>1858.42</v>
      </c>
      <c r="I4065" s="0" t="n">
        <v>1.6015</v>
      </c>
      <c r="J4065" s="0" t="n">
        <v>8.82353</v>
      </c>
      <c r="K4065" s="0" t="n">
        <v>204</v>
      </c>
      <c r="L4065" s="0" t="s">
        <v>20</v>
      </c>
      <c r="M4065" s="0" t="n">
        <f aca="false">35.3*G4065</f>
        <v>0.1095336048999</v>
      </c>
      <c r="N4065" s="0" t="n">
        <f aca="false">M4065*1000/365</f>
        <v>0.300092068218904</v>
      </c>
      <c r="O4065" s="0" t="n">
        <f aca="false">Table1[[#This Row],[Detection frequency 2021]]/100*365</f>
        <v>32.2058845</v>
      </c>
      <c r="P4065" s="0" t="n">
        <f aca="false">Table1[[#This Row],[Flared days/year]]/12</f>
        <v>2.68382370833333</v>
      </c>
      <c r="Q4065" s="2" t="n">
        <f aca="false">Table1[[#This Row],['#days per month]]-P4121</f>
        <v>0.531701583333334</v>
      </c>
    </row>
    <row r="4066" customFormat="false" ht="15.75" hidden="true" customHeight="false" outlineLevel="0" collapsed="false">
      <c r="A4066" s="0" t="s">
        <v>606</v>
      </c>
      <c r="B4066" s="0" t="s">
        <v>607</v>
      </c>
      <c r="C4066" s="0" t="s">
        <v>4235</v>
      </c>
      <c r="D4066" s="0" t="n">
        <v>4897</v>
      </c>
      <c r="E4066" s="0" t="n">
        <v>-22.432968</v>
      </c>
      <c r="F4066" s="0" t="n">
        <v>-40.4809799999999</v>
      </c>
      <c r="G4066" s="0" t="n">
        <v>0.00310026386</v>
      </c>
      <c r="H4066" s="0" t="n">
        <v>1765.33</v>
      </c>
      <c r="I4066" s="0" t="n">
        <v>1.6015</v>
      </c>
      <c r="J4066" s="0" t="n">
        <v>21.9047999999999</v>
      </c>
      <c r="K4066" s="0" t="n">
        <v>210</v>
      </c>
      <c r="L4066" s="0" t="s">
        <v>20</v>
      </c>
      <c r="M4066" s="0" t="n">
        <f aca="false">35.3*G4066</f>
        <v>0.109439314258</v>
      </c>
      <c r="N4066" s="0" t="n">
        <f aca="false">M4066*1000/365</f>
        <v>0.299833737693151</v>
      </c>
      <c r="O4066" s="0" t="n">
        <f aca="false">Table1[[#This Row],[Detection frequency 2021]]/100*365</f>
        <v>79.9525199999996</v>
      </c>
      <c r="P4066" s="0" t="n">
        <f aca="false">Table1[[#This Row],[Flared days/year]]/12</f>
        <v>6.66270999999997</v>
      </c>
      <c r="Q4066" s="2" t="n">
        <f aca="false">Table1[[#This Row],['#days per month]]-P4122</f>
        <v>3.4942970833333</v>
      </c>
    </row>
    <row r="4067" customFormat="false" ht="15.75" hidden="true" customHeight="false" outlineLevel="0" collapsed="false">
      <c r="A4067" s="0" t="s">
        <v>345</v>
      </c>
      <c r="B4067" s="0" t="s">
        <v>346</v>
      </c>
      <c r="C4067" s="0" t="s">
        <v>4236</v>
      </c>
      <c r="D4067" s="0" t="n">
        <v>4617</v>
      </c>
      <c r="E4067" s="0" t="n">
        <v>-36.945838</v>
      </c>
      <c r="F4067" s="0" t="n">
        <v>-69.380546</v>
      </c>
      <c r="G4067" s="0" t="n">
        <v>0.003098942975</v>
      </c>
      <c r="H4067" s="0" t="n">
        <v>1667.7</v>
      </c>
      <c r="I4067" s="0" t="n">
        <v>1.38428</v>
      </c>
      <c r="J4067" s="0" t="n">
        <v>31.4667</v>
      </c>
      <c r="K4067" s="0" t="n">
        <v>375</v>
      </c>
      <c r="L4067" s="0" t="s">
        <v>20</v>
      </c>
      <c r="M4067" s="0" t="n">
        <f aca="false">35.3*G4067</f>
        <v>0.1093926870175</v>
      </c>
      <c r="N4067" s="0" t="n">
        <f aca="false">M4067*1000/365</f>
        <v>0.299705991828767</v>
      </c>
      <c r="O4067" s="0" t="n">
        <f aca="false">Table1[[#This Row],[Detection frequency 2021]]/100*365</f>
        <v>114.853455</v>
      </c>
      <c r="P4067" s="0" t="n">
        <f aca="false">Table1[[#This Row],[Flared days/year]]/12</f>
        <v>9.57112125</v>
      </c>
      <c r="Q4067" s="2" t="n">
        <f aca="false">Table1[[#This Row],['#days per month]]-P4123</f>
        <v>5.30369333333333</v>
      </c>
    </row>
    <row r="4068" customFormat="false" ht="15.75" hidden="true" customHeight="false" outlineLevel="0" collapsed="false">
      <c r="A4068" s="0" t="s">
        <v>35</v>
      </c>
      <c r="B4068" s="0" t="s">
        <v>36</v>
      </c>
      <c r="C4068" s="0" t="s">
        <v>4237</v>
      </c>
      <c r="D4068" s="0" t="n">
        <v>3769</v>
      </c>
      <c r="E4068" s="0" t="n">
        <v>18.333854</v>
      </c>
      <c r="F4068" s="0" t="n">
        <v>-93.420156</v>
      </c>
      <c r="G4068" s="0" t="n">
        <v>0.00309321914</v>
      </c>
      <c r="H4068" s="0" t="n">
        <v>1813.08</v>
      </c>
      <c r="I4068" s="0" t="n">
        <v>1.53846</v>
      </c>
      <c r="J4068" s="0" t="n">
        <v>16.5854</v>
      </c>
      <c r="K4068" s="0" t="n">
        <v>205</v>
      </c>
      <c r="L4068" s="0" t="s">
        <v>20</v>
      </c>
      <c r="M4068" s="0" t="n">
        <f aca="false">35.3*G4068</f>
        <v>0.109190635642</v>
      </c>
      <c r="N4068" s="0" t="n">
        <f aca="false">M4068*1000/365</f>
        <v>0.299152426416438</v>
      </c>
      <c r="O4068" s="0" t="n">
        <f aca="false">Table1[[#This Row],[Detection frequency 2021]]/100*365</f>
        <v>60.53671</v>
      </c>
      <c r="P4068" s="0" t="n">
        <f aca="false">Table1[[#This Row],[Flared days/year]]/12</f>
        <v>5.04472583333333</v>
      </c>
      <c r="Q4068" s="2" t="n">
        <f aca="false">Table1[[#This Row],['#days per month]]-P4124</f>
        <v>-0.529006666666666</v>
      </c>
    </row>
    <row r="4069" customFormat="false" ht="15.75" hidden="true" customHeight="false" outlineLevel="0" collapsed="false">
      <c r="A4069" s="0" t="s">
        <v>24</v>
      </c>
      <c r="B4069" s="0" t="s">
        <v>25</v>
      </c>
      <c r="C4069" s="0" t="s">
        <v>4238</v>
      </c>
      <c r="D4069" s="0" t="n">
        <v>10379</v>
      </c>
      <c r="E4069" s="0" t="n">
        <v>57.913973</v>
      </c>
      <c r="F4069" s="0" t="n">
        <v>105.763535</v>
      </c>
      <c r="G4069" s="0" t="n">
        <v>0.003092749492</v>
      </c>
      <c r="H4069" s="0" t="n">
        <v>1529.97</v>
      </c>
      <c r="I4069" s="0" t="n">
        <v>1.6015</v>
      </c>
      <c r="J4069" s="0" t="n">
        <v>1.72414</v>
      </c>
      <c r="K4069" s="0" t="n">
        <v>290</v>
      </c>
      <c r="L4069" s="0" t="s">
        <v>20</v>
      </c>
      <c r="M4069" s="0" t="n">
        <f aca="false">35.3*G4069</f>
        <v>0.1091740570676</v>
      </c>
      <c r="N4069" s="0" t="n">
        <f aca="false">M4069*1000/365</f>
        <v>0.299107005664657</v>
      </c>
      <c r="O4069" s="0" t="n">
        <f aca="false">Table1[[#This Row],[Detection frequency 2021]]/100*365</f>
        <v>6.293111</v>
      </c>
      <c r="P4069" s="0" t="n">
        <f aca="false">Table1[[#This Row],[Flared days/year]]/12</f>
        <v>0.524425916666667</v>
      </c>
      <c r="Q4069" s="2" t="n">
        <f aca="false">Table1[[#This Row],['#days per month]]-P4125</f>
        <v>-2.0492925</v>
      </c>
    </row>
    <row r="4070" customFormat="false" ht="15.75" hidden="true" customHeight="false" outlineLevel="0" collapsed="false">
      <c r="A4070" s="0" t="s">
        <v>606</v>
      </c>
      <c r="B4070" s="0" t="s">
        <v>607</v>
      </c>
      <c r="C4070" s="0" t="s">
        <v>4239</v>
      </c>
      <c r="D4070" s="0" t="n">
        <v>4835</v>
      </c>
      <c r="E4070" s="0" t="n">
        <v>-23.653817</v>
      </c>
      <c r="F4070" s="0" t="n">
        <v>-45.4976969999999</v>
      </c>
      <c r="G4070" s="0" t="n">
        <v>0.003091017665</v>
      </c>
      <c r="H4070" s="0" t="n">
        <v>1848.57</v>
      </c>
      <c r="I4070" s="0" t="n">
        <v>2.5697</v>
      </c>
      <c r="J4070" s="0" t="n">
        <v>23.2557999999999</v>
      </c>
      <c r="K4070" s="0" t="n">
        <v>215</v>
      </c>
      <c r="L4070" s="0" t="s">
        <v>218</v>
      </c>
      <c r="M4070" s="0" t="n">
        <f aca="false">35.3*G4070</f>
        <v>0.1091129235745</v>
      </c>
      <c r="N4070" s="0" t="n">
        <f aca="false">M4070*1000/365</f>
        <v>0.298939516642466</v>
      </c>
      <c r="O4070" s="0" t="n">
        <f aca="false">Table1[[#This Row],[Detection frequency 2021]]/100*365</f>
        <v>84.8836699999997</v>
      </c>
      <c r="P4070" s="0" t="n">
        <f aca="false">Table1[[#This Row],[Flared days/year]]/12</f>
        <v>7.07363916666664</v>
      </c>
      <c r="Q4070" s="2" t="n">
        <f aca="false">Table1[[#This Row],['#days per month]]-P4126</f>
        <v>4.44503691666664</v>
      </c>
    </row>
    <row r="4071" customFormat="false" ht="15.75" hidden="true" customHeight="false" outlineLevel="0" collapsed="false">
      <c r="A4071" s="0" t="s">
        <v>645</v>
      </c>
      <c r="B4071" s="0" t="s">
        <v>646</v>
      </c>
      <c r="C4071" s="0" t="s">
        <v>4240</v>
      </c>
      <c r="D4071" s="0" t="n">
        <v>1344</v>
      </c>
      <c r="E4071" s="0" t="n">
        <v>31.919063</v>
      </c>
      <c r="F4071" s="0" t="n">
        <v>-104.051688</v>
      </c>
      <c r="G4071" s="0" t="n">
        <v>0.00308881619</v>
      </c>
      <c r="H4071" s="0" t="n">
        <v>1866.05</v>
      </c>
      <c r="I4071" s="0" t="n">
        <v>2.43712</v>
      </c>
      <c r="J4071" s="0" t="n">
        <v>8.43373</v>
      </c>
      <c r="K4071" s="0" t="n">
        <v>332</v>
      </c>
      <c r="L4071" s="0" t="s">
        <v>20</v>
      </c>
      <c r="M4071" s="0" t="n">
        <f aca="false">35.3*G4071</f>
        <v>0.109035211507</v>
      </c>
      <c r="N4071" s="0" t="n">
        <f aca="false">M4071*1000/365</f>
        <v>0.298726606868493</v>
      </c>
      <c r="O4071" s="0" t="n">
        <f aca="false">Table1[[#This Row],[Detection frequency 2021]]/100*365</f>
        <v>30.7831145</v>
      </c>
      <c r="P4071" s="0" t="n">
        <f aca="false">Table1[[#This Row],[Flared days/year]]/12</f>
        <v>2.56525954166667</v>
      </c>
      <c r="Q4071" s="2" t="n">
        <f aca="false">Table1[[#This Row],['#days per month]]-P4127</f>
        <v>-0.919000041666667</v>
      </c>
    </row>
    <row r="4072" customFormat="false" ht="15.75" hidden="true" customHeight="false" outlineLevel="0" collapsed="false">
      <c r="A4072" s="0" t="s">
        <v>1387</v>
      </c>
      <c r="B4072" s="0" t="s">
        <v>1388</v>
      </c>
      <c r="C4072" s="0" t="s">
        <v>4241</v>
      </c>
      <c r="D4072" s="0" t="n">
        <v>4563</v>
      </c>
      <c r="E4072" s="0" t="n">
        <v>-11.88145</v>
      </c>
      <c r="F4072" s="0" t="n">
        <v>-72.648698</v>
      </c>
      <c r="G4072" s="0" t="n">
        <v>0.003086820186</v>
      </c>
      <c r="H4072" s="0" t="n">
        <v>1914.59</v>
      </c>
      <c r="I4072" s="0" t="n">
        <v>1.40733</v>
      </c>
      <c r="J4072" s="0" t="n">
        <v>20.5357</v>
      </c>
      <c r="K4072" s="0" t="n">
        <v>112</v>
      </c>
      <c r="L4072" s="0" t="s">
        <v>20</v>
      </c>
      <c r="M4072" s="0" t="n">
        <f aca="false">35.3*G4072</f>
        <v>0.1089647525658</v>
      </c>
      <c r="N4072" s="0" t="n">
        <f aca="false">M4072*1000/365</f>
        <v>0.298533568673425</v>
      </c>
      <c r="O4072" s="0" t="n">
        <f aca="false">Table1[[#This Row],[Detection frequency 2021]]/100*365</f>
        <v>74.955305</v>
      </c>
      <c r="P4072" s="0" t="n">
        <f aca="false">Table1[[#This Row],[Flared days/year]]/12</f>
        <v>6.24627541666667</v>
      </c>
      <c r="Q4072" s="2" t="n">
        <f aca="false">Table1[[#This Row],['#days per month]]-P4128</f>
        <v>2.41657375</v>
      </c>
    </row>
    <row r="4073" customFormat="false" ht="15.75" hidden="true" customHeight="false" outlineLevel="0" collapsed="false">
      <c r="A4073" s="0" t="s">
        <v>645</v>
      </c>
      <c r="B4073" s="0" t="s">
        <v>646</v>
      </c>
      <c r="C4073" s="0" t="s">
        <v>4242</v>
      </c>
      <c r="D4073" s="0" t="n">
        <v>526</v>
      </c>
      <c r="E4073" s="0" t="n">
        <v>47.613809</v>
      </c>
      <c r="F4073" s="0" t="n">
        <v>-103.537662</v>
      </c>
      <c r="G4073" s="0" t="n">
        <v>0.003086145067</v>
      </c>
      <c r="H4073" s="0" t="n">
        <v>1729.76</v>
      </c>
      <c r="I4073" s="0" t="n">
        <v>2.31089</v>
      </c>
      <c r="J4073" s="0" t="n">
        <v>10.8187</v>
      </c>
      <c r="K4073" s="0" t="n">
        <v>342</v>
      </c>
      <c r="L4073" s="0" t="s">
        <v>20</v>
      </c>
      <c r="M4073" s="0" t="n">
        <f aca="false">35.3*G4073</f>
        <v>0.1089409208651</v>
      </c>
      <c r="N4073" s="0" t="n">
        <f aca="false">M4073*1000/365</f>
        <v>0.29846827634274</v>
      </c>
      <c r="O4073" s="0" t="n">
        <f aca="false">Table1[[#This Row],[Detection frequency 2021]]/100*365</f>
        <v>39.488255</v>
      </c>
      <c r="P4073" s="0" t="n">
        <f aca="false">Table1[[#This Row],[Flared days/year]]/12</f>
        <v>3.29068791666667</v>
      </c>
      <c r="Q4073" s="2" t="n">
        <f aca="false">Table1[[#This Row],['#days per month]]-P4129</f>
        <v>-1.77876666666667</v>
      </c>
    </row>
    <row r="4074" customFormat="false" ht="15.75" hidden="true" customHeight="false" outlineLevel="0" collapsed="false">
      <c r="A4074" s="0" t="s">
        <v>72</v>
      </c>
      <c r="B4074" s="0" t="s">
        <v>73</v>
      </c>
      <c r="C4074" s="0" t="s">
        <v>4243</v>
      </c>
      <c r="D4074" s="0" t="n">
        <v>6936</v>
      </c>
      <c r="E4074" s="0" t="n">
        <v>45.515855</v>
      </c>
      <c r="F4074" s="0" t="n">
        <v>53.457992</v>
      </c>
      <c r="G4074" s="0" t="n">
        <v>0.003079834172</v>
      </c>
      <c r="H4074" s="0" t="n">
        <v>1880.27</v>
      </c>
      <c r="I4074" s="0" t="n">
        <v>1.6015</v>
      </c>
      <c r="J4074" s="0" t="n">
        <v>24.7396</v>
      </c>
      <c r="K4074" s="0" t="n">
        <v>384</v>
      </c>
      <c r="L4074" s="0" t="s">
        <v>20</v>
      </c>
      <c r="M4074" s="0" t="n">
        <f aca="false">35.3*G4074</f>
        <v>0.1087181462716</v>
      </c>
      <c r="N4074" s="0" t="n">
        <f aca="false">M4074*1000/365</f>
        <v>0.297857934990685</v>
      </c>
      <c r="O4074" s="0" t="n">
        <f aca="false">Table1[[#This Row],[Detection frequency 2021]]/100*365</f>
        <v>90.29954</v>
      </c>
      <c r="P4074" s="0" t="n">
        <f aca="false">Table1[[#This Row],[Flared days/year]]/12</f>
        <v>7.52496166666667</v>
      </c>
      <c r="Q4074" s="2" t="n">
        <f aca="false">Table1[[#This Row],['#days per month]]-P4130</f>
        <v>2.6712525</v>
      </c>
    </row>
    <row r="4075" customFormat="false" ht="15.75" hidden="true" customHeight="false" outlineLevel="0" collapsed="false">
      <c r="A4075" s="0" t="s">
        <v>645</v>
      </c>
      <c r="B4075" s="0" t="s">
        <v>646</v>
      </c>
      <c r="C4075" s="0" t="s">
        <v>4244</v>
      </c>
      <c r="D4075" s="0" t="n">
        <v>1605</v>
      </c>
      <c r="E4075" s="0" t="n">
        <v>31.9746609999999</v>
      </c>
      <c r="F4075" s="0" t="n">
        <v>-103.711279</v>
      </c>
      <c r="G4075" s="0" t="n">
        <v>0.003078571993</v>
      </c>
      <c r="H4075" s="0" t="n">
        <v>1921.52</v>
      </c>
      <c r="I4075" s="0" t="n">
        <v>2.88339</v>
      </c>
      <c r="J4075" s="0" t="n">
        <v>19.5046</v>
      </c>
      <c r="K4075" s="0" t="n">
        <v>323</v>
      </c>
      <c r="L4075" s="0" t="s">
        <v>20</v>
      </c>
      <c r="M4075" s="0" t="n">
        <f aca="false">35.3*G4075</f>
        <v>0.1086735913529</v>
      </c>
      <c r="N4075" s="0" t="n">
        <f aca="false">M4075*1000/365</f>
        <v>0.297735866720274</v>
      </c>
      <c r="O4075" s="0" t="n">
        <f aca="false">Table1[[#This Row],[Detection frequency 2021]]/100*365</f>
        <v>71.19179</v>
      </c>
      <c r="P4075" s="0" t="n">
        <f aca="false">Table1[[#This Row],[Flared days/year]]/12</f>
        <v>5.93264916666667</v>
      </c>
      <c r="Q4075" s="2" t="n">
        <f aca="false">Table1[[#This Row],['#days per month]]-P4131</f>
        <v>3.45153125</v>
      </c>
    </row>
    <row r="4076" customFormat="false" ht="15.75" hidden="true" customHeight="false" outlineLevel="0" collapsed="false">
      <c r="A4076" s="0" t="s">
        <v>645</v>
      </c>
      <c r="B4076" s="0" t="s">
        <v>646</v>
      </c>
      <c r="C4076" s="0" t="s">
        <v>4245</v>
      </c>
      <c r="D4076" s="0" t="n">
        <v>2410</v>
      </c>
      <c r="E4076" s="0" t="n">
        <v>32.209233</v>
      </c>
      <c r="F4076" s="0" t="n">
        <v>-101.979326</v>
      </c>
      <c r="G4076" s="0" t="n">
        <v>0.003078513287</v>
      </c>
      <c r="H4076" s="0" t="n">
        <v>1899.47</v>
      </c>
      <c r="I4076" s="0" t="n">
        <v>2.21739</v>
      </c>
      <c r="J4076" s="0" t="n">
        <v>9.85507</v>
      </c>
      <c r="K4076" s="0" t="n">
        <v>345</v>
      </c>
      <c r="L4076" s="0" t="s">
        <v>20</v>
      </c>
      <c r="M4076" s="0" t="n">
        <f aca="false">35.3*G4076</f>
        <v>0.1086715190311</v>
      </c>
      <c r="N4076" s="0" t="n">
        <f aca="false">M4076*1000/365</f>
        <v>0.297730189126301</v>
      </c>
      <c r="O4076" s="0" t="n">
        <f aca="false">Table1[[#This Row],[Detection frequency 2021]]/100*365</f>
        <v>35.9710055</v>
      </c>
      <c r="P4076" s="0" t="n">
        <f aca="false">Table1[[#This Row],[Flared days/year]]/12</f>
        <v>2.99758379166667</v>
      </c>
      <c r="Q4076" s="2" t="n">
        <f aca="false">Table1[[#This Row],['#days per month]]-P4132</f>
        <v>-0.778280375</v>
      </c>
    </row>
    <row r="4077" customFormat="false" ht="15.75" hidden="true" customHeight="false" outlineLevel="0" collapsed="false">
      <c r="A4077" s="0" t="s">
        <v>788</v>
      </c>
      <c r="B4077" s="0" t="s">
        <v>789</v>
      </c>
      <c r="C4077" s="0" t="s">
        <v>4246</v>
      </c>
      <c r="D4077" s="0" t="n">
        <v>12028</v>
      </c>
      <c r="E4077" s="0" t="n">
        <v>-6.821787</v>
      </c>
      <c r="F4077" s="0" t="n">
        <v>112.570731</v>
      </c>
      <c r="G4077" s="0" t="n">
        <v>0.003078366522</v>
      </c>
      <c r="H4077" s="0" t="n">
        <v>1847.65</v>
      </c>
      <c r="I4077" s="0" t="n">
        <v>1.6015</v>
      </c>
      <c r="J4077" s="0" t="n">
        <v>33.3333</v>
      </c>
      <c r="K4077" s="0" t="n">
        <v>90</v>
      </c>
      <c r="L4077" s="0" t="s">
        <v>20</v>
      </c>
      <c r="M4077" s="0" t="n">
        <f aca="false">35.3*G4077</f>
        <v>0.1086663382266</v>
      </c>
      <c r="N4077" s="0" t="n">
        <f aca="false">M4077*1000/365</f>
        <v>0.29771599514137</v>
      </c>
      <c r="O4077" s="0" t="n">
        <f aca="false">Table1[[#This Row],[Detection frequency 2021]]/100*365</f>
        <v>121.666545</v>
      </c>
      <c r="P4077" s="0" t="n">
        <f aca="false">Table1[[#This Row],[Flared days/year]]/12</f>
        <v>10.13887875</v>
      </c>
      <c r="Q4077" s="2" t="n">
        <f aca="false">Table1[[#This Row],['#days per month]]-P4133</f>
        <v>6.4982775</v>
      </c>
    </row>
    <row r="4078" customFormat="false" ht="15.75" hidden="true" customHeight="false" outlineLevel="0" collapsed="false">
      <c r="A4078" s="0" t="s">
        <v>1176</v>
      </c>
      <c r="B4078" s="0" t="s">
        <v>1177</v>
      </c>
      <c r="C4078" s="0" t="s">
        <v>4247</v>
      </c>
      <c r="D4078" s="0" t="n">
        <v>4426</v>
      </c>
      <c r="E4078" s="0" t="n">
        <v>10.393286</v>
      </c>
      <c r="F4078" s="0" t="n">
        <v>-61.481202</v>
      </c>
      <c r="G4078" s="0" t="n">
        <v>0.003077603344</v>
      </c>
      <c r="H4078" s="0" t="n">
        <v>1149.29</v>
      </c>
      <c r="I4078" s="0" t="n">
        <v>2.39115999999999</v>
      </c>
      <c r="J4078" s="0" t="n">
        <v>23.2227</v>
      </c>
      <c r="K4078" s="0" t="n">
        <v>211</v>
      </c>
      <c r="L4078" s="0" t="s">
        <v>20</v>
      </c>
      <c r="M4078" s="0" t="n">
        <f aca="false">35.3*G4078</f>
        <v>0.1086393980432</v>
      </c>
      <c r="N4078" s="0" t="n">
        <f aca="false">M4078*1000/365</f>
        <v>0.297642186419726</v>
      </c>
      <c r="O4078" s="0" t="n">
        <f aca="false">Table1[[#This Row],[Detection frequency 2021]]/100*365</f>
        <v>84.762855</v>
      </c>
      <c r="P4078" s="0" t="n">
        <f aca="false">Table1[[#This Row],[Flared days/year]]/12</f>
        <v>7.06357125</v>
      </c>
      <c r="Q4078" s="2" t="n">
        <f aca="false">Table1[[#This Row],['#days per month]]-P4134</f>
        <v>3.11637</v>
      </c>
    </row>
    <row r="4079" customFormat="false" ht="15.75" hidden="true" customHeight="false" outlineLevel="0" collapsed="false">
      <c r="A4079" s="0" t="s">
        <v>598</v>
      </c>
      <c r="B4079" s="0" t="s">
        <v>599</v>
      </c>
      <c r="C4079" s="0" t="s">
        <v>4248</v>
      </c>
      <c r="D4079" s="0" t="n">
        <v>162</v>
      </c>
      <c r="E4079" s="0" t="n">
        <v>54.541488</v>
      </c>
      <c r="F4079" s="0" t="n">
        <v>-118.741916999999</v>
      </c>
      <c r="G4079" s="0" t="n">
        <v>0.003075519281</v>
      </c>
      <c r="H4079" s="0" t="n">
        <v>1845.07</v>
      </c>
      <c r="I4079" s="0" t="n">
        <v>3.61755999999999</v>
      </c>
      <c r="J4079" s="0" t="n">
        <v>21.8254</v>
      </c>
      <c r="K4079" s="0" t="n">
        <v>252</v>
      </c>
      <c r="L4079" s="0" t="s">
        <v>20</v>
      </c>
      <c r="M4079" s="0" t="n">
        <f aca="false">35.3*G4079</f>
        <v>0.1085658306193</v>
      </c>
      <c r="N4079" s="0" t="n">
        <f aca="false">M4079*1000/365</f>
        <v>0.297440631833699</v>
      </c>
      <c r="O4079" s="0" t="n">
        <f aca="false">Table1[[#This Row],[Detection frequency 2021]]/100*365</f>
        <v>79.66271</v>
      </c>
      <c r="P4079" s="0" t="n">
        <f aca="false">Table1[[#This Row],[Flared days/year]]/12</f>
        <v>6.63855916666667</v>
      </c>
      <c r="Q4079" s="2" t="n">
        <f aca="false">Table1[[#This Row],['#days per month]]-P4135</f>
        <v>3.50999208333336</v>
      </c>
    </row>
    <row r="4080" customFormat="false" ht="15.75" hidden="true" customHeight="false" outlineLevel="0" collapsed="false">
      <c r="A4080" s="0" t="s">
        <v>645</v>
      </c>
      <c r="B4080" s="0" t="s">
        <v>646</v>
      </c>
      <c r="C4080" s="0" t="s">
        <v>4249</v>
      </c>
      <c r="D4080" s="0" t="n">
        <v>2388</v>
      </c>
      <c r="E4080" s="0" t="n">
        <v>32.393621</v>
      </c>
      <c r="F4080" s="0" t="n">
        <v>-102.014417</v>
      </c>
      <c r="G4080" s="0" t="n">
        <v>0.003071996921</v>
      </c>
      <c r="H4080" s="0" t="n">
        <v>1812.19</v>
      </c>
      <c r="I4080" s="0" t="n">
        <v>1.6015</v>
      </c>
      <c r="J4080" s="0" t="n">
        <v>7.69231</v>
      </c>
      <c r="K4080" s="0" t="n">
        <v>351</v>
      </c>
      <c r="L4080" s="0" t="s">
        <v>20</v>
      </c>
      <c r="M4080" s="0" t="n">
        <f aca="false">35.3*G4080</f>
        <v>0.1084414913113</v>
      </c>
      <c r="N4080" s="0" t="n">
        <f aca="false">M4080*1000/365</f>
        <v>0.297099976195342</v>
      </c>
      <c r="O4080" s="0" t="n">
        <f aca="false">Table1[[#This Row],[Detection frequency 2021]]/100*365</f>
        <v>28.0769315</v>
      </c>
      <c r="P4080" s="0" t="n">
        <f aca="false">Table1[[#This Row],[Flared days/year]]/12</f>
        <v>2.33974429166667</v>
      </c>
      <c r="Q4080" s="2" t="n">
        <f aca="false">Table1[[#This Row],['#days per month]]-P4136</f>
        <v>-9.84495945833333</v>
      </c>
    </row>
    <row r="4081" customFormat="false" ht="15.75" hidden="true" customHeight="false" outlineLevel="0" collapsed="false">
      <c r="A4081" s="0" t="s">
        <v>24</v>
      </c>
      <c r="B4081" s="0" t="s">
        <v>25</v>
      </c>
      <c r="C4081" s="0" t="s">
        <v>4250</v>
      </c>
      <c r="D4081" s="0" t="n">
        <v>6827</v>
      </c>
      <c r="E4081" s="0" t="n">
        <v>53.762212</v>
      </c>
      <c r="F4081" s="0" t="n">
        <v>51.775755</v>
      </c>
      <c r="G4081" s="0" t="n">
        <v>0.003061840783</v>
      </c>
      <c r="H4081" s="0" t="n">
        <v>1816.66</v>
      </c>
      <c r="I4081" s="0" t="n">
        <v>2.20918</v>
      </c>
      <c r="J4081" s="0" t="n">
        <v>28.4698</v>
      </c>
      <c r="K4081" s="0" t="n">
        <v>281</v>
      </c>
      <c r="L4081" s="0" t="s">
        <v>20</v>
      </c>
      <c r="M4081" s="0" t="n">
        <f aca="false">35.3*G4081</f>
        <v>0.1080829796399</v>
      </c>
      <c r="N4081" s="0" t="n">
        <f aca="false">M4081*1000/365</f>
        <v>0.296117752438082</v>
      </c>
      <c r="O4081" s="0" t="n">
        <f aca="false">Table1[[#This Row],[Detection frequency 2021]]/100*365</f>
        <v>103.91477</v>
      </c>
      <c r="P4081" s="0" t="n">
        <f aca="false">Table1[[#This Row],[Flared days/year]]/12</f>
        <v>8.65956416666667</v>
      </c>
      <c r="Q4081" s="2" t="n">
        <f aca="false">Table1[[#This Row],['#days per month]]-P4137</f>
        <v>6.098976625</v>
      </c>
    </row>
    <row r="4082" customFormat="false" ht="15.75" hidden="true" customHeight="false" outlineLevel="0" collapsed="false">
      <c r="A4082" s="0" t="s">
        <v>598</v>
      </c>
      <c r="B4082" s="0" t="s">
        <v>599</v>
      </c>
      <c r="C4082" s="0" t="s">
        <v>4251</v>
      </c>
      <c r="D4082" s="0" t="n">
        <v>191</v>
      </c>
      <c r="E4082" s="0" t="n">
        <v>54.673998</v>
      </c>
      <c r="F4082" s="0" t="n">
        <v>-118.458425</v>
      </c>
      <c r="G4082" s="0" t="n">
        <v>0.003061723371</v>
      </c>
      <c r="H4082" s="0" t="n">
        <v>1727.75</v>
      </c>
      <c r="I4082" s="0" t="n">
        <v>1.6015</v>
      </c>
      <c r="J4082" s="0" t="n">
        <v>17.3285</v>
      </c>
      <c r="K4082" s="0" t="n">
        <v>277</v>
      </c>
      <c r="L4082" s="0" t="s">
        <v>20</v>
      </c>
      <c r="M4082" s="0" t="n">
        <f aca="false">35.3*G4082</f>
        <v>0.1080788349963</v>
      </c>
      <c r="N4082" s="0" t="n">
        <f aca="false">M4082*1000/365</f>
        <v>0.296106397250137</v>
      </c>
      <c r="O4082" s="0" t="n">
        <f aca="false">Table1[[#This Row],[Detection frequency 2021]]/100*365</f>
        <v>63.249025</v>
      </c>
      <c r="P4082" s="0" t="n">
        <f aca="false">Table1[[#This Row],[Flared days/year]]/12</f>
        <v>5.27075208333333</v>
      </c>
      <c r="Q4082" s="2" t="n">
        <f aca="false">Table1[[#This Row],['#days per month]]-P4138</f>
        <v>-1.20307041666667</v>
      </c>
    </row>
    <row r="4083" customFormat="false" ht="15.75" hidden="true" customHeight="false" outlineLevel="0" collapsed="false">
      <c r="A4083" s="0" t="s">
        <v>1160</v>
      </c>
      <c r="B4083" s="0" t="s">
        <v>1161</v>
      </c>
      <c r="C4083" s="0" t="s">
        <v>4252</v>
      </c>
      <c r="D4083" s="0" t="n">
        <v>9969</v>
      </c>
      <c r="E4083" s="0" t="n">
        <v>25.188416</v>
      </c>
      <c r="F4083" s="0" t="n">
        <v>68.592762</v>
      </c>
      <c r="G4083" s="0" t="n">
        <v>0.003060461192</v>
      </c>
      <c r="H4083" s="0" t="n">
        <v>1788.58</v>
      </c>
      <c r="I4083" s="0" t="n">
        <v>1.95474</v>
      </c>
      <c r="J4083" s="0" t="n">
        <v>18.5083</v>
      </c>
      <c r="K4083" s="0" t="n">
        <v>362</v>
      </c>
      <c r="L4083" s="0" t="s">
        <v>20</v>
      </c>
      <c r="M4083" s="0" t="n">
        <f aca="false">35.3*G4083</f>
        <v>0.1080342800776</v>
      </c>
      <c r="N4083" s="0" t="n">
        <f aca="false">M4083*1000/365</f>
        <v>0.295984328979726</v>
      </c>
      <c r="O4083" s="0" t="n">
        <f aca="false">Table1[[#This Row],[Detection frequency 2021]]/100*365</f>
        <v>67.555295</v>
      </c>
      <c r="P4083" s="0" t="n">
        <f aca="false">Table1[[#This Row],[Flared days/year]]/12</f>
        <v>5.62960791666667</v>
      </c>
      <c r="Q4083" s="2" t="n">
        <f aca="false">Table1[[#This Row],['#days per month]]-P4139</f>
        <v>1.10701458333333</v>
      </c>
    </row>
    <row r="4084" customFormat="false" ht="15.75" hidden="true" customHeight="false" outlineLevel="0" collapsed="false">
      <c r="A4084" s="0" t="s">
        <v>645</v>
      </c>
      <c r="B4084" s="0" t="s">
        <v>646</v>
      </c>
      <c r="C4084" s="0" t="s">
        <v>4253</v>
      </c>
      <c r="D4084" s="0" t="n">
        <v>749</v>
      </c>
      <c r="E4084" s="0" t="n">
        <v>48.515944</v>
      </c>
      <c r="F4084" s="0" t="n">
        <v>-102.918953</v>
      </c>
      <c r="G4084" s="0" t="n">
        <v>0.003053034883</v>
      </c>
      <c r="H4084" s="0" t="n">
        <v>1929.91</v>
      </c>
      <c r="I4084" s="0" t="n">
        <v>0.964445</v>
      </c>
      <c r="J4084" s="0" t="n">
        <v>11.6352</v>
      </c>
      <c r="K4084" s="0" t="n">
        <v>318</v>
      </c>
      <c r="L4084" s="0" t="s">
        <v>20</v>
      </c>
      <c r="M4084" s="0" t="n">
        <f aca="false">35.3*G4084</f>
        <v>0.1077721313699</v>
      </c>
      <c r="N4084" s="0" t="n">
        <f aca="false">M4084*1000/365</f>
        <v>0.295266113342192</v>
      </c>
      <c r="O4084" s="0" t="n">
        <f aca="false">Table1[[#This Row],[Detection frequency 2021]]/100*365</f>
        <v>42.46848</v>
      </c>
      <c r="P4084" s="0" t="n">
        <f aca="false">Table1[[#This Row],[Flared days/year]]/12</f>
        <v>3.53904</v>
      </c>
      <c r="Q4084" s="2" t="n">
        <f aca="false">Table1[[#This Row],['#days per month]]-P4140</f>
        <v>-3.60483125</v>
      </c>
    </row>
    <row r="4085" customFormat="false" ht="15.75" hidden="true" customHeight="false" outlineLevel="0" collapsed="false">
      <c r="A4085" s="0" t="s">
        <v>1829</v>
      </c>
      <c r="B4085" s="0" t="s">
        <v>1830</v>
      </c>
      <c r="C4085" s="0" t="s">
        <v>4254</v>
      </c>
      <c r="D4085" s="0" t="n">
        <v>5114</v>
      </c>
      <c r="E4085" s="0" t="n">
        <v>60.883138</v>
      </c>
      <c r="F4085" s="0" t="n">
        <v>3.60417699999999</v>
      </c>
      <c r="G4085" s="0" t="n">
        <v>0.003052477176</v>
      </c>
      <c r="H4085" s="0" t="n">
        <v>1860.33</v>
      </c>
      <c r="I4085" s="0" t="n">
        <v>1.6015</v>
      </c>
      <c r="J4085" s="0" t="n">
        <v>0.787402</v>
      </c>
      <c r="K4085" s="0" t="n">
        <v>127</v>
      </c>
      <c r="L4085" s="0" t="s">
        <v>20</v>
      </c>
      <c r="M4085" s="0" t="n">
        <f aca="false">35.3*G4085</f>
        <v>0.1077524443128</v>
      </c>
      <c r="N4085" s="0" t="n">
        <f aca="false">M4085*1000/365</f>
        <v>0.295212176199452</v>
      </c>
      <c r="O4085" s="0" t="n">
        <f aca="false">Table1[[#This Row],[Detection frequency 2021]]/100*365</f>
        <v>2.8740173</v>
      </c>
      <c r="P4085" s="0" t="n">
        <f aca="false">Table1[[#This Row],[Flared days/year]]/12</f>
        <v>0.239501441666667</v>
      </c>
      <c r="Q4085" s="2" t="n">
        <f aca="false">Table1[[#This Row],['#days per month]]-P4141</f>
        <v>-4.30325814166667</v>
      </c>
    </row>
    <row r="4086" customFormat="false" ht="15.75" hidden="true" customHeight="false" outlineLevel="0" collapsed="false">
      <c r="A4086" s="0" t="s">
        <v>35</v>
      </c>
      <c r="B4086" s="0" t="s">
        <v>36</v>
      </c>
      <c r="C4086" s="0" t="s">
        <v>4255</v>
      </c>
      <c r="D4086" s="0" t="n">
        <v>3681</v>
      </c>
      <c r="E4086" s="0" t="n">
        <v>20.604712</v>
      </c>
      <c r="F4086" s="0" t="n">
        <v>-97.628186</v>
      </c>
      <c r="G4086" s="0" t="n">
        <v>0.003051860763</v>
      </c>
      <c r="H4086" s="0" t="n">
        <v>1910.87</v>
      </c>
      <c r="I4086" s="0" t="n">
        <v>1.63837</v>
      </c>
      <c r="J4086" s="0" t="n">
        <v>23.2456</v>
      </c>
      <c r="K4086" s="0" t="n">
        <v>228</v>
      </c>
      <c r="L4086" s="0" t="s">
        <v>20</v>
      </c>
      <c r="M4086" s="0" t="n">
        <f aca="false">35.3*G4086</f>
        <v>0.1077306849339</v>
      </c>
      <c r="N4086" s="0" t="n">
        <f aca="false">M4086*1000/365</f>
        <v>0.29515256146274</v>
      </c>
      <c r="O4086" s="0" t="n">
        <f aca="false">Table1[[#This Row],[Detection frequency 2021]]/100*365</f>
        <v>84.84644</v>
      </c>
      <c r="P4086" s="0" t="n">
        <f aca="false">Table1[[#This Row],[Flared days/year]]/12</f>
        <v>7.07053666666667</v>
      </c>
      <c r="Q4086" s="2" t="n">
        <f aca="false">Table1[[#This Row],['#days per month]]-P4142</f>
        <v>2.30105125</v>
      </c>
    </row>
    <row r="4087" customFormat="false" ht="15.75" hidden="false" customHeight="false" outlineLevel="0" collapsed="false">
      <c r="A4087" s="0" t="s">
        <v>240</v>
      </c>
      <c r="B4087" s="0" t="s">
        <v>241</v>
      </c>
      <c r="C4087" s="0" t="s">
        <v>4256</v>
      </c>
      <c r="D4087" s="0" t="n">
        <v>7934</v>
      </c>
      <c r="E4087" s="0" t="n">
        <v>25.886542</v>
      </c>
      <c r="F4087" s="0" t="n">
        <v>49.652045</v>
      </c>
      <c r="G4087" s="0" t="n">
        <v>0.00261122526819999</v>
      </c>
      <c r="H4087" s="0" t="n">
        <v>1854.54</v>
      </c>
      <c r="I4087" s="0" t="n">
        <v>1.6015</v>
      </c>
      <c r="J4087" s="0" t="n">
        <v>12.9584</v>
      </c>
      <c r="K4087" s="0" t="n">
        <v>409</v>
      </c>
      <c r="L4087" s="0" t="s">
        <v>20</v>
      </c>
      <c r="M4087" s="0" t="n">
        <f aca="false">35.3*G4087</f>
        <v>0.0921762519674596</v>
      </c>
      <c r="N4087" s="0" t="n">
        <f aca="false">M4087*1000/365</f>
        <v>0.252537676623177</v>
      </c>
      <c r="O4087" s="0" t="n">
        <f aca="false">Table1[[#This Row],[Detection frequency 2021]]/100*365</f>
        <v>47.29816</v>
      </c>
      <c r="P4087" s="2" t="n">
        <f aca="false">Table1[[#This Row],[Flared days/year]]/12</f>
        <v>3.94151333333333</v>
      </c>
      <c r="Q4087" s="2"/>
    </row>
    <row r="4088" customFormat="false" ht="15.75" hidden="true" customHeight="false" outlineLevel="0" collapsed="false">
      <c r="A4088" s="0" t="s">
        <v>645</v>
      </c>
      <c r="B4088" s="0" t="s">
        <v>646</v>
      </c>
      <c r="C4088" s="0" t="s">
        <v>4257</v>
      </c>
      <c r="D4088" s="0" t="n">
        <v>3045</v>
      </c>
      <c r="E4088" s="0" t="n">
        <v>28.438204</v>
      </c>
      <c r="F4088" s="0" t="n">
        <v>-98.611649</v>
      </c>
      <c r="G4088" s="0" t="n">
        <v>0.00304778069599999</v>
      </c>
      <c r="H4088" s="0" t="n">
        <v>1949.04</v>
      </c>
      <c r="I4088" s="0" t="n">
        <v>1.77627</v>
      </c>
      <c r="J4088" s="0" t="n">
        <v>19.0323</v>
      </c>
      <c r="K4088" s="0" t="n">
        <v>310</v>
      </c>
      <c r="L4088" s="0" t="s">
        <v>20</v>
      </c>
      <c r="M4088" s="0" t="n">
        <f aca="false">35.3*G4088</f>
        <v>0.1075866585688</v>
      </c>
      <c r="N4088" s="0" t="n">
        <f aca="false">M4088*1000/365</f>
        <v>0.294757968681643</v>
      </c>
      <c r="O4088" s="0" t="n">
        <f aca="false">Table1[[#This Row],[Detection frequency 2021]]/100*365</f>
        <v>69.467895</v>
      </c>
      <c r="P4088" s="0" t="n">
        <f aca="false">Table1[[#This Row],[Flared days/year]]/12</f>
        <v>5.78899125</v>
      </c>
      <c r="Q4088" s="2" t="n">
        <f aca="false">Table1[[#This Row],['#days per month]]-P4144</f>
        <v>-7.4151575</v>
      </c>
    </row>
    <row r="4089" customFormat="false" ht="15.75" hidden="true" customHeight="false" outlineLevel="0" collapsed="false">
      <c r="A4089" s="0" t="s">
        <v>788</v>
      </c>
      <c r="B4089" s="0" t="s">
        <v>789</v>
      </c>
      <c r="C4089" s="0" t="s">
        <v>4258</v>
      </c>
      <c r="D4089" s="0" t="n">
        <v>11902</v>
      </c>
      <c r="E4089" s="0" t="n">
        <v>-1.683472</v>
      </c>
      <c r="F4089" s="0" t="n">
        <v>103.700029</v>
      </c>
      <c r="G4089" s="0" t="n">
        <v>0.003047105577</v>
      </c>
      <c r="H4089" s="0" t="n">
        <v>1764.06</v>
      </c>
      <c r="I4089" s="0" t="n">
        <v>1.93911</v>
      </c>
      <c r="J4089" s="0" t="n">
        <v>29.7872</v>
      </c>
      <c r="K4089" s="0" t="n">
        <v>47</v>
      </c>
      <c r="L4089" s="0" t="s">
        <v>20</v>
      </c>
      <c r="M4089" s="0" t="n">
        <f aca="false">35.3*G4089</f>
        <v>0.1075628268681</v>
      </c>
      <c r="N4089" s="0" t="n">
        <f aca="false">M4089*1000/365</f>
        <v>0.294692676350959</v>
      </c>
      <c r="O4089" s="0" t="n">
        <f aca="false">Table1[[#This Row],[Detection frequency 2021]]/100*365</f>
        <v>108.72328</v>
      </c>
      <c r="P4089" s="0" t="n">
        <f aca="false">Table1[[#This Row],[Flared days/year]]/12</f>
        <v>9.06027333333333</v>
      </c>
      <c r="Q4089" s="2" t="n">
        <f aca="false">Table1[[#This Row],['#days per month]]-P4145</f>
        <v>7.683952625</v>
      </c>
    </row>
    <row r="4090" customFormat="false" ht="15.75" hidden="true" customHeight="false" outlineLevel="0" collapsed="false">
      <c r="A4090" s="0" t="s">
        <v>24</v>
      </c>
      <c r="B4090" s="0" t="s">
        <v>25</v>
      </c>
      <c r="C4090" s="0" t="s">
        <v>4259</v>
      </c>
      <c r="D4090" s="0" t="n">
        <v>9072</v>
      </c>
      <c r="E4090" s="0" t="n">
        <v>64.523752</v>
      </c>
      <c r="F4090" s="0" t="n">
        <v>76.226095</v>
      </c>
      <c r="G4090" s="0" t="n">
        <v>0.003046401105</v>
      </c>
      <c r="H4090" s="0" t="n">
        <v>1799.5</v>
      </c>
      <c r="I4090" s="0" t="n">
        <v>1.73636</v>
      </c>
      <c r="J4090" s="0" t="n">
        <v>19.2513</v>
      </c>
      <c r="K4090" s="0" t="n">
        <v>187</v>
      </c>
      <c r="L4090" s="0" t="s">
        <v>20</v>
      </c>
      <c r="M4090" s="0" t="n">
        <f aca="false">35.3*G4090</f>
        <v>0.1075379590065</v>
      </c>
      <c r="N4090" s="0" t="n">
        <f aca="false">M4090*1000/365</f>
        <v>0.294624545223288</v>
      </c>
      <c r="O4090" s="0" t="n">
        <f aca="false">Table1[[#This Row],[Detection frequency 2021]]/100*365</f>
        <v>70.267245</v>
      </c>
      <c r="P4090" s="0" t="n">
        <f aca="false">Table1[[#This Row],[Flared days/year]]/12</f>
        <v>5.85560375</v>
      </c>
      <c r="Q4090" s="2" t="n">
        <f aca="false">Table1[[#This Row],['#days per month]]-P4146</f>
        <v>-2.49091208333333</v>
      </c>
    </row>
    <row r="4091" customFormat="false" ht="15.75" hidden="true" customHeight="false" outlineLevel="0" collapsed="false">
      <c r="A4091" s="0" t="s">
        <v>1026</v>
      </c>
      <c r="B4091" s="0" t="s">
        <v>1027</v>
      </c>
      <c r="C4091" s="0" t="s">
        <v>4260</v>
      </c>
      <c r="D4091" s="0" t="n">
        <v>6743</v>
      </c>
      <c r="E4091" s="0" t="n">
        <v>40.614314</v>
      </c>
      <c r="F4091" s="0" t="n">
        <v>49.6229669999999</v>
      </c>
      <c r="G4091" s="0" t="n">
        <v>0.003045285691</v>
      </c>
      <c r="H4091" s="0" t="n">
        <v>1603.95</v>
      </c>
      <c r="I4091" s="0" t="n">
        <v>1.6015</v>
      </c>
      <c r="J4091" s="0" t="n">
        <v>25.5556</v>
      </c>
      <c r="K4091" s="0" t="n">
        <v>270</v>
      </c>
      <c r="L4091" s="0" t="s">
        <v>20</v>
      </c>
      <c r="M4091" s="0" t="n">
        <f aca="false">35.3*G4091</f>
        <v>0.1074985848923</v>
      </c>
      <c r="N4091" s="0" t="n">
        <f aca="false">M4091*1000/365</f>
        <v>0.294516670937808</v>
      </c>
      <c r="O4091" s="0" t="n">
        <f aca="false">Table1[[#This Row],[Detection frequency 2021]]/100*365</f>
        <v>93.27794</v>
      </c>
      <c r="P4091" s="0" t="n">
        <f aca="false">Table1[[#This Row],[Flared days/year]]/12</f>
        <v>7.77316166666667</v>
      </c>
      <c r="Q4091" s="2" t="n">
        <f aca="false">Table1[[#This Row],['#days per month]]-P4147</f>
        <v>5.531146125</v>
      </c>
    </row>
    <row r="4092" customFormat="false" ht="15.75" hidden="true" customHeight="false" outlineLevel="0" collapsed="false">
      <c r="A4092" s="0" t="s">
        <v>24</v>
      </c>
      <c r="B4092" s="0" t="s">
        <v>25</v>
      </c>
      <c r="C4092" s="0" t="s">
        <v>4261</v>
      </c>
      <c r="D4092" s="0" t="n">
        <v>9270</v>
      </c>
      <c r="E4092" s="0" t="n">
        <v>61.00444</v>
      </c>
      <c r="F4092" s="0" t="n">
        <v>77.81154</v>
      </c>
      <c r="G4092" s="0" t="n">
        <v>0.00304431704199999</v>
      </c>
      <c r="H4092" s="0" t="n">
        <v>1796</v>
      </c>
      <c r="I4092" s="0" t="n">
        <v>1.6015</v>
      </c>
      <c r="J4092" s="0" t="n">
        <v>23.0189</v>
      </c>
      <c r="K4092" s="0" t="n">
        <v>265</v>
      </c>
      <c r="L4092" s="0" t="s">
        <v>20</v>
      </c>
      <c r="M4092" s="0" t="n">
        <f aca="false">35.3*G4092</f>
        <v>0.1074643915826</v>
      </c>
      <c r="N4092" s="0" t="n">
        <f aca="false">M4092*1000/365</f>
        <v>0.294422990637259</v>
      </c>
      <c r="O4092" s="0" t="n">
        <f aca="false">Table1[[#This Row],[Detection frequency 2021]]/100*365</f>
        <v>84.018985</v>
      </c>
      <c r="P4092" s="0" t="n">
        <f aca="false">Table1[[#This Row],[Flared days/year]]/12</f>
        <v>7.00158208333333</v>
      </c>
      <c r="Q4092" s="2" t="n">
        <f aca="false">Table1[[#This Row],['#days per month]]-P4148</f>
        <v>0.309915416666666</v>
      </c>
    </row>
    <row r="4093" customFormat="false" ht="15.75" hidden="true" customHeight="false" outlineLevel="0" collapsed="false">
      <c r="A4093" s="0" t="s">
        <v>387</v>
      </c>
      <c r="B4093" s="0" t="s">
        <v>388</v>
      </c>
      <c r="C4093" s="0" t="s">
        <v>4262</v>
      </c>
      <c r="D4093" s="0" t="n">
        <v>7282</v>
      </c>
      <c r="E4093" s="0" t="n">
        <v>36.355903</v>
      </c>
      <c r="F4093" s="0" t="n">
        <v>40.915984</v>
      </c>
      <c r="G4093" s="0" t="n">
        <v>0.003043495158</v>
      </c>
      <c r="H4093" s="0" t="n">
        <v>1880.78</v>
      </c>
      <c r="I4093" s="0" t="n">
        <v>1.6015</v>
      </c>
      <c r="J4093" s="0" t="n">
        <v>24.2573999999999</v>
      </c>
      <c r="K4093" s="0" t="n">
        <v>404</v>
      </c>
      <c r="L4093" s="0" t="s">
        <v>20</v>
      </c>
      <c r="M4093" s="0" t="n">
        <f aca="false">35.3*G4093</f>
        <v>0.1074353790774</v>
      </c>
      <c r="N4093" s="0" t="n">
        <f aca="false">M4093*1000/365</f>
        <v>0.294343504321644</v>
      </c>
      <c r="O4093" s="0" t="n">
        <f aca="false">Table1[[#This Row],[Detection frequency 2021]]/100*365</f>
        <v>88.5395099999996</v>
      </c>
      <c r="P4093" s="0" t="n">
        <f aca="false">Table1[[#This Row],[Flared days/year]]/12</f>
        <v>7.37829249999997</v>
      </c>
      <c r="Q4093" s="2" t="n">
        <f aca="false">Table1[[#This Row],['#days per month]]-P4149</f>
        <v>2.72743208333333</v>
      </c>
    </row>
    <row r="4094" customFormat="false" ht="15.75" hidden="true" customHeight="false" outlineLevel="0" collapsed="false">
      <c r="A4094" s="0" t="s">
        <v>563</v>
      </c>
      <c r="B4094" s="0" t="s">
        <v>564</v>
      </c>
      <c r="C4094" s="0" t="s">
        <v>4263</v>
      </c>
      <c r="D4094" s="0" t="n">
        <v>4454</v>
      </c>
      <c r="E4094" s="0" t="n">
        <v>-0.28257</v>
      </c>
      <c r="F4094" s="0" t="n">
        <v>-77.0031719999999</v>
      </c>
      <c r="G4094" s="0" t="n">
        <v>0.003041675272</v>
      </c>
      <c r="H4094" s="0" t="n">
        <v>1885.08</v>
      </c>
      <c r="I4094" s="0" t="n">
        <v>1.6015</v>
      </c>
      <c r="J4094" s="0" t="n">
        <v>21.4286</v>
      </c>
      <c r="K4094" s="0" t="n">
        <v>56</v>
      </c>
      <c r="L4094" s="0" t="s">
        <v>20</v>
      </c>
      <c r="M4094" s="0" t="n">
        <f aca="false">35.3*G4094</f>
        <v>0.1073711371016</v>
      </c>
      <c r="N4094" s="0" t="n">
        <f aca="false">M4094*1000/365</f>
        <v>0.294167498908493</v>
      </c>
      <c r="O4094" s="0" t="n">
        <f aca="false">Table1[[#This Row],[Detection frequency 2021]]/100*365</f>
        <v>78.21439</v>
      </c>
      <c r="P4094" s="0" t="n">
        <f aca="false">Table1[[#This Row],[Flared days/year]]/12</f>
        <v>6.51786583333333</v>
      </c>
      <c r="Q4094" s="2" t="n">
        <f aca="false">Table1[[#This Row],['#days per month]]-P4150</f>
        <v>0.181070416666697</v>
      </c>
    </row>
    <row r="4095" customFormat="false" ht="15.75" hidden="true" customHeight="false" outlineLevel="0" collapsed="false">
      <c r="A4095" s="0" t="s">
        <v>645</v>
      </c>
      <c r="B4095" s="0" t="s">
        <v>646</v>
      </c>
      <c r="C4095" s="0" t="s">
        <v>4264</v>
      </c>
      <c r="D4095" s="0" t="n">
        <v>686</v>
      </c>
      <c r="E4095" s="0" t="n">
        <v>48.516936</v>
      </c>
      <c r="F4095" s="0" t="n">
        <v>-103.034931</v>
      </c>
      <c r="G4095" s="0" t="n">
        <v>0.00304047179899999</v>
      </c>
      <c r="H4095" s="0" t="n">
        <v>1888.15</v>
      </c>
      <c r="I4095" s="0" t="n">
        <v>2.06753</v>
      </c>
      <c r="J4095" s="0" t="n">
        <v>20.9231</v>
      </c>
      <c r="K4095" s="0" t="n">
        <v>325</v>
      </c>
      <c r="L4095" s="0" t="s">
        <v>20</v>
      </c>
      <c r="M4095" s="0" t="n">
        <f aca="false">35.3*G4095</f>
        <v>0.1073286545047</v>
      </c>
      <c r="N4095" s="0" t="n">
        <f aca="false">M4095*1000/365</f>
        <v>0.294051108232054</v>
      </c>
      <c r="O4095" s="0" t="n">
        <f aca="false">Table1[[#This Row],[Detection frequency 2021]]/100*365</f>
        <v>76.369315</v>
      </c>
      <c r="P4095" s="0" t="n">
        <f aca="false">Table1[[#This Row],[Flared days/year]]/12</f>
        <v>6.36410958333333</v>
      </c>
      <c r="Q4095" s="2" t="n">
        <f aca="false">Table1[[#This Row],['#days per month]]-P4151</f>
        <v>1.22615666666667</v>
      </c>
    </row>
    <row r="4096" customFormat="false" ht="15.75" hidden="true" customHeight="false" outlineLevel="0" collapsed="false">
      <c r="A4096" s="0" t="s">
        <v>345</v>
      </c>
      <c r="B4096" s="0" t="s">
        <v>346</v>
      </c>
      <c r="C4096" s="0" t="s">
        <v>4265</v>
      </c>
      <c r="D4096" s="0" t="n">
        <v>4727</v>
      </c>
      <c r="E4096" s="0" t="n">
        <v>-37.990677</v>
      </c>
      <c r="F4096" s="0" t="n">
        <v>-67.818362</v>
      </c>
      <c r="G4096" s="0" t="n">
        <v>0.003039238973</v>
      </c>
      <c r="H4096" s="0" t="n">
        <v>1823.5</v>
      </c>
      <c r="I4096" s="0" t="n">
        <v>1.6015</v>
      </c>
      <c r="J4096" s="0" t="n">
        <v>9.56284</v>
      </c>
      <c r="K4096" s="0" t="n">
        <v>366</v>
      </c>
      <c r="L4096" s="0" t="s">
        <v>20</v>
      </c>
      <c r="M4096" s="0" t="n">
        <f aca="false">35.3*G4096</f>
        <v>0.1072851357469</v>
      </c>
      <c r="N4096" s="0" t="n">
        <f aca="false">M4096*1000/365</f>
        <v>0.29393187875863</v>
      </c>
      <c r="O4096" s="0" t="n">
        <f aca="false">Table1[[#This Row],[Detection frequency 2021]]/100*365</f>
        <v>34.904366</v>
      </c>
      <c r="P4096" s="0" t="n">
        <f aca="false">Table1[[#This Row],[Flared days/year]]/12</f>
        <v>2.90869716666667</v>
      </c>
      <c r="Q4096" s="2" t="n">
        <f aca="false">Table1[[#This Row],['#days per month]]-P4152</f>
        <v>-0.1329695</v>
      </c>
    </row>
    <row r="4097" customFormat="false" ht="15.75" hidden="true" customHeight="false" outlineLevel="0" collapsed="false">
      <c r="A4097" s="0" t="s">
        <v>161</v>
      </c>
      <c r="B4097" s="0" t="s">
        <v>162</v>
      </c>
      <c r="C4097" s="0" t="s">
        <v>4266</v>
      </c>
      <c r="D4097" s="0" t="n">
        <v>9639</v>
      </c>
      <c r="E4097" s="0" t="n">
        <v>40.531554</v>
      </c>
      <c r="F4097" s="0" t="n">
        <v>82.795221</v>
      </c>
      <c r="G4097" s="0" t="n">
        <v>0.003038152912</v>
      </c>
      <c r="H4097" s="0" t="n">
        <v>1657.07</v>
      </c>
      <c r="I4097" s="0" t="n">
        <v>0.53859</v>
      </c>
      <c r="J4097" s="0" t="n">
        <v>17.1686999999999</v>
      </c>
      <c r="K4097" s="0" t="n">
        <v>332</v>
      </c>
      <c r="L4097" s="0" t="s">
        <v>20</v>
      </c>
      <c r="M4097" s="0" t="n">
        <f aca="false">35.3*G4097</f>
        <v>0.1072467977936</v>
      </c>
      <c r="N4097" s="0" t="n">
        <f aca="false">M4097*1000/365</f>
        <v>0.293826843270137</v>
      </c>
      <c r="O4097" s="0" t="n">
        <f aca="false">Table1[[#This Row],[Detection frequency 2021]]/100*365</f>
        <v>62.6657549999996</v>
      </c>
      <c r="P4097" s="0" t="n">
        <f aca="false">Table1[[#This Row],[Flared days/year]]/12</f>
        <v>5.22214624999997</v>
      </c>
      <c r="Q4097" s="2" t="n">
        <f aca="false">Table1[[#This Row],['#days per month]]-P4153</f>
        <v>2.88930349999997</v>
      </c>
    </row>
    <row r="4098" customFormat="false" ht="15.75" hidden="true" customHeight="false" outlineLevel="0" collapsed="false">
      <c r="A4098" s="0" t="s">
        <v>1829</v>
      </c>
      <c r="B4098" s="0" t="s">
        <v>1830</v>
      </c>
      <c r="C4098" s="0" t="s">
        <v>4267</v>
      </c>
      <c r="D4098" s="0" t="n">
        <v>5100</v>
      </c>
      <c r="E4098" s="0" t="n">
        <v>61.175984</v>
      </c>
      <c r="F4098" s="0" t="n">
        <v>2.19147599999999</v>
      </c>
      <c r="G4098" s="0" t="n">
        <v>0.003037184263</v>
      </c>
      <c r="H4098" s="0" t="n">
        <v>1756.36</v>
      </c>
      <c r="I4098" s="0" t="n">
        <v>0.89462</v>
      </c>
      <c r="J4098" s="0" t="n">
        <v>21.7822</v>
      </c>
      <c r="K4098" s="0" t="n">
        <v>101</v>
      </c>
      <c r="L4098" s="0" t="s">
        <v>20</v>
      </c>
      <c r="M4098" s="0" t="n">
        <f aca="false">35.3*G4098</f>
        <v>0.1072126044839</v>
      </c>
      <c r="N4098" s="0" t="n">
        <f aca="false">M4098*1000/365</f>
        <v>0.293733162969589</v>
      </c>
      <c r="O4098" s="0" t="n">
        <f aca="false">Table1[[#This Row],[Detection frequency 2021]]/100*365</f>
        <v>79.50503</v>
      </c>
      <c r="P4098" s="0" t="n">
        <f aca="false">Table1[[#This Row],[Flared days/year]]/12</f>
        <v>6.62541916666667</v>
      </c>
      <c r="Q4098" s="2" t="n">
        <f aca="false">Table1[[#This Row],['#days per month]]-P4154</f>
        <v>2.33466166666667</v>
      </c>
    </row>
    <row r="4099" customFormat="false" ht="15.75" hidden="true" customHeight="false" outlineLevel="0" collapsed="false">
      <c r="A4099" s="0" t="s">
        <v>24</v>
      </c>
      <c r="B4099" s="0" t="s">
        <v>25</v>
      </c>
      <c r="C4099" s="0" t="s">
        <v>4268</v>
      </c>
      <c r="D4099" s="0" t="n">
        <v>9260</v>
      </c>
      <c r="E4099" s="0" t="n">
        <v>62.09474</v>
      </c>
      <c r="F4099" s="0" t="n">
        <v>77.582368</v>
      </c>
      <c r="G4099" s="0" t="n">
        <v>0.003032546489</v>
      </c>
      <c r="H4099" s="0" t="n">
        <v>1836.28</v>
      </c>
      <c r="I4099" s="0" t="n">
        <v>1.9304</v>
      </c>
      <c r="J4099" s="0" t="n">
        <v>18.2857</v>
      </c>
      <c r="K4099" s="0" t="n">
        <v>175</v>
      </c>
      <c r="L4099" s="0" t="s">
        <v>20</v>
      </c>
      <c r="M4099" s="0" t="n">
        <f aca="false">35.3*G4099</f>
        <v>0.1070488910617</v>
      </c>
      <c r="N4099" s="0" t="n">
        <f aca="false">M4099*1000/365</f>
        <v>0.293284633045753</v>
      </c>
      <c r="O4099" s="0" t="n">
        <f aca="false">Table1[[#This Row],[Detection frequency 2021]]/100*365</f>
        <v>66.742805</v>
      </c>
      <c r="P4099" s="0" t="n">
        <f aca="false">Table1[[#This Row],[Flared days/year]]/12</f>
        <v>5.56190041666667</v>
      </c>
      <c r="Q4099" s="2" t="n">
        <f aca="false">Table1[[#This Row],['#days per month]]-P4155</f>
        <v>0.363144583333334</v>
      </c>
    </row>
    <row r="4100" customFormat="false" ht="15.75" hidden="true" customHeight="false" outlineLevel="0" collapsed="false">
      <c r="A4100" s="0" t="s">
        <v>35</v>
      </c>
      <c r="B4100" s="0" t="s">
        <v>36</v>
      </c>
      <c r="C4100" s="0" t="s">
        <v>4269</v>
      </c>
      <c r="D4100" s="0" t="n">
        <v>3831</v>
      </c>
      <c r="E4100" s="0" t="n">
        <v>17.899013</v>
      </c>
      <c r="F4100" s="0" t="n">
        <v>-92.467445</v>
      </c>
      <c r="G4100" s="0" t="n">
        <v>0.00303231166499999</v>
      </c>
      <c r="H4100" s="0" t="n">
        <v>1733.23</v>
      </c>
      <c r="I4100" s="0" t="n">
        <v>1.6015</v>
      </c>
      <c r="J4100" s="0" t="n">
        <v>19.2981999999999</v>
      </c>
      <c r="K4100" s="0" t="n">
        <v>171</v>
      </c>
      <c r="L4100" s="0" t="s">
        <v>20</v>
      </c>
      <c r="M4100" s="0" t="n">
        <f aca="false">35.3*G4100</f>
        <v>0.1070406017745</v>
      </c>
      <c r="N4100" s="0" t="n">
        <f aca="false">M4100*1000/365</f>
        <v>0.293261922669862</v>
      </c>
      <c r="O4100" s="0" t="n">
        <f aca="false">Table1[[#This Row],[Detection frequency 2021]]/100*365</f>
        <v>70.4384299999996</v>
      </c>
      <c r="P4100" s="0" t="n">
        <f aca="false">Table1[[#This Row],[Flared days/year]]/12</f>
        <v>5.86986916666664</v>
      </c>
      <c r="Q4100" s="2" t="n">
        <f aca="false">Table1[[#This Row],['#days per month]]-P4156</f>
        <v>-0.256442916666699</v>
      </c>
    </row>
    <row r="4101" customFormat="false" ht="15.75" hidden="true" customHeight="false" outlineLevel="0" collapsed="false">
      <c r="A4101" s="0" t="s">
        <v>161</v>
      </c>
      <c r="B4101" s="0" t="s">
        <v>162</v>
      </c>
      <c r="C4101" s="0" t="s">
        <v>4270</v>
      </c>
      <c r="D4101" s="0" t="n">
        <v>12132</v>
      </c>
      <c r="E4101" s="0" t="n">
        <v>40.340021</v>
      </c>
      <c r="F4101" s="0" t="n">
        <v>121.104969</v>
      </c>
      <c r="G4101" s="0" t="n">
        <v>0.003030609191</v>
      </c>
      <c r="H4101" s="0" t="n">
        <v>1817.3</v>
      </c>
      <c r="I4101" s="0" t="n">
        <v>2.43755</v>
      </c>
      <c r="J4101" s="0" t="n">
        <v>23.1707</v>
      </c>
      <c r="K4101" s="0" t="n">
        <v>246</v>
      </c>
      <c r="L4101" s="0" t="s">
        <v>20</v>
      </c>
      <c r="M4101" s="0" t="n">
        <f aca="false">35.3*G4101</f>
        <v>0.1069805044423</v>
      </c>
      <c r="N4101" s="0" t="n">
        <f aca="false">M4101*1000/365</f>
        <v>0.293097272444658</v>
      </c>
      <c r="O4101" s="0" t="n">
        <f aca="false">Table1[[#This Row],[Detection frequency 2021]]/100*365</f>
        <v>84.573055</v>
      </c>
      <c r="P4101" s="0" t="n">
        <f aca="false">Table1[[#This Row],[Flared days/year]]/12</f>
        <v>7.04775458333333</v>
      </c>
      <c r="Q4101" s="2" t="n">
        <f aca="false">Table1[[#This Row],['#days per month]]-P4157</f>
        <v>2.86649708333333</v>
      </c>
    </row>
    <row r="4102" customFormat="false" ht="15.75" hidden="true" customHeight="false" outlineLevel="0" collapsed="false">
      <c r="A4102" s="0" t="s">
        <v>24</v>
      </c>
      <c r="B4102" s="0" t="s">
        <v>25</v>
      </c>
      <c r="C4102" s="0" t="s">
        <v>4271</v>
      </c>
      <c r="D4102" s="0" t="n">
        <v>6422</v>
      </c>
      <c r="E4102" s="0" t="n">
        <v>67.956428</v>
      </c>
      <c r="F4102" s="0" t="n">
        <v>55.480615</v>
      </c>
      <c r="G4102" s="0" t="n">
        <v>0.003030521132</v>
      </c>
      <c r="H4102" s="0" t="n">
        <v>1656.39</v>
      </c>
      <c r="I4102" s="0" t="n">
        <v>1.6015</v>
      </c>
      <c r="J4102" s="0" t="n">
        <v>3.7594</v>
      </c>
      <c r="K4102" s="0" t="n">
        <v>399</v>
      </c>
      <c r="L4102" s="0" t="s">
        <v>20</v>
      </c>
      <c r="M4102" s="0" t="n">
        <f aca="false">35.3*G4102</f>
        <v>0.1069773959596</v>
      </c>
      <c r="N4102" s="0" t="n">
        <f aca="false">M4102*1000/365</f>
        <v>0.293088756053699</v>
      </c>
      <c r="O4102" s="0" t="n">
        <f aca="false">Table1[[#This Row],[Detection frequency 2021]]/100*365</f>
        <v>13.72181</v>
      </c>
      <c r="P4102" s="0" t="n">
        <f aca="false">Table1[[#This Row],[Flared days/year]]/12</f>
        <v>1.14348416666667</v>
      </c>
      <c r="Q4102" s="2" t="n">
        <f aca="false">Table1[[#This Row],['#days per month]]-P4158</f>
        <v>-1.58170925</v>
      </c>
    </row>
    <row r="4103" customFormat="false" ht="15.75" hidden="true" customHeight="false" outlineLevel="0" collapsed="false">
      <c r="A4103" s="0" t="s">
        <v>788</v>
      </c>
      <c r="B4103" s="0" t="s">
        <v>789</v>
      </c>
      <c r="C4103" s="0" t="s">
        <v>4272</v>
      </c>
      <c r="D4103" s="0" t="n">
        <v>12074</v>
      </c>
      <c r="E4103" s="0" t="n">
        <v>-0.310457</v>
      </c>
      <c r="F4103" s="0" t="n">
        <v>117.297053</v>
      </c>
      <c r="G4103" s="0" t="n">
        <v>0.00302805548</v>
      </c>
      <c r="H4103" s="0" t="n">
        <v>1911.12</v>
      </c>
      <c r="I4103" s="0" t="n">
        <v>2.32584</v>
      </c>
      <c r="J4103" s="0" t="n">
        <v>21.3333</v>
      </c>
      <c r="K4103" s="0" t="n">
        <v>75</v>
      </c>
      <c r="L4103" s="0" t="s">
        <v>20</v>
      </c>
      <c r="M4103" s="0" t="n">
        <f aca="false">35.3*G4103</f>
        <v>0.106890358444</v>
      </c>
      <c r="N4103" s="0" t="n">
        <f aca="false">M4103*1000/365</f>
        <v>0.292850297106849</v>
      </c>
      <c r="O4103" s="0" t="n">
        <f aca="false">Table1[[#This Row],[Detection frequency 2021]]/100*365</f>
        <v>77.866545</v>
      </c>
      <c r="P4103" s="0" t="n">
        <f aca="false">Table1[[#This Row],[Flared days/year]]/12</f>
        <v>6.48887875</v>
      </c>
      <c r="Q4103" s="2" t="n">
        <f aca="false">Table1[[#This Row],['#days per month]]-P4159</f>
        <v>2.62644875</v>
      </c>
    </row>
    <row r="4104" customFormat="false" ht="15.75" hidden="true" customHeight="false" outlineLevel="0" collapsed="false">
      <c r="A4104" s="0" t="s">
        <v>645</v>
      </c>
      <c r="B4104" s="0" t="s">
        <v>646</v>
      </c>
      <c r="C4104" s="0" t="s">
        <v>4273</v>
      </c>
      <c r="D4104" s="0" t="n">
        <v>2790</v>
      </c>
      <c r="E4104" s="0" t="n">
        <v>31.491146</v>
      </c>
      <c r="F4104" s="0" t="n">
        <v>-100.745094</v>
      </c>
      <c r="G4104" s="0" t="n">
        <v>0.003027086831</v>
      </c>
      <c r="H4104" s="0" t="n">
        <v>1835.82</v>
      </c>
      <c r="I4104" s="0" t="n">
        <v>0.804236</v>
      </c>
      <c r="J4104" s="0" t="n">
        <v>17.7515</v>
      </c>
      <c r="K4104" s="0" t="n">
        <v>338</v>
      </c>
      <c r="L4104" s="0" t="s">
        <v>20</v>
      </c>
      <c r="M4104" s="0" t="n">
        <f aca="false">35.3*G4104</f>
        <v>0.1068561651343</v>
      </c>
      <c r="N4104" s="0" t="n">
        <f aca="false">M4104*1000/365</f>
        <v>0.292756616806301</v>
      </c>
      <c r="O4104" s="0" t="n">
        <f aca="false">Table1[[#This Row],[Detection frequency 2021]]/100*365</f>
        <v>64.792975</v>
      </c>
      <c r="P4104" s="0" t="n">
        <f aca="false">Table1[[#This Row],[Flared days/year]]/12</f>
        <v>5.39941458333333</v>
      </c>
      <c r="Q4104" s="2" t="n">
        <f aca="false">Table1[[#This Row],['#days per month]]-P4160</f>
        <v>-2.1458045833333</v>
      </c>
    </row>
    <row r="4105" customFormat="false" ht="15.75" hidden="true" customHeight="false" outlineLevel="0" collapsed="false">
      <c r="A4105" s="0" t="s">
        <v>645</v>
      </c>
      <c r="B4105" s="0" t="s">
        <v>646</v>
      </c>
      <c r="C4105" s="0" t="s">
        <v>4274</v>
      </c>
      <c r="D4105" s="0" t="n">
        <v>542</v>
      </c>
      <c r="E4105" s="0" t="n">
        <v>48.024304</v>
      </c>
      <c r="F4105" s="0" t="n">
        <v>-103.480343</v>
      </c>
      <c r="G4105" s="0" t="n">
        <v>0.00302658783</v>
      </c>
      <c r="H4105" s="0" t="n">
        <v>1937.56</v>
      </c>
      <c r="I4105" s="0" t="n">
        <v>2.03916</v>
      </c>
      <c r="J4105" s="0" t="n">
        <v>11.0409999999999</v>
      </c>
      <c r="K4105" s="0" t="n">
        <v>317</v>
      </c>
      <c r="L4105" s="0" t="s">
        <v>20</v>
      </c>
      <c r="M4105" s="0" t="n">
        <f aca="false">35.3*G4105</f>
        <v>0.106838550399</v>
      </c>
      <c r="N4105" s="0" t="n">
        <f aca="false">M4105*1000/365</f>
        <v>0.292708357257534</v>
      </c>
      <c r="O4105" s="0" t="n">
        <f aca="false">Table1[[#This Row],[Detection frequency 2021]]/100*365</f>
        <v>40.2996499999996</v>
      </c>
      <c r="P4105" s="0" t="n">
        <f aca="false">Table1[[#This Row],[Flared days/year]]/12</f>
        <v>3.35830416666664</v>
      </c>
      <c r="Q4105" s="2" t="n">
        <f aca="false">Table1[[#This Row],['#days per month]]-P4161</f>
        <v>-3.1193204166667</v>
      </c>
    </row>
    <row r="4106" customFormat="false" ht="15.75" hidden="true" customHeight="false" outlineLevel="0" collapsed="false">
      <c r="A4106" s="0" t="s">
        <v>645</v>
      </c>
      <c r="B4106" s="0" t="s">
        <v>646</v>
      </c>
      <c r="C4106" s="0" t="s">
        <v>4275</v>
      </c>
      <c r="D4106" s="0" t="n">
        <v>1713</v>
      </c>
      <c r="E4106" s="0" t="n">
        <v>31.944474</v>
      </c>
      <c r="F4106" s="0" t="n">
        <v>-103.61922</v>
      </c>
      <c r="G4106" s="0" t="n">
        <v>0.003025090827</v>
      </c>
      <c r="H4106" s="0" t="n">
        <v>1835.87</v>
      </c>
      <c r="I4106" s="0" t="n">
        <v>1.49348</v>
      </c>
      <c r="J4106" s="0" t="n">
        <v>9.90711999999999</v>
      </c>
      <c r="K4106" s="0" t="n">
        <v>323</v>
      </c>
      <c r="L4106" s="0" t="s">
        <v>20</v>
      </c>
      <c r="M4106" s="0" t="n">
        <f aca="false">35.3*G4106</f>
        <v>0.1067857061931</v>
      </c>
      <c r="N4106" s="0" t="n">
        <f aca="false">M4106*1000/365</f>
        <v>0.292563578611233</v>
      </c>
      <c r="O4106" s="0" t="n">
        <f aca="false">Table1[[#This Row],[Detection frequency 2021]]/100*365</f>
        <v>36.160988</v>
      </c>
      <c r="P4106" s="0" t="n">
        <f aca="false">Table1[[#This Row],[Flared days/year]]/12</f>
        <v>3.01341566666666</v>
      </c>
      <c r="Q4106" s="2" t="n">
        <f aca="false">Table1[[#This Row],['#days per month]]-P4162</f>
        <v>-4.39717933333334</v>
      </c>
    </row>
    <row r="4107" customFormat="false" ht="15.75" hidden="true" customHeight="false" outlineLevel="0" collapsed="false">
      <c r="A4107" s="0" t="s">
        <v>468</v>
      </c>
      <c r="B4107" s="0" t="s">
        <v>469</v>
      </c>
      <c r="C4107" s="0" t="s">
        <v>4276</v>
      </c>
      <c r="D4107" s="0" t="n">
        <v>7624</v>
      </c>
      <c r="E4107" s="0" t="n">
        <v>28.956571</v>
      </c>
      <c r="F4107" s="0" t="n">
        <v>47.8944849999999</v>
      </c>
      <c r="G4107" s="0" t="n">
        <v>0.0017668598055</v>
      </c>
      <c r="H4107" s="0" t="n">
        <v>1926.69</v>
      </c>
      <c r="I4107" s="0" t="n">
        <v>3.20722</v>
      </c>
      <c r="J4107" s="0" t="n">
        <v>8.5</v>
      </c>
      <c r="K4107" s="0" t="n">
        <v>400</v>
      </c>
      <c r="L4107" s="0" t="s">
        <v>20</v>
      </c>
      <c r="M4107" s="0" t="n">
        <f aca="false">35.3*G4107</f>
        <v>0.06237015113415</v>
      </c>
      <c r="N4107" s="0" t="n">
        <f aca="false">M4107*1000/365</f>
        <v>0.170877126394931</v>
      </c>
      <c r="O4107" s="0" t="n">
        <f aca="false">Table1[[#This Row],[Detection frequency 2021]]/100*365</f>
        <v>31.025</v>
      </c>
      <c r="P4107" s="0" t="n">
        <f aca="false">Table1[[#This Row],[Flared days/year]]/12</f>
        <v>2.58541666666667</v>
      </c>
      <c r="Q4107" s="2" t="n">
        <f aca="false">Table1[[#This Row],['#days per month]]-P4163</f>
        <v>-1.48442458333333</v>
      </c>
    </row>
    <row r="4108" customFormat="false" ht="15.75" hidden="true" customHeight="false" outlineLevel="0" collapsed="false">
      <c r="A4108" s="0" t="s">
        <v>24</v>
      </c>
      <c r="B4108" s="0" t="s">
        <v>25</v>
      </c>
      <c r="C4108" s="0" t="s">
        <v>4277</v>
      </c>
      <c r="D4108" s="0" t="n">
        <v>8835</v>
      </c>
      <c r="E4108" s="0" t="n">
        <v>67.804796</v>
      </c>
      <c r="F4108" s="0" t="n">
        <v>72.478102</v>
      </c>
      <c r="G4108" s="0" t="n">
        <v>0.003023447059</v>
      </c>
      <c r="H4108" s="0" t="n">
        <v>1970.43</v>
      </c>
      <c r="I4108" s="0" t="n">
        <v>1.6015</v>
      </c>
      <c r="J4108" s="0" t="n">
        <v>9.14826</v>
      </c>
      <c r="K4108" s="0" t="n">
        <v>317</v>
      </c>
      <c r="L4108" s="0" t="s">
        <v>20</v>
      </c>
      <c r="M4108" s="0" t="n">
        <f aca="false">35.3*G4108</f>
        <v>0.1067276811827</v>
      </c>
      <c r="N4108" s="0" t="n">
        <f aca="false">M4108*1000/365</f>
        <v>0.29240460598</v>
      </c>
      <c r="O4108" s="0" t="n">
        <f aca="false">Table1[[#This Row],[Detection frequency 2021]]/100*365</f>
        <v>33.391149</v>
      </c>
      <c r="P4108" s="0" t="n">
        <f aca="false">Table1[[#This Row],[Flared days/year]]/12</f>
        <v>2.78259575</v>
      </c>
      <c r="Q4108" s="2" t="n">
        <f aca="false">Table1[[#This Row],['#days per month]]-P4164</f>
        <v>-2.70612216666667</v>
      </c>
    </row>
    <row r="4109" customFormat="false" ht="15.75" hidden="true" customHeight="false" outlineLevel="0" collapsed="false">
      <c r="A4109" s="0" t="s">
        <v>24</v>
      </c>
      <c r="B4109" s="0" t="s">
        <v>25</v>
      </c>
      <c r="C4109" s="0" t="s">
        <v>4278</v>
      </c>
      <c r="D4109" s="0" t="n">
        <v>8910</v>
      </c>
      <c r="E4109" s="0" t="n">
        <v>71.00998</v>
      </c>
      <c r="F4109" s="0" t="n">
        <v>73.89503</v>
      </c>
      <c r="G4109" s="0" t="n">
        <v>0.003022859999</v>
      </c>
      <c r="H4109" s="0" t="n">
        <v>1680.81</v>
      </c>
      <c r="I4109" s="0" t="n">
        <v>1.75349</v>
      </c>
      <c r="J4109" s="0" t="n">
        <v>17.2222</v>
      </c>
      <c r="K4109" s="0" t="n">
        <v>180</v>
      </c>
      <c r="L4109" s="0" t="s">
        <v>218</v>
      </c>
      <c r="M4109" s="0" t="n">
        <f aca="false">35.3*G4109</f>
        <v>0.1067069579647</v>
      </c>
      <c r="N4109" s="0" t="n">
        <f aca="false">M4109*1000/365</f>
        <v>0.292347830040274</v>
      </c>
      <c r="O4109" s="0" t="n">
        <f aca="false">Table1[[#This Row],[Detection frequency 2021]]/100*365</f>
        <v>62.86103</v>
      </c>
      <c r="P4109" s="0" t="n">
        <f aca="false">Table1[[#This Row],[Flared days/year]]/12</f>
        <v>5.23841916666667</v>
      </c>
      <c r="Q4109" s="2" t="n">
        <f aca="false">Table1[[#This Row],['#days per month]]-P4165</f>
        <v>0.600090416666668</v>
      </c>
    </row>
    <row r="4110" customFormat="false" ht="15.75" hidden="true" customHeight="false" outlineLevel="0" collapsed="false">
      <c r="A4110" s="0" t="s">
        <v>24</v>
      </c>
      <c r="B4110" s="0" t="s">
        <v>25</v>
      </c>
      <c r="C4110" s="0" t="s">
        <v>4279</v>
      </c>
      <c r="D4110" s="0" t="n">
        <v>9035</v>
      </c>
      <c r="E4110" s="0" t="n">
        <v>59.1899729999999</v>
      </c>
      <c r="F4110" s="0" t="n">
        <v>75.813179</v>
      </c>
      <c r="G4110" s="0" t="n">
        <v>0.003021568467</v>
      </c>
      <c r="H4110" s="0" t="n">
        <v>1925.09</v>
      </c>
      <c r="I4110" s="0" t="n">
        <v>1.57877</v>
      </c>
      <c r="J4110" s="0" t="n">
        <v>25.969</v>
      </c>
      <c r="K4110" s="0" t="n">
        <v>258</v>
      </c>
      <c r="L4110" s="0" t="s">
        <v>20</v>
      </c>
      <c r="M4110" s="0" t="n">
        <f aca="false">35.3*G4110</f>
        <v>0.1066613668851</v>
      </c>
      <c r="N4110" s="0" t="n">
        <f aca="false">M4110*1000/365</f>
        <v>0.292222922972877</v>
      </c>
      <c r="O4110" s="0" t="n">
        <f aca="false">Table1[[#This Row],[Detection frequency 2021]]/100*365</f>
        <v>94.78685</v>
      </c>
      <c r="P4110" s="0" t="n">
        <f aca="false">Table1[[#This Row],[Flared days/year]]/12</f>
        <v>7.89890416666667</v>
      </c>
      <c r="Q4110" s="2" t="n">
        <f aca="false">Table1[[#This Row],['#days per month]]-P4166</f>
        <v>-1.21617999999997</v>
      </c>
    </row>
    <row r="4111" customFormat="false" ht="15.75" hidden="true" customHeight="false" outlineLevel="0" collapsed="false">
      <c r="A4111" s="0" t="s">
        <v>645</v>
      </c>
      <c r="B4111" s="0" t="s">
        <v>646</v>
      </c>
      <c r="C4111" s="0" t="s">
        <v>4280</v>
      </c>
      <c r="D4111" s="0" t="n">
        <v>3451</v>
      </c>
      <c r="E4111" s="0" t="n">
        <v>30.76478</v>
      </c>
      <c r="F4111" s="0" t="n">
        <v>-96.626062</v>
      </c>
      <c r="G4111" s="0" t="n">
        <v>0.003020042111</v>
      </c>
      <c r="H4111" s="0" t="n">
        <v>1931.52</v>
      </c>
      <c r="I4111" s="0" t="n">
        <v>1.6015</v>
      </c>
      <c r="J4111" s="0" t="n">
        <v>21.5946999999999</v>
      </c>
      <c r="K4111" s="0" t="n">
        <v>301</v>
      </c>
      <c r="L4111" s="0" t="s">
        <v>20</v>
      </c>
      <c r="M4111" s="0" t="n">
        <f aca="false">35.3*G4111</f>
        <v>0.1066074865183</v>
      </c>
      <c r="N4111" s="0" t="n">
        <f aca="false">M4111*1000/365</f>
        <v>0.292075305529589</v>
      </c>
      <c r="O4111" s="0" t="n">
        <f aca="false">Table1[[#This Row],[Detection frequency 2021]]/100*365</f>
        <v>78.8206549999996</v>
      </c>
      <c r="P4111" s="0" t="n">
        <f aca="false">Table1[[#This Row],[Flared days/year]]/12</f>
        <v>6.56838791666664</v>
      </c>
      <c r="Q4111" s="2" t="n">
        <f aca="false">Table1[[#This Row],['#days per month]]-P4167</f>
        <v>1.94903916666664</v>
      </c>
    </row>
    <row r="4112" customFormat="false" ht="15.75" hidden="true" customHeight="false" outlineLevel="0" collapsed="false">
      <c r="A4112" s="0" t="s">
        <v>24</v>
      </c>
      <c r="B4112" s="0" t="s">
        <v>25</v>
      </c>
      <c r="C4112" s="0" t="s">
        <v>4281</v>
      </c>
      <c r="D4112" s="0" t="n">
        <v>10627</v>
      </c>
      <c r="E4112" s="0" t="n">
        <v>57.399951</v>
      </c>
      <c r="F4112" s="0" t="n">
        <v>107.17079</v>
      </c>
      <c r="G4112" s="0" t="n">
        <v>0.003016578457</v>
      </c>
      <c r="H4112" s="0" t="n">
        <v>1432.09</v>
      </c>
      <c r="I4112" s="0" t="n">
        <v>1.6015</v>
      </c>
      <c r="J4112" s="0" t="n">
        <v>3.41297</v>
      </c>
      <c r="K4112" s="0" t="n">
        <v>293</v>
      </c>
      <c r="L4112" s="0" t="s">
        <v>20</v>
      </c>
      <c r="M4112" s="0" t="n">
        <f aca="false">35.3*G4112</f>
        <v>0.1064852195321</v>
      </c>
      <c r="N4112" s="0" t="n">
        <f aca="false">M4112*1000/365</f>
        <v>0.291740327485205</v>
      </c>
      <c r="O4112" s="0" t="n">
        <f aca="false">Table1[[#This Row],[Detection frequency 2021]]/100*365</f>
        <v>12.4573405</v>
      </c>
      <c r="P4112" s="0" t="n">
        <f aca="false">Table1[[#This Row],[Flared days/year]]/12</f>
        <v>1.03811170833333</v>
      </c>
      <c r="Q4112" s="2" t="n">
        <f aca="false">Table1[[#This Row],['#days per month]]-P4168</f>
        <v>-3.78849620833333</v>
      </c>
    </row>
    <row r="4113" customFormat="false" ht="15.75" hidden="true" customHeight="false" outlineLevel="0" collapsed="false">
      <c r="A4113" s="0" t="s">
        <v>35</v>
      </c>
      <c r="B4113" s="0" t="s">
        <v>36</v>
      </c>
      <c r="C4113" s="0" t="s">
        <v>4282</v>
      </c>
      <c r="D4113" s="0" t="n">
        <v>3691</v>
      </c>
      <c r="E4113" s="0" t="n">
        <v>20.422369</v>
      </c>
      <c r="F4113" s="0" t="n">
        <v>-97.515182</v>
      </c>
      <c r="G4113" s="0" t="n">
        <v>0.003016226221</v>
      </c>
      <c r="H4113" s="0" t="n">
        <v>1915.04</v>
      </c>
      <c r="I4113" s="0" t="n">
        <v>1.49041</v>
      </c>
      <c r="J4113" s="0" t="n">
        <v>13.4529</v>
      </c>
      <c r="K4113" s="0" t="n">
        <v>223</v>
      </c>
      <c r="L4113" s="0" t="s">
        <v>20</v>
      </c>
      <c r="M4113" s="0" t="n">
        <f aca="false">35.3*G4113</f>
        <v>0.1064727856013</v>
      </c>
      <c r="N4113" s="0" t="n">
        <f aca="false">M4113*1000/365</f>
        <v>0.29170626192137</v>
      </c>
      <c r="O4113" s="0" t="n">
        <f aca="false">Table1[[#This Row],[Detection frequency 2021]]/100*365</f>
        <v>49.103085</v>
      </c>
      <c r="P4113" s="0" t="n">
        <f aca="false">Table1[[#This Row],[Flared days/year]]/12</f>
        <v>4.09192375</v>
      </c>
      <c r="Q4113" s="2" t="n">
        <f aca="false">Table1[[#This Row],['#days per month]]-P4169</f>
        <v>0.60909375</v>
      </c>
    </row>
    <row r="4114" customFormat="false" ht="15.75" hidden="true" customHeight="false" outlineLevel="0" collapsed="false">
      <c r="A4114" s="0" t="s">
        <v>161</v>
      </c>
      <c r="B4114" s="0" t="s">
        <v>162</v>
      </c>
      <c r="C4114" s="0" t="s">
        <v>4283</v>
      </c>
      <c r="D4114" s="0" t="n">
        <v>9790</v>
      </c>
      <c r="E4114" s="0" t="n">
        <v>46.074245</v>
      </c>
      <c r="F4114" s="0" t="n">
        <v>86.007802</v>
      </c>
      <c r="G4114" s="0" t="n">
        <v>0.003015609808</v>
      </c>
      <c r="H4114" s="0" t="n">
        <v>1806.56</v>
      </c>
      <c r="I4114" s="0" t="n">
        <v>1.675</v>
      </c>
      <c r="J4114" s="0" t="n">
        <v>14.1176</v>
      </c>
      <c r="K4114" s="0" t="n">
        <v>340</v>
      </c>
      <c r="L4114" s="0" t="s">
        <v>20</v>
      </c>
      <c r="M4114" s="0" t="n">
        <f aca="false">35.3*G4114</f>
        <v>0.1064510262224</v>
      </c>
      <c r="N4114" s="0" t="n">
        <f aca="false">M4114*1000/365</f>
        <v>0.291646647184658</v>
      </c>
      <c r="O4114" s="0" t="n">
        <f aca="false">Table1[[#This Row],[Detection frequency 2021]]/100*365</f>
        <v>51.52924</v>
      </c>
      <c r="P4114" s="0" t="n">
        <f aca="false">Table1[[#This Row],[Flared days/year]]/12</f>
        <v>4.29410333333333</v>
      </c>
      <c r="Q4114" s="2" t="n">
        <f aca="false">Table1[[#This Row],['#days per month]]-P4170</f>
        <v>1.77843816666667</v>
      </c>
    </row>
    <row r="4115" customFormat="false" ht="15.75" hidden="true" customHeight="false" outlineLevel="0" collapsed="false">
      <c r="A4115" s="0" t="s">
        <v>17</v>
      </c>
      <c r="B4115" s="0" t="s">
        <v>18</v>
      </c>
      <c r="C4115" s="0" t="s">
        <v>4284</v>
      </c>
      <c r="D4115" s="0" t="n">
        <v>4316</v>
      </c>
      <c r="E4115" s="0" t="n">
        <v>9.687236</v>
      </c>
      <c r="F4115" s="0" t="n">
        <v>-63.670747</v>
      </c>
      <c r="G4115" s="0" t="n">
        <v>0.00301493468899999</v>
      </c>
      <c r="H4115" s="0" t="n">
        <v>2063.76</v>
      </c>
      <c r="I4115" s="0" t="n">
        <v>1.6015</v>
      </c>
      <c r="J4115" s="0" t="n">
        <v>12.6374</v>
      </c>
      <c r="K4115" s="0" t="n">
        <v>182</v>
      </c>
      <c r="L4115" s="0" t="s">
        <v>20</v>
      </c>
      <c r="M4115" s="0" t="n">
        <f aca="false">35.3*G4115</f>
        <v>0.1064271945217</v>
      </c>
      <c r="N4115" s="0" t="n">
        <f aca="false">M4115*1000/365</f>
        <v>0.291581354853972</v>
      </c>
      <c r="O4115" s="0" t="n">
        <f aca="false">Table1[[#This Row],[Detection frequency 2021]]/100*365</f>
        <v>46.12651</v>
      </c>
      <c r="P4115" s="0" t="n">
        <f aca="false">Table1[[#This Row],[Flared days/year]]/12</f>
        <v>3.84387583333333</v>
      </c>
      <c r="Q4115" s="2" t="n">
        <f aca="false">Table1[[#This Row],['#days per month]]-P4171</f>
        <v>-7.41354541666667</v>
      </c>
    </row>
    <row r="4116" customFormat="false" ht="15.75" hidden="true" customHeight="false" outlineLevel="0" collapsed="false">
      <c r="A4116" s="0" t="s">
        <v>126</v>
      </c>
      <c r="B4116" s="0" t="s">
        <v>127</v>
      </c>
      <c r="C4116" s="0" t="s">
        <v>4285</v>
      </c>
      <c r="D4116" s="0" t="n">
        <v>5931</v>
      </c>
      <c r="E4116" s="0" t="n">
        <v>5.673433</v>
      </c>
      <c r="F4116" s="0" t="n">
        <v>5.274825</v>
      </c>
      <c r="G4116" s="0" t="n">
        <v>0.003008946677</v>
      </c>
      <c r="H4116" s="0" t="n">
        <v>1671.79</v>
      </c>
      <c r="I4116" s="0" t="n">
        <v>1.6015</v>
      </c>
      <c r="J4116" s="0" t="n">
        <v>21.1268</v>
      </c>
      <c r="K4116" s="0" t="n">
        <v>71</v>
      </c>
      <c r="L4116" s="0" t="s">
        <v>20</v>
      </c>
      <c r="M4116" s="0" t="n">
        <f aca="false">35.3*G4116</f>
        <v>0.1062158176981</v>
      </c>
      <c r="N4116" s="0" t="n">
        <f aca="false">M4116*1000/365</f>
        <v>0.291002240268767</v>
      </c>
      <c r="O4116" s="0" t="n">
        <f aca="false">Table1[[#This Row],[Detection frequency 2021]]/100*365</f>
        <v>77.11282</v>
      </c>
      <c r="P4116" s="0" t="n">
        <f aca="false">Table1[[#This Row],[Flared days/year]]/12</f>
        <v>6.42606833333333</v>
      </c>
      <c r="Q4116" s="2" t="n">
        <f aca="false">Table1[[#This Row],['#days per month]]-P4172</f>
        <v>1.86356833333333</v>
      </c>
    </row>
    <row r="4117" customFormat="false" ht="15.75" hidden="true" customHeight="false" outlineLevel="0" collapsed="false">
      <c r="A4117" s="0" t="s">
        <v>645</v>
      </c>
      <c r="B4117" s="0" t="s">
        <v>646</v>
      </c>
      <c r="C4117" s="0" t="s">
        <v>4286</v>
      </c>
      <c r="D4117" s="0" t="n">
        <v>2501</v>
      </c>
      <c r="E4117" s="0" t="n">
        <v>31.2901159999999</v>
      </c>
      <c r="F4117" s="0" t="n">
        <v>-101.812570999999</v>
      </c>
      <c r="G4117" s="0" t="n">
        <v>0.003008066087</v>
      </c>
      <c r="H4117" s="0" t="n">
        <v>1797.71</v>
      </c>
      <c r="I4117" s="0" t="n">
        <v>1.6015</v>
      </c>
      <c r="J4117" s="0" t="n">
        <v>13.3332999999999</v>
      </c>
      <c r="K4117" s="0" t="n">
        <v>345</v>
      </c>
      <c r="L4117" s="0" t="s">
        <v>20</v>
      </c>
      <c r="M4117" s="0" t="n">
        <f aca="false">35.3*G4117</f>
        <v>0.1061847328711</v>
      </c>
      <c r="N4117" s="0" t="n">
        <f aca="false">M4117*1000/365</f>
        <v>0.290917076359178</v>
      </c>
      <c r="O4117" s="0" t="n">
        <f aca="false">Table1[[#This Row],[Detection frequency 2021]]/100*365</f>
        <v>48.6665449999996</v>
      </c>
      <c r="P4117" s="0" t="n">
        <f aca="false">Table1[[#This Row],[Flared days/year]]/12</f>
        <v>4.05554541666664</v>
      </c>
      <c r="Q4117" s="2" t="n">
        <f aca="false">Table1[[#This Row],['#days per month]]-P4173</f>
        <v>-0.43216000000003</v>
      </c>
    </row>
    <row r="4118" customFormat="false" ht="15.75" hidden="true" customHeight="false" outlineLevel="0" collapsed="false">
      <c r="A4118" s="0" t="s">
        <v>645</v>
      </c>
      <c r="B4118" s="0" t="s">
        <v>646</v>
      </c>
      <c r="C4118" s="0" t="s">
        <v>4287</v>
      </c>
      <c r="D4118" s="0" t="n">
        <v>1162</v>
      </c>
      <c r="E4118" s="0" t="n">
        <v>34.47887</v>
      </c>
      <c r="F4118" s="0" t="n">
        <v>-118.892001</v>
      </c>
      <c r="G4118" s="0" t="n">
        <v>0.003005394964</v>
      </c>
      <c r="H4118" s="0" t="n">
        <v>1907.59</v>
      </c>
      <c r="I4118" s="0" t="n">
        <v>1.77672</v>
      </c>
      <c r="J4118" s="0" t="n">
        <v>12.9108</v>
      </c>
      <c r="K4118" s="0" t="n">
        <v>426</v>
      </c>
      <c r="L4118" s="0" t="s">
        <v>20</v>
      </c>
      <c r="M4118" s="0" t="n">
        <f aca="false">35.3*G4118</f>
        <v>0.1060904422292</v>
      </c>
      <c r="N4118" s="0" t="n">
        <f aca="false">M4118*1000/365</f>
        <v>0.290658745833425</v>
      </c>
      <c r="O4118" s="0" t="n">
        <f aca="false">Table1[[#This Row],[Detection frequency 2021]]/100*365</f>
        <v>47.12442</v>
      </c>
      <c r="P4118" s="0" t="n">
        <f aca="false">Table1[[#This Row],[Flared days/year]]/12</f>
        <v>3.927035</v>
      </c>
      <c r="Q4118" s="2" t="n">
        <f aca="false">Table1[[#This Row],['#days per month]]-P4174</f>
        <v>2.02599333333333</v>
      </c>
    </row>
    <row r="4119" customFormat="false" ht="15.75" hidden="true" customHeight="false" outlineLevel="0" collapsed="false">
      <c r="A4119" s="0" t="s">
        <v>161</v>
      </c>
      <c r="B4119" s="0" t="s">
        <v>162</v>
      </c>
      <c r="C4119" s="0" t="s">
        <v>4288</v>
      </c>
      <c r="D4119" s="0" t="n">
        <v>12193</v>
      </c>
      <c r="E4119" s="0" t="n">
        <v>45.721201</v>
      </c>
      <c r="F4119" s="0" t="n">
        <v>124.217213999999</v>
      </c>
      <c r="G4119" s="0" t="n">
        <v>0.00300292931199999</v>
      </c>
      <c r="H4119" s="0" t="n">
        <v>1640.42</v>
      </c>
      <c r="I4119" s="0" t="n">
        <v>1.6015</v>
      </c>
      <c r="J4119" s="0" t="n">
        <v>18.5393</v>
      </c>
      <c r="K4119" s="0" t="n">
        <v>356</v>
      </c>
      <c r="L4119" s="0" t="s">
        <v>20</v>
      </c>
      <c r="M4119" s="0" t="n">
        <f aca="false">35.3*G4119</f>
        <v>0.1060034047136</v>
      </c>
      <c r="N4119" s="0" t="n">
        <f aca="false">M4119*1000/365</f>
        <v>0.290420286886574</v>
      </c>
      <c r="O4119" s="0" t="n">
        <f aca="false">Table1[[#This Row],[Detection frequency 2021]]/100*365</f>
        <v>67.668445</v>
      </c>
      <c r="P4119" s="0" t="n">
        <f aca="false">Table1[[#This Row],[Flared days/year]]/12</f>
        <v>5.63903708333333</v>
      </c>
      <c r="Q4119" s="2" t="n">
        <f aca="false">Table1[[#This Row],['#days per month]]-P4175</f>
        <v>1.826825</v>
      </c>
    </row>
    <row r="4120" customFormat="false" ht="15.75" hidden="true" customHeight="false" outlineLevel="0" collapsed="false">
      <c r="A4120" s="0" t="s">
        <v>645</v>
      </c>
      <c r="B4120" s="0" t="s">
        <v>646</v>
      </c>
      <c r="C4120" s="0" t="s">
        <v>4289</v>
      </c>
      <c r="D4120" s="0" t="n">
        <v>3297</v>
      </c>
      <c r="E4120" s="0" t="n">
        <v>29.146819</v>
      </c>
      <c r="F4120" s="0" t="n">
        <v>-97.5936079999999</v>
      </c>
      <c r="G4120" s="0" t="n">
        <v>0.002999759188</v>
      </c>
      <c r="H4120" s="0" t="n">
        <v>1860.29</v>
      </c>
      <c r="I4120" s="0" t="n">
        <v>3.68753</v>
      </c>
      <c r="J4120" s="0" t="n">
        <v>15</v>
      </c>
      <c r="K4120" s="0" t="n">
        <v>320</v>
      </c>
      <c r="L4120" s="0" t="s">
        <v>20</v>
      </c>
      <c r="M4120" s="0" t="n">
        <f aca="false">35.3*G4120</f>
        <v>0.1058914993364</v>
      </c>
      <c r="N4120" s="0" t="n">
        <f aca="false">M4120*1000/365</f>
        <v>0.290113696812055</v>
      </c>
      <c r="O4120" s="0" t="n">
        <f aca="false">Table1[[#This Row],[Detection frequency 2021]]/100*365</f>
        <v>54.75</v>
      </c>
      <c r="P4120" s="0" t="n">
        <f aca="false">Table1[[#This Row],[Flared days/year]]/12</f>
        <v>4.5625</v>
      </c>
      <c r="Q4120" s="2" t="n">
        <f aca="false">Table1[[#This Row],['#days per month]]-P4176</f>
        <v>-1.38858166666667</v>
      </c>
    </row>
    <row r="4121" customFormat="false" ht="15.75" hidden="true" customHeight="false" outlineLevel="0" collapsed="false">
      <c r="A4121" s="0" t="s">
        <v>645</v>
      </c>
      <c r="B4121" s="0" t="s">
        <v>646</v>
      </c>
      <c r="C4121" s="0" t="s">
        <v>4290</v>
      </c>
      <c r="D4121" s="0" t="n">
        <v>3639</v>
      </c>
      <c r="E4121" s="0" t="n">
        <v>27.3628729999999</v>
      </c>
      <c r="F4121" s="0" t="n">
        <v>-90.180967</v>
      </c>
      <c r="G4121" s="0" t="n">
        <v>0.002997469654</v>
      </c>
      <c r="H4121" s="0" t="n">
        <v>1820.2</v>
      </c>
      <c r="I4121" s="0" t="n">
        <v>1.6015</v>
      </c>
      <c r="J4121" s="0" t="n">
        <v>7.07547</v>
      </c>
      <c r="K4121" s="0" t="n">
        <v>212</v>
      </c>
      <c r="L4121" s="0" t="s">
        <v>20</v>
      </c>
      <c r="M4121" s="0" t="n">
        <f aca="false">35.3*G4121</f>
        <v>0.1058106787862</v>
      </c>
      <c r="N4121" s="0" t="n">
        <f aca="false">M4121*1000/365</f>
        <v>0.289892270647123</v>
      </c>
      <c r="O4121" s="0" t="n">
        <f aca="false">Table1[[#This Row],[Detection frequency 2021]]/100*365</f>
        <v>25.8254655</v>
      </c>
      <c r="P4121" s="0" t="n">
        <f aca="false">Table1[[#This Row],[Flared days/year]]/12</f>
        <v>2.152122125</v>
      </c>
      <c r="Q4121" s="2" t="n">
        <f aca="false">Table1[[#This Row],['#days per month]]-P4177</f>
        <v>-0.39016675</v>
      </c>
    </row>
    <row r="4122" customFormat="false" ht="15.75" hidden="true" customHeight="false" outlineLevel="0" collapsed="false">
      <c r="A4122" s="0" t="s">
        <v>645</v>
      </c>
      <c r="B4122" s="0" t="s">
        <v>646</v>
      </c>
      <c r="C4122" s="0" t="s">
        <v>4291</v>
      </c>
      <c r="D4122" s="0" t="n">
        <v>1911</v>
      </c>
      <c r="E4122" s="0" t="n">
        <v>32.332206</v>
      </c>
      <c r="F4122" s="0" t="n">
        <v>-103.444606999999</v>
      </c>
      <c r="G4122" s="0" t="n">
        <v>0.00299664777</v>
      </c>
      <c r="H4122" s="0" t="n">
        <v>1891.63</v>
      </c>
      <c r="I4122" s="0" t="n">
        <v>1.6015</v>
      </c>
      <c r="J4122" s="0" t="n">
        <v>10.4167</v>
      </c>
      <c r="K4122" s="0" t="n">
        <v>336</v>
      </c>
      <c r="L4122" s="0" t="s">
        <v>20</v>
      </c>
      <c r="M4122" s="0" t="n">
        <f aca="false">35.3*G4122</f>
        <v>0.105781666281</v>
      </c>
      <c r="N4122" s="0" t="n">
        <f aca="false">M4122*1000/365</f>
        <v>0.289812784331507</v>
      </c>
      <c r="O4122" s="0" t="n">
        <f aca="false">Table1[[#This Row],[Detection frequency 2021]]/100*365</f>
        <v>38.020955</v>
      </c>
      <c r="P4122" s="0" t="n">
        <f aca="false">Table1[[#This Row],[Flared days/year]]/12</f>
        <v>3.16841291666667</v>
      </c>
      <c r="Q4122" s="2" t="n">
        <f aca="false">Table1[[#This Row],['#days per month]]-P4178</f>
        <v>1.37391779166667</v>
      </c>
    </row>
    <row r="4123" customFormat="false" ht="15.75" hidden="true" customHeight="false" outlineLevel="0" collapsed="false">
      <c r="A4123" s="0" t="s">
        <v>645</v>
      </c>
      <c r="B4123" s="0" t="s">
        <v>646</v>
      </c>
      <c r="C4123" s="0" t="s">
        <v>4292</v>
      </c>
      <c r="D4123" s="0" t="n">
        <v>2801</v>
      </c>
      <c r="E4123" s="0" t="n">
        <v>32.700733</v>
      </c>
      <c r="F4123" s="0" t="n">
        <v>-100.658179</v>
      </c>
      <c r="G4123" s="0" t="n">
        <v>0.002995679121</v>
      </c>
      <c r="H4123" s="0" t="n">
        <v>1990.16</v>
      </c>
      <c r="I4123" s="0" t="n">
        <v>2.13298</v>
      </c>
      <c r="J4123" s="0" t="n">
        <v>14.0299</v>
      </c>
      <c r="K4123" s="0" t="n">
        <v>335</v>
      </c>
      <c r="L4123" s="0" t="s">
        <v>20</v>
      </c>
      <c r="M4123" s="0" t="n">
        <f aca="false">35.3*G4123</f>
        <v>0.1057474729713</v>
      </c>
      <c r="N4123" s="0" t="n">
        <f aca="false">M4123*1000/365</f>
        <v>0.289719104030959</v>
      </c>
      <c r="O4123" s="0" t="n">
        <f aca="false">Table1[[#This Row],[Detection frequency 2021]]/100*365</f>
        <v>51.209135</v>
      </c>
      <c r="P4123" s="0" t="n">
        <f aca="false">Table1[[#This Row],[Flared days/year]]/12</f>
        <v>4.26742791666667</v>
      </c>
      <c r="Q4123" s="2" t="n">
        <f aca="false">Table1[[#This Row],['#days per month]]-P4179</f>
        <v>-0.480552916666666</v>
      </c>
    </row>
    <row r="4124" customFormat="false" ht="15.75" hidden="true" customHeight="false" outlineLevel="0" collapsed="false">
      <c r="A4124" s="0" t="s">
        <v>726</v>
      </c>
      <c r="B4124" s="0" t="s">
        <v>727</v>
      </c>
      <c r="C4124" s="0" t="s">
        <v>4293</v>
      </c>
      <c r="D4124" s="0" t="n">
        <v>4965</v>
      </c>
      <c r="E4124" s="0" t="n">
        <v>60.461</v>
      </c>
      <c r="F4124" s="0" t="n">
        <v>-1.256286</v>
      </c>
      <c r="G4124" s="0" t="n">
        <v>0.002991745819</v>
      </c>
      <c r="H4124" s="0" t="n">
        <v>1816.66</v>
      </c>
      <c r="I4124" s="0" t="n">
        <v>1.6015</v>
      </c>
      <c r="J4124" s="0" t="n">
        <v>18.3246</v>
      </c>
      <c r="K4124" s="0" t="n">
        <v>191</v>
      </c>
      <c r="L4124" s="0" t="s">
        <v>20</v>
      </c>
      <c r="M4124" s="0" t="n">
        <f aca="false">35.3*G4124</f>
        <v>0.1056086274107</v>
      </c>
      <c r="N4124" s="0" t="n">
        <f aca="false">M4124*1000/365</f>
        <v>0.289338705234794</v>
      </c>
      <c r="O4124" s="0" t="n">
        <f aca="false">Table1[[#This Row],[Detection frequency 2021]]/100*365</f>
        <v>66.88479</v>
      </c>
      <c r="P4124" s="0" t="n">
        <f aca="false">Table1[[#This Row],[Flared days/year]]/12</f>
        <v>5.5737325</v>
      </c>
      <c r="Q4124" s="2" t="n">
        <f aca="false">Table1[[#This Row],['#days per month]]-P4180</f>
        <v>1.33164166666667</v>
      </c>
    </row>
    <row r="4125" customFormat="false" ht="15.75" hidden="true" customHeight="false" outlineLevel="0" collapsed="false">
      <c r="A4125" s="0" t="s">
        <v>582</v>
      </c>
      <c r="B4125" s="0" t="s">
        <v>583</v>
      </c>
      <c r="C4125" s="0" t="s">
        <v>4294</v>
      </c>
      <c r="D4125" s="0" t="n">
        <v>8360</v>
      </c>
      <c r="E4125" s="0" t="n">
        <v>24.212716</v>
      </c>
      <c r="F4125" s="0" t="n">
        <v>54.1424729999999</v>
      </c>
      <c r="G4125" s="0" t="n">
        <v>0.0115738879</v>
      </c>
      <c r="H4125" s="0" t="n">
        <v>1748.74</v>
      </c>
      <c r="I4125" s="0" t="n">
        <v>1.6015</v>
      </c>
      <c r="J4125" s="0" t="n">
        <v>8.46154</v>
      </c>
      <c r="K4125" s="0" t="n">
        <v>390</v>
      </c>
      <c r="L4125" s="0" t="s">
        <v>20</v>
      </c>
      <c r="M4125" s="0" t="n">
        <f aca="false">35.3*G4125</f>
        <v>0.40855824287</v>
      </c>
      <c r="N4125" s="0" t="n">
        <f aca="false">M4125*1000/365</f>
        <v>1.11933765169863</v>
      </c>
      <c r="O4125" s="0" t="n">
        <f aca="false">Table1[[#This Row],[Detection frequency 2021]]/100*365</f>
        <v>30.884621</v>
      </c>
      <c r="P4125" s="0" t="n">
        <f aca="false">Table1[[#This Row],[Flared days/year]]/12</f>
        <v>2.57371841666667</v>
      </c>
      <c r="Q4125" s="2" t="n">
        <f aca="false">Table1[[#This Row],['#days per month]]-P4181</f>
        <v>-1.72427824999997</v>
      </c>
    </row>
    <row r="4126" customFormat="false" ht="15.75" hidden="true" customHeight="false" outlineLevel="0" collapsed="false">
      <c r="A4126" s="0" t="s">
        <v>645</v>
      </c>
      <c r="B4126" s="0" t="s">
        <v>646</v>
      </c>
      <c r="C4126" s="0" t="s">
        <v>4295</v>
      </c>
      <c r="D4126" s="0" t="n">
        <v>1676</v>
      </c>
      <c r="E4126" s="0" t="n">
        <v>32.164933</v>
      </c>
      <c r="F4126" s="0" t="n">
        <v>-103.64514</v>
      </c>
      <c r="G4126" s="0" t="n">
        <v>0.002986198102</v>
      </c>
      <c r="H4126" s="0" t="n">
        <v>1888.7</v>
      </c>
      <c r="I4126" s="0" t="n">
        <v>1.6015</v>
      </c>
      <c r="J4126" s="0" t="n">
        <v>8.64197999999999</v>
      </c>
      <c r="K4126" s="0" t="n">
        <v>324</v>
      </c>
      <c r="L4126" s="0" t="s">
        <v>20</v>
      </c>
      <c r="M4126" s="0" t="n">
        <f aca="false">35.3*G4126</f>
        <v>0.1054127930006</v>
      </c>
      <c r="N4126" s="0" t="n">
        <f aca="false">M4126*1000/365</f>
        <v>0.288802172604383</v>
      </c>
      <c r="O4126" s="0" t="n">
        <f aca="false">Table1[[#This Row],[Detection frequency 2021]]/100*365</f>
        <v>31.543227</v>
      </c>
      <c r="P4126" s="0" t="n">
        <f aca="false">Table1[[#This Row],[Flared days/year]]/12</f>
        <v>2.62860225</v>
      </c>
      <c r="Q4126" s="2" t="n">
        <f aca="false">Table1[[#This Row],['#days per month]]-P4182</f>
        <v>-0.226391250000002</v>
      </c>
    </row>
    <row r="4127" customFormat="false" ht="15.75" hidden="true" customHeight="false" outlineLevel="0" collapsed="false">
      <c r="A4127" s="0" t="s">
        <v>645</v>
      </c>
      <c r="B4127" s="0" t="s">
        <v>646</v>
      </c>
      <c r="C4127" s="0" t="s">
        <v>4296</v>
      </c>
      <c r="D4127" s="0" t="n">
        <v>900</v>
      </c>
      <c r="E4127" s="0" t="n">
        <v>48.340234</v>
      </c>
      <c r="F4127" s="0" t="n">
        <v>-102.722125</v>
      </c>
      <c r="G4127" s="0" t="n">
        <v>0.002985875219</v>
      </c>
      <c r="H4127" s="0" t="n">
        <v>1930.09</v>
      </c>
      <c r="I4127" s="0" t="n">
        <v>2.10201</v>
      </c>
      <c r="J4127" s="0" t="n">
        <v>11.4551</v>
      </c>
      <c r="K4127" s="0" t="n">
        <v>323</v>
      </c>
      <c r="L4127" s="0" t="s">
        <v>20</v>
      </c>
      <c r="M4127" s="0" t="n">
        <f aca="false">35.3*G4127</f>
        <v>0.1054013952307</v>
      </c>
      <c r="N4127" s="0" t="n">
        <f aca="false">M4127*1000/365</f>
        <v>0.288770945837534</v>
      </c>
      <c r="O4127" s="0" t="n">
        <f aca="false">Table1[[#This Row],[Detection frequency 2021]]/100*365</f>
        <v>41.811115</v>
      </c>
      <c r="P4127" s="0" t="n">
        <f aca="false">Table1[[#This Row],[Flared days/year]]/12</f>
        <v>3.48425958333333</v>
      </c>
      <c r="Q4127" s="2" t="n">
        <f aca="false">Table1[[#This Row],['#days per month]]-P4183</f>
        <v>-0.898538749999999</v>
      </c>
    </row>
    <row r="4128" customFormat="false" ht="15.75" hidden="true" customHeight="false" outlineLevel="0" collapsed="false">
      <c r="A4128" s="0" t="s">
        <v>72</v>
      </c>
      <c r="B4128" s="0" t="s">
        <v>73</v>
      </c>
      <c r="C4128" s="0" t="s">
        <v>4297</v>
      </c>
      <c r="D4128" s="0" t="n">
        <v>6948</v>
      </c>
      <c r="E4128" s="0" t="n">
        <v>45.228148</v>
      </c>
      <c r="F4128" s="0" t="n">
        <v>53.6701329999999</v>
      </c>
      <c r="G4128" s="0" t="n">
        <v>0.002985346865</v>
      </c>
      <c r="H4128" s="0" t="n">
        <v>1765.35</v>
      </c>
      <c r="I4128" s="0" t="n">
        <v>1.90010999999999</v>
      </c>
      <c r="J4128" s="0" t="n">
        <v>12.5908</v>
      </c>
      <c r="K4128" s="0" t="n">
        <v>413</v>
      </c>
      <c r="L4128" s="0" t="s">
        <v>20</v>
      </c>
      <c r="M4128" s="0" t="n">
        <f aca="false">35.3*G4128</f>
        <v>0.1053827443345</v>
      </c>
      <c r="N4128" s="0" t="n">
        <f aca="false">M4128*1000/365</f>
        <v>0.288719847491781</v>
      </c>
      <c r="O4128" s="0" t="n">
        <f aca="false">Table1[[#This Row],[Detection frequency 2021]]/100*365</f>
        <v>45.95642</v>
      </c>
      <c r="P4128" s="0" t="n">
        <f aca="false">Table1[[#This Row],[Flared days/year]]/12</f>
        <v>3.82970166666667</v>
      </c>
      <c r="Q4128" s="2" t="n">
        <f aca="false">Table1[[#This Row],['#days per month]]-P4184</f>
        <v>1.74636683333333</v>
      </c>
    </row>
    <row r="4129" customFormat="false" ht="15.75" hidden="true" customHeight="false" outlineLevel="0" collapsed="false">
      <c r="A4129" s="0" t="s">
        <v>551</v>
      </c>
      <c r="B4129" s="0" t="s">
        <v>552</v>
      </c>
      <c r="C4129" s="0" t="s">
        <v>4298</v>
      </c>
      <c r="D4129" s="0" t="n">
        <v>6193</v>
      </c>
      <c r="E4129" s="0" t="n">
        <v>3.577236</v>
      </c>
      <c r="F4129" s="0" t="n">
        <v>9.193593</v>
      </c>
      <c r="G4129" s="0" t="n">
        <v>0.002982881213</v>
      </c>
      <c r="H4129" s="0" t="n">
        <v>1612.1</v>
      </c>
      <c r="I4129" s="0" t="n">
        <v>1.10554</v>
      </c>
      <c r="J4129" s="0" t="n">
        <v>16.6667</v>
      </c>
      <c r="K4129" s="0" t="n">
        <v>54</v>
      </c>
      <c r="L4129" s="0" t="s">
        <v>20</v>
      </c>
      <c r="M4129" s="0" t="n">
        <f aca="false">35.3*G4129</f>
        <v>0.1052957068189</v>
      </c>
      <c r="N4129" s="0" t="n">
        <f aca="false">M4129*1000/365</f>
        <v>0.288481388544931</v>
      </c>
      <c r="O4129" s="0" t="n">
        <f aca="false">Table1[[#This Row],[Detection frequency 2021]]/100*365</f>
        <v>60.833455</v>
      </c>
      <c r="P4129" s="0" t="n">
        <f aca="false">Table1[[#This Row],[Flared days/year]]/12</f>
        <v>5.06945458333333</v>
      </c>
      <c r="Q4129" s="2" t="n">
        <f aca="false">Table1[[#This Row],['#days per month]]-P4185</f>
        <v>0.4345325</v>
      </c>
    </row>
    <row r="4130" customFormat="false" ht="15.75" hidden="true" customHeight="false" outlineLevel="0" collapsed="false">
      <c r="A4130" s="0" t="s">
        <v>598</v>
      </c>
      <c r="B4130" s="0" t="s">
        <v>599</v>
      </c>
      <c r="C4130" s="0" t="s">
        <v>4299</v>
      </c>
      <c r="D4130" s="0" t="n">
        <v>257</v>
      </c>
      <c r="E4130" s="0" t="n">
        <v>54.5511719999999</v>
      </c>
      <c r="F4130" s="0" t="n">
        <v>-116.262155</v>
      </c>
      <c r="G4130" s="0" t="n">
        <v>0.002982617036</v>
      </c>
      <c r="H4130" s="0" t="n">
        <v>1859.91</v>
      </c>
      <c r="I4130" s="0" t="n">
        <v>2.71512</v>
      </c>
      <c r="J4130" s="0" t="n">
        <v>15.9574</v>
      </c>
      <c r="K4130" s="0" t="n">
        <v>282</v>
      </c>
      <c r="L4130" s="0" t="s">
        <v>20</v>
      </c>
      <c r="M4130" s="0" t="n">
        <f aca="false">35.3*G4130</f>
        <v>0.1052863813708</v>
      </c>
      <c r="N4130" s="0" t="n">
        <f aca="false">M4130*1000/365</f>
        <v>0.288455839372055</v>
      </c>
      <c r="O4130" s="0" t="n">
        <f aca="false">Table1[[#This Row],[Detection frequency 2021]]/100*365</f>
        <v>58.24451</v>
      </c>
      <c r="P4130" s="0" t="n">
        <f aca="false">Table1[[#This Row],[Flared days/year]]/12</f>
        <v>4.85370916666667</v>
      </c>
      <c r="Q4130" s="2" t="n">
        <f aca="false">Table1[[#This Row],['#days per month]]-P4186</f>
        <v>2.37793545833333</v>
      </c>
    </row>
    <row r="4131" customFormat="false" ht="15.75" hidden="true" customHeight="false" outlineLevel="0" collapsed="false">
      <c r="A4131" s="0" t="s">
        <v>161</v>
      </c>
      <c r="B4131" s="0" t="s">
        <v>162</v>
      </c>
      <c r="C4131" s="0" t="s">
        <v>4300</v>
      </c>
      <c r="D4131" s="0" t="n">
        <v>10085</v>
      </c>
      <c r="E4131" s="0" t="n">
        <v>39.447054</v>
      </c>
      <c r="F4131" s="0" t="n">
        <v>83.011309</v>
      </c>
      <c r="G4131" s="0" t="n">
        <v>0.002982352859</v>
      </c>
      <c r="H4131" s="0" t="n">
        <v>1792.08</v>
      </c>
      <c r="I4131" s="0" t="n">
        <v>1.6015</v>
      </c>
      <c r="J4131" s="0" t="n">
        <v>8.1571</v>
      </c>
      <c r="K4131" s="0" t="n">
        <v>331</v>
      </c>
      <c r="L4131" s="0" t="s">
        <v>20</v>
      </c>
      <c r="M4131" s="0" t="n">
        <f aca="false">35.3*G4131</f>
        <v>0.1052770559227</v>
      </c>
      <c r="N4131" s="0" t="n">
        <f aca="false">M4131*1000/365</f>
        <v>0.288430290199178</v>
      </c>
      <c r="O4131" s="0" t="n">
        <f aca="false">Table1[[#This Row],[Detection frequency 2021]]/100*365</f>
        <v>29.773415</v>
      </c>
      <c r="P4131" s="0" t="n">
        <f aca="false">Table1[[#This Row],[Flared days/year]]/12</f>
        <v>2.48111791666667</v>
      </c>
      <c r="Q4131" s="2" t="n">
        <f aca="false">Table1[[#This Row],['#days per month]]-P4187</f>
        <v>0.0215502083333332</v>
      </c>
    </row>
    <row r="4132" customFormat="false" ht="15.75" hidden="true" customHeight="false" outlineLevel="0" collapsed="false">
      <c r="A4132" s="0" t="s">
        <v>161</v>
      </c>
      <c r="B4132" s="0" t="s">
        <v>162</v>
      </c>
      <c r="C4132" s="0" t="s">
        <v>4301</v>
      </c>
      <c r="D4132" s="0" t="n">
        <v>10939</v>
      </c>
      <c r="E4132" s="0" t="n">
        <v>36.197753</v>
      </c>
      <c r="F4132" s="0" t="n">
        <v>107.789975</v>
      </c>
      <c r="G4132" s="0" t="n">
        <v>0.002981472269</v>
      </c>
      <c r="H4132" s="0" t="n">
        <v>1944.65</v>
      </c>
      <c r="I4132" s="0" t="n">
        <v>1.6015</v>
      </c>
      <c r="J4132" s="0" t="n">
        <v>12.4138</v>
      </c>
      <c r="K4132" s="0" t="n">
        <v>290</v>
      </c>
      <c r="L4132" s="0" t="s">
        <v>20</v>
      </c>
      <c r="M4132" s="0" t="n">
        <f aca="false">35.3*G4132</f>
        <v>0.1052459710957</v>
      </c>
      <c r="N4132" s="0" t="n">
        <f aca="false">M4132*1000/365</f>
        <v>0.288345126289589</v>
      </c>
      <c r="O4132" s="0" t="n">
        <f aca="false">Table1[[#This Row],[Detection frequency 2021]]/100*365</f>
        <v>45.31037</v>
      </c>
      <c r="P4132" s="0" t="n">
        <f aca="false">Table1[[#This Row],[Flared days/year]]/12</f>
        <v>3.77586416666667</v>
      </c>
      <c r="Q4132" s="2" t="n">
        <f aca="false">Table1[[#This Row],['#days per month]]-P4188</f>
        <v>-1.98350125</v>
      </c>
    </row>
    <row r="4133" customFormat="false" ht="15.75" hidden="true" customHeight="false" outlineLevel="0" collapsed="false">
      <c r="A4133" s="0" t="s">
        <v>24</v>
      </c>
      <c r="B4133" s="0" t="s">
        <v>25</v>
      </c>
      <c r="C4133" s="0" t="s">
        <v>4302</v>
      </c>
      <c r="D4133" s="0" t="n">
        <v>9167</v>
      </c>
      <c r="E4133" s="0" t="n">
        <v>66.185767</v>
      </c>
      <c r="F4133" s="0" t="n">
        <v>77.047177</v>
      </c>
      <c r="G4133" s="0" t="n">
        <v>0.002980122031</v>
      </c>
      <c r="H4133" s="0" t="n">
        <v>1788.01</v>
      </c>
      <c r="I4133" s="0" t="n">
        <v>0.588046</v>
      </c>
      <c r="J4133" s="0" t="n">
        <v>11.9691</v>
      </c>
      <c r="K4133" s="0" t="n">
        <v>259</v>
      </c>
      <c r="L4133" s="0" t="s">
        <v>218</v>
      </c>
      <c r="M4133" s="0" t="n">
        <f aca="false">35.3*G4133</f>
        <v>0.1051983076943</v>
      </c>
      <c r="N4133" s="0" t="n">
        <f aca="false">M4133*1000/365</f>
        <v>0.288214541628219</v>
      </c>
      <c r="O4133" s="0" t="n">
        <f aca="false">Table1[[#This Row],[Detection frequency 2021]]/100*365</f>
        <v>43.687215</v>
      </c>
      <c r="P4133" s="0" t="n">
        <f aca="false">Table1[[#This Row],[Flared days/year]]/12</f>
        <v>3.64060125</v>
      </c>
      <c r="Q4133" s="2" t="n">
        <f aca="false">Table1[[#This Row],['#days per month]]-P4189</f>
        <v>2.62410666666667</v>
      </c>
    </row>
    <row r="4134" customFormat="false" ht="15.75" hidden="true" customHeight="false" outlineLevel="0" collapsed="false">
      <c r="A4134" s="0" t="s">
        <v>24</v>
      </c>
      <c r="B4134" s="0" t="s">
        <v>25</v>
      </c>
      <c r="C4134" s="0" t="s">
        <v>4303</v>
      </c>
      <c r="D4134" s="0" t="n">
        <v>8925</v>
      </c>
      <c r="E4134" s="0" t="n">
        <v>70.898242</v>
      </c>
      <c r="F4134" s="0" t="n">
        <v>74.178747</v>
      </c>
      <c r="G4134" s="0" t="n">
        <v>0.002978536969</v>
      </c>
      <c r="H4134" s="0" t="n">
        <v>1298.92</v>
      </c>
      <c r="I4134" s="0" t="n">
        <v>1.6015</v>
      </c>
      <c r="J4134" s="0" t="n">
        <v>12.9771</v>
      </c>
      <c r="K4134" s="0" t="n">
        <v>262</v>
      </c>
      <c r="L4134" s="0" t="s">
        <v>218</v>
      </c>
      <c r="M4134" s="0" t="n">
        <f aca="false">35.3*G4134</f>
        <v>0.1051423550057</v>
      </c>
      <c r="N4134" s="0" t="n">
        <f aca="false">M4134*1000/365</f>
        <v>0.288061246590959</v>
      </c>
      <c r="O4134" s="0" t="n">
        <f aca="false">Table1[[#This Row],[Detection frequency 2021]]/100*365</f>
        <v>47.366415</v>
      </c>
      <c r="P4134" s="0" t="n">
        <f aca="false">Table1[[#This Row],[Flared days/year]]/12</f>
        <v>3.94720125</v>
      </c>
      <c r="Q4134" s="2" t="n">
        <f aca="false">Table1[[#This Row],['#days per month]]-P4190</f>
        <v>2.60063108333333</v>
      </c>
    </row>
    <row r="4135" customFormat="false" ht="15.75" hidden="true" customHeight="false" outlineLevel="0" collapsed="false">
      <c r="A4135" s="0" t="s">
        <v>1829</v>
      </c>
      <c r="B4135" s="0" t="s">
        <v>1830</v>
      </c>
      <c r="C4135" s="0" t="s">
        <v>4304</v>
      </c>
      <c r="D4135" s="0" t="n">
        <v>5207</v>
      </c>
      <c r="E4135" s="0" t="n">
        <v>57.111984</v>
      </c>
      <c r="F4135" s="0" t="n">
        <v>2.842351</v>
      </c>
      <c r="G4135" s="0" t="n">
        <v>0.00297844891</v>
      </c>
      <c r="H4135" s="0" t="n">
        <v>1762.68</v>
      </c>
      <c r="I4135" s="0" t="n">
        <v>1.6015</v>
      </c>
      <c r="J4135" s="0" t="n">
        <v>10.2856999999999</v>
      </c>
      <c r="K4135" s="0" t="n">
        <v>175</v>
      </c>
      <c r="L4135" s="0" t="s">
        <v>20</v>
      </c>
      <c r="M4135" s="0" t="n">
        <f aca="false">35.3*G4135</f>
        <v>0.105139246523</v>
      </c>
      <c r="N4135" s="0" t="n">
        <f aca="false">M4135*1000/365</f>
        <v>0.2880527302</v>
      </c>
      <c r="O4135" s="0" t="n">
        <f aca="false">Table1[[#This Row],[Detection frequency 2021]]/100*365</f>
        <v>37.5428049999996</v>
      </c>
      <c r="P4135" s="0" t="n">
        <f aca="false">Table1[[#This Row],[Flared days/year]]/12</f>
        <v>3.1285670833333</v>
      </c>
      <c r="Q4135" s="2" t="n">
        <f aca="false">Table1[[#This Row],['#days per month]]-P4191</f>
        <v>-2.03140750000003</v>
      </c>
    </row>
    <row r="4136" customFormat="false" ht="15.75" hidden="true" customHeight="false" outlineLevel="0" collapsed="false">
      <c r="A4136" s="0" t="s">
        <v>645</v>
      </c>
      <c r="B4136" s="0" t="s">
        <v>646</v>
      </c>
      <c r="C4136" s="0" t="s">
        <v>4305</v>
      </c>
      <c r="D4136" s="0" t="n">
        <v>216</v>
      </c>
      <c r="E4136" s="0" t="n">
        <v>40.940375</v>
      </c>
      <c r="F4136" s="0" t="n">
        <v>-117.860681</v>
      </c>
      <c r="G4136" s="0" t="n">
        <v>0.002977186731</v>
      </c>
      <c r="H4136" s="0" t="n">
        <v>1293.53</v>
      </c>
      <c r="I4136" s="0" t="n">
        <v>1.6015</v>
      </c>
      <c r="J4136" s="0" t="n">
        <v>40.0593</v>
      </c>
      <c r="K4136" s="0" t="n">
        <v>337</v>
      </c>
      <c r="L4136" s="0" t="s">
        <v>20</v>
      </c>
      <c r="M4136" s="0" t="n">
        <f aca="false">35.3*G4136</f>
        <v>0.1050946916043</v>
      </c>
      <c r="N4136" s="0" t="n">
        <f aca="false">M4136*1000/365</f>
        <v>0.287930661929589</v>
      </c>
      <c r="O4136" s="0" t="n">
        <f aca="false">Table1[[#This Row],[Detection frequency 2021]]/100*365</f>
        <v>146.216445</v>
      </c>
      <c r="P4136" s="0" t="n">
        <f aca="false">Table1[[#This Row],[Flared days/year]]/12</f>
        <v>12.18470375</v>
      </c>
      <c r="Q4136" s="2" t="n">
        <f aca="false">Table1[[#This Row],['#days per month]]-P4192</f>
        <v>5.54654000000003</v>
      </c>
    </row>
    <row r="4137" customFormat="false" ht="15.75" hidden="true" customHeight="false" outlineLevel="0" collapsed="false">
      <c r="A4137" s="0" t="s">
        <v>21</v>
      </c>
      <c r="B4137" s="0" t="s">
        <v>22</v>
      </c>
      <c r="C4137" s="0" t="s">
        <v>4306</v>
      </c>
      <c r="D4137" s="0" t="n">
        <v>7482</v>
      </c>
      <c r="E4137" s="0" t="n">
        <v>30.4958599999999</v>
      </c>
      <c r="F4137" s="0" t="n">
        <v>47.28798</v>
      </c>
      <c r="G4137" s="0" t="n">
        <v>0.0014895854969</v>
      </c>
      <c r="H4137" s="0" t="n">
        <v>1928.65</v>
      </c>
      <c r="I4137" s="0" t="n">
        <v>1.6015</v>
      </c>
      <c r="J4137" s="0" t="n">
        <v>8.41837</v>
      </c>
      <c r="K4137" s="0" t="n">
        <v>392</v>
      </c>
      <c r="L4137" s="0" t="s">
        <v>20</v>
      </c>
      <c r="M4137" s="0" t="n">
        <f aca="false">35.3*G4137</f>
        <v>0.05258236804057</v>
      </c>
      <c r="N4137" s="0" t="n">
        <f aca="false">M4137*1000/365</f>
        <v>0.144061282302932</v>
      </c>
      <c r="O4137" s="0" t="n">
        <f aca="false">Table1[[#This Row],[Detection frequency 2021]]/100*365</f>
        <v>30.7270505</v>
      </c>
      <c r="P4137" s="0" t="n">
        <f aca="false">Table1[[#This Row],[Flared days/year]]/12</f>
        <v>2.56058754166667</v>
      </c>
      <c r="Q4137" s="2" t="n">
        <f aca="false">Table1[[#This Row],['#days per month]]-P4193</f>
        <v>-0.302156125</v>
      </c>
    </row>
    <row r="4138" customFormat="false" ht="15.75" hidden="true" customHeight="false" outlineLevel="0" collapsed="false">
      <c r="A4138" s="0" t="s">
        <v>598</v>
      </c>
      <c r="B4138" s="0" t="s">
        <v>599</v>
      </c>
      <c r="C4138" s="0" t="s">
        <v>4307</v>
      </c>
      <c r="D4138" s="0" t="n">
        <v>338</v>
      </c>
      <c r="E4138" s="0" t="n">
        <v>56.315506</v>
      </c>
      <c r="F4138" s="0" t="n">
        <v>-111.633736</v>
      </c>
      <c r="G4138" s="0" t="n">
        <v>0.002975278786</v>
      </c>
      <c r="H4138" s="0" t="n">
        <v>1828.18</v>
      </c>
      <c r="I4138" s="0" t="n">
        <v>2.48879</v>
      </c>
      <c r="J4138" s="0" t="n">
        <v>21.2838</v>
      </c>
      <c r="K4138" s="0" t="n">
        <v>296</v>
      </c>
      <c r="L4138" s="0" t="s">
        <v>20</v>
      </c>
      <c r="M4138" s="0" t="n">
        <f aca="false">35.3*G4138</f>
        <v>0.1050273411458</v>
      </c>
      <c r="N4138" s="0" t="n">
        <f aca="false">M4138*1000/365</f>
        <v>0.287746140125479</v>
      </c>
      <c r="O4138" s="0" t="n">
        <f aca="false">Table1[[#This Row],[Detection frequency 2021]]/100*365</f>
        <v>77.68587</v>
      </c>
      <c r="P4138" s="0" t="n">
        <f aca="false">Table1[[#This Row],[Flared days/year]]/12</f>
        <v>6.4738225</v>
      </c>
      <c r="Q4138" s="2" t="n">
        <f aca="false">Table1[[#This Row],['#days per month]]-P4194</f>
        <v>4.17822495833333</v>
      </c>
    </row>
    <row r="4139" customFormat="false" ht="15.75" hidden="true" customHeight="false" outlineLevel="0" collapsed="false">
      <c r="A4139" s="0" t="s">
        <v>645</v>
      </c>
      <c r="B4139" s="0" t="s">
        <v>646</v>
      </c>
      <c r="C4139" s="0" t="s">
        <v>4308</v>
      </c>
      <c r="D4139" s="0" t="n">
        <v>1655</v>
      </c>
      <c r="E4139" s="0" t="n">
        <v>31.606684</v>
      </c>
      <c r="F4139" s="0" t="n">
        <v>-103.662554</v>
      </c>
      <c r="G4139" s="0" t="n">
        <v>0.002973077311</v>
      </c>
      <c r="H4139" s="0" t="n">
        <v>1808.01</v>
      </c>
      <c r="I4139" s="0" t="n">
        <v>1.84250999999999</v>
      </c>
      <c r="J4139" s="0" t="n">
        <v>14.8688</v>
      </c>
      <c r="K4139" s="0" t="n">
        <v>343</v>
      </c>
      <c r="L4139" s="0" t="s">
        <v>20</v>
      </c>
      <c r="M4139" s="0" t="n">
        <f aca="false">35.3*G4139</f>
        <v>0.1049496290783</v>
      </c>
      <c r="N4139" s="0" t="n">
        <f aca="false">M4139*1000/365</f>
        <v>0.287533230351507</v>
      </c>
      <c r="O4139" s="0" t="n">
        <f aca="false">Table1[[#This Row],[Detection frequency 2021]]/100*365</f>
        <v>54.27112</v>
      </c>
      <c r="P4139" s="0" t="n">
        <f aca="false">Table1[[#This Row],[Flared days/year]]/12</f>
        <v>4.52259333333333</v>
      </c>
      <c r="Q4139" s="2" t="n">
        <f aca="false">Table1[[#This Row],['#days per month]]-P4195</f>
        <v>2.09864354166667</v>
      </c>
    </row>
    <row r="4140" customFormat="false" ht="15.75" hidden="true" customHeight="false" outlineLevel="0" collapsed="false">
      <c r="A4140" s="0" t="s">
        <v>387</v>
      </c>
      <c r="B4140" s="0" t="s">
        <v>388</v>
      </c>
      <c r="C4140" s="0" t="s">
        <v>4309</v>
      </c>
      <c r="D4140" s="0" t="n">
        <v>7267</v>
      </c>
      <c r="E4140" s="0" t="n">
        <v>35.341898</v>
      </c>
      <c r="F4140" s="0" t="n">
        <v>40.008965</v>
      </c>
      <c r="G4140" s="0" t="n">
        <v>0.002972255427</v>
      </c>
      <c r="H4140" s="0" t="n">
        <v>1855.81</v>
      </c>
      <c r="I4140" s="0" t="n">
        <v>1.38096</v>
      </c>
      <c r="J4140" s="0" t="n">
        <v>23.4867</v>
      </c>
      <c r="K4140" s="0" t="n">
        <v>413</v>
      </c>
      <c r="L4140" s="0" t="s">
        <v>20</v>
      </c>
      <c r="M4140" s="0" t="n">
        <f aca="false">35.3*G4140</f>
        <v>0.1049206165731</v>
      </c>
      <c r="N4140" s="0" t="n">
        <f aca="false">M4140*1000/365</f>
        <v>0.28745374403589</v>
      </c>
      <c r="O4140" s="0" t="n">
        <f aca="false">Table1[[#This Row],[Detection frequency 2021]]/100*365</f>
        <v>85.726455</v>
      </c>
      <c r="P4140" s="0" t="n">
        <f aca="false">Table1[[#This Row],[Flared days/year]]/12</f>
        <v>7.14387125</v>
      </c>
      <c r="Q4140" s="2" t="n">
        <f aca="false">Table1[[#This Row],['#days per month]]-P4196</f>
        <v>4.97769966666667</v>
      </c>
    </row>
    <row r="4141" customFormat="false" ht="15.75" hidden="true" customHeight="false" outlineLevel="0" collapsed="false">
      <c r="A4141" s="0" t="s">
        <v>645</v>
      </c>
      <c r="B4141" s="0" t="s">
        <v>646</v>
      </c>
      <c r="C4141" s="0" t="s">
        <v>4310</v>
      </c>
      <c r="D4141" s="0" t="n">
        <v>2981</v>
      </c>
      <c r="E4141" s="0" t="n">
        <v>27.025795</v>
      </c>
      <c r="F4141" s="0" t="n">
        <v>-98.9674819999999</v>
      </c>
      <c r="G4141" s="0" t="n">
        <v>0.002972079309</v>
      </c>
      <c r="H4141" s="0" t="n">
        <v>1838.67</v>
      </c>
      <c r="I4141" s="0" t="n">
        <v>3.60964</v>
      </c>
      <c r="J4141" s="0" t="n">
        <v>14.9351</v>
      </c>
      <c r="K4141" s="0" t="n">
        <v>308</v>
      </c>
      <c r="L4141" s="0" t="s">
        <v>20</v>
      </c>
      <c r="M4141" s="0" t="n">
        <f aca="false">35.3*G4141</f>
        <v>0.1049143996077</v>
      </c>
      <c r="N4141" s="0" t="n">
        <f aca="false">M4141*1000/365</f>
        <v>0.287436711253973</v>
      </c>
      <c r="O4141" s="0" t="n">
        <f aca="false">Table1[[#This Row],[Detection frequency 2021]]/100*365</f>
        <v>54.513115</v>
      </c>
      <c r="P4141" s="0" t="n">
        <f aca="false">Table1[[#This Row],[Flared days/year]]/12</f>
        <v>4.54275958333333</v>
      </c>
      <c r="Q4141" s="2" t="n">
        <f aca="false">Table1[[#This Row],['#days per month]]-P4197</f>
        <v>-2.30099041666667</v>
      </c>
    </row>
    <row r="4142" customFormat="false" ht="15.75" hidden="true" customHeight="false" outlineLevel="0" collapsed="false">
      <c r="A4142" s="0" t="s">
        <v>645</v>
      </c>
      <c r="B4142" s="0" t="s">
        <v>646</v>
      </c>
      <c r="C4142" s="0" t="s">
        <v>4311</v>
      </c>
      <c r="D4142" s="0" t="n">
        <v>1480</v>
      </c>
      <c r="E4142" s="0" t="n">
        <v>31.708551</v>
      </c>
      <c r="F4142" s="0" t="n">
        <v>-103.877016</v>
      </c>
      <c r="G4142" s="0" t="n">
        <v>0.002971580308</v>
      </c>
      <c r="H4142" s="0" t="n">
        <v>1844.15</v>
      </c>
      <c r="I4142" s="0" t="n">
        <v>1.97035</v>
      </c>
      <c r="J4142" s="0" t="n">
        <v>15.6805</v>
      </c>
      <c r="K4142" s="0" t="n">
        <v>338</v>
      </c>
      <c r="L4142" s="0" t="s">
        <v>20</v>
      </c>
      <c r="M4142" s="0" t="n">
        <f aca="false">35.3*G4142</f>
        <v>0.1048967848724</v>
      </c>
      <c r="N4142" s="0" t="n">
        <f aca="false">M4142*1000/365</f>
        <v>0.287388451705205</v>
      </c>
      <c r="O4142" s="0" t="n">
        <f aca="false">Table1[[#This Row],[Detection frequency 2021]]/100*365</f>
        <v>57.233825</v>
      </c>
      <c r="P4142" s="0" t="n">
        <f aca="false">Table1[[#This Row],[Flared days/year]]/12</f>
        <v>4.76948541666667</v>
      </c>
      <c r="Q4142" s="2" t="n">
        <f aca="false">Table1[[#This Row],['#days per month]]-P4198</f>
        <v>-1.42955291666664</v>
      </c>
    </row>
    <row r="4143" customFormat="false" ht="15.75" hidden="true" customHeight="false" outlineLevel="0" collapsed="false">
      <c r="A4143" s="0" t="s">
        <v>645</v>
      </c>
      <c r="B4143" s="0" t="s">
        <v>646</v>
      </c>
      <c r="C4143" s="0" t="s">
        <v>4312</v>
      </c>
      <c r="D4143" s="0" t="n">
        <v>3038</v>
      </c>
      <c r="E4143" s="0" t="n">
        <v>28.559484</v>
      </c>
      <c r="F4143" s="0" t="n">
        <v>-98.65231</v>
      </c>
      <c r="G4143" s="0" t="n">
        <v>0.002970318129</v>
      </c>
      <c r="H4143" s="0" t="n">
        <v>1902.35</v>
      </c>
      <c r="I4143" s="0" t="n">
        <v>1.54756</v>
      </c>
      <c r="J4143" s="0" t="n">
        <v>17.3633</v>
      </c>
      <c r="K4143" s="0" t="n">
        <v>311</v>
      </c>
      <c r="L4143" s="0" t="s">
        <v>20</v>
      </c>
      <c r="M4143" s="0" t="n">
        <f aca="false">35.3*G4143</f>
        <v>0.1048522299537</v>
      </c>
      <c r="N4143" s="0" t="n">
        <f aca="false">M4143*1000/365</f>
        <v>0.287266383434794</v>
      </c>
      <c r="O4143" s="0" t="n">
        <f aca="false">Table1[[#This Row],[Detection frequency 2021]]/100*365</f>
        <v>63.376045</v>
      </c>
      <c r="P4143" s="0" t="n">
        <f aca="false">Table1[[#This Row],[Flared days/year]]/12</f>
        <v>5.28133708333333</v>
      </c>
      <c r="Q4143" s="2" t="n">
        <f aca="false">Table1[[#This Row],['#days per month]]-P4199</f>
        <v>0.993894999999999</v>
      </c>
    </row>
    <row r="4144" customFormat="false" ht="15.75" hidden="true" customHeight="false" outlineLevel="0" collapsed="false">
      <c r="A4144" s="0" t="s">
        <v>645</v>
      </c>
      <c r="B4144" s="0" t="s">
        <v>646</v>
      </c>
      <c r="C4144" s="0" t="s">
        <v>4313</v>
      </c>
      <c r="D4144" s="0" t="n">
        <v>1182</v>
      </c>
      <c r="E4144" s="0" t="n">
        <v>33.954592</v>
      </c>
      <c r="F4144" s="0" t="n">
        <v>-117.1215</v>
      </c>
      <c r="G4144" s="0" t="n">
        <v>0.002968087301</v>
      </c>
      <c r="H4144" s="0" t="n">
        <v>1320.12</v>
      </c>
      <c r="I4144" s="0" t="n">
        <v>1.6015</v>
      </c>
      <c r="J4144" s="0" t="n">
        <v>43.4109</v>
      </c>
      <c r="K4144" s="0" t="n">
        <v>387</v>
      </c>
      <c r="L4144" s="0" t="s">
        <v>20</v>
      </c>
      <c r="M4144" s="0" t="n">
        <f aca="false">35.3*G4144</f>
        <v>0.1047734817253</v>
      </c>
      <c r="N4144" s="0" t="n">
        <f aca="false">M4144*1000/365</f>
        <v>0.287050634863836</v>
      </c>
      <c r="O4144" s="0" t="n">
        <f aca="false">Table1[[#This Row],[Detection frequency 2021]]/100*365</f>
        <v>158.449785</v>
      </c>
      <c r="P4144" s="0" t="n">
        <f aca="false">Table1[[#This Row],[Flared days/year]]/12</f>
        <v>13.20414875</v>
      </c>
      <c r="Q4144" s="2" t="n">
        <f aca="false">Table1[[#This Row],['#days per month]]-P4200</f>
        <v>11.1650427916667</v>
      </c>
    </row>
    <row r="4145" customFormat="false" ht="15.75" hidden="true" customHeight="false" outlineLevel="0" collapsed="false">
      <c r="A4145" s="0" t="s">
        <v>24</v>
      </c>
      <c r="B4145" s="0" t="s">
        <v>25</v>
      </c>
      <c r="C4145" s="0" t="s">
        <v>4314</v>
      </c>
      <c r="D4145" s="0" t="n">
        <v>6722</v>
      </c>
      <c r="E4145" s="0" t="n">
        <v>43.222524</v>
      </c>
      <c r="F4145" s="0" t="n">
        <v>48.792671</v>
      </c>
      <c r="G4145" s="0" t="n">
        <v>0.002967412182</v>
      </c>
      <c r="H4145" s="0" t="n">
        <v>1901.11</v>
      </c>
      <c r="I4145" s="0" t="n">
        <v>1.6015</v>
      </c>
      <c r="J4145" s="0" t="n">
        <v>4.52489</v>
      </c>
      <c r="K4145" s="0" t="n">
        <v>221</v>
      </c>
      <c r="L4145" s="0" t="s">
        <v>20</v>
      </c>
      <c r="M4145" s="0" t="n">
        <f aca="false">35.3*G4145</f>
        <v>0.1047496500246</v>
      </c>
      <c r="N4145" s="0" t="n">
        <f aca="false">M4145*1000/365</f>
        <v>0.286985342533151</v>
      </c>
      <c r="O4145" s="0" t="n">
        <f aca="false">Table1[[#This Row],[Detection frequency 2021]]/100*365</f>
        <v>16.5158485</v>
      </c>
      <c r="P4145" s="0" t="n">
        <f aca="false">Table1[[#This Row],[Flared days/year]]/12</f>
        <v>1.37632070833333</v>
      </c>
      <c r="Q4145" s="2" t="n">
        <f aca="false">Table1[[#This Row],['#days per month]]-P4201</f>
        <v>-0.478353791666667</v>
      </c>
    </row>
    <row r="4146" customFormat="false" ht="15.75" hidden="true" customHeight="false" outlineLevel="0" collapsed="false">
      <c r="A4146" s="0" t="s">
        <v>1160</v>
      </c>
      <c r="B4146" s="0" t="s">
        <v>1161</v>
      </c>
      <c r="C4146" s="0" t="s">
        <v>4315</v>
      </c>
      <c r="D4146" s="0" t="n">
        <v>9989</v>
      </c>
      <c r="E4146" s="0" t="n">
        <v>27.128369</v>
      </c>
      <c r="F4146" s="0" t="n">
        <v>69.231964</v>
      </c>
      <c r="G4146" s="0" t="n">
        <v>0.00295945751899999</v>
      </c>
      <c r="H4146" s="0" t="n">
        <v>1461.28</v>
      </c>
      <c r="I4146" s="0" t="n">
        <v>1.6015</v>
      </c>
      <c r="J4146" s="0" t="n">
        <v>27.4406</v>
      </c>
      <c r="K4146" s="0" t="n">
        <v>379</v>
      </c>
      <c r="L4146" s="0" t="s">
        <v>20</v>
      </c>
      <c r="M4146" s="0" t="n">
        <f aca="false">35.3*G4146</f>
        <v>0.1044688504207</v>
      </c>
      <c r="N4146" s="0" t="n">
        <f aca="false">M4146*1000/365</f>
        <v>0.286216028549862</v>
      </c>
      <c r="O4146" s="0" t="n">
        <f aca="false">Table1[[#This Row],[Detection frequency 2021]]/100*365</f>
        <v>100.15819</v>
      </c>
      <c r="P4146" s="0" t="n">
        <f aca="false">Table1[[#This Row],[Flared days/year]]/12</f>
        <v>8.34651583333333</v>
      </c>
      <c r="Q4146" s="2" t="n">
        <f aca="false">Table1[[#This Row],['#days per month]]-P4202</f>
        <v>5.72905825</v>
      </c>
    </row>
    <row r="4147" customFormat="false" ht="15.75" hidden="true" customHeight="false" outlineLevel="0" collapsed="false">
      <c r="A4147" s="0" t="s">
        <v>51</v>
      </c>
      <c r="B4147" s="0" t="s">
        <v>52</v>
      </c>
      <c r="C4147" s="0" t="s">
        <v>4316</v>
      </c>
      <c r="D4147" s="0" t="n">
        <v>5575</v>
      </c>
      <c r="E4147" s="0" t="n">
        <v>27.814213</v>
      </c>
      <c r="F4147" s="0" t="n">
        <v>7.845459</v>
      </c>
      <c r="G4147" s="0" t="n">
        <v>0.003246705977</v>
      </c>
      <c r="H4147" s="0" t="n">
        <v>1708.8</v>
      </c>
      <c r="I4147" s="0" t="n">
        <v>1.6015</v>
      </c>
      <c r="J4147" s="0" t="n">
        <v>7.37101</v>
      </c>
      <c r="K4147" s="0" t="n">
        <v>407</v>
      </c>
      <c r="L4147" s="0" t="s">
        <v>20</v>
      </c>
      <c r="M4147" s="0" t="n">
        <f aca="false">35.3*G4147</f>
        <v>0.1146087209881</v>
      </c>
      <c r="N4147" s="0" t="n">
        <f aca="false">M4147*1000/365</f>
        <v>0.313996495857808</v>
      </c>
      <c r="O4147" s="0" t="n">
        <f aca="false">Table1[[#This Row],[Detection frequency 2021]]/100*365</f>
        <v>26.9041865</v>
      </c>
      <c r="P4147" s="0" t="n">
        <f aca="false">Table1[[#This Row],[Flared days/year]]/12</f>
        <v>2.24201554166667</v>
      </c>
      <c r="Q4147" s="2" t="n">
        <f aca="false">Table1[[#This Row],['#days per month]]-P4203</f>
        <v>-2.675659875</v>
      </c>
    </row>
    <row r="4148" customFormat="false" ht="15.75" hidden="true" customHeight="false" outlineLevel="0" collapsed="false">
      <c r="A4148" s="0" t="s">
        <v>24</v>
      </c>
      <c r="B4148" s="0" t="s">
        <v>25</v>
      </c>
      <c r="C4148" s="0" t="s">
        <v>4317</v>
      </c>
      <c r="D4148" s="0" t="n">
        <v>8810</v>
      </c>
      <c r="E4148" s="0" t="n">
        <v>62.1595819999999</v>
      </c>
      <c r="F4148" s="0" t="n">
        <v>71.912304</v>
      </c>
      <c r="G4148" s="0" t="n">
        <v>0.002958518223</v>
      </c>
      <c r="H4148" s="0" t="n">
        <v>1854.16</v>
      </c>
      <c r="I4148" s="0" t="n">
        <v>1.6015</v>
      </c>
      <c r="J4148" s="0" t="n">
        <v>22</v>
      </c>
      <c r="K4148" s="0" t="n">
        <v>200</v>
      </c>
      <c r="L4148" s="0" t="s">
        <v>20</v>
      </c>
      <c r="M4148" s="0" t="n">
        <f aca="false">35.3*G4148</f>
        <v>0.1044356932719</v>
      </c>
      <c r="N4148" s="0" t="n">
        <f aca="false">M4148*1000/365</f>
        <v>0.286125187046301</v>
      </c>
      <c r="O4148" s="0" t="n">
        <f aca="false">Table1[[#This Row],[Detection frequency 2021]]/100*365</f>
        <v>80.3</v>
      </c>
      <c r="P4148" s="0" t="n">
        <f aca="false">Table1[[#This Row],[Flared days/year]]/12</f>
        <v>6.69166666666667</v>
      </c>
      <c r="Q4148" s="2" t="n">
        <f aca="false">Table1[[#This Row],['#days per month]]-P4204</f>
        <v>2.75717958333333</v>
      </c>
    </row>
    <row r="4149" customFormat="false" ht="15.75" hidden="true" customHeight="false" outlineLevel="0" collapsed="false">
      <c r="A4149" s="0" t="s">
        <v>24</v>
      </c>
      <c r="B4149" s="0" t="s">
        <v>25</v>
      </c>
      <c r="C4149" s="0" t="s">
        <v>4318</v>
      </c>
      <c r="D4149" s="0" t="n">
        <v>6524</v>
      </c>
      <c r="E4149" s="0" t="n">
        <v>68.383705</v>
      </c>
      <c r="F4149" s="0" t="n">
        <v>59.0503449999999</v>
      </c>
      <c r="G4149" s="0" t="n">
        <v>0.00295816598699999</v>
      </c>
      <c r="H4149" s="0" t="n">
        <v>1915.79</v>
      </c>
      <c r="I4149" s="0" t="n">
        <v>2.55686</v>
      </c>
      <c r="J4149" s="0" t="n">
        <v>15.2904999999999</v>
      </c>
      <c r="K4149" s="0" t="n">
        <v>327</v>
      </c>
      <c r="L4149" s="0" t="s">
        <v>20</v>
      </c>
      <c r="M4149" s="0" t="n">
        <f aca="false">35.3*G4149</f>
        <v>0.1044232593411</v>
      </c>
      <c r="N4149" s="0" t="n">
        <f aca="false">M4149*1000/365</f>
        <v>0.286091121482465</v>
      </c>
      <c r="O4149" s="0" t="n">
        <f aca="false">Table1[[#This Row],[Detection frequency 2021]]/100*365</f>
        <v>55.8103249999996</v>
      </c>
      <c r="P4149" s="0" t="n">
        <f aca="false">Table1[[#This Row],[Flared days/year]]/12</f>
        <v>4.65086041666664</v>
      </c>
      <c r="Q4149" s="2" t="n">
        <f aca="false">Table1[[#This Row],['#days per month]]-P4205</f>
        <v>1.3050270833333</v>
      </c>
    </row>
    <row r="4150" customFormat="false" ht="15.75" hidden="true" customHeight="false" outlineLevel="0" collapsed="false">
      <c r="A4150" s="0" t="s">
        <v>24</v>
      </c>
      <c r="B4150" s="0" t="s">
        <v>25</v>
      </c>
      <c r="C4150" s="0" t="s">
        <v>4319</v>
      </c>
      <c r="D4150" s="0" t="n">
        <v>9055</v>
      </c>
      <c r="E4150" s="0" t="n">
        <v>64.60237</v>
      </c>
      <c r="F4150" s="0" t="n">
        <v>76.033615</v>
      </c>
      <c r="G4150" s="0" t="n">
        <v>0.00295605257099999</v>
      </c>
      <c r="H4150" s="0" t="n">
        <v>1811.14</v>
      </c>
      <c r="I4150" s="0" t="n">
        <v>2.12897</v>
      </c>
      <c r="J4150" s="0" t="n">
        <v>20.8332999999999</v>
      </c>
      <c r="K4150" s="0" t="n">
        <v>240</v>
      </c>
      <c r="L4150" s="0" t="s">
        <v>218</v>
      </c>
      <c r="M4150" s="0" t="n">
        <f aca="false">35.3*G4150</f>
        <v>0.1043486557563</v>
      </c>
      <c r="N4150" s="0" t="n">
        <f aca="false">M4150*1000/365</f>
        <v>0.285886728099451</v>
      </c>
      <c r="O4150" s="0" t="n">
        <f aca="false">Table1[[#This Row],[Detection frequency 2021]]/100*365</f>
        <v>76.0415449999996</v>
      </c>
      <c r="P4150" s="0" t="n">
        <f aca="false">Table1[[#This Row],[Flared days/year]]/12</f>
        <v>6.33679541666664</v>
      </c>
      <c r="Q4150" s="2" t="n">
        <f aca="false">Table1[[#This Row],['#days per month]]-P4206</f>
        <v>-0.31344375000003</v>
      </c>
    </row>
    <row r="4151" customFormat="false" ht="15.75" hidden="true" customHeight="false" outlineLevel="0" collapsed="false">
      <c r="A4151" s="0" t="s">
        <v>645</v>
      </c>
      <c r="B4151" s="0" t="s">
        <v>646</v>
      </c>
      <c r="C4151" s="0" t="s">
        <v>4320</v>
      </c>
      <c r="D4151" s="0" t="n">
        <v>3322</v>
      </c>
      <c r="E4151" s="0" t="n">
        <v>29.3524669999999</v>
      </c>
      <c r="F4151" s="0" t="n">
        <v>-97.514941</v>
      </c>
      <c r="G4151" s="0" t="n">
        <v>0.00295587645299999</v>
      </c>
      <c r="H4151" s="0" t="n">
        <v>1949.29</v>
      </c>
      <c r="I4151" s="0" t="n">
        <v>1.99112999999999</v>
      </c>
      <c r="J4151" s="0" t="n">
        <v>16.8919</v>
      </c>
      <c r="K4151" s="0" t="n">
        <v>296</v>
      </c>
      <c r="L4151" s="0" t="s">
        <v>20</v>
      </c>
      <c r="M4151" s="0" t="n">
        <f aca="false">35.3*G4151</f>
        <v>0.1043424387909</v>
      </c>
      <c r="N4151" s="0" t="n">
        <f aca="false">M4151*1000/365</f>
        <v>0.285869695317533</v>
      </c>
      <c r="O4151" s="0" t="n">
        <f aca="false">Table1[[#This Row],[Detection frequency 2021]]/100*365</f>
        <v>61.655435</v>
      </c>
      <c r="P4151" s="0" t="n">
        <f aca="false">Table1[[#This Row],[Flared days/year]]/12</f>
        <v>5.13795291666667</v>
      </c>
      <c r="Q4151" s="2" t="n">
        <f aca="false">Table1[[#This Row],['#days per month]]-P4207</f>
        <v>3.13445879166667</v>
      </c>
    </row>
    <row r="4152" customFormat="false" ht="15.75" hidden="true" customHeight="false" outlineLevel="0" collapsed="false">
      <c r="A4152" s="0" t="s">
        <v>732</v>
      </c>
      <c r="B4152" s="0" t="s">
        <v>733</v>
      </c>
      <c r="C4152" s="0" t="s">
        <v>4321</v>
      </c>
      <c r="D4152" s="0" t="n">
        <v>4152</v>
      </c>
      <c r="E4152" s="0" t="n">
        <v>8.757217</v>
      </c>
      <c r="F4152" s="0" t="n">
        <v>-75.237697</v>
      </c>
      <c r="G4152" s="0" t="n">
        <v>0.002952207328</v>
      </c>
      <c r="H4152" s="0" t="n">
        <v>1931.36</v>
      </c>
      <c r="I4152" s="0" t="n">
        <v>1.6015</v>
      </c>
      <c r="J4152" s="0" t="n">
        <v>10</v>
      </c>
      <c r="K4152" s="0" t="n">
        <v>100</v>
      </c>
      <c r="L4152" s="0" t="s">
        <v>20</v>
      </c>
      <c r="M4152" s="0" t="n">
        <f aca="false">35.3*G4152</f>
        <v>0.1042129186784</v>
      </c>
      <c r="N4152" s="0" t="n">
        <f aca="false">M4152*1000/365</f>
        <v>0.285514845694247</v>
      </c>
      <c r="O4152" s="0" t="n">
        <f aca="false">Table1[[#This Row],[Detection frequency 2021]]/100*365</f>
        <v>36.5</v>
      </c>
      <c r="P4152" s="0" t="n">
        <f aca="false">Table1[[#This Row],[Flared days/year]]/12</f>
        <v>3.04166666666667</v>
      </c>
      <c r="Q4152" s="2" t="n">
        <f aca="false">Table1[[#This Row],['#days per month]]-P4208</f>
        <v>-1.33647791666667</v>
      </c>
    </row>
    <row r="4153" customFormat="false" ht="15.75" hidden="true" customHeight="false" outlineLevel="0" collapsed="false">
      <c r="A4153" s="0" t="s">
        <v>645</v>
      </c>
      <c r="B4153" s="0" t="s">
        <v>646</v>
      </c>
      <c r="C4153" s="0" t="s">
        <v>4322</v>
      </c>
      <c r="D4153" s="0" t="n">
        <v>1446</v>
      </c>
      <c r="E4153" s="0" t="n">
        <v>32.301024</v>
      </c>
      <c r="F4153" s="0" t="n">
        <v>-103.912639</v>
      </c>
      <c r="G4153" s="0" t="n">
        <v>0.00295085709</v>
      </c>
      <c r="H4153" s="0" t="n">
        <v>1854.32</v>
      </c>
      <c r="I4153" s="0" t="n">
        <v>1.6015</v>
      </c>
      <c r="J4153" s="0" t="n">
        <v>7.66961999999999</v>
      </c>
      <c r="K4153" s="0" t="n">
        <v>339</v>
      </c>
      <c r="L4153" s="0" t="s">
        <v>20</v>
      </c>
      <c r="M4153" s="0" t="n">
        <f aca="false">35.3*G4153</f>
        <v>0.104165255277</v>
      </c>
      <c r="N4153" s="0" t="n">
        <f aca="false">M4153*1000/365</f>
        <v>0.285384261032877</v>
      </c>
      <c r="O4153" s="0" t="n">
        <f aca="false">Table1[[#This Row],[Detection frequency 2021]]/100*365</f>
        <v>27.994113</v>
      </c>
      <c r="P4153" s="0" t="n">
        <f aca="false">Table1[[#This Row],[Flared days/year]]/12</f>
        <v>2.33284275</v>
      </c>
      <c r="Q4153" s="2" t="n">
        <f aca="false">Table1[[#This Row],['#days per month]]-P4209</f>
        <v>-0.481833458333336</v>
      </c>
    </row>
    <row r="4154" customFormat="false" ht="15.75" hidden="true" customHeight="false" outlineLevel="0" collapsed="false">
      <c r="A4154" s="0" t="s">
        <v>345</v>
      </c>
      <c r="B4154" s="0" t="s">
        <v>346</v>
      </c>
      <c r="C4154" s="0" t="s">
        <v>4323</v>
      </c>
      <c r="D4154" s="0" t="n">
        <v>4716</v>
      </c>
      <c r="E4154" s="0" t="n">
        <v>-45.76778</v>
      </c>
      <c r="F4154" s="0" t="n">
        <v>-68.295445</v>
      </c>
      <c r="G4154" s="0" t="n">
        <v>0.00295071032499999</v>
      </c>
      <c r="H4154" s="0" t="n">
        <v>1610.68</v>
      </c>
      <c r="I4154" s="0" t="n">
        <v>2.72578</v>
      </c>
      <c r="J4154" s="0" t="n">
        <v>14.1066</v>
      </c>
      <c r="K4154" s="0" t="n">
        <v>319</v>
      </c>
      <c r="L4154" s="0" t="s">
        <v>20</v>
      </c>
      <c r="M4154" s="0" t="n">
        <f aca="false">35.3*G4154</f>
        <v>0.1041600744725</v>
      </c>
      <c r="N4154" s="0" t="n">
        <f aca="false">M4154*1000/365</f>
        <v>0.285370067047944</v>
      </c>
      <c r="O4154" s="0" t="n">
        <f aca="false">Table1[[#This Row],[Detection frequency 2021]]/100*365</f>
        <v>51.48909</v>
      </c>
      <c r="P4154" s="0" t="n">
        <f aca="false">Table1[[#This Row],[Flared days/year]]/12</f>
        <v>4.2907575</v>
      </c>
      <c r="Q4154" s="2" t="n">
        <f aca="false">Table1[[#This Row],['#days per month]]-P4210</f>
        <v>0.464766666666697</v>
      </c>
    </row>
    <row r="4155" customFormat="false" ht="15.75" hidden="true" customHeight="false" outlineLevel="0" collapsed="false">
      <c r="A4155" s="0" t="s">
        <v>100</v>
      </c>
      <c r="B4155" s="0" t="s">
        <v>101</v>
      </c>
      <c r="C4155" s="0" t="s">
        <v>4324</v>
      </c>
      <c r="D4155" s="0" t="n">
        <v>8348</v>
      </c>
      <c r="E4155" s="0" t="n">
        <v>37.713731</v>
      </c>
      <c r="F4155" s="0" t="n">
        <v>53.9748709999999</v>
      </c>
      <c r="G4155" s="0" t="n">
        <v>0.00295062226599999</v>
      </c>
      <c r="H4155" s="0" t="n">
        <v>1774.77</v>
      </c>
      <c r="I4155" s="0" t="n">
        <v>1.50906</v>
      </c>
      <c r="J4155" s="0" t="n">
        <v>17.0918</v>
      </c>
      <c r="K4155" s="0" t="n">
        <v>392</v>
      </c>
      <c r="L4155" s="0" t="s">
        <v>20</v>
      </c>
      <c r="M4155" s="0" t="n">
        <f aca="false">35.3*G4155</f>
        <v>0.1041569659898</v>
      </c>
      <c r="N4155" s="0" t="n">
        <f aca="false">M4155*1000/365</f>
        <v>0.285361550656985</v>
      </c>
      <c r="O4155" s="0" t="n">
        <f aca="false">Table1[[#This Row],[Detection frequency 2021]]/100*365</f>
        <v>62.38507</v>
      </c>
      <c r="P4155" s="0" t="n">
        <f aca="false">Table1[[#This Row],[Flared days/year]]/12</f>
        <v>5.19875583333333</v>
      </c>
      <c r="Q4155" s="2" t="n">
        <f aca="false">Table1[[#This Row],['#days per month]]-P4211</f>
        <v>-1.82046791666667</v>
      </c>
    </row>
    <row r="4156" customFormat="false" ht="15.75" hidden="true" customHeight="false" outlineLevel="0" collapsed="false">
      <c r="A4156" s="0" t="s">
        <v>645</v>
      </c>
      <c r="B4156" s="0" t="s">
        <v>646</v>
      </c>
      <c r="C4156" s="0" t="s">
        <v>4325</v>
      </c>
      <c r="D4156" s="0" t="n">
        <v>3421</v>
      </c>
      <c r="E4156" s="0" t="n">
        <v>30.433989</v>
      </c>
      <c r="F4156" s="0" t="n">
        <v>-96.759346</v>
      </c>
      <c r="G4156" s="0" t="n">
        <v>0.002950475501</v>
      </c>
      <c r="H4156" s="0" t="n">
        <v>1871.63</v>
      </c>
      <c r="I4156" s="0" t="n">
        <v>1.75240999999999</v>
      </c>
      <c r="J4156" s="0" t="n">
        <v>20.1413</v>
      </c>
      <c r="K4156" s="0" t="n">
        <v>283</v>
      </c>
      <c r="L4156" s="0" t="s">
        <v>20</v>
      </c>
      <c r="M4156" s="0" t="n">
        <f aca="false">35.3*G4156</f>
        <v>0.1041517851853</v>
      </c>
      <c r="N4156" s="0" t="n">
        <f aca="false">M4156*1000/365</f>
        <v>0.285347356672055</v>
      </c>
      <c r="O4156" s="0" t="n">
        <f aca="false">Table1[[#This Row],[Detection frequency 2021]]/100*365</f>
        <v>73.515745</v>
      </c>
      <c r="P4156" s="0" t="n">
        <f aca="false">Table1[[#This Row],[Flared days/year]]/12</f>
        <v>6.12631208333333</v>
      </c>
      <c r="Q4156" s="2" t="n">
        <f aca="false">Table1[[#This Row],['#days per month]]-P4212</f>
        <v>1.8283154166667</v>
      </c>
    </row>
    <row r="4157" customFormat="false" ht="15.75" hidden="true" customHeight="false" outlineLevel="0" collapsed="false">
      <c r="A4157" s="0" t="s">
        <v>345</v>
      </c>
      <c r="B4157" s="0" t="s">
        <v>346</v>
      </c>
      <c r="C4157" s="0" t="s">
        <v>4326</v>
      </c>
      <c r="D4157" s="0" t="n">
        <v>4658</v>
      </c>
      <c r="E4157" s="0" t="n">
        <v>-38.747396</v>
      </c>
      <c r="F4157" s="0" t="n">
        <v>-68.918633</v>
      </c>
      <c r="G4157" s="0" t="n">
        <v>0.002950211324</v>
      </c>
      <c r="H4157" s="0" t="n">
        <v>1780.82</v>
      </c>
      <c r="I4157" s="0" t="n">
        <v>2.03902</v>
      </c>
      <c r="J4157" s="0" t="n">
        <v>13.7466</v>
      </c>
      <c r="K4157" s="0" t="n">
        <v>371</v>
      </c>
      <c r="L4157" s="0" t="s">
        <v>20</v>
      </c>
      <c r="M4157" s="0" t="n">
        <f aca="false">35.3*G4157</f>
        <v>0.1041424597372</v>
      </c>
      <c r="N4157" s="0" t="n">
        <f aca="false">M4157*1000/365</f>
        <v>0.285321807499178</v>
      </c>
      <c r="O4157" s="0" t="n">
        <f aca="false">Table1[[#This Row],[Detection frequency 2021]]/100*365</f>
        <v>50.17509</v>
      </c>
      <c r="P4157" s="0" t="n">
        <f aca="false">Table1[[#This Row],[Flared days/year]]/12</f>
        <v>4.1812575</v>
      </c>
      <c r="Q4157" s="2" t="n">
        <f aca="false">Table1[[#This Row],['#days per month]]-P4213</f>
        <v>1.54397433333333</v>
      </c>
    </row>
    <row r="4158" customFormat="false" ht="15.75" hidden="true" customHeight="false" outlineLevel="0" collapsed="false">
      <c r="A4158" s="0" t="s">
        <v>161</v>
      </c>
      <c r="B4158" s="0" t="s">
        <v>162</v>
      </c>
      <c r="C4158" s="0" t="s">
        <v>4327</v>
      </c>
      <c r="D4158" s="0" t="n">
        <v>9737</v>
      </c>
      <c r="E4158" s="0" t="n">
        <v>40.716194</v>
      </c>
      <c r="F4158" s="0" t="n">
        <v>83.9040189999999</v>
      </c>
      <c r="G4158" s="0" t="n">
        <v>0.002949360087</v>
      </c>
      <c r="H4158" s="0" t="n">
        <v>1828.79</v>
      </c>
      <c r="I4158" s="0" t="n">
        <v>1.6015</v>
      </c>
      <c r="J4158" s="0" t="n">
        <v>8.95953999999999</v>
      </c>
      <c r="K4158" s="0" t="n">
        <v>346</v>
      </c>
      <c r="L4158" s="0" t="s">
        <v>20</v>
      </c>
      <c r="M4158" s="0" t="n">
        <f aca="false">35.3*G4158</f>
        <v>0.1041124110711</v>
      </c>
      <c r="N4158" s="0" t="n">
        <f aca="false">M4158*1000/365</f>
        <v>0.285239482386575</v>
      </c>
      <c r="O4158" s="0" t="n">
        <f aca="false">Table1[[#This Row],[Detection frequency 2021]]/100*365</f>
        <v>32.702321</v>
      </c>
      <c r="P4158" s="0" t="n">
        <f aca="false">Table1[[#This Row],[Flared days/year]]/12</f>
        <v>2.72519341666666</v>
      </c>
      <c r="Q4158" s="2" t="n">
        <f aca="false">Table1[[#This Row],['#days per month]]-P4214</f>
        <v>-7.34074616666667</v>
      </c>
    </row>
    <row r="4159" customFormat="false" ht="15.75" hidden="true" customHeight="false" outlineLevel="0" collapsed="false">
      <c r="A4159" s="0" t="s">
        <v>598</v>
      </c>
      <c r="B4159" s="0" t="s">
        <v>599</v>
      </c>
      <c r="C4159" s="0" t="s">
        <v>4328</v>
      </c>
      <c r="D4159" s="0" t="n">
        <v>41</v>
      </c>
      <c r="E4159" s="0" t="n">
        <v>57.2322319999999</v>
      </c>
      <c r="F4159" s="0" t="n">
        <v>-122.21846</v>
      </c>
      <c r="G4159" s="0" t="n">
        <v>0.002946659611</v>
      </c>
      <c r="H4159" s="0" t="n">
        <v>1815.28</v>
      </c>
      <c r="I4159" s="0" t="n">
        <v>2.59883</v>
      </c>
      <c r="J4159" s="0" t="n">
        <v>12.6984</v>
      </c>
      <c r="K4159" s="0" t="n">
        <v>315</v>
      </c>
      <c r="L4159" s="0" t="s">
        <v>20</v>
      </c>
      <c r="M4159" s="0" t="n">
        <f aca="false">35.3*G4159</f>
        <v>0.1040170842683</v>
      </c>
      <c r="N4159" s="0" t="n">
        <f aca="false">M4159*1000/365</f>
        <v>0.284978313063836</v>
      </c>
      <c r="O4159" s="0" t="n">
        <f aca="false">Table1[[#This Row],[Detection frequency 2021]]/100*365</f>
        <v>46.34916</v>
      </c>
      <c r="P4159" s="0" t="n">
        <f aca="false">Table1[[#This Row],[Flared days/year]]/12</f>
        <v>3.86243</v>
      </c>
      <c r="Q4159" s="2" t="n">
        <f aca="false">Table1[[#This Row],['#days per month]]-P4215</f>
        <v>1.18132554166667</v>
      </c>
    </row>
    <row r="4160" customFormat="false" ht="15.75" hidden="true" customHeight="false" outlineLevel="0" collapsed="false">
      <c r="A4160" s="0" t="s">
        <v>645</v>
      </c>
      <c r="B4160" s="0" t="s">
        <v>646</v>
      </c>
      <c r="C4160" s="0" t="s">
        <v>4329</v>
      </c>
      <c r="D4160" s="0" t="n">
        <v>4056</v>
      </c>
      <c r="E4160" s="0" t="n">
        <v>38.216649</v>
      </c>
      <c r="F4160" s="0" t="n">
        <v>-87.992965</v>
      </c>
      <c r="G4160" s="0" t="n">
        <v>0.002945397432</v>
      </c>
      <c r="H4160" s="0" t="n">
        <v>1861.43</v>
      </c>
      <c r="I4160" s="0" t="n">
        <v>1.93198</v>
      </c>
      <c r="J4160" s="0" t="n">
        <v>24.8061999999999</v>
      </c>
      <c r="K4160" s="0" t="n">
        <v>258</v>
      </c>
      <c r="L4160" s="0" t="s">
        <v>20</v>
      </c>
      <c r="M4160" s="0" t="n">
        <f aca="false">35.3*G4160</f>
        <v>0.1039725293496</v>
      </c>
      <c r="N4160" s="0" t="n">
        <f aca="false">M4160*1000/365</f>
        <v>0.284856244793425</v>
      </c>
      <c r="O4160" s="0" t="n">
        <f aca="false">Table1[[#This Row],[Detection frequency 2021]]/100*365</f>
        <v>90.5426299999996</v>
      </c>
      <c r="P4160" s="0" t="n">
        <f aca="false">Table1[[#This Row],[Flared days/year]]/12</f>
        <v>7.54521916666664</v>
      </c>
      <c r="Q4160" s="2" t="n">
        <f aca="false">Table1[[#This Row],['#days per month]]-P4216</f>
        <v>5.76125124999997</v>
      </c>
    </row>
    <row r="4161" customFormat="false" ht="15.75" hidden="true" customHeight="false" outlineLevel="0" collapsed="false">
      <c r="A4161" s="0" t="s">
        <v>2933</v>
      </c>
      <c r="B4161" s="0" t="s">
        <v>2934</v>
      </c>
      <c r="C4161" s="0" t="s">
        <v>4330</v>
      </c>
      <c r="D4161" s="0" t="n">
        <v>5047</v>
      </c>
      <c r="E4161" s="0" t="n">
        <v>4.969879</v>
      </c>
      <c r="F4161" s="0" t="n">
        <v>-4.547027</v>
      </c>
      <c r="G4161" s="0" t="n">
        <v>0.002942021837</v>
      </c>
      <c r="H4161" s="0" t="n">
        <v>1716.82</v>
      </c>
      <c r="I4161" s="0" t="n">
        <v>1.4435</v>
      </c>
      <c r="J4161" s="0" t="n">
        <v>21.2963</v>
      </c>
      <c r="K4161" s="0" t="n">
        <v>108</v>
      </c>
      <c r="L4161" s="0" t="s">
        <v>20</v>
      </c>
      <c r="M4161" s="0" t="n">
        <f aca="false">35.3*G4161</f>
        <v>0.1038533708461</v>
      </c>
      <c r="N4161" s="0" t="n">
        <f aca="false">M4161*1000/365</f>
        <v>0.28452978314</v>
      </c>
      <c r="O4161" s="0" t="n">
        <f aca="false">Table1[[#This Row],[Detection frequency 2021]]/100*365</f>
        <v>77.731495</v>
      </c>
      <c r="P4161" s="0" t="n">
        <f aca="false">Table1[[#This Row],[Flared days/year]]/12</f>
        <v>6.47762458333333</v>
      </c>
      <c r="Q4161" s="2" t="n">
        <f aca="false">Table1[[#This Row],['#days per month]]-P4217</f>
        <v>0.117773333333334</v>
      </c>
    </row>
    <row r="4162" customFormat="false" ht="15.75" hidden="true" customHeight="false" outlineLevel="0" collapsed="false">
      <c r="A4162" s="0" t="s">
        <v>598</v>
      </c>
      <c r="B4162" s="0" t="s">
        <v>599</v>
      </c>
      <c r="C4162" s="0" t="s">
        <v>4331</v>
      </c>
      <c r="D4162" s="0" t="n">
        <v>215</v>
      </c>
      <c r="E4162" s="0" t="n">
        <v>54.542029</v>
      </c>
      <c r="F4162" s="0" t="n">
        <v>-117.881590999999</v>
      </c>
      <c r="G4162" s="0" t="n">
        <v>0.002939614891</v>
      </c>
      <c r="H4162" s="0" t="n">
        <v>1785.5</v>
      </c>
      <c r="I4162" s="0" t="n">
        <v>1.6015</v>
      </c>
      <c r="J4162" s="0" t="n">
        <v>24.3636</v>
      </c>
      <c r="K4162" s="0" t="n">
        <v>275</v>
      </c>
      <c r="L4162" s="0" t="s">
        <v>20</v>
      </c>
      <c r="M4162" s="0" t="n">
        <f aca="false">35.3*G4162</f>
        <v>0.1037684056523</v>
      </c>
      <c r="N4162" s="0" t="n">
        <f aca="false">M4162*1000/365</f>
        <v>0.284297001787123</v>
      </c>
      <c r="O4162" s="0" t="n">
        <f aca="false">Table1[[#This Row],[Detection frequency 2021]]/100*365</f>
        <v>88.92714</v>
      </c>
      <c r="P4162" s="0" t="n">
        <f aca="false">Table1[[#This Row],[Flared days/year]]/12</f>
        <v>7.410595</v>
      </c>
      <c r="Q4162" s="2" t="n">
        <f aca="false">Table1[[#This Row],['#days per month]]-P4218</f>
        <v>1.6094675</v>
      </c>
    </row>
    <row r="4163" customFormat="false" ht="15.75" hidden="true" customHeight="false" outlineLevel="0" collapsed="false">
      <c r="A4163" s="0" t="s">
        <v>24</v>
      </c>
      <c r="B4163" s="0" t="s">
        <v>25</v>
      </c>
      <c r="C4163" s="0" t="s">
        <v>4332</v>
      </c>
      <c r="D4163" s="0" t="n">
        <v>8719</v>
      </c>
      <c r="E4163" s="0" t="n">
        <v>60.299388</v>
      </c>
      <c r="F4163" s="0" t="n">
        <v>69.053945</v>
      </c>
      <c r="G4163" s="0" t="n">
        <v>0.002939497479</v>
      </c>
      <c r="H4163" s="0" t="n">
        <v>1814.23</v>
      </c>
      <c r="I4163" s="0" t="n">
        <v>1.6015</v>
      </c>
      <c r="J4163" s="0" t="n">
        <v>13.3803</v>
      </c>
      <c r="K4163" s="0" t="n">
        <v>284</v>
      </c>
      <c r="L4163" s="0" t="s">
        <v>20</v>
      </c>
      <c r="M4163" s="0" t="n">
        <f aca="false">35.3*G4163</f>
        <v>0.1037642610087</v>
      </c>
      <c r="N4163" s="0" t="n">
        <f aca="false">M4163*1000/365</f>
        <v>0.284285646599178</v>
      </c>
      <c r="O4163" s="0" t="n">
        <f aca="false">Table1[[#This Row],[Detection frequency 2021]]/100*365</f>
        <v>48.838095</v>
      </c>
      <c r="P4163" s="0" t="n">
        <f aca="false">Table1[[#This Row],[Flared days/year]]/12</f>
        <v>4.06984125</v>
      </c>
      <c r="Q4163" s="2" t="n">
        <f aca="false">Table1[[#This Row],['#days per month]]-P4219</f>
        <v>-1.97109125</v>
      </c>
    </row>
    <row r="4164" customFormat="false" ht="15.75" hidden="true" customHeight="false" outlineLevel="0" collapsed="false">
      <c r="A4164" s="0" t="s">
        <v>24</v>
      </c>
      <c r="B4164" s="0" t="s">
        <v>25</v>
      </c>
      <c r="C4164" s="0" t="s">
        <v>4333</v>
      </c>
      <c r="D4164" s="0" t="n">
        <v>8789</v>
      </c>
      <c r="E4164" s="0" t="n">
        <v>60.1983069999999</v>
      </c>
      <c r="F4164" s="0" t="n">
        <v>71.463031</v>
      </c>
      <c r="G4164" s="0" t="n">
        <v>0.002938939772</v>
      </c>
      <c r="H4164" s="0" t="n">
        <v>1872.05</v>
      </c>
      <c r="I4164" s="0" t="n">
        <v>1.6015</v>
      </c>
      <c r="J4164" s="0" t="n">
        <v>18.0451</v>
      </c>
      <c r="K4164" s="0" t="n">
        <v>266</v>
      </c>
      <c r="L4164" s="0" t="s">
        <v>20</v>
      </c>
      <c r="M4164" s="0" t="n">
        <f aca="false">35.3*G4164</f>
        <v>0.1037445739516</v>
      </c>
      <c r="N4164" s="0" t="n">
        <f aca="false">M4164*1000/365</f>
        <v>0.284231709456438</v>
      </c>
      <c r="O4164" s="0" t="n">
        <f aca="false">Table1[[#This Row],[Detection frequency 2021]]/100*365</f>
        <v>65.864615</v>
      </c>
      <c r="P4164" s="0" t="n">
        <f aca="false">Table1[[#This Row],[Flared days/year]]/12</f>
        <v>5.48871791666667</v>
      </c>
      <c r="Q4164" s="2" t="n">
        <f aca="false">Table1[[#This Row],['#days per month]]-P4220</f>
        <v>0.736113750000001</v>
      </c>
    </row>
    <row r="4165" customFormat="false" ht="15.75" hidden="true" customHeight="false" outlineLevel="0" collapsed="false">
      <c r="A4165" s="0" t="s">
        <v>645</v>
      </c>
      <c r="B4165" s="0" t="s">
        <v>646</v>
      </c>
      <c r="C4165" s="0" t="s">
        <v>4334</v>
      </c>
      <c r="D4165" s="0" t="n">
        <v>2245</v>
      </c>
      <c r="E4165" s="0" t="n">
        <v>31.751549</v>
      </c>
      <c r="F4165" s="0" t="n">
        <v>-102.474455</v>
      </c>
      <c r="G4165" s="0" t="n">
        <v>0.002935799001</v>
      </c>
      <c r="H4165" s="0" t="n">
        <v>1917.92</v>
      </c>
      <c r="I4165" s="0" t="n">
        <v>1.08851</v>
      </c>
      <c r="J4165" s="0" t="n">
        <v>15.2493</v>
      </c>
      <c r="K4165" s="0" t="n">
        <v>341</v>
      </c>
      <c r="L4165" s="0" t="s">
        <v>20</v>
      </c>
      <c r="M4165" s="0" t="n">
        <f aca="false">35.3*G4165</f>
        <v>0.1036337047353</v>
      </c>
      <c r="N4165" s="0" t="n">
        <f aca="false">M4165*1000/365</f>
        <v>0.283927958178904</v>
      </c>
      <c r="O4165" s="0" t="n">
        <f aca="false">Table1[[#This Row],[Detection frequency 2021]]/100*365</f>
        <v>55.659945</v>
      </c>
      <c r="P4165" s="0" t="n">
        <f aca="false">Table1[[#This Row],[Flared days/year]]/12</f>
        <v>4.63832875</v>
      </c>
      <c r="Q4165" s="2" t="n">
        <f aca="false">Table1[[#This Row],['#days per month]]-P4221</f>
        <v>0.743504999999999</v>
      </c>
    </row>
    <row r="4166" customFormat="false" ht="15.75" hidden="true" customHeight="false" outlineLevel="0" collapsed="false">
      <c r="A4166" s="0" t="s">
        <v>543</v>
      </c>
      <c r="B4166" s="0" t="s">
        <v>544</v>
      </c>
      <c r="C4166" s="0" t="s">
        <v>4335</v>
      </c>
      <c r="D4166" s="0" t="n">
        <v>12112</v>
      </c>
      <c r="E4166" s="0" t="n">
        <v>-20.290117</v>
      </c>
      <c r="F4166" s="0" t="n">
        <v>116.275772</v>
      </c>
      <c r="G4166" s="0" t="n">
        <v>0.00293095282069999</v>
      </c>
      <c r="H4166" s="0" t="n">
        <v>1823.12</v>
      </c>
      <c r="I4166" s="0" t="n">
        <v>1.6015</v>
      </c>
      <c r="J4166" s="0" t="n">
        <v>29.9673999999999</v>
      </c>
      <c r="K4166" s="0" t="n">
        <v>307</v>
      </c>
      <c r="L4166" s="0" t="s">
        <v>20</v>
      </c>
      <c r="M4166" s="0" t="n">
        <f aca="false">35.3*G4166</f>
        <v>0.10346263457071</v>
      </c>
      <c r="N4166" s="0" t="n">
        <f aca="false">M4166*1000/365</f>
        <v>0.283459272796465</v>
      </c>
      <c r="O4166" s="0" t="n">
        <f aca="false">Table1[[#This Row],[Detection frequency 2021]]/100*365</f>
        <v>109.38101</v>
      </c>
      <c r="P4166" s="0" t="n">
        <f aca="false">Table1[[#This Row],[Flared days/year]]/12</f>
        <v>9.11508416666664</v>
      </c>
      <c r="Q4166" s="2" t="n">
        <f aca="false">Table1[[#This Row],['#days per month]]-P4222</f>
        <v>4.24443291666667</v>
      </c>
    </row>
    <row r="4167" customFormat="false" ht="15.75" hidden="true" customHeight="false" outlineLevel="0" collapsed="false">
      <c r="A4167" s="0" t="s">
        <v>715</v>
      </c>
      <c r="B4167" s="0" t="s">
        <v>716</v>
      </c>
      <c r="C4167" s="0" t="s">
        <v>4336</v>
      </c>
      <c r="D4167" s="0" t="n">
        <v>9522</v>
      </c>
      <c r="E4167" s="0" t="n">
        <v>40.2419219999999</v>
      </c>
      <c r="F4167" s="0" t="n">
        <v>63.384037</v>
      </c>
      <c r="G4167" s="0" t="n">
        <v>0.0029307737674</v>
      </c>
      <c r="H4167" s="0" t="n">
        <v>1908.43</v>
      </c>
      <c r="I4167" s="0" t="n">
        <v>1.68353</v>
      </c>
      <c r="J4167" s="0" t="n">
        <v>15.1869</v>
      </c>
      <c r="K4167" s="0" t="n">
        <v>428</v>
      </c>
      <c r="L4167" s="0" t="s">
        <v>20</v>
      </c>
      <c r="M4167" s="0" t="n">
        <f aca="false">35.3*G4167</f>
        <v>0.10345631398922</v>
      </c>
      <c r="N4167" s="0" t="n">
        <f aca="false">M4167*1000/365</f>
        <v>0.283441956134849</v>
      </c>
      <c r="O4167" s="0" t="n">
        <f aca="false">Table1[[#This Row],[Detection frequency 2021]]/100*365</f>
        <v>55.432185</v>
      </c>
      <c r="P4167" s="0" t="n">
        <f aca="false">Table1[[#This Row],[Flared days/year]]/12</f>
        <v>4.61934875</v>
      </c>
      <c r="Q4167" s="2" t="n">
        <f aca="false">Table1[[#This Row],['#days per month]]-P4223</f>
        <v>2.712889875</v>
      </c>
    </row>
    <row r="4168" customFormat="false" ht="15.75" hidden="true" customHeight="false" outlineLevel="0" collapsed="false">
      <c r="A4168" s="0" t="s">
        <v>645</v>
      </c>
      <c r="B4168" s="0" t="s">
        <v>646</v>
      </c>
      <c r="C4168" s="0" t="s">
        <v>4337</v>
      </c>
      <c r="D4168" s="0" t="n">
        <v>1546</v>
      </c>
      <c r="E4168" s="0" t="n">
        <v>31.580551</v>
      </c>
      <c r="F4168" s="0" t="n">
        <v>-103.802334</v>
      </c>
      <c r="G4168" s="0" t="n">
        <v>0.0029304626256</v>
      </c>
      <c r="H4168" s="0" t="n">
        <v>1840.16</v>
      </c>
      <c r="I4168" s="0" t="n">
        <v>1.09986</v>
      </c>
      <c r="J4168" s="0" t="n">
        <v>15.8683</v>
      </c>
      <c r="K4168" s="0" t="n">
        <v>334</v>
      </c>
      <c r="L4168" s="0" t="s">
        <v>20</v>
      </c>
      <c r="M4168" s="0" t="n">
        <f aca="false">35.3*G4168</f>
        <v>0.10344533068368</v>
      </c>
      <c r="N4168" s="0" t="n">
        <f aca="false">M4168*1000/365</f>
        <v>0.283411864886795</v>
      </c>
      <c r="O4168" s="0" t="n">
        <f aca="false">Table1[[#This Row],[Detection frequency 2021]]/100*365</f>
        <v>57.919295</v>
      </c>
      <c r="P4168" s="0" t="n">
        <f aca="false">Table1[[#This Row],[Flared days/year]]/12</f>
        <v>4.82660791666667</v>
      </c>
      <c r="Q4168" s="2" t="n">
        <f aca="false">Table1[[#This Row],['#days per month]]-P4224</f>
        <v>-3.40085708333333</v>
      </c>
    </row>
    <row r="4169" customFormat="false" ht="15.75" hidden="true" customHeight="false" outlineLevel="0" collapsed="false">
      <c r="A4169" s="0" t="s">
        <v>24</v>
      </c>
      <c r="B4169" s="0" t="s">
        <v>25</v>
      </c>
      <c r="C4169" s="0" t="s">
        <v>4338</v>
      </c>
      <c r="D4169" s="0" t="n">
        <v>7077</v>
      </c>
      <c r="E4169" s="0" t="n">
        <v>56.614897</v>
      </c>
      <c r="F4169" s="0" t="n">
        <v>56.735127</v>
      </c>
      <c r="G4169" s="0" t="n">
        <v>0.00293012506609999</v>
      </c>
      <c r="H4169" s="0" t="n">
        <v>1928.26</v>
      </c>
      <c r="I4169" s="0" t="n">
        <v>2.25422</v>
      </c>
      <c r="J4169" s="0" t="n">
        <v>11.4504</v>
      </c>
      <c r="K4169" s="0" t="n">
        <v>262</v>
      </c>
      <c r="L4169" s="0" t="s">
        <v>20</v>
      </c>
      <c r="M4169" s="0" t="n">
        <f aca="false">35.3*G4169</f>
        <v>0.10343341483333</v>
      </c>
      <c r="N4169" s="0" t="n">
        <f aca="false">M4169*1000/365</f>
        <v>0.283379218721451</v>
      </c>
      <c r="O4169" s="0" t="n">
        <f aca="false">Table1[[#This Row],[Detection frequency 2021]]/100*365</f>
        <v>41.79396</v>
      </c>
      <c r="P4169" s="0" t="n">
        <f aca="false">Table1[[#This Row],[Flared days/year]]/12</f>
        <v>3.48283</v>
      </c>
      <c r="Q4169" s="2" t="n">
        <f aca="false">Table1[[#This Row],['#days per month]]-P4225</f>
        <v>2.48882245833333</v>
      </c>
    </row>
    <row r="4170" customFormat="false" ht="15.75" hidden="true" customHeight="false" outlineLevel="0" collapsed="false">
      <c r="A4170" s="0" t="s">
        <v>694</v>
      </c>
      <c r="B4170" s="0" t="s">
        <v>695</v>
      </c>
      <c r="C4170" s="0" t="s">
        <v>4339</v>
      </c>
      <c r="D4170" s="0" t="n">
        <v>8072</v>
      </c>
      <c r="E4170" s="0" t="n">
        <v>26.002225</v>
      </c>
      <c r="F4170" s="0" t="n">
        <v>50.559563</v>
      </c>
      <c r="G4170" s="0" t="n">
        <v>0.004494736831</v>
      </c>
      <c r="H4170" s="0" t="n">
        <v>1824.36</v>
      </c>
      <c r="I4170" s="0" t="n">
        <v>1.75142999999999</v>
      </c>
      <c r="J4170" s="0" t="n">
        <v>8.27068</v>
      </c>
      <c r="K4170" s="0" t="n">
        <v>399</v>
      </c>
      <c r="L4170" s="0" t="s">
        <v>20</v>
      </c>
      <c r="M4170" s="0" t="n">
        <f aca="false">35.3*G4170</f>
        <v>0.1586642101343</v>
      </c>
      <c r="N4170" s="0" t="n">
        <f aca="false">M4170*1000/365</f>
        <v>0.43469646612137</v>
      </c>
      <c r="O4170" s="0" t="n">
        <f aca="false">Table1[[#This Row],[Detection frequency 2021]]/100*365</f>
        <v>30.187982</v>
      </c>
      <c r="P4170" s="0" t="n">
        <f aca="false">Table1[[#This Row],[Flared days/year]]/12</f>
        <v>2.51566516666667</v>
      </c>
      <c r="Q4170" s="2" t="n">
        <f aca="false">Table1[[#This Row],['#days per month]]-P4226</f>
        <v>-1.3198765</v>
      </c>
    </row>
    <row r="4171" customFormat="false" ht="15.75" hidden="true" customHeight="false" outlineLevel="0" collapsed="false">
      <c r="A4171" s="0" t="s">
        <v>645</v>
      </c>
      <c r="B4171" s="0" t="s">
        <v>646</v>
      </c>
      <c r="C4171" s="0" t="s">
        <v>4340</v>
      </c>
      <c r="D4171" s="0" t="n">
        <v>3456</v>
      </c>
      <c r="E4171" s="0" t="n">
        <v>30.165126</v>
      </c>
      <c r="F4171" s="0" t="n">
        <v>-96.559196</v>
      </c>
      <c r="G4171" s="0" t="n">
        <v>0.00292869263969999</v>
      </c>
      <c r="H4171" s="0" t="n">
        <v>1321.09</v>
      </c>
      <c r="I4171" s="0" t="n">
        <v>1.6015</v>
      </c>
      <c r="J4171" s="0" t="n">
        <v>37.0107</v>
      </c>
      <c r="K4171" s="0" t="n">
        <v>281</v>
      </c>
      <c r="L4171" s="0" t="s">
        <v>20</v>
      </c>
      <c r="M4171" s="0" t="n">
        <f aca="false">35.3*G4171</f>
        <v>0.10338285018141</v>
      </c>
      <c r="N4171" s="0" t="n">
        <f aca="false">M4171*1000/365</f>
        <v>0.283240685428519</v>
      </c>
      <c r="O4171" s="0" t="n">
        <f aca="false">Table1[[#This Row],[Detection frequency 2021]]/100*365</f>
        <v>135.089055</v>
      </c>
      <c r="P4171" s="0" t="n">
        <f aca="false">Table1[[#This Row],[Flared days/year]]/12</f>
        <v>11.25742125</v>
      </c>
      <c r="Q4171" s="2" t="n">
        <f aca="false">Table1[[#This Row],['#days per month]]-P4227</f>
        <v>6.83791</v>
      </c>
    </row>
    <row r="4172" customFormat="false" ht="15.75" hidden="true" customHeight="false" outlineLevel="0" collapsed="false">
      <c r="A4172" s="0" t="s">
        <v>645</v>
      </c>
      <c r="B4172" s="0" t="s">
        <v>646</v>
      </c>
      <c r="C4172" s="0" t="s">
        <v>4341</v>
      </c>
      <c r="D4172" s="0" t="n">
        <v>518</v>
      </c>
      <c r="E4172" s="0" t="n">
        <v>48.401494</v>
      </c>
      <c r="F4172" s="0" t="n">
        <v>-103.590265</v>
      </c>
      <c r="G4172" s="0" t="n">
        <v>0.0029279969736</v>
      </c>
      <c r="H4172" s="0" t="n">
        <v>1934.41</v>
      </c>
      <c r="I4172" s="0" t="n">
        <v>2.2208</v>
      </c>
      <c r="J4172" s="0" t="n">
        <v>15</v>
      </c>
      <c r="K4172" s="0" t="n">
        <v>320</v>
      </c>
      <c r="L4172" s="0" t="s">
        <v>20</v>
      </c>
      <c r="M4172" s="0" t="n">
        <f aca="false">35.3*G4172</f>
        <v>0.10335829316808</v>
      </c>
      <c r="N4172" s="0" t="n">
        <f aca="false">M4172*1000/365</f>
        <v>0.283173405939945</v>
      </c>
      <c r="O4172" s="0" t="n">
        <f aca="false">Table1[[#This Row],[Detection frequency 2021]]/100*365</f>
        <v>54.75</v>
      </c>
      <c r="P4172" s="0" t="n">
        <f aca="false">Table1[[#This Row],[Flared days/year]]/12</f>
        <v>4.5625</v>
      </c>
      <c r="Q4172" s="2" t="n">
        <f aca="false">Table1[[#This Row],['#days per month]]-P4228</f>
        <v>-1.4557720833333</v>
      </c>
    </row>
    <row r="4173" customFormat="false" ht="15.75" hidden="true" customHeight="false" outlineLevel="0" collapsed="false">
      <c r="A4173" s="0" t="s">
        <v>161</v>
      </c>
      <c r="B4173" s="0" t="s">
        <v>162</v>
      </c>
      <c r="C4173" s="0" t="s">
        <v>4342</v>
      </c>
      <c r="D4173" s="0" t="n">
        <v>11130</v>
      </c>
      <c r="E4173" s="0" t="n">
        <v>36.526756</v>
      </c>
      <c r="F4173" s="0" t="n">
        <v>110.24613</v>
      </c>
      <c r="G4173" s="0" t="n">
        <v>0.0029271574778</v>
      </c>
      <c r="H4173" s="0" t="n">
        <v>1798.77</v>
      </c>
      <c r="I4173" s="0" t="n">
        <v>1.6015</v>
      </c>
      <c r="J4173" s="0" t="n">
        <v>14.7541</v>
      </c>
      <c r="K4173" s="0" t="n">
        <v>305</v>
      </c>
      <c r="L4173" s="0" t="s">
        <v>20</v>
      </c>
      <c r="M4173" s="0" t="n">
        <f aca="false">35.3*G4173</f>
        <v>0.10332865896634</v>
      </c>
      <c r="N4173" s="0" t="n">
        <f aca="false">M4173*1000/365</f>
        <v>0.283092216346137</v>
      </c>
      <c r="O4173" s="0" t="n">
        <f aca="false">Table1[[#This Row],[Detection frequency 2021]]/100*365</f>
        <v>53.852465</v>
      </c>
      <c r="P4173" s="0" t="n">
        <f aca="false">Table1[[#This Row],[Flared days/year]]/12</f>
        <v>4.48770541666667</v>
      </c>
      <c r="Q4173" s="2" t="n">
        <f aca="false">Table1[[#This Row],['#days per month]]-P4229</f>
        <v>0.3144475</v>
      </c>
    </row>
    <row r="4174" customFormat="false" ht="15.75" hidden="true" customHeight="false" outlineLevel="0" collapsed="false">
      <c r="A4174" s="0" t="s">
        <v>645</v>
      </c>
      <c r="B4174" s="0" t="s">
        <v>646</v>
      </c>
      <c r="C4174" s="0" t="s">
        <v>4343</v>
      </c>
      <c r="D4174" s="0" t="n">
        <v>3589</v>
      </c>
      <c r="E4174" s="0" t="n">
        <v>26.1327079999999</v>
      </c>
      <c r="F4174" s="0" t="n">
        <v>-92.03995</v>
      </c>
      <c r="G4174" s="0" t="n">
        <v>0.0029250176441</v>
      </c>
      <c r="H4174" s="0" t="n">
        <v>1810.15</v>
      </c>
      <c r="I4174" s="0" t="n">
        <v>1.22479</v>
      </c>
      <c r="J4174" s="0" t="n">
        <v>6.25</v>
      </c>
      <c r="K4174" s="0" t="n">
        <v>240</v>
      </c>
      <c r="L4174" s="0" t="s">
        <v>20</v>
      </c>
      <c r="M4174" s="0" t="n">
        <f aca="false">35.3*G4174</f>
        <v>0.10325312283673</v>
      </c>
      <c r="N4174" s="0" t="n">
        <f aca="false">M4174*1000/365</f>
        <v>0.282885268045836</v>
      </c>
      <c r="O4174" s="0" t="n">
        <f aca="false">Table1[[#This Row],[Detection frequency 2021]]/100*365</f>
        <v>22.8125</v>
      </c>
      <c r="P4174" s="0" t="n">
        <f aca="false">Table1[[#This Row],[Flared days/year]]/12</f>
        <v>1.90104166666667</v>
      </c>
      <c r="Q4174" s="2" t="n">
        <f aca="false">Table1[[#This Row],['#days per month]]-P4230</f>
        <v>-1.64265208333333</v>
      </c>
    </row>
    <row r="4175" customFormat="false" ht="15.75" hidden="true" customHeight="false" outlineLevel="0" collapsed="false">
      <c r="A4175" s="0" t="s">
        <v>345</v>
      </c>
      <c r="B4175" s="0" t="s">
        <v>346</v>
      </c>
      <c r="C4175" s="0" t="s">
        <v>4344</v>
      </c>
      <c r="D4175" s="0" t="n">
        <v>4695</v>
      </c>
      <c r="E4175" s="0" t="n">
        <v>-38.498845</v>
      </c>
      <c r="F4175" s="0" t="n">
        <v>-68.600112</v>
      </c>
      <c r="G4175" s="0" t="n">
        <v>0.0029248327202</v>
      </c>
      <c r="H4175" s="0" t="n">
        <v>1720.7</v>
      </c>
      <c r="I4175" s="0" t="n">
        <v>1.6015</v>
      </c>
      <c r="J4175" s="0" t="n">
        <v>12.5333</v>
      </c>
      <c r="K4175" s="0" t="n">
        <v>375</v>
      </c>
      <c r="L4175" s="0" t="s">
        <v>20</v>
      </c>
      <c r="M4175" s="0" t="n">
        <f aca="false">35.3*G4175</f>
        <v>0.10324659502306</v>
      </c>
      <c r="N4175" s="0" t="n">
        <f aca="false">M4175*1000/365</f>
        <v>0.282867383624822</v>
      </c>
      <c r="O4175" s="0" t="n">
        <f aca="false">Table1[[#This Row],[Detection frequency 2021]]/100*365</f>
        <v>45.746545</v>
      </c>
      <c r="P4175" s="0" t="n">
        <f aca="false">Table1[[#This Row],[Flared days/year]]/12</f>
        <v>3.81221208333333</v>
      </c>
      <c r="Q4175" s="2" t="n">
        <f aca="false">Table1[[#This Row],['#days per month]]-P4231</f>
        <v>-0.750287916666667</v>
      </c>
    </row>
    <row r="4176" customFormat="false" ht="15.75" hidden="true" customHeight="false" outlineLevel="0" collapsed="false">
      <c r="A4176" s="0" t="s">
        <v>788</v>
      </c>
      <c r="B4176" s="0" t="s">
        <v>789</v>
      </c>
      <c r="C4176" s="0" t="s">
        <v>4345</v>
      </c>
      <c r="D4176" s="0" t="n">
        <v>12005</v>
      </c>
      <c r="E4176" s="0" t="n">
        <v>-6.688019</v>
      </c>
      <c r="F4176" s="0" t="n">
        <v>108.327999999999</v>
      </c>
      <c r="G4176" s="0" t="n">
        <v>0.00292393158309999</v>
      </c>
      <c r="H4176" s="0" t="n">
        <v>1888.29</v>
      </c>
      <c r="I4176" s="0" t="n">
        <v>1.6015</v>
      </c>
      <c r="J4176" s="0" t="n">
        <v>19.5652</v>
      </c>
      <c r="K4176" s="0" t="n">
        <v>92</v>
      </c>
      <c r="L4176" s="0" t="s">
        <v>20</v>
      </c>
      <c r="M4176" s="0" t="n">
        <f aca="false">35.3*G4176</f>
        <v>0.10321478488343</v>
      </c>
      <c r="N4176" s="0" t="n">
        <f aca="false">M4176*1000/365</f>
        <v>0.282780232557341</v>
      </c>
      <c r="O4176" s="0" t="n">
        <f aca="false">Table1[[#This Row],[Detection frequency 2021]]/100*365</f>
        <v>71.41298</v>
      </c>
      <c r="P4176" s="0" t="n">
        <f aca="false">Table1[[#This Row],[Flared days/year]]/12</f>
        <v>5.95108166666667</v>
      </c>
      <c r="Q4176" s="2" t="n">
        <f aca="false">Table1[[#This Row],['#days per month]]-P4232</f>
        <v>1.05113916666667</v>
      </c>
    </row>
    <row r="4177" customFormat="false" ht="15.75" hidden="true" customHeight="false" outlineLevel="0" collapsed="false">
      <c r="A4177" s="0" t="s">
        <v>645</v>
      </c>
      <c r="B4177" s="0" t="s">
        <v>646</v>
      </c>
      <c r="C4177" s="0" t="s">
        <v>4346</v>
      </c>
      <c r="D4177" s="0" t="n">
        <v>1903</v>
      </c>
      <c r="E4177" s="0" t="n">
        <v>32.19266</v>
      </c>
      <c r="F4177" s="0" t="n">
        <v>-103.452192</v>
      </c>
      <c r="G4177" s="0" t="n">
        <v>0.0029211459834</v>
      </c>
      <c r="H4177" s="0" t="n">
        <v>1929.19</v>
      </c>
      <c r="I4177" s="0" t="n">
        <v>1.6015</v>
      </c>
      <c r="J4177" s="0" t="n">
        <v>8.35821</v>
      </c>
      <c r="K4177" s="0" t="n">
        <v>335</v>
      </c>
      <c r="L4177" s="0" t="s">
        <v>20</v>
      </c>
      <c r="M4177" s="0" t="n">
        <f aca="false">35.3*G4177</f>
        <v>0.10311645321402</v>
      </c>
      <c r="N4177" s="0" t="n">
        <f aca="false">M4177*1000/365</f>
        <v>0.282510830723342</v>
      </c>
      <c r="O4177" s="0" t="n">
        <f aca="false">Table1[[#This Row],[Detection frequency 2021]]/100*365</f>
        <v>30.5074665</v>
      </c>
      <c r="P4177" s="0" t="n">
        <f aca="false">Table1[[#This Row],[Flared days/year]]/12</f>
        <v>2.542288875</v>
      </c>
      <c r="Q4177" s="2" t="n">
        <f aca="false">Table1[[#This Row],['#days per month]]-P4233</f>
        <v>-4.28780404166667</v>
      </c>
    </row>
    <row r="4178" customFormat="false" ht="15.75" hidden="true" customHeight="false" outlineLevel="0" collapsed="false">
      <c r="A4178" s="0" t="s">
        <v>645</v>
      </c>
      <c r="B4178" s="0" t="s">
        <v>646</v>
      </c>
      <c r="C4178" s="0" t="s">
        <v>4347</v>
      </c>
      <c r="D4178" s="0" t="n">
        <v>662</v>
      </c>
      <c r="E4178" s="0" t="n">
        <v>48.081998</v>
      </c>
      <c r="F4178" s="0" t="n">
        <v>-103.099871999999</v>
      </c>
      <c r="G4178" s="0" t="n">
        <v>0.00291969007459999</v>
      </c>
      <c r="H4178" s="0" t="n">
        <v>1906.76</v>
      </c>
      <c r="I4178" s="0" t="n">
        <v>1.6015</v>
      </c>
      <c r="J4178" s="0" t="n">
        <v>5.89971</v>
      </c>
      <c r="K4178" s="0" t="n">
        <v>339</v>
      </c>
      <c r="L4178" s="0" t="s">
        <v>20</v>
      </c>
      <c r="M4178" s="0" t="n">
        <f aca="false">35.3*G4178</f>
        <v>0.10306505963338</v>
      </c>
      <c r="N4178" s="0" t="n">
        <f aca="false">M4178*1000/365</f>
        <v>0.282370026392821</v>
      </c>
      <c r="O4178" s="0" t="n">
        <f aca="false">Table1[[#This Row],[Detection frequency 2021]]/100*365</f>
        <v>21.5339415</v>
      </c>
      <c r="P4178" s="0" t="n">
        <f aca="false">Table1[[#This Row],[Flared days/year]]/12</f>
        <v>1.794495125</v>
      </c>
      <c r="Q4178" s="2" t="n">
        <f aca="false">Table1[[#This Row],['#days per month]]-P4234</f>
        <v>0.701085916666667</v>
      </c>
    </row>
    <row r="4179" customFormat="false" ht="15.75" hidden="true" customHeight="false" outlineLevel="0" collapsed="false">
      <c r="A4179" s="0" t="s">
        <v>221</v>
      </c>
      <c r="B4179" s="0" t="s">
        <v>222</v>
      </c>
      <c r="C4179" s="0" t="s">
        <v>4348</v>
      </c>
      <c r="D4179" s="0" t="n">
        <v>10227</v>
      </c>
      <c r="E4179" s="0" t="n">
        <v>16.673364</v>
      </c>
      <c r="F4179" s="0" t="n">
        <v>81.675712</v>
      </c>
      <c r="G4179" s="0" t="n">
        <v>0.0029194288329</v>
      </c>
      <c r="H4179" s="0" t="n">
        <v>1921.86</v>
      </c>
      <c r="I4179" s="0" t="n">
        <v>1.6015</v>
      </c>
      <c r="J4179" s="0" t="n">
        <v>15.6098</v>
      </c>
      <c r="K4179" s="0" t="n">
        <v>205</v>
      </c>
      <c r="L4179" s="0" t="s">
        <v>20</v>
      </c>
      <c r="M4179" s="0" t="n">
        <f aca="false">35.3*G4179</f>
        <v>0.10305583780137</v>
      </c>
      <c r="N4179" s="0" t="n">
        <f aca="false">M4179*1000/365</f>
        <v>0.282344761099644</v>
      </c>
      <c r="O4179" s="0" t="n">
        <f aca="false">Table1[[#This Row],[Detection frequency 2021]]/100*365</f>
        <v>56.97577</v>
      </c>
      <c r="P4179" s="0" t="n">
        <f aca="false">Table1[[#This Row],[Flared days/year]]/12</f>
        <v>4.74798083333333</v>
      </c>
      <c r="Q4179" s="2" t="n">
        <f aca="false">Table1[[#This Row],['#days per month]]-P4235</f>
        <v>-1.64207416666667</v>
      </c>
    </row>
    <row r="4180" customFormat="false" ht="15.75" hidden="true" customHeight="false" outlineLevel="0" collapsed="false">
      <c r="A4180" s="0" t="s">
        <v>645</v>
      </c>
      <c r="B4180" s="0" t="s">
        <v>646</v>
      </c>
      <c r="C4180" s="0" t="s">
        <v>4349</v>
      </c>
      <c r="D4180" s="0" t="n">
        <v>2720</v>
      </c>
      <c r="E4180" s="0" t="n">
        <v>32.45908</v>
      </c>
      <c r="F4180" s="0" t="n">
        <v>-101.399492</v>
      </c>
      <c r="G4180" s="0" t="n">
        <v>0.00291638786209999</v>
      </c>
      <c r="H4180" s="0" t="n">
        <v>1916.45</v>
      </c>
      <c r="I4180" s="0" t="n">
        <v>1.03108</v>
      </c>
      <c r="J4180" s="0" t="n">
        <v>13.9466</v>
      </c>
      <c r="K4180" s="0" t="n">
        <v>337</v>
      </c>
      <c r="L4180" s="0" t="s">
        <v>20</v>
      </c>
      <c r="M4180" s="0" t="n">
        <f aca="false">35.3*G4180</f>
        <v>0.10294849153213</v>
      </c>
      <c r="N4180" s="0" t="n">
        <f aca="false">M4180*1000/365</f>
        <v>0.282050661731862</v>
      </c>
      <c r="O4180" s="0" t="n">
        <f aca="false">Table1[[#This Row],[Detection frequency 2021]]/100*365</f>
        <v>50.90509</v>
      </c>
      <c r="P4180" s="0" t="n">
        <f aca="false">Table1[[#This Row],[Flared days/year]]/12</f>
        <v>4.24209083333333</v>
      </c>
      <c r="Q4180" s="2" t="n">
        <f aca="false">Table1[[#This Row],['#days per month]]-P4236</f>
        <v>0.745907916666666</v>
      </c>
    </row>
    <row r="4181" customFormat="false" ht="15.75" hidden="true" customHeight="false" outlineLevel="0" collapsed="false">
      <c r="A4181" s="0" t="s">
        <v>17</v>
      </c>
      <c r="B4181" s="0" t="s">
        <v>18</v>
      </c>
      <c r="C4181" s="0" t="s">
        <v>4350</v>
      </c>
      <c r="D4181" s="0" t="n">
        <v>4364</v>
      </c>
      <c r="E4181" s="0" t="n">
        <v>9.708074</v>
      </c>
      <c r="F4181" s="0" t="n">
        <v>-63.553965</v>
      </c>
      <c r="G4181" s="0" t="n">
        <v>0.0029149143415</v>
      </c>
      <c r="H4181" s="0" t="n">
        <v>2079.4</v>
      </c>
      <c r="I4181" s="0" t="n">
        <v>1.6015</v>
      </c>
      <c r="J4181" s="0" t="n">
        <v>14.1303999999999</v>
      </c>
      <c r="K4181" s="0" t="n">
        <v>184</v>
      </c>
      <c r="L4181" s="0" t="s">
        <v>20</v>
      </c>
      <c r="M4181" s="0" t="n">
        <f aca="false">35.3*G4181</f>
        <v>0.10289647625495</v>
      </c>
      <c r="N4181" s="0" t="n">
        <f aca="false">M4181*1000/365</f>
        <v>0.281908154123151</v>
      </c>
      <c r="O4181" s="0" t="n">
        <f aca="false">Table1[[#This Row],[Detection frequency 2021]]/100*365</f>
        <v>51.5759599999996</v>
      </c>
      <c r="P4181" s="0" t="n">
        <f aca="false">Table1[[#This Row],[Flared days/year]]/12</f>
        <v>4.29799666666664</v>
      </c>
      <c r="Q4181" s="2" t="n">
        <f aca="false">Table1[[#This Row],['#days per month]]-P4237</f>
        <v>0.979812083333303</v>
      </c>
    </row>
    <row r="4182" customFormat="false" ht="15.75" hidden="true" customHeight="false" outlineLevel="0" collapsed="false">
      <c r="A4182" s="0" t="s">
        <v>2109</v>
      </c>
      <c r="B4182" s="0" t="s">
        <v>2110</v>
      </c>
      <c r="C4182" s="0" t="s">
        <v>4351</v>
      </c>
      <c r="D4182" s="0" t="n">
        <v>6544</v>
      </c>
      <c r="E4182" s="0" t="n">
        <v>50.2281039999999</v>
      </c>
      <c r="F4182" s="0" t="n">
        <v>33.402421</v>
      </c>
      <c r="G4182" s="0" t="n">
        <v>0.0029148204119</v>
      </c>
      <c r="H4182" s="0" t="n">
        <v>1764.96</v>
      </c>
      <c r="I4182" s="0" t="n">
        <v>1.6015</v>
      </c>
      <c r="J4182" s="0" t="n">
        <v>9.38628</v>
      </c>
      <c r="K4182" s="0" t="n">
        <v>277</v>
      </c>
      <c r="L4182" s="0" t="s">
        <v>20</v>
      </c>
      <c r="M4182" s="0" t="n">
        <f aca="false">35.3*G4182</f>
        <v>0.10289316054007</v>
      </c>
      <c r="N4182" s="0" t="n">
        <f aca="false">M4182*1000/365</f>
        <v>0.281899069972794</v>
      </c>
      <c r="O4182" s="0" t="n">
        <f aca="false">Table1[[#This Row],[Detection frequency 2021]]/100*365</f>
        <v>34.259922</v>
      </c>
      <c r="P4182" s="0" t="n">
        <f aca="false">Table1[[#This Row],[Flared days/year]]/12</f>
        <v>2.8549935</v>
      </c>
      <c r="Q4182" s="2" t="n">
        <f aca="false">Table1[[#This Row],['#days per month]]-P4238</f>
        <v>-4.50386274999997</v>
      </c>
    </row>
    <row r="4183" customFormat="false" ht="15.75" hidden="true" customHeight="false" outlineLevel="0" collapsed="false">
      <c r="A4183" s="0" t="s">
        <v>645</v>
      </c>
      <c r="B4183" s="0" t="s">
        <v>646</v>
      </c>
      <c r="C4183" s="0" t="s">
        <v>4352</v>
      </c>
      <c r="D4183" s="0" t="n">
        <v>880</v>
      </c>
      <c r="E4183" s="0" t="n">
        <v>47.555239</v>
      </c>
      <c r="F4183" s="0" t="n">
        <v>-102.757144</v>
      </c>
      <c r="G4183" s="0" t="n">
        <v>0.0029137167391</v>
      </c>
      <c r="H4183" s="0" t="n">
        <v>1908.72</v>
      </c>
      <c r="I4183" s="0" t="n">
        <v>2.51717</v>
      </c>
      <c r="J4183" s="0" t="n">
        <v>14.4092</v>
      </c>
      <c r="K4183" s="0" t="n">
        <v>347</v>
      </c>
      <c r="L4183" s="0" t="s">
        <v>20</v>
      </c>
      <c r="M4183" s="0" t="n">
        <f aca="false">35.3*G4183</f>
        <v>0.10285420089023</v>
      </c>
      <c r="N4183" s="0" t="n">
        <f aca="false">M4183*1000/365</f>
        <v>0.28179233120611</v>
      </c>
      <c r="O4183" s="0" t="n">
        <f aca="false">Table1[[#This Row],[Detection frequency 2021]]/100*365</f>
        <v>52.59358</v>
      </c>
      <c r="P4183" s="0" t="n">
        <f aca="false">Table1[[#This Row],[Flared days/year]]/12</f>
        <v>4.38279833333333</v>
      </c>
      <c r="Q4183" s="2" t="n">
        <f aca="false">Table1[[#This Row],['#days per month]]-P4239</f>
        <v>-1.01369625</v>
      </c>
    </row>
    <row r="4184" customFormat="false" ht="15.75" hidden="true" customHeight="false" outlineLevel="0" collapsed="false">
      <c r="A4184" s="0" t="s">
        <v>83</v>
      </c>
      <c r="B4184" s="0" t="s">
        <v>84</v>
      </c>
      <c r="C4184" s="0" t="s">
        <v>4353</v>
      </c>
      <c r="D4184" s="0" t="n">
        <v>6289</v>
      </c>
      <c r="E4184" s="0" t="n">
        <v>-4.528705</v>
      </c>
      <c r="F4184" s="0" t="n">
        <v>12.025783</v>
      </c>
      <c r="G4184" s="0" t="n">
        <v>0.0029132764441</v>
      </c>
      <c r="H4184" s="0" t="n">
        <v>1993.3</v>
      </c>
      <c r="I4184" s="0" t="n">
        <v>1.6015</v>
      </c>
      <c r="J4184" s="0" t="n">
        <v>6.84932</v>
      </c>
      <c r="K4184" s="0" t="n">
        <v>73</v>
      </c>
      <c r="L4184" s="0" t="s">
        <v>20</v>
      </c>
      <c r="M4184" s="0" t="n">
        <f aca="false">35.3*G4184</f>
        <v>0.10283865847673</v>
      </c>
      <c r="N4184" s="0" t="n">
        <f aca="false">M4184*1000/365</f>
        <v>0.281749749251315</v>
      </c>
      <c r="O4184" s="0" t="n">
        <f aca="false">Table1[[#This Row],[Detection frequency 2021]]/100*365</f>
        <v>25.000018</v>
      </c>
      <c r="P4184" s="0" t="n">
        <f aca="false">Table1[[#This Row],[Flared days/year]]/12</f>
        <v>2.08333483333333</v>
      </c>
      <c r="Q4184" s="2" t="n">
        <f aca="false">Table1[[#This Row],['#days per month]]-P4240</f>
        <v>-4.76041516666667</v>
      </c>
    </row>
    <row r="4185" customFormat="false" ht="15.75" hidden="true" customHeight="false" outlineLevel="0" collapsed="false">
      <c r="A4185" s="0" t="s">
        <v>24</v>
      </c>
      <c r="B4185" s="0" t="s">
        <v>25</v>
      </c>
      <c r="C4185" s="0" t="s">
        <v>4354</v>
      </c>
      <c r="D4185" s="0" t="n">
        <v>9448</v>
      </c>
      <c r="E4185" s="0" t="n">
        <v>66.625509</v>
      </c>
      <c r="F4185" s="0" t="n">
        <v>80.539599</v>
      </c>
      <c r="G4185" s="0" t="n">
        <v>0.0029127774431</v>
      </c>
      <c r="H4185" s="0" t="n">
        <v>1685.7</v>
      </c>
      <c r="I4185" s="0" t="n">
        <v>1.6015</v>
      </c>
      <c r="J4185" s="0" t="n">
        <v>15.2381</v>
      </c>
      <c r="K4185" s="0" t="n">
        <v>315</v>
      </c>
      <c r="L4185" s="0" t="s">
        <v>20</v>
      </c>
      <c r="M4185" s="0" t="n">
        <f aca="false">35.3*G4185</f>
        <v>0.10282104374143</v>
      </c>
      <c r="N4185" s="0" t="n">
        <f aca="false">M4185*1000/365</f>
        <v>0.281701489702548</v>
      </c>
      <c r="O4185" s="0" t="n">
        <f aca="false">Table1[[#This Row],[Detection frequency 2021]]/100*365</f>
        <v>55.619065</v>
      </c>
      <c r="P4185" s="0" t="n">
        <f aca="false">Table1[[#This Row],[Flared days/year]]/12</f>
        <v>4.63492208333333</v>
      </c>
      <c r="Q4185" s="2" t="n">
        <f aca="false">Table1[[#This Row],['#days per month]]-P4241</f>
        <v>4.03004408333333</v>
      </c>
    </row>
    <row r="4186" customFormat="false" ht="15.75" hidden="true" customHeight="false" outlineLevel="0" collapsed="false">
      <c r="A4186" s="0" t="s">
        <v>645</v>
      </c>
      <c r="B4186" s="0" t="s">
        <v>646</v>
      </c>
      <c r="C4186" s="0" t="s">
        <v>4355</v>
      </c>
      <c r="D4186" s="0" t="n">
        <v>2247</v>
      </c>
      <c r="E4186" s="0" t="n">
        <v>31.442951</v>
      </c>
      <c r="F4186" s="0" t="n">
        <v>-102.459381</v>
      </c>
      <c r="G4186" s="0" t="n">
        <v>0.002907532062</v>
      </c>
      <c r="H4186" s="0" t="n">
        <v>1765.14</v>
      </c>
      <c r="I4186" s="0" t="n">
        <v>1.6015</v>
      </c>
      <c r="J4186" s="0" t="n">
        <v>8.13953</v>
      </c>
      <c r="K4186" s="0" t="n">
        <v>344</v>
      </c>
      <c r="L4186" s="0" t="s">
        <v>20</v>
      </c>
      <c r="M4186" s="0" t="n">
        <f aca="false">35.3*G4186</f>
        <v>0.1026358817886</v>
      </c>
      <c r="N4186" s="0" t="n">
        <f aca="false">M4186*1000/365</f>
        <v>0.281194196681096</v>
      </c>
      <c r="O4186" s="0" t="n">
        <f aca="false">Table1[[#This Row],[Detection frequency 2021]]/100*365</f>
        <v>29.7092845</v>
      </c>
      <c r="P4186" s="0" t="n">
        <f aca="false">Table1[[#This Row],[Flared days/year]]/12</f>
        <v>2.47577370833333</v>
      </c>
      <c r="Q4186" s="2" t="n">
        <f aca="false">Table1[[#This Row],['#days per month]]-P4242</f>
        <v>-2.85143170833333</v>
      </c>
    </row>
    <row r="4187" customFormat="false" ht="15.75" hidden="true" customHeight="false" outlineLevel="0" collapsed="false">
      <c r="A4187" s="0" t="s">
        <v>78</v>
      </c>
      <c r="B4187" s="0" t="s">
        <v>79</v>
      </c>
      <c r="C4187" s="0" t="s">
        <v>4356</v>
      </c>
      <c r="D4187" s="0" t="n">
        <v>8533</v>
      </c>
      <c r="E4187" s="0" t="n">
        <v>21.463014</v>
      </c>
      <c r="F4187" s="0" t="n">
        <v>56.144321</v>
      </c>
      <c r="G4187" s="0" t="n">
        <v>0.00927275946499999</v>
      </c>
      <c r="H4187" s="0" t="n">
        <v>1692.73</v>
      </c>
      <c r="I4187" s="0" t="n">
        <v>1.6015</v>
      </c>
      <c r="J4187" s="0" t="n">
        <v>8.08625</v>
      </c>
      <c r="K4187" s="0" t="n">
        <v>371</v>
      </c>
      <c r="L4187" s="0" t="s">
        <v>20</v>
      </c>
      <c r="M4187" s="0" t="n">
        <f aca="false">35.3*G4187</f>
        <v>0.3273284091145</v>
      </c>
      <c r="N4187" s="0" t="n">
        <f aca="false">M4187*1000/365</f>
        <v>0.896790161957533</v>
      </c>
      <c r="O4187" s="0" t="n">
        <f aca="false">Table1[[#This Row],[Detection frequency 2021]]/100*365</f>
        <v>29.5148125</v>
      </c>
      <c r="P4187" s="0" t="n">
        <f aca="false">Table1[[#This Row],[Flared days/year]]/12</f>
        <v>2.45956770833333</v>
      </c>
      <c r="Q4187" s="2" t="n">
        <f aca="false">Table1[[#This Row],['#days per month]]-P4243</f>
        <v>-2.883910625</v>
      </c>
    </row>
    <row r="4188" customFormat="false" ht="15.75" hidden="true" customHeight="false" outlineLevel="0" collapsed="false">
      <c r="A4188" s="0" t="s">
        <v>645</v>
      </c>
      <c r="B4188" s="0" t="s">
        <v>646</v>
      </c>
      <c r="C4188" s="0" t="s">
        <v>4357</v>
      </c>
      <c r="D4188" s="0" t="n">
        <v>2179</v>
      </c>
      <c r="E4188" s="0" t="n">
        <v>32.65984</v>
      </c>
      <c r="F4188" s="0" t="n">
        <v>-102.754102</v>
      </c>
      <c r="G4188" s="0" t="n">
        <v>0.002903950996</v>
      </c>
      <c r="H4188" s="0" t="n">
        <v>1936.37</v>
      </c>
      <c r="I4188" s="0" t="n">
        <v>1.6015</v>
      </c>
      <c r="J4188" s="0" t="n">
        <v>18.9349</v>
      </c>
      <c r="K4188" s="0" t="n">
        <v>338</v>
      </c>
      <c r="L4188" s="0" t="s">
        <v>20</v>
      </c>
      <c r="M4188" s="0" t="n">
        <f aca="false">35.3*G4188</f>
        <v>0.1025094701588</v>
      </c>
      <c r="N4188" s="0" t="n">
        <f aca="false">M4188*1000/365</f>
        <v>0.280847863448767</v>
      </c>
      <c r="O4188" s="0" t="n">
        <f aca="false">Table1[[#This Row],[Detection frequency 2021]]/100*365</f>
        <v>69.112385</v>
      </c>
      <c r="P4188" s="0" t="n">
        <f aca="false">Table1[[#This Row],[Flared days/year]]/12</f>
        <v>5.75936541666667</v>
      </c>
      <c r="Q4188" s="2" t="n">
        <f aca="false">Table1[[#This Row],['#days per month]]-P4244</f>
        <v>1.86603208333333</v>
      </c>
    </row>
    <row r="4189" customFormat="false" ht="15.75" hidden="true" customHeight="false" outlineLevel="0" collapsed="false">
      <c r="A4189" s="0" t="s">
        <v>51</v>
      </c>
      <c r="B4189" s="0" t="s">
        <v>52</v>
      </c>
      <c r="C4189" s="0" t="s">
        <v>4358</v>
      </c>
      <c r="D4189" s="0" t="n">
        <v>5534</v>
      </c>
      <c r="E4189" s="0" t="n">
        <v>29.2231989999999</v>
      </c>
      <c r="F4189" s="0" t="n">
        <v>6.458809</v>
      </c>
      <c r="G4189" s="0" t="n">
        <v>0.002958987871</v>
      </c>
      <c r="H4189" s="0" t="n">
        <v>1560.55</v>
      </c>
      <c r="I4189" s="0" t="n">
        <v>1.6015</v>
      </c>
      <c r="J4189" s="0" t="n">
        <v>3.3419</v>
      </c>
      <c r="K4189" s="0" t="n">
        <v>389</v>
      </c>
      <c r="L4189" s="0" t="s">
        <v>20</v>
      </c>
      <c r="M4189" s="0" t="n">
        <f aca="false">35.3*G4189</f>
        <v>0.1044522718463</v>
      </c>
      <c r="N4189" s="0" t="n">
        <f aca="false">M4189*1000/365</f>
        <v>0.286170607798082</v>
      </c>
      <c r="O4189" s="0" t="n">
        <f aca="false">Table1[[#This Row],[Detection frequency 2021]]/100*365</f>
        <v>12.197935</v>
      </c>
      <c r="P4189" s="0" t="n">
        <f aca="false">Table1[[#This Row],[Flared days/year]]/12</f>
        <v>1.01649458333333</v>
      </c>
      <c r="Q4189" s="2" t="n">
        <f aca="false">Table1[[#This Row],['#days per month]]-P4245</f>
        <v>-5.20830666666667</v>
      </c>
    </row>
    <row r="4190" customFormat="false" ht="15.75" hidden="true" customHeight="false" outlineLevel="0" collapsed="false">
      <c r="A4190" s="0" t="s">
        <v>28</v>
      </c>
      <c r="B4190" s="0" t="s">
        <v>29</v>
      </c>
      <c r="C4190" s="0" t="s">
        <v>4359</v>
      </c>
      <c r="D4190" s="0" t="n">
        <v>7958</v>
      </c>
      <c r="E4190" s="0" t="n">
        <v>31.03917</v>
      </c>
      <c r="F4190" s="0" t="n">
        <v>49.859489</v>
      </c>
      <c r="G4190" s="0" t="n">
        <v>0.0029021692689</v>
      </c>
      <c r="H4190" s="0" t="n">
        <v>1571.15</v>
      </c>
      <c r="I4190" s="0" t="n">
        <v>1.6015</v>
      </c>
      <c r="J4190" s="0" t="n">
        <v>4.42708</v>
      </c>
      <c r="K4190" s="0" t="n">
        <v>384</v>
      </c>
      <c r="L4190" s="0" t="s">
        <v>20</v>
      </c>
      <c r="M4190" s="0" t="n">
        <f aca="false">35.3*G4190</f>
        <v>0.10244657519217</v>
      </c>
      <c r="N4190" s="0" t="n">
        <f aca="false">M4190*1000/365</f>
        <v>0.280675548471699</v>
      </c>
      <c r="O4190" s="0" t="n">
        <f aca="false">Table1[[#This Row],[Detection frequency 2021]]/100*365</f>
        <v>16.158842</v>
      </c>
      <c r="P4190" s="0" t="n">
        <f aca="false">Table1[[#This Row],[Flared days/year]]/12</f>
        <v>1.34657016666667</v>
      </c>
      <c r="Q4190" s="2" t="n">
        <f aca="false">Table1[[#This Row],['#days per month]]-P4246</f>
        <v>-5.4571515</v>
      </c>
    </row>
    <row r="4191" customFormat="false" ht="15.75" hidden="true" customHeight="false" outlineLevel="0" collapsed="false">
      <c r="A4191" s="0" t="s">
        <v>645</v>
      </c>
      <c r="B4191" s="0" t="s">
        <v>646</v>
      </c>
      <c r="C4191" s="0" t="s">
        <v>4360</v>
      </c>
      <c r="D4191" s="0" t="n">
        <v>2298</v>
      </c>
      <c r="E4191" s="0" t="n">
        <v>32.181084</v>
      </c>
      <c r="F4191" s="0" t="n">
        <v>-102.194376</v>
      </c>
      <c r="G4191" s="0" t="n">
        <v>0.00290111843149999</v>
      </c>
      <c r="H4191" s="0" t="n">
        <v>1852.26</v>
      </c>
      <c r="I4191" s="0" t="n">
        <v>1.6015</v>
      </c>
      <c r="J4191" s="0" t="n">
        <v>16.9643</v>
      </c>
      <c r="K4191" s="0" t="n">
        <v>336</v>
      </c>
      <c r="L4191" s="0" t="s">
        <v>20</v>
      </c>
      <c r="M4191" s="0" t="n">
        <f aca="false">35.3*G4191</f>
        <v>0.10240948063195</v>
      </c>
      <c r="N4191" s="0" t="n">
        <f aca="false">M4191*1000/365</f>
        <v>0.280573919539588</v>
      </c>
      <c r="O4191" s="0" t="n">
        <f aca="false">Table1[[#This Row],[Detection frequency 2021]]/100*365</f>
        <v>61.919695</v>
      </c>
      <c r="P4191" s="0" t="n">
        <f aca="false">Table1[[#This Row],[Flared days/year]]/12</f>
        <v>5.15997458333333</v>
      </c>
      <c r="Q4191" s="2" t="n">
        <f aca="false">Table1[[#This Row],['#days per month]]-P4247</f>
        <v>-0.304105833333332</v>
      </c>
    </row>
    <row r="4192" customFormat="false" ht="15.75" hidden="true" customHeight="false" outlineLevel="0" collapsed="false">
      <c r="A4192" s="0" t="s">
        <v>161</v>
      </c>
      <c r="B4192" s="0" t="s">
        <v>162</v>
      </c>
      <c r="C4192" s="0" t="s">
        <v>4361</v>
      </c>
      <c r="D4192" s="0" t="n">
        <v>9802</v>
      </c>
      <c r="E4192" s="0" t="n">
        <v>44.653188</v>
      </c>
      <c r="F4192" s="0" t="n">
        <v>86.410487</v>
      </c>
      <c r="G4192" s="0" t="n">
        <v>0.0029006253011</v>
      </c>
      <c r="H4192" s="0" t="n">
        <v>1821.03</v>
      </c>
      <c r="I4192" s="0" t="n">
        <v>1.9287</v>
      </c>
      <c r="J4192" s="0" t="n">
        <v>21.8240999999999</v>
      </c>
      <c r="K4192" s="0" t="n">
        <v>307</v>
      </c>
      <c r="L4192" s="0" t="s">
        <v>20</v>
      </c>
      <c r="M4192" s="0" t="n">
        <f aca="false">35.3*G4192</f>
        <v>0.10239207312883</v>
      </c>
      <c r="N4192" s="0" t="n">
        <f aca="false">M4192*1000/365</f>
        <v>0.280526227750219</v>
      </c>
      <c r="O4192" s="0" t="n">
        <f aca="false">Table1[[#This Row],[Detection frequency 2021]]/100*365</f>
        <v>79.6579649999996</v>
      </c>
      <c r="P4192" s="0" t="n">
        <f aca="false">Table1[[#This Row],[Flared days/year]]/12</f>
        <v>6.63816374999997</v>
      </c>
      <c r="Q4192" s="2" t="n">
        <f aca="false">Table1[[#This Row],['#days per month]]-P4248</f>
        <v>2.51083499999997</v>
      </c>
    </row>
    <row r="4193" customFormat="false" ht="15.75" hidden="true" customHeight="false" outlineLevel="0" collapsed="false">
      <c r="A4193" s="0" t="s">
        <v>17</v>
      </c>
      <c r="B4193" s="0" t="s">
        <v>18</v>
      </c>
      <c r="C4193" s="0" t="s">
        <v>4362</v>
      </c>
      <c r="D4193" s="0" t="n">
        <v>4284</v>
      </c>
      <c r="E4193" s="0" t="n">
        <v>8.93501</v>
      </c>
      <c r="F4193" s="0" t="n">
        <v>-63.924767</v>
      </c>
      <c r="G4193" s="0" t="n">
        <v>0.00290056659509999</v>
      </c>
      <c r="H4193" s="0" t="n">
        <v>1794.07</v>
      </c>
      <c r="I4193" s="0" t="n">
        <v>4.60691</v>
      </c>
      <c r="J4193" s="0" t="n">
        <v>9.41176</v>
      </c>
      <c r="K4193" s="0" t="n">
        <v>170</v>
      </c>
      <c r="L4193" s="0" t="s">
        <v>20</v>
      </c>
      <c r="M4193" s="0" t="n">
        <f aca="false">35.3*G4193</f>
        <v>0.10239000080703</v>
      </c>
      <c r="N4193" s="0" t="n">
        <f aca="false">M4193*1000/365</f>
        <v>0.280520550156246</v>
      </c>
      <c r="O4193" s="0" t="n">
        <f aca="false">Table1[[#This Row],[Detection frequency 2021]]/100*365</f>
        <v>34.352924</v>
      </c>
      <c r="P4193" s="0" t="n">
        <f aca="false">Table1[[#This Row],[Flared days/year]]/12</f>
        <v>2.86274366666667</v>
      </c>
      <c r="Q4193" s="2" t="n">
        <f aca="false">Table1[[#This Row],['#days per month]]-P4249</f>
        <v>-0.538478416666667</v>
      </c>
    </row>
    <row r="4194" customFormat="false" ht="15.75" hidden="true" customHeight="false" outlineLevel="0" collapsed="false">
      <c r="A4194" s="0" t="s">
        <v>28</v>
      </c>
      <c r="B4194" s="0" t="s">
        <v>29</v>
      </c>
      <c r="C4194" s="0" t="s">
        <v>4363</v>
      </c>
      <c r="D4194" s="0" t="n">
        <v>8243</v>
      </c>
      <c r="E4194" s="0" t="n">
        <v>26.721153</v>
      </c>
      <c r="F4194" s="0" t="n">
        <v>52.353806</v>
      </c>
      <c r="G4194" s="0" t="n">
        <v>0.0028998591878</v>
      </c>
      <c r="H4194" s="0" t="n">
        <v>1848.09</v>
      </c>
      <c r="I4194" s="0" t="n">
        <v>1.6015</v>
      </c>
      <c r="J4194" s="0" t="n">
        <v>7.54717</v>
      </c>
      <c r="K4194" s="0" t="n">
        <v>371</v>
      </c>
      <c r="L4194" s="0" t="s">
        <v>20</v>
      </c>
      <c r="M4194" s="0" t="n">
        <f aca="false">35.3*G4194</f>
        <v>0.10236502932934</v>
      </c>
      <c r="N4194" s="0" t="n">
        <f aca="false">M4194*1000/365</f>
        <v>0.280452135148877</v>
      </c>
      <c r="O4194" s="0" t="n">
        <f aca="false">Table1[[#This Row],[Detection frequency 2021]]/100*365</f>
        <v>27.5471705</v>
      </c>
      <c r="P4194" s="0" t="n">
        <f aca="false">Table1[[#This Row],[Flared days/year]]/12</f>
        <v>2.29559754166667</v>
      </c>
      <c r="Q4194" s="2" t="n">
        <f aca="false">Table1[[#This Row],['#days per month]]-P4250</f>
        <v>2.04352580416667</v>
      </c>
    </row>
    <row r="4195" customFormat="false" ht="15.75" hidden="true" customHeight="false" outlineLevel="0" collapsed="false">
      <c r="A4195" s="0" t="s">
        <v>582</v>
      </c>
      <c r="B4195" s="0" t="s">
        <v>583</v>
      </c>
      <c r="C4195" s="0" t="s">
        <v>4364</v>
      </c>
      <c r="D4195" s="0" t="n">
        <v>8403</v>
      </c>
      <c r="E4195" s="0" t="n">
        <v>25.464377</v>
      </c>
      <c r="F4195" s="0" t="n">
        <v>55.489368</v>
      </c>
      <c r="G4195" s="0" t="n">
        <v>0.0019520449472</v>
      </c>
      <c r="H4195" s="0" t="n">
        <v>1688.27</v>
      </c>
      <c r="I4195" s="0" t="n">
        <v>1.6896</v>
      </c>
      <c r="J4195" s="0" t="n">
        <v>7.96915</v>
      </c>
      <c r="K4195" s="0" t="n">
        <v>389</v>
      </c>
      <c r="L4195" s="0" t="s">
        <v>20</v>
      </c>
      <c r="M4195" s="0" t="n">
        <f aca="false">35.3*G4195</f>
        <v>0.06890718663616</v>
      </c>
      <c r="N4195" s="0" t="n">
        <f aca="false">M4195*1000/365</f>
        <v>0.188786812701808</v>
      </c>
      <c r="O4195" s="0" t="n">
        <f aca="false">Table1[[#This Row],[Detection frequency 2021]]/100*365</f>
        <v>29.0873975</v>
      </c>
      <c r="P4195" s="0" t="n">
        <f aca="false">Table1[[#This Row],[Flared days/year]]/12</f>
        <v>2.42394979166667</v>
      </c>
      <c r="Q4195" s="2" t="n">
        <f aca="false">Table1[[#This Row],['#days per month]]-P4251</f>
        <v>-4.5049364583333</v>
      </c>
    </row>
    <row r="4196" customFormat="false" ht="15.75" hidden="true" customHeight="false" outlineLevel="0" collapsed="false">
      <c r="A4196" s="0" t="s">
        <v>645</v>
      </c>
      <c r="B4196" s="0" t="s">
        <v>646</v>
      </c>
      <c r="C4196" s="0" t="s">
        <v>4365</v>
      </c>
      <c r="D4196" s="0" t="n">
        <v>2029</v>
      </c>
      <c r="E4196" s="0" t="n">
        <v>31.9223359999999</v>
      </c>
      <c r="F4196" s="0" t="n">
        <v>-103.263145999999</v>
      </c>
      <c r="G4196" s="0" t="n">
        <v>0.002897258512</v>
      </c>
      <c r="H4196" s="0" t="n">
        <v>1911.68</v>
      </c>
      <c r="I4196" s="0" t="n">
        <v>1.79995999999999</v>
      </c>
      <c r="J4196" s="0" t="n">
        <v>7.12166</v>
      </c>
      <c r="K4196" s="0" t="n">
        <v>337</v>
      </c>
      <c r="L4196" s="0" t="s">
        <v>20</v>
      </c>
      <c r="M4196" s="0" t="n">
        <f aca="false">35.3*G4196</f>
        <v>0.1022732254736</v>
      </c>
      <c r="N4196" s="0" t="n">
        <f aca="false">M4196*1000/365</f>
        <v>0.28020061773589</v>
      </c>
      <c r="O4196" s="0" t="n">
        <f aca="false">Table1[[#This Row],[Detection frequency 2021]]/100*365</f>
        <v>25.994059</v>
      </c>
      <c r="P4196" s="0" t="n">
        <f aca="false">Table1[[#This Row],[Flared days/year]]/12</f>
        <v>2.16617158333333</v>
      </c>
      <c r="Q4196" s="2" t="n">
        <f aca="false">Table1[[#This Row],['#days per month]]-P4252</f>
        <v>-3.14324008333333</v>
      </c>
    </row>
    <row r="4197" customFormat="false" ht="15.75" hidden="true" customHeight="false" outlineLevel="0" collapsed="false">
      <c r="A4197" s="0" t="s">
        <v>126</v>
      </c>
      <c r="B4197" s="0" t="s">
        <v>127</v>
      </c>
      <c r="C4197" s="0" t="s">
        <v>4366</v>
      </c>
      <c r="D4197" s="0" t="n">
        <v>5982</v>
      </c>
      <c r="E4197" s="0" t="n">
        <v>5.091295</v>
      </c>
      <c r="F4197" s="0" t="n">
        <v>6.52848799999999</v>
      </c>
      <c r="G4197" s="0" t="n">
        <v>0.0028971000058</v>
      </c>
      <c r="H4197" s="0" t="n">
        <v>1484.33</v>
      </c>
      <c r="I4197" s="0" t="n">
        <v>1.6015</v>
      </c>
      <c r="J4197" s="0" t="n">
        <v>22.5</v>
      </c>
      <c r="K4197" s="0" t="n">
        <v>80</v>
      </c>
      <c r="L4197" s="0" t="s">
        <v>20</v>
      </c>
      <c r="M4197" s="0" t="n">
        <f aca="false">35.3*G4197</f>
        <v>0.10226763020474</v>
      </c>
      <c r="N4197" s="0" t="n">
        <f aca="false">M4197*1000/365</f>
        <v>0.280185288232164</v>
      </c>
      <c r="O4197" s="0" t="n">
        <f aca="false">Table1[[#This Row],[Detection frequency 2021]]/100*365</f>
        <v>82.125</v>
      </c>
      <c r="P4197" s="0" t="n">
        <f aca="false">Table1[[#This Row],[Flared days/year]]/12</f>
        <v>6.84375</v>
      </c>
      <c r="Q4197" s="2" t="n">
        <f aca="false">Table1[[#This Row],['#days per month]]-P4253</f>
        <v>4.33316745833334</v>
      </c>
    </row>
    <row r="4198" customFormat="false" ht="15.75" hidden="true" customHeight="false" outlineLevel="0" collapsed="false">
      <c r="A4198" s="0" t="s">
        <v>51</v>
      </c>
      <c r="B4198" s="0" t="s">
        <v>52</v>
      </c>
      <c r="C4198" s="0" t="s">
        <v>4367</v>
      </c>
      <c r="D4198" s="0" t="n">
        <v>5443</v>
      </c>
      <c r="E4198" s="0" t="n">
        <v>26.9055049999999</v>
      </c>
      <c r="F4198" s="0" t="n">
        <v>0.090049</v>
      </c>
      <c r="G4198" s="0" t="n">
        <v>0.0029036193071</v>
      </c>
      <c r="H4198" s="0" t="n">
        <v>1812.57</v>
      </c>
      <c r="I4198" s="0" t="n">
        <v>1.6015</v>
      </c>
      <c r="J4198" s="0" t="n">
        <v>20.3803999999999</v>
      </c>
      <c r="K4198" s="0" t="n">
        <v>368</v>
      </c>
      <c r="L4198" s="0" t="s">
        <v>20</v>
      </c>
      <c r="M4198" s="0" t="n">
        <f aca="false">35.3*G4198</f>
        <v>0.10249776154063</v>
      </c>
      <c r="N4198" s="0" t="n">
        <f aca="false">M4198*1000/365</f>
        <v>0.280815785042822</v>
      </c>
      <c r="O4198" s="0" t="n">
        <f aca="false">Table1[[#This Row],[Detection frequency 2021]]/100*365</f>
        <v>74.3884599999996</v>
      </c>
      <c r="P4198" s="0" t="n">
        <f aca="false">Table1[[#This Row],[Flared days/year]]/12</f>
        <v>6.1990383333333</v>
      </c>
      <c r="Q4198" s="2" t="n">
        <f aca="false">Table1[[#This Row],['#days per month]]-P4254</f>
        <v>2.22625666666667</v>
      </c>
    </row>
    <row r="4199" customFormat="false" ht="15.75" hidden="true" customHeight="false" outlineLevel="0" collapsed="false">
      <c r="A4199" s="0" t="s">
        <v>161</v>
      </c>
      <c r="B4199" s="0" t="s">
        <v>162</v>
      </c>
      <c r="C4199" s="0" t="s">
        <v>4368</v>
      </c>
      <c r="D4199" s="0" t="n">
        <v>12177</v>
      </c>
      <c r="E4199" s="0" t="n">
        <v>44.165195</v>
      </c>
      <c r="F4199" s="0" t="n">
        <v>123.765706</v>
      </c>
      <c r="G4199" s="0" t="n">
        <v>0.0028925502908</v>
      </c>
      <c r="H4199" s="0" t="n">
        <v>1702.79</v>
      </c>
      <c r="I4199" s="0" t="n">
        <v>1.87907</v>
      </c>
      <c r="J4199" s="0" t="n">
        <v>14.0957</v>
      </c>
      <c r="K4199" s="0" t="n">
        <v>376</v>
      </c>
      <c r="L4199" s="0" t="s">
        <v>20</v>
      </c>
      <c r="M4199" s="0" t="n">
        <f aca="false">35.3*G4199</f>
        <v>0.10210702526524</v>
      </c>
      <c r="N4199" s="0" t="n">
        <f aca="false">M4199*1000/365</f>
        <v>0.279745274699288</v>
      </c>
      <c r="O4199" s="0" t="n">
        <f aca="false">Table1[[#This Row],[Detection frequency 2021]]/100*365</f>
        <v>51.449305</v>
      </c>
      <c r="P4199" s="0" t="n">
        <f aca="false">Table1[[#This Row],[Flared days/year]]/12</f>
        <v>4.28744208333333</v>
      </c>
      <c r="Q4199" s="2" t="n">
        <f aca="false">Table1[[#This Row],['#days per month]]-P4255</f>
        <v>0.369592916666667</v>
      </c>
    </row>
    <row r="4200" customFormat="false" ht="15.75" hidden="true" customHeight="false" outlineLevel="0" collapsed="false">
      <c r="A4200" s="0" t="s">
        <v>645</v>
      </c>
      <c r="B4200" s="0" t="s">
        <v>646</v>
      </c>
      <c r="C4200" s="0" t="s">
        <v>4369</v>
      </c>
      <c r="D4200" s="0" t="n">
        <v>652</v>
      </c>
      <c r="E4200" s="0" t="n">
        <v>48.02357</v>
      </c>
      <c r="F4200" s="0" t="n">
        <v>-103.136516</v>
      </c>
      <c r="G4200" s="0" t="n">
        <v>0.00289158457709999</v>
      </c>
      <c r="H4200" s="0" t="n">
        <v>1898.73</v>
      </c>
      <c r="I4200" s="0" t="n">
        <v>1.6015</v>
      </c>
      <c r="J4200" s="0" t="n">
        <v>6.70391</v>
      </c>
      <c r="K4200" s="0" t="n">
        <v>358</v>
      </c>
      <c r="L4200" s="0" t="s">
        <v>20</v>
      </c>
      <c r="M4200" s="0" t="n">
        <f aca="false">35.3*G4200</f>
        <v>0.10207293557163</v>
      </c>
      <c r="N4200" s="0" t="n">
        <f aca="false">M4200*1000/365</f>
        <v>0.279651878278437</v>
      </c>
      <c r="O4200" s="0" t="n">
        <f aca="false">Table1[[#This Row],[Detection frequency 2021]]/100*365</f>
        <v>24.4692715</v>
      </c>
      <c r="P4200" s="0" t="n">
        <f aca="false">Table1[[#This Row],[Flared days/year]]/12</f>
        <v>2.03910595833333</v>
      </c>
      <c r="Q4200" s="2" t="n">
        <f aca="false">Table1[[#This Row],['#days per month]]-P4256</f>
        <v>-0.355908458333333</v>
      </c>
    </row>
    <row r="4201" customFormat="false" ht="15.75" hidden="true" customHeight="false" outlineLevel="0" collapsed="false">
      <c r="A4201" s="0" t="s">
        <v>645</v>
      </c>
      <c r="B4201" s="0" t="s">
        <v>646</v>
      </c>
      <c r="C4201" s="0" t="s">
        <v>4370</v>
      </c>
      <c r="D4201" s="0" t="n">
        <v>1026</v>
      </c>
      <c r="E4201" s="0" t="n">
        <v>48.872372</v>
      </c>
      <c r="F4201" s="0" t="n">
        <v>-102.541804</v>
      </c>
      <c r="G4201" s="0" t="n">
        <v>0.002890419263</v>
      </c>
      <c r="H4201" s="0" t="n">
        <v>1919.09</v>
      </c>
      <c r="I4201" s="0" t="n">
        <v>1.6015</v>
      </c>
      <c r="J4201" s="0" t="n">
        <v>6.09756</v>
      </c>
      <c r="K4201" s="0" t="n">
        <v>328</v>
      </c>
      <c r="L4201" s="0" t="s">
        <v>20</v>
      </c>
      <c r="M4201" s="0" t="n">
        <f aca="false">35.3*G4201</f>
        <v>0.1020317999839</v>
      </c>
      <c r="N4201" s="0" t="n">
        <f aca="false">M4201*1000/365</f>
        <v>0.279539178038082</v>
      </c>
      <c r="O4201" s="0" t="n">
        <f aca="false">Table1[[#This Row],[Detection frequency 2021]]/100*365</f>
        <v>22.256094</v>
      </c>
      <c r="P4201" s="0" t="n">
        <f aca="false">Table1[[#This Row],[Flared days/year]]/12</f>
        <v>1.8546745</v>
      </c>
      <c r="Q4201" s="2" t="n">
        <f aca="false">Table1[[#This Row],['#days per month]]-P4257</f>
        <v>-1.73923716666667</v>
      </c>
    </row>
    <row r="4202" customFormat="false" ht="15.75" hidden="true" customHeight="false" outlineLevel="0" collapsed="false">
      <c r="A4202" s="0" t="s">
        <v>645</v>
      </c>
      <c r="B4202" s="0" t="s">
        <v>646</v>
      </c>
      <c r="C4202" s="0" t="s">
        <v>4371</v>
      </c>
      <c r="D4202" s="0" t="n">
        <v>2365</v>
      </c>
      <c r="E4202" s="0" t="n">
        <v>31.974994</v>
      </c>
      <c r="F4202" s="0" t="n">
        <v>-102.045654</v>
      </c>
      <c r="G4202" s="0" t="n">
        <v>0.00288766595159999</v>
      </c>
      <c r="H4202" s="0" t="n">
        <v>1921.73</v>
      </c>
      <c r="I4202" s="0" t="n">
        <v>2.88070999999999</v>
      </c>
      <c r="J4202" s="0" t="n">
        <v>8.60534</v>
      </c>
      <c r="K4202" s="0" t="n">
        <v>337</v>
      </c>
      <c r="L4202" s="0" t="s">
        <v>20</v>
      </c>
      <c r="M4202" s="0" t="n">
        <f aca="false">35.3*G4202</f>
        <v>0.10193460809148</v>
      </c>
      <c r="N4202" s="0" t="n">
        <f aca="false">M4202*1000/365</f>
        <v>0.279272898880766</v>
      </c>
      <c r="O4202" s="0" t="n">
        <f aca="false">Table1[[#This Row],[Detection frequency 2021]]/100*365</f>
        <v>31.409491</v>
      </c>
      <c r="P4202" s="0" t="n">
        <f aca="false">Table1[[#This Row],[Flared days/year]]/12</f>
        <v>2.61745758333333</v>
      </c>
      <c r="Q4202" s="2" t="n">
        <f aca="false">Table1[[#This Row],['#days per month]]-P4258</f>
        <v>-1.50987116666667</v>
      </c>
    </row>
    <row r="4203" customFormat="false" ht="15.75" hidden="true" customHeight="false" outlineLevel="0" collapsed="false">
      <c r="A4203" s="0" t="s">
        <v>645</v>
      </c>
      <c r="B4203" s="0" t="s">
        <v>646</v>
      </c>
      <c r="C4203" s="0" t="s">
        <v>4372</v>
      </c>
      <c r="D4203" s="0" t="n">
        <v>1499</v>
      </c>
      <c r="E4203" s="0" t="n">
        <v>31.7804659999999</v>
      </c>
      <c r="F4203" s="0" t="n">
        <v>-103.852498</v>
      </c>
      <c r="G4203" s="0" t="n">
        <v>0.0028868470029</v>
      </c>
      <c r="H4203" s="0" t="n">
        <v>1862.2</v>
      </c>
      <c r="I4203" s="0" t="n">
        <v>4.4096</v>
      </c>
      <c r="J4203" s="0" t="n">
        <v>16.1677</v>
      </c>
      <c r="K4203" s="0" t="n">
        <v>334</v>
      </c>
      <c r="L4203" s="0" t="s">
        <v>20</v>
      </c>
      <c r="M4203" s="0" t="n">
        <f aca="false">35.3*G4203</f>
        <v>0.10190569920237</v>
      </c>
      <c r="N4203" s="0" t="n">
        <f aca="false">M4203*1000/365</f>
        <v>0.279193696444849</v>
      </c>
      <c r="O4203" s="0" t="n">
        <f aca="false">Table1[[#This Row],[Detection frequency 2021]]/100*365</f>
        <v>59.012105</v>
      </c>
      <c r="P4203" s="0" t="n">
        <f aca="false">Table1[[#This Row],[Flared days/year]]/12</f>
        <v>4.91767541666667</v>
      </c>
      <c r="Q4203" s="2" t="n">
        <f aca="false">Table1[[#This Row],['#days per month]]-P4259</f>
        <v>1.78095666666667</v>
      </c>
    </row>
    <row r="4204" customFormat="false" ht="15.75" hidden="false" customHeight="false" outlineLevel="0" collapsed="false">
      <c r="A4204" s="0" t="s">
        <v>240</v>
      </c>
      <c r="B4204" s="0" t="s">
        <v>241</v>
      </c>
      <c r="C4204" s="0" t="s">
        <v>4373</v>
      </c>
      <c r="D4204" s="0" t="n">
        <v>7823</v>
      </c>
      <c r="E4204" s="0" t="n">
        <v>25.760244</v>
      </c>
      <c r="F4204" s="0" t="n">
        <v>49.244351</v>
      </c>
      <c r="G4204" s="0" t="n">
        <v>0.00362321690799999</v>
      </c>
      <c r="H4204" s="0" t="n">
        <v>1817.42</v>
      </c>
      <c r="I4204" s="0" t="n">
        <v>1.14868</v>
      </c>
      <c r="J4204" s="0" t="n">
        <v>12.9353</v>
      </c>
      <c r="K4204" s="0" t="n">
        <v>402</v>
      </c>
      <c r="L4204" s="0" t="s">
        <v>20</v>
      </c>
      <c r="M4204" s="0" t="n">
        <f aca="false">35.3*G4204</f>
        <v>0.1278995568524</v>
      </c>
      <c r="N4204" s="0" t="n">
        <f aca="false">M4204*1000/365</f>
        <v>0.350409744801095</v>
      </c>
      <c r="O4204" s="0" t="n">
        <f aca="false">Table1[[#This Row],[Detection frequency 2021]]/100*365</f>
        <v>47.213845</v>
      </c>
      <c r="P4204" s="2" t="n">
        <f aca="false">Table1[[#This Row],[Flared days/year]]/12</f>
        <v>3.93448708333333</v>
      </c>
      <c r="Q4204" s="2"/>
    </row>
    <row r="4205" customFormat="false" ht="15.75" hidden="true" customHeight="false" outlineLevel="0" collapsed="false">
      <c r="A4205" s="0" t="s">
        <v>24</v>
      </c>
      <c r="B4205" s="0" t="s">
        <v>25</v>
      </c>
      <c r="C4205" s="0" t="s">
        <v>4374</v>
      </c>
      <c r="D4205" s="0" t="n">
        <v>8644</v>
      </c>
      <c r="E4205" s="0" t="n">
        <v>60.400309</v>
      </c>
      <c r="F4205" s="0" t="n">
        <v>64.540922</v>
      </c>
      <c r="G4205" s="0" t="n">
        <v>0.0028832307133</v>
      </c>
      <c r="H4205" s="0" t="n">
        <v>1805.76</v>
      </c>
      <c r="I4205" s="0" t="n">
        <v>2.15646</v>
      </c>
      <c r="J4205" s="0" t="n">
        <v>11</v>
      </c>
      <c r="K4205" s="0" t="n">
        <v>300</v>
      </c>
      <c r="L4205" s="0" t="s">
        <v>20</v>
      </c>
      <c r="M4205" s="0" t="n">
        <f aca="false">35.3*G4205</f>
        <v>0.10177804417949</v>
      </c>
      <c r="N4205" s="0" t="n">
        <f aca="false">M4205*1000/365</f>
        <v>0.278843956656137</v>
      </c>
      <c r="O4205" s="0" t="n">
        <f aca="false">Table1[[#This Row],[Detection frequency 2021]]/100*365</f>
        <v>40.15</v>
      </c>
      <c r="P4205" s="0" t="n">
        <f aca="false">Table1[[#This Row],[Flared days/year]]/12</f>
        <v>3.34583333333333</v>
      </c>
      <c r="Q4205" s="2" t="n">
        <f aca="false">Table1[[#This Row],['#days per month]]-P4261</f>
        <v>-0.999400416666637</v>
      </c>
    </row>
    <row r="4206" customFormat="false" ht="15.75" hidden="true" customHeight="false" outlineLevel="0" collapsed="false">
      <c r="A4206" s="0" t="s">
        <v>72</v>
      </c>
      <c r="B4206" s="0" t="s">
        <v>73</v>
      </c>
      <c r="C4206" s="0" t="s">
        <v>4375</v>
      </c>
      <c r="D4206" s="0" t="n">
        <v>6917</v>
      </c>
      <c r="E4206" s="0" t="n">
        <v>51.281951</v>
      </c>
      <c r="F4206" s="0" t="n">
        <v>53.3396709999999</v>
      </c>
      <c r="G4206" s="0" t="n">
        <v>0.0028830399188</v>
      </c>
      <c r="H4206" s="0" t="n">
        <v>1895.82</v>
      </c>
      <c r="I4206" s="0" t="n">
        <v>1.6015</v>
      </c>
      <c r="J4206" s="0" t="n">
        <v>21.8638</v>
      </c>
      <c r="K4206" s="0" t="n">
        <v>279</v>
      </c>
      <c r="L4206" s="0" t="s">
        <v>20</v>
      </c>
      <c r="M4206" s="0" t="n">
        <f aca="false">35.3*G4206</f>
        <v>0.10177130913364</v>
      </c>
      <c r="N4206" s="0" t="n">
        <f aca="false">M4206*1000/365</f>
        <v>0.278825504475726</v>
      </c>
      <c r="O4206" s="0" t="n">
        <f aca="false">Table1[[#This Row],[Detection frequency 2021]]/100*365</f>
        <v>79.80287</v>
      </c>
      <c r="P4206" s="0" t="n">
        <f aca="false">Table1[[#This Row],[Flared days/year]]/12</f>
        <v>6.65023916666667</v>
      </c>
      <c r="Q4206" s="2" t="n">
        <f aca="false">Table1[[#This Row],['#days per month]]-P4262</f>
        <v>5.42913166666667</v>
      </c>
    </row>
    <row r="4207" customFormat="false" ht="15.75" hidden="true" customHeight="false" outlineLevel="0" collapsed="false">
      <c r="A4207" s="0" t="s">
        <v>645</v>
      </c>
      <c r="B4207" s="0" t="s">
        <v>646</v>
      </c>
      <c r="C4207" s="0" t="s">
        <v>4376</v>
      </c>
      <c r="D4207" s="0" t="n">
        <v>454</v>
      </c>
      <c r="E4207" s="0" t="n">
        <v>40.117855</v>
      </c>
      <c r="F4207" s="0" t="n">
        <v>-104.389496</v>
      </c>
      <c r="G4207" s="0" t="n">
        <v>0.00288235892919999</v>
      </c>
      <c r="H4207" s="0" t="n">
        <v>1904.56</v>
      </c>
      <c r="I4207" s="0" t="n">
        <v>1.6015</v>
      </c>
      <c r="J4207" s="0" t="n">
        <v>6.58683</v>
      </c>
      <c r="K4207" s="0" t="n">
        <v>334</v>
      </c>
      <c r="L4207" s="0" t="s">
        <v>20</v>
      </c>
      <c r="M4207" s="0" t="n">
        <f aca="false">35.3*G4207</f>
        <v>0.10174727020076</v>
      </c>
      <c r="N4207" s="0" t="n">
        <f aca="false">M4207*1000/365</f>
        <v>0.278759644385643</v>
      </c>
      <c r="O4207" s="0" t="n">
        <f aca="false">Table1[[#This Row],[Detection frequency 2021]]/100*365</f>
        <v>24.0419295</v>
      </c>
      <c r="P4207" s="0" t="n">
        <f aca="false">Table1[[#This Row],[Flared days/year]]/12</f>
        <v>2.003494125</v>
      </c>
      <c r="Q4207" s="2" t="n">
        <f aca="false">Table1[[#This Row],['#days per month]]-P4263</f>
        <v>-4.939444625</v>
      </c>
    </row>
    <row r="4208" customFormat="false" ht="15.75" hidden="true" customHeight="false" outlineLevel="0" collapsed="false">
      <c r="A4208" s="0" t="s">
        <v>24</v>
      </c>
      <c r="B4208" s="0" t="s">
        <v>25</v>
      </c>
      <c r="C4208" s="0" t="s">
        <v>4377</v>
      </c>
      <c r="D4208" s="0" t="n">
        <v>6519</v>
      </c>
      <c r="E4208" s="0" t="n">
        <v>68.486277</v>
      </c>
      <c r="F4208" s="0" t="n">
        <v>58.752906</v>
      </c>
      <c r="G4208" s="0" t="n">
        <v>0.00288225912899999</v>
      </c>
      <c r="H4208" s="0" t="n">
        <v>1728.58</v>
      </c>
      <c r="I4208" s="0" t="n">
        <v>1.62184</v>
      </c>
      <c r="J4208" s="0" t="n">
        <v>14.3939</v>
      </c>
      <c r="K4208" s="0" t="n">
        <v>264</v>
      </c>
      <c r="L4208" s="0" t="s">
        <v>20</v>
      </c>
      <c r="M4208" s="0" t="n">
        <f aca="false">35.3*G4208</f>
        <v>0.1017437472537</v>
      </c>
      <c r="N4208" s="0" t="n">
        <f aca="false">M4208*1000/365</f>
        <v>0.278749992475889</v>
      </c>
      <c r="O4208" s="0" t="n">
        <f aca="false">Table1[[#This Row],[Detection frequency 2021]]/100*365</f>
        <v>52.537735</v>
      </c>
      <c r="P4208" s="0" t="n">
        <f aca="false">Table1[[#This Row],[Flared days/year]]/12</f>
        <v>4.37814458333333</v>
      </c>
      <c r="Q4208" s="2" t="n">
        <f aca="false">Table1[[#This Row],['#days per month]]-P4264</f>
        <v>0.553826666666697</v>
      </c>
    </row>
    <row r="4209" customFormat="false" ht="15.75" hidden="true" customHeight="false" outlineLevel="0" collapsed="false">
      <c r="A4209" s="0" t="s">
        <v>645</v>
      </c>
      <c r="B4209" s="0" t="s">
        <v>646</v>
      </c>
      <c r="C4209" s="0" t="s">
        <v>4378</v>
      </c>
      <c r="D4209" s="0" t="n">
        <v>461</v>
      </c>
      <c r="E4209" s="0" t="n">
        <v>47.92433</v>
      </c>
      <c r="F4209" s="0" t="n">
        <v>-104.153079</v>
      </c>
      <c r="G4209" s="0" t="n">
        <v>0.0028800136245</v>
      </c>
      <c r="H4209" s="0" t="n">
        <v>1926.78</v>
      </c>
      <c r="I4209" s="0" t="n">
        <v>1.6015</v>
      </c>
      <c r="J4209" s="0" t="n">
        <v>9.25373</v>
      </c>
      <c r="K4209" s="0" t="n">
        <v>335</v>
      </c>
      <c r="L4209" s="0" t="s">
        <v>20</v>
      </c>
      <c r="M4209" s="0" t="n">
        <f aca="false">35.3*G4209</f>
        <v>0.10166448094485</v>
      </c>
      <c r="N4209" s="0" t="n">
        <f aca="false">M4209*1000/365</f>
        <v>0.278532824506438</v>
      </c>
      <c r="O4209" s="0" t="n">
        <f aca="false">Table1[[#This Row],[Detection frequency 2021]]/100*365</f>
        <v>33.7761145</v>
      </c>
      <c r="P4209" s="0" t="n">
        <f aca="false">Table1[[#This Row],[Flared days/year]]/12</f>
        <v>2.81467620833333</v>
      </c>
      <c r="Q4209" s="2" t="n">
        <f aca="false">Table1[[#This Row],['#days per month]]-P4265</f>
        <v>-2.254778375</v>
      </c>
    </row>
    <row r="4210" customFormat="false" ht="15.75" hidden="true" customHeight="false" outlineLevel="0" collapsed="false">
      <c r="A4210" s="0" t="s">
        <v>645</v>
      </c>
      <c r="B4210" s="0" t="s">
        <v>646</v>
      </c>
      <c r="C4210" s="0" t="s">
        <v>4379</v>
      </c>
      <c r="D4210" s="0" t="n">
        <v>1559</v>
      </c>
      <c r="E4210" s="0" t="n">
        <v>32.04801</v>
      </c>
      <c r="F4210" s="0" t="n">
        <v>-103.764614</v>
      </c>
      <c r="G4210" s="0" t="n">
        <v>0.00287990501839999</v>
      </c>
      <c r="H4210" s="0" t="n">
        <v>1927.78</v>
      </c>
      <c r="I4210" s="0" t="n">
        <v>1</v>
      </c>
      <c r="J4210" s="0" t="n">
        <v>12.5785999999999</v>
      </c>
      <c r="K4210" s="0" t="n">
        <v>318</v>
      </c>
      <c r="L4210" s="0" t="s">
        <v>20</v>
      </c>
      <c r="M4210" s="0" t="n">
        <f aca="false">35.3*G4210</f>
        <v>0.10166064714952</v>
      </c>
      <c r="N4210" s="0" t="n">
        <f aca="false">M4210*1000/365</f>
        <v>0.278522320957588</v>
      </c>
      <c r="O4210" s="0" t="n">
        <f aca="false">Table1[[#This Row],[Detection frequency 2021]]/100*365</f>
        <v>45.9118899999996</v>
      </c>
      <c r="P4210" s="0" t="n">
        <f aca="false">Table1[[#This Row],[Flared days/year]]/12</f>
        <v>3.8259908333333</v>
      </c>
      <c r="Q4210" s="2" t="n">
        <f aca="false">Table1[[#This Row],['#days per month]]-P4266</f>
        <v>1.8046299583333</v>
      </c>
    </row>
    <row r="4211" customFormat="false" ht="15.75" hidden="true" customHeight="false" outlineLevel="0" collapsed="false">
      <c r="A4211" s="0" t="s">
        <v>2985</v>
      </c>
      <c r="B4211" s="0" t="s">
        <v>2986</v>
      </c>
      <c r="C4211" s="0" t="s">
        <v>4380</v>
      </c>
      <c r="D4211" s="0" t="n">
        <v>7292</v>
      </c>
      <c r="E4211" s="0" t="n">
        <v>38.054943</v>
      </c>
      <c r="F4211" s="0" t="n">
        <v>41.5044989999999</v>
      </c>
      <c r="G4211" s="0" t="n">
        <v>0.0028773307603</v>
      </c>
      <c r="H4211" s="0" t="n">
        <v>1976.97</v>
      </c>
      <c r="I4211" s="0" t="n">
        <v>1.83876</v>
      </c>
      <c r="J4211" s="0" t="n">
        <v>23.0769</v>
      </c>
      <c r="K4211" s="0" t="n">
        <v>364</v>
      </c>
      <c r="L4211" s="0" t="s">
        <v>20</v>
      </c>
      <c r="M4211" s="0" t="n">
        <f aca="false">35.3*G4211</f>
        <v>0.10156977583859</v>
      </c>
      <c r="N4211" s="0" t="n">
        <f aca="false">M4211*1000/365</f>
        <v>0.27827335846189</v>
      </c>
      <c r="O4211" s="0" t="n">
        <f aca="false">Table1[[#This Row],[Detection frequency 2021]]/100*365</f>
        <v>84.230685</v>
      </c>
      <c r="P4211" s="0" t="n">
        <f aca="false">Table1[[#This Row],[Flared days/year]]/12</f>
        <v>7.01922375</v>
      </c>
      <c r="Q4211" s="2" t="n">
        <f aca="false">Table1[[#This Row],['#days per month]]-P4267</f>
        <v>3.19490583333336</v>
      </c>
    </row>
    <row r="4212" customFormat="false" ht="15.75" hidden="true" customHeight="false" outlineLevel="0" collapsed="false">
      <c r="A4212" s="0" t="s">
        <v>126</v>
      </c>
      <c r="B4212" s="0" t="s">
        <v>127</v>
      </c>
      <c r="C4212" s="0" t="s">
        <v>4381</v>
      </c>
      <c r="D4212" s="0" t="n">
        <v>5984</v>
      </c>
      <c r="E4212" s="0" t="n">
        <v>5.112399</v>
      </c>
      <c r="F4212" s="0" t="n">
        <v>6.557369</v>
      </c>
      <c r="G4212" s="0" t="n">
        <v>0.0028773014073</v>
      </c>
      <c r="H4212" s="0" t="n">
        <v>1796.64</v>
      </c>
      <c r="I4212" s="0" t="n">
        <v>1.6015</v>
      </c>
      <c r="J4212" s="0" t="n">
        <v>14.1303999999999</v>
      </c>
      <c r="K4212" s="0" t="n">
        <v>92</v>
      </c>
      <c r="L4212" s="0" t="s">
        <v>20</v>
      </c>
      <c r="M4212" s="0" t="n">
        <f aca="false">35.3*G4212</f>
        <v>0.10156873967769</v>
      </c>
      <c r="N4212" s="0" t="n">
        <f aca="false">M4212*1000/365</f>
        <v>0.278270519664904</v>
      </c>
      <c r="O4212" s="0" t="n">
        <f aca="false">Table1[[#This Row],[Detection frequency 2021]]/100*365</f>
        <v>51.5759599999996</v>
      </c>
      <c r="P4212" s="0" t="n">
        <f aca="false">Table1[[#This Row],[Flared days/year]]/12</f>
        <v>4.29799666666664</v>
      </c>
      <c r="Q4212" s="2" t="n">
        <f aca="false">Table1[[#This Row],['#days per month]]-P4268</f>
        <v>-1.74220583333333</v>
      </c>
    </row>
    <row r="4213" customFormat="false" ht="15.75" hidden="true" customHeight="false" outlineLevel="0" collapsed="false">
      <c r="A4213" s="0" t="s">
        <v>645</v>
      </c>
      <c r="B4213" s="0" t="s">
        <v>646</v>
      </c>
      <c r="C4213" s="0" t="s">
        <v>4382</v>
      </c>
      <c r="D4213" s="0" t="n">
        <v>2347</v>
      </c>
      <c r="E4213" s="0" t="n">
        <v>31.51112</v>
      </c>
      <c r="F4213" s="0" t="n">
        <v>-102.09221</v>
      </c>
      <c r="G4213" s="0" t="n">
        <v>0.0028769521066</v>
      </c>
      <c r="H4213" s="0" t="n">
        <v>1886.34</v>
      </c>
      <c r="I4213" s="0" t="n">
        <v>1.051</v>
      </c>
      <c r="J4213" s="0" t="n">
        <v>8.67052</v>
      </c>
      <c r="K4213" s="0" t="n">
        <v>346</v>
      </c>
      <c r="L4213" s="0" t="s">
        <v>20</v>
      </c>
      <c r="M4213" s="0" t="n">
        <f aca="false">35.3*G4213</f>
        <v>0.10155640936298</v>
      </c>
      <c r="N4213" s="0" t="n">
        <f aca="false">M4213*1000/365</f>
        <v>0.278236737980767</v>
      </c>
      <c r="O4213" s="0" t="n">
        <f aca="false">Table1[[#This Row],[Detection frequency 2021]]/100*365</f>
        <v>31.647398</v>
      </c>
      <c r="P4213" s="0" t="n">
        <f aca="false">Table1[[#This Row],[Flared days/year]]/12</f>
        <v>2.63728316666667</v>
      </c>
      <c r="Q4213" s="2" t="n">
        <f aca="false">Table1[[#This Row],['#days per month]]-P4269</f>
        <v>-3.766216</v>
      </c>
    </row>
    <row r="4214" customFormat="false" ht="15.75" hidden="true" customHeight="false" outlineLevel="0" collapsed="false">
      <c r="A4214" s="0" t="s">
        <v>24</v>
      </c>
      <c r="B4214" s="0" t="s">
        <v>25</v>
      </c>
      <c r="C4214" s="0" t="s">
        <v>4383</v>
      </c>
      <c r="D4214" s="0" t="n">
        <v>6937</v>
      </c>
      <c r="E4214" s="0" t="n">
        <v>53.406087</v>
      </c>
      <c r="F4214" s="0" t="n">
        <v>53.4625939999999</v>
      </c>
      <c r="G4214" s="0" t="n">
        <v>0.0028753376916</v>
      </c>
      <c r="H4214" s="0" t="n">
        <v>1801.28</v>
      </c>
      <c r="I4214" s="0" t="n">
        <v>0.807595</v>
      </c>
      <c r="J4214" s="0" t="n">
        <v>33.0935</v>
      </c>
      <c r="K4214" s="0" t="n">
        <v>278</v>
      </c>
      <c r="L4214" s="0" t="s">
        <v>20</v>
      </c>
      <c r="M4214" s="0" t="n">
        <f aca="false">35.3*G4214</f>
        <v>0.10149942051348</v>
      </c>
      <c r="N4214" s="0" t="n">
        <f aca="false">M4214*1000/365</f>
        <v>0.278080604146521</v>
      </c>
      <c r="O4214" s="0" t="n">
        <f aca="false">Table1[[#This Row],[Detection frequency 2021]]/100*365</f>
        <v>120.791275</v>
      </c>
      <c r="P4214" s="0" t="n">
        <f aca="false">Table1[[#This Row],[Flared days/year]]/12</f>
        <v>10.0659395833333</v>
      </c>
      <c r="Q4214" s="2" t="n">
        <f aca="false">Table1[[#This Row],['#days per month]]-P4270</f>
        <v>1.77049333333333</v>
      </c>
    </row>
    <row r="4215" customFormat="false" ht="15.75" hidden="true" customHeight="false" outlineLevel="0" collapsed="false">
      <c r="A4215" s="0" t="s">
        <v>645</v>
      </c>
      <c r="B4215" s="0" t="s">
        <v>646</v>
      </c>
      <c r="C4215" s="0" t="s">
        <v>4384</v>
      </c>
      <c r="D4215" s="0" t="n">
        <v>2184</v>
      </c>
      <c r="E4215" s="0" t="n">
        <v>31.552889</v>
      </c>
      <c r="F4215" s="0" t="n">
        <v>-102.714109999999</v>
      </c>
      <c r="G4215" s="0" t="n">
        <v>0.0028743220778</v>
      </c>
      <c r="H4215" s="0" t="n">
        <v>1868.73</v>
      </c>
      <c r="I4215" s="0" t="n">
        <v>2.38957</v>
      </c>
      <c r="J4215" s="0" t="n">
        <v>8.81458999999999</v>
      </c>
      <c r="K4215" s="0" t="n">
        <v>329</v>
      </c>
      <c r="L4215" s="0" t="s">
        <v>20</v>
      </c>
      <c r="M4215" s="0" t="n">
        <f aca="false">35.3*G4215</f>
        <v>0.10146356934634</v>
      </c>
      <c r="N4215" s="0" t="n">
        <f aca="false">M4215*1000/365</f>
        <v>0.277982381770795</v>
      </c>
      <c r="O4215" s="0" t="n">
        <f aca="false">Table1[[#This Row],[Detection frequency 2021]]/100*365</f>
        <v>32.1732535</v>
      </c>
      <c r="P4215" s="0" t="n">
        <f aca="false">Table1[[#This Row],[Flared days/year]]/12</f>
        <v>2.68110445833333</v>
      </c>
      <c r="Q4215" s="2" t="n">
        <f aca="false">Table1[[#This Row],['#days per month]]-P4271</f>
        <v>1.27416633333333</v>
      </c>
    </row>
    <row r="4216" customFormat="false" ht="15.75" hidden="true" customHeight="false" outlineLevel="0" collapsed="false">
      <c r="A4216" s="0" t="s">
        <v>645</v>
      </c>
      <c r="B4216" s="0" t="s">
        <v>646</v>
      </c>
      <c r="C4216" s="0" t="s">
        <v>4385</v>
      </c>
      <c r="D4216" s="0" t="n">
        <v>661</v>
      </c>
      <c r="E4216" s="0" t="n">
        <v>47.7608169999999</v>
      </c>
      <c r="F4216" s="0" t="n">
        <v>-103.112011</v>
      </c>
      <c r="G4216" s="0" t="n">
        <v>0.0028715247369</v>
      </c>
      <c r="H4216" s="0" t="n">
        <v>1940.53</v>
      </c>
      <c r="I4216" s="0" t="n">
        <v>2.92</v>
      </c>
      <c r="J4216" s="0" t="n">
        <v>5.8651</v>
      </c>
      <c r="K4216" s="0" t="n">
        <v>341</v>
      </c>
      <c r="L4216" s="0" t="s">
        <v>20</v>
      </c>
      <c r="M4216" s="0" t="n">
        <f aca="false">35.3*G4216</f>
        <v>0.10136482321257</v>
      </c>
      <c r="N4216" s="0" t="n">
        <f aca="false">M4216*1000/365</f>
        <v>0.277711844418</v>
      </c>
      <c r="O4216" s="0" t="n">
        <f aca="false">Table1[[#This Row],[Detection frequency 2021]]/100*365</f>
        <v>21.407615</v>
      </c>
      <c r="P4216" s="0" t="n">
        <f aca="false">Table1[[#This Row],[Flared days/year]]/12</f>
        <v>1.78396791666667</v>
      </c>
      <c r="Q4216" s="2" t="n">
        <f aca="false">Table1[[#This Row],['#days per month]]-P4272</f>
        <v>-1.08388879166667</v>
      </c>
    </row>
    <row r="4217" customFormat="false" ht="15.75" hidden="true" customHeight="false" outlineLevel="0" collapsed="false">
      <c r="A4217" s="0" t="s">
        <v>645</v>
      </c>
      <c r="B4217" s="0" t="s">
        <v>646</v>
      </c>
      <c r="C4217" s="0" t="s">
        <v>4386</v>
      </c>
      <c r="D4217" s="0" t="n">
        <v>2112</v>
      </c>
      <c r="E4217" s="0" t="n">
        <v>33.614765</v>
      </c>
      <c r="F4217" s="0" t="n">
        <v>-103.028175</v>
      </c>
      <c r="G4217" s="0" t="n">
        <v>0.002870077634</v>
      </c>
      <c r="H4217" s="0" t="n">
        <v>1882.42</v>
      </c>
      <c r="I4217" s="0" t="n">
        <v>1.6015</v>
      </c>
      <c r="J4217" s="0" t="n">
        <v>20.9091</v>
      </c>
      <c r="K4217" s="0" t="n">
        <v>330</v>
      </c>
      <c r="L4217" s="0" t="s">
        <v>20</v>
      </c>
      <c r="M4217" s="0" t="n">
        <f aca="false">35.3*G4217</f>
        <v>0.1013137404802</v>
      </c>
      <c r="N4217" s="0" t="n">
        <f aca="false">M4217*1000/365</f>
        <v>0.277571891726575</v>
      </c>
      <c r="O4217" s="0" t="n">
        <f aca="false">Table1[[#This Row],[Detection frequency 2021]]/100*365</f>
        <v>76.318215</v>
      </c>
      <c r="P4217" s="0" t="n">
        <f aca="false">Table1[[#This Row],[Flared days/year]]/12</f>
        <v>6.35985125</v>
      </c>
      <c r="Q4217" s="2" t="n">
        <f aca="false">Table1[[#This Row],['#days per month]]-P4273</f>
        <v>2.65525333333333</v>
      </c>
    </row>
    <row r="4218" customFormat="false" ht="15.75" hidden="true" customHeight="false" outlineLevel="0" collapsed="false">
      <c r="A4218" s="0" t="s">
        <v>715</v>
      </c>
      <c r="B4218" s="0" t="s">
        <v>716</v>
      </c>
      <c r="C4218" s="0" t="s">
        <v>4387</v>
      </c>
      <c r="D4218" s="0" t="n">
        <v>9911</v>
      </c>
      <c r="E4218" s="0" t="n">
        <v>38.8194729999999</v>
      </c>
      <c r="F4218" s="0" t="n">
        <v>65.269595</v>
      </c>
      <c r="G4218" s="0" t="n">
        <v>0.0028672509401</v>
      </c>
      <c r="H4218" s="0" t="n">
        <v>1910.51</v>
      </c>
      <c r="I4218" s="0" t="n">
        <v>1.6015</v>
      </c>
      <c r="J4218" s="0" t="n">
        <v>19.0722</v>
      </c>
      <c r="K4218" s="0" t="n">
        <v>388</v>
      </c>
      <c r="L4218" s="0" t="s">
        <v>20</v>
      </c>
      <c r="M4218" s="0" t="n">
        <f aca="false">35.3*G4218</f>
        <v>0.10121395818553</v>
      </c>
      <c r="N4218" s="0" t="n">
        <f aca="false">M4218*1000/365</f>
        <v>0.277298515576794</v>
      </c>
      <c r="O4218" s="0" t="n">
        <f aca="false">Table1[[#This Row],[Detection frequency 2021]]/100*365</f>
        <v>69.61353</v>
      </c>
      <c r="P4218" s="0" t="n">
        <f aca="false">Table1[[#This Row],[Flared days/year]]/12</f>
        <v>5.8011275</v>
      </c>
      <c r="Q4218" s="2" t="n">
        <f aca="false">Table1[[#This Row],['#days per month]]-P4274</f>
        <v>5.12520225</v>
      </c>
    </row>
    <row r="4219" customFormat="false" ht="15.75" hidden="true" customHeight="false" outlineLevel="0" collapsed="false">
      <c r="A4219" s="0" t="s">
        <v>645</v>
      </c>
      <c r="B4219" s="0" t="s">
        <v>646</v>
      </c>
      <c r="C4219" s="0" t="s">
        <v>4388</v>
      </c>
      <c r="D4219" s="0" t="n">
        <v>3424</v>
      </c>
      <c r="E4219" s="0" t="n">
        <v>30.463353</v>
      </c>
      <c r="F4219" s="0" t="n">
        <v>-96.733712</v>
      </c>
      <c r="G4219" s="0" t="n">
        <v>0.0028640984279</v>
      </c>
      <c r="H4219" s="0" t="n">
        <v>1923.19</v>
      </c>
      <c r="I4219" s="0" t="n">
        <v>1.6015</v>
      </c>
      <c r="J4219" s="0" t="n">
        <v>19.8606</v>
      </c>
      <c r="K4219" s="0" t="n">
        <v>287</v>
      </c>
      <c r="L4219" s="0" t="s">
        <v>20</v>
      </c>
      <c r="M4219" s="0" t="n">
        <f aca="false">35.3*G4219</f>
        <v>0.10110267450487</v>
      </c>
      <c r="N4219" s="0" t="n">
        <f aca="false">M4219*1000/365</f>
        <v>0.276993628780466</v>
      </c>
      <c r="O4219" s="0" t="n">
        <f aca="false">Table1[[#This Row],[Detection frequency 2021]]/100*365</f>
        <v>72.49119</v>
      </c>
      <c r="P4219" s="0" t="n">
        <f aca="false">Table1[[#This Row],[Flared days/year]]/12</f>
        <v>6.0409325</v>
      </c>
      <c r="Q4219" s="2" t="n">
        <f aca="false">Table1[[#This Row],['#days per month]]-P4275</f>
        <v>-0.690610416666666</v>
      </c>
    </row>
    <row r="4220" customFormat="false" ht="15.75" hidden="true" customHeight="false" outlineLevel="0" collapsed="false">
      <c r="A4220" s="0" t="s">
        <v>645</v>
      </c>
      <c r="B4220" s="0" t="s">
        <v>646</v>
      </c>
      <c r="C4220" s="0" t="s">
        <v>4389</v>
      </c>
      <c r="D4220" s="0" t="n">
        <v>2882</v>
      </c>
      <c r="E4220" s="0" t="n">
        <v>28.844139</v>
      </c>
      <c r="F4220" s="0" t="n">
        <v>-99.509774</v>
      </c>
      <c r="G4220" s="0" t="n">
        <v>0.0028621024239</v>
      </c>
      <c r="H4220" s="0" t="n">
        <v>1883.68</v>
      </c>
      <c r="I4220" s="0" t="n">
        <v>1.52138</v>
      </c>
      <c r="J4220" s="0" t="n">
        <v>15.625</v>
      </c>
      <c r="K4220" s="0" t="n">
        <v>320</v>
      </c>
      <c r="L4220" s="0" t="s">
        <v>20</v>
      </c>
      <c r="M4220" s="0" t="n">
        <f aca="false">35.3*G4220</f>
        <v>0.10103221556367</v>
      </c>
      <c r="N4220" s="0" t="n">
        <f aca="false">M4220*1000/365</f>
        <v>0.276800590585397</v>
      </c>
      <c r="O4220" s="0" t="n">
        <f aca="false">Table1[[#This Row],[Detection frequency 2021]]/100*365</f>
        <v>57.03125</v>
      </c>
      <c r="P4220" s="0" t="n">
        <f aca="false">Table1[[#This Row],[Flared days/year]]/12</f>
        <v>4.75260416666667</v>
      </c>
      <c r="Q4220" s="2" t="n">
        <f aca="false">Table1[[#This Row],['#days per month]]-P4276</f>
        <v>2.253583</v>
      </c>
    </row>
    <row r="4221" customFormat="false" ht="15.75" hidden="true" customHeight="false" outlineLevel="0" collapsed="false">
      <c r="A4221" s="0" t="s">
        <v>24</v>
      </c>
      <c r="B4221" s="0" t="s">
        <v>25</v>
      </c>
      <c r="C4221" s="0" t="s">
        <v>4390</v>
      </c>
      <c r="D4221" s="0" t="n">
        <v>9279</v>
      </c>
      <c r="E4221" s="0" t="n">
        <v>63.1229449999999</v>
      </c>
      <c r="F4221" s="0" t="n">
        <v>77.85374</v>
      </c>
      <c r="G4221" s="0" t="n">
        <v>0.0028593902067</v>
      </c>
      <c r="H4221" s="0" t="n">
        <v>1797.15</v>
      </c>
      <c r="I4221" s="0" t="n">
        <v>3.2474</v>
      </c>
      <c r="J4221" s="0" t="n">
        <v>12.8049</v>
      </c>
      <c r="K4221" s="0" t="n">
        <v>164</v>
      </c>
      <c r="L4221" s="0" t="s">
        <v>20</v>
      </c>
      <c r="M4221" s="0" t="n">
        <f aca="false">35.3*G4221</f>
        <v>0.10093647429651</v>
      </c>
      <c r="N4221" s="0" t="n">
        <f aca="false">M4221*1000/365</f>
        <v>0.276538285743863</v>
      </c>
      <c r="O4221" s="0" t="n">
        <f aca="false">Table1[[#This Row],[Detection frequency 2021]]/100*365</f>
        <v>46.737885</v>
      </c>
      <c r="P4221" s="0" t="n">
        <f aca="false">Table1[[#This Row],[Flared days/year]]/12</f>
        <v>3.89482375</v>
      </c>
      <c r="Q4221" s="2" t="n">
        <f aca="false">Table1[[#This Row],['#days per month]]-P4277</f>
        <v>-0.389211666666667</v>
      </c>
    </row>
    <row r="4222" customFormat="false" ht="15.75" hidden="true" customHeight="false" outlineLevel="0" collapsed="false">
      <c r="A4222" s="0" t="s">
        <v>645</v>
      </c>
      <c r="B4222" s="0" t="s">
        <v>646</v>
      </c>
      <c r="C4222" s="0" t="s">
        <v>4391</v>
      </c>
      <c r="D4222" s="0" t="n">
        <v>3140</v>
      </c>
      <c r="E4222" s="0" t="n">
        <v>35.926241</v>
      </c>
      <c r="F4222" s="0" t="n">
        <v>-98.058934</v>
      </c>
      <c r="G4222" s="0" t="n">
        <v>0.0028564314243</v>
      </c>
      <c r="H4222" s="0" t="n">
        <v>1868.13</v>
      </c>
      <c r="I4222" s="0" t="n">
        <v>3.21019</v>
      </c>
      <c r="J4222" s="0" t="n">
        <v>16.0130999999999</v>
      </c>
      <c r="K4222" s="0" t="n">
        <v>306</v>
      </c>
      <c r="L4222" s="0" t="s">
        <v>20</v>
      </c>
      <c r="M4222" s="0" t="n">
        <f aca="false">35.3*G4222</f>
        <v>0.10083202927779</v>
      </c>
      <c r="N4222" s="0" t="n">
        <f aca="false">M4222*1000/365</f>
        <v>0.276252135007644</v>
      </c>
      <c r="O4222" s="0" t="n">
        <f aca="false">Table1[[#This Row],[Detection frequency 2021]]/100*365</f>
        <v>58.4478149999996</v>
      </c>
      <c r="P4222" s="0" t="n">
        <f aca="false">Table1[[#This Row],[Flared days/year]]/12</f>
        <v>4.87065124999997</v>
      </c>
      <c r="Q4222" s="2" t="n">
        <f aca="false">Table1[[#This Row],['#days per month]]-P4278</f>
        <v>3.44167929166664</v>
      </c>
    </row>
    <row r="4223" customFormat="false" ht="15.75" hidden="true" customHeight="false" outlineLevel="0" collapsed="false">
      <c r="A4223" s="0" t="s">
        <v>645</v>
      </c>
      <c r="B4223" s="0" t="s">
        <v>646</v>
      </c>
      <c r="C4223" s="0" t="s">
        <v>4392</v>
      </c>
      <c r="D4223" s="0" t="n">
        <v>2349</v>
      </c>
      <c r="E4223" s="0" t="n">
        <v>31.5193469999999</v>
      </c>
      <c r="F4223" s="0" t="n">
        <v>-102.090718999999</v>
      </c>
      <c r="G4223" s="0" t="n">
        <v>0.00285184942099999</v>
      </c>
      <c r="H4223" s="0" t="n">
        <v>1923</v>
      </c>
      <c r="I4223" s="0" t="n">
        <v>1.6015</v>
      </c>
      <c r="J4223" s="0" t="n">
        <v>6.26781</v>
      </c>
      <c r="K4223" s="0" t="n">
        <v>351</v>
      </c>
      <c r="L4223" s="0" t="s">
        <v>20</v>
      </c>
      <c r="M4223" s="0" t="n">
        <f aca="false">35.3*G4223</f>
        <v>0.1006702845613</v>
      </c>
      <c r="N4223" s="0" t="n">
        <f aca="false">M4223*1000/365</f>
        <v>0.275808998798081</v>
      </c>
      <c r="O4223" s="0" t="n">
        <f aca="false">Table1[[#This Row],[Detection frequency 2021]]/100*365</f>
        <v>22.8775065</v>
      </c>
      <c r="P4223" s="0" t="n">
        <f aca="false">Table1[[#This Row],[Flared days/year]]/12</f>
        <v>1.906458875</v>
      </c>
      <c r="Q4223" s="2" t="n">
        <f aca="false">Table1[[#This Row],['#days per month]]-P4279</f>
        <v>-1.55872945833333</v>
      </c>
    </row>
    <row r="4224" customFormat="false" ht="15.75" hidden="true" customHeight="false" outlineLevel="0" collapsed="false">
      <c r="A4224" s="0" t="s">
        <v>598</v>
      </c>
      <c r="B4224" s="0" t="s">
        <v>599</v>
      </c>
      <c r="C4224" s="0" t="s">
        <v>4393</v>
      </c>
      <c r="D4224" s="0" t="n">
        <v>171</v>
      </c>
      <c r="E4224" s="0" t="n">
        <v>54.503826</v>
      </c>
      <c r="F4224" s="0" t="n">
        <v>-118.630715999999</v>
      </c>
      <c r="G4224" s="0" t="n">
        <v>0.0028500853057</v>
      </c>
      <c r="H4224" s="0" t="n">
        <v>1831.48</v>
      </c>
      <c r="I4224" s="0" t="n">
        <v>1.6015</v>
      </c>
      <c r="J4224" s="0" t="n">
        <v>27.0492</v>
      </c>
      <c r="K4224" s="0" t="n">
        <v>244</v>
      </c>
      <c r="L4224" s="0" t="s">
        <v>20</v>
      </c>
      <c r="M4224" s="0" t="n">
        <f aca="false">35.3*G4224</f>
        <v>0.10060801129121</v>
      </c>
      <c r="N4224" s="0" t="n">
        <f aca="false">M4224*1000/365</f>
        <v>0.275638387099205</v>
      </c>
      <c r="O4224" s="0" t="n">
        <f aca="false">Table1[[#This Row],[Detection frequency 2021]]/100*365</f>
        <v>98.72958</v>
      </c>
      <c r="P4224" s="0" t="n">
        <f aca="false">Table1[[#This Row],[Flared days/year]]/12</f>
        <v>8.227465</v>
      </c>
      <c r="Q4224" s="2" t="n">
        <f aca="false">Table1[[#This Row],['#days per month]]-P4280</f>
        <v>4.04316583333333</v>
      </c>
    </row>
    <row r="4225" customFormat="false" ht="15.75" hidden="true" customHeight="false" outlineLevel="0" collapsed="false">
      <c r="A4225" s="0" t="s">
        <v>24</v>
      </c>
      <c r="B4225" s="0" t="s">
        <v>25</v>
      </c>
      <c r="C4225" s="0" t="s">
        <v>4394</v>
      </c>
      <c r="D4225" s="0" t="n">
        <v>10415</v>
      </c>
      <c r="E4225" s="0" t="n">
        <v>58.1707939999999</v>
      </c>
      <c r="F4225" s="0" t="n">
        <v>106.558812</v>
      </c>
      <c r="G4225" s="0" t="n">
        <v>0.00284996789369999</v>
      </c>
      <c r="H4225" s="0" t="n">
        <v>1517.2</v>
      </c>
      <c r="I4225" s="0" t="n">
        <v>1.6015</v>
      </c>
      <c r="J4225" s="0" t="n">
        <v>3.26797</v>
      </c>
      <c r="K4225" s="0" t="n">
        <v>306</v>
      </c>
      <c r="L4225" s="0" t="s">
        <v>20</v>
      </c>
      <c r="M4225" s="0" t="n">
        <f aca="false">35.3*G4225</f>
        <v>0.10060386664761</v>
      </c>
      <c r="N4225" s="0" t="n">
        <f aca="false">M4225*1000/365</f>
        <v>0.275627031911259</v>
      </c>
      <c r="O4225" s="0" t="n">
        <f aca="false">Table1[[#This Row],[Detection frequency 2021]]/100*365</f>
        <v>11.9280905</v>
      </c>
      <c r="P4225" s="0" t="n">
        <f aca="false">Table1[[#This Row],[Flared days/year]]/12</f>
        <v>0.994007541666667</v>
      </c>
      <c r="Q4225" s="2" t="n">
        <f aca="false">Table1[[#This Row],['#days per month]]-P4281</f>
        <v>-2.80807579166667</v>
      </c>
    </row>
    <row r="4226" customFormat="false" ht="15.75" hidden="true" customHeight="false" outlineLevel="0" collapsed="false">
      <c r="A4226" s="0" t="s">
        <v>645</v>
      </c>
      <c r="B4226" s="0" t="s">
        <v>646</v>
      </c>
      <c r="C4226" s="0" t="s">
        <v>4395</v>
      </c>
      <c r="D4226" s="0" t="n">
        <v>793</v>
      </c>
      <c r="E4226" s="0" t="n">
        <v>47.715381</v>
      </c>
      <c r="F4226" s="0" t="n">
        <v>-102.878418</v>
      </c>
      <c r="G4226" s="0" t="n">
        <v>0.0028492604864</v>
      </c>
      <c r="H4226" s="0" t="n">
        <v>1925.72</v>
      </c>
      <c r="I4226" s="0" t="n">
        <v>2.6853</v>
      </c>
      <c r="J4226" s="0" t="n">
        <v>12.61</v>
      </c>
      <c r="K4226" s="0" t="n">
        <v>341</v>
      </c>
      <c r="L4226" s="0" t="s">
        <v>20</v>
      </c>
      <c r="M4226" s="0" t="n">
        <f aca="false">35.3*G4226</f>
        <v>0.10057889516992</v>
      </c>
      <c r="N4226" s="0" t="n">
        <f aca="false">M4226*1000/365</f>
        <v>0.27555861690389</v>
      </c>
      <c r="O4226" s="0" t="n">
        <f aca="false">Table1[[#This Row],[Detection frequency 2021]]/100*365</f>
        <v>46.0265</v>
      </c>
      <c r="P4226" s="0" t="n">
        <f aca="false">Table1[[#This Row],[Flared days/year]]/12</f>
        <v>3.83554166666667</v>
      </c>
      <c r="Q4226" s="2" t="n">
        <f aca="false">Table1[[#This Row],['#days per month]]-P4282</f>
        <v>1.11034825</v>
      </c>
    </row>
    <row r="4227" customFormat="false" ht="15.75" hidden="true" customHeight="false" outlineLevel="0" collapsed="false">
      <c r="A4227" s="0" t="s">
        <v>645</v>
      </c>
      <c r="B4227" s="0" t="s">
        <v>646</v>
      </c>
      <c r="C4227" s="0" t="s">
        <v>4396</v>
      </c>
      <c r="D4227" s="0" t="n">
        <v>762</v>
      </c>
      <c r="E4227" s="0" t="n">
        <v>48.239013</v>
      </c>
      <c r="F4227" s="0" t="n">
        <v>-102.909252</v>
      </c>
      <c r="G4227" s="0" t="n">
        <v>0.00284924874519999</v>
      </c>
      <c r="H4227" s="0" t="n">
        <v>1852.42</v>
      </c>
      <c r="I4227" s="0" t="n">
        <v>2.09861</v>
      </c>
      <c r="J4227" s="0" t="n">
        <v>14.5299</v>
      </c>
      <c r="K4227" s="0" t="n">
        <v>351</v>
      </c>
      <c r="L4227" s="0" t="s">
        <v>20</v>
      </c>
      <c r="M4227" s="0" t="n">
        <f aca="false">35.3*G4227</f>
        <v>0.10057848070556</v>
      </c>
      <c r="N4227" s="0" t="n">
        <f aca="false">M4227*1000/365</f>
        <v>0.275557481385095</v>
      </c>
      <c r="O4227" s="0" t="n">
        <f aca="false">Table1[[#This Row],[Detection frequency 2021]]/100*365</f>
        <v>53.034135</v>
      </c>
      <c r="P4227" s="0" t="n">
        <f aca="false">Table1[[#This Row],[Flared days/year]]/12</f>
        <v>4.41951125</v>
      </c>
      <c r="Q4227" s="2" t="n">
        <f aca="false">Table1[[#This Row],['#days per month]]-P4283</f>
        <v>1.37784458333333</v>
      </c>
    </row>
    <row r="4228" customFormat="false" ht="15.75" hidden="true" customHeight="false" outlineLevel="0" collapsed="false">
      <c r="A4228" s="0" t="s">
        <v>2199</v>
      </c>
      <c r="B4228" s="0" t="s">
        <v>2200</v>
      </c>
      <c r="C4228" s="0" t="s">
        <v>4397</v>
      </c>
      <c r="D4228" s="0" t="n">
        <v>4588</v>
      </c>
      <c r="E4228" s="0" t="n">
        <v>-19.142626</v>
      </c>
      <c r="F4228" s="0" t="n">
        <v>-63.529156</v>
      </c>
      <c r="G4228" s="0" t="n">
        <v>0.0028485706909</v>
      </c>
      <c r="H4228" s="0" t="n">
        <v>1941.9</v>
      </c>
      <c r="I4228" s="0" t="n">
        <v>1.6015</v>
      </c>
      <c r="J4228" s="0" t="n">
        <v>19.7860999999999</v>
      </c>
      <c r="K4228" s="0" t="n">
        <v>187</v>
      </c>
      <c r="L4228" s="0" t="s">
        <v>20</v>
      </c>
      <c r="M4228" s="0" t="n">
        <f aca="false">35.3*G4228</f>
        <v>0.10055454538877</v>
      </c>
      <c r="N4228" s="0" t="n">
        <f aca="false">M4228*1000/365</f>
        <v>0.275491905174712</v>
      </c>
      <c r="O4228" s="0" t="n">
        <f aca="false">Table1[[#This Row],[Detection frequency 2021]]/100*365</f>
        <v>72.2192649999996</v>
      </c>
      <c r="P4228" s="0" t="n">
        <f aca="false">Table1[[#This Row],[Flared days/year]]/12</f>
        <v>6.0182720833333</v>
      </c>
      <c r="Q4228" s="2" t="n">
        <f aca="false">Table1[[#This Row],['#days per month]]-P4284</f>
        <v>-1.86752250000003</v>
      </c>
    </row>
    <row r="4229" customFormat="false" ht="15.75" hidden="true" customHeight="false" outlineLevel="0" collapsed="false">
      <c r="A4229" s="0" t="s">
        <v>345</v>
      </c>
      <c r="B4229" s="0" t="s">
        <v>346</v>
      </c>
      <c r="C4229" s="0" t="s">
        <v>4398</v>
      </c>
      <c r="D4229" s="0" t="n">
        <v>4669</v>
      </c>
      <c r="E4229" s="0" t="n">
        <v>-38.41668</v>
      </c>
      <c r="F4229" s="0" t="n">
        <v>-68.769266</v>
      </c>
      <c r="G4229" s="0" t="n">
        <v>0.0028477634834</v>
      </c>
      <c r="H4229" s="0" t="n">
        <v>1777.82</v>
      </c>
      <c r="I4229" s="0" t="n">
        <v>0.882686</v>
      </c>
      <c r="J4229" s="0" t="n">
        <v>13.7203</v>
      </c>
      <c r="K4229" s="0" t="n">
        <v>379</v>
      </c>
      <c r="L4229" s="0" t="s">
        <v>20</v>
      </c>
      <c r="M4229" s="0" t="n">
        <f aca="false">35.3*G4229</f>
        <v>0.10052605096402</v>
      </c>
      <c r="N4229" s="0" t="n">
        <f aca="false">M4229*1000/365</f>
        <v>0.275413838257589</v>
      </c>
      <c r="O4229" s="0" t="n">
        <f aca="false">Table1[[#This Row],[Detection frequency 2021]]/100*365</f>
        <v>50.079095</v>
      </c>
      <c r="P4229" s="0" t="n">
        <f aca="false">Table1[[#This Row],[Flared days/year]]/12</f>
        <v>4.17325791666667</v>
      </c>
      <c r="Q4229" s="2" t="n">
        <f aca="false">Table1[[#This Row],['#days per month]]-P4285</f>
        <v>-1.35703958333333</v>
      </c>
    </row>
    <row r="4230" customFormat="false" ht="15.75" hidden="true" customHeight="false" outlineLevel="0" collapsed="false">
      <c r="A4230" s="0" t="s">
        <v>645</v>
      </c>
      <c r="B4230" s="0" t="s">
        <v>646</v>
      </c>
      <c r="C4230" s="0" t="s">
        <v>4399</v>
      </c>
      <c r="D4230" s="0" t="n">
        <v>3111</v>
      </c>
      <c r="E4230" s="0" t="n">
        <v>28.753442</v>
      </c>
      <c r="F4230" s="0" t="n">
        <v>-98.191574</v>
      </c>
      <c r="G4230" s="0" t="n">
        <v>0.0028469944348</v>
      </c>
      <c r="H4230" s="0" t="n">
        <v>1961.48</v>
      </c>
      <c r="I4230" s="0" t="n">
        <v>1</v>
      </c>
      <c r="J4230" s="0" t="n">
        <v>11.6505</v>
      </c>
      <c r="K4230" s="0" t="n">
        <v>309</v>
      </c>
      <c r="L4230" s="0" t="s">
        <v>20</v>
      </c>
      <c r="M4230" s="0" t="n">
        <f aca="false">35.3*G4230</f>
        <v>0.10049890354844</v>
      </c>
      <c r="N4230" s="0" t="n">
        <f aca="false">M4230*1000/365</f>
        <v>0.275339461776548</v>
      </c>
      <c r="O4230" s="0" t="n">
        <f aca="false">Table1[[#This Row],[Detection frequency 2021]]/100*365</f>
        <v>42.524325</v>
      </c>
      <c r="P4230" s="0" t="n">
        <f aca="false">Table1[[#This Row],[Flared days/year]]/12</f>
        <v>3.54369375</v>
      </c>
      <c r="Q4230" s="2" t="n">
        <f aca="false">Table1[[#This Row],['#days per month]]-P4286</f>
        <v>0.250724583333363</v>
      </c>
    </row>
    <row r="4231" customFormat="false" ht="15.75" hidden="true" customHeight="false" outlineLevel="0" collapsed="false">
      <c r="A4231" s="0" t="s">
        <v>24</v>
      </c>
      <c r="B4231" s="0" t="s">
        <v>25</v>
      </c>
      <c r="C4231" s="0" t="s">
        <v>4400</v>
      </c>
      <c r="D4231" s="0" t="n">
        <v>10469</v>
      </c>
      <c r="E4231" s="0" t="n">
        <v>58.431803</v>
      </c>
      <c r="F4231" s="0" t="n">
        <v>107.627297</v>
      </c>
      <c r="G4231" s="0" t="n">
        <v>0.0028462752863</v>
      </c>
      <c r="H4231" s="0" t="n">
        <v>1655.49</v>
      </c>
      <c r="I4231" s="0" t="n">
        <v>1.6015</v>
      </c>
      <c r="J4231" s="0" t="n">
        <v>15</v>
      </c>
      <c r="K4231" s="0" t="n">
        <v>200</v>
      </c>
      <c r="L4231" s="0" t="s">
        <v>20</v>
      </c>
      <c r="M4231" s="0" t="n">
        <f aca="false">35.3*G4231</f>
        <v>0.10047351760639</v>
      </c>
      <c r="N4231" s="0" t="n">
        <f aca="false">M4231*1000/365</f>
        <v>0.275269911250384</v>
      </c>
      <c r="O4231" s="0" t="n">
        <f aca="false">Table1[[#This Row],[Detection frequency 2021]]/100*365</f>
        <v>54.75</v>
      </c>
      <c r="P4231" s="0" t="n">
        <f aca="false">Table1[[#This Row],[Flared days/year]]/12</f>
        <v>4.5625</v>
      </c>
      <c r="Q4231" s="2" t="n">
        <f aca="false">Table1[[#This Row],['#days per month]]-P4287</f>
        <v>-2.7375</v>
      </c>
    </row>
    <row r="4232" customFormat="false" ht="15.75" hidden="true" customHeight="false" outlineLevel="0" collapsed="false">
      <c r="A4232" s="0" t="s">
        <v>645</v>
      </c>
      <c r="B4232" s="0" t="s">
        <v>646</v>
      </c>
      <c r="C4232" s="0" t="s">
        <v>4401</v>
      </c>
      <c r="D4232" s="0" t="n">
        <v>1548</v>
      </c>
      <c r="E4232" s="0" t="n">
        <v>31.912636</v>
      </c>
      <c r="F4232" s="0" t="n">
        <v>-103.786289</v>
      </c>
      <c r="G4232" s="0" t="n">
        <v>0.00284572051459999</v>
      </c>
      <c r="H4232" s="0" t="n">
        <v>1884.78</v>
      </c>
      <c r="I4232" s="0" t="n">
        <v>2.07217</v>
      </c>
      <c r="J4232" s="0" t="n">
        <v>16.1094</v>
      </c>
      <c r="K4232" s="0" t="n">
        <v>329</v>
      </c>
      <c r="L4232" s="0" t="s">
        <v>20</v>
      </c>
      <c r="M4232" s="0" t="n">
        <f aca="false">35.3*G4232</f>
        <v>0.10045393416538</v>
      </c>
      <c r="N4232" s="0" t="n">
        <f aca="false">M4232*1000/365</f>
        <v>0.275216257987341</v>
      </c>
      <c r="O4232" s="0" t="n">
        <f aca="false">Table1[[#This Row],[Detection frequency 2021]]/100*365</f>
        <v>58.79931</v>
      </c>
      <c r="P4232" s="0" t="n">
        <f aca="false">Table1[[#This Row],[Flared days/year]]/12</f>
        <v>4.8999425</v>
      </c>
      <c r="Q4232" s="2" t="n">
        <f aca="false">Table1[[#This Row],['#days per month]]-P4288</f>
        <v>2.38847483333334</v>
      </c>
    </row>
    <row r="4233" customFormat="false" ht="15.75" hidden="true" customHeight="false" outlineLevel="0" collapsed="false">
      <c r="A4233" s="0" t="s">
        <v>645</v>
      </c>
      <c r="B4233" s="0" t="s">
        <v>646</v>
      </c>
      <c r="C4233" s="0" t="s">
        <v>4402</v>
      </c>
      <c r="D4233" s="0" t="n">
        <v>2159</v>
      </c>
      <c r="E4233" s="0" t="n">
        <v>33.123007</v>
      </c>
      <c r="F4233" s="0" t="n">
        <v>-102.904612</v>
      </c>
      <c r="G4233" s="0" t="n">
        <v>0.0028426854144</v>
      </c>
      <c r="H4233" s="0" t="n">
        <v>1900.72</v>
      </c>
      <c r="I4233" s="0" t="n">
        <v>1.59635</v>
      </c>
      <c r="J4233" s="0" t="n">
        <v>22.4551</v>
      </c>
      <c r="K4233" s="0" t="n">
        <v>334</v>
      </c>
      <c r="L4233" s="0" t="s">
        <v>20</v>
      </c>
      <c r="M4233" s="0" t="n">
        <f aca="false">35.3*G4233</f>
        <v>0.10034679512832</v>
      </c>
      <c r="N4233" s="0" t="n">
        <f aca="false">M4233*1000/365</f>
        <v>0.274922726378959</v>
      </c>
      <c r="O4233" s="0" t="n">
        <f aca="false">Table1[[#This Row],[Detection frequency 2021]]/100*365</f>
        <v>81.961115</v>
      </c>
      <c r="P4233" s="0" t="n">
        <f aca="false">Table1[[#This Row],[Flared days/year]]/12</f>
        <v>6.83009291666667</v>
      </c>
      <c r="Q4233" s="2" t="n">
        <f aca="false">Table1[[#This Row],['#days per month]]-P4289</f>
        <v>3.75223041666667</v>
      </c>
    </row>
    <row r="4234" customFormat="false" ht="15.75" hidden="true" customHeight="false" outlineLevel="0" collapsed="false">
      <c r="A4234" s="0" t="s">
        <v>24</v>
      </c>
      <c r="B4234" s="0" t="s">
        <v>25</v>
      </c>
      <c r="C4234" s="0" t="s">
        <v>4403</v>
      </c>
      <c r="D4234" s="0" t="n">
        <v>10414</v>
      </c>
      <c r="E4234" s="0" t="n">
        <v>58.170931</v>
      </c>
      <c r="F4234" s="0" t="n">
        <v>106.550683</v>
      </c>
      <c r="G4234" s="0" t="n">
        <v>0.002841605224</v>
      </c>
      <c r="H4234" s="0" t="n">
        <v>1432.26</v>
      </c>
      <c r="I4234" s="0" t="n">
        <v>1.6015</v>
      </c>
      <c r="J4234" s="0" t="n">
        <v>3.59477</v>
      </c>
      <c r="K4234" s="0" t="n">
        <v>306</v>
      </c>
      <c r="L4234" s="0" t="s">
        <v>20</v>
      </c>
      <c r="M4234" s="0" t="n">
        <f aca="false">35.3*G4234</f>
        <v>0.1003086644072</v>
      </c>
      <c r="N4234" s="0" t="n">
        <f aca="false">M4234*1000/365</f>
        <v>0.274818258649863</v>
      </c>
      <c r="O4234" s="0" t="n">
        <f aca="false">Table1[[#This Row],[Detection frequency 2021]]/100*365</f>
        <v>13.1209105</v>
      </c>
      <c r="P4234" s="0" t="n">
        <f aca="false">Table1[[#This Row],[Flared days/year]]/12</f>
        <v>1.09340920833333</v>
      </c>
      <c r="Q4234" s="2" t="n">
        <f aca="false">Table1[[#This Row],['#days per month]]-P4290</f>
        <v>-1.04735229166667</v>
      </c>
    </row>
    <row r="4235" customFormat="false" ht="15.75" hidden="true" customHeight="false" outlineLevel="0" collapsed="false">
      <c r="A4235" s="0" t="s">
        <v>726</v>
      </c>
      <c r="B4235" s="0" t="s">
        <v>727</v>
      </c>
      <c r="C4235" s="0" t="s">
        <v>4404</v>
      </c>
      <c r="D4235" s="0" t="n">
        <v>5080</v>
      </c>
      <c r="E4235" s="0" t="n">
        <v>59.278794</v>
      </c>
      <c r="F4235" s="0" t="n">
        <v>1.516214</v>
      </c>
      <c r="G4235" s="0" t="n">
        <v>0.00284112677009999</v>
      </c>
      <c r="H4235" s="0" t="n">
        <v>1809.57</v>
      </c>
      <c r="I4235" s="0" t="n">
        <v>2.41607</v>
      </c>
      <c r="J4235" s="0" t="n">
        <v>21.0084</v>
      </c>
      <c r="K4235" s="0" t="n">
        <v>119</v>
      </c>
      <c r="L4235" s="0" t="s">
        <v>20</v>
      </c>
      <c r="M4235" s="0" t="n">
        <f aca="false">35.3*G4235</f>
        <v>0.10029177498453</v>
      </c>
      <c r="N4235" s="0" t="n">
        <f aca="false">M4235*1000/365</f>
        <v>0.274771986258985</v>
      </c>
      <c r="O4235" s="0" t="n">
        <f aca="false">Table1[[#This Row],[Detection frequency 2021]]/100*365</f>
        <v>76.68066</v>
      </c>
      <c r="P4235" s="0" t="n">
        <f aca="false">Table1[[#This Row],[Flared days/year]]/12</f>
        <v>6.390055</v>
      </c>
      <c r="Q4235" s="2" t="n">
        <f aca="false">Table1[[#This Row],['#days per month]]-P4291</f>
        <v>1.52338833333333</v>
      </c>
    </row>
    <row r="4236" customFormat="false" ht="15.75" hidden="true" customHeight="false" outlineLevel="0" collapsed="false">
      <c r="A4236" s="0" t="s">
        <v>17</v>
      </c>
      <c r="B4236" s="0" t="s">
        <v>18</v>
      </c>
      <c r="C4236" s="0" t="s">
        <v>4405</v>
      </c>
      <c r="D4236" s="0" t="n">
        <v>4326</v>
      </c>
      <c r="E4236" s="0" t="n">
        <v>9.591859</v>
      </c>
      <c r="F4236" s="0" t="n">
        <v>-63.6482069999999</v>
      </c>
      <c r="G4236" s="0" t="n">
        <v>0.0028401610564</v>
      </c>
      <c r="H4236" s="0" t="n">
        <v>2054.37</v>
      </c>
      <c r="I4236" s="0" t="n">
        <v>1.6015</v>
      </c>
      <c r="J4236" s="0" t="n">
        <v>11.4943</v>
      </c>
      <c r="K4236" s="0" t="n">
        <v>174</v>
      </c>
      <c r="L4236" s="0" t="s">
        <v>20</v>
      </c>
      <c r="M4236" s="0" t="n">
        <f aca="false">35.3*G4236</f>
        <v>0.10025768529092</v>
      </c>
      <c r="N4236" s="0" t="n">
        <f aca="false">M4236*1000/365</f>
        <v>0.274678589838137</v>
      </c>
      <c r="O4236" s="0" t="n">
        <f aca="false">Table1[[#This Row],[Detection frequency 2021]]/100*365</f>
        <v>41.954195</v>
      </c>
      <c r="P4236" s="0" t="n">
        <f aca="false">Table1[[#This Row],[Flared days/year]]/12</f>
        <v>3.49618291666667</v>
      </c>
      <c r="Q4236" s="2" t="n">
        <f aca="false">Table1[[#This Row],['#days per month]]-P4292</f>
        <v>-0.378018333333334</v>
      </c>
    </row>
    <row r="4237" customFormat="false" ht="15.75" hidden="true" customHeight="false" outlineLevel="0" collapsed="false">
      <c r="A4237" s="0" t="s">
        <v>598</v>
      </c>
      <c r="B4237" s="0" t="s">
        <v>599</v>
      </c>
      <c r="C4237" s="0" t="s">
        <v>4406</v>
      </c>
      <c r="D4237" s="0" t="n">
        <v>491</v>
      </c>
      <c r="E4237" s="0" t="n">
        <v>49.04232</v>
      </c>
      <c r="F4237" s="0" t="n">
        <v>-103.812589</v>
      </c>
      <c r="G4237" s="0" t="n">
        <v>0.0028399555854</v>
      </c>
      <c r="H4237" s="0" t="n">
        <v>1791.91</v>
      </c>
      <c r="I4237" s="0" t="n">
        <v>3.35108</v>
      </c>
      <c r="J4237" s="0" t="n">
        <v>10.9091</v>
      </c>
      <c r="K4237" s="0" t="n">
        <v>330</v>
      </c>
      <c r="L4237" s="0" t="s">
        <v>20</v>
      </c>
      <c r="M4237" s="0" t="n">
        <f aca="false">35.3*G4237</f>
        <v>0.10025043216462</v>
      </c>
      <c r="N4237" s="0" t="n">
        <f aca="false">M4237*1000/365</f>
        <v>0.274658718259233</v>
      </c>
      <c r="O4237" s="0" t="n">
        <f aca="false">Table1[[#This Row],[Detection frequency 2021]]/100*365</f>
        <v>39.818215</v>
      </c>
      <c r="P4237" s="0" t="n">
        <f aca="false">Table1[[#This Row],[Flared days/year]]/12</f>
        <v>3.31818458333333</v>
      </c>
      <c r="Q4237" s="2" t="n">
        <f aca="false">Table1[[#This Row],['#days per month]]-P4293</f>
        <v>1.27804141666667</v>
      </c>
    </row>
    <row r="4238" customFormat="false" ht="15.75" hidden="true" customHeight="false" outlineLevel="0" collapsed="false">
      <c r="A4238" s="0" t="s">
        <v>126</v>
      </c>
      <c r="B4238" s="0" t="s">
        <v>127</v>
      </c>
      <c r="C4238" s="0" t="s">
        <v>4407</v>
      </c>
      <c r="D4238" s="0" t="n">
        <v>5935</v>
      </c>
      <c r="E4238" s="0" t="n">
        <v>5.360636</v>
      </c>
      <c r="F4238" s="0" t="n">
        <v>5.32493</v>
      </c>
      <c r="G4238" s="0" t="n">
        <v>0.0028365887963</v>
      </c>
      <c r="H4238" s="0" t="n">
        <v>1754.4</v>
      </c>
      <c r="I4238" s="0" t="n">
        <v>1.6015</v>
      </c>
      <c r="J4238" s="0" t="n">
        <v>24.1934999999999</v>
      </c>
      <c r="K4238" s="0" t="n">
        <v>62</v>
      </c>
      <c r="L4238" s="0" t="s">
        <v>20</v>
      </c>
      <c r="M4238" s="0" t="n">
        <f aca="false">35.3*G4238</f>
        <v>0.10013158450939</v>
      </c>
      <c r="N4238" s="0" t="n">
        <f aca="false">M4238*1000/365</f>
        <v>0.274333108244904</v>
      </c>
      <c r="O4238" s="0" t="n">
        <f aca="false">Table1[[#This Row],[Detection frequency 2021]]/100*365</f>
        <v>88.3062749999997</v>
      </c>
      <c r="P4238" s="0" t="n">
        <f aca="false">Table1[[#This Row],[Flared days/year]]/12</f>
        <v>7.35885624999997</v>
      </c>
      <c r="Q4238" s="2" t="n">
        <f aca="false">Table1[[#This Row],['#days per month]]-P4294</f>
        <v>1.73934666666664</v>
      </c>
    </row>
    <row r="4239" customFormat="false" ht="15.75" hidden="true" customHeight="false" outlineLevel="0" collapsed="false">
      <c r="A4239" s="0" t="s">
        <v>126</v>
      </c>
      <c r="B4239" s="0" t="s">
        <v>127</v>
      </c>
      <c r="C4239" s="0" t="s">
        <v>4408</v>
      </c>
      <c r="D4239" s="0" t="n">
        <v>6065</v>
      </c>
      <c r="E4239" s="0" t="n">
        <v>4.648758</v>
      </c>
      <c r="F4239" s="0" t="n">
        <v>6.63219299999999</v>
      </c>
      <c r="G4239" s="0" t="n">
        <v>0.0028339763793</v>
      </c>
      <c r="H4239" s="0" t="n">
        <v>1831.97</v>
      </c>
      <c r="I4239" s="0" t="n">
        <v>1.80532999999999</v>
      </c>
      <c r="J4239" s="0" t="n">
        <v>17.7419</v>
      </c>
      <c r="K4239" s="0" t="n">
        <v>62</v>
      </c>
      <c r="L4239" s="0" t="s">
        <v>20</v>
      </c>
      <c r="M4239" s="0" t="n">
        <f aca="false">35.3*G4239</f>
        <v>0.10003936618929</v>
      </c>
      <c r="N4239" s="0" t="n">
        <f aca="false">M4239*1000/365</f>
        <v>0.274080455313123</v>
      </c>
      <c r="O4239" s="0" t="n">
        <f aca="false">Table1[[#This Row],[Detection frequency 2021]]/100*365</f>
        <v>64.757935</v>
      </c>
      <c r="P4239" s="0" t="n">
        <f aca="false">Table1[[#This Row],[Flared days/year]]/12</f>
        <v>5.39649458333333</v>
      </c>
      <c r="Q4239" s="2" t="n">
        <f aca="false">Table1[[#This Row],['#days per month]]-P4295</f>
        <v>0.824656666666667</v>
      </c>
    </row>
    <row r="4240" customFormat="false" ht="15.75" hidden="true" customHeight="false" outlineLevel="0" collapsed="false">
      <c r="A4240" s="0" t="s">
        <v>788</v>
      </c>
      <c r="B4240" s="0" t="s">
        <v>789</v>
      </c>
      <c r="C4240" s="0" t="s">
        <v>4409</v>
      </c>
      <c r="D4240" s="0" t="n">
        <v>11900</v>
      </c>
      <c r="E4240" s="0" t="n">
        <v>-1.72908899999999</v>
      </c>
      <c r="F4240" s="0" t="n">
        <v>103.662646</v>
      </c>
      <c r="G4240" s="0" t="n">
        <v>0.0028331721071</v>
      </c>
      <c r="H4240" s="0" t="n">
        <v>1746.64</v>
      </c>
      <c r="I4240" s="0" t="n">
        <v>1.09204</v>
      </c>
      <c r="J4240" s="0" t="n">
        <v>22.5</v>
      </c>
      <c r="K4240" s="0" t="n">
        <v>40</v>
      </c>
      <c r="L4240" s="0" t="s">
        <v>20</v>
      </c>
      <c r="M4240" s="0" t="n">
        <f aca="false">35.3*G4240</f>
        <v>0.10001097538063</v>
      </c>
      <c r="N4240" s="0" t="n">
        <f aca="false">M4240*1000/365</f>
        <v>0.274002672275699</v>
      </c>
      <c r="O4240" s="0" t="n">
        <f aca="false">Table1[[#This Row],[Detection frequency 2021]]/100*365</f>
        <v>82.125</v>
      </c>
      <c r="P4240" s="0" t="n">
        <f aca="false">Table1[[#This Row],[Flared days/year]]/12</f>
        <v>6.84375</v>
      </c>
      <c r="Q4240" s="2" t="n">
        <f aca="false">Table1[[#This Row],['#days per month]]-P4296</f>
        <v>6.20170891666667</v>
      </c>
    </row>
    <row r="4241" customFormat="false" ht="15.75" hidden="true" customHeight="false" outlineLevel="0" collapsed="false">
      <c r="A4241" s="0" t="s">
        <v>24</v>
      </c>
      <c r="B4241" s="0" t="s">
        <v>25</v>
      </c>
      <c r="C4241" s="0" t="s">
        <v>4410</v>
      </c>
      <c r="D4241" s="0" t="n">
        <v>9160</v>
      </c>
      <c r="E4241" s="0" t="n">
        <v>66.575585</v>
      </c>
      <c r="F4241" s="0" t="n">
        <v>77.013266</v>
      </c>
      <c r="G4241" s="0" t="n">
        <v>0.00283253221169999</v>
      </c>
      <c r="H4241" s="0" t="n">
        <v>1616.86</v>
      </c>
      <c r="I4241" s="0" t="n">
        <v>1.6015</v>
      </c>
      <c r="J4241" s="0" t="n">
        <v>1.98864</v>
      </c>
      <c r="K4241" s="0" t="n">
        <v>352</v>
      </c>
      <c r="L4241" s="0" t="s">
        <v>218</v>
      </c>
      <c r="M4241" s="0" t="n">
        <f aca="false">35.3*G4241</f>
        <v>0.0999883870730096</v>
      </c>
      <c r="N4241" s="0" t="n">
        <f aca="false">M4241*1000/365</f>
        <v>0.273940786501396</v>
      </c>
      <c r="O4241" s="0" t="n">
        <f aca="false">Table1[[#This Row],[Detection frequency 2021]]/100*365</f>
        <v>7.258536</v>
      </c>
      <c r="P4241" s="0" t="n">
        <f aca="false">Table1[[#This Row],[Flared days/year]]/12</f>
        <v>0.604878</v>
      </c>
      <c r="Q4241" s="2" t="n">
        <f aca="false">Table1[[#This Row],['#days per month]]-P4297</f>
        <v>-5.49694866666664</v>
      </c>
    </row>
    <row r="4242" customFormat="false" ht="15.75" hidden="true" customHeight="false" outlineLevel="0" collapsed="false">
      <c r="A4242" s="0" t="s">
        <v>645</v>
      </c>
      <c r="B4242" s="0" t="s">
        <v>646</v>
      </c>
      <c r="C4242" s="0" t="s">
        <v>4411</v>
      </c>
      <c r="D4242" s="0" t="n">
        <v>791</v>
      </c>
      <c r="E4242" s="0" t="n">
        <v>47.788676</v>
      </c>
      <c r="F4242" s="0" t="n">
        <v>-102.884256999999</v>
      </c>
      <c r="G4242" s="0" t="n">
        <v>0.0028306095902</v>
      </c>
      <c r="H4242" s="0" t="n">
        <v>1858.46</v>
      </c>
      <c r="I4242" s="0" t="n">
        <v>2.23441</v>
      </c>
      <c r="J4242" s="0" t="n">
        <v>17.5141</v>
      </c>
      <c r="K4242" s="0" t="n">
        <v>354</v>
      </c>
      <c r="L4242" s="0" t="s">
        <v>20</v>
      </c>
      <c r="M4242" s="0" t="n">
        <f aca="false">35.3*G4242</f>
        <v>0.09992051853406</v>
      </c>
      <c r="N4242" s="0" t="n">
        <f aca="false">M4242*1000/365</f>
        <v>0.273754845298794</v>
      </c>
      <c r="O4242" s="0" t="n">
        <f aca="false">Table1[[#This Row],[Detection frequency 2021]]/100*365</f>
        <v>63.926465</v>
      </c>
      <c r="P4242" s="0" t="n">
        <f aca="false">Table1[[#This Row],[Flared days/year]]/12</f>
        <v>5.32720541666667</v>
      </c>
      <c r="Q4242" s="2" t="n">
        <f aca="false">Table1[[#This Row],['#days per month]]-P4298</f>
        <v>-0.140950833333334</v>
      </c>
    </row>
    <row r="4243" customFormat="false" ht="15.75" hidden="true" customHeight="false" outlineLevel="0" collapsed="false">
      <c r="A4243" s="0" t="s">
        <v>24</v>
      </c>
      <c r="B4243" s="0" t="s">
        <v>25</v>
      </c>
      <c r="C4243" s="0" t="s">
        <v>4412</v>
      </c>
      <c r="D4243" s="0" t="n">
        <v>10556</v>
      </c>
      <c r="E4243" s="0" t="n">
        <v>61.52961</v>
      </c>
      <c r="F4243" s="0" t="n">
        <v>113.189343</v>
      </c>
      <c r="G4243" s="0" t="n">
        <v>0.0028257135098</v>
      </c>
      <c r="H4243" s="0" t="n">
        <v>1706.28</v>
      </c>
      <c r="I4243" s="0" t="n">
        <v>1.6015</v>
      </c>
      <c r="J4243" s="0" t="n">
        <v>17.5676</v>
      </c>
      <c r="K4243" s="0" t="n">
        <v>296</v>
      </c>
      <c r="L4243" s="0" t="s">
        <v>20</v>
      </c>
      <c r="M4243" s="0" t="n">
        <f aca="false">35.3*G4243</f>
        <v>0.09974768689594</v>
      </c>
      <c r="N4243" s="0" t="n">
        <f aca="false">M4243*1000/365</f>
        <v>0.273281333961479</v>
      </c>
      <c r="O4243" s="0" t="n">
        <f aca="false">Table1[[#This Row],[Detection frequency 2021]]/100*365</f>
        <v>64.12174</v>
      </c>
      <c r="P4243" s="0" t="n">
        <f aca="false">Table1[[#This Row],[Flared days/year]]/12</f>
        <v>5.34347833333333</v>
      </c>
      <c r="Q4243" s="2" t="n">
        <f aca="false">Table1[[#This Row],['#days per month]]-P4299</f>
        <v>1.13192583333333</v>
      </c>
    </row>
    <row r="4244" customFormat="false" ht="15.75" hidden="true" customHeight="false" outlineLevel="0" collapsed="false">
      <c r="A4244" s="0" t="s">
        <v>598</v>
      </c>
      <c r="B4244" s="0" t="s">
        <v>599</v>
      </c>
      <c r="C4244" s="0" t="s">
        <v>4413</v>
      </c>
      <c r="D4244" s="0" t="n">
        <v>163</v>
      </c>
      <c r="E4244" s="0" t="n">
        <v>54.443247</v>
      </c>
      <c r="F4244" s="0" t="n">
        <v>-118.737569999999</v>
      </c>
      <c r="G4244" s="0" t="n">
        <v>0.0028254346563</v>
      </c>
      <c r="H4244" s="0" t="n">
        <v>1818.53</v>
      </c>
      <c r="I4244" s="0" t="n">
        <v>2.28704</v>
      </c>
      <c r="J4244" s="0" t="n">
        <v>12.8</v>
      </c>
      <c r="K4244" s="0" t="n">
        <v>250</v>
      </c>
      <c r="L4244" s="0" t="s">
        <v>20</v>
      </c>
      <c r="M4244" s="0" t="n">
        <f aca="false">35.3*G4244</f>
        <v>0.09973784336739</v>
      </c>
      <c r="N4244" s="0" t="n">
        <f aca="false">M4244*1000/365</f>
        <v>0.27325436539011</v>
      </c>
      <c r="O4244" s="0" t="n">
        <f aca="false">Table1[[#This Row],[Detection frequency 2021]]/100*365</f>
        <v>46.72</v>
      </c>
      <c r="P4244" s="0" t="n">
        <f aca="false">Table1[[#This Row],[Flared days/year]]/12</f>
        <v>3.89333333333333</v>
      </c>
      <c r="Q4244" s="2" t="n">
        <f aca="false">Table1[[#This Row],['#days per month]]-P4300</f>
        <v>-2.05279041666667</v>
      </c>
    </row>
    <row r="4245" customFormat="false" ht="15.75" hidden="true" customHeight="false" outlineLevel="0" collapsed="false">
      <c r="A4245" s="0" t="s">
        <v>24</v>
      </c>
      <c r="B4245" s="0" t="s">
        <v>25</v>
      </c>
      <c r="C4245" s="0" t="s">
        <v>4414</v>
      </c>
      <c r="D4245" s="0" t="n">
        <v>8781</v>
      </c>
      <c r="E4245" s="0" t="n">
        <v>62.266931</v>
      </c>
      <c r="F4245" s="0" t="n">
        <v>71.184969</v>
      </c>
      <c r="G4245" s="0" t="n">
        <v>0.0028240609359</v>
      </c>
      <c r="H4245" s="0" t="n">
        <v>1824.72</v>
      </c>
      <c r="I4245" s="0" t="n">
        <v>1.6015</v>
      </c>
      <c r="J4245" s="0" t="n">
        <v>20.4651</v>
      </c>
      <c r="K4245" s="0" t="n">
        <v>215</v>
      </c>
      <c r="L4245" s="0" t="s">
        <v>20</v>
      </c>
      <c r="M4245" s="0" t="n">
        <f aca="false">35.3*G4245</f>
        <v>0.09968935103727</v>
      </c>
      <c r="N4245" s="0" t="n">
        <f aca="false">M4245*1000/365</f>
        <v>0.273121509691151</v>
      </c>
      <c r="O4245" s="0" t="n">
        <f aca="false">Table1[[#This Row],[Detection frequency 2021]]/100*365</f>
        <v>74.697615</v>
      </c>
      <c r="P4245" s="0" t="n">
        <f aca="false">Table1[[#This Row],[Flared days/year]]/12</f>
        <v>6.22480125</v>
      </c>
      <c r="Q4245" s="2" t="n">
        <f aca="false">Table1[[#This Row],['#days per month]]-P4301</f>
        <v>1.44016833333333</v>
      </c>
    </row>
    <row r="4246" customFormat="false" ht="15.75" hidden="true" customHeight="false" outlineLevel="0" collapsed="false">
      <c r="A4246" s="0" t="s">
        <v>896</v>
      </c>
      <c r="B4246" s="0" t="s">
        <v>897</v>
      </c>
      <c r="C4246" s="0" t="s">
        <v>4415</v>
      </c>
      <c r="D4246" s="0" t="n">
        <v>11823</v>
      </c>
      <c r="E4246" s="0" t="n">
        <v>20.842435</v>
      </c>
      <c r="F4246" s="0" t="n">
        <v>115.683833</v>
      </c>
      <c r="G4246" s="0" t="n">
        <v>0.0028195552504</v>
      </c>
      <c r="H4246" s="0" t="n">
        <v>1822.5</v>
      </c>
      <c r="I4246" s="0" t="n">
        <v>1.6015</v>
      </c>
      <c r="J4246" s="0" t="n">
        <v>22.3684</v>
      </c>
      <c r="K4246" s="0" t="n">
        <v>152</v>
      </c>
      <c r="L4246" s="0" t="s">
        <v>20</v>
      </c>
      <c r="M4246" s="0" t="n">
        <f aca="false">35.3*G4246</f>
        <v>0.09953030033912</v>
      </c>
      <c r="N4246" s="0" t="n">
        <f aca="false">M4246*1000/365</f>
        <v>0.272685754353753</v>
      </c>
      <c r="O4246" s="0" t="n">
        <f aca="false">Table1[[#This Row],[Detection frequency 2021]]/100*365</f>
        <v>81.64466</v>
      </c>
      <c r="P4246" s="0" t="n">
        <f aca="false">Table1[[#This Row],[Flared days/year]]/12</f>
        <v>6.80372166666667</v>
      </c>
      <c r="Q4246" s="2" t="n">
        <f aca="false">Table1[[#This Row],['#days per month]]-P4302</f>
        <v>2.90889791666667</v>
      </c>
    </row>
    <row r="4247" customFormat="false" ht="15.75" hidden="true" customHeight="false" outlineLevel="0" collapsed="false">
      <c r="A4247" s="0" t="s">
        <v>645</v>
      </c>
      <c r="B4247" s="0" t="s">
        <v>646</v>
      </c>
      <c r="C4247" s="0" t="s">
        <v>4416</v>
      </c>
      <c r="D4247" s="0" t="n">
        <v>2073</v>
      </c>
      <c r="E4247" s="0" t="n">
        <v>31.559699</v>
      </c>
      <c r="F4247" s="0" t="n">
        <v>-103.137143</v>
      </c>
      <c r="G4247" s="0" t="n">
        <v>0.00281590373719999</v>
      </c>
      <c r="H4247" s="0" t="n">
        <v>1896.09</v>
      </c>
      <c r="I4247" s="0" t="n">
        <v>1.91058</v>
      </c>
      <c r="J4247" s="0" t="n">
        <v>17.9641</v>
      </c>
      <c r="K4247" s="0" t="n">
        <v>334</v>
      </c>
      <c r="L4247" s="0" t="s">
        <v>20</v>
      </c>
      <c r="M4247" s="0" t="n">
        <f aca="false">35.3*G4247</f>
        <v>0.0994014019231596</v>
      </c>
      <c r="N4247" s="0" t="n">
        <f aca="false">M4247*1000/365</f>
        <v>0.272332608008657</v>
      </c>
      <c r="O4247" s="0" t="n">
        <f aca="false">Table1[[#This Row],[Detection frequency 2021]]/100*365</f>
        <v>65.568965</v>
      </c>
      <c r="P4247" s="0" t="n">
        <f aca="false">Table1[[#This Row],[Flared days/year]]/12</f>
        <v>5.46408041666667</v>
      </c>
      <c r="Q4247" s="2" t="n">
        <f aca="false">Table1[[#This Row],['#days per month]]-P4303</f>
        <v>0.0688329166666657</v>
      </c>
    </row>
    <row r="4248" customFormat="false" ht="15.75" hidden="true" customHeight="false" outlineLevel="0" collapsed="false">
      <c r="A4248" s="0" t="s">
        <v>645</v>
      </c>
      <c r="B4248" s="0" t="s">
        <v>646</v>
      </c>
      <c r="C4248" s="0" t="s">
        <v>4417</v>
      </c>
      <c r="D4248" s="0" t="n">
        <v>2630</v>
      </c>
      <c r="E4248" s="0" t="n">
        <v>32.35122</v>
      </c>
      <c r="F4248" s="0" t="n">
        <v>-101.598097</v>
      </c>
      <c r="G4248" s="0" t="n">
        <v>0.00281440966949999</v>
      </c>
      <c r="H4248" s="0" t="n">
        <v>1941.52</v>
      </c>
      <c r="I4248" s="0" t="n">
        <v>1.6015</v>
      </c>
      <c r="J4248" s="0" t="n">
        <v>13.5693</v>
      </c>
      <c r="K4248" s="0" t="n">
        <v>339</v>
      </c>
      <c r="L4248" s="0" t="s">
        <v>20</v>
      </c>
      <c r="M4248" s="0" t="n">
        <f aca="false">35.3*G4248</f>
        <v>0.0993486613333496</v>
      </c>
      <c r="N4248" s="0" t="n">
        <f aca="false">M4248*1000/365</f>
        <v>0.272188113242054</v>
      </c>
      <c r="O4248" s="0" t="n">
        <f aca="false">Table1[[#This Row],[Detection frequency 2021]]/100*365</f>
        <v>49.527945</v>
      </c>
      <c r="P4248" s="0" t="n">
        <f aca="false">Table1[[#This Row],[Flared days/year]]/12</f>
        <v>4.12732875</v>
      </c>
      <c r="Q4248" s="2" t="n">
        <f aca="false">Table1[[#This Row],['#days per month]]-P4304</f>
        <v>3.55879258333333</v>
      </c>
    </row>
    <row r="4249" customFormat="false" ht="15.75" hidden="true" customHeight="false" outlineLevel="0" collapsed="false">
      <c r="A4249" s="0" t="s">
        <v>161</v>
      </c>
      <c r="B4249" s="0" t="s">
        <v>162</v>
      </c>
      <c r="C4249" s="0" t="s">
        <v>4418</v>
      </c>
      <c r="D4249" s="0" t="n">
        <v>9746</v>
      </c>
      <c r="E4249" s="0" t="n">
        <v>41.451825</v>
      </c>
      <c r="F4249" s="0" t="n">
        <v>84.204945</v>
      </c>
      <c r="G4249" s="0" t="n">
        <v>0.00281098123909999</v>
      </c>
      <c r="H4249" s="0" t="n">
        <v>1725.41</v>
      </c>
      <c r="I4249" s="0" t="n">
        <v>1.60433999999999</v>
      </c>
      <c r="J4249" s="0" t="n">
        <v>11.1821</v>
      </c>
      <c r="K4249" s="0" t="n">
        <v>313</v>
      </c>
      <c r="L4249" s="0" t="s">
        <v>20</v>
      </c>
      <c r="M4249" s="0" t="n">
        <f aca="false">35.3*G4249</f>
        <v>0.0992276377402296</v>
      </c>
      <c r="N4249" s="0" t="n">
        <f aca="false">M4249*1000/365</f>
        <v>0.271856541754054</v>
      </c>
      <c r="O4249" s="0" t="n">
        <f aca="false">Table1[[#This Row],[Detection frequency 2021]]/100*365</f>
        <v>40.814665</v>
      </c>
      <c r="P4249" s="0" t="n">
        <f aca="false">Table1[[#This Row],[Flared days/year]]/12</f>
        <v>3.40122208333333</v>
      </c>
      <c r="Q4249" s="2" t="n">
        <f aca="false">Table1[[#This Row],['#days per month]]-P4305</f>
        <v>-4.40847</v>
      </c>
    </row>
    <row r="4250" customFormat="false" ht="15.75" hidden="true" customHeight="false" outlineLevel="0" collapsed="false">
      <c r="A4250" s="0" t="s">
        <v>24</v>
      </c>
      <c r="B4250" s="0" t="s">
        <v>25</v>
      </c>
      <c r="C4250" s="0" t="s">
        <v>4419</v>
      </c>
      <c r="D4250" s="0" t="n">
        <v>9258</v>
      </c>
      <c r="E4250" s="0" t="n">
        <v>67.009724</v>
      </c>
      <c r="F4250" s="0" t="n">
        <v>77.573579</v>
      </c>
      <c r="G4250" s="0" t="n">
        <v>0.0028105673618</v>
      </c>
      <c r="H4250" s="0" t="n">
        <v>1720.85</v>
      </c>
      <c r="I4250" s="0" t="n">
        <v>1.94869</v>
      </c>
      <c r="J4250" s="0" t="n">
        <v>0.828728999999999</v>
      </c>
      <c r="K4250" s="0" t="n">
        <v>362</v>
      </c>
      <c r="L4250" s="0" t="s">
        <v>20</v>
      </c>
      <c r="M4250" s="0" t="n">
        <f aca="false">35.3*G4250</f>
        <v>0.09921302787154</v>
      </c>
      <c r="N4250" s="0" t="n">
        <f aca="false">M4250*1000/365</f>
        <v>0.271816514716548</v>
      </c>
      <c r="O4250" s="0" t="n">
        <f aca="false">Table1[[#This Row],[Detection frequency 2021]]/100*365</f>
        <v>3.02486085</v>
      </c>
      <c r="P4250" s="0" t="n">
        <f aca="false">Table1[[#This Row],[Flared days/year]]/12</f>
        <v>0.2520717375</v>
      </c>
      <c r="Q4250" s="2" t="n">
        <f aca="false">Table1[[#This Row],['#days per month]]-P4306</f>
        <v>-5.68787742916664</v>
      </c>
    </row>
    <row r="4251" customFormat="false" ht="15.75" hidden="true" customHeight="false" outlineLevel="0" collapsed="false">
      <c r="A4251" s="0" t="s">
        <v>24</v>
      </c>
      <c r="B4251" s="0" t="s">
        <v>25</v>
      </c>
      <c r="C4251" s="0" t="s">
        <v>4420</v>
      </c>
      <c r="D4251" s="0" t="n">
        <v>6682</v>
      </c>
      <c r="E4251" s="0" t="n">
        <v>51.63505</v>
      </c>
      <c r="F4251" s="0" t="n">
        <v>45.395515</v>
      </c>
      <c r="G4251" s="0" t="n">
        <v>0.0028088091171</v>
      </c>
      <c r="H4251" s="0" t="n">
        <v>1969.51</v>
      </c>
      <c r="I4251" s="0" t="n">
        <v>1.71319</v>
      </c>
      <c r="J4251" s="0" t="n">
        <v>22.7798999999999</v>
      </c>
      <c r="K4251" s="0" t="n">
        <v>259</v>
      </c>
      <c r="L4251" s="0" t="s">
        <v>20</v>
      </c>
      <c r="M4251" s="0" t="n">
        <f aca="false">35.3*G4251</f>
        <v>0.09915096183363</v>
      </c>
      <c r="N4251" s="0" t="n">
        <f aca="false">M4251*1000/365</f>
        <v>0.271646470777068</v>
      </c>
      <c r="O4251" s="0" t="n">
        <f aca="false">Table1[[#This Row],[Detection frequency 2021]]/100*365</f>
        <v>83.1466349999996</v>
      </c>
      <c r="P4251" s="0" t="n">
        <f aca="false">Table1[[#This Row],[Flared days/year]]/12</f>
        <v>6.92888624999997</v>
      </c>
      <c r="Q4251" s="2" t="n">
        <f aca="false">Table1[[#This Row],['#days per month]]-P4307</f>
        <v>3.6796258333333</v>
      </c>
    </row>
    <row r="4252" customFormat="false" ht="15.75" hidden="true" customHeight="false" outlineLevel="0" collapsed="false">
      <c r="A4252" s="0" t="s">
        <v>645</v>
      </c>
      <c r="B4252" s="0" t="s">
        <v>646</v>
      </c>
      <c r="C4252" s="0" t="s">
        <v>4421</v>
      </c>
      <c r="D4252" s="0" t="n">
        <v>1481</v>
      </c>
      <c r="E4252" s="0" t="n">
        <v>31.8035049999999</v>
      </c>
      <c r="F4252" s="0" t="n">
        <v>-103.87365</v>
      </c>
      <c r="G4252" s="0" t="n">
        <v>0.0028037721423</v>
      </c>
      <c r="H4252" s="0" t="n">
        <v>1861.2</v>
      </c>
      <c r="I4252" s="0" t="n">
        <v>1.59619</v>
      </c>
      <c r="J4252" s="0" t="n">
        <v>17.4556</v>
      </c>
      <c r="K4252" s="0" t="n">
        <v>338</v>
      </c>
      <c r="L4252" s="0" t="s">
        <v>20</v>
      </c>
      <c r="M4252" s="0" t="n">
        <f aca="false">35.3*G4252</f>
        <v>0.09897315662319</v>
      </c>
      <c r="N4252" s="0" t="n">
        <f aca="false">M4252*1000/365</f>
        <v>0.271159333214219</v>
      </c>
      <c r="O4252" s="0" t="n">
        <f aca="false">Table1[[#This Row],[Detection frequency 2021]]/100*365</f>
        <v>63.71294</v>
      </c>
      <c r="P4252" s="0" t="n">
        <f aca="false">Table1[[#This Row],[Flared days/year]]/12</f>
        <v>5.30941166666667</v>
      </c>
      <c r="Q4252" s="2" t="n">
        <f aca="false">Table1[[#This Row],['#days per month]]-P4308</f>
        <v>2.31760704166667</v>
      </c>
    </row>
    <row r="4253" customFormat="false" ht="15.75" hidden="true" customHeight="false" outlineLevel="0" collapsed="false">
      <c r="A4253" s="0" t="s">
        <v>645</v>
      </c>
      <c r="B4253" s="0" t="s">
        <v>646</v>
      </c>
      <c r="C4253" s="0" t="s">
        <v>4422</v>
      </c>
      <c r="D4253" s="0" t="n">
        <v>3199</v>
      </c>
      <c r="E4253" s="0" t="n">
        <v>28.872159</v>
      </c>
      <c r="F4253" s="0" t="n">
        <v>-97.890925</v>
      </c>
      <c r="G4253" s="0" t="n">
        <v>0.0027994161571</v>
      </c>
      <c r="H4253" s="0" t="n">
        <v>1925.98</v>
      </c>
      <c r="I4253" s="0" t="n">
        <v>4.08315</v>
      </c>
      <c r="J4253" s="0" t="n">
        <v>8.25396999999999</v>
      </c>
      <c r="K4253" s="0" t="n">
        <v>315</v>
      </c>
      <c r="L4253" s="0" t="s">
        <v>20</v>
      </c>
      <c r="M4253" s="0" t="n">
        <f aca="false">35.3*G4253</f>
        <v>0.09881939034563</v>
      </c>
      <c r="N4253" s="0" t="n">
        <f aca="false">M4253*1000/365</f>
        <v>0.270738055741452</v>
      </c>
      <c r="O4253" s="0" t="n">
        <f aca="false">Table1[[#This Row],[Detection frequency 2021]]/100*365</f>
        <v>30.1269905</v>
      </c>
      <c r="P4253" s="0" t="n">
        <f aca="false">Table1[[#This Row],[Flared days/year]]/12</f>
        <v>2.51058254166666</v>
      </c>
      <c r="Q4253" s="2" t="n">
        <f aca="false">Table1[[#This Row],['#days per month]]-P4309</f>
        <v>1.07130845833333</v>
      </c>
    </row>
    <row r="4254" customFormat="false" ht="15.75" hidden="true" customHeight="false" outlineLevel="0" collapsed="false">
      <c r="A4254" s="0" t="s">
        <v>598</v>
      </c>
      <c r="B4254" s="0" t="s">
        <v>599</v>
      </c>
      <c r="C4254" s="0" t="s">
        <v>4423</v>
      </c>
      <c r="D4254" s="0" t="n">
        <v>198</v>
      </c>
      <c r="E4254" s="0" t="n">
        <v>54.617605</v>
      </c>
      <c r="F4254" s="0" t="n">
        <v>-118.383303</v>
      </c>
      <c r="G4254" s="0" t="n">
        <v>0.0027978898011</v>
      </c>
      <c r="H4254" s="0" t="n">
        <v>1719.84</v>
      </c>
      <c r="I4254" s="0" t="n">
        <v>2.34225</v>
      </c>
      <c r="J4254" s="0" t="n">
        <v>13.0611999999999</v>
      </c>
      <c r="K4254" s="0" t="n">
        <v>245</v>
      </c>
      <c r="L4254" s="0" t="s">
        <v>20</v>
      </c>
      <c r="M4254" s="0" t="n">
        <f aca="false">35.3*G4254</f>
        <v>0.09876550997883</v>
      </c>
      <c r="N4254" s="0" t="n">
        <f aca="false">M4254*1000/365</f>
        <v>0.270590438298164</v>
      </c>
      <c r="O4254" s="0" t="n">
        <f aca="false">Table1[[#This Row],[Detection frequency 2021]]/100*365</f>
        <v>47.6733799999996</v>
      </c>
      <c r="P4254" s="0" t="n">
        <f aca="false">Table1[[#This Row],[Flared days/year]]/12</f>
        <v>3.97278166666664</v>
      </c>
      <c r="Q4254" s="2" t="n">
        <f aca="false">Table1[[#This Row],['#days per month]]-P4310</f>
        <v>-1.93337458333333</v>
      </c>
    </row>
    <row r="4255" customFormat="false" ht="15.75" hidden="true" customHeight="false" outlineLevel="0" collapsed="false">
      <c r="A4255" s="0" t="s">
        <v>201</v>
      </c>
      <c r="B4255" s="0" t="s">
        <v>202</v>
      </c>
      <c r="C4255" s="0" t="s">
        <v>4424</v>
      </c>
      <c r="D4255" s="0" t="n">
        <v>5862</v>
      </c>
      <c r="E4255" s="0" t="n">
        <v>30.718379</v>
      </c>
      <c r="F4255" s="0" t="n">
        <v>27.674875</v>
      </c>
      <c r="G4255" s="0" t="n">
        <v>0.00279298785009999</v>
      </c>
      <c r="H4255" s="0" t="n">
        <v>1824.9</v>
      </c>
      <c r="I4255" s="0" t="n">
        <v>1.22715</v>
      </c>
      <c r="J4255" s="0" t="n">
        <v>12.8806</v>
      </c>
      <c r="K4255" s="0" t="n">
        <v>427</v>
      </c>
      <c r="L4255" s="0" t="s">
        <v>20</v>
      </c>
      <c r="M4255" s="0" t="n">
        <f aca="false">35.3*G4255</f>
        <v>0.0985924711085296</v>
      </c>
      <c r="N4255" s="0" t="n">
        <f aca="false">M4255*1000/365</f>
        <v>0.270116359201451</v>
      </c>
      <c r="O4255" s="0" t="n">
        <f aca="false">Table1[[#This Row],[Detection frequency 2021]]/100*365</f>
        <v>47.01419</v>
      </c>
      <c r="P4255" s="0" t="n">
        <f aca="false">Table1[[#This Row],[Flared days/year]]/12</f>
        <v>3.91784916666667</v>
      </c>
      <c r="Q4255" s="2" t="n">
        <f aca="false">Table1[[#This Row],['#days per month]]-P4311</f>
        <v>1.67336379166667</v>
      </c>
    </row>
    <row r="4256" customFormat="false" ht="15.75" hidden="true" customHeight="false" outlineLevel="0" collapsed="false">
      <c r="A4256" s="0" t="s">
        <v>78</v>
      </c>
      <c r="B4256" s="0" t="s">
        <v>79</v>
      </c>
      <c r="C4256" s="0" t="s">
        <v>4425</v>
      </c>
      <c r="D4256" s="0" t="n">
        <v>8535</v>
      </c>
      <c r="E4256" s="0" t="n">
        <v>19.376862</v>
      </c>
      <c r="F4256" s="0" t="n">
        <v>56.15336</v>
      </c>
      <c r="G4256" s="0" t="n">
        <v>0.0019064274499</v>
      </c>
      <c r="H4256" s="0" t="n">
        <v>1589.44</v>
      </c>
      <c r="I4256" s="0" t="n">
        <v>0.919496999999999</v>
      </c>
      <c r="J4256" s="0" t="n">
        <v>7.87402</v>
      </c>
      <c r="K4256" s="0" t="n">
        <v>381</v>
      </c>
      <c r="L4256" s="0" t="s">
        <v>20</v>
      </c>
      <c r="M4256" s="0" t="n">
        <f aca="false">35.3*G4256</f>
        <v>0.06729688898147</v>
      </c>
      <c r="N4256" s="0" t="n">
        <f aca="false">M4256*1000/365</f>
        <v>0.184375038305397</v>
      </c>
      <c r="O4256" s="0" t="n">
        <f aca="false">Table1[[#This Row],[Detection frequency 2021]]/100*365</f>
        <v>28.740173</v>
      </c>
      <c r="P4256" s="0" t="n">
        <f aca="false">Table1[[#This Row],[Flared days/year]]/12</f>
        <v>2.39501441666667</v>
      </c>
      <c r="Q4256" s="2" t="n">
        <f aca="false">Table1[[#This Row],['#days per month]]-P4312</f>
        <v>-4.25160516666667</v>
      </c>
    </row>
    <row r="4257" customFormat="false" ht="15.75" hidden="true" customHeight="false" outlineLevel="0" collapsed="false">
      <c r="A4257" s="0" t="s">
        <v>161</v>
      </c>
      <c r="B4257" s="0" t="s">
        <v>162</v>
      </c>
      <c r="C4257" s="0" t="s">
        <v>4426</v>
      </c>
      <c r="D4257" s="0" t="n">
        <v>9728</v>
      </c>
      <c r="E4257" s="0" t="n">
        <v>40.710969</v>
      </c>
      <c r="F4257" s="0" t="n">
        <v>83.651107</v>
      </c>
      <c r="G4257" s="0" t="n">
        <v>0.0027905632923</v>
      </c>
      <c r="H4257" s="0" t="n">
        <v>1805.06</v>
      </c>
      <c r="I4257" s="0" t="n">
        <v>1.6015</v>
      </c>
      <c r="J4257" s="0" t="n">
        <v>11.8156</v>
      </c>
      <c r="K4257" s="0" t="n">
        <v>347</v>
      </c>
      <c r="L4257" s="0" t="s">
        <v>20</v>
      </c>
      <c r="M4257" s="0" t="n">
        <f aca="false">35.3*G4257</f>
        <v>0.09850688421819</v>
      </c>
      <c r="N4257" s="0" t="n">
        <f aca="false">M4257*1000/365</f>
        <v>0.269881874570384</v>
      </c>
      <c r="O4257" s="0" t="n">
        <f aca="false">Table1[[#This Row],[Detection frequency 2021]]/100*365</f>
        <v>43.12694</v>
      </c>
      <c r="P4257" s="0" t="n">
        <f aca="false">Table1[[#This Row],[Flared days/year]]/12</f>
        <v>3.59391166666667</v>
      </c>
      <c r="Q4257" s="2" t="n">
        <f aca="false">Table1[[#This Row],['#days per month]]-P4313</f>
        <v>-2.85810208333333</v>
      </c>
    </row>
    <row r="4258" customFormat="false" ht="15.75" hidden="true" customHeight="false" outlineLevel="0" collapsed="false">
      <c r="A4258" s="0" t="s">
        <v>645</v>
      </c>
      <c r="B4258" s="0" t="s">
        <v>646</v>
      </c>
      <c r="C4258" s="0" t="s">
        <v>4427</v>
      </c>
      <c r="D4258" s="0" t="n">
        <v>1305</v>
      </c>
      <c r="E4258" s="0" t="n">
        <v>31.7433469999999</v>
      </c>
      <c r="F4258" s="0" t="n">
        <v>-104.104136</v>
      </c>
      <c r="G4258" s="0" t="n">
        <v>0.0027895564844</v>
      </c>
      <c r="H4258" s="0" t="n">
        <v>1863.28</v>
      </c>
      <c r="I4258" s="0" t="n">
        <v>1.98272999999999</v>
      </c>
      <c r="J4258" s="0" t="n">
        <v>13.5693</v>
      </c>
      <c r="K4258" s="0" t="n">
        <v>339</v>
      </c>
      <c r="L4258" s="0" t="s">
        <v>20</v>
      </c>
      <c r="M4258" s="0" t="n">
        <f aca="false">35.3*G4258</f>
        <v>0.09847134389932</v>
      </c>
      <c r="N4258" s="0" t="n">
        <f aca="false">M4258*1000/365</f>
        <v>0.269784503833753</v>
      </c>
      <c r="O4258" s="0" t="n">
        <f aca="false">Table1[[#This Row],[Detection frequency 2021]]/100*365</f>
        <v>49.527945</v>
      </c>
      <c r="P4258" s="0" t="n">
        <f aca="false">Table1[[#This Row],[Flared days/year]]/12</f>
        <v>4.12732875</v>
      </c>
      <c r="Q4258" s="2" t="n">
        <f aca="false">Table1[[#This Row],['#days per month]]-P4314</f>
        <v>0.286829166666667</v>
      </c>
    </row>
    <row r="4259" customFormat="false" ht="15.75" hidden="true" customHeight="false" outlineLevel="0" collapsed="false">
      <c r="A4259" s="0" t="s">
        <v>645</v>
      </c>
      <c r="B4259" s="0" t="s">
        <v>646</v>
      </c>
      <c r="C4259" s="0" t="s">
        <v>4428</v>
      </c>
      <c r="D4259" s="0" t="n">
        <v>2111</v>
      </c>
      <c r="E4259" s="0" t="n">
        <v>31.246282</v>
      </c>
      <c r="F4259" s="0" t="n">
        <v>-103.027801</v>
      </c>
      <c r="G4259" s="0" t="n">
        <v>0.0027856995002</v>
      </c>
      <c r="H4259" s="0" t="n">
        <v>1779.97</v>
      </c>
      <c r="I4259" s="0" t="n">
        <v>1.74469</v>
      </c>
      <c r="J4259" s="0" t="n">
        <v>10.3125</v>
      </c>
      <c r="K4259" s="0" t="n">
        <v>320</v>
      </c>
      <c r="L4259" s="0" t="s">
        <v>20</v>
      </c>
      <c r="M4259" s="0" t="n">
        <f aca="false">35.3*G4259</f>
        <v>0.09833519235706</v>
      </c>
      <c r="N4259" s="0" t="n">
        <f aca="false">M4259*1000/365</f>
        <v>0.269411485909753</v>
      </c>
      <c r="O4259" s="0" t="n">
        <f aca="false">Table1[[#This Row],[Detection frequency 2021]]/100*365</f>
        <v>37.640625</v>
      </c>
      <c r="P4259" s="0" t="n">
        <f aca="false">Table1[[#This Row],[Flared days/year]]/12</f>
        <v>3.13671875</v>
      </c>
      <c r="Q4259" s="2" t="n">
        <f aca="false">Table1[[#This Row],['#days per month]]-P4315</f>
        <v>-0.288593333333333</v>
      </c>
    </row>
    <row r="4260" customFormat="false" ht="15.75" hidden="true" customHeight="false" outlineLevel="0" collapsed="false">
      <c r="A4260" s="0" t="s">
        <v>21</v>
      </c>
      <c r="B4260" s="0" t="s">
        <v>22</v>
      </c>
      <c r="C4260" s="0" t="s">
        <v>4429</v>
      </c>
      <c r="D4260" s="0" t="n">
        <v>7377</v>
      </c>
      <c r="E4260" s="0" t="n">
        <v>33.508846</v>
      </c>
      <c r="F4260" s="0" t="n">
        <v>43.894433</v>
      </c>
      <c r="G4260" s="0" t="n">
        <v>0.0009479932939</v>
      </c>
      <c r="H4260" s="0" t="n">
        <v>1802.04</v>
      </c>
      <c r="I4260" s="0" t="n">
        <v>1.6015</v>
      </c>
      <c r="J4260" s="0" t="n">
        <v>7.78588999999999</v>
      </c>
      <c r="K4260" s="0" t="n">
        <v>411</v>
      </c>
      <c r="L4260" s="0" t="s">
        <v>20</v>
      </c>
      <c r="M4260" s="0" t="n">
        <f aca="false">35.3*G4260</f>
        <v>0.03346416327467</v>
      </c>
      <c r="N4260" s="0" t="n">
        <f aca="false">M4260*1000/365</f>
        <v>0.0916826391086849</v>
      </c>
      <c r="O4260" s="0" t="n">
        <f aca="false">Table1[[#This Row],[Detection frequency 2021]]/100*365</f>
        <v>28.4184985</v>
      </c>
      <c r="P4260" s="0" t="n">
        <f aca="false">Table1[[#This Row],[Flared days/year]]/12</f>
        <v>2.36820820833333</v>
      </c>
      <c r="Q4260" s="2" t="n">
        <f aca="false">Table1[[#This Row],['#days per month]]-P4316</f>
        <v>-6.597895125</v>
      </c>
    </row>
    <row r="4261" customFormat="false" ht="15.75" hidden="true" customHeight="false" outlineLevel="0" collapsed="false">
      <c r="A4261" s="0" t="s">
        <v>645</v>
      </c>
      <c r="B4261" s="0" t="s">
        <v>646</v>
      </c>
      <c r="C4261" s="0" t="s">
        <v>4430</v>
      </c>
      <c r="D4261" s="0" t="n">
        <v>3355</v>
      </c>
      <c r="E4261" s="0" t="n">
        <v>29.2931979999999</v>
      </c>
      <c r="F4261" s="0" t="n">
        <v>-97.393283</v>
      </c>
      <c r="G4261" s="0" t="n">
        <v>0.0027803249659</v>
      </c>
      <c r="H4261" s="0" t="n">
        <v>1907.24</v>
      </c>
      <c r="I4261" s="0" t="n">
        <v>1.6015</v>
      </c>
      <c r="J4261" s="0" t="n">
        <v>14.2856999999999</v>
      </c>
      <c r="K4261" s="0" t="n">
        <v>301</v>
      </c>
      <c r="L4261" s="0" t="s">
        <v>20</v>
      </c>
      <c r="M4261" s="0" t="n">
        <f aca="false">35.3*G4261</f>
        <v>0.09814547129627</v>
      </c>
      <c r="N4261" s="0" t="n">
        <f aca="false">M4261*1000/365</f>
        <v>0.268891702181562</v>
      </c>
      <c r="O4261" s="0" t="n">
        <f aca="false">Table1[[#This Row],[Detection frequency 2021]]/100*365</f>
        <v>52.1428049999996</v>
      </c>
      <c r="P4261" s="0" t="n">
        <f aca="false">Table1[[#This Row],[Flared days/year]]/12</f>
        <v>4.34523374999997</v>
      </c>
      <c r="Q4261" s="2" t="n">
        <f aca="false">Table1[[#This Row],['#days per month]]-P4317</f>
        <v>1.36868004166664</v>
      </c>
    </row>
    <row r="4262" customFormat="false" ht="15.75" hidden="true" customHeight="false" outlineLevel="0" collapsed="false">
      <c r="A4262" s="0" t="s">
        <v>24</v>
      </c>
      <c r="B4262" s="0" t="s">
        <v>25</v>
      </c>
      <c r="C4262" s="0" t="s">
        <v>4431</v>
      </c>
      <c r="D4262" s="0" t="n">
        <v>10428</v>
      </c>
      <c r="E4262" s="0" t="n">
        <v>58.0807469999999</v>
      </c>
      <c r="F4262" s="0" t="n">
        <v>106.695227</v>
      </c>
      <c r="G4262" s="0" t="n">
        <v>0.0027792682579</v>
      </c>
      <c r="H4262" s="0" t="n">
        <v>1332.09</v>
      </c>
      <c r="I4262" s="0" t="n">
        <v>1.6015</v>
      </c>
      <c r="J4262" s="0" t="n">
        <v>4.0146</v>
      </c>
      <c r="K4262" s="0" t="n">
        <v>274</v>
      </c>
      <c r="L4262" s="0" t="s">
        <v>20</v>
      </c>
      <c r="M4262" s="0" t="n">
        <f aca="false">35.3*G4262</f>
        <v>0.09810816950387</v>
      </c>
      <c r="N4262" s="0" t="n">
        <f aca="false">M4262*1000/365</f>
        <v>0.268789505490055</v>
      </c>
      <c r="O4262" s="0" t="n">
        <f aca="false">Table1[[#This Row],[Detection frequency 2021]]/100*365</f>
        <v>14.65329</v>
      </c>
      <c r="P4262" s="0" t="n">
        <f aca="false">Table1[[#This Row],[Flared days/year]]/12</f>
        <v>1.2211075</v>
      </c>
      <c r="Q4262" s="2" t="n">
        <f aca="false">Table1[[#This Row],['#days per month]]-P4318</f>
        <v>-0.834073666666667</v>
      </c>
    </row>
    <row r="4263" customFormat="false" ht="15.75" hidden="true" customHeight="false" outlineLevel="0" collapsed="false">
      <c r="A4263" s="0" t="s">
        <v>1026</v>
      </c>
      <c r="B4263" s="0" t="s">
        <v>1027</v>
      </c>
      <c r="C4263" s="0" t="s">
        <v>4432</v>
      </c>
      <c r="D4263" s="0" t="n">
        <v>6751</v>
      </c>
      <c r="E4263" s="0" t="n">
        <v>40.369583</v>
      </c>
      <c r="F4263" s="0" t="n">
        <v>49.9141539999999</v>
      </c>
      <c r="G4263" s="0" t="n">
        <v>0.0027726873153</v>
      </c>
      <c r="H4263" s="0" t="n">
        <v>1717.38</v>
      </c>
      <c r="I4263" s="0" t="n">
        <v>1.6015</v>
      </c>
      <c r="J4263" s="0" t="n">
        <v>22.8261</v>
      </c>
      <c r="K4263" s="0" t="n">
        <v>184</v>
      </c>
      <c r="L4263" s="0" t="s">
        <v>20</v>
      </c>
      <c r="M4263" s="0" t="n">
        <f aca="false">35.3*G4263</f>
        <v>0.09787586223009</v>
      </c>
      <c r="N4263" s="0" t="n">
        <f aca="false">M4263*1000/365</f>
        <v>0.268153047205726</v>
      </c>
      <c r="O4263" s="0" t="n">
        <f aca="false">Table1[[#This Row],[Detection frequency 2021]]/100*365</f>
        <v>83.315265</v>
      </c>
      <c r="P4263" s="0" t="n">
        <f aca="false">Table1[[#This Row],[Flared days/year]]/12</f>
        <v>6.94293875</v>
      </c>
      <c r="Q4263" s="2" t="n">
        <f aca="false">Table1[[#This Row],['#days per month]]-P4319</f>
        <v>1.2681925</v>
      </c>
    </row>
    <row r="4264" customFormat="false" ht="15.75" hidden="true" customHeight="false" outlineLevel="0" collapsed="false">
      <c r="A4264" s="0" t="s">
        <v>645</v>
      </c>
      <c r="B4264" s="0" t="s">
        <v>646</v>
      </c>
      <c r="C4264" s="0" t="s">
        <v>4433</v>
      </c>
      <c r="D4264" s="0" t="n">
        <v>2586</v>
      </c>
      <c r="E4264" s="0" t="n">
        <v>32.291785</v>
      </c>
      <c r="F4264" s="0" t="n">
        <v>-101.671493</v>
      </c>
      <c r="G4264" s="0" t="n">
        <v>0.0027725405503</v>
      </c>
      <c r="H4264" s="0" t="n">
        <v>1929.21</v>
      </c>
      <c r="I4264" s="0" t="n">
        <v>3.04417</v>
      </c>
      <c r="J4264" s="0" t="n">
        <v>12.5730999999999</v>
      </c>
      <c r="K4264" s="0" t="n">
        <v>342</v>
      </c>
      <c r="L4264" s="0" t="s">
        <v>20</v>
      </c>
      <c r="M4264" s="0" t="n">
        <f aca="false">35.3*G4264</f>
        <v>0.09787068142559</v>
      </c>
      <c r="N4264" s="0" t="n">
        <f aca="false">M4264*1000/365</f>
        <v>0.268138853220794</v>
      </c>
      <c r="O4264" s="0" t="n">
        <f aca="false">Table1[[#This Row],[Detection frequency 2021]]/100*365</f>
        <v>45.8918149999996</v>
      </c>
      <c r="P4264" s="0" t="n">
        <f aca="false">Table1[[#This Row],[Flared days/year]]/12</f>
        <v>3.82431791666664</v>
      </c>
      <c r="Q4264" s="2" t="n">
        <f aca="false">Table1[[#This Row],['#days per month]]-P4320</f>
        <v>-0.654201666666697</v>
      </c>
    </row>
    <row r="4265" customFormat="false" ht="15.75" hidden="true" customHeight="false" outlineLevel="0" collapsed="false">
      <c r="A4265" s="0" t="s">
        <v>645</v>
      </c>
      <c r="B4265" s="0" t="s">
        <v>646</v>
      </c>
      <c r="C4265" s="0" t="s">
        <v>4434</v>
      </c>
      <c r="D4265" s="0" t="n">
        <v>792</v>
      </c>
      <c r="E4265" s="0" t="n">
        <v>47.849621</v>
      </c>
      <c r="F4265" s="0" t="n">
        <v>-102.876535</v>
      </c>
      <c r="G4265" s="0" t="n">
        <v>0.00277100245309999</v>
      </c>
      <c r="H4265" s="0" t="n">
        <v>1824.25</v>
      </c>
      <c r="I4265" s="0" t="n">
        <v>1.67099</v>
      </c>
      <c r="J4265" s="0" t="n">
        <v>16.6667</v>
      </c>
      <c r="K4265" s="0" t="n">
        <v>336</v>
      </c>
      <c r="L4265" s="0" t="s">
        <v>20</v>
      </c>
      <c r="M4265" s="0" t="n">
        <f aca="false">35.3*G4265</f>
        <v>0.0978163865944296</v>
      </c>
      <c r="N4265" s="0" t="n">
        <f aca="false">M4265*1000/365</f>
        <v>0.267990100258711</v>
      </c>
      <c r="O4265" s="0" t="n">
        <f aca="false">Table1[[#This Row],[Detection frequency 2021]]/100*365</f>
        <v>60.833455</v>
      </c>
      <c r="P4265" s="0" t="n">
        <f aca="false">Table1[[#This Row],[Flared days/year]]/12</f>
        <v>5.06945458333333</v>
      </c>
      <c r="Q4265" s="2" t="n">
        <f aca="false">Table1[[#This Row],['#days per month]]-P4321</f>
        <v>-0.671447916666667</v>
      </c>
    </row>
    <row r="4266" customFormat="false" ht="15.75" hidden="true" customHeight="false" outlineLevel="0" collapsed="false">
      <c r="A4266" s="0" t="s">
        <v>24</v>
      </c>
      <c r="B4266" s="0" t="s">
        <v>25</v>
      </c>
      <c r="C4266" s="0" t="s">
        <v>4435</v>
      </c>
      <c r="D4266" s="0" t="n">
        <v>10338</v>
      </c>
      <c r="E4266" s="0" t="n">
        <v>60.744189</v>
      </c>
      <c r="F4266" s="0" t="n">
        <v>97.195645</v>
      </c>
      <c r="G4266" s="0" t="n">
        <v>0.0027698987803</v>
      </c>
      <c r="H4266" s="0" t="n">
        <v>1432.5</v>
      </c>
      <c r="I4266" s="0" t="n">
        <v>1.6015</v>
      </c>
      <c r="J4266" s="0" t="n">
        <v>6.64557</v>
      </c>
      <c r="K4266" s="0" t="n">
        <v>316</v>
      </c>
      <c r="L4266" s="0" t="s">
        <v>20</v>
      </c>
      <c r="M4266" s="0" t="n">
        <f aca="false">35.3*G4266</f>
        <v>0.09777742694459</v>
      </c>
      <c r="N4266" s="0" t="n">
        <f aca="false">M4266*1000/365</f>
        <v>0.267883361492027</v>
      </c>
      <c r="O4266" s="0" t="n">
        <f aca="false">Table1[[#This Row],[Detection frequency 2021]]/100*365</f>
        <v>24.2563305</v>
      </c>
      <c r="P4266" s="0" t="n">
        <f aca="false">Table1[[#This Row],[Flared days/year]]/12</f>
        <v>2.021360875</v>
      </c>
      <c r="Q4266" s="2" t="n">
        <f aca="false">Table1[[#This Row],['#days per month]]-P4322</f>
        <v>1.241447125</v>
      </c>
    </row>
    <row r="4267" customFormat="false" ht="15.75" hidden="true" customHeight="false" outlineLevel="0" collapsed="false">
      <c r="A4267" s="0" t="s">
        <v>645</v>
      </c>
      <c r="B4267" s="0" t="s">
        <v>646</v>
      </c>
      <c r="C4267" s="0" t="s">
        <v>4436</v>
      </c>
      <c r="D4267" s="0" t="n">
        <v>728</v>
      </c>
      <c r="E4267" s="0" t="n">
        <v>48.253481</v>
      </c>
      <c r="F4267" s="0" t="n">
        <v>-102.946863</v>
      </c>
      <c r="G4267" s="0" t="n">
        <v>0.0027687598839</v>
      </c>
      <c r="H4267" s="0" t="n">
        <v>1778.77</v>
      </c>
      <c r="I4267" s="0" t="n">
        <v>1.6015</v>
      </c>
      <c r="J4267" s="0" t="n">
        <v>12.5730999999999</v>
      </c>
      <c r="K4267" s="0" t="n">
        <v>342</v>
      </c>
      <c r="L4267" s="0" t="s">
        <v>20</v>
      </c>
      <c r="M4267" s="0" t="n">
        <f aca="false">35.3*G4267</f>
        <v>0.09773722390167</v>
      </c>
      <c r="N4267" s="0" t="n">
        <f aca="false">M4267*1000/365</f>
        <v>0.267773216168959</v>
      </c>
      <c r="O4267" s="0" t="n">
        <f aca="false">Table1[[#This Row],[Detection frequency 2021]]/100*365</f>
        <v>45.8918149999996</v>
      </c>
      <c r="P4267" s="0" t="n">
        <f aca="false">Table1[[#This Row],[Flared days/year]]/12</f>
        <v>3.82431791666664</v>
      </c>
      <c r="Q4267" s="2" t="n">
        <f aca="false">Table1[[#This Row],['#days per month]]-P4323</f>
        <v>1.63364266666664</v>
      </c>
    </row>
    <row r="4268" customFormat="false" ht="15.75" hidden="true" customHeight="false" outlineLevel="0" collapsed="false">
      <c r="A4268" s="0" t="s">
        <v>24</v>
      </c>
      <c r="B4268" s="0" t="s">
        <v>25</v>
      </c>
      <c r="C4268" s="0" t="s">
        <v>4437</v>
      </c>
      <c r="D4268" s="0" t="n">
        <v>9079</v>
      </c>
      <c r="E4268" s="0" t="n">
        <v>57.803028</v>
      </c>
      <c r="F4268" s="0" t="n">
        <v>76.324745</v>
      </c>
      <c r="G4268" s="0" t="n">
        <v>0.0027678059114</v>
      </c>
      <c r="H4268" s="0" t="n">
        <v>1855.13</v>
      </c>
      <c r="I4268" s="0" t="n">
        <v>1.6015</v>
      </c>
      <c r="J4268" s="0" t="n">
        <v>19.8581999999999</v>
      </c>
      <c r="K4268" s="0" t="n">
        <v>282</v>
      </c>
      <c r="L4268" s="0" t="s">
        <v>20</v>
      </c>
      <c r="M4268" s="0" t="n">
        <f aca="false">35.3*G4268</f>
        <v>0.09770354867242</v>
      </c>
      <c r="N4268" s="0" t="n">
        <f aca="false">M4268*1000/365</f>
        <v>0.267680955266904</v>
      </c>
      <c r="O4268" s="0" t="n">
        <f aca="false">Table1[[#This Row],[Detection frequency 2021]]/100*365</f>
        <v>72.4824299999996</v>
      </c>
      <c r="P4268" s="0" t="n">
        <f aca="false">Table1[[#This Row],[Flared days/year]]/12</f>
        <v>6.04020249999997</v>
      </c>
      <c r="Q4268" s="2" t="n">
        <f aca="false">Table1[[#This Row],['#days per month]]-P4324</f>
        <v>1.97863458333333</v>
      </c>
    </row>
    <row r="4269" customFormat="false" ht="15.75" hidden="true" customHeight="false" outlineLevel="0" collapsed="false">
      <c r="A4269" s="0" t="s">
        <v>543</v>
      </c>
      <c r="B4269" s="0" t="s">
        <v>544</v>
      </c>
      <c r="C4269" s="0" t="s">
        <v>4438</v>
      </c>
      <c r="D4269" s="0" t="n">
        <v>12492</v>
      </c>
      <c r="E4269" s="0" t="n">
        <v>-39.84509</v>
      </c>
      <c r="F4269" s="0" t="n">
        <v>145.818021999999</v>
      </c>
      <c r="G4269" s="0" t="n">
        <v>0.0027675329285</v>
      </c>
      <c r="H4269" s="0" t="n">
        <v>1748.37</v>
      </c>
      <c r="I4269" s="0" t="n">
        <v>1.8436</v>
      </c>
      <c r="J4269" s="0" t="n">
        <v>21.0526</v>
      </c>
      <c r="K4269" s="0" t="n">
        <v>209</v>
      </c>
      <c r="L4269" s="0" t="s">
        <v>20</v>
      </c>
      <c r="M4269" s="0" t="n">
        <f aca="false">35.3*G4269</f>
        <v>0.09769391237605</v>
      </c>
      <c r="N4269" s="0" t="n">
        <f aca="false">M4269*1000/365</f>
        <v>0.267654554454931</v>
      </c>
      <c r="O4269" s="0" t="n">
        <f aca="false">Table1[[#This Row],[Detection frequency 2021]]/100*365</f>
        <v>76.84199</v>
      </c>
      <c r="P4269" s="0" t="n">
        <f aca="false">Table1[[#This Row],[Flared days/year]]/12</f>
        <v>6.40349916666667</v>
      </c>
      <c r="Q4269" s="2" t="n">
        <f aca="false">Table1[[#This Row],['#days per month]]-P4325</f>
        <v>4.07065641666667</v>
      </c>
    </row>
    <row r="4270" customFormat="false" ht="15.75" hidden="true" customHeight="false" outlineLevel="0" collapsed="false">
      <c r="A4270" s="0" t="s">
        <v>788</v>
      </c>
      <c r="B4270" s="0" t="s">
        <v>789</v>
      </c>
      <c r="C4270" s="0" t="s">
        <v>4439</v>
      </c>
      <c r="D4270" s="0" t="n">
        <v>11888</v>
      </c>
      <c r="E4270" s="0" t="n">
        <v>-1.141103</v>
      </c>
      <c r="F4270" s="0" t="n">
        <v>103.479626</v>
      </c>
      <c r="G4270" s="0" t="n">
        <v>0.0027660447314</v>
      </c>
      <c r="H4270" s="0" t="n">
        <v>1845.48</v>
      </c>
      <c r="I4270" s="0" t="n">
        <v>1.6015</v>
      </c>
      <c r="J4270" s="0" t="n">
        <v>27.2727</v>
      </c>
      <c r="K4270" s="0" t="n">
        <v>55</v>
      </c>
      <c r="L4270" s="0" t="s">
        <v>20</v>
      </c>
      <c r="M4270" s="0" t="n">
        <f aca="false">35.3*G4270</f>
        <v>0.09764137901842</v>
      </c>
      <c r="N4270" s="0" t="n">
        <f aca="false">M4270*1000/365</f>
        <v>0.267510627447726</v>
      </c>
      <c r="O4270" s="0" t="n">
        <f aca="false">Table1[[#This Row],[Detection frequency 2021]]/100*365</f>
        <v>99.545355</v>
      </c>
      <c r="P4270" s="0" t="n">
        <f aca="false">Table1[[#This Row],[Flared days/year]]/12</f>
        <v>8.29544625</v>
      </c>
      <c r="Q4270" s="2" t="n">
        <f aca="false">Table1[[#This Row],['#days per month]]-P4326</f>
        <v>0.960923333333333</v>
      </c>
    </row>
    <row r="4271" customFormat="false" ht="15.75" hidden="true" customHeight="false" outlineLevel="0" collapsed="false">
      <c r="A4271" s="0" t="s">
        <v>24</v>
      </c>
      <c r="B4271" s="0" t="s">
        <v>25</v>
      </c>
      <c r="C4271" s="0" t="s">
        <v>4440</v>
      </c>
      <c r="D4271" s="0" t="n">
        <v>8951</v>
      </c>
      <c r="E4271" s="0" t="n">
        <v>70.957176</v>
      </c>
      <c r="F4271" s="0" t="n">
        <v>74.683746</v>
      </c>
      <c r="G4271" s="0" t="n">
        <v>0.0027640340509</v>
      </c>
      <c r="H4271" s="0" t="n">
        <v>1485.95</v>
      </c>
      <c r="I4271" s="0" t="n">
        <v>1.6015</v>
      </c>
      <c r="J4271" s="0" t="n">
        <v>4.62555</v>
      </c>
      <c r="K4271" s="0" t="n">
        <v>454</v>
      </c>
      <c r="L4271" s="0" t="s">
        <v>218</v>
      </c>
      <c r="M4271" s="0" t="n">
        <f aca="false">35.3*G4271</f>
        <v>0.09757040199677</v>
      </c>
      <c r="N4271" s="0" t="n">
        <f aca="false">M4271*1000/365</f>
        <v>0.267316169854164</v>
      </c>
      <c r="O4271" s="0" t="n">
        <f aca="false">Table1[[#This Row],[Detection frequency 2021]]/100*365</f>
        <v>16.8832575</v>
      </c>
      <c r="P4271" s="0" t="n">
        <f aca="false">Table1[[#This Row],[Flared days/year]]/12</f>
        <v>1.406938125</v>
      </c>
      <c r="Q4271" s="2" t="n">
        <f aca="false">Table1[[#This Row],['#days per month]]-P4327</f>
        <v>-2.83515270833333</v>
      </c>
    </row>
    <row r="4272" customFormat="false" ht="15.75" hidden="true" customHeight="false" outlineLevel="0" collapsed="false">
      <c r="A4272" s="0" t="s">
        <v>24</v>
      </c>
      <c r="B4272" s="0" t="s">
        <v>25</v>
      </c>
      <c r="C4272" s="0" t="s">
        <v>4441</v>
      </c>
      <c r="D4272" s="0" t="n">
        <v>6429</v>
      </c>
      <c r="E4272" s="0" t="n">
        <v>68.025621</v>
      </c>
      <c r="F4272" s="0" t="n">
        <v>55.6127459999999</v>
      </c>
      <c r="G4272" s="0" t="n">
        <v>0.002763027243</v>
      </c>
      <c r="H4272" s="0" t="n">
        <v>1711.86</v>
      </c>
      <c r="I4272" s="0" t="n">
        <v>1.6015</v>
      </c>
      <c r="J4272" s="0" t="n">
        <v>9.42857</v>
      </c>
      <c r="K4272" s="0" t="n">
        <v>350</v>
      </c>
      <c r="L4272" s="0" t="s">
        <v>20</v>
      </c>
      <c r="M4272" s="0" t="n">
        <f aca="false">35.3*G4272</f>
        <v>0.0975348616779</v>
      </c>
      <c r="N4272" s="0" t="n">
        <f aca="false">M4272*1000/365</f>
        <v>0.267218799117534</v>
      </c>
      <c r="O4272" s="0" t="n">
        <f aca="false">Table1[[#This Row],[Detection frequency 2021]]/100*365</f>
        <v>34.4142805</v>
      </c>
      <c r="P4272" s="0" t="n">
        <f aca="false">Table1[[#This Row],[Flared days/year]]/12</f>
        <v>2.86785670833333</v>
      </c>
      <c r="Q4272" s="2" t="n">
        <f aca="false">Table1[[#This Row],['#days per month]]-P4328</f>
        <v>1.75955854166667</v>
      </c>
    </row>
    <row r="4273" customFormat="false" ht="15.75" hidden="true" customHeight="false" outlineLevel="0" collapsed="false">
      <c r="A4273" s="0" t="s">
        <v>645</v>
      </c>
      <c r="B4273" s="0" t="s">
        <v>646</v>
      </c>
      <c r="C4273" s="0" t="s">
        <v>4442</v>
      </c>
      <c r="D4273" s="0" t="n">
        <v>2991</v>
      </c>
      <c r="E4273" s="0" t="n">
        <v>28.572631</v>
      </c>
      <c r="F4273" s="0" t="n">
        <v>-98.914093</v>
      </c>
      <c r="G4273" s="0" t="n">
        <v>0.0027609079564</v>
      </c>
      <c r="H4273" s="0" t="n">
        <v>1935.49</v>
      </c>
      <c r="I4273" s="0" t="n">
        <v>1.6015</v>
      </c>
      <c r="J4273" s="0" t="n">
        <v>12.1795</v>
      </c>
      <c r="K4273" s="0" t="n">
        <v>312</v>
      </c>
      <c r="L4273" s="0" t="s">
        <v>20</v>
      </c>
      <c r="M4273" s="0" t="n">
        <f aca="false">35.3*G4273</f>
        <v>0.09746005086092</v>
      </c>
      <c r="N4273" s="0" t="n">
        <f aca="false">M4273*1000/365</f>
        <v>0.267013837975123</v>
      </c>
      <c r="O4273" s="0" t="n">
        <f aca="false">Table1[[#This Row],[Detection frequency 2021]]/100*365</f>
        <v>44.455175</v>
      </c>
      <c r="P4273" s="0" t="n">
        <f aca="false">Table1[[#This Row],[Flared days/year]]/12</f>
        <v>3.70459791666667</v>
      </c>
      <c r="Q4273" s="2" t="n">
        <f aca="false">Table1[[#This Row],['#days per month]]-P4329</f>
        <v>-0.602189166666666</v>
      </c>
    </row>
    <row r="4274" customFormat="false" ht="15.75" hidden="true" customHeight="false" outlineLevel="0" collapsed="false">
      <c r="A4274" s="0" t="s">
        <v>1829</v>
      </c>
      <c r="B4274" s="0" t="s">
        <v>1830</v>
      </c>
      <c r="C4274" s="0" t="s">
        <v>4443</v>
      </c>
      <c r="D4274" s="0" t="n">
        <v>5102</v>
      </c>
      <c r="E4274" s="0" t="n">
        <v>58.841411</v>
      </c>
      <c r="F4274" s="0" t="n">
        <v>2.24957</v>
      </c>
      <c r="G4274" s="0" t="n">
        <v>0.0027600831371</v>
      </c>
      <c r="H4274" s="0" t="n">
        <v>1705.88</v>
      </c>
      <c r="I4274" s="0" t="n">
        <v>1.6015</v>
      </c>
      <c r="J4274" s="0" t="n">
        <v>2.22222</v>
      </c>
      <c r="K4274" s="0" t="n">
        <v>135</v>
      </c>
      <c r="L4274" s="0" t="s">
        <v>20</v>
      </c>
      <c r="M4274" s="0" t="n">
        <f aca="false">35.3*G4274</f>
        <v>0.09743093473963</v>
      </c>
      <c r="N4274" s="0" t="n">
        <f aca="false">M4274*1000/365</f>
        <v>0.266934067779808</v>
      </c>
      <c r="O4274" s="0" t="n">
        <f aca="false">Table1[[#This Row],[Detection frequency 2021]]/100*365</f>
        <v>8.111103</v>
      </c>
      <c r="P4274" s="0" t="n">
        <f aca="false">Table1[[#This Row],[Flared days/year]]/12</f>
        <v>0.67592525</v>
      </c>
      <c r="Q4274" s="2" t="n">
        <f aca="false">Table1[[#This Row],['#days per month]]-P4330</f>
        <v>-1.66381904166667</v>
      </c>
    </row>
    <row r="4275" customFormat="false" ht="15.75" hidden="true" customHeight="false" outlineLevel="0" collapsed="false">
      <c r="A4275" s="0" t="s">
        <v>2933</v>
      </c>
      <c r="B4275" s="0" t="s">
        <v>2934</v>
      </c>
      <c r="C4275" s="0" t="s">
        <v>4444</v>
      </c>
      <c r="D4275" s="0" t="n">
        <v>5043</v>
      </c>
      <c r="E4275" s="0" t="n">
        <v>5.031918</v>
      </c>
      <c r="F4275" s="0" t="n">
        <v>-4.802557</v>
      </c>
      <c r="G4275" s="0" t="n">
        <v>0.00275923190009999</v>
      </c>
      <c r="H4275" s="0" t="n">
        <v>1652.65</v>
      </c>
      <c r="I4275" s="0" t="n">
        <v>1.91254</v>
      </c>
      <c r="J4275" s="0" t="n">
        <v>22.1311</v>
      </c>
      <c r="K4275" s="0" t="n">
        <v>122</v>
      </c>
      <c r="L4275" s="0" t="s">
        <v>20</v>
      </c>
      <c r="M4275" s="0" t="n">
        <f aca="false">35.3*G4275</f>
        <v>0.0974008860735296</v>
      </c>
      <c r="N4275" s="0" t="n">
        <f aca="false">M4275*1000/365</f>
        <v>0.266851742667204</v>
      </c>
      <c r="O4275" s="0" t="n">
        <f aca="false">Table1[[#This Row],[Detection frequency 2021]]/100*365</f>
        <v>80.778515</v>
      </c>
      <c r="P4275" s="0" t="n">
        <f aca="false">Table1[[#This Row],[Flared days/year]]/12</f>
        <v>6.73154291666667</v>
      </c>
      <c r="Q4275" s="2" t="n">
        <f aca="false">Table1[[#This Row],['#days per month]]-P4331</f>
        <v>4.09769683333333</v>
      </c>
    </row>
    <row r="4276" customFormat="false" ht="15.75" hidden="true" customHeight="false" outlineLevel="0" collapsed="false">
      <c r="A4276" s="0" t="s">
        <v>201</v>
      </c>
      <c r="B4276" s="0" t="s">
        <v>202</v>
      </c>
      <c r="C4276" s="0" t="s">
        <v>4445</v>
      </c>
      <c r="D4276" s="0" t="n">
        <v>5822</v>
      </c>
      <c r="E4276" s="0" t="n">
        <v>30.6121849999999</v>
      </c>
      <c r="F4276" s="0" t="n">
        <v>25.987049</v>
      </c>
      <c r="G4276" s="0" t="n">
        <v>0.0027576967382</v>
      </c>
      <c r="H4276" s="0" t="n">
        <v>1760.16</v>
      </c>
      <c r="I4276" s="0" t="n">
        <v>1.61779</v>
      </c>
      <c r="J4276" s="0" t="n">
        <v>8.21595999999999</v>
      </c>
      <c r="K4276" s="0" t="n">
        <v>426</v>
      </c>
      <c r="L4276" s="0" t="s">
        <v>20</v>
      </c>
      <c r="M4276" s="0" t="n">
        <f aca="false">35.3*G4276</f>
        <v>0.09734669485846</v>
      </c>
      <c r="N4276" s="0" t="n">
        <f aca="false">M4276*1000/365</f>
        <v>0.266703273584822</v>
      </c>
      <c r="O4276" s="0" t="n">
        <f aca="false">Table1[[#This Row],[Detection frequency 2021]]/100*365</f>
        <v>29.988254</v>
      </c>
      <c r="P4276" s="0" t="n">
        <f aca="false">Table1[[#This Row],[Flared days/year]]/12</f>
        <v>2.49902116666666</v>
      </c>
      <c r="Q4276" s="2" t="n">
        <f aca="false">Table1[[#This Row],['#days per month]]-P4332</f>
        <v>-3.70847299999997</v>
      </c>
    </row>
    <row r="4277" customFormat="false" ht="15.75" hidden="true" customHeight="false" outlineLevel="0" collapsed="false">
      <c r="A4277" s="0" t="s">
        <v>645</v>
      </c>
      <c r="B4277" s="0" t="s">
        <v>646</v>
      </c>
      <c r="C4277" s="0" t="s">
        <v>4446</v>
      </c>
      <c r="D4277" s="0" t="n">
        <v>2650</v>
      </c>
      <c r="E4277" s="0" t="n">
        <v>31.157618</v>
      </c>
      <c r="F4277" s="0" t="n">
        <v>-101.568782</v>
      </c>
      <c r="G4277" s="0" t="n">
        <v>0.0027543328844</v>
      </c>
      <c r="H4277" s="0" t="n">
        <v>1945.55</v>
      </c>
      <c r="I4277" s="0" t="n">
        <v>1.6015</v>
      </c>
      <c r="J4277" s="0" t="n">
        <v>14.0845</v>
      </c>
      <c r="K4277" s="0" t="n">
        <v>355</v>
      </c>
      <c r="L4277" s="0" t="s">
        <v>20</v>
      </c>
      <c r="M4277" s="0" t="n">
        <f aca="false">35.3*G4277</f>
        <v>0.09722795081932</v>
      </c>
      <c r="N4277" s="0" t="n">
        <f aca="false">M4277*1000/365</f>
        <v>0.266377947450192</v>
      </c>
      <c r="O4277" s="0" t="n">
        <f aca="false">Table1[[#This Row],[Detection frequency 2021]]/100*365</f>
        <v>51.408425</v>
      </c>
      <c r="P4277" s="0" t="n">
        <f aca="false">Table1[[#This Row],[Flared days/year]]/12</f>
        <v>4.28403541666667</v>
      </c>
      <c r="Q4277" s="2" t="n">
        <f aca="false">Table1[[#This Row],['#days per month]]-P4333</f>
        <v>2.06059533333334</v>
      </c>
    </row>
    <row r="4278" customFormat="false" ht="15.75" hidden="true" customHeight="false" outlineLevel="0" collapsed="false">
      <c r="A4278" s="0" t="s">
        <v>1387</v>
      </c>
      <c r="B4278" s="0" t="s">
        <v>1388</v>
      </c>
      <c r="C4278" s="0" t="s">
        <v>4447</v>
      </c>
      <c r="D4278" s="0" t="n">
        <v>4544</v>
      </c>
      <c r="E4278" s="0" t="n">
        <v>-8.393528</v>
      </c>
      <c r="F4278" s="0" t="n">
        <v>-75.222723</v>
      </c>
      <c r="G4278" s="0" t="n">
        <v>0.0027532967235</v>
      </c>
      <c r="H4278" s="0" t="n">
        <v>1872.85</v>
      </c>
      <c r="I4278" s="0" t="n">
        <v>1.6015</v>
      </c>
      <c r="J4278" s="0" t="n">
        <v>4.69799</v>
      </c>
      <c r="K4278" s="0" t="n">
        <v>149</v>
      </c>
      <c r="L4278" s="0" t="s">
        <v>20</v>
      </c>
      <c r="M4278" s="0" t="n">
        <f aca="false">35.3*G4278</f>
        <v>0.09719137433955</v>
      </c>
      <c r="N4278" s="0" t="n">
        <f aca="false">M4278*1000/365</f>
        <v>0.266277737916575</v>
      </c>
      <c r="O4278" s="0" t="n">
        <f aca="false">Table1[[#This Row],[Detection frequency 2021]]/100*365</f>
        <v>17.1476635</v>
      </c>
      <c r="P4278" s="0" t="n">
        <f aca="false">Table1[[#This Row],[Flared days/year]]/12</f>
        <v>1.42897195833333</v>
      </c>
      <c r="Q4278" s="2" t="n">
        <f aca="false">Table1[[#This Row],['#days per month]]-P4334</f>
        <v>-1.327824375</v>
      </c>
    </row>
    <row r="4279" customFormat="false" ht="15.75" hidden="true" customHeight="false" outlineLevel="0" collapsed="false">
      <c r="A4279" s="0" t="s">
        <v>100</v>
      </c>
      <c r="B4279" s="0" t="s">
        <v>101</v>
      </c>
      <c r="C4279" s="0" t="s">
        <v>4448</v>
      </c>
      <c r="D4279" s="0" t="n">
        <v>8353</v>
      </c>
      <c r="E4279" s="0" t="n">
        <v>39.3379349999999</v>
      </c>
      <c r="F4279" s="0" t="n">
        <v>54.025641</v>
      </c>
      <c r="G4279" s="0" t="n">
        <v>0.002752900458</v>
      </c>
      <c r="H4279" s="0" t="n">
        <v>1819.46</v>
      </c>
      <c r="I4279" s="0" t="n">
        <v>1.49762</v>
      </c>
      <c r="J4279" s="0" t="n">
        <v>11.3924</v>
      </c>
      <c r="K4279" s="0" t="n">
        <v>395</v>
      </c>
      <c r="L4279" s="0" t="s">
        <v>20</v>
      </c>
      <c r="M4279" s="0" t="n">
        <f aca="false">35.3*G4279</f>
        <v>0.0971773861674</v>
      </c>
      <c r="N4279" s="0" t="n">
        <f aca="false">M4279*1000/365</f>
        <v>0.26623941415726</v>
      </c>
      <c r="O4279" s="0" t="n">
        <f aca="false">Table1[[#This Row],[Detection frequency 2021]]/100*365</f>
        <v>41.58226</v>
      </c>
      <c r="P4279" s="0" t="n">
        <f aca="false">Table1[[#This Row],[Flared days/year]]/12</f>
        <v>3.46518833333333</v>
      </c>
      <c r="Q4279" s="2" t="n">
        <f aca="false">Table1[[#This Row],['#days per month]]-P4335</f>
        <v>2.18255704166667</v>
      </c>
    </row>
    <row r="4280" customFormat="false" ht="15.75" hidden="true" customHeight="false" outlineLevel="0" collapsed="false">
      <c r="A4280" s="0" t="s">
        <v>72</v>
      </c>
      <c r="B4280" s="0" t="s">
        <v>73</v>
      </c>
      <c r="C4280" s="0" t="s">
        <v>4449</v>
      </c>
      <c r="D4280" s="0" t="n">
        <v>6785</v>
      </c>
      <c r="E4280" s="0" t="n">
        <v>44.053981</v>
      </c>
      <c r="F4280" s="0" t="n">
        <v>51.054561</v>
      </c>
      <c r="G4280" s="0" t="n">
        <v>0.0027524161335</v>
      </c>
      <c r="H4280" s="0" t="n">
        <v>1822.43</v>
      </c>
      <c r="I4280" s="0" t="n">
        <v>3.83689</v>
      </c>
      <c r="J4280" s="0" t="n">
        <v>13.7566</v>
      </c>
      <c r="K4280" s="0" t="n">
        <v>378</v>
      </c>
      <c r="L4280" s="0" t="s">
        <v>20</v>
      </c>
      <c r="M4280" s="0" t="n">
        <f aca="false">35.3*G4280</f>
        <v>0.09716028951255</v>
      </c>
      <c r="N4280" s="0" t="n">
        <f aca="false">M4280*1000/365</f>
        <v>0.266192574006986</v>
      </c>
      <c r="O4280" s="0" t="n">
        <f aca="false">Table1[[#This Row],[Detection frequency 2021]]/100*365</f>
        <v>50.21159</v>
      </c>
      <c r="P4280" s="0" t="n">
        <f aca="false">Table1[[#This Row],[Flared days/year]]/12</f>
        <v>4.18429916666667</v>
      </c>
      <c r="Q4280" s="2" t="n">
        <f aca="false">Table1[[#This Row],['#days per month]]-P4336</f>
        <v>-0.948513333333334</v>
      </c>
    </row>
    <row r="4281" customFormat="false" ht="15.75" hidden="true" customHeight="false" outlineLevel="0" collapsed="false">
      <c r="A4281" s="0" t="s">
        <v>805</v>
      </c>
      <c r="B4281" s="0" t="s">
        <v>806</v>
      </c>
      <c r="C4281" s="0" t="s">
        <v>4450</v>
      </c>
      <c r="D4281" s="0" t="n">
        <v>12434</v>
      </c>
      <c r="E4281" s="0" t="n">
        <v>-6.817494</v>
      </c>
      <c r="F4281" s="0" t="n">
        <v>143.737051</v>
      </c>
      <c r="G4281" s="0" t="n">
        <v>0.002752195986</v>
      </c>
      <c r="H4281" s="0" t="n">
        <v>1985.94</v>
      </c>
      <c r="I4281" s="0" t="n">
        <v>1.6015</v>
      </c>
      <c r="J4281" s="0" t="n">
        <v>12.5</v>
      </c>
      <c r="K4281" s="0" t="n">
        <v>24</v>
      </c>
      <c r="L4281" s="0" t="s">
        <v>20</v>
      </c>
      <c r="M4281" s="0" t="n">
        <f aca="false">35.3*G4281</f>
        <v>0.0971525183058</v>
      </c>
      <c r="N4281" s="0" t="n">
        <f aca="false">M4281*1000/365</f>
        <v>0.266171283029589</v>
      </c>
      <c r="O4281" s="0" t="n">
        <f aca="false">Table1[[#This Row],[Detection frequency 2021]]/100*365</f>
        <v>45.625</v>
      </c>
      <c r="P4281" s="0" t="n">
        <f aca="false">Table1[[#This Row],[Flared days/year]]/12</f>
        <v>3.80208333333333</v>
      </c>
      <c r="Q4281" s="2" t="n">
        <f aca="false">Table1[[#This Row],['#days per month]]-P4337</f>
        <v>0.503882500000031</v>
      </c>
    </row>
    <row r="4282" customFormat="false" ht="15.75" hidden="true" customHeight="false" outlineLevel="0" collapsed="false">
      <c r="A4282" s="0" t="s">
        <v>645</v>
      </c>
      <c r="B4282" s="0" t="s">
        <v>646</v>
      </c>
      <c r="C4282" s="0" t="s">
        <v>4451</v>
      </c>
      <c r="D4282" s="0" t="n">
        <v>685</v>
      </c>
      <c r="E4282" s="0" t="n">
        <v>47.844632</v>
      </c>
      <c r="F4282" s="0" t="n">
        <v>-103.039124</v>
      </c>
      <c r="G4282" s="0" t="n">
        <v>0.0027508516186</v>
      </c>
      <c r="H4282" s="0" t="n">
        <v>1903.25</v>
      </c>
      <c r="I4282" s="0" t="n">
        <v>1.38745</v>
      </c>
      <c r="J4282" s="0" t="n">
        <v>8.95953999999999</v>
      </c>
      <c r="K4282" s="0" t="n">
        <v>346</v>
      </c>
      <c r="L4282" s="0" t="s">
        <v>20</v>
      </c>
      <c r="M4282" s="0" t="n">
        <f aca="false">35.3*G4282</f>
        <v>0.09710506213658</v>
      </c>
      <c r="N4282" s="0" t="n">
        <f aca="false">M4282*1000/365</f>
        <v>0.266041266127616</v>
      </c>
      <c r="O4282" s="0" t="n">
        <f aca="false">Table1[[#This Row],[Detection frequency 2021]]/100*365</f>
        <v>32.702321</v>
      </c>
      <c r="P4282" s="0" t="n">
        <f aca="false">Table1[[#This Row],[Flared days/year]]/12</f>
        <v>2.72519341666666</v>
      </c>
      <c r="Q4282" s="2" t="n">
        <f aca="false">Table1[[#This Row],['#days per month]]-P4338</f>
        <v>-0.0811060416666667</v>
      </c>
    </row>
    <row r="4283" customFormat="false" ht="15.75" hidden="true" customHeight="false" outlineLevel="0" collapsed="false">
      <c r="A4283" s="0" t="s">
        <v>83</v>
      </c>
      <c r="B4283" s="0" t="s">
        <v>84</v>
      </c>
      <c r="C4283" s="0" t="s">
        <v>4452</v>
      </c>
      <c r="D4283" s="0" t="n">
        <v>6247</v>
      </c>
      <c r="E4283" s="0" t="n">
        <v>-4.924679</v>
      </c>
      <c r="F4283" s="0" t="n">
        <v>11.358361</v>
      </c>
      <c r="G4283" s="0" t="n">
        <v>0.0027481540779</v>
      </c>
      <c r="H4283" s="0" t="n">
        <v>2041.83</v>
      </c>
      <c r="I4283" s="0" t="n">
        <v>1.6015</v>
      </c>
      <c r="J4283" s="0" t="n">
        <v>10</v>
      </c>
      <c r="K4283" s="0" t="n">
        <v>80</v>
      </c>
      <c r="L4283" s="0" t="s">
        <v>20</v>
      </c>
      <c r="M4283" s="0" t="n">
        <f aca="false">35.3*G4283</f>
        <v>0.09700983894987</v>
      </c>
      <c r="N4283" s="0" t="n">
        <f aca="false">M4283*1000/365</f>
        <v>0.265780380684575</v>
      </c>
      <c r="O4283" s="0" t="n">
        <f aca="false">Table1[[#This Row],[Detection frequency 2021]]/100*365</f>
        <v>36.5</v>
      </c>
      <c r="P4283" s="0" t="n">
        <f aca="false">Table1[[#This Row],[Flared days/year]]/12</f>
        <v>3.04166666666667</v>
      </c>
      <c r="Q4283" s="2" t="n">
        <f aca="false">Table1[[#This Row],['#days per month]]-P4339</f>
        <v>-4.07714124999997</v>
      </c>
    </row>
    <row r="4284" customFormat="false" ht="15.75" hidden="true" customHeight="false" outlineLevel="0" collapsed="false">
      <c r="A4284" s="0" t="s">
        <v>732</v>
      </c>
      <c r="B4284" s="0" t="s">
        <v>733</v>
      </c>
      <c r="C4284" s="0" t="s">
        <v>4453</v>
      </c>
      <c r="D4284" s="0" t="n">
        <v>4552</v>
      </c>
      <c r="E4284" s="0" t="n">
        <v>4.040274</v>
      </c>
      <c r="F4284" s="0" t="n">
        <v>-73.442426</v>
      </c>
      <c r="G4284" s="0" t="n">
        <v>0.0027471443347</v>
      </c>
      <c r="H4284" s="0" t="n">
        <v>1837.29</v>
      </c>
      <c r="I4284" s="0" t="n">
        <v>1.6015</v>
      </c>
      <c r="J4284" s="0" t="n">
        <v>25.9259</v>
      </c>
      <c r="K4284" s="0" t="n">
        <v>54</v>
      </c>
      <c r="L4284" s="0" t="s">
        <v>20</v>
      </c>
      <c r="M4284" s="0" t="n">
        <f aca="false">35.3*G4284</f>
        <v>0.09697419501491</v>
      </c>
      <c r="N4284" s="0" t="n">
        <f aca="false">M4284*1000/365</f>
        <v>0.265682726068247</v>
      </c>
      <c r="O4284" s="0" t="n">
        <f aca="false">Table1[[#This Row],[Detection frequency 2021]]/100*365</f>
        <v>94.629535</v>
      </c>
      <c r="P4284" s="0" t="n">
        <f aca="false">Table1[[#This Row],[Flared days/year]]/12</f>
        <v>7.88579458333333</v>
      </c>
      <c r="Q4284" s="2" t="n">
        <f aca="false">Table1[[#This Row],['#days per month]]-P4340</f>
        <v>1.31159708333333</v>
      </c>
    </row>
    <row r="4285" customFormat="false" ht="15.75" hidden="true" customHeight="false" outlineLevel="0" collapsed="false">
      <c r="A4285" s="0" t="s">
        <v>161</v>
      </c>
      <c r="B4285" s="0" t="s">
        <v>162</v>
      </c>
      <c r="C4285" s="0" t="s">
        <v>4454</v>
      </c>
      <c r="D4285" s="0" t="n">
        <v>11033</v>
      </c>
      <c r="E4285" s="0" t="n">
        <v>38.048226</v>
      </c>
      <c r="F4285" s="0" t="n">
        <v>108.905179</v>
      </c>
      <c r="G4285" s="0" t="n">
        <v>0.0027462901624</v>
      </c>
      <c r="H4285" s="0" t="n">
        <v>1819.98</v>
      </c>
      <c r="I4285" s="0" t="n">
        <v>1.6015</v>
      </c>
      <c r="J4285" s="0" t="n">
        <v>18.1818</v>
      </c>
      <c r="K4285" s="0" t="n">
        <v>319</v>
      </c>
      <c r="L4285" s="0" t="s">
        <v>20</v>
      </c>
      <c r="M4285" s="0" t="n">
        <f aca="false">35.3*G4285</f>
        <v>0.09694404273272</v>
      </c>
      <c r="N4285" s="0" t="n">
        <f aca="false">M4285*1000/365</f>
        <v>0.265600117075945</v>
      </c>
      <c r="O4285" s="0" t="n">
        <f aca="false">Table1[[#This Row],[Detection frequency 2021]]/100*365</f>
        <v>66.36357</v>
      </c>
      <c r="P4285" s="0" t="n">
        <f aca="false">Table1[[#This Row],[Flared days/year]]/12</f>
        <v>5.5302975</v>
      </c>
      <c r="Q4285" s="2" t="n">
        <f aca="false">Table1[[#This Row],['#days per month]]-P4341</f>
        <v>1.69128833333333</v>
      </c>
    </row>
    <row r="4286" customFormat="false" ht="15.75" hidden="true" customHeight="false" outlineLevel="0" collapsed="false">
      <c r="A4286" s="0" t="s">
        <v>645</v>
      </c>
      <c r="B4286" s="0" t="s">
        <v>646</v>
      </c>
      <c r="C4286" s="0" t="s">
        <v>4455</v>
      </c>
      <c r="D4286" s="0" t="n">
        <v>2304</v>
      </c>
      <c r="E4286" s="0" t="n">
        <v>31.507319</v>
      </c>
      <c r="F4286" s="0" t="n">
        <v>-102.183668</v>
      </c>
      <c r="G4286" s="0" t="n">
        <v>0.00274506027169999</v>
      </c>
      <c r="H4286" s="0" t="n">
        <v>1895.81</v>
      </c>
      <c r="I4286" s="0" t="n">
        <v>1.6015</v>
      </c>
      <c r="J4286" s="0" t="n">
        <v>10.8261999999999</v>
      </c>
      <c r="K4286" s="0" t="n">
        <v>351</v>
      </c>
      <c r="L4286" s="0" t="s">
        <v>20</v>
      </c>
      <c r="M4286" s="0" t="n">
        <f aca="false">35.3*G4286</f>
        <v>0.0969006275910096</v>
      </c>
      <c r="N4286" s="0" t="n">
        <f aca="false">M4286*1000/365</f>
        <v>0.265481171482218</v>
      </c>
      <c r="O4286" s="0" t="n">
        <f aca="false">Table1[[#This Row],[Detection frequency 2021]]/100*365</f>
        <v>39.5156299999996</v>
      </c>
      <c r="P4286" s="0" t="n">
        <f aca="false">Table1[[#This Row],[Flared days/year]]/12</f>
        <v>3.29296916666664</v>
      </c>
      <c r="Q4286" s="2" t="n">
        <f aca="false">Table1[[#This Row],['#days per month]]-P4342</f>
        <v>-2.48619750000003</v>
      </c>
    </row>
    <row r="4287" customFormat="false" ht="15.75" hidden="true" customHeight="false" outlineLevel="0" collapsed="false">
      <c r="A4287" s="0" t="s">
        <v>732</v>
      </c>
      <c r="B4287" s="0" t="s">
        <v>733</v>
      </c>
      <c r="C4287" s="0" t="s">
        <v>4456</v>
      </c>
      <c r="D4287" s="0" t="n">
        <v>4562</v>
      </c>
      <c r="E4287" s="0" t="n">
        <v>4.408964</v>
      </c>
      <c r="F4287" s="0" t="n">
        <v>-72.651347</v>
      </c>
      <c r="G4287" s="0" t="n">
        <v>0.0027436806807</v>
      </c>
      <c r="H4287" s="0" t="n">
        <v>1950.13</v>
      </c>
      <c r="I4287" s="0" t="n">
        <v>1.6015</v>
      </c>
      <c r="J4287" s="0" t="n">
        <v>24</v>
      </c>
      <c r="K4287" s="0" t="n">
        <v>75</v>
      </c>
      <c r="L4287" s="0" t="s">
        <v>20</v>
      </c>
      <c r="M4287" s="0" t="n">
        <f aca="false">35.3*G4287</f>
        <v>0.09685192802871</v>
      </c>
      <c r="N4287" s="0" t="n">
        <f aca="false">M4287*1000/365</f>
        <v>0.265347748023863</v>
      </c>
      <c r="O4287" s="0" t="n">
        <f aca="false">Table1[[#This Row],[Detection frequency 2021]]/100*365</f>
        <v>87.6</v>
      </c>
      <c r="P4287" s="0" t="n">
        <f aca="false">Table1[[#This Row],[Flared days/year]]/12</f>
        <v>7.3</v>
      </c>
      <c r="Q4287" s="2" t="n">
        <f aca="false">Table1[[#This Row],['#days per month]]-P4343</f>
        <v>3.69802791666667</v>
      </c>
    </row>
    <row r="4288" customFormat="false" ht="15.75" hidden="true" customHeight="false" outlineLevel="0" collapsed="false">
      <c r="A4288" s="0" t="s">
        <v>645</v>
      </c>
      <c r="B4288" s="0" t="s">
        <v>646</v>
      </c>
      <c r="C4288" s="0" t="s">
        <v>4457</v>
      </c>
      <c r="D4288" s="0" t="n">
        <v>878</v>
      </c>
      <c r="E4288" s="0" t="n">
        <v>48.229415</v>
      </c>
      <c r="F4288" s="0" t="n">
        <v>-102.750164</v>
      </c>
      <c r="G4288" s="0" t="n">
        <v>0.0027425505902</v>
      </c>
      <c r="H4288" s="0" t="n">
        <v>1824.57</v>
      </c>
      <c r="I4288" s="0" t="n">
        <v>3.26165</v>
      </c>
      <c r="J4288" s="0" t="n">
        <v>8.25687999999999</v>
      </c>
      <c r="K4288" s="0" t="n">
        <v>327</v>
      </c>
      <c r="L4288" s="0" t="s">
        <v>20</v>
      </c>
      <c r="M4288" s="0" t="n">
        <f aca="false">35.3*G4288</f>
        <v>0.09681203583406</v>
      </c>
      <c r="N4288" s="0" t="n">
        <f aca="false">M4288*1000/365</f>
        <v>0.26523845433989</v>
      </c>
      <c r="O4288" s="0" t="n">
        <f aca="false">Table1[[#This Row],[Detection frequency 2021]]/100*365</f>
        <v>30.137612</v>
      </c>
      <c r="P4288" s="0" t="n">
        <f aca="false">Table1[[#This Row],[Flared days/year]]/12</f>
        <v>2.51146766666666</v>
      </c>
      <c r="Q4288" s="2" t="n">
        <f aca="false">Table1[[#This Row],['#days per month]]-P4344</f>
        <v>-2.40340941666664</v>
      </c>
    </row>
    <row r="4289" customFormat="false" ht="15.75" hidden="true" customHeight="false" outlineLevel="0" collapsed="false">
      <c r="A4289" s="0" t="s">
        <v>645</v>
      </c>
      <c r="B4289" s="0" t="s">
        <v>646</v>
      </c>
      <c r="C4289" s="0" t="s">
        <v>4458</v>
      </c>
      <c r="D4289" s="0" t="n">
        <v>1753</v>
      </c>
      <c r="E4289" s="0" t="n">
        <v>31.583702</v>
      </c>
      <c r="F4289" s="0" t="n">
        <v>-103.591777</v>
      </c>
      <c r="G4289" s="0" t="n">
        <v>0.002742186613</v>
      </c>
      <c r="H4289" s="0" t="n">
        <v>1822.69</v>
      </c>
      <c r="I4289" s="0" t="n">
        <v>3.50510999999999</v>
      </c>
      <c r="J4289" s="0" t="n">
        <v>10.119</v>
      </c>
      <c r="K4289" s="0" t="n">
        <v>336</v>
      </c>
      <c r="L4289" s="0" t="s">
        <v>20</v>
      </c>
      <c r="M4289" s="0" t="n">
        <f aca="false">35.3*G4289</f>
        <v>0.0967991874389</v>
      </c>
      <c r="N4289" s="0" t="n">
        <f aca="false">M4289*1000/365</f>
        <v>0.26520325325726</v>
      </c>
      <c r="O4289" s="0" t="n">
        <f aca="false">Table1[[#This Row],[Detection frequency 2021]]/100*365</f>
        <v>36.93435</v>
      </c>
      <c r="P4289" s="0" t="n">
        <f aca="false">Table1[[#This Row],[Flared days/year]]/12</f>
        <v>3.0778625</v>
      </c>
      <c r="Q4289" s="2" t="n">
        <f aca="false">Table1[[#This Row],['#days per month]]-P4345</f>
        <v>2.73123416666667</v>
      </c>
    </row>
    <row r="4290" customFormat="false" ht="15.75" hidden="true" customHeight="false" outlineLevel="0" collapsed="false">
      <c r="A4290" s="0" t="s">
        <v>645</v>
      </c>
      <c r="B4290" s="0" t="s">
        <v>646</v>
      </c>
      <c r="C4290" s="0" t="s">
        <v>4459</v>
      </c>
      <c r="D4290" s="0" t="n">
        <v>1357</v>
      </c>
      <c r="E4290" s="0" t="n">
        <v>32.338186</v>
      </c>
      <c r="F4290" s="0" t="n">
        <v>-104.031832</v>
      </c>
      <c r="G4290" s="0" t="n">
        <v>0.0027266207171</v>
      </c>
      <c r="H4290" s="0" t="n">
        <v>1915.92</v>
      </c>
      <c r="I4290" s="0" t="n">
        <v>1.6015</v>
      </c>
      <c r="J4290" s="0" t="n">
        <v>7.03812</v>
      </c>
      <c r="K4290" s="0" t="n">
        <v>341</v>
      </c>
      <c r="L4290" s="0" t="s">
        <v>20</v>
      </c>
      <c r="M4290" s="0" t="n">
        <f aca="false">35.3*G4290</f>
        <v>0.09624971131363</v>
      </c>
      <c r="N4290" s="0" t="n">
        <f aca="false">M4290*1000/365</f>
        <v>0.263697839215425</v>
      </c>
      <c r="O4290" s="0" t="n">
        <f aca="false">Table1[[#This Row],[Detection frequency 2021]]/100*365</f>
        <v>25.689138</v>
      </c>
      <c r="P4290" s="0" t="n">
        <f aca="false">Table1[[#This Row],[Flared days/year]]/12</f>
        <v>2.1407615</v>
      </c>
      <c r="Q4290" s="2" t="n">
        <f aca="false">Table1[[#This Row],['#days per month]]-P4346</f>
        <v>-0.0514315416666662</v>
      </c>
    </row>
    <row r="4291" customFormat="false" ht="15.75" hidden="true" customHeight="false" outlineLevel="0" collapsed="false">
      <c r="A4291" s="0" t="s">
        <v>35</v>
      </c>
      <c r="B4291" s="0" t="s">
        <v>36</v>
      </c>
      <c r="C4291" s="0" t="s">
        <v>4460</v>
      </c>
      <c r="D4291" s="0" t="n">
        <v>3749</v>
      </c>
      <c r="E4291" s="0" t="n">
        <v>18.037242</v>
      </c>
      <c r="F4291" s="0" t="n">
        <v>-93.961092</v>
      </c>
      <c r="G4291" s="0" t="n">
        <v>0.0027244896893</v>
      </c>
      <c r="H4291" s="0" t="n">
        <v>1939.17</v>
      </c>
      <c r="I4291" s="0" t="n">
        <v>1.6015</v>
      </c>
      <c r="J4291" s="0" t="n">
        <v>16</v>
      </c>
      <c r="K4291" s="0" t="n">
        <v>200</v>
      </c>
      <c r="L4291" s="0" t="s">
        <v>20</v>
      </c>
      <c r="M4291" s="0" t="n">
        <f aca="false">35.3*G4291</f>
        <v>0.09617448603229</v>
      </c>
      <c r="N4291" s="0" t="n">
        <f aca="false">M4291*1000/365</f>
        <v>0.263491742554219</v>
      </c>
      <c r="O4291" s="0" t="n">
        <f aca="false">Table1[[#This Row],[Detection frequency 2021]]/100*365</f>
        <v>58.4</v>
      </c>
      <c r="P4291" s="0" t="n">
        <f aca="false">Table1[[#This Row],[Flared days/year]]/12</f>
        <v>4.86666666666667</v>
      </c>
      <c r="Q4291" s="2" t="n">
        <f aca="false">Table1[[#This Row],['#days per month]]-P4347</f>
        <v>-2.64074458333333</v>
      </c>
    </row>
    <row r="4292" customFormat="false" ht="15.75" hidden="false" customHeight="false" outlineLevel="0" collapsed="false">
      <c r="A4292" s="0" t="s">
        <v>521</v>
      </c>
      <c r="B4292" s="0" t="s">
        <v>522</v>
      </c>
      <c r="C4292" s="0" t="s">
        <v>4461</v>
      </c>
      <c r="D4292" s="0" t="n">
        <v>7733</v>
      </c>
      <c r="E4292" s="0" t="n">
        <v>28.451463</v>
      </c>
      <c r="F4292" s="0" t="n">
        <v>48.9150179999999</v>
      </c>
      <c r="G4292" s="0" t="n">
        <v>0.0018161757808</v>
      </c>
      <c r="H4292" s="0" t="n">
        <v>1697.42</v>
      </c>
      <c r="I4292" s="0" t="n">
        <v>1.6015</v>
      </c>
      <c r="J4292" s="0" t="n">
        <v>12.7371</v>
      </c>
      <c r="K4292" s="0" t="n">
        <v>369</v>
      </c>
      <c r="L4292" s="0" t="s">
        <v>20</v>
      </c>
      <c r="M4292" s="0" t="n">
        <f aca="false">35.3*G4292</f>
        <v>0.06411100506224</v>
      </c>
      <c r="N4292" s="0" t="n">
        <f aca="false">M4292*1000/365</f>
        <v>0.175646589211616</v>
      </c>
      <c r="O4292" s="0" t="n">
        <f aca="false">Table1[[#This Row],[Detection frequency 2021]]/100*365</f>
        <v>46.490415</v>
      </c>
      <c r="P4292" s="2" t="n">
        <f aca="false">Table1[[#This Row],[Flared days/year]]/12</f>
        <v>3.87420125</v>
      </c>
      <c r="Q4292" s="2"/>
    </row>
    <row r="4293" customFormat="false" ht="15.75" hidden="true" customHeight="false" outlineLevel="0" collapsed="false">
      <c r="A4293" s="0" t="s">
        <v>645</v>
      </c>
      <c r="B4293" s="0" t="s">
        <v>646</v>
      </c>
      <c r="C4293" s="0" t="s">
        <v>4462</v>
      </c>
      <c r="D4293" s="0" t="n">
        <v>1747</v>
      </c>
      <c r="E4293" s="0" t="n">
        <v>32.036564</v>
      </c>
      <c r="F4293" s="0" t="n">
        <v>-103.596127</v>
      </c>
      <c r="G4293" s="0" t="n">
        <v>0.0027237411878</v>
      </c>
      <c r="H4293" s="0" t="n">
        <v>1853.21</v>
      </c>
      <c r="I4293" s="0" t="n">
        <v>1.6015</v>
      </c>
      <c r="J4293" s="0" t="n">
        <v>6.70732</v>
      </c>
      <c r="K4293" s="0" t="n">
        <v>328</v>
      </c>
      <c r="L4293" s="0" t="s">
        <v>20</v>
      </c>
      <c r="M4293" s="0" t="n">
        <f aca="false">35.3*G4293</f>
        <v>0.09614806392934</v>
      </c>
      <c r="N4293" s="0" t="n">
        <f aca="false">M4293*1000/365</f>
        <v>0.263419353231068</v>
      </c>
      <c r="O4293" s="0" t="n">
        <f aca="false">Table1[[#This Row],[Detection frequency 2021]]/100*365</f>
        <v>24.481718</v>
      </c>
      <c r="P4293" s="0" t="n">
        <f aca="false">Table1[[#This Row],[Flared days/year]]/12</f>
        <v>2.04014316666667</v>
      </c>
      <c r="Q4293" s="2" t="n">
        <f aca="false">Table1[[#This Row],['#days per month]]-P4349</f>
        <v>0.0184902916666667</v>
      </c>
    </row>
    <row r="4294" customFormat="false" ht="15.75" hidden="true" customHeight="false" outlineLevel="0" collapsed="false">
      <c r="A4294" s="0" t="s">
        <v>645</v>
      </c>
      <c r="B4294" s="0" t="s">
        <v>646</v>
      </c>
      <c r="C4294" s="0" t="s">
        <v>4463</v>
      </c>
      <c r="D4294" s="0" t="n">
        <v>1346</v>
      </c>
      <c r="E4294" s="0" t="n">
        <v>32.673516</v>
      </c>
      <c r="F4294" s="0" t="n">
        <v>-104.050496</v>
      </c>
      <c r="G4294" s="0" t="n">
        <v>0.0027233772106</v>
      </c>
      <c r="H4294" s="0" t="n">
        <v>1851.88</v>
      </c>
      <c r="I4294" s="0" t="n">
        <v>1.82870999999999</v>
      </c>
      <c r="J4294" s="0" t="n">
        <v>18.4751</v>
      </c>
      <c r="K4294" s="0" t="n">
        <v>341</v>
      </c>
      <c r="L4294" s="0" t="s">
        <v>20</v>
      </c>
      <c r="M4294" s="0" t="n">
        <f aca="false">35.3*G4294</f>
        <v>0.09613521553418</v>
      </c>
      <c r="N4294" s="0" t="n">
        <f aca="false">M4294*1000/365</f>
        <v>0.263384152148438</v>
      </c>
      <c r="O4294" s="0" t="n">
        <f aca="false">Table1[[#This Row],[Detection frequency 2021]]/100*365</f>
        <v>67.434115</v>
      </c>
      <c r="P4294" s="0" t="n">
        <f aca="false">Table1[[#This Row],[Flared days/year]]/12</f>
        <v>5.61950958333333</v>
      </c>
      <c r="Q4294" s="2" t="n">
        <f aca="false">Table1[[#This Row],['#days per month]]-P4350</f>
        <v>3.49931279166667</v>
      </c>
    </row>
    <row r="4295" customFormat="false" ht="15.75" hidden="true" customHeight="false" outlineLevel="0" collapsed="false">
      <c r="A4295" s="0" t="s">
        <v>645</v>
      </c>
      <c r="B4295" s="0" t="s">
        <v>646</v>
      </c>
      <c r="C4295" s="0" t="s">
        <v>4464</v>
      </c>
      <c r="D4295" s="0" t="n">
        <v>2155</v>
      </c>
      <c r="E4295" s="0" t="n">
        <v>31.132037</v>
      </c>
      <c r="F4295" s="0" t="n">
        <v>-102.929086</v>
      </c>
      <c r="G4295" s="0" t="n">
        <v>0.0027184136183</v>
      </c>
      <c r="H4295" s="0" t="n">
        <v>1874.58</v>
      </c>
      <c r="I4295" s="0" t="n">
        <v>1.60355</v>
      </c>
      <c r="J4295" s="0" t="n">
        <v>15.0307</v>
      </c>
      <c r="K4295" s="0" t="n">
        <v>326</v>
      </c>
      <c r="L4295" s="0" t="s">
        <v>20</v>
      </c>
      <c r="M4295" s="0" t="n">
        <f aca="false">35.3*G4295</f>
        <v>0.09596000072599</v>
      </c>
      <c r="N4295" s="0" t="n">
        <f aca="false">M4295*1000/365</f>
        <v>0.262904111578055</v>
      </c>
      <c r="O4295" s="0" t="n">
        <f aca="false">Table1[[#This Row],[Detection frequency 2021]]/100*365</f>
        <v>54.862055</v>
      </c>
      <c r="P4295" s="0" t="n">
        <f aca="false">Table1[[#This Row],[Flared days/year]]/12</f>
        <v>4.57183791666667</v>
      </c>
      <c r="Q4295" s="2" t="n">
        <f aca="false">Table1[[#This Row],['#days per month]]-P4351</f>
        <v>0.988937083333333</v>
      </c>
    </row>
    <row r="4296" customFormat="false" ht="15.75" hidden="true" customHeight="false" outlineLevel="0" collapsed="false">
      <c r="A4296" s="0" t="s">
        <v>24</v>
      </c>
      <c r="B4296" s="0" t="s">
        <v>25</v>
      </c>
      <c r="C4296" s="0" t="s">
        <v>4465</v>
      </c>
      <c r="D4296" s="0" t="n">
        <v>9432</v>
      </c>
      <c r="E4296" s="0" t="n">
        <v>67.110577</v>
      </c>
      <c r="F4296" s="0" t="n">
        <v>80.4398109999999</v>
      </c>
      <c r="G4296" s="0" t="n">
        <v>0.00271795571149999</v>
      </c>
      <c r="H4296" s="0" t="n">
        <v>1604</v>
      </c>
      <c r="I4296" s="0" t="n">
        <v>1.6015</v>
      </c>
      <c r="J4296" s="0" t="n">
        <v>2.11082</v>
      </c>
      <c r="K4296" s="0" t="n">
        <v>379</v>
      </c>
      <c r="L4296" s="0" t="s">
        <v>218</v>
      </c>
      <c r="M4296" s="0" t="n">
        <f aca="false">35.3*G4296</f>
        <v>0.0959438366159497</v>
      </c>
      <c r="N4296" s="0" t="n">
        <f aca="false">M4296*1000/365</f>
        <v>0.262859826345068</v>
      </c>
      <c r="O4296" s="0" t="n">
        <f aca="false">Table1[[#This Row],[Detection frequency 2021]]/100*365</f>
        <v>7.704493</v>
      </c>
      <c r="P4296" s="0" t="n">
        <f aca="false">Table1[[#This Row],[Flared days/year]]/12</f>
        <v>0.642041083333333</v>
      </c>
      <c r="Q4296" s="2" t="n">
        <f aca="false">Table1[[#This Row],['#days per month]]-P4352</f>
        <v>0.0176507916666667</v>
      </c>
    </row>
    <row r="4297" customFormat="false" ht="15.75" hidden="true" customHeight="false" outlineLevel="0" collapsed="false">
      <c r="A4297" s="0" t="s">
        <v>645</v>
      </c>
      <c r="B4297" s="0" t="s">
        <v>646</v>
      </c>
      <c r="C4297" s="0" t="s">
        <v>4466</v>
      </c>
      <c r="D4297" s="0" t="n">
        <v>950</v>
      </c>
      <c r="E4297" s="0" t="n">
        <v>47.658483</v>
      </c>
      <c r="F4297" s="0" t="n">
        <v>-102.669618</v>
      </c>
      <c r="G4297" s="0" t="n">
        <v>0.00271553995959999</v>
      </c>
      <c r="H4297" s="0" t="n">
        <v>1879.39</v>
      </c>
      <c r="I4297" s="0" t="n">
        <v>1.6015</v>
      </c>
      <c r="J4297" s="0" t="n">
        <v>20.0607999999999</v>
      </c>
      <c r="K4297" s="0" t="n">
        <v>329</v>
      </c>
      <c r="L4297" s="0" t="s">
        <v>20</v>
      </c>
      <c r="M4297" s="0" t="n">
        <f aca="false">35.3*G4297</f>
        <v>0.0958585605738797</v>
      </c>
      <c r="N4297" s="0" t="n">
        <f aca="false">M4297*1000/365</f>
        <v>0.262626193353095</v>
      </c>
      <c r="O4297" s="0" t="n">
        <f aca="false">Table1[[#This Row],[Detection frequency 2021]]/100*365</f>
        <v>73.2219199999996</v>
      </c>
      <c r="P4297" s="0" t="n">
        <f aca="false">Table1[[#This Row],[Flared days/year]]/12</f>
        <v>6.10182666666664</v>
      </c>
      <c r="Q4297" s="2" t="n">
        <f aca="false">Table1[[#This Row],['#days per month]]-P4353</f>
        <v>-1.18737541666667</v>
      </c>
    </row>
    <row r="4298" customFormat="false" ht="15.75" hidden="true" customHeight="false" outlineLevel="0" collapsed="false">
      <c r="A4298" s="0" t="s">
        <v>72</v>
      </c>
      <c r="B4298" s="0" t="s">
        <v>73</v>
      </c>
      <c r="C4298" s="0" t="s">
        <v>4467</v>
      </c>
      <c r="D4298" s="0" t="n">
        <v>7091</v>
      </c>
      <c r="E4298" s="0" t="n">
        <v>48.547221</v>
      </c>
      <c r="F4298" s="0" t="n">
        <v>57.163052</v>
      </c>
      <c r="G4298" s="0" t="n">
        <v>0.00271294808969999</v>
      </c>
      <c r="H4298" s="0" t="n">
        <v>1711.42</v>
      </c>
      <c r="I4298" s="0" t="n">
        <v>1.6015</v>
      </c>
      <c r="J4298" s="0" t="n">
        <v>17.9775</v>
      </c>
      <c r="K4298" s="0" t="n">
        <v>356</v>
      </c>
      <c r="L4298" s="0" t="s">
        <v>20</v>
      </c>
      <c r="M4298" s="0" t="n">
        <f aca="false">35.3*G4298</f>
        <v>0.0957670675664096</v>
      </c>
      <c r="N4298" s="0" t="n">
        <f aca="false">M4298*1000/365</f>
        <v>0.262375527579204</v>
      </c>
      <c r="O4298" s="0" t="n">
        <f aca="false">Table1[[#This Row],[Detection frequency 2021]]/100*365</f>
        <v>65.617875</v>
      </c>
      <c r="P4298" s="0" t="n">
        <f aca="false">Table1[[#This Row],[Flared days/year]]/12</f>
        <v>5.46815625</v>
      </c>
      <c r="Q4298" s="2" t="n">
        <f aca="false">Table1[[#This Row],['#days per month]]-P4354</f>
        <v>2.66185679166667</v>
      </c>
    </row>
    <row r="4299" customFormat="false" ht="15.75" hidden="true" customHeight="false" outlineLevel="0" collapsed="false">
      <c r="A4299" s="0" t="s">
        <v>17</v>
      </c>
      <c r="B4299" s="0" t="s">
        <v>18</v>
      </c>
      <c r="C4299" s="0" t="s">
        <v>4468</v>
      </c>
      <c r="D4299" s="0" t="n">
        <v>4375</v>
      </c>
      <c r="E4299" s="0" t="n">
        <v>9.765866</v>
      </c>
      <c r="F4299" s="0" t="n">
        <v>-63.5212719999999</v>
      </c>
      <c r="G4299" s="0" t="n">
        <v>0.0027085568809</v>
      </c>
      <c r="H4299" s="0" t="n">
        <v>1921.29</v>
      </c>
      <c r="I4299" s="0" t="n">
        <v>1.9883</v>
      </c>
      <c r="J4299" s="0" t="n">
        <v>13.8462</v>
      </c>
      <c r="K4299" s="0" t="n">
        <v>195</v>
      </c>
      <c r="L4299" s="0" t="s">
        <v>20</v>
      </c>
      <c r="M4299" s="0" t="n">
        <f aca="false">35.3*G4299</f>
        <v>0.09561205789577</v>
      </c>
      <c r="N4299" s="0" t="n">
        <f aca="false">M4299*1000/365</f>
        <v>0.261950843550055</v>
      </c>
      <c r="O4299" s="0" t="n">
        <f aca="false">Table1[[#This Row],[Detection frequency 2021]]/100*365</f>
        <v>50.53863</v>
      </c>
      <c r="P4299" s="0" t="n">
        <f aca="false">Table1[[#This Row],[Flared days/year]]/12</f>
        <v>4.2115525</v>
      </c>
      <c r="Q4299" s="2" t="n">
        <f aca="false">Table1[[#This Row],['#days per month]]-P4355</f>
        <v>2.16742170833334</v>
      </c>
    </row>
    <row r="4300" customFormat="false" ht="15.75" hidden="true" customHeight="false" outlineLevel="0" collapsed="false">
      <c r="A4300" s="0" t="s">
        <v>28</v>
      </c>
      <c r="B4300" s="0" t="s">
        <v>29</v>
      </c>
      <c r="C4300" s="0" t="s">
        <v>4469</v>
      </c>
      <c r="D4300" s="0" t="n">
        <v>9857</v>
      </c>
      <c r="E4300" s="0" t="n">
        <v>36.535312</v>
      </c>
      <c r="F4300" s="0" t="n">
        <v>60.830376</v>
      </c>
      <c r="G4300" s="0" t="n">
        <v>0.0027079933033</v>
      </c>
      <c r="H4300" s="0" t="n">
        <v>1818.59</v>
      </c>
      <c r="I4300" s="0" t="n">
        <v>1.46539</v>
      </c>
      <c r="J4300" s="0" t="n">
        <v>19.5489</v>
      </c>
      <c r="K4300" s="0" t="n">
        <v>399</v>
      </c>
      <c r="L4300" s="0" t="s">
        <v>20</v>
      </c>
      <c r="M4300" s="0" t="n">
        <f aca="false">35.3*G4300</f>
        <v>0.09559216360649</v>
      </c>
      <c r="N4300" s="0" t="n">
        <f aca="false">M4300*1000/365</f>
        <v>0.261896338647918</v>
      </c>
      <c r="O4300" s="0" t="n">
        <f aca="false">Table1[[#This Row],[Detection frequency 2021]]/100*365</f>
        <v>71.353485</v>
      </c>
      <c r="P4300" s="0" t="n">
        <f aca="false">Table1[[#This Row],[Flared days/year]]/12</f>
        <v>5.94612375</v>
      </c>
      <c r="Q4300" s="2" t="n">
        <f aca="false">Table1[[#This Row],['#days per month]]-P4356</f>
        <v>-4.79771208333331</v>
      </c>
    </row>
    <row r="4301" customFormat="false" ht="15.75" hidden="true" customHeight="false" outlineLevel="0" collapsed="false">
      <c r="A4301" s="0" t="s">
        <v>126</v>
      </c>
      <c r="B4301" s="0" t="s">
        <v>127</v>
      </c>
      <c r="C4301" s="0" t="s">
        <v>4470</v>
      </c>
      <c r="D4301" s="0" t="n">
        <v>5994</v>
      </c>
      <c r="E4301" s="0" t="n">
        <v>5.7314</v>
      </c>
      <c r="F4301" s="0" t="n">
        <v>6.657126</v>
      </c>
      <c r="G4301" s="0" t="n">
        <v>0.0027009573892</v>
      </c>
      <c r="H4301" s="0" t="n">
        <v>1888.17</v>
      </c>
      <c r="I4301" s="0" t="n">
        <v>1.6015</v>
      </c>
      <c r="J4301" s="0" t="n">
        <v>15.7303</v>
      </c>
      <c r="K4301" s="0" t="n">
        <v>89</v>
      </c>
      <c r="L4301" s="0" t="s">
        <v>20</v>
      </c>
      <c r="M4301" s="0" t="n">
        <f aca="false">35.3*G4301</f>
        <v>0.09534379583876</v>
      </c>
      <c r="N4301" s="0" t="n">
        <f aca="false">M4301*1000/365</f>
        <v>0.261215879010301</v>
      </c>
      <c r="O4301" s="0" t="n">
        <f aca="false">Table1[[#This Row],[Detection frequency 2021]]/100*365</f>
        <v>57.415595</v>
      </c>
      <c r="P4301" s="0" t="n">
        <f aca="false">Table1[[#This Row],[Flared days/year]]/12</f>
        <v>4.78463291666667</v>
      </c>
      <c r="Q4301" s="2" t="n">
        <f aca="false">Table1[[#This Row],['#days per month]]-P4357</f>
        <v>3.543137125</v>
      </c>
    </row>
    <row r="4302" customFormat="false" ht="15.75" hidden="true" customHeight="false" outlineLevel="0" collapsed="false">
      <c r="A4302" s="0" t="s">
        <v>645</v>
      </c>
      <c r="B4302" s="0" t="s">
        <v>646</v>
      </c>
      <c r="C4302" s="0" t="s">
        <v>4471</v>
      </c>
      <c r="D4302" s="0" t="n">
        <v>1728</v>
      </c>
      <c r="E4302" s="0" t="n">
        <v>31.038778</v>
      </c>
      <c r="F4302" s="0" t="n">
        <v>-103.613752</v>
      </c>
      <c r="G4302" s="0" t="n">
        <v>0.0026990758619</v>
      </c>
      <c r="H4302" s="0" t="n">
        <v>1944.46</v>
      </c>
      <c r="I4302" s="0" t="n">
        <v>1.6015</v>
      </c>
      <c r="J4302" s="0" t="n">
        <v>12.8049</v>
      </c>
      <c r="K4302" s="0" t="n">
        <v>328</v>
      </c>
      <c r="L4302" s="0" t="s">
        <v>20</v>
      </c>
      <c r="M4302" s="0" t="n">
        <f aca="false">35.3*G4302</f>
        <v>0.09527737792507</v>
      </c>
      <c r="N4302" s="0" t="n">
        <f aca="false">M4302*1000/365</f>
        <v>0.261033912123479</v>
      </c>
      <c r="O4302" s="0" t="n">
        <f aca="false">Table1[[#This Row],[Detection frequency 2021]]/100*365</f>
        <v>46.737885</v>
      </c>
      <c r="P4302" s="0" t="n">
        <f aca="false">Table1[[#This Row],[Flared days/year]]/12</f>
        <v>3.89482375</v>
      </c>
      <c r="Q4302" s="2" t="n">
        <f aca="false">Table1[[#This Row],['#days per month]]-P4358</f>
        <v>-4.18688458333333</v>
      </c>
    </row>
    <row r="4303" customFormat="false" ht="15.75" hidden="true" customHeight="false" outlineLevel="0" collapsed="false">
      <c r="A4303" s="0" t="s">
        <v>387</v>
      </c>
      <c r="B4303" s="0" t="s">
        <v>388</v>
      </c>
      <c r="C4303" s="0" t="s">
        <v>4472</v>
      </c>
      <c r="D4303" s="0" t="n">
        <v>7305</v>
      </c>
      <c r="E4303" s="0" t="n">
        <v>37.060457</v>
      </c>
      <c r="F4303" s="0" t="n">
        <v>41.8512179999999</v>
      </c>
      <c r="G4303" s="0" t="n">
        <v>0.0026968215515</v>
      </c>
      <c r="H4303" s="0" t="n">
        <v>1864.39</v>
      </c>
      <c r="I4303" s="0" t="n">
        <v>2.63412</v>
      </c>
      <c r="J4303" s="0" t="n">
        <v>17.7378</v>
      </c>
      <c r="K4303" s="0" t="n">
        <v>389</v>
      </c>
      <c r="L4303" s="0" t="s">
        <v>20</v>
      </c>
      <c r="M4303" s="0" t="n">
        <f aca="false">35.3*G4303</f>
        <v>0.09519780076795</v>
      </c>
      <c r="N4303" s="0" t="n">
        <f aca="false">M4303*1000/365</f>
        <v>0.260815892514932</v>
      </c>
      <c r="O4303" s="0" t="n">
        <f aca="false">Table1[[#This Row],[Detection frequency 2021]]/100*365</f>
        <v>64.74297</v>
      </c>
      <c r="P4303" s="0" t="n">
        <f aca="false">Table1[[#This Row],[Flared days/year]]/12</f>
        <v>5.3952475</v>
      </c>
      <c r="Q4303" s="2" t="n">
        <f aca="false">Table1[[#This Row],['#days per month]]-P4359</f>
        <v>1.24340291666667</v>
      </c>
    </row>
    <row r="4304" customFormat="false" ht="15.75" hidden="true" customHeight="false" outlineLevel="0" collapsed="false">
      <c r="A4304" s="0" t="s">
        <v>39</v>
      </c>
      <c r="B4304" s="0" t="s">
        <v>40</v>
      </c>
      <c r="C4304" s="0" t="s">
        <v>4473</v>
      </c>
      <c r="D4304" s="0" t="n">
        <v>5764</v>
      </c>
      <c r="E4304" s="0" t="n">
        <v>28.158745</v>
      </c>
      <c r="F4304" s="0" t="n">
        <v>20.829381</v>
      </c>
      <c r="G4304" s="0" t="n">
        <v>0.00269603782639999</v>
      </c>
      <c r="H4304" s="0" t="n">
        <v>1860</v>
      </c>
      <c r="I4304" s="0" t="n">
        <v>1.6015</v>
      </c>
      <c r="J4304" s="0" t="n">
        <v>1.86916</v>
      </c>
      <c r="K4304" s="0" t="n">
        <v>428</v>
      </c>
      <c r="L4304" s="0" t="s">
        <v>20</v>
      </c>
      <c r="M4304" s="0" t="n">
        <f aca="false">35.3*G4304</f>
        <v>0.0951701352719196</v>
      </c>
      <c r="N4304" s="0" t="n">
        <f aca="false">M4304*1000/365</f>
        <v>0.260740096635396</v>
      </c>
      <c r="O4304" s="0" t="n">
        <f aca="false">Table1[[#This Row],[Detection frequency 2021]]/100*365</f>
        <v>6.822434</v>
      </c>
      <c r="P4304" s="0" t="n">
        <f aca="false">Table1[[#This Row],[Flared days/year]]/12</f>
        <v>0.568536166666667</v>
      </c>
      <c r="Q4304" s="2" t="n">
        <f aca="false">Table1[[#This Row],['#days per month]]-P4360</f>
        <v>-3.859218</v>
      </c>
    </row>
    <row r="4305" customFormat="false" ht="15.75" hidden="true" customHeight="false" outlineLevel="0" collapsed="false">
      <c r="A4305" s="0" t="s">
        <v>24</v>
      </c>
      <c r="B4305" s="0" t="s">
        <v>25</v>
      </c>
      <c r="C4305" s="0" t="s">
        <v>4474</v>
      </c>
      <c r="D4305" s="0" t="n">
        <v>6764</v>
      </c>
      <c r="E4305" s="0" t="n">
        <v>51.94479</v>
      </c>
      <c r="F4305" s="0" t="n">
        <v>50.5159419999999</v>
      </c>
      <c r="G4305" s="0" t="n">
        <v>0.0026951249481</v>
      </c>
      <c r="H4305" s="0" t="n">
        <v>1864</v>
      </c>
      <c r="I4305" s="0" t="n">
        <v>1.6015</v>
      </c>
      <c r="J4305" s="0" t="n">
        <v>25.6757</v>
      </c>
      <c r="K4305" s="0" t="n">
        <v>296</v>
      </c>
      <c r="L4305" s="0" t="s">
        <v>20</v>
      </c>
      <c r="M4305" s="0" t="n">
        <f aca="false">35.3*G4305</f>
        <v>0.09513791066793</v>
      </c>
      <c r="N4305" s="0" t="n">
        <f aca="false">M4305*1000/365</f>
        <v>0.260651810049123</v>
      </c>
      <c r="O4305" s="0" t="n">
        <f aca="false">Table1[[#This Row],[Detection frequency 2021]]/100*365</f>
        <v>93.716305</v>
      </c>
      <c r="P4305" s="0" t="n">
        <f aca="false">Table1[[#This Row],[Flared days/year]]/12</f>
        <v>7.80969208333333</v>
      </c>
      <c r="Q4305" s="2" t="n">
        <f aca="false">Table1[[#This Row],['#days per month]]-P4361</f>
        <v>1.84398</v>
      </c>
    </row>
    <row r="4306" customFormat="false" ht="15.75" hidden="true" customHeight="false" outlineLevel="0" collapsed="false">
      <c r="A4306" s="0" t="s">
        <v>645</v>
      </c>
      <c r="B4306" s="0" t="s">
        <v>646</v>
      </c>
      <c r="C4306" s="0" t="s">
        <v>4475</v>
      </c>
      <c r="D4306" s="0" t="n">
        <v>3389</v>
      </c>
      <c r="E4306" s="0" t="n">
        <v>34.632658</v>
      </c>
      <c r="F4306" s="0" t="n">
        <v>-97.174092</v>
      </c>
      <c r="G4306" s="0" t="n">
        <v>0.0026922777071</v>
      </c>
      <c r="H4306" s="0" t="n">
        <v>1693.42</v>
      </c>
      <c r="I4306" s="0" t="n">
        <v>1.94720999999999</v>
      </c>
      <c r="J4306" s="0" t="n">
        <v>19.5285999999999</v>
      </c>
      <c r="K4306" s="0" t="n">
        <v>297</v>
      </c>
      <c r="L4306" s="0" t="s">
        <v>20</v>
      </c>
      <c r="M4306" s="0" t="n">
        <f aca="false">35.3*G4306</f>
        <v>0.09503740306063</v>
      </c>
      <c r="N4306" s="0" t="n">
        <f aca="false">M4306*1000/365</f>
        <v>0.260376446741452</v>
      </c>
      <c r="O4306" s="0" t="n">
        <f aca="false">Table1[[#This Row],[Detection frequency 2021]]/100*365</f>
        <v>71.2793899999996</v>
      </c>
      <c r="P4306" s="0" t="n">
        <f aca="false">Table1[[#This Row],[Flared days/year]]/12</f>
        <v>5.93994916666664</v>
      </c>
      <c r="Q4306" s="2" t="n">
        <f aca="false">Table1[[#This Row],['#days per month]]-P4362</f>
        <v>2.7381995833333</v>
      </c>
    </row>
    <row r="4307" customFormat="false" ht="15.75" hidden="true" customHeight="false" outlineLevel="0" collapsed="false">
      <c r="A4307" s="0" t="s">
        <v>191</v>
      </c>
      <c r="B4307" s="0" t="s">
        <v>192</v>
      </c>
      <c r="C4307" s="0" t="s">
        <v>4476</v>
      </c>
      <c r="D4307" s="0" t="n">
        <v>8487</v>
      </c>
      <c r="E4307" s="0" t="n">
        <v>15.774788</v>
      </c>
      <c r="F4307" s="0" t="n">
        <v>49.054583</v>
      </c>
      <c r="G4307" s="0" t="n">
        <v>0.0026896564842</v>
      </c>
      <c r="H4307" s="0" t="n">
        <v>1701.54</v>
      </c>
      <c r="I4307" s="0" t="n">
        <v>1.6015</v>
      </c>
      <c r="J4307" s="0" t="n">
        <v>10.6825</v>
      </c>
      <c r="K4307" s="0" t="n">
        <v>337</v>
      </c>
      <c r="L4307" s="0" t="s">
        <v>20</v>
      </c>
      <c r="M4307" s="0" t="n">
        <f aca="false">35.3*G4307</f>
        <v>0.09494487389226</v>
      </c>
      <c r="N4307" s="0" t="n">
        <f aca="false">M4307*1000/365</f>
        <v>0.260122942170575</v>
      </c>
      <c r="O4307" s="0" t="n">
        <f aca="false">Table1[[#This Row],[Detection frequency 2021]]/100*365</f>
        <v>38.991125</v>
      </c>
      <c r="P4307" s="0" t="n">
        <f aca="false">Table1[[#This Row],[Flared days/year]]/12</f>
        <v>3.24926041666667</v>
      </c>
      <c r="Q4307" s="2" t="n">
        <f aca="false">Table1[[#This Row],['#days per month]]-P4363</f>
        <v>-2.70772208333333</v>
      </c>
    </row>
    <row r="4308" customFormat="false" ht="15.75" hidden="true" customHeight="false" outlineLevel="0" collapsed="false">
      <c r="A4308" s="0" t="s">
        <v>17</v>
      </c>
      <c r="B4308" s="0" t="s">
        <v>18</v>
      </c>
      <c r="C4308" s="0" t="s">
        <v>4477</v>
      </c>
      <c r="D4308" s="0" t="n">
        <v>4318</v>
      </c>
      <c r="E4308" s="0" t="n">
        <v>9.583482</v>
      </c>
      <c r="F4308" s="0" t="n">
        <v>-63.6666959999999</v>
      </c>
      <c r="G4308" s="0" t="n">
        <v>0.0026891134537</v>
      </c>
      <c r="H4308" s="0" t="n">
        <v>2101.5</v>
      </c>
      <c r="I4308" s="0" t="n">
        <v>1.6015</v>
      </c>
      <c r="J4308" s="0" t="n">
        <v>9.83607</v>
      </c>
      <c r="K4308" s="0" t="n">
        <v>183</v>
      </c>
      <c r="L4308" s="0" t="s">
        <v>20</v>
      </c>
      <c r="M4308" s="0" t="n">
        <f aca="false">35.3*G4308</f>
        <v>0.09492570491561</v>
      </c>
      <c r="N4308" s="0" t="n">
        <f aca="false">M4308*1000/365</f>
        <v>0.260070424426329</v>
      </c>
      <c r="O4308" s="0" t="n">
        <f aca="false">Table1[[#This Row],[Detection frequency 2021]]/100*365</f>
        <v>35.9016555</v>
      </c>
      <c r="P4308" s="0" t="n">
        <f aca="false">Table1[[#This Row],[Flared days/year]]/12</f>
        <v>2.991804625</v>
      </c>
      <c r="Q4308" s="2" t="n">
        <f aca="false">Table1[[#This Row],['#days per month]]-P4364</f>
        <v>1.83030770833334</v>
      </c>
    </row>
    <row r="4309" customFormat="false" ht="15.75" hidden="true" customHeight="false" outlineLevel="0" collapsed="false">
      <c r="A4309" s="0" t="s">
        <v>645</v>
      </c>
      <c r="B4309" s="0" t="s">
        <v>646</v>
      </c>
      <c r="C4309" s="0" t="s">
        <v>4478</v>
      </c>
      <c r="D4309" s="0" t="n">
        <v>3117</v>
      </c>
      <c r="E4309" s="0" t="n">
        <v>28.611773</v>
      </c>
      <c r="F4309" s="0" t="n">
        <v>-98.15463</v>
      </c>
      <c r="G4309" s="0" t="n">
        <v>0.0026837301135</v>
      </c>
      <c r="H4309" s="0" t="n">
        <v>1869.65</v>
      </c>
      <c r="I4309" s="0" t="n">
        <v>1.6015</v>
      </c>
      <c r="J4309" s="0" t="n">
        <v>4.73185999999999</v>
      </c>
      <c r="K4309" s="0" t="n">
        <v>317</v>
      </c>
      <c r="L4309" s="0" t="s">
        <v>20</v>
      </c>
      <c r="M4309" s="0" t="n">
        <f aca="false">35.3*G4309</f>
        <v>0.09473567300655</v>
      </c>
      <c r="N4309" s="0" t="n">
        <f aca="false">M4309*1000/365</f>
        <v>0.259549789059041</v>
      </c>
      <c r="O4309" s="0" t="n">
        <f aca="false">Table1[[#This Row],[Detection frequency 2021]]/100*365</f>
        <v>17.271289</v>
      </c>
      <c r="P4309" s="0" t="n">
        <f aca="false">Table1[[#This Row],[Flared days/year]]/12</f>
        <v>1.43927408333333</v>
      </c>
      <c r="Q4309" s="2" t="n">
        <f aca="false">Table1[[#This Row],['#days per month]]-P4365</f>
        <v>-0.588504708333336</v>
      </c>
    </row>
    <row r="4310" customFormat="false" ht="15.75" hidden="true" customHeight="false" outlineLevel="0" collapsed="false">
      <c r="A4310" s="0" t="s">
        <v>161</v>
      </c>
      <c r="B4310" s="0" t="s">
        <v>162</v>
      </c>
      <c r="C4310" s="0" t="s">
        <v>4479</v>
      </c>
      <c r="D4310" s="0" t="n">
        <v>9592</v>
      </c>
      <c r="E4310" s="0" t="n">
        <v>41.321243</v>
      </c>
      <c r="F4310" s="0" t="n">
        <v>81.412327</v>
      </c>
      <c r="G4310" s="0" t="n">
        <v>0.0026816343093</v>
      </c>
      <c r="H4310" s="0" t="n">
        <v>1798.28</v>
      </c>
      <c r="I4310" s="0" t="n">
        <v>1.5847</v>
      </c>
      <c r="J4310" s="0" t="n">
        <v>19.4174999999999</v>
      </c>
      <c r="K4310" s="0" t="n">
        <v>309</v>
      </c>
      <c r="L4310" s="0" t="s">
        <v>20</v>
      </c>
      <c r="M4310" s="0" t="n">
        <f aca="false">35.3*G4310</f>
        <v>0.09466169111829</v>
      </c>
      <c r="N4310" s="0" t="n">
        <f aca="false">M4310*1000/365</f>
        <v>0.259347098954219</v>
      </c>
      <c r="O4310" s="0" t="n">
        <f aca="false">Table1[[#This Row],[Detection frequency 2021]]/100*365</f>
        <v>70.8738749999996</v>
      </c>
      <c r="P4310" s="0" t="n">
        <f aca="false">Table1[[#This Row],[Flared days/year]]/12</f>
        <v>5.90615624999997</v>
      </c>
      <c r="Q4310" s="2" t="n">
        <f aca="false">Table1[[#This Row],['#days per month]]-P4366</f>
        <v>4.91967074999997</v>
      </c>
    </row>
    <row r="4311" customFormat="false" ht="15.75" hidden="true" customHeight="false" outlineLevel="0" collapsed="false">
      <c r="A4311" s="0" t="s">
        <v>582</v>
      </c>
      <c r="B4311" s="0" t="s">
        <v>583</v>
      </c>
      <c r="C4311" s="0" t="s">
        <v>4480</v>
      </c>
      <c r="D4311" s="0" t="n">
        <v>8297</v>
      </c>
      <c r="E4311" s="0" t="n">
        <v>22.963289</v>
      </c>
      <c r="F4311" s="0" t="n">
        <v>52.954974</v>
      </c>
      <c r="G4311" s="0" t="n">
        <v>0.0021847584665</v>
      </c>
      <c r="H4311" s="0" t="n">
        <v>1731.23</v>
      </c>
      <c r="I4311" s="0" t="n">
        <v>1.6015</v>
      </c>
      <c r="J4311" s="0" t="n">
        <v>7.37913</v>
      </c>
      <c r="K4311" s="0" t="n">
        <v>393</v>
      </c>
      <c r="L4311" s="0" t="s">
        <v>20</v>
      </c>
      <c r="M4311" s="0" t="n">
        <f aca="false">35.3*G4311</f>
        <v>0.07712197386745</v>
      </c>
      <c r="N4311" s="0" t="n">
        <f aca="false">M4311*1000/365</f>
        <v>0.211293079088904</v>
      </c>
      <c r="O4311" s="0" t="n">
        <f aca="false">Table1[[#This Row],[Detection frequency 2021]]/100*365</f>
        <v>26.9338245</v>
      </c>
      <c r="P4311" s="0" t="n">
        <f aca="false">Table1[[#This Row],[Flared days/year]]/12</f>
        <v>2.244485375</v>
      </c>
      <c r="Q4311" s="2" t="n">
        <f aca="false">Table1[[#This Row],['#days per month]]-P4367</f>
        <v>-0.267806583333333</v>
      </c>
    </row>
    <row r="4312" customFormat="false" ht="15.75" hidden="true" customHeight="false" outlineLevel="0" collapsed="false">
      <c r="A4312" s="0" t="s">
        <v>598</v>
      </c>
      <c r="B4312" s="0" t="s">
        <v>599</v>
      </c>
      <c r="C4312" s="0" t="s">
        <v>4481</v>
      </c>
      <c r="D4312" s="0" t="n">
        <v>266</v>
      </c>
      <c r="E4312" s="0" t="n">
        <v>52.779348</v>
      </c>
      <c r="F4312" s="0" t="n">
        <v>-115.756126</v>
      </c>
      <c r="G4312" s="0" t="n">
        <v>0.0026788281625</v>
      </c>
      <c r="H4312" s="0" t="n">
        <v>1823.22</v>
      </c>
      <c r="I4312" s="0" t="n">
        <v>1.6015</v>
      </c>
      <c r="J4312" s="0" t="n">
        <v>21.8519</v>
      </c>
      <c r="K4312" s="0" t="n">
        <v>270</v>
      </c>
      <c r="L4312" s="0" t="s">
        <v>20</v>
      </c>
      <c r="M4312" s="0" t="n">
        <f aca="false">35.3*G4312</f>
        <v>0.09456263413625</v>
      </c>
      <c r="N4312" s="0" t="n">
        <f aca="false">M4312*1000/365</f>
        <v>0.259075709962329</v>
      </c>
      <c r="O4312" s="0" t="n">
        <f aca="false">Table1[[#This Row],[Detection frequency 2021]]/100*365</f>
        <v>79.759435</v>
      </c>
      <c r="P4312" s="0" t="n">
        <f aca="false">Table1[[#This Row],[Flared days/year]]/12</f>
        <v>6.64661958333333</v>
      </c>
      <c r="Q4312" s="2" t="n">
        <f aca="false">Table1[[#This Row],['#days per month]]-P4368</f>
        <v>4.66292366666667</v>
      </c>
    </row>
    <row r="4313" customFormat="false" ht="15.75" hidden="true" customHeight="false" outlineLevel="0" collapsed="false">
      <c r="A4313" s="0" t="s">
        <v>805</v>
      </c>
      <c r="B4313" s="0" t="s">
        <v>806</v>
      </c>
      <c r="C4313" s="0" t="s">
        <v>4482</v>
      </c>
      <c r="D4313" s="0" t="n">
        <v>12432</v>
      </c>
      <c r="E4313" s="0" t="n">
        <v>-6.335832</v>
      </c>
      <c r="F4313" s="0" t="n">
        <v>143.112602</v>
      </c>
      <c r="G4313" s="0" t="n">
        <v>0.00267657972269999</v>
      </c>
      <c r="H4313" s="0" t="n">
        <v>1936.55</v>
      </c>
      <c r="I4313" s="0" t="n">
        <v>1.6015</v>
      </c>
      <c r="J4313" s="0" t="n">
        <v>21.2121</v>
      </c>
      <c r="K4313" s="0" t="n">
        <v>33</v>
      </c>
      <c r="L4313" s="0" t="s">
        <v>20</v>
      </c>
      <c r="M4313" s="0" t="n">
        <f aca="false">35.3*G4313</f>
        <v>0.0944832642113096</v>
      </c>
      <c r="N4313" s="0" t="n">
        <f aca="false">M4313*1000/365</f>
        <v>0.258858258113177</v>
      </c>
      <c r="O4313" s="0" t="n">
        <f aca="false">Table1[[#This Row],[Detection frequency 2021]]/100*365</f>
        <v>77.424165</v>
      </c>
      <c r="P4313" s="0" t="n">
        <f aca="false">Table1[[#This Row],[Flared days/year]]/12</f>
        <v>6.45201375</v>
      </c>
      <c r="Q4313" s="2" t="n">
        <f aca="false">Table1[[#This Row],['#days per month]]-P4369</f>
        <v>4.448519625</v>
      </c>
    </row>
    <row r="4314" customFormat="false" ht="15.75" hidden="false" customHeight="false" outlineLevel="0" collapsed="false">
      <c r="A4314" s="0" t="s">
        <v>240</v>
      </c>
      <c r="B4314" s="0" t="s">
        <v>241</v>
      </c>
      <c r="C4314" s="0" t="s">
        <v>4483</v>
      </c>
      <c r="D4314" s="0" t="n">
        <v>8013</v>
      </c>
      <c r="E4314" s="0" t="n">
        <v>24.785511</v>
      </c>
      <c r="F4314" s="0" t="n">
        <v>50.218271</v>
      </c>
      <c r="G4314" s="0" t="n">
        <v>0.020000224257</v>
      </c>
      <c r="H4314" s="0" t="n">
        <v>1701.47</v>
      </c>
      <c r="I4314" s="0" t="n">
        <v>2.32979</v>
      </c>
      <c r="J4314" s="0" t="n">
        <v>12.6263</v>
      </c>
      <c r="K4314" s="0" t="n">
        <v>396</v>
      </c>
      <c r="L4314" s="0" t="s">
        <v>20</v>
      </c>
      <c r="M4314" s="0" t="n">
        <f aca="false">35.3*G4314</f>
        <v>0.7060079162721</v>
      </c>
      <c r="N4314" s="0" t="n">
        <f aca="false">M4314*1000/365</f>
        <v>1.93426826375918</v>
      </c>
      <c r="O4314" s="0" t="n">
        <f aca="false">Table1[[#This Row],[Detection frequency 2021]]/100*365</f>
        <v>46.085995</v>
      </c>
      <c r="P4314" s="2" t="n">
        <f aca="false">Table1[[#This Row],[Flared days/year]]/12</f>
        <v>3.84049958333333</v>
      </c>
      <c r="Q4314" s="2"/>
    </row>
    <row r="4315" customFormat="false" ht="15.75" hidden="true" customHeight="false" outlineLevel="0" collapsed="false">
      <c r="A4315" s="0" t="s">
        <v>24</v>
      </c>
      <c r="B4315" s="0" t="s">
        <v>25</v>
      </c>
      <c r="C4315" s="0" t="s">
        <v>4484</v>
      </c>
      <c r="D4315" s="0" t="n">
        <v>9267</v>
      </c>
      <c r="E4315" s="0" t="n">
        <v>63.7257209999999</v>
      </c>
      <c r="F4315" s="0" t="n">
        <v>77.707034</v>
      </c>
      <c r="G4315" s="0" t="n">
        <v>0.0026760953982</v>
      </c>
      <c r="H4315" s="0" t="n">
        <v>1782.04</v>
      </c>
      <c r="I4315" s="0" t="n">
        <v>4.14558</v>
      </c>
      <c r="J4315" s="0" t="n">
        <v>11.2613</v>
      </c>
      <c r="K4315" s="0" t="n">
        <v>222</v>
      </c>
      <c r="L4315" s="0" t="s">
        <v>20</v>
      </c>
      <c r="M4315" s="0" t="n">
        <f aca="false">35.3*G4315</f>
        <v>0.09446616755646</v>
      </c>
      <c r="N4315" s="0" t="n">
        <f aca="false">M4315*1000/365</f>
        <v>0.258811417962904</v>
      </c>
      <c r="O4315" s="0" t="n">
        <f aca="false">Table1[[#This Row],[Detection frequency 2021]]/100*365</f>
        <v>41.103745</v>
      </c>
      <c r="P4315" s="0" t="n">
        <f aca="false">Table1[[#This Row],[Flared days/year]]/12</f>
        <v>3.42531208333333</v>
      </c>
      <c r="Q4315" s="2" t="n">
        <f aca="false">Table1[[#This Row],['#days per month]]-P4371</f>
        <v>-0.148433333333333</v>
      </c>
    </row>
    <row r="4316" customFormat="false" ht="15.75" hidden="true" customHeight="false" outlineLevel="0" collapsed="false">
      <c r="A4316" s="0" t="s">
        <v>645</v>
      </c>
      <c r="B4316" s="0" t="s">
        <v>646</v>
      </c>
      <c r="C4316" s="0" t="s">
        <v>4485</v>
      </c>
      <c r="D4316" s="0" t="n">
        <v>3545</v>
      </c>
      <c r="E4316" s="0" t="n">
        <v>32.146353</v>
      </c>
      <c r="F4316" s="0" t="n">
        <v>-94.270847</v>
      </c>
      <c r="G4316" s="0" t="n">
        <v>0.0026756756503</v>
      </c>
      <c r="H4316" s="0" t="n">
        <v>1678.92</v>
      </c>
      <c r="I4316" s="0" t="n">
        <v>1.6015</v>
      </c>
      <c r="J4316" s="0" t="n">
        <v>29.4776</v>
      </c>
      <c r="K4316" s="0" t="n">
        <v>268</v>
      </c>
      <c r="L4316" s="0" t="s">
        <v>20</v>
      </c>
      <c r="M4316" s="0" t="n">
        <f aca="false">35.3*G4316</f>
        <v>0.09445135045559</v>
      </c>
      <c r="N4316" s="0" t="n">
        <f aca="false">M4316*1000/365</f>
        <v>0.258770823166</v>
      </c>
      <c r="O4316" s="0" t="n">
        <f aca="false">Table1[[#This Row],[Detection frequency 2021]]/100*365</f>
        <v>107.59324</v>
      </c>
      <c r="P4316" s="0" t="n">
        <f aca="false">Table1[[#This Row],[Flared days/year]]/12</f>
        <v>8.96610333333333</v>
      </c>
      <c r="Q4316" s="2" t="n">
        <f aca="false">Table1[[#This Row],['#days per month]]-P4372</f>
        <v>-0.158896666666667</v>
      </c>
    </row>
    <row r="4317" customFormat="false" ht="15.75" hidden="true" customHeight="false" outlineLevel="0" collapsed="false">
      <c r="A4317" s="0" t="s">
        <v>645</v>
      </c>
      <c r="B4317" s="0" t="s">
        <v>646</v>
      </c>
      <c r="C4317" s="0" t="s">
        <v>4486</v>
      </c>
      <c r="D4317" s="0" t="n">
        <v>1770</v>
      </c>
      <c r="E4317" s="0" t="n">
        <v>32.226363</v>
      </c>
      <c r="F4317" s="0" t="n">
        <v>-103.572206</v>
      </c>
      <c r="G4317" s="0" t="n">
        <v>0.00267527351419999</v>
      </c>
      <c r="H4317" s="0" t="n">
        <v>1855.73</v>
      </c>
      <c r="I4317" s="0" t="n">
        <v>4.68408</v>
      </c>
      <c r="J4317" s="0" t="n">
        <v>9.78593</v>
      </c>
      <c r="K4317" s="0" t="n">
        <v>327</v>
      </c>
      <c r="L4317" s="0" t="s">
        <v>20</v>
      </c>
      <c r="M4317" s="0" t="n">
        <f aca="false">35.3*G4317</f>
        <v>0.0944371550512596</v>
      </c>
      <c r="N4317" s="0" t="n">
        <f aca="false">M4317*1000/365</f>
        <v>0.258731931647287</v>
      </c>
      <c r="O4317" s="0" t="n">
        <f aca="false">Table1[[#This Row],[Detection frequency 2021]]/100*365</f>
        <v>35.7186445</v>
      </c>
      <c r="P4317" s="0" t="n">
        <f aca="false">Table1[[#This Row],[Flared days/year]]/12</f>
        <v>2.97655370833333</v>
      </c>
      <c r="Q4317" s="2" t="n">
        <f aca="false">Table1[[#This Row],['#days per month]]-P4373</f>
        <v>-4.278794625</v>
      </c>
    </row>
    <row r="4318" customFormat="false" ht="15.75" hidden="true" customHeight="false" outlineLevel="0" collapsed="false">
      <c r="A4318" s="0" t="s">
        <v>645</v>
      </c>
      <c r="B4318" s="0" t="s">
        <v>646</v>
      </c>
      <c r="C4318" s="0" t="s">
        <v>4487</v>
      </c>
      <c r="D4318" s="0" t="n">
        <v>988</v>
      </c>
      <c r="E4318" s="0" t="n">
        <v>47.826021</v>
      </c>
      <c r="F4318" s="0" t="n">
        <v>-102.610441</v>
      </c>
      <c r="G4318" s="0" t="n">
        <v>0.0026743841183</v>
      </c>
      <c r="H4318" s="0" t="n">
        <v>1930.05</v>
      </c>
      <c r="I4318" s="0" t="n">
        <v>4.11529</v>
      </c>
      <c r="J4318" s="0" t="n">
        <v>6.75676</v>
      </c>
      <c r="K4318" s="0" t="n">
        <v>296</v>
      </c>
      <c r="L4318" s="0" t="s">
        <v>20</v>
      </c>
      <c r="M4318" s="0" t="n">
        <f aca="false">35.3*G4318</f>
        <v>0.09440575937599</v>
      </c>
      <c r="N4318" s="0" t="n">
        <f aca="false">M4318*1000/365</f>
        <v>0.258645916098603</v>
      </c>
      <c r="O4318" s="0" t="n">
        <f aca="false">Table1[[#This Row],[Detection frequency 2021]]/100*365</f>
        <v>24.662174</v>
      </c>
      <c r="P4318" s="0" t="n">
        <f aca="false">Table1[[#This Row],[Flared days/year]]/12</f>
        <v>2.05518116666667</v>
      </c>
      <c r="Q4318" s="2" t="n">
        <f aca="false">Table1[[#This Row],['#days per month]]-P4374</f>
        <v>-4.31586341666667</v>
      </c>
    </row>
    <row r="4319" customFormat="false" ht="15.75" hidden="true" customHeight="false" outlineLevel="0" collapsed="false">
      <c r="A4319" s="0" t="s">
        <v>24</v>
      </c>
      <c r="B4319" s="0" t="s">
        <v>25</v>
      </c>
      <c r="C4319" s="0" t="s">
        <v>4488</v>
      </c>
      <c r="D4319" s="0" t="n">
        <v>6731</v>
      </c>
      <c r="E4319" s="0" t="n">
        <v>51.9822969999999</v>
      </c>
      <c r="F4319" s="0" t="n">
        <v>49.361936</v>
      </c>
      <c r="G4319" s="0" t="n">
        <v>0.002671886178</v>
      </c>
      <c r="H4319" s="0" t="n">
        <v>1812</v>
      </c>
      <c r="I4319" s="0" t="n">
        <v>1.6015</v>
      </c>
      <c r="J4319" s="0" t="n">
        <v>18.6567</v>
      </c>
      <c r="K4319" s="0" t="n">
        <v>268</v>
      </c>
      <c r="L4319" s="0" t="s">
        <v>20</v>
      </c>
      <c r="M4319" s="0" t="n">
        <f aca="false">35.3*G4319</f>
        <v>0.0943175820834</v>
      </c>
      <c r="N4319" s="0" t="n">
        <f aca="false">M4319*1000/365</f>
        <v>0.258404334475069</v>
      </c>
      <c r="O4319" s="0" t="n">
        <f aca="false">Table1[[#This Row],[Detection frequency 2021]]/100*365</f>
        <v>68.096955</v>
      </c>
      <c r="P4319" s="0" t="n">
        <f aca="false">Table1[[#This Row],[Flared days/year]]/12</f>
        <v>5.67474625</v>
      </c>
      <c r="Q4319" s="2" t="n">
        <f aca="false">Table1[[#This Row],['#days per month]]-P4375</f>
        <v>1.75507208333333</v>
      </c>
    </row>
    <row r="4320" customFormat="false" ht="15.75" hidden="true" customHeight="false" outlineLevel="0" collapsed="false">
      <c r="A4320" s="0" t="s">
        <v>645</v>
      </c>
      <c r="B4320" s="0" t="s">
        <v>646</v>
      </c>
      <c r="C4320" s="0" t="s">
        <v>4489</v>
      </c>
      <c r="D4320" s="0" t="n">
        <v>1023</v>
      </c>
      <c r="E4320" s="0" t="n">
        <v>47.823049</v>
      </c>
      <c r="F4320" s="0" t="n">
        <v>-102.542839</v>
      </c>
      <c r="G4320" s="0" t="n">
        <v>0.0026714869772</v>
      </c>
      <c r="H4320" s="0" t="n">
        <v>1951.87</v>
      </c>
      <c r="I4320" s="0" t="n">
        <v>2.74062</v>
      </c>
      <c r="J4320" s="0" t="n">
        <v>14.7239</v>
      </c>
      <c r="K4320" s="0" t="n">
        <v>326</v>
      </c>
      <c r="L4320" s="0" t="s">
        <v>20</v>
      </c>
      <c r="M4320" s="0" t="n">
        <f aca="false">35.3*G4320</f>
        <v>0.09430349029516</v>
      </c>
      <c r="N4320" s="0" t="n">
        <f aca="false">M4320*1000/365</f>
        <v>0.258365726836055</v>
      </c>
      <c r="O4320" s="0" t="n">
        <f aca="false">Table1[[#This Row],[Detection frequency 2021]]/100*365</f>
        <v>53.742235</v>
      </c>
      <c r="P4320" s="0" t="n">
        <f aca="false">Table1[[#This Row],[Flared days/year]]/12</f>
        <v>4.47851958333333</v>
      </c>
      <c r="Q4320" s="2" t="n">
        <f aca="false">Table1[[#This Row],['#days per month]]-P4376</f>
        <v>-0.173435833333333</v>
      </c>
    </row>
    <row r="4321" customFormat="false" ht="15.75" hidden="true" customHeight="false" outlineLevel="0" collapsed="false">
      <c r="A4321" s="0" t="s">
        <v>645</v>
      </c>
      <c r="B4321" s="0" t="s">
        <v>646</v>
      </c>
      <c r="C4321" s="0" t="s">
        <v>4490</v>
      </c>
      <c r="D4321" s="0" t="n">
        <v>3032</v>
      </c>
      <c r="E4321" s="0" t="n">
        <v>28.617169</v>
      </c>
      <c r="F4321" s="0" t="n">
        <v>-98.684867</v>
      </c>
      <c r="G4321" s="0" t="n">
        <v>0.00267139304759999</v>
      </c>
      <c r="H4321" s="0" t="n">
        <v>1876.81</v>
      </c>
      <c r="I4321" s="0" t="n">
        <v>1.6015</v>
      </c>
      <c r="J4321" s="0" t="n">
        <v>18.8742</v>
      </c>
      <c r="K4321" s="0" t="n">
        <v>302</v>
      </c>
      <c r="L4321" s="0" t="s">
        <v>20</v>
      </c>
      <c r="M4321" s="0" t="n">
        <f aca="false">35.3*G4321</f>
        <v>0.0943001745802796</v>
      </c>
      <c r="N4321" s="0" t="n">
        <f aca="false">M4321*1000/365</f>
        <v>0.258356642685698</v>
      </c>
      <c r="O4321" s="0" t="n">
        <f aca="false">Table1[[#This Row],[Detection frequency 2021]]/100*365</f>
        <v>68.89083</v>
      </c>
      <c r="P4321" s="0" t="n">
        <f aca="false">Table1[[#This Row],[Flared days/year]]/12</f>
        <v>5.7409025</v>
      </c>
      <c r="Q4321" s="2" t="n">
        <f aca="false">Table1[[#This Row],['#days per month]]-P4377</f>
        <v>1.21830916666667</v>
      </c>
    </row>
    <row r="4322" customFormat="false" ht="15.75" hidden="true" customHeight="false" outlineLevel="0" collapsed="false">
      <c r="A4322" s="0" t="s">
        <v>440</v>
      </c>
      <c r="B4322" s="0" t="s">
        <v>441</v>
      </c>
      <c r="C4322" s="0" t="s">
        <v>4491</v>
      </c>
      <c r="D4322" s="0" t="n">
        <v>11755</v>
      </c>
      <c r="E4322" s="0" t="n">
        <v>9.982272</v>
      </c>
      <c r="F4322" s="0" t="n">
        <v>108.293444</v>
      </c>
      <c r="G4322" s="0" t="n">
        <v>0.0026698989799</v>
      </c>
      <c r="H4322" s="0" t="n">
        <v>1835.03</v>
      </c>
      <c r="I4322" s="0" t="n">
        <v>1.6015</v>
      </c>
      <c r="J4322" s="0" t="n">
        <v>2.5641</v>
      </c>
      <c r="K4322" s="0" t="n">
        <v>117</v>
      </c>
      <c r="L4322" s="0" t="s">
        <v>20</v>
      </c>
      <c r="M4322" s="0" t="n">
        <f aca="false">35.3*G4322</f>
        <v>0.09424743399047</v>
      </c>
      <c r="N4322" s="0" t="n">
        <f aca="false">M4322*1000/365</f>
        <v>0.258212147919096</v>
      </c>
      <c r="O4322" s="0" t="n">
        <f aca="false">Table1[[#This Row],[Detection frequency 2021]]/100*365</f>
        <v>9.358965</v>
      </c>
      <c r="P4322" s="0" t="n">
        <f aca="false">Table1[[#This Row],[Flared days/year]]/12</f>
        <v>0.77991375</v>
      </c>
      <c r="Q4322" s="2" t="n">
        <f aca="false">Table1[[#This Row],['#days per month]]-P4378</f>
        <v>-1.328974125</v>
      </c>
    </row>
    <row r="4323" customFormat="false" ht="15.75" hidden="true" customHeight="false" outlineLevel="0" collapsed="false">
      <c r="A4323" s="0" t="s">
        <v>264</v>
      </c>
      <c r="B4323" s="0" t="s">
        <v>265</v>
      </c>
      <c r="C4323" s="0" t="s">
        <v>4492</v>
      </c>
      <c r="D4323" s="0" t="n">
        <v>8191</v>
      </c>
      <c r="E4323" s="0" t="n">
        <v>26.442845</v>
      </c>
      <c r="F4323" s="0" t="n">
        <v>52.024734</v>
      </c>
      <c r="G4323" s="0" t="n">
        <v>0.012111077153</v>
      </c>
      <c r="H4323" s="0" t="n">
        <v>1583.35</v>
      </c>
      <c r="I4323" s="0" t="n">
        <v>1.6015</v>
      </c>
      <c r="J4323" s="0" t="n">
        <v>7.20222</v>
      </c>
      <c r="K4323" s="0" t="n">
        <v>361</v>
      </c>
      <c r="L4323" s="0" t="s">
        <v>20</v>
      </c>
      <c r="M4323" s="0" t="n">
        <f aca="false">35.3*G4323</f>
        <v>0.4275210235009</v>
      </c>
      <c r="N4323" s="0" t="n">
        <f aca="false">M4323*1000/365</f>
        <v>1.17129047534493</v>
      </c>
      <c r="O4323" s="0" t="n">
        <f aca="false">Table1[[#This Row],[Detection frequency 2021]]/100*365</f>
        <v>26.288103</v>
      </c>
      <c r="P4323" s="0" t="n">
        <f aca="false">Table1[[#This Row],[Flared days/year]]/12</f>
        <v>2.19067525</v>
      </c>
      <c r="Q4323" s="2" t="n">
        <f aca="false">Table1[[#This Row],['#days per month]]-P4379</f>
        <v>-3.01830058333333</v>
      </c>
    </row>
    <row r="4324" customFormat="false" ht="15.75" hidden="true" customHeight="false" outlineLevel="0" collapsed="false">
      <c r="A4324" s="0" t="s">
        <v>645</v>
      </c>
      <c r="B4324" s="0" t="s">
        <v>646</v>
      </c>
      <c r="C4324" s="0" t="s">
        <v>4493</v>
      </c>
      <c r="D4324" s="0" t="n">
        <v>1431</v>
      </c>
      <c r="E4324" s="0" t="n">
        <v>32.044661</v>
      </c>
      <c r="F4324" s="0" t="n">
        <v>-103.939238</v>
      </c>
      <c r="G4324" s="0" t="n">
        <v>0.00266366733799999</v>
      </c>
      <c r="H4324" s="0" t="n">
        <v>1872.92</v>
      </c>
      <c r="I4324" s="0" t="n">
        <v>1.76158</v>
      </c>
      <c r="J4324" s="0" t="n">
        <v>13.3530999999999</v>
      </c>
      <c r="K4324" s="0" t="n">
        <v>337</v>
      </c>
      <c r="L4324" s="0" t="s">
        <v>20</v>
      </c>
      <c r="M4324" s="0" t="n">
        <f aca="false">35.3*G4324</f>
        <v>0.0940274570313996</v>
      </c>
      <c r="N4324" s="0" t="n">
        <f aca="false">M4324*1000/365</f>
        <v>0.257609471318903</v>
      </c>
      <c r="O4324" s="0" t="n">
        <f aca="false">Table1[[#This Row],[Detection frequency 2021]]/100*365</f>
        <v>48.7388149999996</v>
      </c>
      <c r="P4324" s="0" t="n">
        <f aca="false">Table1[[#This Row],[Flared days/year]]/12</f>
        <v>4.06156791666664</v>
      </c>
      <c r="Q4324" s="2" t="n">
        <f aca="false">Table1[[#This Row],['#days per month]]-P4380</f>
        <v>3.13423066666664</v>
      </c>
    </row>
    <row r="4325" customFormat="false" ht="15.75" hidden="true" customHeight="false" outlineLevel="0" collapsed="false">
      <c r="A4325" s="0" t="s">
        <v>645</v>
      </c>
      <c r="B4325" s="0" t="s">
        <v>646</v>
      </c>
      <c r="C4325" s="0" t="s">
        <v>4494</v>
      </c>
      <c r="D4325" s="0" t="n">
        <v>2599</v>
      </c>
      <c r="E4325" s="0" t="n">
        <v>32.451402</v>
      </c>
      <c r="F4325" s="0" t="n">
        <v>-101.660131999999</v>
      </c>
      <c r="G4325" s="0" t="n">
        <v>0.0026614100923</v>
      </c>
      <c r="H4325" s="0" t="n">
        <v>1873.28</v>
      </c>
      <c r="I4325" s="0" t="n">
        <v>2.94734</v>
      </c>
      <c r="J4325" s="0" t="n">
        <v>7.66961999999999</v>
      </c>
      <c r="K4325" s="0" t="n">
        <v>339</v>
      </c>
      <c r="L4325" s="0" t="s">
        <v>20</v>
      </c>
      <c r="M4325" s="0" t="n">
        <f aca="false">35.3*G4325</f>
        <v>0.09394777625819</v>
      </c>
      <c r="N4325" s="0" t="n">
        <f aca="false">M4325*1000/365</f>
        <v>0.257391167830658</v>
      </c>
      <c r="O4325" s="0" t="n">
        <f aca="false">Table1[[#This Row],[Detection frequency 2021]]/100*365</f>
        <v>27.994113</v>
      </c>
      <c r="P4325" s="0" t="n">
        <f aca="false">Table1[[#This Row],[Flared days/year]]/12</f>
        <v>2.33284275</v>
      </c>
      <c r="Q4325" s="2" t="n">
        <f aca="false">Table1[[#This Row],['#days per month]]-P4381</f>
        <v>-1.17678433333331</v>
      </c>
    </row>
    <row r="4326" customFormat="false" ht="15.75" hidden="true" customHeight="false" outlineLevel="0" collapsed="false">
      <c r="A4326" s="0" t="s">
        <v>161</v>
      </c>
      <c r="B4326" s="0" t="s">
        <v>162</v>
      </c>
      <c r="C4326" s="0" t="s">
        <v>4495</v>
      </c>
      <c r="D4326" s="0" t="n">
        <v>10976</v>
      </c>
      <c r="E4326" s="0" t="n">
        <v>36.0601099999999</v>
      </c>
      <c r="F4326" s="0" t="n">
        <v>108.123926</v>
      </c>
      <c r="G4326" s="0" t="n">
        <v>0.0026609022854</v>
      </c>
      <c r="H4326" s="0" t="n">
        <v>1842.11</v>
      </c>
      <c r="I4326" s="0" t="n">
        <v>1.63407</v>
      </c>
      <c r="J4326" s="0" t="n">
        <v>24.1135</v>
      </c>
      <c r="K4326" s="0" t="n">
        <v>282</v>
      </c>
      <c r="L4326" s="0" t="s">
        <v>20</v>
      </c>
      <c r="M4326" s="0" t="n">
        <f aca="false">35.3*G4326</f>
        <v>0.09392985067462</v>
      </c>
      <c r="N4326" s="0" t="n">
        <f aca="false">M4326*1000/365</f>
        <v>0.257342056642794</v>
      </c>
      <c r="O4326" s="0" t="n">
        <f aca="false">Table1[[#This Row],[Detection frequency 2021]]/100*365</f>
        <v>88.014275</v>
      </c>
      <c r="P4326" s="0" t="n">
        <f aca="false">Table1[[#This Row],[Flared days/year]]/12</f>
        <v>7.33452291666667</v>
      </c>
      <c r="Q4326" s="2" t="n">
        <f aca="false">Table1[[#This Row],['#days per month]]-P4382</f>
        <v>3.39824125</v>
      </c>
    </row>
    <row r="4327" customFormat="false" ht="15.75" hidden="true" customHeight="false" outlineLevel="0" collapsed="false">
      <c r="A4327" s="0" t="s">
        <v>645</v>
      </c>
      <c r="B4327" s="0" t="s">
        <v>646</v>
      </c>
      <c r="C4327" s="0" t="s">
        <v>4496</v>
      </c>
      <c r="D4327" s="0" t="n">
        <v>1010</v>
      </c>
      <c r="E4327" s="0" t="n">
        <v>48.1102179999999</v>
      </c>
      <c r="F4327" s="0" t="n">
        <v>-102.578975</v>
      </c>
      <c r="G4327" s="0" t="n">
        <v>0.0026601332368</v>
      </c>
      <c r="H4327" s="0" t="n">
        <v>1726.6</v>
      </c>
      <c r="I4327" s="0" t="n">
        <v>1.4771</v>
      </c>
      <c r="J4327" s="0" t="n">
        <v>13.9466</v>
      </c>
      <c r="K4327" s="0" t="n">
        <v>337</v>
      </c>
      <c r="L4327" s="0" t="s">
        <v>20</v>
      </c>
      <c r="M4327" s="0" t="n">
        <f aca="false">35.3*G4327</f>
        <v>0.09390270325904</v>
      </c>
      <c r="N4327" s="0" t="n">
        <f aca="false">M4327*1000/365</f>
        <v>0.257267680161753</v>
      </c>
      <c r="O4327" s="0" t="n">
        <f aca="false">Table1[[#This Row],[Detection frequency 2021]]/100*365</f>
        <v>50.90509</v>
      </c>
      <c r="P4327" s="0" t="n">
        <f aca="false">Table1[[#This Row],[Flared days/year]]/12</f>
        <v>4.24209083333333</v>
      </c>
      <c r="Q4327" s="2" t="n">
        <f aca="false">Table1[[#This Row],['#days per month]]-P4383</f>
        <v>-0.366490416666667</v>
      </c>
    </row>
    <row r="4328" customFormat="false" ht="15.75" hidden="true" customHeight="false" outlineLevel="0" collapsed="false">
      <c r="A4328" s="0" t="s">
        <v>24</v>
      </c>
      <c r="B4328" s="0" t="s">
        <v>25</v>
      </c>
      <c r="C4328" s="0" t="s">
        <v>4497</v>
      </c>
      <c r="D4328" s="0" t="n">
        <v>10621</v>
      </c>
      <c r="E4328" s="0" t="n">
        <v>57.3532469999999</v>
      </c>
      <c r="F4328" s="0" t="n">
        <v>107.027835</v>
      </c>
      <c r="G4328" s="0" t="n">
        <v>0.00265779673799999</v>
      </c>
      <c r="H4328" s="0" t="n">
        <v>1938.55</v>
      </c>
      <c r="I4328" s="0" t="n">
        <v>2.9541</v>
      </c>
      <c r="J4328" s="0" t="n">
        <v>3.64371999999999</v>
      </c>
      <c r="K4328" s="0" t="n">
        <v>247</v>
      </c>
      <c r="L4328" s="0" t="s">
        <v>20</v>
      </c>
      <c r="M4328" s="0" t="n">
        <f aca="false">35.3*G4328</f>
        <v>0.0938202248513996</v>
      </c>
      <c r="N4328" s="0" t="n">
        <f aca="false">M4328*1000/365</f>
        <v>0.257041711921643</v>
      </c>
      <c r="O4328" s="0" t="n">
        <f aca="false">Table1[[#This Row],[Detection frequency 2021]]/100*365</f>
        <v>13.299578</v>
      </c>
      <c r="P4328" s="0" t="n">
        <f aca="false">Table1[[#This Row],[Flared days/year]]/12</f>
        <v>1.10829816666666</v>
      </c>
      <c r="Q4328" s="2" t="n">
        <f aca="false">Table1[[#This Row],['#days per month]]-P4384</f>
        <v>-5.295201</v>
      </c>
    </row>
    <row r="4329" customFormat="false" ht="15.75" hidden="true" customHeight="false" outlineLevel="0" collapsed="false">
      <c r="A4329" s="0" t="s">
        <v>645</v>
      </c>
      <c r="B4329" s="0" t="s">
        <v>646</v>
      </c>
      <c r="C4329" s="0" t="s">
        <v>4498</v>
      </c>
      <c r="D4329" s="0" t="n">
        <v>1981</v>
      </c>
      <c r="E4329" s="0" t="n">
        <v>31.637978</v>
      </c>
      <c r="F4329" s="0" t="n">
        <v>-103.341835</v>
      </c>
      <c r="G4329" s="0" t="n">
        <v>0.0026569660481</v>
      </c>
      <c r="H4329" s="0" t="n">
        <v>1900.58</v>
      </c>
      <c r="I4329" s="0" t="n">
        <v>1.6015</v>
      </c>
      <c r="J4329" s="0" t="n">
        <v>14.1593</v>
      </c>
      <c r="K4329" s="0" t="n">
        <v>339</v>
      </c>
      <c r="L4329" s="0" t="s">
        <v>20</v>
      </c>
      <c r="M4329" s="0" t="n">
        <f aca="false">35.3*G4329</f>
        <v>0.09379090149793</v>
      </c>
      <c r="N4329" s="0" t="n">
        <f aca="false">M4329*1000/365</f>
        <v>0.256961373966931</v>
      </c>
      <c r="O4329" s="0" t="n">
        <f aca="false">Table1[[#This Row],[Detection frequency 2021]]/100*365</f>
        <v>51.681445</v>
      </c>
      <c r="P4329" s="0" t="n">
        <f aca="false">Table1[[#This Row],[Flared days/year]]/12</f>
        <v>4.30678708333333</v>
      </c>
      <c r="Q4329" s="2" t="n">
        <f aca="false">Table1[[#This Row],['#days per month]]-P4385</f>
        <v>2.43361925</v>
      </c>
    </row>
    <row r="4330" customFormat="false" ht="15.75" hidden="true" customHeight="false" outlineLevel="0" collapsed="false">
      <c r="A4330" s="0" t="s">
        <v>645</v>
      </c>
      <c r="B4330" s="0" t="s">
        <v>646</v>
      </c>
      <c r="C4330" s="0" t="s">
        <v>4499</v>
      </c>
      <c r="D4330" s="0" t="n">
        <v>2719</v>
      </c>
      <c r="E4330" s="0" t="n">
        <v>31.349149</v>
      </c>
      <c r="F4330" s="0" t="n">
        <v>-101.402031999999</v>
      </c>
      <c r="G4330" s="0" t="n">
        <v>0.0026562645114</v>
      </c>
      <c r="H4330" s="0" t="n">
        <v>1869.52</v>
      </c>
      <c r="I4330" s="0" t="n">
        <v>0.799838</v>
      </c>
      <c r="J4330" s="0" t="n">
        <v>7.69231</v>
      </c>
      <c r="K4330" s="0" t="n">
        <v>338</v>
      </c>
      <c r="L4330" s="0" t="s">
        <v>20</v>
      </c>
      <c r="M4330" s="0" t="n">
        <f aca="false">35.3*G4330</f>
        <v>0.09376613725242</v>
      </c>
      <c r="N4330" s="0" t="n">
        <f aca="false">M4330*1000/365</f>
        <v>0.256893526718959</v>
      </c>
      <c r="O4330" s="0" t="n">
        <f aca="false">Table1[[#This Row],[Detection frequency 2021]]/100*365</f>
        <v>28.0769315</v>
      </c>
      <c r="P4330" s="0" t="n">
        <f aca="false">Table1[[#This Row],[Flared days/year]]/12</f>
        <v>2.33974429166667</v>
      </c>
      <c r="Q4330" s="2" t="n">
        <f aca="false">Table1[[#This Row],['#days per month]]-P4386</f>
        <v>-3.09899904166667</v>
      </c>
    </row>
    <row r="4331" customFormat="false" ht="15.75" hidden="true" customHeight="false" outlineLevel="0" collapsed="false">
      <c r="A4331" s="0" t="s">
        <v>645</v>
      </c>
      <c r="B4331" s="0" t="s">
        <v>646</v>
      </c>
      <c r="C4331" s="0" t="s">
        <v>4500</v>
      </c>
      <c r="D4331" s="0" t="n">
        <v>751</v>
      </c>
      <c r="E4331" s="0" t="n">
        <v>48.227451</v>
      </c>
      <c r="F4331" s="0" t="n">
        <v>-102.918784</v>
      </c>
      <c r="G4331" s="0" t="n">
        <v>0.00265460313159999</v>
      </c>
      <c r="H4331" s="0" t="n">
        <v>1843.94</v>
      </c>
      <c r="I4331" s="0" t="n">
        <v>1.58847</v>
      </c>
      <c r="J4331" s="0" t="n">
        <v>8.65922</v>
      </c>
      <c r="K4331" s="0" t="n">
        <v>358</v>
      </c>
      <c r="L4331" s="0" t="s">
        <v>20</v>
      </c>
      <c r="M4331" s="0" t="n">
        <f aca="false">35.3*G4331</f>
        <v>0.0937074905454796</v>
      </c>
      <c r="N4331" s="0" t="n">
        <f aca="false">M4331*1000/365</f>
        <v>0.256732850809533</v>
      </c>
      <c r="O4331" s="0" t="n">
        <f aca="false">Table1[[#This Row],[Detection frequency 2021]]/100*365</f>
        <v>31.606153</v>
      </c>
      <c r="P4331" s="0" t="n">
        <f aca="false">Table1[[#This Row],[Flared days/year]]/12</f>
        <v>2.63384608333333</v>
      </c>
      <c r="Q4331" s="2" t="n">
        <f aca="false">Table1[[#This Row],['#days per month]]-P4387</f>
        <v>-2.36127016666667</v>
      </c>
    </row>
    <row r="4332" customFormat="false" ht="15.75" hidden="true" customHeight="false" outlineLevel="0" collapsed="false">
      <c r="A4332" s="0" t="s">
        <v>221</v>
      </c>
      <c r="B4332" s="0" t="s">
        <v>222</v>
      </c>
      <c r="C4332" s="0" t="s">
        <v>4501</v>
      </c>
      <c r="D4332" s="0" t="n">
        <v>10146</v>
      </c>
      <c r="E4332" s="0" t="n">
        <v>22.374645</v>
      </c>
      <c r="F4332" s="0" t="n">
        <v>72.481615</v>
      </c>
      <c r="G4332" s="0" t="n">
        <v>0.0026539661715</v>
      </c>
      <c r="H4332" s="0" t="n">
        <v>1873.12</v>
      </c>
      <c r="I4332" s="0" t="n">
        <v>1.6015</v>
      </c>
      <c r="J4332" s="0" t="n">
        <v>20.4081999999999</v>
      </c>
      <c r="K4332" s="0" t="n">
        <v>294</v>
      </c>
      <c r="L4332" s="0" t="s">
        <v>20</v>
      </c>
      <c r="M4332" s="0" t="n">
        <f aca="false">35.3*G4332</f>
        <v>0.09368500585395</v>
      </c>
      <c r="N4332" s="0" t="n">
        <f aca="false">M4332*1000/365</f>
        <v>0.256671248914932</v>
      </c>
      <c r="O4332" s="0" t="n">
        <f aca="false">Table1[[#This Row],[Detection frequency 2021]]/100*365</f>
        <v>74.4899299999996</v>
      </c>
      <c r="P4332" s="0" t="n">
        <f aca="false">Table1[[#This Row],[Flared days/year]]/12</f>
        <v>6.20749416666664</v>
      </c>
      <c r="Q4332" s="2" t="n">
        <f aca="false">Table1[[#This Row],['#days per month]]-P4388</f>
        <v>3.13510666666664</v>
      </c>
    </row>
    <row r="4333" customFormat="false" ht="15.75" hidden="true" customHeight="false" outlineLevel="0" collapsed="false">
      <c r="A4333" s="0" t="s">
        <v>645</v>
      </c>
      <c r="B4333" s="0" t="s">
        <v>646</v>
      </c>
      <c r="C4333" s="0" t="s">
        <v>4502</v>
      </c>
      <c r="D4333" s="0" t="n">
        <v>2712</v>
      </c>
      <c r="E4333" s="0" t="n">
        <v>31.267208</v>
      </c>
      <c r="F4333" s="0" t="n">
        <v>-101.408277</v>
      </c>
      <c r="G4333" s="0" t="n">
        <v>0.0026538282124</v>
      </c>
      <c r="H4333" s="0" t="n">
        <v>1829.75</v>
      </c>
      <c r="I4333" s="0" t="n">
        <v>2.68192</v>
      </c>
      <c r="J4333" s="0" t="n">
        <v>7.30993999999999</v>
      </c>
      <c r="K4333" s="0" t="n">
        <v>342</v>
      </c>
      <c r="L4333" s="0" t="s">
        <v>20</v>
      </c>
      <c r="M4333" s="0" t="n">
        <f aca="false">35.3*G4333</f>
        <v>0.09368013589772</v>
      </c>
      <c r="N4333" s="0" t="n">
        <f aca="false">M4333*1000/365</f>
        <v>0.256657906569096</v>
      </c>
      <c r="O4333" s="0" t="n">
        <f aca="false">Table1[[#This Row],[Detection frequency 2021]]/100*365</f>
        <v>26.681281</v>
      </c>
      <c r="P4333" s="0" t="n">
        <f aca="false">Table1[[#This Row],[Flared days/year]]/12</f>
        <v>2.22344008333333</v>
      </c>
      <c r="Q4333" s="2" t="n">
        <f aca="false">Table1[[#This Row],['#days per month]]-P4389</f>
        <v>-4.01340616666667</v>
      </c>
    </row>
    <row r="4334" customFormat="false" ht="15.75" hidden="true" customHeight="false" outlineLevel="0" collapsed="false">
      <c r="A4334" s="0" t="s">
        <v>24</v>
      </c>
      <c r="B4334" s="0" t="s">
        <v>25</v>
      </c>
      <c r="C4334" s="0" t="s">
        <v>4503</v>
      </c>
      <c r="D4334" s="0" t="n">
        <v>9081</v>
      </c>
      <c r="E4334" s="0" t="n">
        <v>67.988524</v>
      </c>
      <c r="F4334" s="0" t="n">
        <v>76.339615</v>
      </c>
      <c r="G4334" s="0" t="n">
        <v>0.0026537841829</v>
      </c>
      <c r="H4334" s="0" t="n">
        <v>1766.03</v>
      </c>
      <c r="I4334" s="0" t="n">
        <v>1.6015</v>
      </c>
      <c r="J4334" s="0" t="n">
        <v>9.06343999999999</v>
      </c>
      <c r="K4334" s="0" t="n">
        <v>331</v>
      </c>
      <c r="L4334" s="0" t="s">
        <v>218</v>
      </c>
      <c r="M4334" s="0" t="n">
        <f aca="false">35.3*G4334</f>
        <v>0.09367858165637</v>
      </c>
      <c r="N4334" s="0" t="n">
        <f aca="false">M4334*1000/365</f>
        <v>0.256653648373616</v>
      </c>
      <c r="O4334" s="0" t="n">
        <f aca="false">Table1[[#This Row],[Detection frequency 2021]]/100*365</f>
        <v>33.081556</v>
      </c>
      <c r="P4334" s="0" t="n">
        <f aca="false">Table1[[#This Row],[Flared days/year]]/12</f>
        <v>2.75679633333333</v>
      </c>
      <c r="Q4334" s="2" t="n">
        <f aca="false">Table1[[#This Row],['#days per month]]-P4390</f>
        <v>-3.28097283333334</v>
      </c>
    </row>
    <row r="4335" customFormat="false" ht="15.75" hidden="true" customHeight="false" outlineLevel="0" collapsed="false">
      <c r="A4335" s="0" t="s">
        <v>645</v>
      </c>
      <c r="B4335" s="0" t="s">
        <v>646</v>
      </c>
      <c r="C4335" s="0" t="s">
        <v>4504</v>
      </c>
      <c r="D4335" s="0" t="n">
        <v>1385</v>
      </c>
      <c r="E4335" s="0" t="n">
        <v>32.152924</v>
      </c>
      <c r="F4335" s="0" t="n">
        <v>-103.999643999999</v>
      </c>
      <c r="G4335" s="0" t="n">
        <v>0.0026529329459</v>
      </c>
      <c r="H4335" s="0" t="n">
        <v>1812.37</v>
      </c>
      <c r="I4335" s="0" t="n">
        <v>2.62888</v>
      </c>
      <c r="J4335" s="0" t="n">
        <v>4.21686999999999</v>
      </c>
      <c r="K4335" s="0" t="n">
        <v>332</v>
      </c>
      <c r="L4335" s="0" t="s">
        <v>20</v>
      </c>
      <c r="M4335" s="0" t="n">
        <f aca="false">35.3*G4335</f>
        <v>0.09364853299027</v>
      </c>
      <c r="N4335" s="0" t="n">
        <f aca="false">M4335*1000/365</f>
        <v>0.256571323261014</v>
      </c>
      <c r="O4335" s="0" t="n">
        <f aca="false">Table1[[#This Row],[Detection frequency 2021]]/100*365</f>
        <v>15.3915755</v>
      </c>
      <c r="P4335" s="0" t="n">
        <f aca="false">Table1[[#This Row],[Flared days/year]]/12</f>
        <v>1.28263129166666</v>
      </c>
      <c r="Q4335" s="2" t="n">
        <f aca="false">Table1[[#This Row],['#days per month]]-P4391</f>
        <v>-6.498377875</v>
      </c>
    </row>
    <row r="4336" customFormat="false" ht="15.75" hidden="true" customHeight="false" outlineLevel="0" collapsed="false">
      <c r="A4336" s="0" t="s">
        <v>645</v>
      </c>
      <c r="B4336" s="0" t="s">
        <v>646</v>
      </c>
      <c r="C4336" s="0" t="s">
        <v>4505</v>
      </c>
      <c r="D4336" s="0" t="n">
        <v>2945</v>
      </c>
      <c r="E4336" s="0" t="n">
        <v>28.496151</v>
      </c>
      <c r="F4336" s="0" t="n">
        <v>-99.200052</v>
      </c>
      <c r="G4336" s="0" t="n">
        <v>0.0026515504196</v>
      </c>
      <c r="H4336" s="0" t="n">
        <v>1841.61</v>
      </c>
      <c r="I4336" s="0" t="n">
        <v>2.37684</v>
      </c>
      <c r="J4336" s="0" t="n">
        <v>16.875</v>
      </c>
      <c r="K4336" s="0" t="n">
        <v>320</v>
      </c>
      <c r="L4336" s="0" t="s">
        <v>20</v>
      </c>
      <c r="M4336" s="0" t="n">
        <f aca="false">35.3*G4336</f>
        <v>0.09359972981188</v>
      </c>
      <c r="N4336" s="0" t="n">
        <f aca="false">M4336*1000/365</f>
        <v>0.256437615922959</v>
      </c>
      <c r="O4336" s="0" t="n">
        <f aca="false">Table1[[#This Row],[Detection frequency 2021]]/100*365</f>
        <v>61.59375</v>
      </c>
      <c r="P4336" s="0" t="n">
        <f aca="false">Table1[[#This Row],[Flared days/year]]/12</f>
        <v>5.1328125</v>
      </c>
      <c r="Q4336" s="2" t="n">
        <f aca="false">Table1[[#This Row],['#days per month]]-P4392</f>
        <v>0.703202916666698</v>
      </c>
    </row>
    <row r="4337" customFormat="false" ht="15.75" hidden="true" customHeight="false" outlineLevel="0" collapsed="false">
      <c r="A4337" s="0" t="s">
        <v>645</v>
      </c>
      <c r="B4337" s="0" t="s">
        <v>646</v>
      </c>
      <c r="C4337" s="0" t="s">
        <v>4506</v>
      </c>
      <c r="D4337" s="0" t="n">
        <v>1334</v>
      </c>
      <c r="E4337" s="0" t="n">
        <v>32.253535</v>
      </c>
      <c r="F4337" s="0" t="n">
        <v>-104.062028</v>
      </c>
      <c r="G4337" s="0" t="n">
        <v>0.00265148290769999</v>
      </c>
      <c r="H4337" s="0" t="n">
        <v>1866.25</v>
      </c>
      <c r="I4337" s="0" t="n">
        <v>4.65248</v>
      </c>
      <c r="J4337" s="0" t="n">
        <v>10.8433999999999</v>
      </c>
      <c r="K4337" s="0" t="n">
        <v>332</v>
      </c>
      <c r="L4337" s="0" t="s">
        <v>20</v>
      </c>
      <c r="M4337" s="0" t="n">
        <f aca="false">35.3*G4337</f>
        <v>0.0935973466418096</v>
      </c>
      <c r="N4337" s="0" t="n">
        <f aca="false">M4337*1000/365</f>
        <v>0.256431086689889</v>
      </c>
      <c r="O4337" s="0" t="n">
        <f aca="false">Table1[[#This Row],[Detection frequency 2021]]/100*365</f>
        <v>39.5784099999996</v>
      </c>
      <c r="P4337" s="0" t="n">
        <f aca="false">Table1[[#This Row],[Flared days/year]]/12</f>
        <v>3.2982008333333</v>
      </c>
      <c r="Q4337" s="2" t="n">
        <f aca="false">Table1[[#This Row],['#days per month]]-P4393</f>
        <v>0.725191124999969</v>
      </c>
    </row>
    <row r="4338" customFormat="false" ht="15.75" hidden="true" customHeight="false" outlineLevel="0" collapsed="false">
      <c r="A4338" s="0" t="s">
        <v>645</v>
      </c>
      <c r="B4338" s="0" t="s">
        <v>646</v>
      </c>
      <c r="C4338" s="0" t="s">
        <v>4507</v>
      </c>
      <c r="D4338" s="0" t="n">
        <v>1097</v>
      </c>
      <c r="E4338" s="0" t="n">
        <v>47.736582</v>
      </c>
      <c r="F4338" s="0" t="n">
        <v>-102.382891</v>
      </c>
      <c r="G4338" s="0" t="n">
        <v>0.00265047903509999</v>
      </c>
      <c r="H4338" s="0" t="n">
        <v>1866.73</v>
      </c>
      <c r="I4338" s="0" t="n">
        <v>1.6015</v>
      </c>
      <c r="J4338" s="0" t="n">
        <v>9.22618999999999</v>
      </c>
      <c r="K4338" s="0" t="n">
        <v>336</v>
      </c>
      <c r="L4338" s="0" t="s">
        <v>20</v>
      </c>
      <c r="M4338" s="0" t="n">
        <f aca="false">35.3*G4338</f>
        <v>0.0935619099390297</v>
      </c>
      <c r="N4338" s="0" t="n">
        <f aca="false">M4338*1000/365</f>
        <v>0.256333999832958</v>
      </c>
      <c r="O4338" s="0" t="n">
        <f aca="false">Table1[[#This Row],[Detection frequency 2021]]/100*365</f>
        <v>33.6755935</v>
      </c>
      <c r="P4338" s="0" t="n">
        <f aca="false">Table1[[#This Row],[Flared days/year]]/12</f>
        <v>2.80629945833333</v>
      </c>
      <c r="Q4338" s="2" t="n">
        <f aca="false">Table1[[#This Row],['#days per month]]-P4394</f>
        <v>-7.961352625</v>
      </c>
    </row>
    <row r="4339" customFormat="false" ht="15.75" hidden="true" customHeight="false" outlineLevel="0" collapsed="false">
      <c r="A4339" s="0" t="s">
        <v>161</v>
      </c>
      <c r="B4339" s="0" t="s">
        <v>162</v>
      </c>
      <c r="C4339" s="0" t="s">
        <v>4508</v>
      </c>
      <c r="D4339" s="0" t="n">
        <v>10940</v>
      </c>
      <c r="E4339" s="0" t="n">
        <v>36.292726</v>
      </c>
      <c r="F4339" s="0" t="n">
        <v>107.805146999999</v>
      </c>
      <c r="G4339" s="0" t="n">
        <v>0.0026495749627</v>
      </c>
      <c r="H4339" s="0" t="n">
        <v>1916.79</v>
      </c>
      <c r="I4339" s="0" t="n">
        <v>1.6015</v>
      </c>
      <c r="J4339" s="0" t="n">
        <v>23.4042999999999</v>
      </c>
      <c r="K4339" s="0" t="n">
        <v>282</v>
      </c>
      <c r="L4339" s="0" t="s">
        <v>20</v>
      </c>
      <c r="M4339" s="0" t="n">
        <f aca="false">35.3*G4339</f>
        <v>0.09352999618331</v>
      </c>
      <c r="N4339" s="0" t="n">
        <f aca="false">M4339*1000/365</f>
        <v>0.256246564885781</v>
      </c>
      <c r="O4339" s="0" t="n">
        <f aca="false">Table1[[#This Row],[Detection frequency 2021]]/100*365</f>
        <v>85.4256949999996</v>
      </c>
      <c r="P4339" s="0" t="n">
        <f aca="false">Table1[[#This Row],[Flared days/year]]/12</f>
        <v>7.11880791666664</v>
      </c>
      <c r="Q4339" s="2" t="n">
        <f aca="false">Table1[[#This Row],['#days per month]]-P4395</f>
        <v>-2.05093500000003</v>
      </c>
    </row>
    <row r="4340" customFormat="false" ht="15.75" hidden="true" customHeight="false" outlineLevel="0" collapsed="false">
      <c r="A4340" s="0" t="s">
        <v>645</v>
      </c>
      <c r="B4340" s="0" t="s">
        <v>646</v>
      </c>
      <c r="C4340" s="0" t="s">
        <v>4509</v>
      </c>
      <c r="D4340" s="0" t="n">
        <v>828</v>
      </c>
      <c r="E4340" s="0" t="n">
        <v>47.546645</v>
      </c>
      <c r="F4340" s="0" t="n">
        <v>-102.83284</v>
      </c>
      <c r="G4340" s="0" t="n">
        <v>0.0026481513422</v>
      </c>
      <c r="H4340" s="0" t="n">
        <v>1898.76</v>
      </c>
      <c r="I4340" s="0" t="n">
        <v>1.79947</v>
      </c>
      <c r="J4340" s="0" t="n">
        <v>21.6138</v>
      </c>
      <c r="K4340" s="0" t="n">
        <v>347</v>
      </c>
      <c r="L4340" s="0" t="s">
        <v>20</v>
      </c>
      <c r="M4340" s="0" t="n">
        <f aca="false">35.3*G4340</f>
        <v>0.09347974237966</v>
      </c>
      <c r="N4340" s="0" t="n">
        <f aca="false">M4340*1000/365</f>
        <v>0.256108883231945</v>
      </c>
      <c r="O4340" s="0" t="n">
        <f aca="false">Table1[[#This Row],[Detection frequency 2021]]/100*365</f>
        <v>78.89037</v>
      </c>
      <c r="P4340" s="0" t="n">
        <f aca="false">Table1[[#This Row],[Flared days/year]]/12</f>
        <v>6.5741975</v>
      </c>
      <c r="Q4340" s="2" t="n">
        <f aca="false">Table1[[#This Row],['#days per month]]-P4396</f>
        <v>4.49603958333333</v>
      </c>
    </row>
    <row r="4341" customFormat="false" ht="15.75" hidden="false" customHeight="false" outlineLevel="0" collapsed="false">
      <c r="A4341" s="0" t="s">
        <v>240</v>
      </c>
      <c r="B4341" s="0" t="s">
        <v>241</v>
      </c>
      <c r="C4341" s="0" t="s">
        <v>4510</v>
      </c>
      <c r="D4341" s="0" t="n">
        <v>7806</v>
      </c>
      <c r="E4341" s="0" t="n">
        <v>24.804806</v>
      </c>
      <c r="F4341" s="0" t="n">
        <v>49.206552</v>
      </c>
      <c r="G4341" s="0" t="n">
        <v>0.017564101375</v>
      </c>
      <c r="H4341" s="0" t="n">
        <v>1741.65</v>
      </c>
      <c r="I4341" s="0" t="n">
        <v>1.13584</v>
      </c>
      <c r="J4341" s="0" t="n">
        <v>12.6214</v>
      </c>
      <c r="K4341" s="0" t="n">
        <v>412</v>
      </c>
      <c r="L4341" s="0" t="s">
        <v>20</v>
      </c>
      <c r="M4341" s="0" t="n">
        <f aca="false">35.3*G4341</f>
        <v>0.6200127785375</v>
      </c>
      <c r="N4341" s="0" t="n">
        <f aca="false">M4341*1000/365</f>
        <v>1.69866514667808</v>
      </c>
      <c r="O4341" s="0" t="n">
        <f aca="false">Table1[[#This Row],[Detection frequency 2021]]/100*365</f>
        <v>46.06811</v>
      </c>
      <c r="P4341" s="2" t="n">
        <f aca="false">Table1[[#This Row],[Flared days/year]]/12</f>
        <v>3.83900916666667</v>
      </c>
      <c r="Q4341" s="2"/>
    </row>
    <row r="4342" customFormat="false" ht="15.75" hidden="true" customHeight="false" outlineLevel="0" collapsed="false">
      <c r="A4342" s="0" t="s">
        <v>788</v>
      </c>
      <c r="B4342" s="0" t="s">
        <v>789</v>
      </c>
      <c r="C4342" s="0" t="s">
        <v>4511</v>
      </c>
      <c r="D4342" s="0" t="n">
        <v>11976</v>
      </c>
      <c r="E4342" s="0" t="n">
        <v>-6.096903</v>
      </c>
      <c r="F4342" s="0" t="n">
        <v>107.026257</v>
      </c>
      <c r="G4342" s="0" t="n">
        <v>0.00264142950519999</v>
      </c>
      <c r="H4342" s="0" t="n">
        <v>1819.69</v>
      </c>
      <c r="I4342" s="0" t="n">
        <v>1.6015</v>
      </c>
      <c r="J4342" s="0" t="n">
        <v>19</v>
      </c>
      <c r="K4342" s="0" t="n">
        <v>100</v>
      </c>
      <c r="L4342" s="0" t="s">
        <v>20</v>
      </c>
      <c r="M4342" s="0" t="n">
        <f aca="false">35.3*G4342</f>
        <v>0.0932424615335596</v>
      </c>
      <c r="N4342" s="0" t="n">
        <f aca="false">M4342*1000/365</f>
        <v>0.255458798722081</v>
      </c>
      <c r="O4342" s="0" t="n">
        <f aca="false">Table1[[#This Row],[Detection frequency 2021]]/100*365</f>
        <v>69.35</v>
      </c>
      <c r="P4342" s="0" t="n">
        <f aca="false">Table1[[#This Row],[Flared days/year]]/12</f>
        <v>5.77916666666667</v>
      </c>
      <c r="Q4342" s="2" t="n">
        <f aca="false">Table1[[#This Row],['#days per month]]-P4398</f>
        <v>1.61841</v>
      </c>
    </row>
    <row r="4343" customFormat="false" ht="15.75" hidden="true" customHeight="false" outlineLevel="0" collapsed="false">
      <c r="A4343" s="0" t="s">
        <v>645</v>
      </c>
      <c r="B4343" s="0" t="s">
        <v>646</v>
      </c>
      <c r="C4343" s="0" t="s">
        <v>4512</v>
      </c>
      <c r="D4343" s="0" t="n">
        <v>3003</v>
      </c>
      <c r="E4343" s="0" t="n">
        <v>28.527887</v>
      </c>
      <c r="F4343" s="0" t="n">
        <v>-98.8376459999999</v>
      </c>
      <c r="G4343" s="0" t="n">
        <v>0.00263961842509999</v>
      </c>
      <c r="H4343" s="0" t="n">
        <v>1811.23</v>
      </c>
      <c r="I4343" s="0" t="n">
        <v>1.6015</v>
      </c>
      <c r="J4343" s="0" t="n">
        <v>11.8421</v>
      </c>
      <c r="K4343" s="0" t="n">
        <v>304</v>
      </c>
      <c r="L4343" s="0" t="s">
        <v>20</v>
      </c>
      <c r="M4343" s="0" t="n">
        <f aca="false">35.3*G4343</f>
        <v>0.0931785304060296</v>
      </c>
      <c r="N4343" s="0" t="n">
        <f aca="false">M4343*1000/365</f>
        <v>0.255283644948026</v>
      </c>
      <c r="O4343" s="0" t="n">
        <f aca="false">Table1[[#This Row],[Detection frequency 2021]]/100*365</f>
        <v>43.223665</v>
      </c>
      <c r="P4343" s="0" t="n">
        <f aca="false">Table1[[#This Row],[Flared days/year]]/12</f>
        <v>3.60197208333333</v>
      </c>
      <c r="Q4343" s="2" t="n">
        <f aca="false">Table1[[#This Row],['#days per month]]-P4399</f>
        <v>0.232200833333364</v>
      </c>
    </row>
    <row r="4344" customFormat="false" ht="15.75" hidden="true" customHeight="false" outlineLevel="0" collapsed="false">
      <c r="A4344" s="0" t="s">
        <v>645</v>
      </c>
      <c r="B4344" s="0" t="s">
        <v>646</v>
      </c>
      <c r="C4344" s="0" t="s">
        <v>4513</v>
      </c>
      <c r="D4344" s="0" t="n">
        <v>2829</v>
      </c>
      <c r="E4344" s="0" t="n">
        <v>28.371965</v>
      </c>
      <c r="F4344" s="0" t="n">
        <v>-100.060722</v>
      </c>
      <c r="G4344" s="0" t="n">
        <v>0.00263759306809999</v>
      </c>
      <c r="H4344" s="0" t="n">
        <v>1961.13</v>
      </c>
      <c r="I4344" s="0" t="n">
        <v>1.6015</v>
      </c>
      <c r="J4344" s="0" t="n">
        <v>16.1584999999999</v>
      </c>
      <c r="K4344" s="0" t="n">
        <v>328</v>
      </c>
      <c r="L4344" s="0" t="s">
        <v>20</v>
      </c>
      <c r="M4344" s="0" t="n">
        <f aca="false">35.3*G4344</f>
        <v>0.0931070353039297</v>
      </c>
      <c r="N4344" s="0" t="n">
        <f aca="false">M4344*1000/365</f>
        <v>0.255087767955972</v>
      </c>
      <c r="O4344" s="0" t="n">
        <f aca="false">Table1[[#This Row],[Detection frequency 2021]]/100*365</f>
        <v>58.9785249999996</v>
      </c>
      <c r="P4344" s="0" t="n">
        <f aca="false">Table1[[#This Row],[Flared days/year]]/12</f>
        <v>4.9148770833333</v>
      </c>
      <c r="Q4344" s="2" t="n">
        <f aca="false">Table1[[#This Row],['#days per month]]-P4400</f>
        <v>1.6772358333333</v>
      </c>
    </row>
    <row r="4345" customFormat="false" ht="15.75" hidden="true" customHeight="false" outlineLevel="0" collapsed="false">
      <c r="A4345" s="0" t="s">
        <v>24</v>
      </c>
      <c r="B4345" s="0" t="s">
        <v>25</v>
      </c>
      <c r="C4345" s="0" t="s">
        <v>4514</v>
      </c>
      <c r="D4345" s="0" t="n">
        <v>9163</v>
      </c>
      <c r="E4345" s="0" t="n">
        <v>66.294564</v>
      </c>
      <c r="F4345" s="0" t="n">
        <v>77.033692</v>
      </c>
      <c r="G4345" s="0" t="n">
        <v>0.0026363925304</v>
      </c>
      <c r="H4345" s="0" t="n">
        <v>1740.5</v>
      </c>
      <c r="I4345" s="0" t="n">
        <v>1.6015</v>
      </c>
      <c r="J4345" s="0" t="n">
        <v>1.1396</v>
      </c>
      <c r="K4345" s="0" t="n">
        <v>351</v>
      </c>
      <c r="L4345" s="0" t="s">
        <v>218</v>
      </c>
      <c r="M4345" s="0" t="n">
        <f aca="false">35.3*G4345</f>
        <v>0.09306465632312</v>
      </c>
      <c r="N4345" s="0" t="n">
        <f aca="false">M4345*1000/365</f>
        <v>0.254971661159233</v>
      </c>
      <c r="O4345" s="0" t="n">
        <f aca="false">Table1[[#This Row],[Detection frequency 2021]]/100*365</f>
        <v>4.15954</v>
      </c>
      <c r="P4345" s="0" t="n">
        <f aca="false">Table1[[#This Row],[Flared days/year]]/12</f>
        <v>0.346628333333333</v>
      </c>
      <c r="Q4345" s="2" t="n">
        <f aca="false">Table1[[#This Row],['#days per month]]-P4401</f>
        <v>-4.13675791666667</v>
      </c>
    </row>
    <row r="4346" customFormat="false" ht="15.75" hidden="true" customHeight="false" outlineLevel="0" collapsed="false">
      <c r="A4346" s="0" t="s">
        <v>645</v>
      </c>
      <c r="B4346" s="0" t="s">
        <v>646</v>
      </c>
      <c r="C4346" s="0" t="s">
        <v>4515</v>
      </c>
      <c r="D4346" s="0" t="n">
        <v>2535</v>
      </c>
      <c r="E4346" s="0" t="n">
        <v>32.347893</v>
      </c>
      <c r="F4346" s="0" t="n">
        <v>-101.755183</v>
      </c>
      <c r="G4346" s="0" t="n">
        <v>0.0026347693095</v>
      </c>
      <c r="H4346" s="0" t="n">
        <v>1861.09</v>
      </c>
      <c r="I4346" s="0" t="n">
        <v>3.62888</v>
      </c>
      <c r="J4346" s="0" t="n">
        <v>7.20721</v>
      </c>
      <c r="K4346" s="0" t="n">
        <v>333</v>
      </c>
      <c r="L4346" s="0" t="s">
        <v>20</v>
      </c>
      <c r="M4346" s="0" t="n">
        <f aca="false">35.3*G4346</f>
        <v>0.09300735662535</v>
      </c>
      <c r="N4346" s="0" t="n">
        <f aca="false">M4346*1000/365</f>
        <v>0.25481467568589</v>
      </c>
      <c r="O4346" s="0" t="n">
        <f aca="false">Table1[[#This Row],[Detection frequency 2021]]/100*365</f>
        <v>26.3063165</v>
      </c>
      <c r="P4346" s="0" t="n">
        <f aca="false">Table1[[#This Row],[Flared days/year]]/12</f>
        <v>2.19219304166667</v>
      </c>
      <c r="Q4346" s="2" t="n">
        <f aca="false">Table1[[#This Row],['#days per month]]-P4402</f>
        <v>-3.48136695833333</v>
      </c>
    </row>
    <row r="4347" customFormat="false" ht="15.75" hidden="true" customHeight="false" outlineLevel="0" collapsed="false">
      <c r="A4347" s="0" t="s">
        <v>100</v>
      </c>
      <c r="B4347" s="0" t="s">
        <v>101</v>
      </c>
      <c r="C4347" s="0" t="s">
        <v>4516</v>
      </c>
      <c r="D4347" s="0" t="n">
        <v>9916</v>
      </c>
      <c r="E4347" s="0" t="n">
        <v>37.789632</v>
      </c>
      <c r="F4347" s="0" t="n">
        <v>65.354562</v>
      </c>
      <c r="G4347" s="0" t="n">
        <v>0.002633785984</v>
      </c>
      <c r="H4347" s="0" t="n">
        <v>1210.42</v>
      </c>
      <c r="I4347" s="0" t="n">
        <v>1.6015</v>
      </c>
      <c r="J4347" s="0" t="n">
        <v>24.6819</v>
      </c>
      <c r="K4347" s="0" t="n">
        <v>393</v>
      </c>
      <c r="L4347" s="0" t="s">
        <v>20</v>
      </c>
      <c r="M4347" s="0" t="n">
        <f aca="false">35.3*G4347</f>
        <v>0.0929726452352</v>
      </c>
      <c r="N4347" s="0" t="n">
        <f aca="false">M4347*1000/365</f>
        <v>0.254719575986849</v>
      </c>
      <c r="O4347" s="0" t="n">
        <f aca="false">Table1[[#This Row],[Detection frequency 2021]]/100*365</f>
        <v>90.088935</v>
      </c>
      <c r="P4347" s="0" t="n">
        <f aca="false">Table1[[#This Row],[Flared days/year]]/12</f>
        <v>7.50741125</v>
      </c>
      <c r="Q4347" s="2" t="n">
        <f aca="false">Table1[[#This Row],['#days per month]]-P4403</f>
        <v>2.58705916666667</v>
      </c>
    </row>
    <row r="4348" customFormat="false" ht="15.75" hidden="true" customHeight="false" outlineLevel="0" collapsed="false">
      <c r="A4348" s="0" t="s">
        <v>28</v>
      </c>
      <c r="B4348" s="0" t="s">
        <v>29</v>
      </c>
      <c r="C4348" s="0" t="s">
        <v>4517</v>
      </c>
      <c r="D4348" s="0" t="n">
        <v>9854</v>
      </c>
      <c r="E4348" s="0" t="n">
        <v>36.541616</v>
      </c>
      <c r="F4348" s="0" t="n">
        <v>60.7965199999999</v>
      </c>
      <c r="G4348" s="0" t="n">
        <v>0.0026328789763</v>
      </c>
      <c r="H4348" s="0" t="n">
        <v>1753.5</v>
      </c>
      <c r="I4348" s="0" t="n">
        <v>1.17931</v>
      </c>
      <c r="J4348" s="0" t="n">
        <v>14.8615</v>
      </c>
      <c r="K4348" s="0" t="n">
        <v>397</v>
      </c>
      <c r="L4348" s="0" t="s">
        <v>20</v>
      </c>
      <c r="M4348" s="0" t="n">
        <f aca="false">35.3*G4348</f>
        <v>0.09294062786339</v>
      </c>
      <c r="N4348" s="0" t="n">
        <f aca="false">M4348*1000/365</f>
        <v>0.254631857159973</v>
      </c>
      <c r="O4348" s="0" t="n">
        <f aca="false">Table1[[#This Row],[Detection frequency 2021]]/100*365</f>
        <v>54.244475</v>
      </c>
      <c r="P4348" s="0" t="n">
        <f aca="false">Table1[[#This Row],[Flared days/year]]/12</f>
        <v>4.52037291666667</v>
      </c>
      <c r="Q4348" s="2" t="n">
        <f aca="false">Table1[[#This Row],['#days per month]]-P4404</f>
        <v>-0.802543749999999</v>
      </c>
    </row>
    <row r="4349" customFormat="false" ht="15.75" hidden="true" customHeight="false" outlineLevel="0" collapsed="false">
      <c r="A4349" s="0" t="s">
        <v>645</v>
      </c>
      <c r="B4349" s="0" t="s">
        <v>646</v>
      </c>
      <c r="C4349" s="0" t="s">
        <v>4518</v>
      </c>
      <c r="D4349" s="0" t="n">
        <v>2040</v>
      </c>
      <c r="E4349" s="0" t="n">
        <v>31.309982</v>
      </c>
      <c r="F4349" s="0" t="n">
        <v>-103.227006</v>
      </c>
      <c r="G4349" s="0" t="n">
        <v>0.0026323330105</v>
      </c>
      <c r="H4349" s="0" t="n">
        <v>1904.31</v>
      </c>
      <c r="I4349" s="0" t="n">
        <v>0.767135999999999</v>
      </c>
      <c r="J4349" s="0" t="n">
        <v>6.64653</v>
      </c>
      <c r="K4349" s="0" t="n">
        <v>331</v>
      </c>
      <c r="L4349" s="0" t="s">
        <v>20</v>
      </c>
      <c r="M4349" s="0" t="n">
        <f aca="false">35.3*G4349</f>
        <v>0.09292135527065</v>
      </c>
      <c r="N4349" s="0" t="n">
        <f aca="false">M4349*1000/365</f>
        <v>0.254579055536027</v>
      </c>
      <c r="O4349" s="0" t="n">
        <f aca="false">Table1[[#This Row],[Detection frequency 2021]]/100*365</f>
        <v>24.2598345</v>
      </c>
      <c r="P4349" s="0" t="n">
        <f aca="false">Table1[[#This Row],[Flared days/year]]/12</f>
        <v>2.021652875</v>
      </c>
      <c r="Q4349" s="2" t="n">
        <f aca="false">Table1[[#This Row],['#days per month]]-P4405</f>
        <v>-4.78343754166664</v>
      </c>
    </row>
    <row r="4350" customFormat="false" ht="15.75" hidden="true" customHeight="false" outlineLevel="0" collapsed="false">
      <c r="A4350" s="0" t="s">
        <v>21</v>
      </c>
      <c r="B4350" s="0" t="s">
        <v>22</v>
      </c>
      <c r="C4350" s="0" t="s">
        <v>4519</v>
      </c>
      <c r="D4350" s="0" t="n">
        <v>7381</v>
      </c>
      <c r="E4350" s="0" t="n">
        <v>35.625655</v>
      </c>
      <c r="F4350" s="0" t="n">
        <v>43.983825</v>
      </c>
      <c r="G4350" s="0" t="n">
        <v>0.0016029790712</v>
      </c>
      <c r="H4350" s="0" t="n">
        <v>1907.12</v>
      </c>
      <c r="I4350" s="0" t="n">
        <v>1.6015</v>
      </c>
      <c r="J4350" s="0" t="n">
        <v>6.97051</v>
      </c>
      <c r="K4350" s="0" t="n">
        <v>373</v>
      </c>
      <c r="L4350" s="0" t="s">
        <v>20</v>
      </c>
      <c r="M4350" s="0" t="n">
        <f aca="false">35.3*G4350</f>
        <v>0.05658516121336</v>
      </c>
      <c r="N4350" s="0" t="n">
        <f aca="false">M4350*1000/365</f>
        <v>0.155027838940712</v>
      </c>
      <c r="O4350" s="0" t="n">
        <f aca="false">Table1[[#This Row],[Detection frequency 2021]]/100*365</f>
        <v>25.4423615</v>
      </c>
      <c r="P4350" s="0" t="n">
        <f aca="false">Table1[[#This Row],[Flared days/year]]/12</f>
        <v>2.12019679166667</v>
      </c>
      <c r="Q4350" s="2" t="n">
        <f aca="false">Table1[[#This Row],['#days per month]]-P4406</f>
        <v>-2.47445362499997</v>
      </c>
    </row>
    <row r="4351" customFormat="false" ht="15.75" hidden="false" customHeight="false" outlineLevel="0" collapsed="false">
      <c r="A4351" s="0" t="s">
        <v>240</v>
      </c>
      <c r="B4351" s="0" t="s">
        <v>241</v>
      </c>
      <c r="C4351" s="0" t="s">
        <v>4520</v>
      </c>
      <c r="D4351" s="0" t="n">
        <v>7855</v>
      </c>
      <c r="E4351" s="0" t="n">
        <v>25.647816</v>
      </c>
      <c r="F4351" s="0" t="n">
        <v>49.343944</v>
      </c>
      <c r="G4351" s="0" t="n">
        <v>0.003023740589</v>
      </c>
      <c r="H4351" s="0" t="n">
        <v>1824.29</v>
      </c>
      <c r="I4351" s="0" t="n">
        <v>1.6015</v>
      </c>
      <c r="J4351" s="0" t="n">
        <v>11.7794</v>
      </c>
      <c r="K4351" s="0" t="n">
        <v>399</v>
      </c>
      <c r="L4351" s="0" t="s">
        <v>20</v>
      </c>
      <c r="M4351" s="0" t="n">
        <f aca="false">35.3*G4351</f>
        <v>0.1067380427917</v>
      </c>
      <c r="N4351" s="0" t="n">
        <f aca="false">M4351*1000/365</f>
        <v>0.292432993949863</v>
      </c>
      <c r="O4351" s="0" t="n">
        <f aca="false">Table1[[#This Row],[Detection frequency 2021]]/100*365</f>
        <v>42.99481</v>
      </c>
      <c r="P4351" s="2" t="n">
        <f aca="false">Table1[[#This Row],[Flared days/year]]/12</f>
        <v>3.58290083333333</v>
      </c>
      <c r="Q4351" s="2"/>
    </row>
    <row r="4352" customFormat="false" ht="15.75" hidden="true" customHeight="false" outlineLevel="0" collapsed="false">
      <c r="A4352" s="0" t="s">
        <v>24</v>
      </c>
      <c r="B4352" s="0" t="s">
        <v>25</v>
      </c>
      <c r="C4352" s="0" t="s">
        <v>4521</v>
      </c>
      <c r="D4352" s="0" t="n">
        <v>9218</v>
      </c>
      <c r="E4352" s="0" t="n">
        <v>66.06204</v>
      </c>
      <c r="F4352" s="0" t="n">
        <v>77.270645</v>
      </c>
      <c r="G4352" s="0" t="n">
        <v>0.0026307949133</v>
      </c>
      <c r="H4352" s="0" t="n">
        <v>1688.71</v>
      </c>
      <c r="I4352" s="0" t="n">
        <v>1.6015</v>
      </c>
      <c r="J4352" s="0" t="n">
        <v>2.05279</v>
      </c>
      <c r="K4352" s="0" t="n">
        <v>341</v>
      </c>
      <c r="L4352" s="0" t="s">
        <v>218</v>
      </c>
      <c r="M4352" s="0" t="n">
        <f aca="false">35.3*G4352</f>
        <v>0.09286706043949</v>
      </c>
      <c r="N4352" s="0" t="n">
        <f aca="false">M4352*1000/365</f>
        <v>0.254430302573945</v>
      </c>
      <c r="O4352" s="0" t="n">
        <f aca="false">Table1[[#This Row],[Detection frequency 2021]]/100*365</f>
        <v>7.4926835</v>
      </c>
      <c r="P4352" s="0" t="n">
        <f aca="false">Table1[[#This Row],[Flared days/year]]/12</f>
        <v>0.624390291666667</v>
      </c>
      <c r="Q4352" s="2" t="n">
        <f aca="false">Table1[[#This Row],['#days per month]]-P4408</f>
        <v>-3.11920179166664</v>
      </c>
    </row>
    <row r="4353" customFormat="false" ht="15.75" hidden="true" customHeight="false" outlineLevel="0" collapsed="false">
      <c r="A4353" s="0" t="s">
        <v>645</v>
      </c>
      <c r="B4353" s="0" t="s">
        <v>646</v>
      </c>
      <c r="C4353" s="0" t="s">
        <v>4522</v>
      </c>
      <c r="D4353" s="0" t="n">
        <v>2070</v>
      </c>
      <c r="E4353" s="0" t="n">
        <v>31.616165</v>
      </c>
      <c r="F4353" s="0" t="n">
        <v>-103.140686</v>
      </c>
      <c r="G4353" s="0" t="n">
        <v>0.0026293067162</v>
      </c>
      <c r="H4353" s="0" t="n">
        <v>1875.31</v>
      </c>
      <c r="I4353" s="0" t="n">
        <v>2.21464</v>
      </c>
      <c r="J4353" s="0" t="n">
        <v>23.9644999999999</v>
      </c>
      <c r="K4353" s="0" t="n">
        <v>338</v>
      </c>
      <c r="L4353" s="0" t="s">
        <v>20</v>
      </c>
      <c r="M4353" s="0" t="n">
        <f aca="false">35.3*G4353</f>
        <v>0.09281452708186</v>
      </c>
      <c r="N4353" s="0" t="n">
        <f aca="false">M4353*1000/365</f>
        <v>0.25428637556674</v>
      </c>
      <c r="O4353" s="0" t="n">
        <f aca="false">Table1[[#This Row],[Detection frequency 2021]]/100*365</f>
        <v>87.4704249999997</v>
      </c>
      <c r="P4353" s="0" t="n">
        <f aca="false">Table1[[#This Row],[Flared days/year]]/12</f>
        <v>7.2892020833333</v>
      </c>
      <c r="Q4353" s="2" t="n">
        <f aca="false">Table1[[#This Row],['#days per month]]-P4409</f>
        <v>4.79347504166664</v>
      </c>
    </row>
    <row r="4354" customFormat="false" ht="15.75" hidden="true" customHeight="false" outlineLevel="0" collapsed="false">
      <c r="A4354" s="0" t="s">
        <v>645</v>
      </c>
      <c r="B4354" s="0" t="s">
        <v>646</v>
      </c>
      <c r="C4354" s="0" t="s">
        <v>4523</v>
      </c>
      <c r="D4354" s="0" t="n">
        <v>1992</v>
      </c>
      <c r="E4354" s="0" t="n">
        <v>32.108726</v>
      </c>
      <c r="F4354" s="0" t="n">
        <v>-103.318815</v>
      </c>
      <c r="G4354" s="0" t="n">
        <v>0.0026286404031</v>
      </c>
      <c r="H4354" s="0" t="n">
        <v>1848.48</v>
      </c>
      <c r="I4354" s="0" t="n">
        <v>1.6015</v>
      </c>
      <c r="J4354" s="0" t="n">
        <v>9.22618999999999</v>
      </c>
      <c r="K4354" s="0" t="n">
        <v>336</v>
      </c>
      <c r="L4354" s="0" t="s">
        <v>20</v>
      </c>
      <c r="M4354" s="0" t="n">
        <f aca="false">35.3*G4354</f>
        <v>0.09279100622943</v>
      </c>
      <c r="N4354" s="0" t="n">
        <f aca="false">M4354*1000/365</f>
        <v>0.254221934875151</v>
      </c>
      <c r="O4354" s="0" t="n">
        <f aca="false">Table1[[#This Row],[Detection frequency 2021]]/100*365</f>
        <v>33.6755935</v>
      </c>
      <c r="P4354" s="0" t="n">
        <f aca="false">Table1[[#This Row],[Flared days/year]]/12</f>
        <v>2.80629945833333</v>
      </c>
      <c r="Q4354" s="2" t="n">
        <f aca="false">Table1[[#This Row],['#days per month]]-P4410</f>
        <v>-1.12137429166664</v>
      </c>
    </row>
    <row r="4355" customFormat="false" ht="15.75" hidden="true" customHeight="false" outlineLevel="0" collapsed="false">
      <c r="A4355" s="0" t="s">
        <v>78</v>
      </c>
      <c r="B4355" s="0" t="s">
        <v>79</v>
      </c>
      <c r="C4355" s="0" t="s">
        <v>4524</v>
      </c>
      <c r="D4355" s="0" t="n">
        <v>8584</v>
      </c>
      <c r="E4355" s="0" t="n">
        <v>21.57444</v>
      </c>
      <c r="F4355" s="0" t="n">
        <v>56.9221579999999</v>
      </c>
      <c r="G4355" s="0" t="n">
        <v>0.0029298873068</v>
      </c>
      <c r="H4355" s="0" t="n">
        <v>1457.85</v>
      </c>
      <c r="I4355" s="0" t="n">
        <v>1.6015</v>
      </c>
      <c r="J4355" s="0" t="n">
        <v>6.72042999999999</v>
      </c>
      <c r="K4355" s="0" t="n">
        <v>372</v>
      </c>
      <c r="L4355" s="0" t="s">
        <v>20</v>
      </c>
      <c r="M4355" s="0" t="n">
        <f aca="false">35.3*G4355</f>
        <v>0.10342502193004</v>
      </c>
      <c r="N4355" s="0" t="n">
        <f aca="false">M4355*1000/365</f>
        <v>0.283356224465863</v>
      </c>
      <c r="O4355" s="0" t="n">
        <f aca="false">Table1[[#This Row],[Detection frequency 2021]]/100*365</f>
        <v>24.5295695</v>
      </c>
      <c r="P4355" s="0" t="n">
        <f aca="false">Table1[[#This Row],[Flared days/year]]/12</f>
        <v>2.04413079166666</v>
      </c>
      <c r="Q4355" s="2" t="n">
        <f aca="false">Table1[[#This Row],['#days per month]]-P4411</f>
        <v>-1.19329754166667</v>
      </c>
    </row>
    <row r="4356" customFormat="false" ht="15.75" hidden="true" customHeight="false" outlineLevel="0" collapsed="false">
      <c r="A4356" s="0" t="s">
        <v>201</v>
      </c>
      <c r="B4356" s="0" t="s">
        <v>202</v>
      </c>
      <c r="C4356" s="0" t="s">
        <v>4525</v>
      </c>
      <c r="D4356" s="0" t="n">
        <v>5887</v>
      </c>
      <c r="E4356" s="0" t="n">
        <v>30.6241719999999</v>
      </c>
      <c r="F4356" s="0" t="n">
        <v>28.829542</v>
      </c>
      <c r="G4356" s="0" t="n">
        <v>0.0026280122489</v>
      </c>
      <c r="H4356" s="0" t="n">
        <v>1723.08</v>
      </c>
      <c r="I4356" s="0" t="n">
        <v>0.754338</v>
      </c>
      <c r="J4356" s="0" t="n">
        <v>35.3221999999999</v>
      </c>
      <c r="K4356" s="0" t="n">
        <v>419</v>
      </c>
      <c r="L4356" s="0" t="s">
        <v>20</v>
      </c>
      <c r="M4356" s="0" t="n">
        <f aca="false">35.3*G4356</f>
        <v>0.09276883238617</v>
      </c>
      <c r="N4356" s="0" t="n">
        <f aca="false">M4356*1000/365</f>
        <v>0.254161184619644</v>
      </c>
      <c r="O4356" s="0" t="n">
        <f aca="false">Table1[[#This Row],[Detection frequency 2021]]/100*365</f>
        <v>128.92603</v>
      </c>
      <c r="P4356" s="0" t="n">
        <f aca="false">Table1[[#This Row],[Flared days/year]]/12</f>
        <v>10.7438358333333</v>
      </c>
      <c r="Q4356" s="2" t="n">
        <f aca="false">Table1[[#This Row],['#days per month]]-P4412</f>
        <v>8.11320479166664</v>
      </c>
    </row>
    <row r="4357" customFormat="false" ht="15.75" hidden="true" customHeight="false" outlineLevel="0" collapsed="false">
      <c r="A4357" s="0" t="s">
        <v>645</v>
      </c>
      <c r="B4357" s="0" t="s">
        <v>646</v>
      </c>
      <c r="C4357" s="0" t="s">
        <v>4526</v>
      </c>
      <c r="D4357" s="0" t="n">
        <v>2563</v>
      </c>
      <c r="E4357" s="0" t="n">
        <v>32.441703</v>
      </c>
      <c r="F4357" s="0" t="n">
        <v>-101.715918</v>
      </c>
      <c r="G4357" s="0" t="n">
        <v>0.002627592501</v>
      </c>
      <c r="H4357" s="0" t="n">
        <v>1881.38</v>
      </c>
      <c r="I4357" s="0" t="n">
        <v>1.6015</v>
      </c>
      <c r="J4357" s="0" t="n">
        <v>4.08163</v>
      </c>
      <c r="K4357" s="0" t="n">
        <v>343</v>
      </c>
      <c r="L4357" s="0" t="s">
        <v>20</v>
      </c>
      <c r="M4357" s="0" t="n">
        <f aca="false">35.3*G4357</f>
        <v>0.0927540152853</v>
      </c>
      <c r="N4357" s="0" t="n">
        <f aca="false">M4357*1000/365</f>
        <v>0.25412058982274</v>
      </c>
      <c r="O4357" s="0" t="n">
        <f aca="false">Table1[[#This Row],[Detection frequency 2021]]/100*365</f>
        <v>14.8979495</v>
      </c>
      <c r="P4357" s="0" t="n">
        <f aca="false">Table1[[#This Row],[Flared days/year]]/12</f>
        <v>1.24149579166667</v>
      </c>
      <c r="Q4357" s="2" t="n">
        <f aca="false">Table1[[#This Row],['#days per month]]-P4413</f>
        <v>-0.678747916666667</v>
      </c>
    </row>
    <row r="4358" customFormat="false" ht="15.75" hidden="true" customHeight="false" outlineLevel="0" collapsed="false">
      <c r="A4358" s="0" t="s">
        <v>387</v>
      </c>
      <c r="B4358" s="0" t="s">
        <v>388</v>
      </c>
      <c r="C4358" s="0" t="s">
        <v>4527</v>
      </c>
      <c r="D4358" s="0" t="n">
        <v>7266</v>
      </c>
      <c r="E4358" s="0" t="n">
        <v>35.309721</v>
      </c>
      <c r="F4358" s="0" t="n">
        <v>39.85072</v>
      </c>
      <c r="G4358" s="0" t="n">
        <v>0.0026254409261</v>
      </c>
      <c r="H4358" s="0" t="n">
        <v>1858.05</v>
      </c>
      <c r="I4358" s="0" t="n">
        <v>1.64778</v>
      </c>
      <c r="J4358" s="0" t="n">
        <v>26.57</v>
      </c>
      <c r="K4358" s="0" t="n">
        <v>414</v>
      </c>
      <c r="L4358" s="0" t="s">
        <v>20</v>
      </c>
      <c r="M4358" s="0" t="n">
        <f aca="false">35.3*G4358</f>
        <v>0.09267806469133</v>
      </c>
      <c r="N4358" s="0" t="n">
        <f aca="false">M4358*1000/365</f>
        <v>0.253912506003644</v>
      </c>
      <c r="O4358" s="0" t="n">
        <f aca="false">Table1[[#This Row],[Detection frequency 2021]]/100*365</f>
        <v>96.9805</v>
      </c>
      <c r="P4358" s="0" t="n">
        <f aca="false">Table1[[#This Row],[Flared days/year]]/12</f>
        <v>8.08170833333333</v>
      </c>
      <c r="Q4358" s="2" t="n">
        <f aca="false">Table1[[#This Row],['#days per month]]-P4414</f>
        <v>2.51767875</v>
      </c>
    </row>
    <row r="4359" customFormat="false" ht="15.75" hidden="true" customHeight="false" outlineLevel="0" collapsed="false">
      <c r="A4359" s="0" t="s">
        <v>645</v>
      </c>
      <c r="B4359" s="0" t="s">
        <v>646</v>
      </c>
      <c r="C4359" s="0" t="s">
        <v>4528</v>
      </c>
      <c r="D4359" s="0" t="n">
        <v>1984</v>
      </c>
      <c r="E4359" s="0" t="n">
        <v>31.215401</v>
      </c>
      <c r="F4359" s="0" t="n">
        <v>-103.340598</v>
      </c>
      <c r="G4359" s="0" t="n">
        <v>0.0026222385138</v>
      </c>
      <c r="H4359" s="0" t="n">
        <v>1826.5</v>
      </c>
      <c r="I4359" s="0" t="n">
        <v>1.6015</v>
      </c>
      <c r="J4359" s="0" t="n">
        <v>13.6499</v>
      </c>
      <c r="K4359" s="0" t="n">
        <v>337</v>
      </c>
      <c r="L4359" s="0" t="s">
        <v>20</v>
      </c>
      <c r="M4359" s="0" t="n">
        <f aca="false">35.3*G4359</f>
        <v>0.09256501953714</v>
      </c>
      <c r="N4359" s="0" t="n">
        <f aca="false">M4359*1000/365</f>
        <v>0.253602793252438</v>
      </c>
      <c r="O4359" s="0" t="n">
        <f aca="false">Table1[[#This Row],[Detection frequency 2021]]/100*365</f>
        <v>49.822135</v>
      </c>
      <c r="P4359" s="0" t="n">
        <f aca="false">Table1[[#This Row],[Flared days/year]]/12</f>
        <v>4.15184458333333</v>
      </c>
      <c r="Q4359" s="2" t="n">
        <f aca="false">Table1[[#This Row],['#days per month]]-P4415</f>
        <v>-0.619405</v>
      </c>
    </row>
    <row r="4360" customFormat="false" ht="15.75" hidden="true" customHeight="false" outlineLevel="0" collapsed="false">
      <c r="A4360" s="0" t="s">
        <v>645</v>
      </c>
      <c r="B4360" s="0" t="s">
        <v>646</v>
      </c>
      <c r="C4360" s="0" t="s">
        <v>4529</v>
      </c>
      <c r="D4360" s="0" t="n">
        <v>3249</v>
      </c>
      <c r="E4360" s="0" t="n">
        <v>29.089551</v>
      </c>
      <c r="F4360" s="0" t="n">
        <v>-97.755815</v>
      </c>
      <c r="G4360" s="0" t="n">
        <v>0.0026207767344</v>
      </c>
      <c r="H4360" s="0" t="n">
        <v>1919.06</v>
      </c>
      <c r="I4360" s="0" t="n">
        <v>2.66494</v>
      </c>
      <c r="J4360" s="0" t="n">
        <v>14.557</v>
      </c>
      <c r="K4360" s="0" t="n">
        <v>316</v>
      </c>
      <c r="L4360" s="0" t="s">
        <v>20</v>
      </c>
      <c r="M4360" s="0" t="n">
        <f aca="false">35.3*G4360</f>
        <v>0.09251341872432</v>
      </c>
      <c r="N4360" s="0" t="n">
        <f aca="false">M4360*1000/365</f>
        <v>0.25346142116252</v>
      </c>
      <c r="O4360" s="0" t="n">
        <f aca="false">Table1[[#This Row],[Detection frequency 2021]]/100*365</f>
        <v>53.13305</v>
      </c>
      <c r="P4360" s="0" t="n">
        <f aca="false">Table1[[#This Row],[Flared days/year]]/12</f>
        <v>4.42775416666667</v>
      </c>
      <c r="Q4360" s="2" t="n">
        <f aca="false">Table1[[#This Row],['#days per month]]-P4416</f>
        <v>0.382976250000031</v>
      </c>
    </row>
    <row r="4361" customFormat="false" ht="15.75" hidden="true" customHeight="false" outlineLevel="0" collapsed="false">
      <c r="A4361" s="0" t="s">
        <v>72</v>
      </c>
      <c r="B4361" s="0" t="s">
        <v>73</v>
      </c>
      <c r="C4361" s="0" t="s">
        <v>4530</v>
      </c>
      <c r="D4361" s="0" t="n">
        <v>7084</v>
      </c>
      <c r="E4361" s="0" t="n">
        <v>47.877061</v>
      </c>
      <c r="F4361" s="0" t="n">
        <v>56.898998</v>
      </c>
      <c r="G4361" s="0" t="n">
        <v>0.00261738352759999</v>
      </c>
      <c r="H4361" s="0" t="n">
        <v>1955.62</v>
      </c>
      <c r="I4361" s="0" t="n">
        <v>1.84438</v>
      </c>
      <c r="J4361" s="0" t="n">
        <v>19.6133</v>
      </c>
      <c r="K4361" s="0" t="n">
        <v>362</v>
      </c>
      <c r="L4361" s="0" t="s">
        <v>20</v>
      </c>
      <c r="M4361" s="0" t="n">
        <f aca="false">35.3*G4361</f>
        <v>0.0923936385242796</v>
      </c>
      <c r="N4361" s="0" t="n">
        <f aca="false">M4361*1000/365</f>
        <v>0.253133256230903</v>
      </c>
      <c r="O4361" s="0" t="n">
        <f aca="false">Table1[[#This Row],[Detection frequency 2021]]/100*365</f>
        <v>71.588545</v>
      </c>
      <c r="P4361" s="0" t="n">
        <f aca="false">Table1[[#This Row],[Flared days/year]]/12</f>
        <v>5.96571208333333</v>
      </c>
      <c r="Q4361" s="2" t="n">
        <f aca="false">Table1[[#This Row],['#days per month]]-P4417</f>
        <v>0.782590416666697</v>
      </c>
    </row>
    <row r="4362" customFormat="false" ht="15.75" hidden="true" customHeight="false" outlineLevel="0" collapsed="false">
      <c r="A4362" s="0" t="s">
        <v>645</v>
      </c>
      <c r="B4362" s="0" t="s">
        <v>646</v>
      </c>
      <c r="C4362" s="0" t="s">
        <v>4531</v>
      </c>
      <c r="D4362" s="0" t="n">
        <v>3167</v>
      </c>
      <c r="E4362" s="0" t="n">
        <v>28.7892849999999</v>
      </c>
      <c r="F4362" s="0" t="n">
        <v>-97.994171</v>
      </c>
      <c r="G4362" s="0" t="n">
        <v>0.0026162710489</v>
      </c>
      <c r="H4362" s="0" t="n">
        <v>1872.82</v>
      </c>
      <c r="I4362" s="0" t="n">
        <v>0.916312</v>
      </c>
      <c r="J4362" s="0" t="n">
        <v>10.5263</v>
      </c>
      <c r="K4362" s="0" t="n">
        <v>304</v>
      </c>
      <c r="L4362" s="0" t="s">
        <v>20</v>
      </c>
      <c r="M4362" s="0" t="n">
        <f aca="false">35.3*G4362</f>
        <v>0.09235436802617</v>
      </c>
      <c r="N4362" s="0" t="n">
        <f aca="false">M4362*1000/365</f>
        <v>0.253025665825123</v>
      </c>
      <c r="O4362" s="0" t="n">
        <f aca="false">Table1[[#This Row],[Detection frequency 2021]]/100*365</f>
        <v>38.420995</v>
      </c>
      <c r="P4362" s="0" t="n">
        <f aca="false">Table1[[#This Row],[Flared days/year]]/12</f>
        <v>3.20174958333333</v>
      </c>
      <c r="Q4362" s="2" t="n">
        <f aca="false">Table1[[#This Row],['#days per month]]-P4418</f>
        <v>0.906152041666667</v>
      </c>
    </row>
    <row r="4363" customFormat="false" ht="15.75" hidden="true" customHeight="false" outlineLevel="0" collapsed="false">
      <c r="A4363" s="0" t="s">
        <v>645</v>
      </c>
      <c r="B4363" s="0" t="s">
        <v>646</v>
      </c>
      <c r="C4363" s="0" t="s">
        <v>4532</v>
      </c>
      <c r="D4363" s="0" t="n">
        <v>1467</v>
      </c>
      <c r="E4363" s="0" t="n">
        <v>31.664409</v>
      </c>
      <c r="F4363" s="0" t="n">
        <v>-103.894136</v>
      </c>
      <c r="G4363" s="0" t="n">
        <v>0.0026131948545</v>
      </c>
      <c r="H4363" s="0" t="n">
        <v>1864.97</v>
      </c>
      <c r="I4363" s="0" t="n">
        <v>1.6015</v>
      </c>
      <c r="J4363" s="0" t="n">
        <v>19.5846</v>
      </c>
      <c r="K4363" s="0" t="n">
        <v>337</v>
      </c>
      <c r="L4363" s="0" t="s">
        <v>20</v>
      </c>
      <c r="M4363" s="0" t="n">
        <f aca="false">35.3*G4363</f>
        <v>0.09224577836385</v>
      </c>
      <c r="N4363" s="0" t="n">
        <f aca="false">M4363*1000/365</f>
        <v>0.252728159900959</v>
      </c>
      <c r="O4363" s="0" t="n">
        <f aca="false">Table1[[#This Row],[Detection frequency 2021]]/100*365</f>
        <v>71.48379</v>
      </c>
      <c r="P4363" s="0" t="n">
        <f aca="false">Table1[[#This Row],[Flared days/year]]/12</f>
        <v>5.9569825</v>
      </c>
      <c r="Q4363" s="2" t="n">
        <f aca="false">Table1[[#This Row],['#days per month]]-P4419</f>
        <v>1.58625958333333</v>
      </c>
    </row>
    <row r="4364" customFormat="false" ht="15.75" hidden="true" customHeight="false" outlineLevel="0" collapsed="false">
      <c r="A4364" s="0" t="s">
        <v>100</v>
      </c>
      <c r="B4364" s="0" t="s">
        <v>101</v>
      </c>
      <c r="C4364" s="0" t="s">
        <v>4533</v>
      </c>
      <c r="D4364" s="0" t="n">
        <v>9877</v>
      </c>
      <c r="E4364" s="0" t="n">
        <v>38.584193</v>
      </c>
      <c r="F4364" s="0" t="n">
        <v>62.836743</v>
      </c>
      <c r="G4364" s="0" t="n">
        <v>0.002611507057</v>
      </c>
      <c r="H4364" s="0" t="n">
        <v>1429.69</v>
      </c>
      <c r="I4364" s="0" t="n">
        <v>1.6015</v>
      </c>
      <c r="J4364" s="0" t="n">
        <v>3.81861999999999</v>
      </c>
      <c r="K4364" s="0" t="n">
        <v>419</v>
      </c>
      <c r="L4364" s="0" t="s">
        <v>20</v>
      </c>
      <c r="M4364" s="0" t="n">
        <f aca="false">35.3*G4364</f>
        <v>0.0921861991121</v>
      </c>
      <c r="N4364" s="0" t="n">
        <f aca="false">M4364*1000/365</f>
        <v>0.252564929074247</v>
      </c>
      <c r="O4364" s="0" t="n">
        <f aca="false">Table1[[#This Row],[Detection frequency 2021]]/100*365</f>
        <v>13.937963</v>
      </c>
      <c r="P4364" s="0" t="n">
        <f aca="false">Table1[[#This Row],[Flared days/year]]/12</f>
        <v>1.16149691666666</v>
      </c>
      <c r="Q4364" s="2" t="n">
        <f aca="false">Table1[[#This Row],['#days per month]]-P4420</f>
        <v>-1.64873845833334</v>
      </c>
    </row>
    <row r="4365" customFormat="false" ht="15.75" hidden="true" customHeight="false" outlineLevel="0" collapsed="false">
      <c r="A4365" s="0" t="s">
        <v>264</v>
      </c>
      <c r="B4365" s="0" t="s">
        <v>265</v>
      </c>
      <c r="C4365" s="0" t="s">
        <v>4534</v>
      </c>
      <c r="D4365" s="0" t="n">
        <v>8171</v>
      </c>
      <c r="E4365" s="0" t="n">
        <v>26.6273609999999</v>
      </c>
      <c r="F4365" s="0" t="n">
        <v>51.849056</v>
      </c>
      <c r="G4365" s="0" t="n">
        <v>0.0019234991547</v>
      </c>
      <c r="H4365" s="0" t="n">
        <v>1809.58</v>
      </c>
      <c r="I4365" s="0" t="n">
        <v>1.64524</v>
      </c>
      <c r="J4365" s="0" t="n">
        <v>6.66667</v>
      </c>
      <c r="K4365" s="0" t="n">
        <v>375</v>
      </c>
      <c r="L4365" s="0" t="s">
        <v>20</v>
      </c>
      <c r="M4365" s="0" t="n">
        <f aca="false">35.3*G4365</f>
        <v>0.06789952016091</v>
      </c>
      <c r="N4365" s="0" t="n">
        <f aca="false">M4365*1000/365</f>
        <v>0.18602608263263</v>
      </c>
      <c r="O4365" s="0" t="n">
        <f aca="false">Table1[[#This Row],[Detection frequency 2021]]/100*365</f>
        <v>24.3333455</v>
      </c>
      <c r="P4365" s="0" t="n">
        <f aca="false">Table1[[#This Row],[Flared days/year]]/12</f>
        <v>2.02777879166667</v>
      </c>
      <c r="Q4365" s="2" t="n">
        <f aca="false">Table1[[#This Row],['#days per month]]-P4421</f>
        <v>-2.543511625</v>
      </c>
    </row>
    <row r="4366" customFormat="false" ht="15.75" hidden="true" customHeight="false" outlineLevel="0" collapsed="false">
      <c r="A4366" s="0" t="s">
        <v>1829</v>
      </c>
      <c r="B4366" s="0" t="s">
        <v>1830</v>
      </c>
      <c r="C4366" s="0" t="s">
        <v>4535</v>
      </c>
      <c r="D4366" s="0" t="n">
        <v>5116</v>
      </c>
      <c r="E4366" s="0" t="n">
        <v>57.814163</v>
      </c>
      <c r="F4366" s="0" t="n">
        <v>4.532819</v>
      </c>
      <c r="G4366" s="0" t="n">
        <v>0.0026110550208</v>
      </c>
      <c r="H4366" s="0" t="n">
        <v>1739.4</v>
      </c>
      <c r="I4366" s="0" t="n">
        <v>1.6015</v>
      </c>
      <c r="J4366" s="0" t="n">
        <v>3.24324</v>
      </c>
      <c r="K4366" s="0" t="n">
        <v>185</v>
      </c>
      <c r="L4366" s="0" t="s">
        <v>20</v>
      </c>
      <c r="M4366" s="0" t="n">
        <f aca="false">35.3*G4366</f>
        <v>0.09217024223424</v>
      </c>
      <c r="N4366" s="0" t="n">
        <f aca="false">M4366*1000/365</f>
        <v>0.252521211600657</v>
      </c>
      <c r="O4366" s="0" t="n">
        <f aca="false">Table1[[#This Row],[Detection frequency 2021]]/100*365</f>
        <v>11.837826</v>
      </c>
      <c r="P4366" s="0" t="n">
        <f aca="false">Table1[[#This Row],[Flared days/year]]/12</f>
        <v>0.9864855</v>
      </c>
      <c r="Q4366" s="2" t="n">
        <f aca="false">Table1[[#This Row],['#days per month]]-P4422</f>
        <v>-6.22475866666667</v>
      </c>
    </row>
    <row r="4367" customFormat="false" ht="15.75" hidden="true" customHeight="false" outlineLevel="0" collapsed="false">
      <c r="A4367" s="0" t="s">
        <v>645</v>
      </c>
      <c r="B4367" s="0" t="s">
        <v>646</v>
      </c>
      <c r="C4367" s="0" t="s">
        <v>4536</v>
      </c>
      <c r="D4367" s="0" t="n">
        <v>2645</v>
      </c>
      <c r="E4367" s="0" t="n">
        <v>31.407983</v>
      </c>
      <c r="F4367" s="0" t="n">
        <v>-101.570419</v>
      </c>
      <c r="G4367" s="0" t="n">
        <v>0.0026086451395</v>
      </c>
      <c r="H4367" s="0" t="n">
        <v>1845.85</v>
      </c>
      <c r="I4367" s="0" t="n">
        <v>1.6015</v>
      </c>
      <c r="J4367" s="0" t="n">
        <v>8.25959</v>
      </c>
      <c r="K4367" s="0" t="n">
        <v>339</v>
      </c>
      <c r="L4367" s="0" t="s">
        <v>20</v>
      </c>
      <c r="M4367" s="0" t="n">
        <f aca="false">35.3*G4367</f>
        <v>0.09208517342435</v>
      </c>
      <c r="N4367" s="0" t="n">
        <f aca="false">M4367*1000/365</f>
        <v>0.252288146368082</v>
      </c>
      <c r="O4367" s="0" t="n">
        <f aca="false">Table1[[#This Row],[Detection frequency 2021]]/100*365</f>
        <v>30.1475035</v>
      </c>
      <c r="P4367" s="0" t="n">
        <f aca="false">Table1[[#This Row],[Flared days/year]]/12</f>
        <v>2.51229195833333</v>
      </c>
      <c r="Q4367" s="2" t="n">
        <f aca="false">Table1[[#This Row],['#days per month]]-P4423</f>
        <v>-1.588817625</v>
      </c>
    </row>
    <row r="4368" customFormat="false" ht="15.75" hidden="true" customHeight="false" outlineLevel="0" collapsed="false">
      <c r="A4368" s="0" t="s">
        <v>78</v>
      </c>
      <c r="B4368" s="0" t="s">
        <v>79</v>
      </c>
      <c r="C4368" s="0" t="s">
        <v>4537</v>
      </c>
      <c r="D4368" s="0" t="n">
        <v>8563</v>
      </c>
      <c r="E4368" s="0" t="n">
        <v>21.002182</v>
      </c>
      <c r="F4368" s="0" t="n">
        <v>56.5344719999999</v>
      </c>
      <c r="G4368" s="0" t="n">
        <v>0.009335574885</v>
      </c>
      <c r="H4368" s="0" t="n">
        <v>1749.22</v>
      </c>
      <c r="I4368" s="0" t="n">
        <v>1.76758</v>
      </c>
      <c r="J4368" s="0" t="n">
        <v>6.52173999999999</v>
      </c>
      <c r="K4368" s="0" t="n">
        <v>368</v>
      </c>
      <c r="L4368" s="0" t="s">
        <v>20</v>
      </c>
      <c r="M4368" s="0" t="n">
        <f aca="false">35.3*G4368</f>
        <v>0.3295457934405</v>
      </c>
      <c r="N4368" s="0" t="n">
        <f aca="false">M4368*1000/365</f>
        <v>0.902865187508219</v>
      </c>
      <c r="O4368" s="0" t="n">
        <f aca="false">Table1[[#This Row],[Detection frequency 2021]]/100*365</f>
        <v>23.804351</v>
      </c>
      <c r="P4368" s="0" t="n">
        <f aca="false">Table1[[#This Row],[Flared days/year]]/12</f>
        <v>1.98369591666666</v>
      </c>
      <c r="Q4368" s="2" t="n">
        <f aca="false">Table1[[#This Row],['#days per month]]-P4424</f>
        <v>0.0670292083333333</v>
      </c>
    </row>
    <row r="4369" customFormat="false" ht="15.75" hidden="true" customHeight="false" outlineLevel="0" collapsed="false">
      <c r="A4369" s="0" t="s">
        <v>645</v>
      </c>
      <c r="B4369" s="0" t="s">
        <v>646</v>
      </c>
      <c r="C4369" s="0" t="s">
        <v>4538</v>
      </c>
      <c r="D4369" s="0" t="n">
        <v>2324</v>
      </c>
      <c r="E4369" s="0" t="n">
        <v>31.65976</v>
      </c>
      <c r="F4369" s="0" t="n">
        <v>-102.139967</v>
      </c>
      <c r="G4369" s="0" t="n">
        <v>0.0026065023705</v>
      </c>
      <c r="H4369" s="0" t="n">
        <v>1797.98</v>
      </c>
      <c r="I4369" s="0" t="n">
        <v>4.98054</v>
      </c>
      <c r="J4369" s="0" t="n">
        <v>6.58683</v>
      </c>
      <c r="K4369" s="0" t="n">
        <v>334</v>
      </c>
      <c r="L4369" s="0" t="s">
        <v>20</v>
      </c>
      <c r="M4369" s="0" t="n">
        <f aca="false">35.3*G4369</f>
        <v>0.09200953367865</v>
      </c>
      <c r="N4369" s="0" t="n">
        <f aca="false">M4369*1000/365</f>
        <v>0.252080914188082</v>
      </c>
      <c r="O4369" s="0" t="n">
        <f aca="false">Table1[[#This Row],[Detection frequency 2021]]/100*365</f>
        <v>24.0419295</v>
      </c>
      <c r="P4369" s="0" t="n">
        <f aca="false">Table1[[#This Row],[Flared days/year]]/12</f>
        <v>2.003494125</v>
      </c>
      <c r="Q4369" s="2" t="n">
        <f aca="false">Table1[[#This Row],['#days per month]]-P4425</f>
        <v>-3.771809625</v>
      </c>
    </row>
    <row r="4370" customFormat="false" ht="15.75" hidden="true" customHeight="false" outlineLevel="0" collapsed="false">
      <c r="A4370" s="0" t="s">
        <v>645</v>
      </c>
      <c r="B4370" s="0" t="s">
        <v>646</v>
      </c>
      <c r="C4370" s="0" t="s">
        <v>4539</v>
      </c>
      <c r="D4370" s="0" t="n">
        <v>966</v>
      </c>
      <c r="E4370" s="0" t="n">
        <v>47.703577</v>
      </c>
      <c r="F4370" s="0" t="n">
        <v>-102.64701</v>
      </c>
      <c r="G4370" s="0" t="n">
        <v>0.0026050464617</v>
      </c>
      <c r="H4370" s="0" t="n">
        <v>1907.11</v>
      </c>
      <c r="I4370" s="0" t="n">
        <v>2.0508</v>
      </c>
      <c r="J4370" s="0" t="n">
        <v>10.5422</v>
      </c>
      <c r="K4370" s="0" t="n">
        <v>332</v>
      </c>
      <c r="L4370" s="0" t="s">
        <v>20</v>
      </c>
      <c r="M4370" s="0" t="n">
        <f aca="false">35.3*G4370</f>
        <v>0.09195814009801</v>
      </c>
      <c r="N4370" s="0" t="n">
        <f aca="false">M4370*1000/365</f>
        <v>0.251940109857562</v>
      </c>
      <c r="O4370" s="0" t="n">
        <f aca="false">Table1[[#This Row],[Detection frequency 2021]]/100*365</f>
        <v>38.47903</v>
      </c>
      <c r="P4370" s="0" t="n">
        <f aca="false">Table1[[#This Row],[Flared days/year]]/12</f>
        <v>3.20658583333333</v>
      </c>
      <c r="Q4370" s="2" t="n">
        <f aca="false">Table1[[#This Row],['#days per month]]-P4426</f>
        <v>-2.21655375</v>
      </c>
    </row>
    <row r="4371" customFormat="false" ht="15.75" hidden="true" customHeight="false" outlineLevel="0" collapsed="false">
      <c r="A4371" s="0" t="s">
        <v>387</v>
      </c>
      <c r="B4371" s="0" t="s">
        <v>388</v>
      </c>
      <c r="C4371" s="0" t="s">
        <v>4540</v>
      </c>
      <c r="D4371" s="0" t="n">
        <v>7318</v>
      </c>
      <c r="E4371" s="0" t="n">
        <v>37.03171</v>
      </c>
      <c r="F4371" s="0" t="n">
        <v>42.169709</v>
      </c>
      <c r="G4371" s="0" t="n">
        <v>0.0026038400534</v>
      </c>
      <c r="H4371" s="0" t="n">
        <v>1765.25</v>
      </c>
      <c r="I4371" s="0" t="n">
        <v>2.19042</v>
      </c>
      <c r="J4371" s="0" t="n">
        <v>11.7493</v>
      </c>
      <c r="K4371" s="0" t="n">
        <v>383</v>
      </c>
      <c r="L4371" s="0" t="s">
        <v>20</v>
      </c>
      <c r="M4371" s="0" t="n">
        <f aca="false">35.3*G4371</f>
        <v>0.09191555388502</v>
      </c>
      <c r="N4371" s="0" t="n">
        <f aca="false">M4371*1000/365</f>
        <v>0.251823435301425</v>
      </c>
      <c r="O4371" s="0" t="n">
        <f aca="false">Table1[[#This Row],[Detection frequency 2021]]/100*365</f>
        <v>42.884945</v>
      </c>
      <c r="P4371" s="0" t="n">
        <f aca="false">Table1[[#This Row],[Flared days/year]]/12</f>
        <v>3.57374541666667</v>
      </c>
      <c r="Q4371" s="2" t="n">
        <f aca="false">Table1[[#This Row],['#days per month]]-P4427</f>
        <v>0.982695583333333</v>
      </c>
    </row>
    <row r="4372" customFormat="false" ht="15.75" hidden="true" customHeight="false" outlineLevel="0" collapsed="false">
      <c r="A4372" s="0" t="s">
        <v>1829</v>
      </c>
      <c r="B4372" s="0" t="s">
        <v>1830</v>
      </c>
      <c r="C4372" s="0" t="s">
        <v>4541</v>
      </c>
      <c r="D4372" s="0" t="n">
        <v>5125</v>
      </c>
      <c r="E4372" s="0" t="n">
        <v>66.026433</v>
      </c>
      <c r="F4372" s="0" t="n">
        <v>8.087954</v>
      </c>
      <c r="G4372" s="0" t="n">
        <v>0.0026004585878</v>
      </c>
      <c r="H4372" s="0" t="n">
        <v>1228.46</v>
      </c>
      <c r="I4372" s="0" t="n">
        <v>1.6015</v>
      </c>
      <c r="J4372" s="0" t="n">
        <v>30</v>
      </c>
      <c r="K4372" s="0" t="n">
        <v>70</v>
      </c>
      <c r="L4372" s="0" t="s">
        <v>20</v>
      </c>
      <c r="M4372" s="0" t="n">
        <f aca="false">35.3*G4372</f>
        <v>0.09179618814934</v>
      </c>
      <c r="N4372" s="0" t="n">
        <f aca="false">M4372*1000/365</f>
        <v>0.251496405888603</v>
      </c>
      <c r="O4372" s="0" t="n">
        <f aca="false">Table1[[#This Row],[Detection frequency 2021]]/100*365</f>
        <v>109.5</v>
      </c>
      <c r="P4372" s="0" t="n">
        <f aca="false">Table1[[#This Row],[Flared days/year]]/12</f>
        <v>9.125</v>
      </c>
      <c r="Q4372" s="2" t="n">
        <f aca="false">Table1[[#This Row],['#days per month]]-P4428</f>
        <v>6.40112058333333</v>
      </c>
    </row>
    <row r="4373" customFormat="false" ht="15.75" hidden="true" customHeight="false" outlineLevel="0" collapsed="false">
      <c r="A4373" s="0" t="s">
        <v>24</v>
      </c>
      <c r="B4373" s="0" t="s">
        <v>25</v>
      </c>
      <c r="C4373" s="0" t="s">
        <v>4542</v>
      </c>
      <c r="D4373" s="0" t="n">
        <v>10467</v>
      </c>
      <c r="E4373" s="0" t="n">
        <v>58.415953</v>
      </c>
      <c r="F4373" s="0" t="n">
        <v>107.605770999999</v>
      </c>
      <c r="G4373" s="0" t="n">
        <v>0.00260018854019999</v>
      </c>
      <c r="H4373" s="0" t="n">
        <v>1532.36</v>
      </c>
      <c r="I4373" s="0" t="n">
        <v>1.6015</v>
      </c>
      <c r="J4373" s="0" t="n">
        <v>23.8532</v>
      </c>
      <c r="K4373" s="0" t="n">
        <v>218</v>
      </c>
      <c r="L4373" s="0" t="s">
        <v>20</v>
      </c>
      <c r="M4373" s="0" t="n">
        <f aca="false">35.3*G4373</f>
        <v>0.0917866554690596</v>
      </c>
      <c r="N4373" s="0" t="n">
        <f aca="false">M4373*1000/365</f>
        <v>0.251470288956328</v>
      </c>
      <c r="O4373" s="0" t="n">
        <f aca="false">Table1[[#This Row],[Detection frequency 2021]]/100*365</f>
        <v>87.06418</v>
      </c>
      <c r="P4373" s="0" t="n">
        <f aca="false">Table1[[#This Row],[Flared days/year]]/12</f>
        <v>7.25534833333333</v>
      </c>
      <c r="Q4373" s="2" t="n">
        <f aca="false">Table1[[#This Row],['#days per month]]-P4429</f>
        <v>4.48179241666667</v>
      </c>
    </row>
    <row r="4374" customFormat="false" ht="15.75" hidden="true" customHeight="false" outlineLevel="0" collapsed="false">
      <c r="A4374" s="0" t="s">
        <v>161</v>
      </c>
      <c r="B4374" s="0" t="s">
        <v>162</v>
      </c>
      <c r="C4374" s="0" t="s">
        <v>4543</v>
      </c>
      <c r="D4374" s="0" t="n">
        <v>9757</v>
      </c>
      <c r="E4374" s="0" t="n">
        <v>45.204301</v>
      </c>
      <c r="F4374" s="0" t="n">
        <v>84.88597</v>
      </c>
      <c r="G4374" s="0" t="n">
        <v>0.0025989028788</v>
      </c>
      <c r="H4374" s="0" t="n">
        <v>1827.68</v>
      </c>
      <c r="I4374" s="0" t="n">
        <v>1.6015</v>
      </c>
      <c r="J4374" s="0" t="n">
        <v>20.9459</v>
      </c>
      <c r="K4374" s="0" t="n">
        <v>296</v>
      </c>
      <c r="L4374" s="0" t="s">
        <v>20</v>
      </c>
      <c r="M4374" s="0" t="n">
        <f aca="false">35.3*G4374</f>
        <v>0.09174127162164</v>
      </c>
      <c r="N4374" s="0" t="n">
        <f aca="false">M4374*1000/365</f>
        <v>0.251345949648329</v>
      </c>
      <c r="O4374" s="0" t="n">
        <f aca="false">Table1[[#This Row],[Detection frequency 2021]]/100*365</f>
        <v>76.452535</v>
      </c>
      <c r="P4374" s="0" t="n">
        <f aca="false">Table1[[#This Row],[Flared days/year]]/12</f>
        <v>6.37104458333333</v>
      </c>
      <c r="Q4374" s="2" t="n">
        <f aca="false">Table1[[#This Row],['#days per month]]-P4430</f>
        <v>0.822740416666666</v>
      </c>
    </row>
    <row r="4375" customFormat="false" ht="15.75" hidden="true" customHeight="false" outlineLevel="0" collapsed="false">
      <c r="A4375" s="0" t="s">
        <v>17</v>
      </c>
      <c r="B4375" s="0" t="s">
        <v>18</v>
      </c>
      <c r="C4375" s="0" t="s">
        <v>4544</v>
      </c>
      <c r="D4375" s="0" t="n">
        <v>4293</v>
      </c>
      <c r="E4375" s="0" t="n">
        <v>9.587905</v>
      </c>
      <c r="F4375" s="0" t="n">
        <v>-63.733128</v>
      </c>
      <c r="G4375" s="0" t="n">
        <v>0.00259876491969999</v>
      </c>
      <c r="H4375" s="0" t="n">
        <v>2081.18</v>
      </c>
      <c r="I4375" s="0" t="n">
        <v>2.14325</v>
      </c>
      <c r="J4375" s="0" t="n">
        <v>12.8866</v>
      </c>
      <c r="K4375" s="0" t="n">
        <v>194</v>
      </c>
      <c r="L4375" s="0" t="s">
        <v>20</v>
      </c>
      <c r="M4375" s="0" t="n">
        <f aca="false">35.3*G4375</f>
        <v>0.0917364016654096</v>
      </c>
      <c r="N4375" s="0" t="n">
        <f aca="false">M4375*1000/365</f>
        <v>0.251332607302492</v>
      </c>
      <c r="O4375" s="0" t="n">
        <f aca="false">Table1[[#This Row],[Detection frequency 2021]]/100*365</f>
        <v>47.03609</v>
      </c>
      <c r="P4375" s="0" t="n">
        <f aca="false">Table1[[#This Row],[Flared days/year]]/12</f>
        <v>3.91967416666667</v>
      </c>
      <c r="Q4375" s="2" t="n">
        <f aca="false">Table1[[#This Row],['#days per month]]-P4431</f>
        <v>2.04650633333333</v>
      </c>
    </row>
    <row r="4376" customFormat="false" ht="15.75" hidden="true" customHeight="false" outlineLevel="0" collapsed="false">
      <c r="A4376" s="0" t="s">
        <v>645</v>
      </c>
      <c r="B4376" s="0" t="s">
        <v>646</v>
      </c>
      <c r="C4376" s="0" t="s">
        <v>4545</v>
      </c>
      <c r="D4376" s="0" t="n">
        <v>1935</v>
      </c>
      <c r="E4376" s="0" t="n">
        <v>31.023828</v>
      </c>
      <c r="F4376" s="0" t="n">
        <v>-103.416976</v>
      </c>
      <c r="G4376" s="0" t="n">
        <v>0.0025981573126</v>
      </c>
      <c r="H4376" s="0" t="n">
        <v>1908.51</v>
      </c>
      <c r="I4376" s="0" t="n">
        <v>2.60709</v>
      </c>
      <c r="J4376" s="0" t="n">
        <v>15.2941</v>
      </c>
      <c r="K4376" s="0" t="n">
        <v>340</v>
      </c>
      <c r="L4376" s="0" t="s">
        <v>20</v>
      </c>
      <c r="M4376" s="0" t="n">
        <f aca="false">35.3*G4376</f>
        <v>0.09171495313478</v>
      </c>
      <c r="N4376" s="0" t="n">
        <f aca="false">M4376*1000/365</f>
        <v>0.251273844204877</v>
      </c>
      <c r="O4376" s="0" t="n">
        <f aca="false">Table1[[#This Row],[Detection frequency 2021]]/100*365</f>
        <v>55.823465</v>
      </c>
      <c r="P4376" s="0" t="n">
        <f aca="false">Table1[[#This Row],[Flared days/year]]/12</f>
        <v>4.65195541666667</v>
      </c>
      <c r="Q4376" s="2" t="n">
        <f aca="false">Table1[[#This Row],['#days per month]]-P4432</f>
        <v>-1.87470083333333</v>
      </c>
    </row>
    <row r="4377" customFormat="false" ht="15.75" hidden="true" customHeight="false" outlineLevel="0" collapsed="false">
      <c r="A4377" s="0" t="s">
        <v>161</v>
      </c>
      <c r="B4377" s="0" t="s">
        <v>162</v>
      </c>
      <c r="C4377" s="0" t="s">
        <v>4546</v>
      </c>
      <c r="D4377" s="0" t="n">
        <v>9609</v>
      </c>
      <c r="E4377" s="0" t="n">
        <v>41.301803</v>
      </c>
      <c r="F4377" s="0" t="n">
        <v>82.101152</v>
      </c>
      <c r="G4377" s="0" t="n">
        <v>0.0025960703143</v>
      </c>
      <c r="H4377" s="0" t="n">
        <v>1822.78</v>
      </c>
      <c r="I4377" s="0" t="n">
        <v>0.793233</v>
      </c>
      <c r="J4377" s="0" t="n">
        <v>14.8688</v>
      </c>
      <c r="K4377" s="0" t="n">
        <v>343</v>
      </c>
      <c r="L4377" s="0" t="s">
        <v>20</v>
      </c>
      <c r="M4377" s="0" t="n">
        <f aca="false">35.3*G4377</f>
        <v>0.09164128209479</v>
      </c>
      <c r="N4377" s="0" t="n">
        <f aca="false">M4377*1000/365</f>
        <v>0.251072005739151</v>
      </c>
      <c r="O4377" s="0" t="n">
        <f aca="false">Table1[[#This Row],[Detection frequency 2021]]/100*365</f>
        <v>54.27112</v>
      </c>
      <c r="P4377" s="0" t="n">
        <f aca="false">Table1[[#This Row],[Flared days/year]]/12</f>
        <v>4.52259333333333</v>
      </c>
      <c r="Q4377" s="2" t="n">
        <f aca="false">Table1[[#This Row],['#days per month]]-P4433</f>
        <v>-1.42353041666667</v>
      </c>
    </row>
    <row r="4378" customFormat="false" ht="15.75" hidden="true" customHeight="false" outlineLevel="0" collapsed="false">
      <c r="A4378" s="0" t="s">
        <v>28</v>
      </c>
      <c r="B4378" s="0" t="s">
        <v>29</v>
      </c>
      <c r="C4378" s="0" t="s">
        <v>4547</v>
      </c>
      <c r="D4378" s="0" t="n">
        <v>8051</v>
      </c>
      <c r="E4378" s="0" t="n">
        <v>30.122601</v>
      </c>
      <c r="F4378" s="0" t="n">
        <v>50.484561</v>
      </c>
      <c r="G4378" s="0" t="n">
        <v>0.0025952983304</v>
      </c>
      <c r="H4378" s="0" t="n">
        <v>1789.32</v>
      </c>
      <c r="I4378" s="0" t="n">
        <v>1.20379</v>
      </c>
      <c r="J4378" s="0" t="n">
        <v>6.93333</v>
      </c>
      <c r="K4378" s="0" t="n">
        <v>375</v>
      </c>
      <c r="L4378" s="0" t="s">
        <v>20</v>
      </c>
      <c r="M4378" s="0" t="n">
        <f aca="false">35.3*G4378</f>
        <v>0.09161403106312</v>
      </c>
      <c r="N4378" s="0" t="n">
        <f aca="false">M4378*1000/365</f>
        <v>0.250997345378411</v>
      </c>
      <c r="O4378" s="0" t="n">
        <f aca="false">Table1[[#This Row],[Detection frequency 2021]]/100*365</f>
        <v>25.3066545</v>
      </c>
      <c r="P4378" s="0" t="n">
        <f aca="false">Table1[[#This Row],[Flared days/year]]/12</f>
        <v>2.108887875</v>
      </c>
      <c r="Q4378" s="2" t="n">
        <f aca="false">Table1[[#This Row],['#days per month]]-P4434</f>
        <v>-4.576087125</v>
      </c>
    </row>
    <row r="4379" customFormat="false" ht="15.75" hidden="true" customHeight="false" outlineLevel="0" collapsed="false">
      <c r="A4379" s="0" t="s">
        <v>645</v>
      </c>
      <c r="B4379" s="0" t="s">
        <v>646</v>
      </c>
      <c r="C4379" s="0" t="s">
        <v>4548</v>
      </c>
      <c r="D4379" s="0" t="n">
        <v>1988</v>
      </c>
      <c r="E4379" s="0" t="n">
        <v>31.464659</v>
      </c>
      <c r="F4379" s="0" t="n">
        <v>-103.326536</v>
      </c>
      <c r="G4379" s="0" t="n">
        <v>0.0025949167414</v>
      </c>
      <c r="H4379" s="0" t="n">
        <v>1913.15</v>
      </c>
      <c r="I4379" s="0" t="n">
        <v>2.32220999999999</v>
      </c>
      <c r="J4379" s="0" t="n">
        <v>17.1254</v>
      </c>
      <c r="K4379" s="0" t="n">
        <v>327</v>
      </c>
      <c r="L4379" s="0" t="s">
        <v>20</v>
      </c>
      <c r="M4379" s="0" t="n">
        <f aca="false">35.3*G4379</f>
        <v>0.09160056097142</v>
      </c>
      <c r="N4379" s="0" t="n">
        <f aca="false">M4379*1000/365</f>
        <v>0.250960441017589</v>
      </c>
      <c r="O4379" s="0" t="n">
        <f aca="false">Table1[[#This Row],[Detection frequency 2021]]/100*365</f>
        <v>62.50771</v>
      </c>
      <c r="P4379" s="0" t="n">
        <f aca="false">Table1[[#This Row],[Flared days/year]]/12</f>
        <v>5.20897583333333</v>
      </c>
      <c r="Q4379" s="2" t="n">
        <f aca="false">Table1[[#This Row],['#days per month]]-P4435</f>
        <v>3.40383183333334</v>
      </c>
    </row>
    <row r="4380" customFormat="false" ht="15.75" hidden="true" customHeight="false" outlineLevel="0" collapsed="false">
      <c r="A4380" s="0" t="s">
        <v>543</v>
      </c>
      <c r="B4380" s="0" t="s">
        <v>544</v>
      </c>
      <c r="C4380" s="0" t="s">
        <v>4549</v>
      </c>
      <c r="D4380" s="0" t="n">
        <v>12504</v>
      </c>
      <c r="E4380" s="0" t="n">
        <v>-27.096016</v>
      </c>
      <c r="F4380" s="0" t="n">
        <v>150.941323</v>
      </c>
      <c r="G4380" s="0" t="n">
        <v>0.0025939158041</v>
      </c>
      <c r="H4380" s="0" t="n">
        <v>1854.89</v>
      </c>
      <c r="I4380" s="0" t="n">
        <v>1.6015</v>
      </c>
      <c r="J4380" s="0" t="n">
        <v>3.04878</v>
      </c>
      <c r="K4380" s="0" t="n">
        <v>328</v>
      </c>
      <c r="L4380" s="0" t="s">
        <v>20</v>
      </c>
      <c r="M4380" s="0" t="n">
        <f aca="false">35.3*G4380</f>
        <v>0.09156522788473</v>
      </c>
      <c r="N4380" s="0" t="n">
        <f aca="false">M4380*1000/365</f>
        <v>0.250863638040356</v>
      </c>
      <c r="O4380" s="0" t="n">
        <f aca="false">Table1[[#This Row],[Detection frequency 2021]]/100*365</f>
        <v>11.128047</v>
      </c>
      <c r="P4380" s="0" t="n">
        <f aca="false">Table1[[#This Row],[Flared days/year]]/12</f>
        <v>0.92733725</v>
      </c>
      <c r="Q4380" s="2" t="n">
        <f aca="false">Table1[[#This Row],['#days per month]]-P4436</f>
        <v>-5.91641275</v>
      </c>
    </row>
    <row r="4381" customFormat="false" ht="15.75" hidden="true" customHeight="false" outlineLevel="0" collapsed="false">
      <c r="A4381" s="0" t="s">
        <v>35</v>
      </c>
      <c r="B4381" s="0" t="s">
        <v>36</v>
      </c>
      <c r="C4381" s="0" t="s">
        <v>4550</v>
      </c>
      <c r="D4381" s="0" t="n">
        <v>3796</v>
      </c>
      <c r="E4381" s="0" t="n">
        <v>17.853976</v>
      </c>
      <c r="F4381" s="0" t="n">
        <v>-93.149621</v>
      </c>
      <c r="G4381" s="0" t="n">
        <v>0.0025922573596</v>
      </c>
      <c r="H4381" s="0" t="n">
        <v>1857</v>
      </c>
      <c r="I4381" s="0" t="n">
        <v>1.6015</v>
      </c>
      <c r="J4381" s="0" t="n">
        <v>11.5384999999999</v>
      </c>
      <c r="K4381" s="0" t="n">
        <v>182</v>
      </c>
      <c r="L4381" s="0" t="s">
        <v>20</v>
      </c>
      <c r="M4381" s="0" t="n">
        <f aca="false">35.3*G4381</f>
        <v>0.09150668479388</v>
      </c>
      <c r="N4381" s="0" t="n">
        <f aca="false">M4381*1000/365</f>
        <v>0.25070324601063</v>
      </c>
      <c r="O4381" s="0" t="n">
        <f aca="false">Table1[[#This Row],[Detection frequency 2021]]/100*365</f>
        <v>42.1155249999996</v>
      </c>
      <c r="P4381" s="0" t="n">
        <f aca="false">Table1[[#This Row],[Flared days/year]]/12</f>
        <v>3.5096270833333</v>
      </c>
      <c r="Q4381" s="2" t="n">
        <f aca="false">Table1[[#This Row],['#days per month]]-P4437</f>
        <v>1.60858541666664</v>
      </c>
    </row>
    <row r="4382" customFormat="false" ht="15.75" hidden="true" customHeight="false" outlineLevel="0" collapsed="false">
      <c r="A4382" s="0" t="s">
        <v>645</v>
      </c>
      <c r="B4382" s="0" t="s">
        <v>646</v>
      </c>
      <c r="C4382" s="0" t="s">
        <v>4551</v>
      </c>
      <c r="D4382" s="0" t="n">
        <v>1095</v>
      </c>
      <c r="E4382" s="0" t="n">
        <v>48.268326</v>
      </c>
      <c r="F4382" s="0" t="n">
        <v>-102.389204</v>
      </c>
      <c r="G4382" s="0" t="n">
        <v>0.0025895833013</v>
      </c>
      <c r="H4382" s="0" t="n">
        <v>1897.77</v>
      </c>
      <c r="I4382" s="0" t="n">
        <v>1.19077</v>
      </c>
      <c r="J4382" s="0" t="n">
        <v>12.9412</v>
      </c>
      <c r="K4382" s="0" t="n">
        <v>340</v>
      </c>
      <c r="L4382" s="0" t="s">
        <v>20</v>
      </c>
      <c r="M4382" s="0" t="n">
        <f aca="false">35.3*G4382</f>
        <v>0.09141229053589</v>
      </c>
      <c r="N4382" s="0" t="n">
        <f aca="false">M4382*1000/365</f>
        <v>0.250444631605178</v>
      </c>
      <c r="O4382" s="0" t="n">
        <f aca="false">Table1[[#This Row],[Detection frequency 2021]]/100*365</f>
        <v>47.23538</v>
      </c>
      <c r="P4382" s="0" t="n">
        <f aca="false">Table1[[#This Row],[Flared days/year]]/12</f>
        <v>3.93628166666667</v>
      </c>
      <c r="Q4382" s="2" t="n">
        <f aca="false">Table1[[#This Row],['#days per month]]-P4438</f>
        <v>2.28576383333333</v>
      </c>
    </row>
    <row r="4383" customFormat="false" ht="15.75" hidden="true" customHeight="false" outlineLevel="0" collapsed="false">
      <c r="A4383" s="0" t="s">
        <v>645</v>
      </c>
      <c r="B4383" s="0" t="s">
        <v>646</v>
      </c>
      <c r="C4383" s="0" t="s">
        <v>4552</v>
      </c>
      <c r="D4383" s="0" t="n">
        <v>2707</v>
      </c>
      <c r="E4383" s="0" t="n">
        <v>32.289474</v>
      </c>
      <c r="F4383" s="0" t="n">
        <v>-101.417845</v>
      </c>
      <c r="G4383" s="0" t="n">
        <v>0.0025890725591</v>
      </c>
      <c r="H4383" s="0" t="n">
        <v>1883.2</v>
      </c>
      <c r="I4383" s="0" t="n">
        <v>1.76909</v>
      </c>
      <c r="J4383" s="0" t="n">
        <v>15.1515</v>
      </c>
      <c r="K4383" s="0" t="n">
        <v>330</v>
      </c>
      <c r="L4383" s="0" t="s">
        <v>20</v>
      </c>
      <c r="M4383" s="0" t="n">
        <f aca="false">35.3*G4383</f>
        <v>0.09139426133623</v>
      </c>
      <c r="N4383" s="0" t="n">
        <f aca="false">M4383*1000/365</f>
        <v>0.250395236537616</v>
      </c>
      <c r="O4383" s="0" t="n">
        <f aca="false">Table1[[#This Row],[Detection frequency 2021]]/100*365</f>
        <v>55.302975</v>
      </c>
      <c r="P4383" s="0" t="n">
        <f aca="false">Table1[[#This Row],[Flared days/year]]/12</f>
        <v>4.60858125</v>
      </c>
      <c r="Q4383" s="2" t="n">
        <f aca="false">Table1[[#This Row],['#days per month]]-P4439</f>
        <v>1.91107916666667</v>
      </c>
    </row>
    <row r="4384" customFormat="false" ht="15.75" hidden="true" customHeight="false" outlineLevel="0" collapsed="false">
      <c r="A4384" s="0" t="s">
        <v>1160</v>
      </c>
      <c r="B4384" s="0" t="s">
        <v>1161</v>
      </c>
      <c r="C4384" s="0" t="s">
        <v>4553</v>
      </c>
      <c r="D4384" s="0" t="n">
        <v>9986</v>
      </c>
      <c r="E4384" s="0" t="n">
        <v>28.6343</v>
      </c>
      <c r="F4384" s="0" t="n">
        <v>69.183238</v>
      </c>
      <c r="G4384" s="0" t="n">
        <v>0.00258565293459999</v>
      </c>
      <c r="H4384" s="0" t="n">
        <v>1789.4</v>
      </c>
      <c r="I4384" s="0" t="n">
        <v>2.0038</v>
      </c>
      <c r="J4384" s="0" t="n">
        <v>21.0526</v>
      </c>
      <c r="K4384" s="0" t="n">
        <v>361</v>
      </c>
      <c r="L4384" s="0" t="s">
        <v>20</v>
      </c>
      <c r="M4384" s="0" t="n">
        <f aca="false">35.3*G4384</f>
        <v>0.0912735485913797</v>
      </c>
      <c r="N4384" s="0" t="n">
        <f aca="false">M4384*1000/365</f>
        <v>0.250064516688711</v>
      </c>
      <c r="O4384" s="0" t="n">
        <f aca="false">Table1[[#This Row],[Detection frequency 2021]]/100*365</f>
        <v>76.84199</v>
      </c>
      <c r="P4384" s="0" t="n">
        <f aca="false">Table1[[#This Row],[Flared days/year]]/12</f>
        <v>6.40349916666667</v>
      </c>
      <c r="Q4384" s="2" t="n">
        <f aca="false">Table1[[#This Row],['#days per month]]-P4440</f>
        <v>-0.437604583333332</v>
      </c>
    </row>
    <row r="4385" customFormat="false" ht="15.75" hidden="true" customHeight="false" outlineLevel="0" collapsed="false">
      <c r="A4385" s="0" t="s">
        <v>161</v>
      </c>
      <c r="B4385" s="0" t="s">
        <v>162</v>
      </c>
      <c r="C4385" s="0" t="s">
        <v>4554</v>
      </c>
      <c r="D4385" s="0" t="n">
        <v>11087</v>
      </c>
      <c r="E4385" s="0" t="n">
        <v>38.122493</v>
      </c>
      <c r="F4385" s="0" t="n">
        <v>109.535779</v>
      </c>
      <c r="G4385" s="0" t="n">
        <v>0.0025831696708</v>
      </c>
      <c r="H4385" s="0" t="n">
        <v>1711.83</v>
      </c>
      <c r="I4385" s="0" t="n">
        <v>1.6015</v>
      </c>
      <c r="J4385" s="0" t="n">
        <v>6.15836</v>
      </c>
      <c r="K4385" s="0" t="n">
        <v>341</v>
      </c>
      <c r="L4385" s="0" t="s">
        <v>20</v>
      </c>
      <c r="M4385" s="0" t="n">
        <f aca="false">35.3*G4385</f>
        <v>0.09118588937924</v>
      </c>
      <c r="N4385" s="0" t="n">
        <f aca="false">M4385*1000/365</f>
        <v>0.249824354463671</v>
      </c>
      <c r="O4385" s="0" t="n">
        <f aca="false">Table1[[#This Row],[Detection frequency 2021]]/100*365</f>
        <v>22.478014</v>
      </c>
      <c r="P4385" s="0" t="n">
        <f aca="false">Table1[[#This Row],[Flared days/year]]/12</f>
        <v>1.87316783333333</v>
      </c>
      <c r="Q4385" s="2" t="n">
        <f aca="false">Table1[[#This Row],['#days per month]]-P4441</f>
        <v>0.00615937500000019</v>
      </c>
    </row>
    <row r="4386" customFormat="false" ht="15.75" hidden="true" customHeight="false" outlineLevel="0" collapsed="false">
      <c r="A4386" s="0" t="s">
        <v>606</v>
      </c>
      <c r="B4386" s="0" t="s">
        <v>607</v>
      </c>
      <c r="C4386" s="0" t="s">
        <v>4555</v>
      </c>
      <c r="D4386" s="0" t="n">
        <v>4801</v>
      </c>
      <c r="E4386" s="0" t="n">
        <v>-10.642864</v>
      </c>
      <c r="F4386" s="0" t="n">
        <v>-36.973093</v>
      </c>
      <c r="G4386" s="0" t="n">
        <v>0.0025821452511</v>
      </c>
      <c r="H4386" s="0" t="n">
        <v>1911.16</v>
      </c>
      <c r="I4386" s="0" t="n">
        <v>1.83686</v>
      </c>
      <c r="J4386" s="0" t="n">
        <v>17.8808</v>
      </c>
      <c r="K4386" s="0" t="n">
        <v>302</v>
      </c>
      <c r="L4386" s="0" t="s">
        <v>218</v>
      </c>
      <c r="M4386" s="0" t="n">
        <f aca="false">35.3*G4386</f>
        <v>0.09114972736383</v>
      </c>
      <c r="N4386" s="0" t="n">
        <f aca="false">M4386*1000/365</f>
        <v>0.249725280448849</v>
      </c>
      <c r="O4386" s="0" t="n">
        <f aca="false">Table1[[#This Row],[Detection frequency 2021]]/100*365</f>
        <v>65.26492</v>
      </c>
      <c r="P4386" s="0" t="n">
        <f aca="false">Table1[[#This Row],[Flared days/year]]/12</f>
        <v>5.43874333333333</v>
      </c>
      <c r="Q4386" s="2" t="n">
        <f aca="false">Table1[[#This Row],['#days per month]]-P4442</f>
        <v>1.95998916666667</v>
      </c>
    </row>
    <row r="4387" customFormat="false" ht="15.75" hidden="true" customHeight="false" outlineLevel="0" collapsed="false">
      <c r="A4387" s="0" t="s">
        <v>645</v>
      </c>
      <c r="B4387" s="0" t="s">
        <v>646</v>
      </c>
      <c r="C4387" s="0" t="s">
        <v>4556</v>
      </c>
      <c r="D4387" s="0" t="n">
        <v>2681</v>
      </c>
      <c r="E4387" s="0" t="n">
        <v>32.457333</v>
      </c>
      <c r="F4387" s="0" t="n">
        <v>-101.470088</v>
      </c>
      <c r="G4387" s="0" t="n">
        <v>0.0025817812739</v>
      </c>
      <c r="H4387" s="0" t="n">
        <v>1871.54</v>
      </c>
      <c r="I4387" s="0" t="n">
        <v>1.6015</v>
      </c>
      <c r="J4387" s="0" t="n">
        <v>16.4223</v>
      </c>
      <c r="K4387" s="0" t="n">
        <v>341</v>
      </c>
      <c r="L4387" s="0" t="s">
        <v>20</v>
      </c>
      <c r="M4387" s="0" t="n">
        <f aca="false">35.3*G4387</f>
        <v>0.09113687896867</v>
      </c>
      <c r="N4387" s="0" t="n">
        <f aca="false">M4387*1000/365</f>
        <v>0.249690079366219</v>
      </c>
      <c r="O4387" s="0" t="n">
        <f aca="false">Table1[[#This Row],[Detection frequency 2021]]/100*365</f>
        <v>59.941395</v>
      </c>
      <c r="P4387" s="0" t="n">
        <f aca="false">Table1[[#This Row],[Flared days/year]]/12</f>
        <v>4.99511625</v>
      </c>
      <c r="Q4387" s="2" t="n">
        <f aca="false">Table1[[#This Row],['#days per month]]-P4443</f>
        <v>1.61549000000003</v>
      </c>
    </row>
    <row r="4388" customFormat="false" ht="15.75" hidden="true" customHeight="false" outlineLevel="0" collapsed="false">
      <c r="A4388" s="0" t="s">
        <v>24</v>
      </c>
      <c r="B4388" s="0" t="s">
        <v>25</v>
      </c>
      <c r="C4388" s="0" t="s">
        <v>4557</v>
      </c>
      <c r="D4388" s="0" t="n">
        <v>6681</v>
      </c>
      <c r="E4388" s="0" t="n">
        <v>49.643535</v>
      </c>
      <c r="F4388" s="0" t="n">
        <v>45.384319</v>
      </c>
      <c r="G4388" s="0" t="n">
        <v>0.0025815992853</v>
      </c>
      <c r="H4388" s="0" t="n">
        <v>1808.97</v>
      </c>
      <c r="I4388" s="0" t="n">
        <v>1.40746</v>
      </c>
      <c r="J4388" s="0" t="n">
        <v>10.101</v>
      </c>
      <c r="K4388" s="0" t="n">
        <v>297</v>
      </c>
      <c r="L4388" s="0" t="s">
        <v>20</v>
      </c>
      <c r="M4388" s="0" t="n">
        <f aca="false">35.3*G4388</f>
        <v>0.09113045477109</v>
      </c>
      <c r="N4388" s="0" t="n">
        <f aca="false">M4388*1000/365</f>
        <v>0.249672478824904</v>
      </c>
      <c r="O4388" s="0" t="n">
        <f aca="false">Table1[[#This Row],[Detection frequency 2021]]/100*365</f>
        <v>36.86865</v>
      </c>
      <c r="P4388" s="0" t="n">
        <f aca="false">Table1[[#This Row],[Flared days/year]]/12</f>
        <v>3.0723875</v>
      </c>
      <c r="Q4388" s="2" t="n">
        <f aca="false">Table1[[#This Row],['#days per month]]-P4444</f>
        <v>-5.48707541666667</v>
      </c>
    </row>
    <row r="4389" customFormat="false" ht="15.75" hidden="true" customHeight="false" outlineLevel="0" collapsed="false">
      <c r="A4389" s="0" t="s">
        <v>35</v>
      </c>
      <c r="B4389" s="0" t="s">
        <v>36</v>
      </c>
      <c r="C4389" s="0" t="s">
        <v>4558</v>
      </c>
      <c r="D4389" s="0" t="n">
        <v>2971</v>
      </c>
      <c r="E4389" s="0" t="n">
        <v>25.836701</v>
      </c>
      <c r="F4389" s="0" t="n">
        <v>-99.025603</v>
      </c>
      <c r="G4389" s="0" t="n">
        <v>0.0025812059551</v>
      </c>
      <c r="H4389" s="0" t="n">
        <v>1851.83</v>
      </c>
      <c r="I4389" s="0" t="n">
        <v>1.6015</v>
      </c>
      <c r="J4389" s="0" t="n">
        <v>20.5047</v>
      </c>
      <c r="K4389" s="0" t="n">
        <v>317</v>
      </c>
      <c r="L4389" s="0" t="s">
        <v>20</v>
      </c>
      <c r="M4389" s="0" t="n">
        <f aca="false">35.3*G4389</f>
        <v>0.09111657021503</v>
      </c>
      <c r="N4389" s="0" t="n">
        <f aca="false">M4389*1000/365</f>
        <v>0.249634438945288</v>
      </c>
      <c r="O4389" s="0" t="n">
        <f aca="false">Table1[[#This Row],[Detection frequency 2021]]/100*365</f>
        <v>74.842155</v>
      </c>
      <c r="P4389" s="0" t="n">
        <f aca="false">Table1[[#This Row],[Flared days/year]]/12</f>
        <v>6.23684625</v>
      </c>
      <c r="Q4389" s="2" t="n">
        <f aca="false">Table1[[#This Row],['#days per month]]-P4445</f>
        <v>1.01682916666667</v>
      </c>
    </row>
    <row r="4390" customFormat="false" ht="15.75" hidden="true" customHeight="false" outlineLevel="0" collapsed="false">
      <c r="A4390" s="0" t="s">
        <v>161</v>
      </c>
      <c r="B4390" s="0" t="s">
        <v>162</v>
      </c>
      <c r="C4390" s="0" t="s">
        <v>4559</v>
      </c>
      <c r="D4390" s="0" t="n">
        <v>10958</v>
      </c>
      <c r="E4390" s="0" t="n">
        <v>35.830456</v>
      </c>
      <c r="F4390" s="0" t="n">
        <v>107.962955</v>
      </c>
      <c r="G4390" s="0" t="n">
        <v>0.0025788107503</v>
      </c>
      <c r="H4390" s="0" t="n">
        <v>1880.07</v>
      </c>
      <c r="I4390" s="0" t="n">
        <v>1.6015</v>
      </c>
      <c r="J4390" s="0" t="n">
        <v>19.8502</v>
      </c>
      <c r="K4390" s="0" t="n">
        <v>267</v>
      </c>
      <c r="L4390" s="0" t="s">
        <v>20</v>
      </c>
      <c r="M4390" s="0" t="n">
        <f aca="false">35.3*G4390</f>
        <v>0.09103201948559</v>
      </c>
      <c r="N4390" s="0" t="n">
        <f aca="false">M4390*1000/365</f>
        <v>0.249402793111205</v>
      </c>
      <c r="O4390" s="0" t="n">
        <f aca="false">Table1[[#This Row],[Detection frequency 2021]]/100*365</f>
        <v>72.45323</v>
      </c>
      <c r="P4390" s="0" t="n">
        <f aca="false">Table1[[#This Row],[Flared days/year]]/12</f>
        <v>6.03776916666667</v>
      </c>
      <c r="Q4390" s="2" t="n">
        <f aca="false">Table1[[#This Row],['#days per month]]-P4446</f>
        <v>2.30482291666667</v>
      </c>
    </row>
    <row r="4391" customFormat="false" ht="15.75" hidden="true" customHeight="false" outlineLevel="0" collapsed="false">
      <c r="A4391" s="0" t="s">
        <v>788</v>
      </c>
      <c r="B4391" s="0" t="s">
        <v>789</v>
      </c>
      <c r="C4391" s="0" t="s">
        <v>4560</v>
      </c>
      <c r="D4391" s="0" t="n">
        <v>11936</v>
      </c>
      <c r="E4391" s="0" t="n">
        <v>-3.216781</v>
      </c>
      <c r="F4391" s="0" t="n">
        <v>104.172822</v>
      </c>
      <c r="G4391" s="0" t="n">
        <v>0.0025763744513</v>
      </c>
      <c r="H4391" s="0" t="n">
        <v>1809.22</v>
      </c>
      <c r="I4391" s="0" t="n">
        <v>1.6015</v>
      </c>
      <c r="J4391" s="0" t="n">
        <v>25.5814</v>
      </c>
      <c r="K4391" s="0" t="n">
        <v>43</v>
      </c>
      <c r="L4391" s="0" t="s">
        <v>20</v>
      </c>
      <c r="M4391" s="0" t="n">
        <f aca="false">35.3*G4391</f>
        <v>0.09094601813089</v>
      </c>
      <c r="N4391" s="0" t="n">
        <f aca="false">M4391*1000/365</f>
        <v>0.249167172961342</v>
      </c>
      <c r="O4391" s="0" t="n">
        <f aca="false">Table1[[#This Row],[Detection frequency 2021]]/100*365</f>
        <v>93.37211</v>
      </c>
      <c r="P4391" s="0" t="n">
        <f aca="false">Table1[[#This Row],[Flared days/year]]/12</f>
        <v>7.78100916666667</v>
      </c>
      <c r="Q4391" s="2" t="n">
        <f aca="false">Table1[[#This Row],['#days per month]]-P4447</f>
        <v>3.56945666666667</v>
      </c>
    </row>
    <row r="4392" customFormat="false" ht="15.75" hidden="true" customHeight="false" outlineLevel="0" collapsed="false">
      <c r="A4392" s="0" t="s">
        <v>1387</v>
      </c>
      <c r="B4392" s="0" t="s">
        <v>1388</v>
      </c>
      <c r="C4392" s="0" t="s">
        <v>4561</v>
      </c>
      <c r="D4392" s="0" t="n">
        <v>4437</v>
      </c>
      <c r="E4392" s="0" t="n">
        <v>-4.284079</v>
      </c>
      <c r="F4392" s="0" t="n">
        <v>-81.316474</v>
      </c>
      <c r="G4392" s="0" t="n">
        <v>0.0025761836568</v>
      </c>
      <c r="H4392" s="0" t="n">
        <v>1925.18</v>
      </c>
      <c r="I4392" s="0" t="n">
        <v>1.6015</v>
      </c>
      <c r="J4392" s="0" t="n">
        <v>14.5630999999999</v>
      </c>
      <c r="K4392" s="0" t="n">
        <v>103</v>
      </c>
      <c r="L4392" s="0" t="s">
        <v>20</v>
      </c>
      <c r="M4392" s="0" t="n">
        <f aca="false">35.3*G4392</f>
        <v>0.09093928308504</v>
      </c>
      <c r="N4392" s="0" t="n">
        <f aca="false">M4392*1000/365</f>
        <v>0.249148720780931</v>
      </c>
      <c r="O4392" s="0" t="n">
        <f aca="false">Table1[[#This Row],[Detection frequency 2021]]/100*365</f>
        <v>53.1553149999996</v>
      </c>
      <c r="P4392" s="0" t="n">
        <f aca="false">Table1[[#This Row],[Flared days/year]]/12</f>
        <v>4.4296095833333</v>
      </c>
      <c r="Q4392" s="2" t="n">
        <f aca="false">Table1[[#This Row],['#days per month]]-P4448</f>
        <v>3.61487787499997</v>
      </c>
    </row>
    <row r="4393" customFormat="false" ht="15.75" hidden="true" customHeight="false" outlineLevel="0" collapsed="false">
      <c r="A4393" s="0" t="s">
        <v>645</v>
      </c>
      <c r="B4393" s="0" t="s">
        <v>646</v>
      </c>
      <c r="C4393" s="0" t="s">
        <v>4562</v>
      </c>
      <c r="D4393" s="0" t="n">
        <v>739</v>
      </c>
      <c r="E4393" s="0" t="n">
        <v>47.514395</v>
      </c>
      <c r="F4393" s="0" t="n">
        <v>-102.93299</v>
      </c>
      <c r="G4393" s="0" t="n">
        <v>0.0025732659686</v>
      </c>
      <c r="H4393" s="0" t="n">
        <v>1905.6</v>
      </c>
      <c r="I4393" s="0" t="n">
        <v>1.6015</v>
      </c>
      <c r="J4393" s="0" t="n">
        <v>8.45921</v>
      </c>
      <c r="K4393" s="0" t="n">
        <v>331</v>
      </c>
      <c r="L4393" s="0" t="s">
        <v>20</v>
      </c>
      <c r="M4393" s="0" t="n">
        <f aca="false">35.3*G4393</f>
        <v>0.09083628869158</v>
      </c>
      <c r="N4393" s="0" t="n">
        <f aca="false">M4393*1000/365</f>
        <v>0.248866544360493</v>
      </c>
      <c r="O4393" s="0" t="n">
        <f aca="false">Table1[[#This Row],[Detection frequency 2021]]/100*365</f>
        <v>30.8761165</v>
      </c>
      <c r="P4393" s="0" t="n">
        <f aca="false">Table1[[#This Row],[Flared days/year]]/12</f>
        <v>2.57300970833333</v>
      </c>
      <c r="Q4393" s="2" t="n">
        <f aca="false">Table1[[#This Row],['#days per month]]-P4449</f>
        <v>-0.142763666666664</v>
      </c>
    </row>
    <row r="4394" customFormat="false" ht="15.75" hidden="true" customHeight="false" outlineLevel="0" collapsed="false">
      <c r="A4394" s="0" t="s">
        <v>645</v>
      </c>
      <c r="B4394" s="0" t="s">
        <v>646</v>
      </c>
      <c r="C4394" s="0" t="s">
        <v>4563</v>
      </c>
      <c r="D4394" s="0" t="n">
        <v>1154</v>
      </c>
      <c r="E4394" s="0" t="n">
        <v>36.7029859999999</v>
      </c>
      <c r="F4394" s="0" t="n">
        <v>-119.891927</v>
      </c>
      <c r="G4394" s="0" t="n">
        <v>0.00257246463169999</v>
      </c>
      <c r="H4394" s="0" t="n">
        <v>1344.4</v>
      </c>
      <c r="I4394" s="0" t="n">
        <v>1.6015</v>
      </c>
      <c r="J4394" s="0" t="n">
        <v>35.4005</v>
      </c>
      <c r="K4394" s="0" t="n">
        <v>387</v>
      </c>
      <c r="L4394" s="0" t="s">
        <v>20</v>
      </c>
      <c r="M4394" s="0" t="n">
        <f aca="false">35.3*G4394</f>
        <v>0.0908080014990096</v>
      </c>
      <c r="N4394" s="0" t="n">
        <f aca="false">M4394*1000/365</f>
        <v>0.248789045202766</v>
      </c>
      <c r="O4394" s="0" t="n">
        <f aca="false">Table1[[#This Row],[Detection frequency 2021]]/100*365</f>
        <v>129.211825</v>
      </c>
      <c r="P4394" s="0" t="n">
        <f aca="false">Table1[[#This Row],[Flared days/year]]/12</f>
        <v>10.7676520833333</v>
      </c>
      <c r="Q4394" s="2" t="n">
        <f aca="false">Table1[[#This Row],['#days per month]]-P4450</f>
        <v>4.9656425</v>
      </c>
    </row>
    <row r="4395" customFormat="false" ht="15.75" hidden="true" customHeight="false" outlineLevel="0" collapsed="false">
      <c r="A4395" s="0" t="s">
        <v>24</v>
      </c>
      <c r="B4395" s="0" t="s">
        <v>25</v>
      </c>
      <c r="C4395" s="0" t="s">
        <v>4564</v>
      </c>
      <c r="D4395" s="0" t="n">
        <v>6900</v>
      </c>
      <c r="E4395" s="0" t="n">
        <v>53.419616</v>
      </c>
      <c r="F4395" s="0" t="n">
        <v>53.108576</v>
      </c>
      <c r="G4395" s="0" t="n">
        <v>0.0025723677668</v>
      </c>
      <c r="H4395" s="0" t="n">
        <v>1807.4</v>
      </c>
      <c r="I4395" s="0" t="n">
        <v>0.738746</v>
      </c>
      <c r="J4395" s="0" t="n">
        <v>30.1471</v>
      </c>
      <c r="K4395" s="0" t="n">
        <v>272</v>
      </c>
      <c r="L4395" s="0" t="s">
        <v>20</v>
      </c>
      <c r="M4395" s="0" t="n">
        <f aca="false">35.3*G4395</f>
        <v>0.09080458216804</v>
      </c>
      <c r="N4395" s="0" t="n">
        <f aca="false">M4395*1000/365</f>
        <v>0.248779677172712</v>
      </c>
      <c r="O4395" s="0" t="n">
        <f aca="false">Table1[[#This Row],[Detection frequency 2021]]/100*365</f>
        <v>110.036915</v>
      </c>
      <c r="P4395" s="0" t="n">
        <f aca="false">Table1[[#This Row],[Flared days/year]]/12</f>
        <v>9.16974291666667</v>
      </c>
      <c r="Q4395" s="2" t="n">
        <f aca="false">Table1[[#This Row],['#days per month]]-P4451</f>
        <v>5.56412083333333</v>
      </c>
    </row>
    <row r="4396" customFormat="false" ht="15.75" hidden="true" customHeight="false" outlineLevel="0" collapsed="false">
      <c r="A4396" s="0" t="s">
        <v>598</v>
      </c>
      <c r="B4396" s="0" t="s">
        <v>599</v>
      </c>
      <c r="C4396" s="0" t="s">
        <v>4565</v>
      </c>
      <c r="D4396" s="0" t="n">
        <v>1113</v>
      </c>
      <c r="E4396" s="0" t="n">
        <v>49.147617</v>
      </c>
      <c r="F4396" s="0" t="n">
        <v>-102.28504</v>
      </c>
      <c r="G4396" s="0" t="n">
        <v>0.0025722415489</v>
      </c>
      <c r="H4396" s="0" t="n">
        <v>1901.4</v>
      </c>
      <c r="I4396" s="0" t="n">
        <v>2.71834</v>
      </c>
      <c r="J4396" s="0" t="n">
        <v>6.8323</v>
      </c>
      <c r="K4396" s="0" t="n">
        <v>322</v>
      </c>
      <c r="L4396" s="0" t="s">
        <v>20</v>
      </c>
      <c r="M4396" s="0" t="n">
        <f aca="false">35.3*G4396</f>
        <v>0.09080012667617</v>
      </c>
      <c r="N4396" s="0" t="n">
        <f aca="false">M4396*1000/365</f>
        <v>0.248767470345671</v>
      </c>
      <c r="O4396" s="0" t="n">
        <f aca="false">Table1[[#This Row],[Detection frequency 2021]]/100*365</f>
        <v>24.937895</v>
      </c>
      <c r="P4396" s="0" t="n">
        <f aca="false">Table1[[#This Row],[Flared days/year]]/12</f>
        <v>2.07815791666667</v>
      </c>
      <c r="Q4396" s="2" t="n">
        <f aca="false">Table1[[#This Row],['#days per month]]-P4452</f>
        <v>-1.22004291666664</v>
      </c>
    </row>
    <row r="4397" customFormat="false" ht="15.75" hidden="true" customHeight="false" outlineLevel="0" collapsed="false">
      <c r="A4397" s="0" t="s">
        <v>645</v>
      </c>
      <c r="B4397" s="0" t="s">
        <v>646</v>
      </c>
      <c r="C4397" s="0" t="s">
        <v>4566</v>
      </c>
      <c r="D4397" s="0" t="n">
        <v>3029</v>
      </c>
      <c r="E4397" s="0" t="n">
        <v>28.51424</v>
      </c>
      <c r="F4397" s="0" t="n">
        <v>-98.695631</v>
      </c>
      <c r="G4397" s="0" t="n">
        <v>0.0025720419485</v>
      </c>
      <c r="H4397" s="0" t="n">
        <v>1922.68</v>
      </c>
      <c r="I4397" s="0" t="n">
        <v>3.25414</v>
      </c>
      <c r="J4397" s="0" t="n">
        <v>14.1934999999999</v>
      </c>
      <c r="K4397" s="0" t="n">
        <v>310</v>
      </c>
      <c r="L4397" s="0" t="s">
        <v>20</v>
      </c>
      <c r="M4397" s="0" t="n">
        <f aca="false">35.3*G4397</f>
        <v>0.09079308078205</v>
      </c>
      <c r="N4397" s="0" t="n">
        <f aca="false">M4397*1000/365</f>
        <v>0.248748166526164</v>
      </c>
      <c r="O4397" s="0" t="n">
        <f aca="false">Table1[[#This Row],[Detection frequency 2021]]/100*365</f>
        <v>51.8062749999996</v>
      </c>
      <c r="P4397" s="0" t="n">
        <f aca="false">Table1[[#This Row],[Flared days/year]]/12</f>
        <v>4.3171895833333</v>
      </c>
      <c r="Q4397" s="2" t="n">
        <f aca="false">Table1[[#This Row],['#days per month]]-P4453</f>
        <v>1.49036191666664</v>
      </c>
    </row>
    <row r="4398" customFormat="false" ht="15.75" hidden="true" customHeight="false" outlineLevel="0" collapsed="false">
      <c r="A4398" s="0" t="s">
        <v>24</v>
      </c>
      <c r="B4398" s="0" t="s">
        <v>25</v>
      </c>
      <c r="C4398" s="0" t="s">
        <v>4567</v>
      </c>
      <c r="D4398" s="0" t="n">
        <v>9269</v>
      </c>
      <c r="E4398" s="0" t="n">
        <v>63.725491</v>
      </c>
      <c r="F4398" s="0" t="n">
        <v>77.719254</v>
      </c>
      <c r="G4398" s="0" t="n">
        <v>0.0025707709636</v>
      </c>
      <c r="H4398" s="0" t="n">
        <v>1742.22</v>
      </c>
      <c r="I4398" s="0" t="n">
        <v>2.06084</v>
      </c>
      <c r="J4398" s="0" t="n">
        <v>13.6792</v>
      </c>
      <c r="K4398" s="0" t="n">
        <v>212</v>
      </c>
      <c r="L4398" s="0" t="s">
        <v>20</v>
      </c>
      <c r="M4398" s="0" t="n">
        <f aca="false">35.3*G4398</f>
        <v>0.09074821501508</v>
      </c>
      <c r="N4398" s="0" t="n">
        <f aca="false">M4398*1000/365</f>
        <v>0.248625246616658</v>
      </c>
      <c r="O4398" s="0" t="n">
        <f aca="false">Table1[[#This Row],[Detection frequency 2021]]/100*365</f>
        <v>49.92908</v>
      </c>
      <c r="P4398" s="0" t="n">
        <f aca="false">Table1[[#This Row],[Flared days/year]]/12</f>
        <v>4.16075666666667</v>
      </c>
      <c r="Q4398" s="2" t="n">
        <f aca="false">Table1[[#This Row],['#days per month]]-P4454</f>
        <v>-2.80079708333333</v>
      </c>
    </row>
    <row r="4399" customFormat="false" ht="15.75" hidden="true" customHeight="false" outlineLevel="0" collapsed="false">
      <c r="A4399" s="0" t="s">
        <v>645</v>
      </c>
      <c r="B4399" s="0" t="s">
        <v>646</v>
      </c>
      <c r="C4399" s="0" t="s">
        <v>4568</v>
      </c>
      <c r="D4399" s="0" t="n">
        <v>1228</v>
      </c>
      <c r="E4399" s="0" t="n">
        <v>31.819815</v>
      </c>
      <c r="F4399" s="0" t="n">
        <v>-104.349136</v>
      </c>
      <c r="G4399" s="0" t="n">
        <v>0.0025707034517</v>
      </c>
      <c r="H4399" s="0" t="n">
        <v>1909.36</v>
      </c>
      <c r="I4399" s="0" t="n">
        <v>1.6015</v>
      </c>
      <c r="J4399" s="0" t="n">
        <v>11.0786999999999</v>
      </c>
      <c r="K4399" s="0" t="n">
        <v>343</v>
      </c>
      <c r="L4399" s="0" t="s">
        <v>20</v>
      </c>
      <c r="M4399" s="0" t="n">
        <f aca="false">35.3*G4399</f>
        <v>0.09074583184501</v>
      </c>
      <c r="N4399" s="0" t="n">
        <f aca="false">M4399*1000/365</f>
        <v>0.248618717383589</v>
      </c>
      <c r="O4399" s="0" t="n">
        <f aca="false">Table1[[#This Row],[Detection frequency 2021]]/100*365</f>
        <v>40.4372549999996</v>
      </c>
      <c r="P4399" s="0" t="n">
        <f aca="false">Table1[[#This Row],[Flared days/year]]/12</f>
        <v>3.36977124999997</v>
      </c>
      <c r="Q4399" s="2" t="n">
        <f aca="false">Table1[[#This Row],['#days per month]]-P4455</f>
        <v>-2.71356208333336</v>
      </c>
    </row>
    <row r="4400" customFormat="false" ht="15.75" hidden="false" customHeight="false" outlineLevel="0" collapsed="false">
      <c r="A4400" s="0" t="s">
        <v>240</v>
      </c>
      <c r="B4400" s="0" t="s">
        <v>241</v>
      </c>
      <c r="C4400" s="0" t="s">
        <v>4569</v>
      </c>
      <c r="D4400" s="0" t="n">
        <v>7986</v>
      </c>
      <c r="E4400" s="0" t="n">
        <v>28.135571</v>
      </c>
      <c r="F4400" s="0" t="n">
        <v>49.9986169999999</v>
      </c>
      <c r="G4400" s="0" t="n">
        <v>0.0013360693069</v>
      </c>
      <c r="H4400" s="0" t="n">
        <v>1763.64</v>
      </c>
      <c r="I4400" s="0" t="n">
        <v>1.68430999999999</v>
      </c>
      <c r="J4400" s="0" t="n">
        <v>10.6443</v>
      </c>
      <c r="K4400" s="0" t="n">
        <v>357</v>
      </c>
      <c r="L4400" s="0" t="s">
        <v>20</v>
      </c>
      <c r="M4400" s="0" t="n">
        <f aca="false">35.3*G4400</f>
        <v>0.04716324653357</v>
      </c>
      <c r="N4400" s="0" t="n">
        <f aca="false">M4400*1000/365</f>
        <v>0.129214374064575</v>
      </c>
      <c r="O4400" s="0" t="n">
        <f aca="false">Table1[[#This Row],[Detection frequency 2021]]/100*365</f>
        <v>38.851695</v>
      </c>
      <c r="P4400" s="2" t="n">
        <f aca="false">Table1[[#This Row],[Flared days/year]]/12</f>
        <v>3.23764125</v>
      </c>
      <c r="Q4400" s="2"/>
    </row>
    <row r="4401" customFormat="false" ht="15.75" hidden="true" customHeight="false" outlineLevel="0" collapsed="false">
      <c r="A4401" s="0" t="s">
        <v>645</v>
      </c>
      <c r="B4401" s="0" t="s">
        <v>646</v>
      </c>
      <c r="C4401" s="0" t="s">
        <v>4570</v>
      </c>
      <c r="D4401" s="0" t="n">
        <v>2760</v>
      </c>
      <c r="E4401" s="0" t="n">
        <v>32.415879</v>
      </c>
      <c r="F4401" s="0" t="n">
        <v>-101.247457</v>
      </c>
      <c r="G4401" s="0" t="n">
        <v>0.0025691301309</v>
      </c>
      <c r="H4401" s="0" t="n">
        <v>1892.46</v>
      </c>
      <c r="I4401" s="0" t="n">
        <v>1.6015</v>
      </c>
      <c r="J4401" s="0" t="n">
        <v>14.7399</v>
      </c>
      <c r="K4401" s="0" t="n">
        <v>346</v>
      </c>
      <c r="L4401" s="0" t="s">
        <v>20</v>
      </c>
      <c r="M4401" s="0" t="n">
        <f aca="false">35.3*G4401</f>
        <v>0.09069029362077</v>
      </c>
      <c r="N4401" s="0" t="n">
        <f aca="false">M4401*1000/365</f>
        <v>0.248466557865123</v>
      </c>
      <c r="O4401" s="0" t="n">
        <f aca="false">Table1[[#This Row],[Detection frequency 2021]]/100*365</f>
        <v>53.800635</v>
      </c>
      <c r="P4401" s="0" t="n">
        <f aca="false">Table1[[#This Row],[Flared days/year]]/12</f>
        <v>4.48338625</v>
      </c>
      <c r="Q4401" s="2" t="n">
        <f aca="false">Table1[[#This Row],['#days per month]]-P4457</f>
        <v>1.10376000000003</v>
      </c>
    </row>
    <row r="4402" customFormat="false" ht="15.75" hidden="true" customHeight="false" outlineLevel="0" collapsed="false">
      <c r="A4402" s="0" t="s">
        <v>1026</v>
      </c>
      <c r="B4402" s="0" t="s">
        <v>1027</v>
      </c>
      <c r="C4402" s="0" t="s">
        <v>4571</v>
      </c>
      <c r="D4402" s="0" t="n">
        <v>7734</v>
      </c>
      <c r="E4402" s="0" t="n">
        <v>39.845803</v>
      </c>
      <c r="F4402" s="0" t="n">
        <v>48.949354</v>
      </c>
      <c r="G4402" s="0" t="n">
        <v>0.0025685959063</v>
      </c>
      <c r="H4402" s="0" t="n">
        <v>1927.99</v>
      </c>
      <c r="I4402" s="0" t="n">
        <v>2.80622</v>
      </c>
      <c r="J4402" s="0" t="n">
        <v>18.6528</v>
      </c>
      <c r="K4402" s="0" t="n">
        <v>386</v>
      </c>
      <c r="L4402" s="0" t="s">
        <v>20</v>
      </c>
      <c r="M4402" s="0" t="n">
        <f aca="false">35.3*G4402</f>
        <v>0.09067143549239</v>
      </c>
      <c r="N4402" s="0" t="n">
        <f aca="false">M4402*1000/365</f>
        <v>0.248414891759973</v>
      </c>
      <c r="O4402" s="0" t="n">
        <f aca="false">Table1[[#This Row],[Detection frequency 2021]]/100*365</f>
        <v>68.08272</v>
      </c>
      <c r="P4402" s="0" t="n">
        <f aca="false">Table1[[#This Row],[Flared days/year]]/12</f>
        <v>5.67356</v>
      </c>
      <c r="Q4402" s="2" t="n">
        <f aca="false">Table1[[#This Row],['#days per month]]-P4458</f>
        <v>0.493419166666667</v>
      </c>
    </row>
    <row r="4403" customFormat="false" ht="15.75" hidden="true" customHeight="false" outlineLevel="0" collapsed="false">
      <c r="A4403" s="0" t="s">
        <v>732</v>
      </c>
      <c r="B4403" s="0" t="s">
        <v>733</v>
      </c>
      <c r="C4403" s="0" t="s">
        <v>4572</v>
      </c>
      <c r="D4403" s="0" t="n">
        <v>4156</v>
      </c>
      <c r="E4403" s="0" t="n">
        <v>7.37075399999999</v>
      </c>
      <c r="F4403" s="0" t="n">
        <v>-73.885978</v>
      </c>
      <c r="G4403" s="0" t="n">
        <v>0.00256836401759999</v>
      </c>
      <c r="H4403" s="0" t="n">
        <v>1937.71</v>
      </c>
      <c r="I4403" s="0" t="n">
        <v>1.6015</v>
      </c>
      <c r="J4403" s="0" t="n">
        <v>16.1765</v>
      </c>
      <c r="K4403" s="0" t="n">
        <v>68</v>
      </c>
      <c r="L4403" s="0" t="s">
        <v>20</v>
      </c>
      <c r="M4403" s="0" t="n">
        <f aca="false">35.3*G4403</f>
        <v>0.0906632498212796</v>
      </c>
      <c r="N4403" s="0" t="n">
        <f aca="false">M4403*1000/365</f>
        <v>0.24839246526378</v>
      </c>
      <c r="O4403" s="0" t="n">
        <f aca="false">Table1[[#This Row],[Detection frequency 2021]]/100*365</f>
        <v>59.044225</v>
      </c>
      <c r="P4403" s="0" t="n">
        <f aca="false">Table1[[#This Row],[Flared days/year]]/12</f>
        <v>4.92035208333333</v>
      </c>
      <c r="Q4403" s="2" t="n">
        <f aca="false">Table1[[#This Row],['#days per month]]-P4459</f>
        <v>3.49457083333333</v>
      </c>
    </row>
    <row r="4404" customFormat="false" ht="15.75" hidden="true" customHeight="false" outlineLevel="0" collapsed="false">
      <c r="A4404" s="0" t="s">
        <v>788</v>
      </c>
      <c r="B4404" s="0" t="s">
        <v>789</v>
      </c>
      <c r="C4404" s="0" t="s">
        <v>4573</v>
      </c>
      <c r="D4404" s="0" t="n">
        <v>11929</v>
      </c>
      <c r="E4404" s="0" t="n">
        <v>-3.32900299999999</v>
      </c>
      <c r="F4404" s="0" t="n">
        <v>104.113047999999</v>
      </c>
      <c r="G4404" s="0" t="n">
        <v>0.0025673718862</v>
      </c>
      <c r="H4404" s="0" t="n">
        <v>1513.5</v>
      </c>
      <c r="I4404" s="0" t="n">
        <v>1.6015</v>
      </c>
      <c r="J4404" s="0" t="n">
        <v>17.5</v>
      </c>
      <c r="K4404" s="0" t="n">
        <v>40</v>
      </c>
      <c r="L4404" s="0" t="s">
        <v>20</v>
      </c>
      <c r="M4404" s="0" t="n">
        <f aca="false">35.3*G4404</f>
        <v>0.09062822758286</v>
      </c>
      <c r="N4404" s="0" t="n">
        <f aca="false">M4404*1000/365</f>
        <v>0.248296513925644</v>
      </c>
      <c r="O4404" s="0" t="n">
        <f aca="false">Table1[[#This Row],[Detection frequency 2021]]/100*365</f>
        <v>63.875</v>
      </c>
      <c r="P4404" s="0" t="n">
        <f aca="false">Table1[[#This Row],[Flared days/year]]/12</f>
        <v>5.32291666666667</v>
      </c>
      <c r="Q4404" s="2" t="n">
        <f aca="false">Table1[[#This Row],['#days per month]]-P4460</f>
        <v>4.54099845833333</v>
      </c>
    </row>
    <row r="4405" customFormat="false" ht="15.75" hidden="true" customHeight="false" outlineLevel="0" collapsed="false">
      <c r="A4405" s="0" t="s">
        <v>598</v>
      </c>
      <c r="B4405" s="0" t="s">
        <v>599</v>
      </c>
      <c r="C4405" s="0" t="s">
        <v>4574</v>
      </c>
      <c r="D4405" s="0" t="n">
        <v>49</v>
      </c>
      <c r="E4405" s="0" t="n">
        <v>57.352791</v>
      </c>
      <c r="F4405" s="0" t="n">
        <v>-122.050525</v>
      </c>
      <c r="G4405" s="0" t="n">
        <v>0.0025655842885</v>
      </c>
      <c r="H4405" s="0" t="n">
        <v>1768.29</v>
      </c>
      <c r="I4405" s="0" t="n">
        <v>1.21699</v>
      </c>
      <c r="J4405" s="0" t="n">
        <v>22.3728999999999</v>
      </c>
      <c r="K4405" s="0" t="n">
        <v>295</v>
      </c>
      <c r="L4405" s="0" t="s">
        <v>20</v>
      </c>
      <c r="M4405" s="0" t="n">
        <f aca="false">35.3*G4405</f>
        <v>0.09056512538405</v>
      </c>
      <c r="N4405" s="0" t="n">
        <f aca="false">M4405*1000/365</f>
        <v>0.248123631189178</v>
      </c>
      <c r="O4405" s="0" t="n">
        <f aca="false">Table1[[#This Row],[Detection frequency 2021]]/100*365</f>
        <v>81.6610849999996</v>
      </c>
      <c r="P4405" s="0" t="n">
        <f aca="false">Table1[[#This Row],[Flared days/year]]/12</f>
        <v>6.80509041666664</v>
      </c>
      <c r="Q4405" s="2" t="n">
        <f aca="false">Table1[[#This Row],['#days per month]]-P4461</f>
        <v>2.19650916666664</v>
      </c>
    </row>
    <row r="4406" customFormat="false" ht="15.75" hidden="true" customHeight="false" outlineLevel="0" collapsed="false">
      <c r="A4406" s="0" t="s">
        <v>645</v>
      </c>
      <c r="B4406" s="0" t="s">
        <v>646</v>
      </c>
      <c r="C4406" s="0" t="s">
        <v>4575</v>
      </c>
      <c r="D4406" s="0" t="n">
        <v>811</v>
      </c>
      <c r="E4406" s="0" t="n">
        <v>47.991679</v>
      </c>
      <c r="F4406" s="0" t="n">
        <v>-102.855453</v>
      </c>
      <c r="G4406" s="0" t="n">
        <v>0.00256405793249999</v>
      </c>
      <c r="H4406" s="0" t="n">
        <v>1851.91</v>
      </c>
      <c r="I4406" s="0" t="n">
        <v>2.04776</v>
      </c>
      <c r="J4406" s="0" t="n">
        <v>15.1056999999999</v>
      </c>
      <c r="K4406" s="0" t="n">
        <v>331</v>
      </c>
      <c r="L4406" s="0" t="s">
        <v>20</v>
      </c>
      <c r="M4406" s="0" t="n">
        <f aca="false">35.3*G4406</f>
        <v>0.0905112450172497</v>
      </c>
      <c r="N4406" s="0" t="n">
        <f aca="false">M4406*1000/365</f>
        <v>0.247976013745889</v>
      </c>
      <c r="O4406" s="0" t="n">
        <f aca="false">Table1[[#This Row],[Detection frequency 2021]]/100*365</f>
        <v>55.1358049999996</v>
      </c>
      <c r="P4406" s="0" t="n">
        <f aca="false">Table1[[#This Row],[Flared days/year]]/12</f>
        <v>4.59465041666664</v>
      </c>
      <c r="Q4406" s="2" t="n">
        <f aca="false">Table1[[#This Row],['#days per month]]-P4462</f>
        <v>1.62716999999997</v>
      </c>
    </row>
    <row r="4407" customFormat="false" ht="15.75" hidden="true" customHeight="false" outlineLevel="0" collapsed="false">
      <c r="A4407" s="0" t="s">
        <v>645</v>
      </c>
      <c r="B4407" s="0" t="s">
        <v>646</v>
      </c>
      <c r="C4407" s="0" t="s">
        <v>4576</v>
      </c>
      <c r="D4407" s="0" t="n">
        <v>1928</v>
      </c>
      <c r="E4407" s="0" t="n">
        <v>32.430684</v>
      </c>
      <c r="F4407" s="0" t="n">
        <v>-103.426054</v>
      </c>
      <c r="G4407" s="0" t="n">
        <v>0.0025639933559</v>
      </c>
      <c r="H4407" s="0" t="n">
        <v>1946.71</v>
      </c>
      <c r="I4407" s="0" t="n">
        <v>2.4186</v>
      </c>
      <c r="J4407" s="0" t="n">
        <v>13.1343</v>
      </c>
      <c r="K4407" s="0" t="n">
        <v>335</v>
      </c>
      <c r="L4407" s="0" t="s">
        <v>20</v>
      </c>
      <c r="M4407" s="0" t="n">
        <f aca="false">35.3*G4407</f>
        <v>0.09050896546327</v>
      </c>
      <c r="N4407" s="0" t="n">
        <f aca="false">M4407*1000/365</f>
        <v>0.247969768392521</v>
      </c>
      <c r="O4407" s="0" t="n">
        <f aca="false">Table1[[#This Row],[Detection frequency 2021]]/100*365</f>
        <v>47.940195</v>
      </c>
      <c r="P4407" s="0" t="n">
        <f aca="false">Table1[[#This Row],[Flared days/year]]/12</f>
        <v>3.99501625</v>
      </c>
      <c r="Q4407" s="2" t="n">
        <f aca="false">Table1[[#This Row],['#days per month]]-P4463</f>
        <v>0.348848749999999</v>
      </c>
    </row>
    <row r="4408" customFormat="false" ht="15.75" hidden="true" customHeight="false" outlineLevel="0" collapsed="false">
      <c r="A4408" s="0" t="s">
        <v>645</v>
      </c>
      <c r="B4408" s="0" t="s">
        <v>646</v>
      </c>
      <c r="C4408" s="0" t="s">
        <v>4577</v>
      </c>
      <c r="D4408" s="0" t="n">
        <v>1620</v>
      </c>
      <c r="E4408" s="0" t="n">
        <v>31.8960159999999</v>
      </c>
      <c r="F4408" s="0" t="n">
        <v>-103.696317</v>
      </c>
      <c r="G4408" s="0" t="n">
        <v>0.00256038000159999</v>
      </c>
      <c r="H4408" s="0" t="n">
        <v>1893.17</v>
      </c>
      <c r="I4408" s="0" t="n">
        <v>1.6015</v>
      </c>
      <c r="J4408" s="0" t="n">
        <v>12.3076999999999</v>
      </c>
      <c r="K4408" s="0" t="n">
        <v>325</v>
      </c>
      <c r="L4408" s="0" t="s">
        <v>20</v>
      </c>
      <c r="M4408" s="0" t="n">
        <f aca="false">35.3*G4408</f>
        <v>0.0903814140564796</v>
      </c>
      <c r="N4408" s="0" t="n">
        <f aca="false">M4408*1000/365</f>
        <v>0.247620312483506</v>
      </c>
      <c r="O4408" s="0" t="n">
        <f aca="false">Table1[[#This Row],[Detection frequency 2021]]/100*365</f>
        <v>44.9231049999996</v>
      </c>
      <c r="P4408" s="0" t="n">
        <f aca="false">Table1[[#This Row],[Flared days/year]]/12</f>
        <v>3.7435920833333</v>
      </c>
      <c r="Q4408" s="2" t="n">
        <f aca="false">Table1[[#This Row],['#days per month]]-P4464</f>
        <v>0.35405</v>
      </c>
    </row>
    <row r="4409" customFormat="false" ht="15.75" hidden="true" customHeight="false" outlineLevel="0" collapsed="false">
      <c r="A4409" s="0" t="s">
        <v>35</v>
      </c>
      <c r="B4409" s="0" t="s">
        <v>36</v>
      </c>
      <c r="C4409" s="0" t="s">
        <v>4578</v>
      </c>
      <c r="D4409" s="0" t="n">
        <v>3752</v>
      </c>
      <c r="E4409" s="0" t="n">
        <v>17.998916</v>
      </c>
      <c r="F4409" s="0" t="n">
        <v>-93.931146</v>
      </c>
      <c r="G4409" s="0" t="n">
        <v>0.002559757718</v>
      </c>
      <c r="H4409" s="0" t="n">
        <v>1965.97</v>
      </c>
      <c r="I4409" s="0" t="n">
        <v>1.6015</v>
      </c>
      <c r="J4409" s="0" t="n">
        <v>8.20513</v>
      </c>
      <c r="K4409" s="0" t="n">
        <v>195</v>
      </c>
      <c r="L4409" s="0" t="s">
        <v>20</v>
      </c>
      <c r="M4409" s="0" t="n">
        <f aca="false">35.3*G4409</f>
        <v>0.0903594474454</v>
      </c>
      <c r="N4409" s="0" t="n">
        <f aca="false">M4409*1000/365</f>
        <v>0.247560129987397</v>
      </c>
      <c r="O4409" s="0" t="n">
        <f aca="false">Table1[[#This Row],[Detection frequency 2021]]/100*365</f>
        <v>29.9487245</v>
      </c>
      <c r="P4409" s="0" t="n">
        <f aca="false">Table1[[#This Row],[Flared days/year]]/12</f>
        <v>2.49572704166667</v>
      </c>
      <c r="Q4409" s="2" t="n">
        <f aca="false">Table1[[#This Row],['#days per month]]-P4465</f>
        <v>-1.74846254166667</v>
      </c>
    </row>
    <row r="4410" customFormat="false" ht="15.75" hidden="true" customHeight="false" outlineLevel="0" collapsed="false">
      <c r="A4410" s="0" t="s">
        <v>645</v>
      </c>
      <c r="B4410" s="0" t="s">
        <v>646</v>
      </c>
      <c r="C4410" s="0" t="s">
        <v>4579</v>
      </c>
      <c r="D4410" s="0" t="n">
        <v>1774</v>
      </c>
      <c r="E4410" s="0" t="n">
        <v>31.0085219999999</v>
      </c>
      <c r="F4410" s="0" t="n">
        <v>-103.575633</v>
      </c>
      <c r="G4410" s="0" t="n">
        <v>0.00255971075319999</v>
      </c>
      <c r="H4410" s="0" t="n">
        <v>1899.96</v>
      </c>
      <c r="I4410" s="0" t="n">
        <v>1.49534</v>
      </c>
      <c r="J4410" s="0" t="n">
        <v>12.9128999999999</v>
      </c>
      <c r="K4410" s="0" t="n">
        <v>333</v>
      </c>
      <c r="L4410" s="0" t="s">
        <v>20</v>
      </c>
      <c r="M4410" s="0" t="n">
        <f aca="false">35.3*G4410</f>
        <v>0.0903577895879596</v>
      </c>
      <c r="N4410" s="0" t="n">
        <f aca="false">M4410*1000/365</f>
        <v>0.247555587912218</v>
      </c>
      <c r="O4410" s="0" t="n">
        <f aca="false">Table1[[#This Row],[Detection frequency 2021]]/100*365</f>
        <v>47.1320849999996</v>
      </c>
      <c r="P4410" s="0" t="n">
        <f aca="false">Table1[[#This Row],[Flared days/year]]/12</f>
        <v>3.92767374999997</v>
      </c>
      <c r="Q4410" s="2" t="n">
        <f aca="false">Table1[[#This Row],['#days per month]]-P4466</f>
        <v>0.7571925</v>
      </c>
    </row>
    <row r="4411" customFormat="false" ht="15.75" hidden="false" customHeight="false" outlineLevel="0" collapsed="false">
      <c r="A4411" s="0" t="s">
        <v>240</v>
      </c>
      <c r="B4411" s="0" t="s">
        <v>241</v>
      </c>
      <c r="C4411" s="0" t="s">
        <v>4580</v>
      </c>
      <c r="D4411" s="0" t="n">
        <v>7901</v>
      </c>
      <c r="E4411" s="0" t="n">
        <v>25.6398109999999</v>
      </c>
      <c r="F4411" s="0" t="n">
        <v>49.475277</v>
      </c>
      <c r="G4411" s="0" t="n">
        <v>0.00251877799469999</v>
      </c>
      <c r="H4411" s="0" t="n">
        <v>1661.23</v>
      </c>
      <c r="I4411" s="0" t="n">
        <v>0.415768</v>
      </c>
      <c r="J4411" s="0" t="n">
        <v>10.6436</v>
      </c>
      <c r="K4411" s="0" t="n">
        <v>404</v>
      </c>
      <c r="L4411" s="0" t="s">
        <v>20</v>
      </c>
      <c r="M4411" s="0" t="n">
        <f aca="false">35.3*G4411</f>
        <v>0.0889128632129096</v>
      </c>
      <c r="N4411" s="0" t="n">
        <f aca="false">M4411*1000/365</f>
        <v>0.243596885514821</v>
      </c>
      <c r="O4411" s="0" t="n">
        <f aca="false">Table1[[#This Row],[Detection frequency 2021]]/100*365</f>
        <v>38.84914</v>
      </c>
      <c r="P4411" s="2" t="n">
        <f aca="false">Table1[[#This Row],[Flared days/year]]/12</f>
        <v>3.23742833333333</v>
      </c>
      <c r="Q4411" s="2"/>
    </row>
    <row r="4412" customFormat="false" ht="15.75" hidden="true" customHeight="false" outlineLevel="0" collapsed="false">
      <c r="A4412" s="0" t="s">
        <v>1071</v>
      </c>
      <c r="B4412" s="0" t="s">
        <v>1072</v>
      </c>
      <c r="C4412" s="0" t="s">
        <v>4581</v>
      </c>
      <c r="D4412" s="0" t="n">
        <v>5253</v>
      </c>
      <c r="E4412" s="0" t="n">
        <v>56.482589</v>
      </c>
      <c r="F4412" s="0" t="n">
        <v>4.91194</v>
      </c>
      <c r="G4412" s="0" t="n">
        <v>0.0025574740546</v>
      </c>
      <c r="H4412" s="0" t="n">
        <v>1750.51</v>
      </c>
      <c r="I4412" s="0" t="n">
        <v>1.6015</v>
      </c>
      <c r="J4412" s="0" t="n">
        <v>8.64865</v>
      </c>
      <c r="K4412" s="0" t="n">
        <v>185</v>
      </c>
      <c r="L4412" s="0" t="s">
        <v>20</v>
      </c>
      <c r="M4412" s="0" t="n">
        <f aca="false">35.3*G4412</f>
        <v>0.09027883412738</v>
      </c>
      <c r="N4412" s="0" t="n">
        <f aca="false">M4412*1000/365</f>
        <v>0.247339271581863</v>
      </c>
      <c r="O4412" s="0" t="n">
        <f aca="false">Table1[[#This Row],[Detection frequency 2021]]/100*365</f>
        <v>31.5675725</v>
      </c>
      <c r="P4412" s="0" t="n">
        <f aca="false">Table1[[#This Row],[Flared days/year]]/12</f>
        <v>2.63063104166667</v>
      </c>
      <c r="Q4412" s="2" t="n">
        <f aca="false">Table1[[#This Row],['#days per month]]-P4468</f>
        <v>-2.396909375</v>
      </c>
    </row>
    <row r="4413" customFormat="false" ht="15.75" hidden="true" customHeight="false" outlineLevel="0" collapsed="false">
      <c r="A4413" s="0" t="s">
        <v>21</v>
      </c>
      <c r="B4413" s="0" t="s">
        <v>22</v>
      </c>
      <c r="C4413" s="0" t="s">
        <v>4582</v>
      </c>
      <c r="D4413" s="0" t="n">
        <v>7434</v>
      </c>
      <c r="E4413" s="0" t="n">
        <v>34.041835</v>
      </c>
      <c r="F4413" s="0" t="n">
        <v>45.4448669999999</v>
      </c>
      <c r="G4413" s="0" t="n">
        <v>0.00224717468569999</v>
      </c>
      <c r="H4413" s="0" t="n">
        <v>1806.3</v>
      </c>
      <c r="I4413" s="0" t="n">
        <v>1.27244</v>
      </c>
      <c r="J4413" s="0" t="n">
        <v>6.31313</v>
      </c>
      <c r="K4413" s="0" t="n">
        <v>396</v>
      </c>
      <c r="L4413" s="0" t="s">
        <v>20</v>
      </c>
      <c r="M4413" s="0" t="n">
        <f aca="false">35.3*G4413</f>
        <v>0.0793252664052096</v>
      </c>
      <c r="N4413" s="0" t="n">
        <f aca="false">M4413*1000/365</f>
        <v>0.217329497000574</v>
      </c>
      <c r="O4413" s="0" t="n">
        <f aca="false">Table1[[#This Row],[Detection frequency 2021]]/100*365</f>
        <v>23.0429245</v>
      </c>
      <c r="P4413" s="0" t="n">
        <f aca="false">Table1[[#This Row],[Flared days/year]]/12</f>
        <v>1.92024370833333</v>
      </c>
      <c r="Q4413" s="2" t="n">
        <f aca="false">Table1[[#This Row],['#days per month]]-P4469</f>
        <v>-0.082499125</v>
      </c>
    </row>
    <row r="4414" customFormat="false" ht="15.75" hidden="true" customHeight="false" outlineLevel="0" collapsed="false">
      <c r="A4414" s="0" t="s">
        <v>24</v>
      </c>
      <c r="B4414" s="0" t="s">
        <v>25</v>
      </c>
      <c r="C4414" s="0" t="s">
        <v>4583</v>
      </c>
      <c r="D4414" s="0" t="n">
        <v>8783</v>
      </c>
      <c r="E4414" s="0" t="n">
        <v>64.5310109999999</v>
      </c>
      <c r="F4414" s="0" t="n">
        <v>71.227248</v>
      </c>
      <c r="G4414" s="0" t="n">
        <v>0.0025543685072</v>
      </c>
      <c r="H4414" s="0" t="n">
        <v>1834.5</v>
      </c>
      <c r="I4414" s="0" t="n">
        <v>1.91343</v>
      </c>
      <c r="J4414" s="0" t="n">
        <v>18.2927</v>
      </c>
      <c r="K4414" s="0" t="n">
        <v>246</v>
      </c>
      <c r="L4414" s="0" t="s">
        <v>20</v>
      </c>
      <c r="M4414" s="0" t="n">
        <f aca="false">35.3*G4414</f>
        <v>0.09016920830416</v>
      </c>
      <c r="N4414" s="0" t="n">
        <f aca="false">M4414*1000/365</f>
        <v>0.247038926860712</v>
      </c>
      <c r="O4414" s="0" t="n">
        <f aca="false">Table1[[#This Row],[Detection frequency 2021]]/100*365</f>
        <v>66.768355</v>
      </c>
      <c r="P4414" s="0" t="n">
        <f aca="false">Table1[[#This Row],[Flared days/year]]/12</f>
        <v>5.56402958333333</v>
      </c>
      <c r="Q4414" s="2" t="n">
        <f aca="false">Table1[[#This Row],['#days per month]]-P4470</f>
        <v>2.62659475</v>
      </c>
    </row>
    <row r="4415" customFormat="false" ht="15.75" hidden="true" customHeight="false" outlineLevel="0" collapsed="false">
      <c r="A4415" s="0" t="s">
        <v>788</v>
      </c>
      <c r="B4415" s="0" t="s">
        <v>789</v>
      </c>
      <c r="C4415" s="0" t="s">
        <v>4584</v>
      </c>
      <c r="D4415" s="0" t="n">
        <v>11928</v>
      </c>
      <c r="E4415" s="0" t="n">
        <v>-3.492148</v>
      </c>
      <c r="F4415" s="0" t="n">
        <v>104.096086</v>
      </c>
      <c r="G4415" s="0" t="n">
        <v>0.0025540691066</v>
      </c>
      <c r="H4415" s="0" t="n">
        <v>1946.2</v>
      </c>
      <c r="I4415" s="0" t="n">
        <v>1.6015</v>
      </c>
      <c r="J4415" s="0" t="n">
        <v>15.6863</v>
      </c>
      <c r="K4415" s="0" t="n">
        <v>51</v>
      </c>
      <c r="L4415" s="0" t="s">
        <v>20</v>
      </c>
      <c r="M4415" s="0" t="n">
        <f aca="false">35.3*G4415</f>
        <v>0.09015863946298</v>
      </c>
      <c r="N4415" s="0" t="n">
        <f aca="false">M4415*1000/365</f>
        <v>0.247009971131452</v>
      </c>
      <c r="O4415" s="0" t="n">
        <f aca="false">Table1[[#This Row],[Detection frequency 2021]]/100*365</f>
        <v>57.254995</v>
      </c>
      <c r="P4415" s="0" t="n">
        <f aca="false">Table1[[#This Row],[Flared days/year]]/12</f>
        <v>4.77124958333333</v>
      </c>
      <c r="Q4415" s="2" t="n">
        <f aca="false">Table1[[#This Row],['#days per month]]-P4471</f>
        <v>1.55955375</v>
      </c>
    </row>
    <row r="4416" customFormat="false" ht="15.75" hidden="true" customHeight="false" outlineLevel="0" collapsed="false">
      <c r="A4416" s="0" t="s">
        <v>17</v>
      </c>
      <c r="B4416" s="0" t="s">
        <v>18</v>
      </c>
      <c r="C4416" s="0" t="s">
        <v>4585</v>
      </c>
      <c r="D4416" s="0" t="n">
        <v>4276</v>
      </c>
      <c r="E4416" s="0" t="n">
        <v>9.268745</v>
      </c>
      <c r="F4416" s="0" t="n">
        <v>-64.225483</v>
      </c>
      <c r="G4416" s="0" t="n">
        <v>0.0025536904529</v>
      </c>
      <c r="H4416" s="0" t="n">
        <v>1910.25</v>
      </c>
      <c r="I4416" s="0" t="n">
        <v>1.25066</v>
      </c>
      <c r="J4416" s="0" t="n">
        <v>13.2978999999999</v>
      </c>
      <c r="K4416" s="0" t="n">
        <v>188</v>
      </c>
      <c r="L4416" s="0" t="s">
        <v>20</v>
      </c>
      <c r="M4416" s="0" t="n">
        <f aca="false">35.3*G4416</f>
        <v>0.09014527298737</v>
      </c>
      <c r="N4416" s="0" t="n">
        <f aca="false">M4416*1000/365</f>
        <v>0.246973350650329</v>
      </c>
      <c r="O4416" s="0" t="n">
        <f aca="false">Table1[[#This Row],[Detection frequency 2021]]/100*365</f>
        <v>48.5373349999996</v>
      </c>
      <c r="P4416" s="0" t="n">
        <f aca="false">Table1[[#This Row],[Flared days/year]]/12</f>
        <v>4.04477791666664</v>
      </c>
      <c r="Q4416" s="2" t="n">
        <f aca="false">Table1[[#This Row],['#days per month]]-P4472</f>
        <v>0.594524166666637</v>
      </c>
    </row>
    <row r="4417" customFormat="false" ht="15.75" hidden="true" customHeight="false" outlineLevel="0" collapsed="false">
      <c r="A4417" s="0" t="s">
        <v>4586</v>
      </c>
      <c r="B4417" s="0" t="s">
        <v>4587</v>
      </c>
      <c r="C4417" s="0" t="s">
        <v>4588</v>
      </c>
      <c r="D4417" s="0" t="n">
        <v>4142</v>
      </c>
      <c r="E4417" s="0" t="n">
        <v>17.2486049999999</v>
      </c>
      <c r="F4417" s="0" t="n">
        <v>-88.957144</v>
      </c>
      <c r="G4417" s="0" t="n">
        <v>0.0025523842444</v>
      </c>
      <c r="H4417" s="0" t="n">
        <v>1843.21</v>
      </c>
      <c r="I4417" s="0" t="n">
        <v>1.6015</v>
      </c>
      <c r="J4417" s="0" t="n">
        <v>17.0403999999999</v>
      </c>
      <c r="K4417" s="0" t="n">
        <v>223</v>
      </c>
      <c r="L4417" s="0" t="s">
        <v>20</v>
      </c>
      <c r="M4417" s="0" t="n">
        <f aca="false">35.3*G4417</f>
        <v>0.09009916382732</v>
      </c>
      <c r="N4417" s="0" t="n">
        <f aca="false">M4417*1000/365</f>
        <v>0.246847024184438</v>
      </c>
      <c r="O4417" s="0" t="n">
        <f aca="false">Table1[[#This Row],[Detection frequency 2021]]/100*365</f>
        <v>62.1974599999996</v>
      </c>
      <c r="P4417" s="0" t="n">
        <f aca="false">Table1[[#This Row],[Flared days/year]]/12</f>
        <v>5.18312166666664</v>
      </c>
      <c r="Q4417" s="2" t="n">
        <f aca="false">Table1[[#This Row],['#days per month]]-P4473</f>
        <v>2.6700632083333</v>
      </c>
    </row>
    <row r="4418" customFormat="false" ht="15.75" hidden="true" customHeight="false" outlineLevel="0" collapsed="false">
      <c r="A4418" s="0" t="s">
        <v>726</v>
      </c>
      <c r="B4418" s="0" t="s">
        <v>727</v>
      </c>
      <c r="C4418" s="0" t="s">
        <v>4589</v>
      </c>
      <c r="D4418" s="0" t="n">
        <v>4954</v>
      </c>
      <c r="E4418" s="0" t="n">
        <v>60.355847</v>
      </c>
      <c r="F4418" s="0" t="n">
        <v>-4.067872</v>
      </c>
      <c r="G4418" s="0" t="n">
        <v>0.0025513011187</v>
      </c>
      <c r="H4418" s="0" t="n">
        <v>1790.16</v>
      </c>
      <c r="I4418" s="0" t="n">
        <v>1.81897</v>
      </c>
      <c r="J4418" s="0" t="n">
        <v>7.54717</v>
      </c>
      <c r="K4418" s="0" t="n">
        <v>106</v>
      </c>
      <c r="L4418" s="0" t="s">
        <v>20</v>
      </c>
      <c r="M4418" s="0" t="n">
        <f aca="false">35.3*G4418</f>
        <v>0.09006092949011</v>
      </c>
      <c r="N4418" s="0" t="n">
        <f aca="false">M4418*1000/365</f>
        <v>0.246742272575644</v>
      </c>
      <c r="O4418" s="0" t="n">
        <f aca="false">Table1[[#This Row],[Detection frequency 2021]]/100*365</f>
        <v>27.5471705</v>
      </c>
      <c r="P4418" s="0" t="n">
        <f aca="false">Table1[[#This Row],[Flared days/year]]/12</f>
        <v>2.29559754166667</v>
      </c>
      <c r="Q4418" s="2" t="n">
        <f aca="false">Table1[[#This Row],['#days per month]]-P4474</f>
        <v>-7.36616537499997</v>
      </c>
    </row>
    <row r="4419" customFormat="false" ht="15.75" hidden="true" customHeight="false" outlineLevel="0" collapsed="false">
      <c r="A4419" s="0" t="s">
        <v>645</v>
      </c>
      <c r="B4419" s="0" t="s">
        <v>646</v>
      </c>
      <c r="C4419" s="0" t="s">
        <v>4590</v>
      </c>
      <c r="D4419" s="0" t="n">
        <v>2402</v>
      </c>
      <c r="E4419" s="0" t="n">
        <v>32.201956</v>
      </c>
      <c r="F4419" s="0" t="n">
        <v>-101.989289</v>
      </c>
      <c r="G4419" s="0" t="n">
        <v>0.0025508608237</v>
      </c>
      <c r="H4419" s="0" t="n">
        <v>1882.06</v>
      </c>
      <c r="I4419" s="0" t="n">
        <v>1.6015</v>
      </c>
      <c r="J4419" s="0" t="n">
        <v>14.3695</v>
      </c>
      <c r="K4419" s="0" t="n">
        <v>341</v>
      </c>
      <c r="L4419" s="0" t="s">
        <v>20</v>
      </c>
      <c r="M4419" s="0" t="n">
        <f aca="false">35.3*G4419</f>
        <v>0.09004538707661</v>
      </c>
      <c r="N4419" s="0" t="n">
        <f aca="false">M4419*1000/365</f>
        <v>0.246699690620849</v>
      </c>
      <c r="O4419" s="0" t="n">
        <f aca="false">Table1[[#This Row],[Detection frequency 2021]]/100*365</f>
        <v>52.448675</v>
      </c>
      <c r="P4419" s="0" t="n">
        <f aca="false">Table1[[#This Row],[Flared days/year]]/12</f>
        <v>4.37072291666667</v>
      </c>
      <c r="Q4419" s="2" t="n">
        <f aca="false">Table1[[#This Row],['#days per month]]-P4475</f>
        <v>-1.2619875</v>
      </c>
    </row>
    <row r="4420" customFormat="false" ht="15.75" hidden="true" customHeight="false" outlineLevel="0" collapsed="false">
      <c r="A4420" s="0" t="s">
        <v>17</v>
      </c>
      <c r="B4420" s="0" t="s">
        <v>18</v>
      </c>
      <c r="C4420" s="0" t="s">
        <v>4591</v>
      </c>
      <c r="D4420" s="0" t="n">
        <v>4315</v>
      </c>
      <c r="E4420" s="0" t="n">
        <v>9.583732</v>
      </c>
      <c r="F4420" s="0" t="n">
        <v>-63.675125</v>
      </c>
      <c r="G4420" s="0" t="n">
        <v>0.002550276699</v>
      </c>
      <c r="H4420" s="0" t="n">
        <v>2042.4</v>
      </c>
      <c r="I4420" s="0" t="n">
        <v>1.6015</v>
      </c>
      <c r="J4420" s="0" t="n">
        <v>9.23913</v>
      </c>
      <c r="K4420" s="0" t="n">
        <v>184</v>
      </c>
      <c r="L4420" s="0" t="s">
        <v>20</v>
      </c>
      <c r="M4420" s="0" t="n">
        <f aca="false">35.3*G4420</f>
        <v>0.0900247674747</v>
      </c>
      <c r="N4420" s="0" t="n">
        <f aca="false">M4420*1000/365</f>
        <v>0.246643198560822</v>
      </c>
      <c r="O4420" s="0" t="n">
        <f aca="false">Table1[[#This Row],[Detection frequency 2021]]/100*365</f>
        <v>33.7228245</v>
      </c>
      <c r="P4420" s="0" t="n">
        <f aca="false">Table1[[#This Row],[Flared days/year]]/12</f>
        <v>2.810235375</v>
      </c>
      <c r="Q4420" s="2" t="n">
        <f aca="false">Table1[[#This Row],['#days per month]]-P4476</f>
        <v>-0.139259666666667</v>
      </c>
    </row>
    <row r="4421" customFormat="false" ht="15.75" hidden="true" customHeight="false" outlineLevel="0" collapsed="false">
      <c r="A4421" s="0" t="s">
        <v>645</v>
      </c>
      <c r="B4421" s="0" t="s">
        <v>646</v>
      </c>
      <c r="C4421" s="0" t="s">
        <v>4592</v>
      </c>
      <c r="D4421" s="0" t="n">
        <v>825</v>
      </c>
      <c r="E4421" s="0" t="n">
        <v>47.525112</v>
      </c>
      <c r="F4421" s="0" t="n">
        <v>-102.840152</v>
      </c>
      <c r="G4421" s="0" t="n">
        <v>0.00254986575699999</v>
      </c>
      <c r="H4421" s="0" t="n">
        <v>1934.29</v>
      </c>
      <c r="I4421" s="0" t="n">
        <v>1.64290999999999</v>
      </c>
      <c r="J4421" s="0" t="n">
        <v>15.0289</v>
      </c>
      <c r="K4421" s="0" t="n">
        <v>346</v>
      </c>
      <c r="L4421" s="0" t="s">
        <v>20</v>
      </c>
      <c r="M4421" s="0" t="n">
        <f aca="false">35.3*G4421</f>
        <v>0.0900102612220996</v>
      </c>
      <c r="N4421" s="0" t="n">
        <f aca="false">M4421*1000/365</f>
        <v>0.246603455403013</v>
      </c>
      <c r="O4421" s="0" t="n">
        <f aca="false">Table1[[#This Row],[Detection frequency 2021]]/100*365</f>
        <v>54.855485</v>
      </c>
      <c r="P4421" s="0" t="n">
        <f aca="false">Table1[[#This Row],[Flared days/year]]/12</f>
        <v>4.57129041666667</v>
      </c>
      <c r="Q4421" s="2" t="n">
        <f aca="false">Table1[[#This Row],['#days per month]]-P4477</f>
        <v>1.806138625</v>
      </c>
    </row>
    <row r="4422" customFormat="false" ht="15.75" hidden="true" customHeight="false" outlineLevel="0" collapsed="false">
      <c r="A4422" s="0" t="s">
        <v>161</v>
      </c>
      <c r="B4422" s="0" t="s">
        <v>162</v>
      </c>
      <c r="C4422" s="0" t="s">
        <v>4593</v>
      </c>
      <c r="D4422" s="0" t="n">
        <v>11104</v>
      </c>
      <c r="E4422" s="0" t="n">
        <v>38.565632</v>
      </c>
      <c r="F4422" s="0" t="n">
        <v>109.786791</v>
      </c>
      <c r="G4422" s="0" t="n">
        <v>0.0025462289203</v>
      </c>
      <c r="H4422" s="0" t="n">
        <v>1842.19</v>
      </c>
      <c r="I4422" s="0" t="n">
        <v>1</v>
      </c>
      <c r="J4422" s="0" t="n">
        <v>23.7082</v>
      </c>
      <c r="K4422" s="0" t="n">
        <v>329</v>
      </c>
      <c r="L4422" s="0" t="s">
        <v>20</v>
      </c>
      <c r="M4422" s="0" t="n">
        <f aca="false">35.3*G4422</f>
        <v>0.08988188088659</v>
      </c>
      <c r="N4422" s="0" t="n">
        <f aca="false">M4422*1000/365</f>
        <v>0.246251728456411</v>
      </c>
      <c r="O4422" s="0" t="n">
        <f aca="false">Table1[[#This Row],[Detection frequency 2021]]/100*365</f>
        <v>86.53493</v>
      </c>
      <c r="P4422" s="0" t="n">
        <f aca="false">Table1[[#This Row],[Flared days/year]]/12</f>
        <v>7.21124416666667</v>
      </c>
      <c r="Q4422" s="2" t="n">
        <f aca="false">Table1[[#This Row],['#days per month]]-P4478</f>
        <v>2.62924708333333</v>
      </c>
    </row>
    <row r="4423" customFormat="false" ht="15.75" hidden="true" customHeight="false" outlineLevel="0" collapsed="false">
      <c r="A4423" s="0" t="s">
        <v>645</v>
      </c>
      <c r="B4423" s="0" t="s">
        <v>646</v>
      </c>
      <c r="C4423" s="0" t="s">
        <v>4594</v>
      </c>
      <c r="D4423" s="0" t="n">
        <v>3565</v>
      </c>
      <c r="E4423" s="0" t="n">
        <v>30.040027</v>
      </c>
      <c r="F4423" s="0" t="n">
        <v>-93.780886</v>
      </c>
      <c r="G4423" s="0" t="n">
        <v>0.0025417291054</v>
      </c>
      <c r="H4423" s="0" t="n">
        <v>1975.28</v>
      </c>
      <c r="I4423" s="0" t="n">
        <v>1.6015</v>
      </c>
      <c r="J4423" s="0" t="n">
        <v>13.4831</v>
      </c>
      <c r="K4423" s="0" t="n">
        <v>267</v>
      </c>
      <c r="L4423" s="0" t="s">
        <v>20</v>
      </c>
      <c r="M4423" s="0" t="n">
        <f aca="false">35.3*G4423</f>
        <v>0.08972303742062</v>
      </c>
      <c r="N4423" s="0" t="n">
        <f aca="false">M4423*1000/365</f>
        <v>0.245816540878411</v>
      </c>
      <c r="O4423" s="0" t="n">
        <f aca="false">Table1[[#This Row],[Detection frequency 2021]]/100*365</f>
        <v>49.213315</v>
      </c>
      <c r="P4423" s="0" t="n">
        <f aca="false">Table1[[#This Row],[Flared days/year]]/12</f>
        <v>4.10110958333333</v>
      </c>
      <c r="Q4423" s="2" t="n">
        <f aca="false">Table1[[#This Row],['#days per month]]-P4479</f>
        <v>1.34948104166667</v>
      </c>
    </row>
    <row r="4424" customFormat="false" ht="15.75" hidden="true" customHeight="false" outlineLevel="0" collapsed="false">
      <c r="A4424" s="0" t="s">
        <v>264</v>
      </c>
      <c r="B4424" s="0" t="s">
        <v>265</v>
      </c>
      <c r="C4424" s="0" t="s">
        <v>4595</v>
      </c>
      <c r="D4424" s="0" t="n">
        <v>8175</v>
      </c>
      <c r="E4424" s="0" t="n">
        <v>25.865101</v>
      </c>
      <c r="F4424" s="0" t="n">
        <v>51.926486</v>
      </c>
      <c r="G4424" s="0" t="n">
        <v>0.011092968348</v>
      </c>
      <c r="H4424" s="0" t="n">
        <v>1698.55</v>
      </c>
      <c r="I4424" s="0" t="n">
        <v>1.6015</v>
      </c>
      <c r="J4424" s="0" t="n">
        <v>6.30136999999999</v>
      </c>
      <c r="K4424" s="0" t="n">
        <v>365</v>
      </c>
      <c r="L4424" s="0" t="s">
        <v>20</v>
      </c>
      <c r="M4424" s="0" t="n">
        <f aca="false">35.3*G4424</f>
        <v>0.3915817826844</v>
      </c>
      <c r="N4424" s="0" t="n">
        <f aca="false">M4424*1000/365</f>
        <v>1.07282680187507</v>
      </c>
      <c r="O4424" s="0" t="n">
        <f aca="false">Table1[[#This Row],[Detection frequency 2021]]/100*365</f>
        <v>23.0000005</v>
      </c>
      <c r="P4424" s="0" t="n">
        <f aca="false">Table1[[#This Row],[Flared days/year]]/12</f>
        <v>1.91666670833333</v>
      </c>
      <c r="Q4424" s="2" t="n">
        <f aca="false">Table1[[#This Row],['#days per month]]-P4480</f>
        <v>-2.84862120833334</v>
      </c>
    </row>
    <row r="4425" customFormat="false" ht="15.75" hidden="true" customHeight="false" outlineLevel="0" collapsed="false">
      <c r="A4425" s="0" t="s">
        <v>598</v>
      </c>
      <c r="B4425" s="0" t="s">
        <v>599</v>
      </c>
      <c r="C4425" s="0" t="s">
        <v>4596</v>
      </c>
      <c r="D4425" s="0" t="n">
        <v>177</v>
      </c>
      <c r="E4425" s="0" t="n">
        <v>54.43308</v>
      </c>
      <c r="F4425" s="0" t="n">
        <v>-118.585157</v>
      </c>
      <c r="G4425" s="0" t="n">
        <v>0.0025366187481</v>
      </c>
      <c r="H4425" s="0" t="n">
        <v>1823.2</v>
      </c>
      <c r="I4425" s="0" t="n">
        <v>2.43046</v>
      </c>
      <c r="J4425" s="0" t="n">
        <v>18.9873</v>
      </c>
      <c r="K4425" s="0" t="n">
        <v>237</v>
      </c>
      <c r="L4425" s="0" t="s">
        <v>20</v>
      </c>
      <c r="M4425" s="0" t="n">
        <f aca="false">35.3*G4425</f>
        <v>0.08954264180793</v>
      </c>
      <c r="N4425" s="0" t="n">
        <f aca="false">M4425*1000/365</f>
        <v>0.245322306323096</v>
      </c>
      <c r="O4425" s="0" t="n">
        <f aca="false">Table1[[#This Row],[Detection frequency 2021]]/100*365</f>
        <v>69.303645</v>
      </c>
      <c r="P4425" s="0" t="n">
        <f aca="false">Table1[[#This Row],[Flared days/year]]/12</f>
        <v>5.77530375</v>
      </c>
      <c r="Q4425" s="2" t="n">
        <f aca="false">Table1[[#This Row],['#days per month]]-P4481</f>
        <v>4.13115820833333</v>
      </c>
    </row>
    <row r="4426" customFormat="false" ht="15.75" hidden="true" customHeight="false" outlineLevel="0" collapsed="false">
      <c r="A4426" s="0" t="s">
        <v>1160</v>
      </c>
      <c r="B4426" s="0" t="s">
        <v>1161</v>
      </c>
      <c r="C4426" s="0" t="s">
        <v>4597</v>
      </c>
      <c r="D4426" s="0" t="n">
        <v>10021</v>
      </c>
      <c r="E4426" s="0" t="n">
        <v>33.275887</v>
      </c>
      <c r="F4426" s="0" t="n">
        <v>72.146103</v>
      </c>
      <c r="G4426" s="0" t="n">
        <v>0.002535277316</v>
      </c>
      <c r="H4426" s="0" t="n">
        <v>1786.93</v>
      </c>
      <c r="I4426" s="0" t="n">
        <v>4.74775999999999</v>
      </c>
      <c r="J4426" s="0" t="n">
        <v>17.8295</v>
      </c>
      <c r="K4426" s="0" t="n">
        <v>387</v>
      </c>
      <c r="L4426" s="0" t="s">
        <v>20</v>
      </c>
      <c r="M4426" s="0" t="n">
        <f aca="false">35.3*G4426</f>
        <v>0.0894952892548</v>
      </c>
      <c r="N4426" s="0" t="n">
        <f aca="false">M4426*1000/365</f>
        <v>0.245192573300822</v>
      </c>
      <c r="O4426" s="0" t="n">
        <f aca="false">Table1[[#This Row],[Detection frequency 2021]]/100*365</f>
        <v>65.077675</v>
      </c>
      <c r="P4426" s="0" t="n">
        <f aca="false">Table1[[#This Row],[Flared days/year]]/12</f>
        <v>5.42313958333333</v>
      </c>
      <c r="Q4426" s="2" t="n">
        <f aca="false">Table1[[#This Row],['#days per month]]-P4482</f>
        <v>2.4577275</v>
      </c>
    </row>
    <row r="4427" customFormat="false" ht="15.75" hidden="true" customHeight="false" outlineLevel="0" collapsed="false">
      <c r="A4427" s="0" t="s">
        <v>645</v>
      </c>
      <c r="B4427" s="0" t="s">
        <v>646</v>
      </c>
      <c r="C4427" s="0" t="s">
        <v>4598</v>
      </c>
      <c r="D4427" s="0" t="n">
        <v>3600</v>
      </c>
      <c r="E4427" s="0" t="n">
        <v>30.65722</v>
      </c>
      <c r="F4427" s="0" t="n">
        <v>-91.268551</v>
      </c>
      <c r="G4427" s="0" t="n">
        <v>0.0025334045946</v>
      </c>
      <c r="H4427" s="0" t="n">
        <v>1774.05</v>
      </c>
      <c r="I4427" s="0" t="n">
        <v>1.6015</v>
      </c>
      <c r="J4427" s="0" t="n">
        <v>8.51852</v>
      </c>
      <c r="K4427" s="0" t="n">
        <v>270</v>
      </c>
      <c r="L4427" s="0" t="s">
        <v>20</v>
      </c>
      <c r="M4427" s="0" t="n">
        <f aca="false">35.3*G4427</f>
        <v>0.08942918218938</v>
      </c>
      <c r="N4427" s="0" t="n">
        <f aca="false">M4427*1000/365</f>
        <v>0.245011458053096</v>
      </c>
      <c r="O4427" s="0" t="n">
        <f aca="false">Table1[[#This Row],[Detection frequency 2021]]/100*365</f>
        <v>31.092598</v>
      </c>
      <c r="P4427" s="0" t="n">
        <f aca="false">Table1[[#This Row],[Flared days/year]]/12</f>
        <v>2.59104983333333</v>
      </c>
      <c r="Q4427" s="2" t="n">
        <f aca="false">Table1[[#This Row],['#days per month]]-P4483</f>
        <v>-1.569281</v>
      </c>
    </row>
    <row r="4428" customFormat="false" ht="15.75" hidden="true" customHeight="false" outlineLevel="0" collapsed="false">
      <c r="A4428" s="0" t="s">
        <v>645</v>
      </c>
      <c r="B4428" s="0" t="s">
        <v>646</v>
      </c>
      <c r="C4428" s="0" t="s">
        <v>4599</v>
      </c>
      <c r="D4428" s="0" t="n">
        <v>566</v>
      </c>
      <c r="E4428" s="0" t="n">
        <v>48.255253</v>
      </c>
      <c r="F4428" s="0" t="n">
        <v>-103.398049</v>
      </c>
      <c r="G4428" s="0" t="n">
        <v>0.0025331580294</v>
      </c>
      <c r="H4428" s="0" t="n">
        <v>1927.64</v>
      </c>
      <c r="I4428" s="0" t="n">
        <v>4.55745</v>
      </c>
      <c r="J4428" s="0" t="n">
        <v>8.95522</v>
      </c>
      <c r="K4428" s="0" t="n">
        <v>335</v>
      </c>
      <c r="L4428" s="0" t="s">
        <v>20</v>
      </c>
      <c r="M4428" s="0" t="n">
        <f aca="false">35.3*G4428</f>
        <v>0.08942047843782</v>
      </c>
      <c r="N4428" s="0" t="n">
        <f aca="false">M4428*1000/365</f>
        <v>0.244987612158411</v>
      </c>
      <c r="O4428" s="0" t="n">
        <f aca="false">Table1[[#This Row],[Detection frequency 2021]]/100*365</f>
        <v>32.686553</v>
      </c>
      <c r="P4428" s="0" t="n">
        <f aca="false">Table1[[#This Row],[Flared days/year]]/12</f>
        <v>2.72387941666667</v>
      </c>
      <c r="Q4428" s="2" t="n">
        <f aca="false">Table1[[#This Row],['#days per month]]-P4484</f>
        <v>0.0916667083333338</v>
      </c>
    </row>
    <row r="4429" customFormat="false" ht="15.75" hidden="true" customHeight="false" outlineLevel="0" collapsed="false">
      <c r="A4429" s="0" t="s">
        <v>645</v>
      </c>
      <c r="B4429" s="0" t="s">
        <v>646</v>
      </c>
      <c r="C4429" s="0" t="s">
        <v>4600</v>
      </c>
      <c r="D4429" s="0" t="n">
        <v>1787</v>
      </c>
      <c r="E4429" s="0" t="n">
        <v>32.189128</v>
      </c>
      <c r="F4429" s="0" t="n">
        <v>-103.562085</v>
      </c>
      <c r="G4429" s="0" t="n">
        <v>0.0025330318115</v>
      </c>
      <c r="H4429" s="0" t="n">
        <v>1918.78</v>
      </c>
      <c r="I4429" s="0" t="n">
        <v>1.6015</v>
      </c>
      <c r="J4429" s="0" t="n">
        <v>9.11854</v>
      </c>
      <c r="K4429" s="0" t="n">
        <v>329</v>
      </c>
      <c r="L4429" s="0" t="s">
        <v>20</v>
      </c>
      <c r="M4429" s="0" t="n">
        <f aca="false">35.3*G4429</f>
        <v>0.08941602294595</v>
      </c>
      <c r="N4429" s="0" t="n">
        <f aca="false">M4429*1000/365</f>
        <v>0.24497540533137</v>
      </c>
      <c r="O4429" s="0" t="n">
        <f aca="false">Table1[[#This Row],[Detection frequency 2021]]/100*365</f>
        <v>33.282671</v>
      </c>
      <c r="P4429" s="0" t="n">
        <f aca="false">Table1[[#This Row],[Flared days/year]]/12</f>
        <v>2.77355591666667</v>
      </c>
      <c r="Q4429" s="2" t="n">
        <f aca="false">Table1[[#This Row],['#days per month]]-P4485</f>
        <v>0.10282354166667</v>
      </c>
    </row>
    <row r="4430" customFormat="false" ht="15.75" hidden="true" customHeight="false" outlineLevel="0" collapsed="false">
      <c r="A4430" s="0" t="s">
        <v>161</v>
      </c>
      <c r="B4430" s="0" t="s">
        <v>162</v>
      </c>
      <c r="C4430" s="0" t="s">
        <v>4601</v>
      </c>
      <c r="D4430" s="0" t="n">
        <v>10072</v>
      </c>
      <c r="E4430" s="0" t="n">
        <v>39.680088</v>
      </c>
      <c r="F4430" s="0" t="n">
        <v>82.757232</v>
      </c>
      <c r="G4430" s="0" t="n">
        <v>0.0025270760878</v>
      </c>
      <c r="H4430" s="0" t="n">
        <v>1803.65</v>
      </c>
      <c r="I4430" s="0" t="n">
        <v>1.93577</v>
      </c>
      <c r="J4430" s="0" t="n">
        <v>18.241</v>
      </c>
      <c r="K4430" s="0" t="n">
        <v>307</v>
      </c>
      <c r="L4430" s="0" t="s">
        <v>20</v>
      </c>
      <c r="M4430" s="0" t="n">
        <f aca="false">35.3*G4430</f>
        <v>0.08920578589934</v>
      </c>
      <c r="N4430" s="0" t="n">
        <f aca="false">M4430*1000/365</f>
        <v>0.244399413422849</v>
      </c>
      <c r="O4430" s="0" t="n">
        <f aca="false">Table1[[#This Row],[Detection frequency 2021]]/100*365</f>
        <v>66.57965</v>
      </c>
      <c r="P4430" s="0" t="n">
        <f aca="false">Table1[[#This Row],[Flared days/year]]/12</f>
        <v>5.54830416666667</v>
      </c>
      <c r="Q4430" s="2" t="n">
        <f aca="false">Table1[[#This Row],['#days per month]]-P4486</f>
        <v>1.31999208333336</v>
      </c>
    </row>
    <row r="4431" customFormat="false" ht="15.75" hidden="true" customHeight="false" outlineLevel="0" collapsed="false">
      <c r="A4431" s="0" t="s">
        <v>645</v>
      </c>
      <c r="B4431" s="0" t="s">
        <v>646</v>
      </c>
      <c r="C4431" s="0" t="s">
        <v>4602</v>
      </c>
      <c r="D4431" s="0" t="n">
        <v>2647</v>
      </c>
      <c r="E4431" s="0" t="n">
        <v>32.185004</v>
      </c>
      <c r="F4431" s="0" t="n">
        <v>-101.565173</v>
      </c>
      <c r="G4431" s="0" t="n">
        <v>0.0025270115112</v>
      </c>
      <c r="H4431" s="0" t="n">
        <v>1767.24</v>
      </c>
      <c r="I4431" s="0" t="n">
        <v>2.15881</v>
      </c>
      <c r="J4431" s="0" t="n">
        <v>6.15836</v>
      </c>
      <c r="K4431" s="0" t="n">
        <v>341</v>
      </c>
      <c r="L4431" s="0" t="s">
        <v>20</v>
      </c>
      <c r="M4431" s="0" t="n">
        <f aca="false">35.3*G4431</f>
        <v>0.08920350634536</v>
      </c>
      <c r="N4431" s="0" t="n">
        <f aca="false">M4431*1000/365</f>
        <v>0.244393168069479</v>
      </c>
      <c r="O4431" s="0" t="n">
        <f aca="false">Table1[[#This Row],[Detection frequency 2021]]/100*365</f>
        <v>22.478014</v>
      </c>
      <c r="P4431" s="0" t="n">
        <f aca="false">Table1[[#This Row],[Flared days/year]]/12</f>
        <v>1.87316783333333</v>
      </c>
      <c r="Q4431" s="2" t="n">
        <f aca="false">Table1[[#This Row],['#days per month]]-P4487</f>
        <v>-0.236659916666663</v>
      </c>
    </row>
    <row r="4432" customFormat="false" ht="15.75" hidden="true" customHeight="false" outlineLevel="0" collapsed="false">
      <c r="A4432" s="0" t="s">
        <v>598</v>
      </c>
      <c r="B4432" s="0" t="s">
        <v>599</v>
      </c>
      <c r="C4432" s="0" t="s">
        <v>4603</v>
      </c>
      <c r="D4432" s="0" t="n">
        <v>282</v>
      </c>
      <c r="E4432" s="0" t="n">
        <v>52.150014</v>
      </c>
      <c r="F4432" s="0" t="n">
        <v>-115.327696</v>
      </c>
      <c r="G4432" s="0" t="n">
        <v>0.002525943062</v>
      </c>
      <c r="H4432" s="0" t="n">
        <v>1807.09</v>
      </c>
      <c r="I4432" s="0" t="n">
        <v>1.6015</v>
      </c>
      <c r="J4432" s="0" t="n">
        <v>21.4575</v>
      </c>
      <c r="K4432" s="0" t="n">
        <v>247</v>
      </c>
      <c r="L4432" s="0" t="s">
        <v>20</v>
      </c>
      <c r="M4432" s="0" t="n">
        <f aca="false">35.3*G4432</f>
        <v>0.0891657900886</v>
      </c>
      <c r="N4432" s="0" t="n">
        <f aca="false">M4432*1000/365</f>
        <v>0.244289835859178</v>
      </c>
      <c r="O4432" s="0" t="n">
        <f aca="false">Table1[[#This Row],[Detection frequency 2021]]/100*365</f>
        <v>78.319875</v>
      </c>
      <c r="P4432" s="0" t="n">
        <f aca="false">Table1[[#This Row],[Flared days/year]]/12</f>
        <v>6.52665625</v>
      </c>
      <c r="Q4432" s="2" t="n">
        <f aca="false">Table1[[#This Row],['#days per month]]-P4488</f>
        <v>4.73264475</v>
      </c>
    </row>
    <row r="4433" customFormat="false" ht="15.75" hidden="true" customHeight="false" outlineLevel="0" collapsed="false">
      <c r="A4433" s="0" t="s">
        <v>161</v>
      </c>
      <c r="B4433" s="0" t="s">
        <v>162</v>
      </c>
      <c r="C4433" s="0" t="s">
        <v>4604</v>
      </c>
      <c r="D4433" s="0" t="n">
        <v>11559</v>
      </c>
      <c r="E4433" s="0" t="n">
        <v>38.769845</v>
      </c>
      <c r="F4433" s="0" t="n">
        <v>118.676696999999</v>
      </c>
      <c r="G4433" s="0" t="n">
        <v>0.00252260856119999</v>
      </c>
      <c r="H4433" s="0" t="n">
        <v>1806.24</v>
      </c>
      <c r="I4433" s="0" t="n">
        <v>1.6015</v>
      </c>
      <c r="J4433" s="0" t="n">
        <v>19.5489</v>
      </c>
      <c r="K4433" s="0" t="n">
        <v>266</v>
      </c>
      <c r="L4433" s="0" t="s">
        <v>20</v>
      </c>
      <c r="M4433" s="0" t="n">
        <f aca="false">35.3*G4433</f>
        <v>0.0890480822103596</v>
      </c>
      <c r="N4433" s="0" t="n">
        <f aca="false">M4433*1000/365</f>
        <v>0.243967348521533</v>
      </c>
      <c r="O4433" s="0" t="n">
        <f aca="false">Table1[[#This Row],[Detection frequency 2021]]/100*365</f>
        <v>71.353485</v>
      </c>
      <c r="P4433" s="0" t="n">
        <f aca="false">Table1[[#This Row],[Flared days/year]]/12</f>
        <v>5.94612375</v>
      </c>
      <c r="Q4433" s="2" t="n">
        <f aca="false">Table1[[#This Row],['#days per month]]-P4489</f>
        <v>1.40217791666667</v>
      </c>
    </row>
    <row r="4434" customFormat="false" ht="15.75" hidden="true" customHeight="false" outlineLevel="0" collapsed="false">
      <c r="A4434" s="0" t="s">
        <v>197</v>
      </c>
      <c r="B4434" s="0" t="s">
        <v>198</v>
      </c>
      <c r="C4434" s="0" t="s">
        <v>4605</v>
      </c>
      <c r="D4434" s="0" t="n">
        <v>11712</v>
      </c>
      <c r="E4434" s="0" t="n">
        <v>6.414478</v>
      </c>
      <c r="F4434" s="0" t="n">
        <v>104.568894</v>
      </c>
      <c r="G4434" s="0" t="n">
        <v>0.00252128180559999</v>
      </c>
      <c r="H4434" s="0" t="n">
        <v>1836.84</v>
      </c>
      <c r="I4434" s="0" t="n">
        <v>1.6015</v>
      </c>
      <c r="J4434" s="0" t="n">
        <v>21.978</v>
      </c>
      <c r="K4434" s="0" t="n">
        <v>91</v>
      </c>
      <c r="L4434" s="0" t="s">
        <v>20</v>
      </c>
      <c r="M4434" s="0" t="n">
        <f aca="false">35.3*G4434</f>
        <v>0.0890012477376797</v>
      </c>
      <c r="N4434" s="0" t="n">
        <f aca="false">M4434*1000/365</f>
        <v>0.243839034897752</v>
      </c>
      <c r="O4434" s="0" t="n">
        <f aca="false">Table1[[#This Row],[Detection frequency 2021]]/100*365</f>
        <v>80.2197</v>
      </c>
      <c r="P4434" s="0" t="n">
        <f aca="false">Table1[[#This Row],[Flared days/year]]/12</f>
        <v>6.684975</v>
      </c>
      <c r="Q4434" s="2" t="n">
        <f aca="false">Table1[[#This Row],['#days per month]]-P4490</f>
        <v>5.88453608333333</v>
      </c>
    </row>
    <row r="4435" customFormat="false" ht="15.75" hidden="true" customHeight="false" outlineLevel="0" collapsed="false">
      <c r="A4435" s="0" t="s">
        <v>645</v>
      </c>
      <c r="B4435" s="0" t="s">
        <v>646</v>
      </c>
      <c r="C4435" s="0" t="s">
        <v>4606</v>
      </c>
      <c r="D4435" s="0" t="n">
        <v>2072</v>
      </c>
      <c r="E4435" s="0" t="n">
        <v>31.138105</v>
      </c>
      <c r="F4435" s="0" t="n">
        <v>-103.142165</v>
      </c>
      <c r="G4435" s="0" t="n">
        <v>0.0025212641938</v>
      </c>
      <c r="H4435" s="0" t="n">
        <v>1778.59</v>
      </c>
      <c r="I4435" s="0" t="n">
        <v>2.41854</v>
      </c>
      <c r="J4435" s="0" t="n">
        <v>5.93471999999999</v>
      </c>
      <c r="K4435" s="0" t="n">
        <v>337</v>
      </c>
      <c r="L4435" s="0" t="s">
        <v>20</v>
      </c>
      <c r="M4435" s="0" t="n">
        <f aca="false">35.3*G4435</f>
        <v>0.08900062604114</v>
      </c>
      <c r="N4435" s="0" t="n">
        <f aca="false">M4435*1000/365</f>
        <v>0.243837331619562</v>
      </c>
      <c r="O4435" s="0" t="n">
        <f aca="false">Table1[[#This Row],[Detection frequency 2021]]/100*365</f>
        <v>21.661728</v>
      </c>
      <c r="P4435" s="0" t="n">
        <f aca="false">Table1[[#This Row],[Flared days/year]]/12</f>
        <v>1.805144</v>
      </c>
      <c r="Q4435" s="2" t="n">
        <f aca="false">Table1[[#This Row],['#days per month]]-P4491</f>
        <v>-2.45991141666667</v>
      </c>
    </row>
    <row r="4436" customFormat="false" ht="15.75" hidden="true" customHeight="false" outlineLevel="0" collapsed="false">
      <c r="A4436" s="0" t="s">
        <v>1160</v>
      </c>
      <c r="B4436" s="0" t="s">
        <v>1161</v>
      </c>
      <c r="C4436" s="0" t="s">
        <v>4607</v>
      </c>
      <c r="D4436" s="0" t="n">
        <v>9967</v>
      </c>
      <c r="E4436" s="0" t="n">
        <v>24.797545</v>
      </c>
      <c r="F4436" s="0" t="n">
        <v>68.5691109999999</v>
      </c>
      <c r="G4436" s="0" t="n">
        <v>0.0025211056876</v>
      </c>
      <c r="H4436" s="0" t="n">
        <v>1910.72</v>
      </c>
      <c r="I4436" s="0" t="n">
        <v>1.6015</v>
      </c>
      <c r="J4436" s="0" t="n">
        <v>22.5</v>
      </c>
      <c r="K4436" s="0" t="n">
        <v>360</v>
      </c>
      <c r="L4436" s="0" t="s">
        <v>20</v>
      </c>
      <c r="M4436" s="0" t="n">
        <f aca="false">35.3*G4436</f>
        <v>0.08899503077228</v>
      </c>
      <c r="N4436" s="0" t="n">
        <f aca="false">M4436*1000/365</f>
        <v>0.243822002115836</v>
      </c>
      <c r="O4436" s="0" t="n">
        <f aca="false">Table1[[#This Row],[Detection frequency 2021]]/100*365</f>
        <v>82.125</v>
      </c>
      <c r="P4436" s="0" t="n">
        <f aca="false">Table1[[#This Row],[Flared days/year]]/12</f>
        <v>6.84375</v>
      </c>
      <c r="Q4436" s="2" t="n">
        <f aca="false">Table1[[#This Row],['#days per month]]-P4492</f>
        <v>2.118825</v>
      </c>
    </row>
    <row r="4437" customFormat="false" ht="15.75" hidden="true" customHeight="false" outlineLevel="0" collapsed="false">
      <c r="A4437" s="0" t="s">
        <v>582</v>
      </c>
      <c r="B4437" s="0" t="s">
        <v>583</v>
      </c>
      <c r="C4437" s="0" t="s">
        <v>4608</v>
      </c>
      <c r="D4437" s="0" t="n">
        <v>8315</v>
      </c>
      <c r="E4437" s="0" t="n">
        <v>24.585126</v>
      </c>
      <c r="F4437" s="0" t="n">
        <v>53.3233819999999</v>
      </c>
      <c r="G4437" s="0" t="n">
        <v>0.001863856794</v>
      </c>
      <c r="H4437" s="0" t="n">
        <v>1750.75</v>
      </c>
      <c r="I4437" s="0" t="n">
        <v>1.6015</v>
      </c>
      <c r="J4437" s="0" t="n">
        <v>6.25</v>
      </c>
      <c r="K4437" s="0" t="n">
        <v>384</v>
      </c>
      <c r="L4437" s="0" t="s">
        <v>20</v>
      </c>
      <c r="M4437" s="0" t="n">
        <f aca="false">35.3*G4437</f>
        <v>0.0657941448282</v>
      </c>
      <c r="N4437" s="0" t="n">
        <f aca="false">M4437*1000/365</f>
        <v>0.180257931036164</v>
      </c>
      <c r="O4437" s="0" t="n">
        <f aca="false">Table1[[#This Row],[Detection frequency 2021]]/100*365</f>
        <v>22.8125</v>
      </c>
      <c r="P4437" s="0" t="n">
        <f aca="false">Table1[[#This Row],[Flared days/year]]/12</f>
        <v>1.90104166666667</v>
      </c>
      <c r="Q4437" s="2" t="n">
        <f aca="false">Table1[[#This Row],['#days per month]]-P4493</f>
        <v>-1.03068395833333</v>
      </c>
    </row>
    <row r="4438" customFormat="false" ht="15.75" hidden="true" customHeight="false" outlineLevel="0" collapsed="false">
      <c r="A4438" s="0" t="s">
        <v>24</v>
      </c>
      <c r="B4438" s="0" t="s">
        <v>25</v>
      </c>
      <c r="C4438" s="0" t="s">
        <v>4609</v>
      </c>
      <c r="D4438" s="0" t="n">
        <v>7068</v>
      </c>
      <c r="E4438" s="0" t="n">
        <v>57.196767</v>
      </c>
      <c r="F4438" s="0" t="n">
        <v>56.569656</v>
      </c>
      <c r="G4438" s="0" t="n">
        <v>0.00251872809459999</v>
      </c>
      <c r="H4438" s="0" t="n">
        <v>1901.05</v>
      </c>
      <c r="I4438" s="0" t="n">
        <v>1.6015</v>
      </c>
      <c r="J4438" s="0" t="n">
        <v>5.42636</v>
      </c>
      <c r="K4438" s="0" t="n">
        <v>258</v>
      </c>
      <c r="L4438" s="0" t="s">
        <v>20</v>
      </c>
      <c r="M4438" s="0" t="n">
        <f aca="false">35.3*G4438</f>
        <v>0.0889111017393797</v>
      </c>
      <c r="N4438" s="0" t="n">
        <f aca="false">M4438*1000/365</f>
        <v>0.243592059559944</v>
      </c>
      <c r="O4438" s="0" t="n">
        <f aca="false">Table1[[#This Row],[Detection frequency 2021]]/100*365</f>
        <v>19.806214</v>
      </c>
      <c r="P4438" s="0" t="n">
        <f aca="false">Table1[[#This Row],[Flared days/year]]/12</f>
        <v>1.65051783333333</v>
      </c>
      <c r="Q4438" s="2" t="n">
        <f aca="false">Table1[[#This Row],['#days per month]]-P4494</f>
        <v>-4.81871175</v>
      </c>
    </row>
    <row r="4439" customFormat="false" ht="15.75" hidden="true" customHeight="false" outlineLevel="0" collapsed="false">
      <c r="A4439" s="0" t="s">
        <v>645</v>
      </c>
      <c r="B4439" s="0" t="s">
        <v>646</v>
      </c>
      <c r="C4439" s="0" t="s">
        <v>4610</v>
      </c>
      <c r="D4439" s="0" t="n">
        <v>532</v>
      </c>
      <c r="E4439" s="0" t="n">
        <v>48.230452</v>
      </c>
      <c r="F4439" s="0" t="n">
        <v>-103.519522</v>
      </c>
      <c r="G4439" s="0" t="n">
        <v>0.0025165295549</v>
      </c>
      <c r="H4439" s="0" t="n">
        <v>1930.93</v>
      </c>
      <c r="I4439" s="0" t="n">
        <v>1.99849</v>
      </c>
      <c r="J4439" s="0" t="n">
        <v>8.8685</v>
      </c>
      <c r="K4439" s="0" t="n">
        <v>327</v>
      </c>
      <c r="L4439" s="0" t="s">
        <v>20</v>
      </c>
      <c r="M4439" s="0" t="n">
        <f aca="false">35.3*G4439</f>
        <v>0.08883349328797</v>
      </c>
      <c r="N4439" s="0" t="n">
        <f aca="false">M4439*1000/365</f>
        <v>0.243379433665671</v>
      </c>
      <c r="O4439" s="0" t="n">
        <f aca="false">Table1[[#This Row],[Detection frequency 2021]]/100*365</f>
        <v>32.370025</v>
      </c>
      <c r="P4439" s="0" t="n">
        <f aca="false">Table1[[#This Row],[Flared days/year]]/12</f>
        <v>2.69750208333333</v>
      </c>
      <c r="Q4439" s="2" t="n">
        <f aca="false">Table1[[#This Row],['#days per month]]-P4495</f>
        <v>-0.0427384583333339</v>
      </c>
    </row>
    <row r="4440" customFormat="false" ht="15.75" hidden="true" customHeight="false" outlineLevel="0" collapsed="false">
      <c r="A4440" s="0" t="s">
        <v>24</v>
      </c>
      <c r="B4440" s="0" t="s">
        <v>25</v>
      </c>
      <c r="C4440" s="0" t="s">
        <v>4611</v>
      </c>
      <c r="D4440" s="0" t="n">
        <v>6782</v>
      </c>
      <c r="E4440" s="0" t="n">
        <v>51.9885219999999</v>
      </c>
      <c r="F4440" s="0" t="n">
        <v>50.976484</v>
      </c>
      <c r="G4440" s="0" t="n">
        <v>0.0025139494262</v>
      </c>
      <c r="H4440" s="0" t="n">
        <v>1900.67</v>
      </c>
      <c r="I4440" s="0" t="n">
        <v>1.60567</v>
      </c>
      <c r="J4440" s="0" t="n">
        <v>22.4913</v>
      </c>
      <c r="K4440" s="0" t="n">
        <v>289</v>
      </c>
      <c r="L4440" s="0" t="s">
        <v>20</v>
      </c>
      <c r="M4440" s="0" t="n">
        <f aca="false">35.3*G4440</f>
        <v>0.08874241474486</v>
      </c>
      <c r="N4440" s="0" t="n">
        <f aca="false">M4440*1000/365</f>
        <v>0.243129903410575</v>
      </c>
      <c r="O4440" s="0" t="n">
        <f aca="false">Table1[[#This Row],[Detection frequency 2021]]/100*365</f>
        <v>82.093245</v>
      </c>
      <c r="P4440" s="0" t="n">
        <f aca="false">Table1[[#This Row],[Flared days/year]]/12</f>
        <v>6.84110375</v>
      </c>
      <c r="Q4440" s="2" t="n">
        <f aca="false">Table1[[#This Row],['#days per month]]-P4496</f>
        <v>4.64434516666667</v>
      </c>
    </row>
    <row r="4441" customFormat="false" ht="15.75" hidden="true" customHeight="false" outlineLevel="0" collapsed="false">
      <c r="A4441" s="0" t="s">
        <v>21</v>
      </c>
      <c r="B4441" s="0" t="s">
        <v>22</v>
      </c>
      <c r="C4441" s="0" t="s">
        <v>4612</v>
      </c>
      <c r="D4441" s="0" t="n">
        <v>7396</v>
      </c>
      <c r="E4441" s="0" t="n">
        <v>33.490873</v>
      </c>
      <c r="F4441" s="0" t="n">
        <v>44.230018</v>
      </c>
      <c r="G4441" s="0" t="n">
        <v>0.0007381809852</v>
      </c>
      <c r="H4441" s="0" t="n">
        <v>1788.97</v>
      </c>
      <c r="I4441" s="0" t="n">
        <v>2.1235</v>
      </c>
      <c r="J4441" s="0" t="n">
        <v>6.13811</v>
      </c>
      <c r="K4441" s="0" t="n">
        <v>391</v>
      </c>
      <c r="L4441" s="0" t="s">
        <v>20</v>
      </c>
      <c r="M4441" s="0" t="n">
        <f aca="false">35.3*G4441</f>
        <v>0.02605778877756</v>
      </c>
      <c r="N4441" s="0" t="n">
        <f aca="false">M4441*1000/365</f>
        <v>0.0713912021303014</v>
      </c>
      <c r="O4441" s="0" t="n">
        <f aca="false">Table1[[#This Row],[Detection frequency 2021]]/100*365</f>
        <v>22.4041015</v>
      </c>
      <c r="P4441" s="0" t="n">
        <f aca="false">Table1[[#This Row],[Flared days/year]]/12</f>
        <v>1.86700845833333</v>
      </c>
      <c r="Q4441" s="2" t="n">
        <f aca="false">Table1[[#This Row],['#days per month]]-P4497</f>
        <v>0.358086291666669</v>
      </c>
    </row>
    <row r="4442" customFormat="false" ht="15.75" hidden="true" customHeight="false" outlineLevel="0" collapsed="false">
      <c r="A4442" s="0" t="s">
        <v>645</v>
      </c>
      <c r="B4442" s="0" t="s">
        <v>646</v>
      </c>
      <c r="C4442" s="0" t="s">
        <v>4613</v>
      </c>
      <c r="D4442" s="0" t="n">
        <v>2222</v>
      </c>
      <c r="E4442" s="0" t="n">
        <v>31.504105</v>
      </c>
      <c r="F4442" s="0" t="n">
        <v>-102.609653</v>
      </c>
      <c r="G4442" s="0" t="n">
        <v>0.0025127312767</v>
      </c>
      <c r="H4442" s="0" t="n">
        <v>1942.13</v>
      </c>
      <c r="I4442" s="0" t="n">
        <v>1.34242</v>
      </c>
      <c r="J4442" s="0" t="n">
        <v>11.437</v>
      </c>
      <c r="K4442" s="0" t="n">
        <v>341</v>
      </c>
      <c r="L4442" s="0" t="s">
        <v>20</v>
      </c>
      <c r="M4442" s="0" t="n">
        <f aca="false">35.3*G4442</f>
        <v>0.08869941406751</v>
      </c>
      <c r="N4442" s="0" t="n">
        <f aca="false">M4442*1000/365</f>
        <v>0.243012093335644</v>
      </c>
      <c r="O4442" s="0" t="n">
        <f aca="false">Table1[[#This Row],[Detection frequency 2021]]/100*365</f>
        <v>41.74505</v>
      </c>
      <c r="P4442" s="0" t="n">
        <f aca="false">Table1[[#This Row],[Flared days/year]]/12</f>
        <v>3.47875416666667</v>
      </c>
      <c r="Q4442" s="2" t="n">
        <f aca="false">Table1[[#This Row],['#days per month]]-P4498</f>
        <v>0.296714583333334</v>
      </c>
    </row>
    <row r="4443" customFormat="false" ht="15.75" hidden="true" customHeight="false" outlineLevel="0" collapsed="false">
      <c r="A4443" s="0" t="s">
        <v>1829</v>
      </c>
      <c r="B4443" s="0" t="s">
        <v>1830</v>
      </c>
      <c r="C4443" s="0" t="s">
        <v>4614</v>
      </c>
      <c r="D4443" s="0" t="n">
        <v>5213</v>
      </c>
      <c r="E4443" s="0" t="n">
        <v>56.373279</v>
      </c>
      <c r="F4443" s="0" t="n">
        <v>3.262934</v>
      </c>
      <c r="G4443" s="0" t="n">
        <v>0.0025118183984</v>
      </c>
      <c r="H4443" s="0" t="n">
        <v>1760.58</v>
      </c>
      <c r="I4443" s="0" t="n">
        <v>1.6015</v>
      </c>
      <c r="J4443" s="0" t="n">
        <v>11.1110999999999</v>
      </c>
      <c r="K4443" s="0" t="n">
        <v>162</v>
      </c>
      <c r="L4443" s="0" t="s">
        <v>20</v>
      </c>
      <c r="M4443" s="0" t="n">
        <f aca="false">35.3*G4443</f>
        <v>0.08866718946352</v>
      </c>
      <c r="N4443" s="0" t="n">
        <f aca="false">M4443*1000/365</f>
        <v>0.24292380674937</v>
      </c>
      <c r="O4443" s="0" t="n">
        <f aca="false">Table1[[#This Row],[Detection frequency 2021]]/100*365</f>
        <v>40.5555149999996</v>
      </c>
      <c r="P4443" s="0" t="n">
        <f aca="false">Table1[[#This Row],[Flared days/year]]/12</f>
        <v>3.37962624999997</v>
      </c>
      <c r="Q4443" s="2" t="n">
        <f aca="false">Table1[[#This Row],['#days per month]]-P4499</f>
        <v>-1.1505104166667</v>
      </c>
    </row>
    <row r="4444" customFormat="false" ht="15.75" hidden="true" customHeight="false" outlineLevel="0" collapsed="false">
      <c r="A4444" s="0" t="s">
        <v>598</v>
      </c>
      <c r="B4444" s="0" t="s">
        <v>599</v>
      </c>
      <c r="C4444" s="0" t="s">
        <v>4615</v>
      </c>
      <c r="D4444" s="0" t="n">
        <v>227</v>
      </c>
      <c r="E4444" s="0" t="n">
        <v>53.974159</v>
      </c>
      <c r="F4444" s="0" t="n">
        <v>-117.289372</v>
      </c>
      <c r="G4444" s="0" t="n">
        <v>0.0025077911668</v>
      </c>
      <c r="H4444" s="0" t="n">
        <v>1778.79</v>
      </c>
      <c r="I4444" s="0" t="n">
        <v>1.6015</v>
      </c>
      <c r="J4444" s="0" t="n">
        <v>28.1407</v>
      </c>
      <c r="K4444" s="0" t="n">
        <v>199</v>
      </c>
      <c r="L4444" s="0" t="s">
        <v>20</v>
      </c>
      <c r="M4444" s="0" t="n">
        <f aca="false">35.3*G4444</f>
        <v>0.08852502818804</v>
      </c>
      <c r="N4444" s="0" t="n">
        <f aca="false">M4444*1000/365</f>
        <v>0.242534323802849</v>
      </c>
      <c r="O4444" s="0" t="n">
        <f aca="false">Table1[[#This Row],[Detection frequency 2021]]/100*365</f>
        <v>102.713555</v>
      </c>
      <c r="P4444" s="0" t="n">
        <f aca="false">Table1[[#This Row],[Flared days/year]]/12</f>
        <v>8.55946291666667</v>
      </c>
      <c r="Q4444" s="2" t="n">
        <f aca="false">Table1[[#This Row],['#days per month]]-P4500</f>
        <v>0.853917500000031</v>
      </c>
    </row>
    <row r="4445" customFormat="false" ht="15.75" hidden="true" customHeight="false" outlineLevel="0" collapsed="false">
      <c r="A4445" s="0" t="s">
        <v>161</v>
      </c>
      <c r="B4445" s="0" t="s">
        <v>162</v>
      </c>
      <c r="C4445" s="0" t="s">
        <v>4616</v>
      </c>
      <c r="D4445" s="0" t="n">
        <v>9766</v>
      </c>
      <c r="E4445" s="0" t="n">
        <v>45.650337</v>
      </c>
      <c r="F4445" s="0" t="n">
        <v>85.011072</v>
      </c>
      <c r="G4445" s="0" t="n">
        <v>0.0025067373941</v>
      </c>
      <c r="H4445" s="0" t="n">
        <v>1879.44</v>
      </c>
      <c r="I4445" s="0" t="n">
        <v>1.6015</v>
      </c>
      <c r="J4445" s="0" t="n">
        <v>17.1617</v>
      </c>
      <c r="K4445" s="0" t="n">
        <v>303</v>
      </c>
      <c r="L4445" s="0" t="s">
        <v>20</v>
      </c>
      <c r="M4445" s="0" t="n">
        <f aca="false">35.3*G4445</f>
        <v>0.08848783001173</v>
      </c>
      <c r="N4445" s="0" t="n">
        <f aca="false">M4445*1000/365</f>
        <v>0.242432410991041</v>
      </c>
      <c r="O4445" s="0" t="n">
        <f aca="false">Table1[[#This Row],[Detection frequency 2021]]/100*365</f>
        <v>62.640205</v>
      </c>
      <c r="P4445" s="0" t="n">
        <f aca="false">Table1[[#This Row],[Flared days/year]]/12</f>
        <v>5.22001708333333</v>
      </c>
      <c r="Q4445" s="2" t="n">
        <f aca="false">Table1[[#This Row],['#days per month]]-P4501</f>
        <v>1.37212625</v>
      </c>
    </row>
    <row r="4446" customFormat="false" ht="15.75" hidden="true" customHeight="false" outlineLevel="0" collapsed="false">
      <c r="A4446" s="0" t="s">
        <v>24</v>
      </c>
      <c r="B4446" s="0" t="s">
        <v>25</v>
      </c>
      <c r="C4446" s="0" t="s">
        <v>4617</v>
      </c>
      <c r="D4446" s="0" t="n">
        <v>10312</v>
      </c>
      <c r="E4446" s="0" t="n">
        <v>60.4169949999999</v>
      </c>
      <c r="F4446" s="0" t="n">
        <v>96.462613</v>
      </c>
      <c r="G4446" s="0" t="n">
        <v>0.0025062354578</v>
      </c>
      <c r="H4446" s="0" t="n">
        <v>1892.15</v>
      </c>
      <c r="I4446" s="0" t="n">
        <v>1.6015</v>
      </c>
      <c r="J4446" s="0" t="n">
        <v>12.2727</v>
      </c>
      <c r="K4446" s="0" t="n">
        <v>220</v>
      </c>
      <c r="L4446" s="0" t="s">
        <v>20</v>
      </c>
      <c r="M4446" s="0" t="n">
        <f aca="false">35.3*G4446</f>
        <v>0.08847011166034</v>
      </c>
      <c r="N4446" s="0" t="n">
        <f aca="false">M4446*1000/365</f>
        <v>0.242383867562575</v>
      </c>
      <c r="O4446" s="0" t="n">
        <f aca="false">Table1[[#This Row],[Detection frequency 2021]]/100*365</f>
        <v>44.795355</v>
      </c>
      <c r="P4446" s="0" t="n">
        <f aca="false">Table1[[#This Row],[Flared days/year]]/12</f>
        <v>3.73294625</v>
      </c>
      <c r="Q4446" s="2" t="n">
        <f aca="false">Table1[[#This Row],['#days per month]]-P4502</f>
        <v>-0.2761225</v>
      </c>
    </row>
    <row r="4447" customFormat="false" ht="15.75" hidden="true" customHeight="false" outlineLevel="0" collapsed="false">
      <c r="A4447" s="0" t="s">
        <v>606</v>
      </c>
      <c r="B4447" s="0" t="s">
        <v>607</v>
      </c>
      <c r="C4447" s="0" t="s">
        <v>4618</v>
      </c>
      <c r="D4447" s="0" t="n">
        <v>4931</v>
      </c>
      <c r="E4447" s="0" t="n">
        <v>-21.207386</v>
      </c>
      <c r="F4447" s="0" t="n">
        <v>-39.74257</v>
      </c>
      <c r="G4447" s="0" t="n">
        <v>0.0025024401149</v>
      </c>
      <c r="H4447" s="0" t="n">
        <v>1753.48</v>
      </c>
      <c r="I4447" s="0" t="n">
        <v>1.6015</v>
      </c>
      <c r="J4447" s="0" t="n">
        <v>13.8462</v>
      </c>
      <c r="K4447" s="0" t="n">
        <v>195</v>
      </c>
      <c r="L4447" s="0" t="s">
        <v>20</v>
      </c>
      <c r="M4447" s="0" t="n">
        <f aca="false">35.3*G4447</f>
        <v>0.08833613605597</v>
      </c>
      <c r="N4447" s="0" t="n">
        <f aca="false">M4447*1000/365</f>
        <v>0.242016811112247</v>
      </c>
      <c r="O4447" s="0" t="n">
        <f aca="false">Table1[[#This Row],[Detection frequency 2021]]/100*365</f>
        <v>50.53863</v>
      </c>
      <c r="P4447" s="0" t="n">
        <f aca="false">Table1[[#This Row],[Flared days/year]]/12</f>
        <v>4.2115525</v>
      </c>
      <c r="Q4447" s="2" t="n">
        <f aca="false">Table1[[#This Row],['#days per month]]-P4503</f>
        <v>-0.417073333333334</v>
      </c>
    </row>
    <row r="4448" customFormat="false" ht="15.75" hidden="true" customHeight="false" outlineLevel="0" collapsed="false">
      <c r="A4448" s="0" t="s">
        <v>645</v>
      </c>
      <c r="B4448" s="0" t="s">
        <v>646</v>
      </c>
      <c r="C4448" s="0" t="s">
        <v>4619</v>
      </c>
      <c r="D4448" s="0" t="n">
        <v>2757</v>
      </c>
      <c r="E4448" s="0" t="n">
        <v>31.202287</v>
      </c>
      <c r="F4448" s="0" t="n">
        <v>-101.253732</v>
      </c>
      <c r="G4448" s="0" t="n">
        <v>0.0025019763375</v>
      </c>
      <c r="H4448" s="0" t="n">
        <v>1832.37</v>
      </c>
      <c r="I4448" s="0" t="n">
        <v>1.6015</v>
      </c>
      <c r="J4448" s="0" t="n">
        <v>2.67857</v>
      </c>
      <c r="K4448" s="0" t="n">
        <v>336</v>
      </c>
      <c r="L4448" s="0" t="s">
        <v>20</v>
      </c>
      <c r="M4448" s="0" t="n">
        <f aca="false">35.3*G4448</f>
        <v>0.08831976471375</v>
      </c>
      <c r="N4448" s="0" t="n">
        <f aca="false">M4448*1000/365</f>
        <v>0.241971958119863</v>
      </c>
      <c r="O4448" s="0" t="n">
        <f aca="false">Table1[[#This Row],[Detection frequency 2021]]/100*365</f>
        <v>9.7767805</v>
      </c>
      <c r="P4448" s="0" t="n">
        <f aca="false">Table1[[#This Row],[Flared days/year]]/12</f>
        <v>0.814731708333333</v>
      </c>
      <c r="Q4448" s="2" t="n">
        <f aca="false">Table1[[#This Row],['#days per month]]-P4504</f>
        <v>-2.37901829166667</v>
      </c>
    </row>
    <row r="4449" customFormat="false" ht="15.75" hidden="true" customHeight="false" outlineLevel="0" collapsed="false">
      <c r="A4449" s="0" t="s">
        <v>245</v>
      </c>
      <c r="B4449" s="0" t="s">
        <v>246</v>
      </c>
      <c r="C4449" s="0" t="s">
        <v>4620</v>
      </c>
      <c r="D4449" s="0" t="n">
        <v>6167</v>
      </c>
      <c r="E4449" s="0" t="n">
        <v>-0.8409</v>
      </c>
      <c r="F4449" s="0" t="n">
        <v>8.640299</v>
      </c>
      <c r="G4449" s="0" t="n">
        <v>0.0025017620606</v>
      </c>
      <c r="H4449" s="0" t="n">
        <v>1764.97</v>
      </c>
      <c r="I4449" s="0" t="n">
        <v>1.39661</v>
      </c>
      <c r="J4449" s="0" t="n">
        <v>8.92856999999999</v>
      </c>
      <c r="K4449" s="0" t="n">
        <v>56</v>
      </c>
      <c r="L4449" s="0" t="s">
        <v>20</v>
      </c>
      <c r="M4449" s="0" t="n">
        <f aca="false">35.3*G4449</f>
        <v>0.08831220073918</v>
      </c>
      <c r="N4449" s="0" t="n">
        <f aca="false">M4449*1000/365</f>
        <v>0.241951234901863</v>
      </c>
      <c r="O4449" s="0" t="n">
        <f aca="false">Table1[[#This Row],[Detection frequency 2021]]/100*365</f>
        <v>32.5892805</v>
      </c>
      <c r="P4449" s="0" t="n">
        <f aca="false">Table1[[#This Row],[Flared days/year]]/12</f>
        <v>2.715773375</v>
      </c>
      <c r="Q4449" s="2" t="n">
        <f aca="false">Table1[[#This Row],['#days per month]]-P4505</f>
        <v>0.587494874999997</v>
      </c>
    </row>
    <row r="4450" customFormat="false" ht="15.75" hidden="true" customHeight="false" outlineLevel="0" collapsed="false">
      <c r="A4450" s="0" t="s">
        <v>17</v>
      </c>
      <c r="B4450" s="0" t="s">
        <v>18</v>
      </c>
      <c r="C4450" s="0" t="s">
        <v>4621</v>
      </c>
      <c r="D4450" s="0" t="n">
        <v>4279</v>
      </c>
      <c r="E4450" s="0" t="n">
        <v>8.69332</v>
      </c>
      <c r="F4450" s="0" t="n">
        <v>-64.122837</v>
      </c>
      <c r="G4450" s="0" t="n">
        <v>0.0025016886781</v>
      </c>
      <c r="H4450" s="0" t="n">
        <v>1753.17</v>
      </c>
      <c r="I4450" s="0" t="n">
        <v>0.87841</v>
      </c>
      <c r="J4450" s="0" t="n">
        <v>19.0751</v>
      </c>
      <c r="K4450" s="0" t="n">
        <v>173</v>
      </c>
      <c r="L4450" s="0" t="s">
        <v>20</v>
      </c>
      <c r="M4450" s="0" t="n">
        <f aca="false">35.3*G4450</f>
        <v>0.08830961033693</v>
      </c>
      <c r="N4450" s="0" t="n">
        <f aca="false">M4450*1000/365</f>
        <v>0.241944137909397</v>
      </c>
      <c r="O4450" s="0" t="n">
        <f aca="false">Table1[[#This Row],[Detection frequency 2021]]/100*365</f>
        <v>69.624115</v>
      </c>
      <c r="P4450" s="0" t="n">
        <f aca="false">Table1[[#This Row],[Flared days/year]]/12</f>
        <v>5.80200958333333</v>
      </c>
      <c r="Q4450" s="2" t="n">
        <f aca="false">Table1[[#This Row],['#days per month]]-P4506</f>
        <v>0.36326625</v>
      </c>
    </row>
    <row r="4451" customFormat="false" ht="15.75" hidden="true" customHeight="false" outlineLevel="0" collapsed="false">
      <c r="A4451" s="0" t="s">
        <v>161</v>
      </c>
      <c r="B4451" s="0" t="s">
        <v>162</v>
      </c>
      <c r="C4451" s="0" t="s">
        <v>4622</v>
      </c>
      <c r="D4451" s="0" t="n">
        <v>9665</v>
      </c>
      <c r="E4451" s="0" t="n">
        <v>40.684476</v>
      </c>
      <c r="F4451" s="0" t="n">
        <v>83.020978</v>
      </c>
      <c r="G4451" s="0" t="n">
        <v>0.0025007024173</v>
      </c>
      <c r="H4451" s="0" t="n">
        <v>1780.4</v>
      </c>
      <c r="I4451" s="0" t="n">
        <v>2.28087</v>
      </c>
      <c r="J4451" s="0" t="n">
        <v>11.8541</v>
      </c>
      <c r="K4451" s="0" t="n">
        <v>329</v>
      </c>
      <c r="L4451" s="0" t="s">
        <v>20</v>
      </c>
      <c r="M4451" s="0" t="n">
        <f aca="false">35.3*G4451</f>
        <v>0.08827479533069</v>
      </c>
      <c r="N4451" s="0" t="n">
        <f aca="false">M4451*1000/365</f>
        <v>0.241848754330658</v>
      </c>
      <c r="O4451" s="0" t="n">
        <f aca="false">Table1[[#This Row],[Detection frequency 2021]]/100*365</f>
        <v>43.267465</v>
      </c>
      <c r="P4451" s="0" t="n">
        <f aca="false">Table1[[#This Row],[Flared days/year]]/12</f>
        <v>3.60562208333333</v>
      </c>
      <c r="Q4451" s="2" t="n">
        <f aca="false">Table1[[#This Row],['#days per month]]-P4507</f>
        <v>1.53585004166667</v>
      </c>
    </row>
    <row r="4452" customFormat="false" ht="15.75" hidden="true" customHeight="false" outlineLevel="0" collapsed="false">
      <c r="A4452" s="0" t="s">
        <v>197</v>
      </c>
      <c r="B4452" s="0" t="s">
        <v>198</v>
      </c>
      <c r="C4452" s="0" t="s">
        <v>4623</v>
      </c>
      <c r="D4452" s="0" t="n">
        <v>11713</v>
      </c>
      <c r="E4452" s="0" t="n">
        <v>5.21092</v>
      </c>
      <c r="F4452" s="0" t="n">
        <v>104.725973</v>
      </c>
      <c r="G4452" s="0" t="n">
        <v>0.002500053716</v>
      </c>
      <c r="H4452" s="0" t="n">
        <v>1690.39</v>
      </c>
      <c r="I4452" s="0" t="n">
        <v>1.6015</v>
      </c>
      <c r="J4452" s="0" t="n">
        <v>10.8433999999999</v>
      </c>
      <c r="K4452" s="0" t="n">
        <v>83</v>
      </c>
      <c r="L4452" s="0" t="s">
        <v>20</v>
      </c>
      <c r="M4452" s="0" t="n">
        <f aca="false">35.3*G4452</f>
        <v>0.0882518961748</v>
      </c>
      <c r="N4452" s="0" t="n">
        <f aca="false">M4452*1000/365</f>
        <v>0.24178601691726</v>
      </c>
      <c r="O4452" s="0" t="n">
        <f aca="false">Table1[[#This Row],[Detection frequency 2021]]/100*365</f>
        <v>39.5784099999996</v>
      </c>
      <c r="P4452" s="0" t="n">
        <f aca="false">Table1[[#This Row],[Flared days/year]]/12</f>
        <v>3.2982008333333</v>
      </c>
      <c r="Q4452" s="2" t="n">
        <f aca="false">Table1[[#This Row],['#days per month]]-P4508</f>
        <v>0.368154208333303</v>
      </c>
    </row>
    <row r="4453" customFormat="false" ht="15.75" hidden="true" customHeight="false" outlineLevel="0" collapsed="false">
      <c r="A4453" s="0" t="s">
        <v>24</v>
      </c>
      <c r="B4453" s="0" t="s">
        <v>25</v>
      </c>
      <c r="C4453" s="0" t="s">
        <v>4624</v>
      </c>
      <c r="D4453" s="0" t="n">
        <v>9246</v>
      </c>
      <c r="E4453" s="0" t="n">
        <v>64.275025</v>
      </c>
      <c r="F4453" s="0" t="n">
        <v>77.452409</v>
      </c>
      <c r="G4453" s="0" t="n">
        <v>0.0024993932735</v>
      </c>
      <c r="H4453" s="0" t="n">
        <v>1868.26</v>
      </c>
      <c r="I4453" s="0" t="n">
        <v>2.21382</v>
      </c>
      <c r="J4453" s="0" t="n">
        <v>9.29368</v>
      </c>
      <c r="K4453" s="0" t="n">
        <v>269</v>
      </c>
      <c r="L4453" s="0" t="s">
        <v>20</v>
      </c>
      <c r="M4453" s="0" t="n">
        <f aca="false">35.3*G4453</f>
        <v>0.08822858255455</v>
      </c>
      <c r="N4453" s="0" t="n">
        <f aca="false">M4453*1000/365</f>
        <v>0.241722143985068</v>
      </c>
      <c r="O4453" s="0" t="n">
        <f aca="false">Table1[[#This Row],[Detection frequency 2021]]/100*365</f>
        <v>33.921932</v>
      </c>
      <c r="P4453" s="0" t="n">
        <f aca="false">Table1[[#This Row],[Flared days/year]]/12</f>
        <v>2.82682766666667</v>
      </c>
      <c r="Q4453" s="2" t="n">
        <f aca="false">Table1[[#This Row],['#days per month]]-P4509</f>
        <v>-2.13914941666667</v>
      </c>
    </row>
    <row r="4454" customFormat="false" ht="15.75" hidden="true" customHeight="false" outlineLevel="0" collapsed="false">
      <c r="A4454" s="0" t="s">
        <v>24</v>
      </c>
      <c r="B4454" s="0" t="s">
        <v>25</v>
      </c>
      <c r="C4454" s="0" t="s">
        <v>4625</v>
      </c>
      <c r="D4454" s="0" t="n">
        <v>6950</v>
      </c>
      <c r="E4454" s="0" t="n">
        <v>53.435458</v>
      </c>
      <c r="F4454" s="0" t="n">
        <v>53.698039</v>
      </c>
      <c r="G4454" s="0" t="n">
        <v>0.0024991848672</v>
      </c>
      <c r="H4454" s="0" t="n">
        <v>1947.83</v>
      </c>
      <c r="I4454" s="0" t="n">
        <v>1.6015</v>
      </c>
      <c r="J4454" s="0" t="n">
        <v>22.8873</v>
      </c>
      <c r="K4454" s="0" t="n">
        <v>284</v>
      </c>
      <c r="L4454" s="0" t="s">
        <v>20</v>
      </c>
      <c r="M4454" s="0" t="n">
        <f aca="false">35.3*G4454</f>
        <v>0.08822122581216</v>
      </c>
      <c r="N4454" s="0" t="n">
        <f aca="false">M4454*1000/365</f>
        <v>0.241701988526466</v>
      </c>
      <c r="O4454" s="0" t="n">
        <f aca="false">Table1[[#This Row],[Detection frequency 2021]]/100*365</f>
        <v>83.538645</v>
      </c>
      <c r="P4454" s="0" t="n">
        <f aca="false">Table1[[#This Row],[Flared days/year]]/12</f>
        <v>6.96155375</v>
      </c>
      <c r="Q4454" s="2" t="n">
        <f aca="false">Table1[[#This Row],['#days per month]]-P4510</f>
        <v>2.83212625</v>
      </c>
    </row>
    <row r="4455" customFormat="false" ht="15.75" hidden="true" customHeight="false" outlineLevel="0" collapsed="false">
      <c r="A4455" s="0" t="s">
        <v>1387</v>
      </c>
      <c r="B4455" s="0" t="s">
        <v>1388</v>
      </c>
      <c r="C4455" s="0" t="s">
        <v>4626</v>
      </c>
      <c r="D4455" s="0" t="n">
        <v>4555</v>
      </c>
      <c r="E4455" s="0" t="n">
        <v>-11.688856</v>
      </c>
      <c r="F4455" s="0" t="n">
        <v>-72.948976</v>
      </c>
      <c r="G4455" s="0" t="n">
        <v>0.0024963053379</v>
      </c>
      <c r="H4455" s="0" t="n">
        <v>1908.95</v>
      </c>
      <c r="I4455" s="0" t="n">
        <v>1.6015</v>
      </c>
      <c r="J4455" s="0" t="n">
        <v>20</v>
      </c>
      <c r="K4455" s="0" t="n">
        <v>125</v>
      </c>
      <c r="L4455" s="0" t="s">
        <v>20</v>
      </c>
      <c r="M4455" s="0" t="n">
        <f aca="false">35.3*G4455</f>
        <v>0.08811957842787</v>
      </c>
      <c r="N4455" s="0" t="n">
        <f aca="false">M4455*1000/365</f>
        <v>0.24142350254211</v>
      </c>
      <c r="O4455" s="0" t="n">
        <f aca="false">Table1[[#This Row],[Detection frequency 2021]]/100*365</f>
        <v>73</v>
      </c>
      <c r="P4455" s="0" t="n">
        <f aca="false">Table1[[#This Row],[Flared days/year]]/12</f>
        <v>6.08333333333333</v>
      </c>
      <c r="Q4455" s="2" t="n">
        <f aca="false">Table1[[#This Row],['#days per month]]-P4511</f>
        <v>4.298887875</v>
      </c>
    </row>
    <row r="4456" customFormat="false" ht="15.75" hidden="true" customHeight="false" outlineLevel="0" collapsed="false">
      <c r="A4456" s="0" t="s">
        <v>24</v>
      </c>
      <c r="B4456" s="0" t="s">
        <v>25</v>
      </c>
      <c r="C4456" s="0" t="s">
        <v>4627</v>
      </c>
      <c r="D4456" s="0" t="n">
        <v>9573</v>
      </c>
      <c r="E4456" s="0" t="n">
        <v>56.748192</v>
      </c>
      <c r="F4456" s="0" t="n">
        <v>78.741862</v>
      </c>
      <c r="G4456" s="0" t="n">
        <v>0.00249611747869999</v>
      </c>
      <c r="H4456" s="0" t="n">
        <v>1803.12</v>
      </c>
      <c r="I4456" s="0" t="n">
        <v>1.89120999999999</v>
      </c>
      <c r="J4456" s="0" t="n">
        <v>19.4853</v>
      </c>
      <c r="K4456" s="0" t="n">
        <v>272</v>
      </c>
      <c r="L4456" s="0" t="s">
        <v>20</v>
      </c>
      <c r="M4456" s="0" t="n">
        <f aca="false">35.3*G4456</f>
        <v>0.0881129469981097</v>
      </c>
      <c r="N4456" s="0" t="n">
        <f aca="false">M4456*1000/365</f>
        <v>0.241405334241396</v>
      </c>
      <c r="O4456" s="0" t="n">
        <f aca="false">Table1[[#This Row],[Detection frequency 2021]]/100*365</f>
        <v>71.121345</v>
      </c>
      <c r="P4456" s="0" t="n">
        <f aca="false">Table1[[#This Row],[Flared days/year]]/12</f>
        <v>5.92677875</v>
      </c>
      <c r="Q4456" s="2" t="n">
        <f aca="false">Table1[[#This Row],['#days per month]]-P4512</f>
        <v>2.44154583333333</v>
      </c>
    </row>
    <row r="4457" customFormat="false" ht="15.75" hidden="true" customHeight="false" outlineLevel="0" collapsed="false">
      <c r="A4457" s="0" t="s">
        <v>161</v>
      </c>
      <c r="B4457" s="0" t="s">
        <v>162</v>
      </c>
      <c r="C4457" s="0" t="s">
        <v>4628</v>
      </c>
      <c r="D4457" s="0" t="n">
        <v>10949</v>
      </c>
      <c r="E4457" s="0" t="n">
        <v>30.4626609999999</v>
      </c>
      <c r="F4457" s="0" t="n">
        <v>107.854562999999</v>
      </c>
      <c r="G4457" s="0" t="n">
        <v>0.002493860233</v>
      </c>
      <c r="H4457" s="0" t="n">
        <v>1877.75</v>
      </c>
      <c r="I4457" s="0" t="n">
        <v>1.6015</v>
      </c>
      <c r="J4457" s="0" t="n">
        <v>11.1110999999999</v>
      </c>
      <c r="K4457" s="0" t="n">
        <v>117</v>
      </c>
      <c r="L4457" s="0" t="s">
        <v>20</v>
      </c>
      <c r="M4457" s="0" t="n">
        <f aca="false">35.3*G4457</f>
        <v>0.0880332662249</v>
      </c>
      <c r="N4457" s="0" t="n">
        <f aca="false">M4457*1000/365</f>
        <v>0.241187030753151</v>
      </c>
      <c r="O4457" s="0" t="n">
        <f aca="false">Table1[[#This Row],[Detection frequency 2021]]/100*365</f>
        <v>40.5555149999996</v>
      </c>
      <c r="P4457" s="0" t="n">
        <f aca="false">Table1[[#This Row],[Flared days/year]]/12</f>
        <v>3.37962624999997</v>
      </c>
      <c r="Q4457" s="2" t="n">
        <f aca="false">Table1[[#This Row],['#days per month]]-P4513</f>
        <v>-1.01485208333336</v>
      </c>
    </row>
    <row r="4458" customFormat="false" ht="15.75" hidden="true" customHeight="false" outlineLevel="0" collapsed="false">
      <c r="A4458" s="0" t="s">
        <v>35</v>
      </c>
      <c r="B4458" s="0" t="s">
        <v>36</v>
      </c>
      <c r="C4458" s="0" t="s">
        <v>4629</v>
      </c>
      <c r="D4458" s="0" t="n">
        <v>3699</v>
      </c>
      <c r="E4458" s="0" t="n">
        <v>20.475586</v>
      </c>
      <c r="F4458" s="0" t="n">
        <v>-97.368376</v>
      </c>
      <c r="G4458" s="0" t="n">
        <v>0.0024938396859</v>
      </c>
      <c r="H4458" s="0" t="n">
        <v>1937.85</v>
      </c>
      <c r="I4458" s="0" t="n">
        <v>1.98052</v>
      </c>
      <c r="J4458" s="0" t="n">
        <v>17.0306</v>
      </c>
      <c r="K4458" s="0" t="n">
        <v>229</v>
      </c>
      <c r="L4458" s="0" t="s">
        <v>20</v>
      </c>
      <c r="M4458" s="0" t="n">
        <f aca="false">35.3*G4458</f>
        <v>0.08803254091227</v>
      </c>
      <c r="N4458" s="0" t="n">
        <f aca="false">M4458*1000/365</f>
        <v>0.24118504359526</v>
      </c>
      <c r="O4458" s="0" t="n">
        <f aca="false">Table1[[#This Row],[Detection frequency 2021]]/100*365</f>
        <v>62.16169</v>
      </c>
      <c r="P4458" s="0" t="n">
        <f aca="false">Table1[[#This Row],[Flared days/year]]/12</f>
        <v>5.18014083333333</v>
      </c>
      <c r="Q4458" s="2" t="n">
        <f aca="false">Table1[[#This Row],['#days per month]]-P4514</f>
        <v>1.97839125</v>
      </c>
    </row>
    <row r="4459" customFormat="false" ht="15.75" hidden="true" customHeight="false" outlineLevel="0" collapsed="false">
      <c r="A4459" s="0" t="s">
        <v>645</v>
      </c>
      <c r="B4459" s="0" t="s">
        <v>646</v>
      </c>
      <c r="C4459" s="0" t="s">
        <v>4630</v>
      </c>
      <c r="D4459" s="0" t="n">
        <v>549</v>
      </c>
      <c r="E4459" s="0" t="n">
        <v>47.935685</v>
      </c>
      <c r="F4459" s="0" t="n">
        <v>-103.451026</v>
      </c>
      <c r="G4459" s="0" t="n">
        <v>0.0024919434821</v>
      </c>
      <c r="H4459" s="0" t="n">
        <v>1909.51</v>
      </c>
      <c r="I4459" s="0" t="n">
        <v>1.4694</v>
      </c>
      <c r="J4459" s="0" t="n">
        <v>4.6875</v>
      </c>
      <c r="K4459" s="0" t="n">
        <v>320</v>
      </c>
      <c r="L4459" s="0" t="s">
        <v>20</v>
      </c>
      <c r="M4459" s="0" t="n">
        <f aca="false">35.3*G4459</f>
        <v>0.08796560491813</v>
      </c>
      <c r="N4459" s="0" t="n">
        <f aca="false">M4459*1000/365</f>
        <v>0.241001657309945</v>
      </c>
      <c r="O4459" s="0" t="n">
        <f aca="false">Table1[[#This Row],[Detection frequency 2021]]/100*365</f>
        <v>17.109375</v>
      </c>
      <c r="P4459" s="0" t="n">
        <f aca="false">Table1[[#This Row],[Flared days/year]]/12</f>
        <v>1.42578125</v>
      </c>
      <c r="Q4459" s="2" t="n">
        <f aca="false">Table1[[#This Row],['#days per month]]-P4515</f>
        <v>-0.344502208333333</v>
      </c>
    </row>
    <row r="4460" customFormat="false" ht="15.75" hidden="true" customHeight="false" outlineLevel="0" collapsed="false">
      <c r="A4460" s="0" t="s">
        <v>51</v>
      </c>
      <c r="B4460" s="0" t="s">
        <v>52</v>
      </c>
      <c r="C4460" s="0" t="s">
        <v>4631</v>
      </c>
      <c r="D4460" s="0" t="n">
        <v>5622</v>
      </c>
      <c r="E4460" s="0" t="n">
        <v>28.428942</v>
      </c>
      <c r="F4460" s="0" t="n">
        <v>9.125326</v>
      </c>
      <c r="G4460" s="0" t="n">
        <v>0.0028960521037</v>
      </c>
      <c r="H4460" s="0" t="n">
        <v>1567.5</v>
      </c>
      <c r="I4460" s="0" t="n">
        <v>1.6015</v>
      </c>
      <c r="J4460" s="0" t="n">
        <v>2.57069</v>
      </c>
      <c r="K4460" s="0" t="n">
        <v>389</v>
      </c>
      <c r="L4460" s="0" t="s">
        <v>20</v>
      </c>
      <c r="M4460" s="0" t="n">
        <f aca="false">35.3*G4460</f>
        <v>0.10223063926061</v>
      </c>
      <c r="N4460" s="0" t="n">
        <f aca="false">M4460*1000/365</f>
        <v>0.280083943179753</v>
      </c>
      <c r="O4460" s="0" t="n">
        <f aca="false">Table1[[#This Row],[Detection frequency 2021]]/100*365</f>
        <v>9.3830185</v>
      </c>
      <c r="P4460" s="0" t="n">
        <f aca="false">Table1[[#This Row],[Flared days/year]]/12</f>
        <v>0.781918208333333</v>
      </c>
      <c r="Q4460" s="2" t="n">
        <f aca="false">Table1[[#This Row],['#days per month]]-P4516</f>
        <v>-2.61279470833333</v>
      </c>
    </row>
    <row r="4461" customFormat="false" ht="15.75" hidden="true" customHeight="false" outlineLevel="0" collapsed="false">
      <c r="A4461" s="0" t="s">
        <v>161</v>
      </c>
      <c r="B4461" s="0" t="s">
        <v>162</v>
      </c>
      <c r="C4461" s="0" t="s">
        <v>4632</v>
      </c>
      <c r="D4461" s="0" t="n">
        <v>11037</v>
      </c>
      <c r="E4461" s="0" t="n">
        <v>38.289115</v>
      </c>
      <c r="F4461" s="0" t="n">
        <v>108.950334</v>
      </c>
      <c r="G4461" s="0" t="n">
        <v>0.0024915795049</v>
      </c>
      <c r="H4461" s="0" t="n">
        <v>1719.74</v>
      </c>
      <c r="I4461" s="0" t="n">
        <v>1.6015</v>
      </c>
      <c r="J4461" s="0" t="n">
        <v>15.1515</v>
      </c>
      <c r="K4461" s="0" t="n">
        <v>330</v>
      </c>
      <c r="L4461" s="0" t="s">
        <v>20</v>
      </c>
      <c r="M4461" s="0" t="n">
        <f aca="false">35.3*G4461</f>
        <v>0.08795275652297</v>
      </c>
      <c r="N4461" s="0" t="n">
        <f aca="false">M4461*1000/365</f>
        <v>0.240966456227315</v>
      </c>
      <c r="O4461" s="0" t="n">
        <f aca="false">Table1[[#This Row],[Detection frequency 2021]]/100*365</f>
        <v>55.302975</v>
      </c>
      <c r="P4461" s="0" t="n">
        <f aca="false">Table1[[#This Row],[Flared days/year]]/12</f>
        <v>4.60858125</v>
      </c>
      <c r="Q4461" s="2" t="n">
        <f aca="false">Table1[[#This Row],['#days per month]]-P4517</f>
        <v>0.446303749999999</v>
      </c>
    </row>
    <row r="4462" customFormat="false" ht="15.75" hidden="true" customHeight="false" outlineLevel="0" collapsed="false">
      <c r="A4462" s="0" t="s">
        <v>645</v>
      </c>
      <c r="B4462" s="0" t="s">
        <v>646</v>
      </c>
      <c r="C4462" s="0" t="s">
        <v>4633</v>
      </c>
      <c r="D4462" s="0" t="n">
        <v>2123</v>
      </c>
      <c r="E4462" s="0" t="n">
        <v>31.325489</v>
      </c>
      <c r="F4462" s="0" t="n">
        <v>-103.008534</v>
      </c>
      <c r="G4462" s="0" t="n">
        <v>0.0024910628921</v>
      </c>
      <c r="H4462" s="0" t="n">
        <v>1874.93</v>
      </c>
      <c r="I4462" s="0" t="n">
        <v>2.42102</v>
      </c>
      <c r="J4462" s="0" t="n">
        <v>9.7561</v>
      </c>
      <c r="K4462" s="0" t="n">
        <v>328</v>
      </c>
      <c r="L4462" s="0" t="s">
        <v>20</v>
      </c>
      <c r="M4462" s="0" t="n">
        <f aca="false">35.3*G4462</f>
        <v>0.08793452009113</v>
      </c>
      <c r="N4462" s="0" t="n">
        <f aca="false">M4462*1000/365</f>
        <v>0.240916493400356</v>
      </c>
      <c r="O4462" s="0" t="n">
        <f aca="false">Table1[[#This Row],[Detection frequency 2021]]/100*365</f>
        <v>35.609765</v>
      </c>
      <c r="P4462" s="0" t="n">
        <f aca="false">Table1[[#This Row],[Flared days/year]]/12</f>
        <v>2.96748041666667</v>
      </c>
      <c r="Q4462" s="2" t="n">
        <f aca="false">Table1[[#This Row],['#days per month]]-P4518</f>
        <v>-0.4724925</v>
      </c>
    </row>
    <row r="4463" customFormat="false" ht="15.75" hidden="true" customHeight="false" outlineLevel="0" collapsed="false">
      <c r="A4463" s="0" t="s">
        <v>645</v>
      </c>
      <c r="B4463" s="0" t="s">
        <v>646</v>
      </c>
      <c r="C4463" s="0" t="s">
        <v>4634</v>
      </c>
      <c r="D4463" s="0" t="n">
        <v>3067</v>
      </c>
      <c r="E4463" s="0" t="n">
        <v>28.577306</v>
      </c>
      <c r="F4463" s="0" t="n">
        <v>-98.473228</v>
      </c>
      <c r="G4463" s="0" t="n">
        <v>0.002490543344</v>
      </c>
      <c r="H4463" s="0" t="n">
        <v>1819.99</v>
      </c>
      <c r="I4463" s="0" t="n">
        <v>2.23153</v>
      </c>
      <c r="J4463" s="0" t="n">
        <v>11.9874</v>
      </c>
      <c r="K4463" s="0" t="n">
        <v>317</v>
      </c>
      <c r="L4463" s="0" t="s">
        <v>20</v>
      </c>
      <c r="M4463" s="0" t="n">
        <f aca="false">35.3*G4463</f>
        <v>0.0879161800432</v>
      </c>
      <c r="N4463" s="0" t="n">
        <f aca="false">M4463*1000/365</f>
        <v>0.240866246693699</v>
      </c>
      <c r="O4463" s="0" t="n">
        <f aca="false">Table1[[#This Row],[Detection frequency 2021]]/100*365</f>
        <v>43.75401</v>
      </c>
      <c r="P4463" s="0" t="n">
        <f aca="false">Table1[[#This Row],[Flared days/year]]/12</f>
        <v>3.6461675</v>
      </c>
      <c r="Q4463" s="2" t="n">
        <f aca="false">Table1[[#This Row],['#days per month]]-P4519</f>
        <v>-1.18186999999997</v>
      </c>
    </row>
    <row r="4464" customFormat="false" ht="15.75" hidden="true" customHeight="false" outlineLevel="0" collapsed="false">
      <c r="A4464" s="0" t="s">
        <v>645</v>
      </c>
      <c r="B4464" s="0" t="s">
        <v>646</v>
      </c>
      <c r="C4464" s="0" t="s">
        <v>4635</v>
      </c>
      <c r="D4464" s="0" t="n">
        <v>2705</v>
      </c>
      <c r="E4464" s="0" t="n">
        <v>31.584615</v>
      </c>
      <c r="F4464" s="0" t="n">
        <v>-101.430871</v>
      </c>
      <c r="G4464" s="0" t="n">
        <v>0.0024895042478</v>
      </c>
      <c r="H4464" s="0" t="n">
        <v>1930.05</v>
      </c>
      <c r="I4464" s="0" t="n">
        <v>0.881569</v>
      </c>
      <c r="J4464" s="0" t="n">
        <v>11.1436999999999</v>
      </c>
      <c r="K4464" s="0" t="n">
        <v>341</v>
      </c>
      <c r="L4464" s="0" t="s">
        <v>20</v>
      </c>
      <c r="M4464" s="0" t="n">
        <f aca="false">35.3*G4464</f>
        <v>0.08787949994734</v>
      </c>
      <c r="N4464" s="0" t="n">
        <f aca="false">M4464*1000/365</f>
        <v>0.240765753280384</v>
      </c>
      <c r="O4464" s="0" t="n">
        <f aca="false">Table1[[#This Row],[Detection frequency 2021]]/100*365</f>
        <v>40.6745049999996</v>
      </c>
      <c r="P4464" s="0" t="n">
        <f aca="false">Table1[[#This Row],[Flared days/year]]/12</f>
        <v>3.3895420833333</v>
      </c>
      <c r="Q4464" s="2" t="n">
        <f aca="false">Table1[[#This Row],['#days per month]]-P4520</f>
        <v>-3.44085500000003</v>
      </c>
    </row>
    <row r="4465" customFormat="false" ht="15.75" hidden="true" customHeight="false" outlineLevel="0" collapsed="false">
      <c r="A4465" s="0" t="s">
        <v>563</v>
      </c>
      <c r="B4465" s="0" t="s">
        <v>564</v>
      </c>
      <c r="C4465" s="0" t="s">
        <v>4636</v>
      </c>
      <c r="D4465" s="0" t="n">
        <v>4534</v>
      </c>
      <c r="E4465" s="0" t="n">
        <v>0.391281</v>
      </c>
      <c r="F4465" s="0" t="n">
        <v>-76.291623</v>
      </c>
      <c r="G4465" s="0" t="n">
        <v>0.0024894602183</v>
      </c>
      <c r="H4465" s="0" t="n">
        <v>1965.88</v>
      </c>
      <c r="I4465" s="0" t="n">
        <v>1.6015</v>
      </c>
      <c r="J4465" s="0" t="n">
        <v>13.9535</v>
      </c>
      <c r="K4465" s="0" t="n">
        <v>43</v>
      </c>
      <c r="L4465" s="0" t="s">
        <v>20</v>
      </c>
      <c r="M4465" s="0" t="n">
        <f aca="false">35.3*G4465</f>
        <v>0.08787794570599</v>
      </c>
      <c r="N4465" s="0" t="n">
        <f aca="false">M4465*1000/365</f>
        <v>0.240761495084904</v>
      </c>
      <c r="O4465" s="0" t="n">
        <f aca="false">Table1[[#This Row],[Detection frequency 2021]]/100*365</f>
        <v>50.930275</v>
      </c>
      <c r="P4465" s="0" t="n">
        <f aca="false">Table1[[#This Row],[Flared days/year]]/12</f>
        <v>4.24418958333333</v>
      </c>
      <c r="Q4465" s="2" t="n">
        <f aca="false">Table1[[#This Row],['#days per month]]-P4521</f>
        <v>0.9123175</v>
      </c>
    </row>
    <row r="4466" customFormat="false" ht="15.75" hidden="true" customHeight="false" outlineLevel="0" collapsed="false">
      <c r="A4466" s="0" t="s">
        <v>24</v>
      </c>
      <c r="B4466" s="0" t="s">
        <v>25</v>
      </c>
      <c r="C4466" s="0" t="s">
        <v>4637</v>
      </c>
      <c r="D4466" s="0" t="n">
        <v>10533</v>
      </c>
      <c r="E4466" s="0" t="n">
        <v>61.344348</v>
      </c>
      <c r="F4466" s="0" t="n">
        <v>112.733214999999</v>
      </c>
      <c r="G4466" s="0" t="n">
        <v>0.0024891549471</v>
      </c>
      <c r="H4466" s="0" t="n">
        <v>1841.58</v>
      </c>
      <c r="I4466" s="0" t="n">
        <v>1.6015</v>
      </c>
      <c r="J4466" s="0" t="n">
        <v>10.4234999999999</v>
      </c>
      <c r="K4466" s="0" t="n">
        <v>307</v>
      </c>
      <c r="L4466" s="0" t="s">
        <v>20</v>
      </c>
      <c r="M4466" s="0" t="n">
        <f aca="false">35.3*G4466</f>
        <v>0.08786716963263</v>
      </c>
      <c r="N4466" s="0" t="n">
        <f aca="false">M4466*1000/365</f>
        <v>0.240731971596246</v>
      </c>
      <c r="O4466" s="0" t="n">
        <f aca="false">Table1[[#This Row],[Detection frequency 2021]]/100*365</f>
        <v>38.0457749999996</v>
      </c>
      <c r="P4466" s="0" t="n">
        <f aca="false">Table1[[#This Row],[Flared days/year]]/12</f>
        <v>3.17048124999997</v>
      </c>
      <c r="Q4466" s="2" t="n">
        <f aca="false">Table1[[#This Row],['#days per month]]-P4522</f>
        <v>-1.1439404166667</v>
      </c>
    </row>
    <row r="4467" customFormat="false" ht="15.75" hidden="true" customHeight="false" outlineLevel="0" collapsed="false">
      <c r="A4467" s="0" t="s">
        <v>161</v>
      </c>
      <c r="B4467" s="0" t="s">
        <v>162</v>
      </c>
      <c r="C4467" s="0" t="s">
        <v>4638</v>
      </c>
      <c r="D4467" s="0" t="n">
        <v>10086</v>
      </c>
      <c r="E4467" s="0" t="n">
        <v>39.352026</v>
      </c>
      <c r="F4467" s="0" t="n">
        <v>83.149974</v>
      </c>
      <c r="G4467" s="0" t="n">
        <v>0.0024889436055</v>
      </c>
      <c r="H4467" s="0" t="n">
        <v>1823.43</v>
      </c>
      <c r="I4467" s="0" t="n">
        <v>1.87037</v>
      </c>
      <c r="J4467" s="0" t="n">
        <v>19.0323</v>
      </c>
      <c r="K4467" s="0" t="n">
        <v>310</v>
      </c>
      <c r="L4467" s="0" t="s">
        <v>20</v>
      </c>
      <c r="M4467" s="0" t="n">
        <f aca="false">35.3*G4467</f>
        <v>0.08785970927415</v>
      </c>
      <c r="N4467" s="0" t="n">
        <f aca="false">M4467*1000/365</f>
        <v>0.240711532257945</v>
      </c>
      <c r="O4467" s="0" t="n">
        <f aca="false">Table1[[#This Row],[Detection frequency 2021]]/100*365</f>
        <v>69.467895</v>
      </c>
      <c r="P4467" s="0" t="n">
        <f aca="false">Table1[[#This Row],[Flared days/year]]/12</f>
        <v>5.78899125</v>
      </c>
      <c r="Q4467" s="2" t="n">
        <f aca="false">Table1[[#This Row],['#days per month]]-P4523</f>
        <v>2.46916416666667</v>
      </c>
    </row>
    <row r="4468" customFormat="false" ht="15.75" hidden="true" customHeight="false" outlineLevel="0" collapsed="false">
      <c r="A4468" s="0" t="s">
        <v>1160</v>
      </c>
      <c r="B4468" s="0" t="s">
        <v>1161</v>
      </c>
      <c r="C4468" s="0" t="s">
        <v>4639</v>
      </c>
      <c r="D4468" s="0" t="n">
        <v>9960</v>
      </c>
      <c r="E4468" s="0" t="n">
        <v>24.65034</v>
      </c>
      <c r="F4468" s="0" t="n">
        <v>68.506736</v>
      </c>
      <c r="G4468" s="0" t="n">
        <v>0.0024877166501</v>
      </c>
      <c r="H4468" s="0" t="n">
        <v>1811.81</v>
      </c>
      <c r="I4468" s="0" t="n">
        <v>1.54257</v>
      </c>
      <c r="J4468" s="0" t="n">
        <v>16.5289</v>
      </c>
      <c r="K4468" s="0" t="n">
        <v>363</v>
      </c>
      <c r="L4468" s="0" t="s">
        <v>20</v>
      </c>
      <c r="M4468" s="0" t="n">
        <f aca="false">35.3*G4468</f>
        <v>0.08781639774853</v>
      </c>
      <c r="N4468" s="0" t="n">
        <f aca="false">M4468*1000/365</f>
        <v>0.240592870543918</v>
      </c>
      <c r="O4468" s="0" t="n">
        <f aca="false">Table1[[#This Row],[Detection frequency 2021]]/100*365</f>
        <v>60.330485</v>
      </c>
      <c r="P4468" s="0" t="n">
        <f aca="false">Table1[[#This Row],[Flared days/year]]/12</f>
        <v>5.02754041666667</v>
      </c>
      <c r="Q4468" s="2" t="n">
        <f aca="false">Table1[[#This Row],['#days per month]]-P4524</f>
        <v>0.326796666666667</v>
      </c>
    </row>
    <row r="4469" customFormat="false" ht="15.75" hidden="true" customHeight="false" outlineLevel="0" collapsed="false">
      <c r="A4469" s="0" t="s">
        <v>2798</v>
      </c>
      <c r="B4469" s="0" t="s">
        <v>2799</v>
      </c>
      <c r="C4469" s="0" t="s">
        <v>4640</v>
      </c>
      <c r="D4469" s="0" t="n">
        <v>5436</v>
      </c>
      <c r="E4469" s="0" t="n">
        <v>44.532315</v>
      </c>
      <c r="F4469" s="0" t="n">
        <v>29.4679289999999</v>
      </c>
      <c r="G4469" s="0" t="n">
        <v>0.00248763446169999</v>
      </c>
      <c r="H4469" s="0" t="n">
        <v>1892.46</v>
      </c>
      <c r="I4469" s="0" t="n">
        <v>1.6015</v>
      </c>
      <c r="J4469" s="0" t="n">
        <v>6.58436</v>
      </c>
      <c r="K4469" s="0" t="n">
        <v>243</v>
      </c>
      <c r="L4469" s="0" t="s">
        <v>20</v>
      </c>
      <c r="M4469" s="0" t="n">
        <f aca="false">35.3*G4469</f>
        <v>0.0878134964980097</v>
      </c>
      <c r="N4469" s="0" t="n">
        <f aca="false">M4469*1000/365</f>
        <v>0.240584921912355</v>
      </c>
      <c r="O4469" s="0" t="n">
        <f aca="false">Table1[[#This Row],[Detection frequency 2021]]/100*365</f>
        <v>24.032914</v>
      </c>
      <c r="P4469" s="0" t="n">
        <f aca="false">Table1[[#This Row],[Flared days/year]]/12</f>
        <v>2.00274283333333</v>
      </c>
      <c r="Q4469" s="2" t="n">
        <f aca="false">Table1[[#This Row],['#days per month]]-P4525</f>
        <v>1.54534916666667</v>
      </c>
    </row>
    <row r="4470" customFormat="false" ht="15.75" hidden="true" customHeight="false" outlineLevel="0" collapsed="false">
      <c r="A4470" s="0" t="s">
        <v>598</v>
      </c>
      <c r="B4470" s="0" t="s">
        <v>599</v>
      </c>
      <c r="C4470" s="0" t="s">
        <v>4641</v>
      </c>
      <c r="D4470" s="0" t="n">
        <v>558</v>
      </c>
      <c r="E4470" s="0" t="n">
        <v>49.574639</v>
      </c>
      <c r="F4470" s="0" t="n">
        <v>-103.425053</v>
      </c>
      <c r="G4470" s="0" t="n">
        <v>0.0024863957651</v>
      </c>
      <c r="H4470" s="0" t="n">
        <v>1774.37</v>
      </c>
      <c r="I4470" s="0" t="n">
        <v>1.71657</v>
      </c>
      <c r="J4470" s="0" t="n">
        <v>9.65732</v>
      </c>
      <c r="K4470" s="0" t="n">
        <v>321</v>
      </c>
      <c r="L4470" s="0" t="s">
        <v>20</v>
      </c>
      <c r="M4470" s="0" t="n">
        <f aca="false">35.3*G4470</f>
        <v>0.08776977050803</v>
      </c>
      <c r="N4470" s="0" t="n">
        <f aca="false">M4470*1000/365</f>
        <v>0.240465124679534</v>
      </c>
      <c r="O4470" s="0" t="n">
        <f aca="false">Table1[[#This Row],[Detection frequency 2021]]/100*365</f>
        <v>35.249218</v>
      </c>
      <c r="P4470" s="0" t="n">
        <f aca="false">Table1[[#This Row],[Flared days/year]]/12</f>
        <v>2.93743483333333</v>
      </c>
      <c r="Q4470" s="2" t="n">
        <f aca="false">Table1[[#This Row],['#days per month]]-P4526</f>
        <v>0.534144041666667</v>
      </c>
    </row>
    <row r="4471" customFormat="false" ht="15.75" hidden="true" customHeight="false" outlineLevel="0" collapsed="false">
      <c r="A4471" s="0" t="s">
        <v>24</v>
      </c>
      <c r="B4471" s="0" t="s">
        <v>25</v>
      </c>
      <c r="C4471" s="0" t="s">
        <v>4642</v>
      </c>
      <c r="D4471" s="0" t="n">
        <v>9426</v>
      </c>
      <c r="E4471" s="0" t="n">
        <v>66.6658</v>
      </c>
      <c r="F4471" s="0" t="n">
        <v>80.41492</v>
      </c>
      <c r="G4471" s="0" t="n">
        <v>0.0024862666119</v>
      </c>
      <c r="H4471" s="0" t="n">
        <v>1797.74</v>
      </c>
      <c r="I4471" s="0" t="n">
        <v>3.5978</v>
      </c>
      <c r="J4471" s="0" t="n">
        <v>10.559</v>
      </c>
      <c r="K4471" s="0" t="n">
        <v>322</v>
      </c>
      <c r="L4471" s="0" t="s">
        <v>20</v>
      </c>
      <c r="M4471" s="0" t="n">
        <f aca="false">35.3*G4471</f>
        <v>0.08776521140007</v>
      </c>
      <c r="N4471" s="0" t="n">
        <f aca="false">M4471*1000/365</f>
        <v>0.240452633972794</v>
      </c>
      <c r="O4471" s="0" t="n">
        <f aca="false">Table1[[#This Row],[Detection frequency 2021]]/100*365</f>
        <v>38.54035</v>
      </c>
      <c r="P4471" s="0" t="n">
        <f aca="false">Table1[[#This Row],[Flared days/year]]/12</f>
        <v>3.21169583333333</v>
      </c>
      <c r="Q4471" s="2" t="n">
        <f aca="false">Table1[[#This Row],['#days per month]]-P4527</f>
        <v>-3.4680475</v>
      </c>
    </row>
    <row r="4472" customFormat="false" ht="15.75" hidden="true" customHeight="false" outlineLevel="0" collapsed="false">
      <c r="A4472" s="0" t="s">
        <v>345</v>
      </c>
      <c r="B4472" s="0" t="s">
        <v>346</v>
      </c>
      <c r="C4472" s="0" t="s">
        <v>4643</v>
      </c>
      <c r="D4472" s="0" t="n">
        <v>4762</v>
      </c>
      <c r="E4472" s="0" t="n">
        <v>-53.359297</v>
      </c>
      <c r="F4472" s="0" t="n">
        <v>-68.151866</v>
      </c>
      <c r="G4472" s="0" t="n">
        <v>0.0024843234433</v>
      </c>
      <c r="H4472" s="0" t="n">
        <v>1851.6</v>
      </c>
      <c r="I4472" s="0" t="n">
        <v>2.47512</v>
      </c>
      <c r="J4472" s="0" t="n">
        <v>11.3433</v>
      </c>
      <c r="K4472" s="0" t="n">
        <v>335</v>
      </c>
      <c r="L4472" s="0" t="s">
        <v>20</v>
      </c>
      <c r="M4472" s="0" t="n">
        <f aca="false">35.3*G4472</f>
        <v>0.08769661754849</v>
      </c>
      <c r="N4472" s="0" t="n">
        <f aca="false">M4472*1000/365</f>
        <v>0.240264705612301</v>
      </c>
      <c r="O4472" s="0" t="n">
        <f aca="false">Table1[[#This Row],[Detection frequency 2021]]/100*365</f>
        <v>41.403045</v>
      </c>
      <c r="P4472" s="0" t="n">
        <f aca="false">Table1[[#This Row],[Flared days/year]]/12</f>
        <v>3.45025375</v>
      </c>
      <c r="Q4472" s="2" t="n">
        <f aca="false">Table1[[#This Row],['#days per month]]-P4528</f>
        <v>-0.611892083333333</v>
      </c>
    </row>
    <row r="4473" customFormat="false" ht="15.75" hidden="true" customHeight="false" outlineLevel="0" collapsed="false">
      <c r="A4473" s="0" t="s">
        <v>645</v>
      </c>
      <c r="B4473" s="0" t="s">
        <v>646</v>
      </c>
      <c r="C4473" s="0" t="s">
        <v>4644</v>
      </c>
      <c r="D4473" s="0" t="n">
        <v>2358</v>
      </c>
      <c r="E4473" s="0" t="n">
        <v>31.8248729999999</v>
      </c>
      <c r="F4473" s="0" t="n">
        <v>-102.067818</v>
      </c>
      <c r="G4473" s="0" t="n">
        <v>0.002483762801</v>
      </c>
      <c r="H4473" s="0" t="n">
        <v>1916.59</v>
      </c>
      <c r="I4473" s="0" t="n">
        <v>2.31659</v>
      </c>
      <c r="J4473" s="0" t="n">
        <v>8.26211</v>
      </c>
      <c r="K4473" s="0" t="n">
        <v>351</v>
      </c>
      <c r="L4473" s="0" t="s">
        <v>20</v>
      </c>
      <c r="M4473" s="0" t="n">
        <f aca="false">35.3*G4473</f>
        <v>0.0876768268753</v>
      </c>
      <c r="N4473" s="0" t="n">
        <f aca="false">M4473*1000/365</f>
        <v>0.240210484589863</v>
      </c>
      <c r="O4473" s="0" t="n">
        <f aca="false">Table1[[#This Row],[Detection frequency 2021]]/100*365</f>
        <v>30.1567015</v>
      </c>
      <c r="P4473" s="0" t="n">
        <f aca="false">Table1[[#This Row],[Flared days/year]]/12</f>
        <v>2.51305845833333</v>
      </c>
      <c r="Q4473" s="2" t="n">
        <f aca="false">Table1[[#This Row],['#days per month]]-P4529</f>
        <v>-2.49568445833333</v>
      </c>
    </row>
    <row r="4474" customFormat="false" ht="15.75" hidden="true" customHeight="false" outlineLevel="0" collapsed="false">
      <c r="A4474" s="0" t="s">
        <v>788</v>
      </c>
      <c r="B4474" s="0" t="s">
        <v>789</v>
      </c>
      <c r="C4474" s="0" t="s">
        <v>4645</v>
      </c>
      <c r="D4474" s="0" t="n">
        <v>11994</v>
      </c>
      <c r="E4474" s="0" t="n">
        <v>-6.547198</v>
      </c>
      <c r="F4474" s="0" t="n">
        <v>108.095455</v>
      </c>
      <c r="G4474" s="0" t="n">
        <v>0.0024832080293</v>
      </c>
      <c r="H4474" s="0" t="n">
        <v>1142.9</v>
      </c>
      <c r="I4474" s="0" t="n">
        <v>1.6015</v>
      </c>
      <c r="J4474" s="0" t="n">
        <v>31.7646999999999</v>
      </c>
      <c r="K4474" s="0" t="n">
        <v>85</v>
      </c>
      <c r="L4474" s="0" t="s">
        <v>20</v>
      </c>
      <c r="M4474" s="0" t="n">
        <f aca="false">35.3*G4474</f>
        <v>0.08765724343429</v>
      </c>
      <c r="N4474" s="0" t="n">
        <f aca="false">M4474*1000/365</f>
        <v>0.240156831326822</v>
      </c>
      <c r="O4474" s="0" t="n">
        <f aca="false">Table1[[#This Row],[Detection frequency 2021]]/100*365</f>
        <v>115.941155</v>
      </c>
      <c r="P4474" s="0" t="n">
        <f aca="false">Table1[[#This Row],[Flared days/year]]/12</f>
        <v>9.66176291666664</v>
      </c>
      <c r="Q4474" s="2" t="n">
        <f aca="false">Table1[[#This Row],['#days per month]]-P4530</f>
        <v>8.39061999999997</v>
      </c>
    </row>
    <row r="4475" customFormat="false" ht="15.75" hidden="true" customHeight="false" outlineLevel="0" collapsed="false">
      <c r="A4475" s="0" t="s">
        <v>598</v>
      </c>
      <c r="B4475" s="0" t="s">
        <v>599</v>
      </c>
      <c r="C4475" s="0" t="s">
        <v>4646</v>
      </c>
      <c r="D4475" s="0" t="n">
        <v>287</v>
      </c>
      <c r="E4475" s="0" t="n">
        <v>52.867163</v>
      </c>
      <c r="F4475" s="0" t="n">
        <v>-115.096152</v>
      </c>
      <c r="G4475" s="0" t="n">
        <v>0.0024821982861</v>
      </c>
      <c r="H4475" s="0" t="n">
        <v>1764.9</v>
      </c>
      <c r="I4475" s="0" t="n">
        <v>1.6015</v>
      </c>
      <c r="J4475" s="0" t="n">
        <v>18.5185</v>
      </c>
      <c r="K4475" s="0" t="n">
        <v>270</v>
      </c>
      <c r="L4475" s="0" t="s">
        <v>20</v>
      </c>
      <c r="M4475" s="0" t="n">
        <f aca="false">35.3*G4475</f>
        <v>0.08762159949933</v>
      </c>
      <c r="N4475" s="0" t="n">
        <f aca="false">M4475*1000/365</f>
        <v>0.240059176710493</v>
      </c>
      <c r="O4475" s="0" t="n">
        <f aca="false">Table1[[#This Row],[Detection frequency 2021]]/100*365</f>
        <v>67.592525</v>
      </c>
      <c r="P4475" s="0" t="n">
        <f aca="false">Table1[[#This Row],[Flared days/year]]/12</f>
        <v>5.63271041666667</v>
      </c>
      <c r="Q4475" s="2" t="n">
        <f aca="false">Table1[[#This Row],['#days per month]]-P4531</f>
        <v>0.953227916666666</v>
      </c>
    </row>
    <row r="4476" customFormat="false" ht="15.75" hidden="true" customHeight="false" outlineLevel="0" collapsed="false">
      <c r="A4476" s="0" t="s">
        <v>645</v>
      </c>
      <c r="B4476" s="0" t="s">
        <v>646</v>
      </c>
      <c r="C4476" s="0" t="s">
        <v>4647</v>
      </c>
      <c r="D4476" s="0" t="n">
        <v>1781</v>
      </c>
      <c r="E4476" s="0" t="n">
        <v>32.110017</v>
      </c>
      <c r="F4476" s="0" t="n">
        <v>-103.563835</v>
      </c>
      <c r="G4476" s="0" t="n">
        <v>0.0024809948131</v>
      </c>
      <c r="H4476" s="0" t="n">
        <v>1862.62</v>
      </c>
      <c r="I4476" s="0" t="n">
        <v>1.6015</v>
      </c>
      <c r="J4476" s="0" t="n">
        <v>9.69697</v>
      </c>
      <c r="K4476" s="0" t="n">
        <v>330</v>
      </c>
      <c r="L4476" s="0" t="s">
        <v>20</v>
      </c>
      <c r="M4476" s="0" t="n">
        <f aca="false">35.3*G4476</f>
        <v>0.08757911690243</v>
      </c>
      <c r="N4476" s="0" t="n">
        <f aca="false">M4476*1000/365</f>
        <v>0.239942786034055</v>
      </c>
      <c r="O4476" s="0" t="n">
        <f aca="false">Table1[[#This Row],[Detection frequency 2021]]/100*365</f>
        <v>35.3939405</v>
      </c>
      <c r="P4476" s="0" t="n">
        <f aca="false">Table1[[#This Row],[Flared days/year]]/12</f>
        <v>2.94949504166667</v>
      </c>
      <c r="Q4476" s="2" t="n">
        <f aca="false">Table1[[#This Row],['#days per month]]-P4532</f>
        <v>0.808733541666666</v>
      </c>
    </row>
    <row r="4477" customFormat="false" ht="15.75" hidden="false" customHeight="false" outlineLevel="0" collapsed="false">
      <c r="A4477" s="0" t="s">
        <v>240</v>
      </c>
      <c r="B4477" s="0" t="s">
        <v>241</v>
      </c>
      <c r="C4477" s="0" t="s">
        <v>4648</v>
      </c>
      <c r="D4477" s="0" t="n">
        <v>7933</v>
      </c>
      <c r="E4477" s="0" t="n">
        <v>26.945261</v>
      </c>
      <c r="F4477" s="0" t="n">
        <v>49.631457</v>
      </c>
      <c r="G4477" s="0" t="n">
        <v>0.015356432892</v>
      </c>
      <c r="H4477" s="0" t="n">
        <v>1665.97</v>
      </c>
      <c r="I4477" s="0" t="n">
        <v>1.6015</v>
      </c>
      <c r="J4477" s="0" t="n">
        <v>9.09091</v>
      </c>
      <c r="K4477" s="0" t="n">
        <v>385</v>
      </c>
      <c r="L4477" s="0" t="s">
        <v>20</v>
      </c>
      <c r="M4477" s="0" t="n">
        <f aca="false">35.3*G4477</f>
        <v>0.5420820810876</v>
      </c>
      <c r="N4477" s="0" t="n">
        <f aca="false">M4477*1000/365</f>
        <v>1.48515638654137</v>
      </c>
      <c r="O4477" s="0" t="n">
        <f aca="false">Table1[[#This Row],[Detection frequency 2021]]/100*365</f>
        <v>33.1818215</v>
      </c>
      <c r="P4477" s="2" t="n">
        <f aca="false">Table1[[#This Row],[Flared days/year]]/12</f>
        <v>2.76515179166667</v>
      </c>
      <c r="Q4477" s="2"/>
    </row>
    <row r="4478" customFormat="false" ht="15.75" hidden="true" customHeight="false" outlineLevel="0" collapsed="false">
      <c r="A4478" s="0" t="s">
        <v>645</v>
      </c>
      <c r="B4478" s="0" t="s">
        <v>646</v>
      </c>
      <c r="C4478" s="0" t="s">
        <v>4649</v>
      </c>
      <c r="D4478" s="0" t="n">
        <v>3328</v>
      </c>
      <c r="E4478" s="0" t="n">
        <v>29.148121</v>
      </c>
      <c r="F4478" s="0" t="n">
        <v>-97.4877839999999</v>
      </c>
      <c r="G4478" s="0" t="n">
        <v>0.0024757230143</v>
      </c>
      <c r="H4478" s="0" t="n">
        <v>1922</v>
      </c>
      <c r="I4478" s="0" t="n">
        <v>2.5119</v>
      </c>
      <c r="J4478" s="0" t="n">
        <v>15.0641</v>
      </c>
      <c r="K4478" s="0" t="n">
        <v>312</v>
      </c>
      <c r="L4478" s="0" t="s">
        <v>20</v>
      </c>
      <c r="M4478" s="0" t="n">
        <f aca="false">35.3*G4478</f>
        <v>0.08739302240479</v>
      </c>
      <c r="N4478" s="0" t="n">
        <f aca="false">M4478*1000/365</f>
        <v>0.239432938095315</v>
      </c>
      <c r="O4478" s="0" t="n">
        <f aca="false">Table1[[#This Row],[Detection frequency 2021]]/100*365</f>
        <v>54.983965</v>
      </c>
      <c r="P4478" s="0" t="n">
        <f aca="false">Table1[[#This Row],[Flared days/year]]/12</f>
        <v>4.58199708333333</v>
      </c>
      <c r="Q4478" s="2" t="n">
        <f aca="false">Table1[[#This Row],['#days per month]]-P4534</f>
        <v>1.96148566666667</v>
      </c>
    </row>
    <row r="4479" customFormat="false" ht="15.75" hidden="false" customHeight="false" outlineLevel="0" collapsed="false">
      <c r="A4479" s="0" t="s">
        <v>240</v>
      </c>
      <c r="B4479" s="0" t="s">
        <v>241</v>
      </c>
      <c r="C4479" s="0" t="s">
        <v>4650</v>
      </c>
      <c r="D4479" s="0" t="n">
        <v>7743</v>
      </c>
      <c r="E4479" s="0" t="n">
        <v>23.930167</v>
      </c>
      <c r="F4479" s="0" t="n">
        <v>49.019109</v>
      </c>
      <c r="G4479" s="0" t="n">
        <v>0.005564007915</v>
      </c>
      <c r="H4479" s="0" t="n">
        <v>1697.92</v>
      </c>
      <c r="I4479" s="0" t="n">
        <v>1.6015</v>
      </c>
      <c r="J4479" s="0" t="n">
        <v>9.04645</v>
      </c>
      <c r="K4479" s="0" t="n">
        <v>409</v>
      </c>
      <c r="L4479" s="0" t="s">
        <v>20</v>
      </c>
      <c r="M4479" s="0" t="n">
        <f aca="false">35.3*G4479</f>
        <v>0.1964094793995</v>
      </c>
      <c r="N4479" s="0" t="n">
        <f aca="false">M4479*1000/365</f>
        <v>0.538108162738356</v>
      </c>
      <c r="O4479" s="0" t="n">
        <f aca="false">Table1[[#This Row],[Detection frequency 2021]]/100*365</f>
        <v>33.0195425</v>
      </c>
      <c r="P4479" s="2" t="n">
        <f aca="false">Table1[[#This Row],[Flared days/year]]/12</f>
        <v>2.75162854166667</v>
      </c>
      <c r="Q4479" s="2"/>
    </row>
    <row r="4480" customFormat="false" ht="15.75" hidden="true" customHeight="false" outlineLevel="0" collapsed="false">
      <c r="A4480" s="0" t="s">
        <v>645</v>
      </c>
      <c r="B4480" s="0" t="s">
        <v>646</v>
      </c>
      <c r="C4480" s="0" t="s">
        <v>4651</v>
      </c>
      <c r="D4480" s="0" t="n">
        <v>3028</v>
      </c>
      <c r="E4480" s="0" t="n">
        <v>28.4112489999999</v>
      </c>
      <c r="F4480" s="0" t="n">
        <v>-98.705467</v>
      </c>
      <c r="G4480" s="0" t="n">
        <v>0.0024740909875</v>
      </c>
      <c r="H4480" s="0" t="n">
        <v>1848.34</v>
      </c>
      <c r="I4480" s="0" t="n">
        <v>1.6015</v>
      </c>
      <c r="J4480" s="0" t="n">
        <v>15.6667</v>
      </c>
      <c r="K4480" s="0" t="n">
        <v>300</v>
      </c>
      <c r="L4480" s="0" t="s">
        <v>20</v>
      </c>
      <c r="M4480" s="0" t="n">
        <f aca="false">35.3*G4480</f>
        <v>0.08733541185875</v>
      </c>
      <c r="N4480" s="0" t="n">
        <f aca="false">M4480*1000/365</f>
        <v>0.239275100982877</v>
      </c>
      <c r="O4480" s="0" t="n">
        <f aca="false">Table1[[#This Row],[Detection frequency 2021]]/100*365</f>
        <v>57.183455</v>
      </c>
      <c r="P4480" s="0" t="n">
        <f aca="false">Table1[[#This Row],[Flared days/year]]/12</f>
        <v>4.76528791666667</v>
      </c>
      <c r="Q4480" s="2" t="n">
        <f aca="false">Table1[[#This Row],['#days per month]]-P4536</f>
        <v>0.849355</v>
      </c>
    </row>
    <row r="4481" customFormat="false" ht="15.75" hidden="true" customHeight="false" outlineLevel="0" collapsed="false">
      <c r="A4481" s="0" t="s">
        <v>126</v>
      </c>
      <c r="B4481" s="0" t="s">
        <v>127</v>
      </c>
      <c r="C4481" s="0" t="s">
        <v>4652</v>
      </c>
      <c r="D4481" s="0" t="n">
        <v>5905</v>
      </c>
      <c r="E4481" s="0" t="n">
        <v>5.726986</v>
      </c>
      <c r="F4481" s="0" t="n">
        <v>4.831134</v>
      </c>
      <c r="G4481" s="0" t="n">
        <v>0.0024740117344</v>
      </c>
      <c r="H4481" s="0" t="n">
        <v>1692.99</v>
      </c>
      <c r="I4481" s="0" t="n">
        <v>1.48066</v>
      </c>
      <c r="J4481" s="0" t="n">
        <v>5.40541</v>
      </c>
      <c r="K4481" s="0" t="n">
        <v>74</v>
      </c>
      <c r="L4481" s="0" t="s">
        <v>20</v>
      </c>
      <c r="M4481" s="0" t="n">
        <f aca="false">35.3*G4481</f>
        <v>0.08733261422432</v>
      </c>
      <c r="N4481" s="0" t="n">
        <f aca="false">M4481*1000/365</f>
        <v>0.239267436231014</v>
      </c>
      <c r="O4481" s="0" t="n">
        <f aca="false">Table1[[#This Row],[Detection frequency 2021]]/100*365</f>
        <v>19.7297465</v>
      </c>
      <c r="P4481" s="0" t="n">
        <f aca="false">Table1[[#This Row],[Flared days/year]]/12</f>
        <v>1.64414554166667</v>
      </c>
      <c r="Q4481" s="2" t="n">
        <f aca="false">Table1[[#This Row],['#days per month]]-P4537</f>
        <v>-0.0192659166666664</v>
      </c>
    </row>
    <row r="4482" customFormat="false" ht="15.75" hidden="true" customHeight="false" outlineLevel="0" collapsed="false">
      <c r="A4482" s="0" t="s">
        <v>345</v>
      </c>
      <c r="B4482" s="0" t="s">
        <v>346</v>
      </c>
      <c r="C4482" s="0" t="s">
        <v>4653</v>
      </c>
      <c r="D4482" s="0" t="n">
        <v>4728</v>
      </c>
      <c r="E4482" s="0" t="n">
        <v>-38.034576</v>
      </c>
      <c r="F4482" s="0" t="n">
        <v>-67.807597</v>
      </c>
      <c r="G4482" s="0" t="n">
        <v>0.0024738091987</v>
      </c>
      <c r="H4482" s="0" t="n">
        <v>1835.92</v>
      </c>
      <c r="I4482" s="0" t="n">
        <v>3.59151</v>
      </c>
      <c r="J4482" s="0" t="n">
        <v>9.7493</v>
      </c>
      <c r="K4482" s="0" t="n">
        <v>359</v>
      </c>
      <c r="L4482" s="0" t="s">
        <v>20</v>
      </c>
      <c r="M4482" s="0" t="n">
        <f aca="false">35.3*G4482</f>
        <v>0.08732546471411</v>
      </c>
      <c r="N4482" s="0" t="n">
        <f aca="false">M4482*1000/365</f>
        <v>0.239247848531808</v>
      </c>
      <c r="O4482" s="0" t="n">
        <f aca="false">Table1[[#This Row],[Detection frequency 2021]]/100*365</f>
        <v>35.584945</v>
      </c>
      <c r="P4482" s="0" t="n">
        <f aca="false">Table1[[#This Row],[Flared days/year]]/12</f>
        <v>2.96541208333333</v>
      </c>
      <c r="Q4482" s="2" t="n">
        <f aca="false">Table1[[#This Row],['#days per month]]-P4538</f>
        <v>0.0730304166666667</v>
      </c>
    </row>
    <row r="4483" customFormat="false" ht="15.75" hidden="true" customHeight="false" outlineLevel="0" collapsed="false">
      <c r="A4483" s="0" t="s">
        <v>645</v>
      </c>
      <c r="B4483" s="0" t="s">
        <v>646</v>
      </c>
      <c r="C4483" s="0" t="s">
        <v>4654</v>
      </c>
      <c r="D4483" s="0" t="n">
        <v>1872</v>
      </c>
      <c r="E4483" s="0" t="n">
        <v>31.687759</v>
      </c>
      <c r="F4483" s="0" t="n">
        <v>-103.48259</v>
      </c>
      <c r="G4483" s="0" t="n">
        <v>0.0024716194649</v>
      </c>
      <c r="H4483" s="0" t="n">
        <v>1906.5</v>
      </c>
      <c r="I4483" s="0" t="n">
        <v>2.81435</v>
      </c>
      <c r="J4483" s="0" t="n">
        <v>13.6778</v>
      </c>
      <c r="K4483" s="0" t="n">
        <v>329</v>
      </c>
      <c r="L4483" s="0" t="s">
        <v>20</v>
      </c>
      <c r="M4483" s="0" t="n">
        <f aca="false">35.3*G4483</f>
        <v>0.08724816711097</v>
      </c>
      <c r="N4483" s="0" t="n">
        <f aca="false">M4483*1000/365</f>
        <v>0.23903607427663</v>
      </c>
      <c r="O4483" s="0" t="n">
        <f aca="false">Table1[[#This Row],[Detection frequency 2021]]/100*365</f>
        <v>49.92397</v>
      </c>
      <c r="P4483" s="0" t="n">
        <f aca="false">Table1[[#This Row],[Flared days/year]]/12</f>
        <v>4.16033083333333</v>
      </c>
      <c r="Q4483" s="2" t="n">
        <f aca="false">Table1[[#This Row],['#days per month]]-P4539</f>
        <v>0.263195416666696</v>
      </c>
    </row>
    <row r="4484" customFormat="false" ht="15.75" hidden="true" customHeight="false" outlineLevel="0" collapsed="false">
      <c r="A4484" s="0" t="s">
        <v>645</v>
      </c>
      <c r="B4484" s="0" t="s">
        <v>646</v>
      </c>
      <c r="C4484" s="0" t="s">
        <v>4655</v>
      </c>
      <c r="D4484" s="0" t="n">
        <v>3119</v>
      </c>
      <c r="E4484" s="0" t="n">
        <v>28.810799</v>
      </c>
      <c r="F4484" s="0" t="n">
        <v>-98.132713</v>
      </c>
      <c r="G4484" s="0" t="n">
        <v>0.0024713640938</v>
      </c>
      <c r="H4484" s="0" t="n">
        <v>1914.68</v>
      </c>
      <c r="I4484" s="0" t="n">
        <v>2.68329</v>
      </c>
      <c r="J4484" s="0" t="n">
        <v>8.65385</v>
      </c>
      <c r="K4484" s="0" t="n">
        <v>312</v>
      </c>
      <c r="L4484" s="0" t="s">
        <v>20</v>
      </c>
      <c r="M4484" s="0" t="n">
        <f aca="false">35.3*G4484</f>
        <v>0.08723915251114</v>
      </c>
      <c r="N4484" s="0" t="n">
        <f aca="false">M4484*1000/365</f>
        <v>0.239011376742849</v>
      </c>
      <c r="O4484" s="0" t="n">
        <f aca="false">Table1[[#This Row],[Detection frequency 2021]]/100*365</f>
        <v>31.5865525</v>
      </c>
      <c r="P4484" s="0" t="n">
        <f aca="false">Table1[[#This Row],[Flared days/year]]/12</f>
        <v>2.63221270833333</v>
      </c>
      <c r="Q4484" s="2" t="n">
        <f aca="false">Table1[[#This Row],['#days per month]]-P4540</f>
        <v>-1.13540854166667</v>
      </c>
    </row>
    <row r="4485" customFormat="false" ht="15.75" hidden="false" customHeight="false" outlineLevel="0" collapsed="false">
      <c r="A4485" s="0" t="s">
        <v>240</v>
      </c>
      <c r="B4485" s="0" t="s">
        <v>241</v>
      </c>
      <c r="C4485" s="0" t="s">
        <v>4656</v>
      </c>
      <c r="D4485" s="0" t="n">
        <v>7940</v>
      </c>
      <c r="E4485" s="0" t="n">
        <v>26.0341579999999</v>
      </c>
      <c r="F4485" s="0" t="n">
        <v>49.699039</v>
      </c>
      <c r="G4485" s="0" t="n">
        <v>0.004012349629</v>
      </c>
      <c r="H4485" s="0" t="n">
        <v>1797.29</v>
      </c>
      <c r="I4485" s="0" t="n">
        <v>1.67300999999999</v>
      </c>
      <c r="J4485" s="0" t="n">
        <v>8.78048999999999</v>
      </c>
      <c r="K4485" s="0" t="n">
        <v>410</v>
      </c>
      <c r="L4485" s="0" t="s">
        <v>20</v>
      </c>
      <c r="M4485" s="0" t="n">
        <f aca="false">35.3*G4485</f>
        <v>0.1416359419037</v>
      </c>
      <c r="N4485" s="0" t="n">
        <f aca="false">M4485*1000/365</f>
        <v>0.388043676448493</v>
      </c>
      <c r="O4485" s="0" t="n">
        <f aca="false">Table1[[#This Row],[Detection frequency 2021]]/100*365</f>
        <v>32.0487885</v>
      </c>
      <c r="P4485" s="2" t="n">
        <f aca="false">Table1[[#This Row],[Flared days/year]]/12</f>
        <v>2.670732375</v>
      </c>
      <c r="Q4485" s="2"/>
    </row>
    <row r="4486" customFormat="false" ht="15.75" hidden="true" customHeight="false" outlineLevel="0" collapsed="false">
      <c r="A4486" s="0" t="s">
        <v>24</v>
      </c>
      <c r="B4486" s="0" t="s">
        <v>25</v>
      </c>
      <c r="C4486" s="0" t="s">
        <v>4657</v>
      </c>
      <c r="D4486" s="0" t="n">
        <v>10352</v>
      </c>
      <c r="E4486" s="0" t="n">
        <v>60.828714</v>
      </c>
      <c r="F4486" s="0" t="n">
        <v>97.355779</v>
      </c>
      <c r="G4486" s="0" t="n">
        <v>0.0024669259202</v>
      </c>
      <c r="H4486" s="0" t="n">
        <v>1863.41</v>
      </c>
      <c r="I4486" s="0" t="n">
        <v>1.6015</v>
      </c>
      <c r="J4486" s="0" t="n">
        <v>13.9012999999999</v>
      </c>
      <c r="K4486" s="0" t="n">
        <v>223</v>
      </c>
      <c r="L4486" s="0" t="s">
        <v>20</v>
      </c>
      <c r="M4486" s="0" t="n">
        <f aca="false">35.3*G4486</f>
        <v>0.08708248498306</v>
      </c>
      <c r="N4486" s="0" t="n">
        <f aca="false">M4486*1000/365</f>
        <v>0.238582150638521</v>
      </c>
      <c r="O4486" s="0" t="n">
        <f aca="false">Table1[[#This Row],[Detection frequency 2021]]/100*365</f>
        <v>50.7397449999996</v>
      </c>
      <c r="P4486" s="0" t="n">
        <f aca="false">Table1[[#This Row],[Flared days/year]]/12</f>
        <v>4.2283120833333</v>
      </c>
      <c r="Q4486" s="2" t="n">
        <f aca="false">Table1[[#This Row],['#days per month]]-P4542</f>
        <v>-0.610705833333364</v>
      </c>
    </row>
    <row r="4487" customFormat="false" ht="15.75" hidden="true" customHeight="false" outlineLevel="0" collapsed="false">
      <c r="A4487" s="0" t="s">
        <v>645</v>
      </c>
      <c r="B4487" s="0" t="s">
        <v>646</v>
      </c>
      <c r="C4487" s="0" t="s">
        <v>4658</v>
      </c>
      <c r="D4487" s="0" t="n">
        <v>668</v>
      </c>
      <c r="E4487" s="0" t="n">
        <v>47.81779</v>
      </c>
      <c r="F4487" s="0" t="n">
        <v>-103.080691</v>
      </c>
      <c r="G4487" s="0" t="n">
        <v>0.0024668525377</v>
      </c>
      <c r="H4487" s="0" t="n">
        <v>1906.46</v>
      </c>
      <c r="I4487" s="0" t="n">
        <v>2.45944</v>
      </c>
      <c r="J4487" s="0" t="n">
        <v>6.93641999999999</v>
      </c>
      <c r="K4487" s="0" t="n">
        <v>346</v>
      </c>
      <c r="L4487" s="0" t="s">
        <v>20</v>
      </c>
      <c r="M4487" s="0" t="n">
        <f aca="false">35.3*G4487</f>
        <v>0.08707989458081</v>
      </c>
      <c r="N4487" s="0" t="n">
        <f aca="false">M4487*1000/365</f>
        <v>0.238575053646055</v>
      </c>
      <c r="O4487" s="0" t="n">
        <f aca="false">Table1[[#This Row],[Detection frequency 2021]]/100*365</f>
        <v>25.317933</v>
      </c>
      <c r="P4487" s="0" t="n">
        <f aca="false">Table1[[#This Row],[Flared days/year]]/12</f>
        <v>2.10982775</v>
      </c>
      <c r="Q4487" s="2" t="n">
        <f aca="false">Table1[[#This Row],['#days per month]]-P4543</f>
        <v>0.42001158333333</v>
      </c>
    </row>
    <row r="4488" customFormat="false" ht="15.75" hidden="true" customHeight="false" outlineLevel="0" collapsed="false">
      <c r="A4488" s="0" t="s">
        <v>78</v>
      </c>
      <c r="B4488" s="0" t="s">
        <v>79</v>
      </c>
      <c r="C4488" s="0" t="s">
        <v>4659</v>
      </c>
      <c r="D4488" s="0" t="n">
        <v>8489</v>
      </c>
      <c r="E4488" s="0" t="n">
        <v>19.215672</v>
      </c>
      <c r="F4488" s="0" t="n">
        <v>53.281503</v>
      </c>
      <c r="G4488" s="0" t="n">
        <v>0.0025576501726</v>
      </c>
      <c r="H4488" s="0" t="n">
        <v>1753.73</v>
      </c>
      <c r="I4488" s="0" t="n">
        <v>1.6015</v>
      </c>
      <c r="J4488" s="0" t="n">
        <v>5.89812</v>
      </c>
      <c r="K4488" s="0" t="n">
        <v>373</v>
      </c>
      <c r="L4488" s="0" t="s">
        <v>20</v>
      </c>
      <c r="M4488" s="0" t="n">
        <f aca="false">35.3*G4488</f>
        <v>0.09028505109278</v>
      </c>
      <c r="N4488" s="0" t="n">
        <f aca="false">M4488*1000/365</f>
        <v>0.247356304363781</v>
      </c>
      <c r="O4488" s="0" t="n">
        <f aca="false">Table1[[#This Row],[Detection frequency 2021]]/100*365</f>
        <v>21.528138</v>
      </c>
      <c r="P4488" s="0" t="n">
        <f aca="false">Table1[[#This Row],[Flared days/year]]/12</f>
        <v>1.7940115</v>
      </c>
      <c r="Q4488" s="2" t="n">
        <f aca="false">Table1[[#This Row],['#days per month]]-P4544</f>
        <v>-0.128881499999997</v>
      </c>
    </row>
    <row r="4489" customFormat="false" ht="15.75" hidden="true" customHeight="false" outlineLevel="0" collapsed="false">
      <c r="A4489" s="0" t="s">
        <v>645</v>
      </c>
      <c r="B4489" s="0" t="s">
        <v>646</v>
      </c>
      <c r="C4489" s="0" t="s">
        <v>4660</v>
      </c>
      <c r="D4489" s="0" t="n">
        <v>2868</v>
      </c>
      <c r="E4489" s="0" t="n">
        <v>28.544151</v>
      </c>
      <c r="F4489" s="0" t="n">
        <v>-99.5807849999999</v>
      </c>
      <c r="G4489" s="0" t="n">
        <v>0.0024645718096</v>
      </c>
      <c r="H4489" s="0" t="n">
        <v>1970.42</v>
      </c>
      <c r="I4489" s="0" t="n">
        <v>1.6015</v>
      </c>
      <c r="J4489" s="0" t="n">
        <v>14.939</v>
      </c>
      <c r="K4489" s="0" t="n">
        <v>328</v>
      </c>
      <c r="L4489" s="0" t="s">
        <v>20</v>
      </c>
      <c r="M4489" s="0" t="n">
        <f aca="false">35.3*G4489</f>
        <v>0.08699938487888</v>
      </c>
      <c r="N4489" s="0" t="n">
        <f aca="false">M4489*1000/365</f>
        <v>0.238354479120219</v>
      </c>
      <c r="O4489" s="0" t="n">
        <f aca="false">Table1[[#This Row],[Detection frequency 2021]]/100*365</f>
        <v>54.52735</v>
      </c>
      <c r="P4489" s="0" t="n">
        <f aca="false">Table1[[#This Row],[Flared days/year]]/12</f>
        <v>4.54394583333333</v>
      </c>
      <c r="Q4489" s="2" t="n">
        <f aca="false">Table1[[#This Row],['#days per month]]-P4545</f>
        <v>2.52785616666667</v>
      </c>
    </row>
    <row r="4490" customFormat="false" ht="15.75" hidden="true" customHeight="false" outlineLevel="0" collapsed="false">
      <c r="A4490" s="0" t="s">
        <v>645</v>
      </c>
      <c r="B4490" s="0" t="s">
        <v>646</v>
      </c>
      <c r="C4490" s="0" t="s">
        <v>4661</v>
      </c>
      <c r="D4490" s="0" t="n">
        <v>2518</v>
      </c>
      <c r="E4490" s="0" t="n">
        <v>31.859469</v>
      </c>
      <c r="F4490" s="0" t="n">
        <v>-101.79087</v>
      </c>
      <c r="G4490" s="0" t="n">
        <v>0.0024643164385</v>
      </c>
      <c r="H4490" s="0" t="n">
        <v>1807.33</v>
      </c>
      <c r="I4490" s="0" t="n">
        <v>1.6015</v>
      </c>
      <c r="J4490" s="0" t="n">
        <v>2.63158</v>
      </c>
      <c r="K4490" s="0" t="n">
        <v>342</v>
      </c>
      <c r="L4490" s="0" t="s">
        <v>20</v>
      </c>
      <c r="M4490" s="0" t="n">
        <f aca="false">35.3*G4490</f>
        <v>0.08699037027905</v>
      </c>
      <c r="N4490" s="0" t="n">
        <f aca="false">M4490*1000/365</f>
        <v>0.238329781586438</v>
      </c>
      <c r="O4490" s="0" t="n">
        <f aca="false">Table1[[#This Row],[Detection frequency 2021]]/100*365</f>
        <v>9.605267</v>
      </c>
      <c r="P4490" s="0" t="n">
        <f aca="false">Table1[[#This Row],[Flared days/year]]/12</f>
        <v>0.800438916666667</v>
      </c>
      <c r="Q4490" s="2" t="n">
        <f aca="false">Table1[[#This Row],['#days per month]]-P4546</f>
        <v>-2.12594554166666</v>
      </c>
    </row>
    <row r="4491" customFormat="false" ht="15.75" hidden="true" customHeight="false" outlineLevel="0" collapsed="false">
      <c r="A4491" s="0" t="s">
        <v>24</v>
      </c>
      <c r="B4491" s="0" t="s">
        <v>25</v>
      </c>
      <c r="C4491" s="0" t="s">
        <v>4662</v>
      </c>
      <c r="D4491" s="0" t="n">
        <v>9008</v>
      </c>
      <c r="E4491" s="0" t="n">
        <v>66.94059</v>
      </c>
      <c r="F4491" s="0" t="n">
        <v>75.57304</v>
      </c>
      <c r="G4491" s="0" t="n">
        <v>0.0024642577325</v>
      </c>
      <c r="H4491" s="0" t="n">
        <v>1676.65</v>
      </c>
      <c r="I4491" s="0" t="n">
        <v>1.6015</v>
      </c>
      <c r="J4491" s="0" t="n">
        <v>14.0221</v>
      </c>
      <c r="K4491" s="0" t="n">
        <v>271</v>
      </c>
      <c r="L4491" s="0" t="s">
        <v>20</v>
      </c>
      <c r="M4491" s="0" t="n">
        <f aca="false">35.3*G4491</f>
        <v>0.08698829795725</v>
      </c>
      <c r="N4491" s="0" t="n">
        <f aca="false">M4491*1000/365</f>
        <v>0.238324103992466</v>
      </c>
      <c r="O4491" s="0" t="n">
        <f aca="false">Table1[[#This Row],[Detection frequency 2021]]/100*365</f>
        <v>51.180665</v>
      </c>
      <c r="P4491" s="0" t="n">
        <f aca="false">Table1[[#This Row],[Flared days/year]]/12</f>
        <v>4.26505541666667</v>
      </c>
      <c r="Q4491" s="2" t="n">
        <f aca="false">Table1[[#This Row],['#days per month]]-P4547</f>
        <v>0.20951000000003</v>
      </c>
    </row>
    <row r="4492" customFormat="false" ht="15.75" hidden="true" customHeight="false" outlineLevel="0" collapsed="false">
      <c r="A4492" s="0" t="s">
        <v>645</v>
      </c>
      <c r="B4492" s="0" t="s">
        <v>646</v>
      </c>
      <c r="C4492" s="0" t="s">
        <v>4663</v>
      </c>
      <c r="D4492" s="0" t="n">
        <v>2942</v>
      </c>
      <c r="E4492" s="0" t="n">
        <v>28.584602</v>
      </c>
      <c r="F4492" s="0" t="n">
        <v>-99.2107</v>
      </c>
      <c r="G4492" s="0" t="n">
        <v>0.0024634945545</v>
      </c>
      <c r="H4492" s="0" t="n">
        <v>1889.88</v>
      </c>
      <c r="I4492" s="0" t="n">
        <v>2.6195</v>
      </c>
      <c r="J4492" s="0" t="n">
        <v>15.534</v>
      </c>
      <c r="K4492" s="0" t="n">
        <v>309</v>
      </c>
      <c r="L4492" s="0" t="s">
        <v>20</v>
      </c>
      <c r="M4492" s="0" t="n">
        <f aca="false">35.3*G4492</f>
        <v>0.08696135777385</v>
      </c>
      <c r="N4492" s="0" t="n">
        <f aca="false">M4492*1000/365</f>
        <v>0.238250295270822</v>
      </c>
      <c r="O4492" s="0" t="n">
        <f aca="false">Table1[[#This Row],[Detection frequency 2021]]/100*365</f>
        <v>56.6991</v>
      </c>
      <c r="P4492" s="0" t="n">
        <f aca="false">Table1[[#This Row],[Flared days/year]]/12</f>
        <v>4.724925</v>
      </c>
      <c r="Q4492" s="2" t="n">
        <f aca="false">Table1[[#This Row],['#days per month]]-P4548</f>
        <v>2.27882883333333</v>
      </c>
    </row>
    <row r="4493" customFormat="false" ht="15.75" hidden="true" customHeight="false" outlineLevel="0" collapsed="false">
      <c r="A4493" s="0" t="s">
        <v>645</v>
      </c>
      <c r="B4493" s="0" t="s">
        <v>646</v>
      </c>
      <c r="C4493" s="0" t="s">
        <v>4664</v>
      </c>
      <c r="D4493" s="0" t="n">
        <v>1571</v>
      </c>
      <c r="E4493" s="0" t="n">
        <v>31.553634</v>
      </c>
      <c r="F4493" s="0" t="n">
        <v>-103.752907</v>
      </c>
      <c r="G4493" s="0" t="n">
        <v>0.00246273137649999</v>
      </c>
      <c r="H4493" s="0" t="n">
        <v>1957.85</v>
      </c>
      <c r="I4493" s="0" t="n">
        <v>1.09832</v>
      </c>
      <c r="J4493" s="0" t="n">
        <v>9.63855</v>
      </c>
      <c r="K4493" s="0" t="n">
        <v>332</v>
      </c>
      <c r="L4493" s="0" t="s">
        <v>20</v>
      </c>
      <c r="M4493" s="0" t="n">
        <f aca="false">35.3*G4493</f>
        <v>0.0869344175904496</v>
      </c>
      <c r="N4493" s="0" t="n">
        <f aca="false">M4493*1000/365</f>
        <v>0.238176486549177</v>
      </c>
      <c r="O4493" s="0" t="n">
        <f aca="false">Table1[[#This Row],[Detection frequency 2021]]/100*365</f>
        <v>35.1807075</v>
      </c>
      <c r="P4493" s="0" t="n">
        <f aca="false">Table1[[#This Row],[Flared days/year]]/12</f>
        <v>2.931725625</v>
      </c>
      <c r="Q4493" s="2" t="n">
        <f aca="false">Table1[[#This Row],['#days per month]]-P4549</f>
        <v>-0.437498125</v>
      </c>
    </row>
    <row r="4494" customFormat="false" ht="15.75" hidden="true" customHeight="false" outlineLevel="0" collapsed="false">
      <c r="A4494" s="0" t="s">
        <v>598</v>
      </c>
      <c r="B4494" s="0" t="s">
        <v>599</v>
      </c>
      <c r="C4494" s="0" t="s">
        <v>4665</v>
      </c>
      <c r="D4494" s="0" t="n">
        <v>166</v>
      </c>
      <c r="E4494" s="0" t="n">
        <v>54.457395</v>
      </c>
      <c r="F4494" s="0" t="n">
        <v>-118.697723</v>
      </c>
      <c r="G4494" s="0" t="n">
        <v>0.00245986065309999</v>
      </c>
      <c r="H4494" s="0" t="n">
        <v>1846.79</v>
      </c>
      <c r="I4494" s="0" t="n">
        <v>1.91747999999999</v>
      </c>
      <c r="J4494" s="0" t="n">
        <v>21.2687</v>
      </c>
      <c r="K4494" s="0" t="n">
        <v>268</v>
      </c>
      <c r="L4494" s="0" t="s">
        <v>20</v>
      </c>
      <c r="M4494" s="0" t="n">
        <f aca="false">35.3*G4494</f>
        <v>0.0868330810544297</v>
      </c>
      <c r="N4494" s="0" t="n">
        <f aca="false">M4494*1000/365</f>
        <v>0.237898852203917</v>
      </c>
      <c r="O4494" s="0" t="n">
        <f aca="false">Table1[[#This Row],[Detection frequency 2021]]/100*365</f>
        <v>77.630755</v>
      </c>
      <c r="P4494" s="0" t="n">
        <f aca="false">Table1[[#This Row],[Flared days/year]]/12</f>
        <v>6.46922958333333</v>
      </c>
      <c r="Q4494" s="2" t="n">
        <f aca="false">Table1[[#This Row],['#days per month]]-P4550</f>
        <v>-0.352164166666668</v>
      </c>
    </row>
    <row r="4495" customFormat="false" ht="15.75" hidden="true" customHeight="false" outlineLevel="0" collapsed="false">
      <c r="A4495" s="0" t="s">
        <v>645</v>
      </c>
      <c r="B4495" s="0" t="s">
        <v>646</v>
      </c>
      <c r="C4495" s="0" t="s">
        <v>4666</v>
      </c>
      <c r="D4495" s="0" t="n">
        <v>1330</v>
      </c>
      <c r="E4495" s="0" t="n">
        <v>31.5875859999999</v>
      </c>
      <c r="F4495" s="0" t="n">
        <v>-104.067798</v>
      </c>
      <c r="G4495" s="0" t="n">
        <v>0.0024596698586</v>
      </c>
      <c r="H4495" s="0" t="n">
        <v>1850.8</v>
      </c>
      <c r="I4495" s="0" t="n">
        <v>1.21589</v>
      </c>
      <c r="J4495" s="0" t="n">
        <v>9.00901</v>
      </c>
      <c r="K4495" s="0" t="n">
        <v>333</v>
      </c>
      <c r="L4495" s="0" t="s">
        <v>20</v>
      </c>
      <c r="M4495" s="0" t="n">
        <f aca="false">35.3*G4495</f>
        <v>0.08682634600858</v>
      </c>
      <c r="N4495" s="0" t="n">
        <f aca="false">M4495*1000/365</f>
        <v>0.237880400023507</v>
      </c>
      <c r="O4495" s="0" t="n">
        <f aca="false">Table1[[#This Row],[Detection frequency 2021]]/100*365</f>
        <v>32.8828865</v>
      </c>
      <c r="P4495" s="0" t="n">
        <f aca="false">Table1[[#This Row],[Flared days/year]]/12</f>
        <v>2.74024054166667</v>
      </c>
      <c r="Q4495" s="2" t="n">
        <f aca="false">Table1[[#This Row],['#days per month]]-P4551</f>
        <v>-0.800320291666636</v>
      </c>
    </row>
    <row r="4496" customFormat="false" ht="15.75" hidden="true" customHeight="false" outlineLevel="0" collapsed="false">
      <c r="A4496" s="0" t="s">
        <v>1071</v>
      </c>
      <c r="B4496" s="0" t="s">
        <v>1072</v>
      </c>
      <c r="C4496" s="0" t="s">
        <v>4667</v>
      </c>
      <c r="D4496" s="0" t="n">
        <v>5227</v>
      </c>
      <c r="E4496" s="0" t="n">
        <v>56.0776209999999</v>
      </c>
      <c r="F4496" s="0" t="n">
        <v>4.22985199999999</v>
      </c>
      <c r="G4496" s="0" t="n">
        <v>0.00245958179959999</v>
      </c>
      <c r="H4496" s="0" t="n">
        <v>1748.78</v>
      </c>
      <c r="I4496" s="0" t="n">
        <v>1.6015</v>
      </c>
      <c r="J4496" s="0" t="n">
        <v>7.22222</v>
      </c>
      <c r="K4496" s="0" t="n">
        <v>180</v>
      </c>
      <c r="L4496" s="0" t="s">
        <v>20</v>
      </c>
      <c r="M4496" s="0" t="n">
        <f aca="false">35.3*G4496</f>
        <v>0.0868232375258796</v>
      </c>
      <c r="N4496" s="0" t="n">
        <f aca="false">M4496*1000/365</f>
        <v>0.237871883632547</v>
      </c>
      <c r="O4496" s="0" t="n">
        <f aca="false">Table1[[#This Row],[Detection frequency 2021]]/100*365</f>
        <v>26.361103</v>
      </c>
      <c r="P4496" s="0" t="n">
        <f aca="false">Table1[[#This Row],[Flared days/year]]/12</f>
        <v>2.19675858333333</v>
      </c>
      <c r="Q4496" s="2" t="n">
        <f aca="false">Table1[[#This Row],['#days per month]]-P4552</f>
        <v>-1.26170766666667</v>
      </c>
    </row>
    <row r="4497" customFormat="false" ht="15.75" hidden="true" customHeight="false" outlineLevel="0" collapsed="false">
      <c r="A4497" s="0" t="s">
        <v>715</v>
      </c>
      <c r="B4497" s="0" t="s">
        <v>716</v>
      </c>
      <c r="C4497" s="0" t="s">
        <v>4668</v>
      </c>
      <c r="D4497" s="0" t="n">
        <v>9952</v>
      </c>
      <c r="E4497" s="0" t="n">
        <v>38.051885</v>
      </c>
      <c r="F4497" s="0" t="n">
        <v>67.265127</v>
      </c>
      <c r="G4497" s="0" t="n">
        <v>0.002459076928</v>
      </c>
      <c r="H4497" s="0" t="n">
        <v>1229.28</v>
      </c>
      <c r="I4497" s="0" t="n">
        <v>1.6015</v>
      </c>
      <c r="J4497" s="0" t="n">
        <v>4.96083999999999</v>
      </c>
      <c r="K4497" s="0" t="n">
        <v>383</v>
      </c>
      <c r="L4497" s="0" t="s">
        <v>20</v>
      </c>
      <c r="M4497" s="0" t="n">
        <f aca="false">35.3*G4497</f>
        <v>0.0868054155584</v>
      </c>
      <c r="N4497" s="0" t="n">
        <f aca="false">M4497*1000/365</f>
        <v>0.237823056324383</v>
      </c>
      <c r="O4497" s="0" t="n">
        <f aca="false">Table1[[#This Row],[Detection frequency 2021]]/100*365</f>
        <v>18.107066</v>
      </c>
      <c r="P4497" s="0" t="n">
        <f aca="false">Table1[[#This Row],[Flared days/year]]/12</f>
        <v>1.50892216666666</v>
      </c>
      <c r="Q4497" s="2" t="n">
        <f aca="false">Table1[[#This Row],['#days per month]]-P4553</f>
        <v>-1.22417045833334</v>
      </c>
    </row>
    <row r="4498" customFormat="false" ht="15.75" hidden="true" customHeight="false" outlineLevel="0" collapsed="false">
      <c r="A4498" s="0" t="s">
        <v>645</v>
      </c>
      <c r="B4498" s="0" t="s">
        <v>646</v>
      </c>
      <c r="C4498" s="0" t="s">
        <v>4669</v>
      </c>
      <c r="D4498" s="0" t="n">
        <v>862</v>
      </c>
      <c r="E4498" s="0" t="n">
        <v>48.516536</v>
      </c>
      <c r="F4498" s="0" t="n">
        <v>-102.772803</v>
      </c>
      <c r="G4498" s="0" t="n">
        <v>0.0024573950011</v>
      </c>
      <c r="H4498" s="0" t="n">
        <v>1938.93</v>
      </c>
      <c r="I4498" s="0" t="n">
        <v>1.6015</v>
      </c>
      <c r="J4498" s="0" t="n">
        <v>10.4615</v>
      </c>
      <c r="K4498" s="0" t="n">
        <v>325</v>
      </c>
      <c r="L4498" s="0" t="s">
        <v>20</v>
      </c>
      <c r="M4498" s="0" t="n">
        <f aca="false">35.3*G4498</f>
        <v>0.08674604353883</v>
      </c>
      <c r="N4498" s="0" t="n">
        <f aca="false">M4498*1000/365</f>
        <v>0.237660393257068</v>
      </c>
      <c r="O4498" s="0" t="n">
        <f aca="false">Table1[[#This Row],[Detection frequency 2021]]/100*365</f>
        <v>38.184475</v>
      </c>
      <c r="P4498" s="0" t="n">
        <f aca="false">Table1[[#This Row],[Flared days/year]]/12</f>
        <v>3.18203958333333</v>
      </c>
      <c r="Q4498" s="2" t="n">
        <f aca="false">Table1[[#This Row],['#days per month]]-P4554</f>
        <v>-0.0149041666666365</v>
      </c>
    </row>
    <row r="4499" customFormat="false" ht="15.75" hidden="true" customHeight="false" outlineLevel="0" collapsed="false">
      <c r="A4499" s="0" t="s">
        <v>161</v>
      </c>
      <c r="B4499" s="0" t="s">
        <v>162</v>
      </c>
      <c r="C4499" s="0" t="s">
        <v>4670</v>
      </c>
      <c r="D4499" s="0" t="n">
        <v>10870</v>
      </c>
      <c r="E4499" s="0" t="n">
        <v>30.271089</v>
      </c>
      <c r="F4499" s="0" t="n">
        <v>106.277813999999</v>
      </c>
      <c r="G4499" s="0" t="n">
        <v>0.002457080924</v>
      </c>
      <c r="H4499" s="0" t="n">
        <v>1783.1</v>
      </c>
      <c r="I4499" s="0" t="n">
        <v>1.6015</v>
      </c>
      <c r="J4499" s="0" t="n">
        <v>14.8936</v>
      </c>
      <c r="K4499" s="0" t="n">
        <v>94</v>
      </c>
      <c r="L4499" s="0" t="s">
        <v>20</v>
      </c>
      <c r="M4499" s="0" t="n">
        <f aca="false">35.3*G4499</f>
        <v>0.0867349566172</v>
      </c>
      <c r="N4499" s="0" t="n">
        <f aca="false">M4499*1000/365</f>
        <v>0.237630018129315</v>
      </c>
      <c r="O4499" s="0" t="n">
        <f aca="false">Table1[[#This Row],[Detection frequency 2021]]/100*365</f>
        <v>54.36164</v>
      </c>
      <c r="P4499" s="0" t="n">
        <f aca="false">Table1[[#This Row],[Flared days/year]]/12</f>
        <v>4.53013666666667</v>
      </c>
      <c r="Q4499" s="2" t="n">
        <f aca="false">Table1[[#This Row],['#days per month]]-P4555</f>
        <v>3.25614066666667</v>
      </c>
    </row>
    <row r="4500" customFormat="false" ht="15.75" hidden="true" customHeight="false" outlineLevel="0" collapsed="false">
      <c r="A4500" s="0" t="s">
        <v>24</v>
      </c>
      <c r="B4500" s="0" t="s">
        <v>25</v>
      </c>
      <c r="C4500" s="0" t="s">
        <v>4671</v>
      </c>
      <c r="D4500" s="0" t="n">
        <v>6411</v>
      </c>
      <c r="E4500" s="0" t="n">
        <v>57.679553</v>
      </c>
      <c r="F4500" s="0" t="n">
        <v>52.931488</v>
      </c>
      <c r="G4500" s="0" t="n">
        <v>0.0024521731024</v>
      </c>
      <c r="H4500" s="0" t="n">
        <v>1830.85</v>
      </c>
      <c r="I4500" s="0" t="n">
        <v>1.6015</v>
      </c>
      <c r="J4500" s="0" t="n">
        <v>25.3332999999999</v>
      </c>
      <c r="K4500" s="0" t="n">
        <v>225</v>
      </c>
      <c r="L4500" s="0" t="s">
        <v>20</v>
      </c>
      <c r="M4500" s="0" t="n">
        <f aca="false">35.3*G4500</f>
        <v>0.08656171051472</v>
      </c>
      <c r="N4500" s="0" t="n">
        <f aca="false">M4500*1000/365</f>
        <v>0.237155371273205</v>
      </c>
      <c r="O4500" s="0" t="n">
        <f aca="false">Table1[[#This Row],[Detection frequency 2021]]/100*365</f>
        <v>92.4665449999996</v>
      </c>
      <c r="P4500" s="0" t="n">
        <f aca="false">Table1[[#This Row],[Flared days/year]]/12</f>
        <v>7.70554541666664</v>
      </c>
      <c r="Q4500" s="2" t="n">
        <f aca="false">Table1[[#This Row],['#days per month]]-P4556</f>
        <v>1.92637874999997</v>
      </c>
    </row>
    <row r="4501" customFormat="false" ht="15.75" hidden="true" customHeight="false" outlineLevel="0" collapsed="false">
      <c r="A4501" s="0" t="s">
        <v>645</v>
      </c>
      <c r="B4501" s="0" t="s">
        <v>646</v>
      </c>
      <c r="C4501" s="0" t="s">
        <v>4672</v>
      </c>
      <c r="D4501" s="0" t="n">
        <v>1860</v>
      </c>
      <c r="E4501" s="0" t="n">
        <v>32.557426</v>
      </c>
      <c r="F4501" s="0" t="n">
        <v>-103.498479</v>
      </c>
      <c r="G4501" s="0" t="n">
        <v>0.002450946147</v>
      </c>
      <c r="H4501" s="0" t="n">
        <v>1929.29</v>
      </c>
      <c r="I4501" s="0" t="n">
        <v>1.6015</v>
      </c>
      <c r="J4501" s="0" t="n">
        <v>12.6506</v>
      </c>
      <c r="K4501" s="0" t="n">
        <v>332</v>
      </c>
      <c r="L4501" s="0" t="s">
        <v>20</v>
      </c>
      <c r="M4501" s="0" t="n">
        <f aca="false">35.3*G4501</f>
        <v>0.0865183989891</v>
      </c>
      <c r="N4501" s="0" t="n">
        <f aca="false">M4501*1000/365</f>
        <v>0.237036709559178</v>
      </c>
      <c r="O4501" s="0" t="n">
        <f aca="false">Table1[[#This Row],[Detection frequency 2021]]/100*365</f>
        <v>46.17469</v>
      </c>
      <c r="P4501" s="0" t="n">
        <f aca="false">Table1[[#This Row],[Flared days/year]]/12</f>
        <v>3.84789083333333</v>
      </c>
      <c r="Q4501" s="2" t="n">
        <f aca="false">Table1[[#This Row],['#days per month]]-P4557</f>
        <v>1.80408245833333</v>
      </c>
    </row>
    <row r="4502" customFormat="false" ht="15.75" hidden="true" customHeight="false" outlineLevel="0" collapsed="false">
      <c r="A4502" s="0" t="s">
        <v>715</v>
      </c>
      <c r="B4502" s="0" t="s">
        <v>716</v>
      </c>
      <c r="C4502" s="0" t="s">
        <v>4673</v>
      </c>
      <c r="D4502" s="0" t="n">
        <v>9913</v>
      </c>
      <c r="E4502" s="0" t="n">
        <v>39.1911</v>
      </c>
      <c r="F4502" s="0" t="n">
        <v>65.302729</v>
      </c>
      <c r="G4502" s="0" t="n">
        <v>0.0024491585493</v>
      </c>
      <c r="H4502" s="0" t="n">
        <v>1733.82</v>
      </c>
      <c r="I4502" s="0" t="n">
        <v>1.6015</v>
      </c>
      <c r="J4502" s="0" t="n">
        <v>13.1805</v>
      </c>
      <c r="K4502" s="0" t="n">
        <v>349</v>
      </c>
      <c r="L4502" s="0" t="s">
        <v>20</v>
      </c>
      <c r="M4502" s="0" t="n">
        <f aca="false">35.3*G4502</f>
        <v>0.08645529679029</v>
      </c>
      <c r="N4502" s="0" t="n">
        <f aca="false">M4502*1000/365</f>
        <v>0.236863826822712</v>
      </c>
      <c r="O4502" s="0" t="n">
        <f aca="false">Table1[[#This Row],[Detection frequency 2021]]/100*365</f>
        <v>48.108825</v>
      </c>
      <c r="P4502" s="0" t="n">
        <f aca="false">Table1[[#This Row],[Flared days/year]]/12</f>
        <v>4.00906875</v>
      </c>
      <c r="Q4502" s="2" t="n">
        <f aca="false">Table1[[#This Row],['#days per month]]-P4558</f>
        <v>2.193148125</v>
      </c>
    </row>
    <row r="4503" customFormat="false" ht="15.75" hidden="true" customHeight="false" outlineLevel="0" collapsed="false">
      <c r="A4503" s="0" t="s">
        <v>345</v>
      </c>
      <c r="B4503" s="0" t="s">
        <v>346</v>
      </c>
      <c r="C4503" s="0" t="s">
        <v>4674</v>
      </c>
      <c r="D4503" s="0" t="n">
        <v>4689</v>
      </c>
      <c r="E4503" s="0" t="n">
        <v>-38.454969</v>
      </c>
      <c r="F4503" s="0" t="n">
        <v>-68.637247</v>
      </c>
      <c r="G4503" s="0" t="n">
        <v>0.0024478141819</v>
      </c>
      <c r="H4503" s="0" t="n">
        <v>1856.32</v>
      </c>
      <c r="I4503" s="0" t="n">
        <v>1.9583</v>
      </c>
      <c r="J4503" s="0" t="n">
        <v>15.2174</v>
      </c>
      <c r="K4503" s="0" t="n">
        <v>368</v>
      </c>
      <c r="L4503" s="0" t="s">
        <v>20</v>
      </c>
      <c r="M4503" s="0" t="n">
        <f aca="false">35.3*G4503</f>
        <v>0.08640784062107</v>
      </c>
      <c r="N4503" s="0" t="n">
        <f aca="false">M4503*1000/365</f>
        <v>0.23673380992074</v>
      </c>
      <c r="O4503" s="0" t="n">
        <f aca="false">Table1[[#This Row],[Detection frequency 2021]]/100*365</f>
        <v>55.54351</v>
      </c>
      <c r="P4503" s="0" t="n">
        <f aca="false">Table1[[#This Row],[Flared days/year]]/12</f>
        <v>4.62862583333333</v>
      </c>
      <c r="Q4503" s="2" t="n">
        <f aca="false">Table1[[#This Row],['#days per month]]-P4559</f>
        <v>2.05490741666667</v>
      </c>
    </row>
    <row r="4504" customFormat="false" ht="15.75" hidden="true" customHeight="false" outlineLevel="0" collapsed="false">
      <c r="A4504" s="0" t="s">
        <v>35</v>
      </c>
      <c r="B4504" s="0" t="s">
        <v>36</v>
      </c>
      <c r="C4504" s="0" t="s">
        <v>4675</v>
      </c>
      <c r="D4504" s="0" t="n">
        <v>3754</v>
      </c>
      <c r="E4504" s="0" t="n">
        <v>18.257475</v>
      </c>
      <c r="F4504" s="0" t="n">
        <v>-93.920208</v>
      </c>
      <c r="G4504" s="0" t="n">
        <v>0.00244582991909999</v>
      </c>
      <c r="H4504" s="0" t="n">
        <v>1817.61</v>
      </c>
      <c r="I4504" s="0" t="n">
        <v>1.6015</v>
      </c>
      <c r="J4504" s="0" t="n">
        <v>10.5</v>
      </c>
      <c r="K4504" s="0" t="n">
        <v>200</v>
      </c>
      <c r="L4504" s="0" t="s">
        <v>20</v>
      </c>
      <c r="M4504" s="0" t="n">
        <f aca="false">35.3*G4504</f>
        <v>0.0863377961442296</v>
      </c>
      <c r="N4504" s="0" t="n">
        <f aca="false">M4504*1000/365</f>
        <v>0.236541907244465</v>
      </c>
      <c r="O4504" s="0" t="n">
        <f aca="false">Table1[[#This Row],[Detection frequency 2021]]/100*365</f>
        <v>38.325</v>
      </c>
      <c r="P4504" s="0" t="n">
        <f aca="false">Table1[[#This Row],[Flared days/year]]/12</f>
        <v>3.19375</v>
      </c>
      <c r="Q4504" s="2" t="n">
        <f aca="false">Table1[[#This Row],['#days per month]]-P4560</f>
        <v>1.81812279166667</v>
      </c>
    </row>
    <row r="4505" customFormat="false" ht="15.75" hidden="true" customHeight="false" outlineLevel="0" collapsed="false">
      <c r="A4505" s="0" t="s">
        <v>645</v>
      </c>
      <c r="B4505" s="0" t="s">
        <v>646</v>
      </c>
      <c r="C4505" s="0" t="s">
        <v>4676</v>
      </c>
      <c r="D4505" s="0" t="n">
        <v>2405</v>
      </c>
      <c r="E4505" s="0" t="n">
        <v>32.323071</v>
      </c>
      <c r="F4505" s="0" t="n">
        <v>-101.984335</v>
      </c>
      <c r="G4505" s="0" t="n">
        <v>0.0024443270455</v>
      </c>
      <c r="H4505" s="0" t="n">
        <v>1866.07</v>
      </c>
      <c r="I4505" s="0" t="n">
        <v>2.06820999999999</v>
      </c>
      <c r="J4505" s="0" t="n">
        <v>6.99708</v>
      </c>
      <c r="K4505" s="0" t="n">
        <v>343</v>
      </c>
      <c r="L4505" s="0" t="s">
        <v>20</v>
      </c>
      <c r="M4505" s="0" t="n">
        <f aca="false">35.3*G4505</f>
        <v>0.08628474470615</v>
      </c>
      <c r="N4505" s="0" t="n">
        <f aca="false">M4505*1000/365</f>
        <v>0.236396560838767</v>
      </c>
      <c r="O4505" s="0" t="n">
        <f aca="false">Table1[[#This Row],[Detection frequency 2021]]/100*365</f>
        <v>25.539342</v>
      </c>
      <c r="P4505" s="0" t="n">
        <f aca="false">Table1[[#This Row],[Flared days/year]]/12</f>
        <v>2.1282785</v>
      </c>
      <c r="Q4505" s="2" t="n">
        <f aca="false">Table1[[#This Row],['#days per month]]-P4561</f>
        <v>-0.204564249999997</v>
      </c>
    </row>
    <row r="4506" customFormat="false" ht="15.75" hidden="true" customHeight="false" outlineLevel="0" collapsed="false">
      <c r="A4506" s="0" t="s">
        <v>161</v>
      </c>
      <c r="B4506" s="0" t="s">
        <v>162</v>
      </c>
      <c r="C4506" s="0" t="s">
        <v>4677</v>
      </c>
      <c r="D4506" s="0" t="n">
        <v>10933</v>
      </c>
      <c r="E4506" s="0" t="n">
        <v>36.61982</v>
      </c>
      <c r="F4506" s="0" t="n">
        <v>107.720564</v>
      </c>
      <c r="G4506" s="0" t="n">
        <v>0.00244295332509999</v>
      </c>
      <c r="H4506" s="0" t="n">
        <v>1934.85</v>
      </c>
      <c r="I4506" s="0" t="n">
        <v>1.6015</v>
      </c>
      <c r="J4506" s="0" t="n">
        <v>17.8808</v>
      </c>
      <c r="K4506" s="0" t="n">
        <v>302</v>
      </c>
      <c r="L4506" s="0" t="s">
        <v>20</v>
      </c>
      <c r="M4506" s="0" t="n">
        <f aca="false">35.3*G4506</f>
        <v>0.0862362523760297</v>
      </c>
      <c r="N4506" s="0" t="n">
        <f aca="false">M4506*1000/365</f>
        <v>0.236263705139807</v>
      </c>
      <c r="O4506" s="0" t="n">
        <f aca="false">Table1[[#This Row],[Detection frequency 2021]]/100*365</f>
        <v>65.26492</v>
      </c>
      <c r="P4506" s="0" t="n">
        <f aca="false">Table1[[#This Row],[Flared days/year]]/12</f>
        <v>5.43874333333333</v>
      </c>
      <c r="Q4506" s="2" t="n">
        <f aca="false">Table1[[#This Row],['#days per month]]-P4562</f>
        <v>5.16716599583333</v>
      </c>
    </row>
    <row r="4507" customFormat="false" ht="15.75" hidden="true" customHeight="false" outlineLevel="0" collapsed="false">
      <c r="A4507" s="0" t="s">
        <v>645</v>
      </c>
      <c r="B4507" s="0" t="s">
        <v>646</v>
      </c>
      <c r="C4507" s="0" t="s">
        <v>4678</v>
      </c>
      <c r="D4507" s="0" t="n">
        <v>572</v>
      </c>
      <c r="E4507" s="0" t="n">
        <v>48.22615</v>
      </c>
      <c r="F4507" s="0" t="n">
        <v>-103.376418</v>
      </c>
      <c r="G4507" s="0" t="n">
        <v>0.0024417146285</v>
      </c>
      <c r="H4507" s="0" t="n">
        <v>1930.43</v>
      </c>
      <c r="I4507" s="0" t="n">
        <v>2.85069</v>
      </c>
      <c r="J4507" s="0" t="n">
        <v>6.80473</v>
      </c>
      <c r="K4507" s="0" t="n">
        <v>338</v>
      </c>
      <c r="L4507" s="0" t="s">
        <v>20</v>
      </c>
      <c r="M4507" s="0" t="n">
        <f aca="false">35.3*G4507</f>
        <v>0.08619252638605</v>
      </c>
      <c r="N4507" s="0" t="n">
        <f aca="false">M4507*1000/365</f>
        <v>0.236143907906986</v>
      </c>
      <c r="O4507" s="0" t="n">
        <f aca="false">Table1[[#This Row],[Detection frequency 2021]]/100*365</f>
        <v>24.8372645</v>
      </c>
      <c r="P4507" s="0" t="n">
        <f aca="false">Table1[[#This Row],[Flared days/year]]/12</f>
        <v>2.06977204166667</v>
      </c>
      <c r="Q4507" s="2" t="n">
        <f aca="false">Table1[[#This Row],['#days per month]]-P4563</f>
        <v>-2.483633375</v>
      </c>
    </row>
    <row r="4508" customFormat="false" ht="15.75" hidden="true" customHeight="false" outlineLevel="0" collapsed="false">
      <c r="A4508" s="0" t="s">
        <v>645</v>
      </c>
      <c r="B4508" s="0" t="s">
        <v>646</v>
      </c>
      <c r="C4508" s="0" t="s">
        <v>4679</v>
      </c>
      <c r="D4508" s="0" t="n">
        <v>4033</v>
      </c>
      <c r="E4508" s="0" t="n">
        <v>28.974614</v>
      </c>
      <c r="F4508" s="0" t="n">
        <v>-88.62467</v>
      </c>
      <c r="G4508" s="0" t="n">
        <v>0.0024408252326</v>
      </c>
      <c r="H4508" s="0" t="n">
        <v>1799.54</v>
      </c>
      <c r="I4508" s="0" t="n">
        <v>1.6015</v>
      </c>
      <c r="J4508" s="0" t="n">
        <v>9.63303</v>
      </c>
      <c r="K4508" s="0" t="n">
        <v>218</v>
      </c>
      <c r="L4508" s="0" t="s">
        <v>20</v>
      </c>
      <c r="M4508" s="0" t="n">
        <f aca="false">35.3*G4508</f>
        <v>0.08616113071078</v>
      </c>
      <c r="N4508" s="0" t="n">
        <f aca="false">M4508*1000/365</f>
        <v>0.236057892358301</v>
      </c>
      <c r="O4508" s="0" t="n">
        <f aca="false">Table1[[#This Row],[Detection frequency 2021]]/100*365</f>
        <v>35.1605595</v>
      </c>
      <c r="P4508" s="0" t="n">
        <f aca="false">Table1[[#This Row],[Flared days/year]]/12</f>
        <v>2.930046625</v>
      </c>
      <c r="Q4508" s="2" t="n">
        <f aca="false">Table1[[#This Row],['#days per month]]-P4564</f>
        <v>0.0560305416666669</v>
      </c>
    </row>
    <row r="4509" customFormat="false" ht="15.75" hidden="true" customHeight="false" outlineLevel="0" collapsed="false">
      <c r="A4509" s="0" t="s">
        <v>161</v>
      </c>
      <c r="B4509" s="0" t="s">
        <v>162</v>
      </c>
      <c r="C4509" s="0" t="s">
        <v>4680</v>
      </c>
      <c r="D4509" s="0" t="n">
        <v>9744</v>
      </c>
      <c r="E4509" s="0" t="n">
        <v>40.946333</v>
      </c>
      <c r="F4509" s="0" t="n">
        <v>84.106208</v>
      </c>
      <c r="G4509" s="0" t="n">
        <v>0.0024399211602</v>
      </c>
      <c r="H4509" s="0" t="n">
        <v>1812.32</v>
      </c>
      <c r="I4509" s="0" t="n">
        <v>1.6015</v>
      </c>
      <c r="J4509" s="0" t="n">
        <v>16.3265</v>
      </c>
      <c r="K4509" s="0" t="n">
        <v>343</v>
      </c>
      <c r="L4509" s="0" t="s">
        <v>20</v>
      </c>
      <c r="M4509" s="0" t="n">
        <f aca="false">35.3*G4509</f>
        <v>0.08612921695506</v>
      </c>
      <c r="N4509" s="0" t="n">
        <f aca="false">M4509*1000/365</f>
        <v>0.235970457411123</v>
      </c>
      <c r="O4509" s="0" t="n">
        <f aca="false">Table1[[#This Row],[Detection frequency 2021]]/100*365</f>
        <v>59.591725</v>
      </c>
      <c r="P4509" s="0" t="n">
        <f aca="false">Table1[[#This Row],[Flared days/year]]/12</f>
        <v>4.96597708333333</v>
      </c>
      <c r="Q4509" s="2" t="n">
        <f aca="false">Table1[[#This Row],['#days per month]]-P4565</f>
        <v>1.87095958333333</v>
      </c>
    </row>
    <row r="4510" customFormat="false" ht="15.75" hidden="true" customHeight="false" outlineLevel="0" collapsed="false">
      <c r="A4510" s="0" t="s">
        <v>645</v>
      </c>
      <c r="B4510" s="0" t="s">
        <v>646</v>
      </c>
      <c r="C4510" s="0" t="s">
        <v>4681</v>
      </c>
      <c r="D4510" s="0" t="n">
        <v>3103</v>
      </c>
      <c r="E4510" s="0" t="n">
        <v>28.82146</v>
      </c>
      <c r="F4510" s="0" t="n">
        <v>-98.239923</v>
      </c>
      <c r="G4510" s="0" t="n">
        <v>0.00243728819609999</v>
      </c>
      <c r="H4510" s="0" t="n">
        <v>1883.72</v>
      </c>
      <c r="I4510" s="0" t="n">
        <v>1.98206</v>
      </c>
      <c r="J4510" s="0" t="n">
        <v>13.5762</v>
      </c>
      <c r="K4510" s="0" t="n">
        <v>302</v>
      </c>
      <c r="L4510" s="0" t="s">
        <v>20</v>
      </c>
      <c r="M4510" s="0" t="n">
        <f aca="false">35.3*G4510</f>
        <v>0.0860362733223296</v>
      </c>
      <c r="N4510" s="0" t="n">
        <f aca="false">M4510*1000/365</f>
        <v>0.235715817321451</v>
      </c>
      <c r="O4510" s="0" t="n">
        <f aca="false">Table1[[#This Row],[Detection frequency 2021]]/100*365</f>
        <v>49.55313</v>
      </c>
      <c r="P4510" s="0" t="n">
        <f aca="false">Table1[[#This Row],[Flared days/year]]/12</f>
        <v>4.1294275</v>
      </c>
      <c r="Q4510" s="2" t="n">
        <f aca="false">Table1[[#This Row],['#days per month]]-P4566</f>
        <v>1.0785141666667</v>
      </c>
    </row>
    <row r="4511" customFormat="false" ht="15.75" hidden="true" customHeight="false" outlineLevel="0" collapsed="false">
      <c r="A4511" s="0" t="s">
        <v>582</v>
      </c>
      <c r="B4511" s="0" t="s">
        <v>583</v>
      </c>
      <c r="C4511" s="0" t="s">
        <v>4682</v>
      </c>
      <c r="D4511" s="0" t="n">
        <v>8365</v>
      </c>
      <c r="E4511" s="0" t="n">
        <v>25.564788</v>
      </c>
      <c r="F4511" s="0" t="n">
        <v>54.191024</v>
      </c>
      <c r="G4511" s="0" t="n">
        <v>0.0005656557924</v>
      </c>
      <c r="H4511" s="0" t="n">
        <v>1699.41</v>
      </c>
      <c r="I4511" s="0" t="n">
        <v>2.22266</v>
      </c>
      <c r="J4511" s="0" t="n">
        <v>5.86666999999999</v>
      </c>
      <c r="K4511" s="0" t="n">
        <v>375</v>
      </c>
      <c r="L4511" s="0" t="s">
        <v>20</v>
      </c>
      <c r="M4511" s="0" t="n">
        <f aca="false">35.3*G4511</f>
        <v>0.01996764947172</v>
      </c>
      <c r="N4511" s="0" t="n">
        <f aca="false">M4511*1000/365</f>
        <v>0.0547058889636164</v>
      </c>
      <c r="O4511" s="0" t="n">
        <f aca="false">Table1[[#This Row],[Detection frequency 2021]]/100*365</f>
        <v>21.4133455</v>
      </c>
      <c r="P4511" s="0" t="n">
        <f aca="false">Table1[[#This Row],[Flared days/year]]/12</f>
        <v>1.78444545833333</v>
      </c>
      <c r="Q4511" s="2" t="n">
        <f aca="false">Table1[[#This Row],['#days per month]]-P4567</f>
        <v>-1.24902391666667</v>
      </c>
    </row>
    <row r="4512" customFormat="false" ht="15.75" hidden="true" customHeight="false" outlineLevel="0" collapsed="false">
      <c r="A4512" s="0" t="s">
        <v>598</v>
      </c>
      <c r="B4512" s="0" t="s">
        <v>599</v>
      </c>
      <c r="C4512" s="0" t="s">
        <v>4683</v>
      </c>
      <c r="D4512" s="0" t="n">
        <v>72</v>
      </c>
      <c r="E4512" s="0" t="n">
        <v>57.03165</v>
      </c>
      <c r="F4512" s="0" t="n">
        <v>-121.483958</v>
      </c>
      <c r="G4512" s="0" t="n">
        <v>0.0024312737664</v>
      </c>
      <c r="H4512" s="0" t="n">
        <v>1804.07</v>
      </c>
      <c r="I4512" s="0" t="n">
        <v>1.6015</v>
      </c>
      <c r="J4512" s="0" t="n">
        <v>11.4583</v>
      </c>
      <c r="K4512" s="0" t="n">
        <v>288</v>
      </c>
      <c r="L4512" s="0" t="s">
        <v>20</v>
      </c>
      <c r="M4512" s="0" t="n">
        <f aca="false">35.3*G4512</f>
        <v>0.08582396395392</v>
      </c>
      <c r="N4512" s="0" t="n">
        <f aca="false">M4512*1000/365</f>
        <v>0.235134147818959</v>
      </c>
      <c r="O4512" s="0" t="n">
        <f aca="false">Table1[[#This Row],[Detection frequency 2021]]/100*365</f>
        <v>41.822795</v>
      </c>
      <c r="P4512" s="0" t="n">
        <f aca="false">Table1[[#This Row],[Flared days/year]]/12</f>
        <v>3.48523291666667</v>
      </c>
      <c r="Q4512" s="2" t="n">
        <f aca="false">Table1[[#This Row],['#days per month]]-P4568</f>
        <v>2.00149270833333</v>
      </c>
    </row>
    <row r="4513" customFormat="false" ht="15.75" hidden="true" customHeight="false" outlineLevel="0" collapsed="false">
      <c r="A4513" s="0" t="s">
        <v>345</v>
      </c>
      <c r="B4513" s="0" t="s">
        <v>346</v>
      </c>
      <c r="C4513" s="0" t="s">
        <v>4684</v>
      </c>
      <c r="D4513" s="0" t="n">
        <v>4729</v>
      </c>
      <c r="E4513" s="0" t="n">
        <v>-38.465491</v>
      </c>
      <c r="F4513" s="0" t="n">
        <v>-67.8019449999999</v>
      </c>
      <c r="G4513" s="0" t="n">
        <v>0.00243116809559999</v>
      </c>
      <c r="H4513" s="0" t="n">
        <v>1812.81</v>
      </c>
      <c r="I4513" s="0" t="n">
        <v>2.97617</v>
      </c>
      <c r="J4513" s="0" t="n">
        <v>14.4476</v>
      </c>
      <c r="K4513" s="0" t="n">
        <v>353</v>
      </c>
      <c r="L4513" s="0" t="s">
        <v>20</v>
      </c>
      <c r="M4513" s="0" t="n">
        <f aca="false">35.3*G4513</f>
        <v>0.0858202337746796</v>
      </c>
      <c r="N4513" s="0" t="n">
        <f aca="false">M4513*1000/365</f>
        <v>0.235123928149807</v>
      </c>
      <c r="O4513" s="0" t="n">
        <f aca="false">Table1[[#This Row],[Detection frequency 2021]]/100*365</f>
        <v>52.73374</v>
      </c>
      <c r="P4513" s="0" t="n">
        <f aca="false">Table1[[#This Row],[Flared days/year]]/12</f>
        <v>4.39447833333333</v>
      </c>
      <c r="Q4513" s="2" t="n">
        <f aca="false">Table1[[#This Row],['#days per month]]-P4569</f>
        <v>0.0344012499999993</v>
      </c>
    </row>
    <row r="4514" customFormat="false" ht="15.75" hidden="true" customHeight="false" outlineLevel="0" collapsed="false">
      <c r="A4514" s="0" t="s">
        <v>645</v>
      </c>
      <c r="B4514" s="0" t="s">
        <v>646</v>
      </c>
      <c r="C4514" s="0" t="s">
        <v>4685</v>
      </c>
      <c r="D4514" s="0" t="n">
        <v>2559</v>
      </c>
      <c r="E4514" s="0" t="n">
        <v>31.9817669999999</v>
      </c>
      <c r="F4514" s="0" t="n">
        <v>-101.723542</v>
      </c>
      <c r="G4514" s="0" t="n">
        <v>0.0024264569391</v>
      </c>
      <c r="H4514" s="0" t="n">
        <v>1807.21</v>
      </c>
      <c r="I4514" s="0" t="n">
        <v>1.60706</v>
      </c>
      <c r="J4514" s="0" t="n">
        <v>10.5263</v>
      </c>
      <c r="K4514" s="0" t="n">
        <v>342</v>
      </c>
      <c r="L4514" s="0" t="s">
        <v>20</v>
      </c>
      <c r="M4514" s="0" t="n">
        <f aca="false">35.3*G4514</f>
        <v>0.08565392995023</v>
      </c>
      <c r="N4514" s="0" t="n">
        <f aca="false">M4514*1000/365</f>
        <v>0.234668301233507</v>
      </c>
      <c r="O4514" s="0" t="n">
        <f aca="false">Table1[[#This Row],[Detection frequency 2021]]/100*365</f>
        <v>38.420995</v>
      </c>
      <c r="P4514" s="0" t="n">
        <f aca="false">Table1[[#This Row],[Flared days/year]]/12</f>
        <v>3.20174958333333</v>
      </c>
      <c r="Q4514" s="2" t="n">
        <f aca="false">Table1[[#This Row],['#days per month]]-P4570</f>
        <v>-2.01254916666667</v>
      </c>
    </row>
    <row r="4515" customFormat="false" ht="15.75" hidden="true" customHeight="false" outlineLevel="0" collapsed="false">
      <c r="A4515" s="0" t="s">
        <v>72</v>
      </c>
      <c r="B4515" s="0" t="s">
        <v>73</v>
      </c>
      <c r="C4515" s="0" t="s">
        <v>4686</v>
      </c>
      <c r="D4515" s="0" t="n">
        <v>7102</v>
      </c>
      <c r="E4515" s="0" t="n">
        <v>48.29427</v>
      </c>
      <c r="F4515" s="0" t="n">
        <v>57.348679</v>
      </c>
      <c r="G4515" s="0" t="n">
        <v>0.00242602545</v>
      </c>
      <c r="H4515" s="0" t="n">
        <v>1666.59</v>
      </c>
      <c r="I4515" s="0" t="n">
        <v>1.6015</v>
      </c>
      <c r="J4515" s="0" t="n">
        <v>5.82011</v>
      </c>
      <c r="K4515" s="0" t="n">
        <v>378</v>
      </c>
      <c r="L4515" s="0" t="s">
        <v>20</v>
      </c>
      <c r="M4515" s="0" t="n">
        <f aca="false">35.3*G4515</f>
        <v>0.085638698385</v>
      </c>
      <c r="N4515" s="0" t="n">
        <f aca="false">M4515*1000/365</f>
        <v>0.234626570917808</v>
      </c>
      <c r="O4515" s="0" t="n">
        <f aca="false">Table1[[#This Row],[Detection frequency 2021]]/100*365</f>
        <v>21.2434015</v>
      </c>
      <c r="P4515" s="0" t="n">
        <f aca="false">Table1[[#This Row],[Flared days/year]]/12</f>
        <v>1.77028345833333</v>
      </c>
      <c r="Q4515" s="2" t="n">
        <f aca="false">Table1[[#This Row],['#days per month]]-P4571</f>
        <v>-4.41117404166664</v>
      </c>
    </row>
    <row r="4516" customFormat="false" ht="15.75" hidden="true" customHeight="false" outlineLevel="0" collapsed="false">
      <c r="A4516" s="0" t="s">
        <v>24</v>
      </c>
      <c r="B4516" s="0" t="s">
        <v>25</v>
      </c>
      <c r="C4516" s="0" t="s">
        <v>4687</v>
      </c>
      <c r="D4516" s="0" t="n">
        <v>6487</v>
      </c>
      <c r="E4516" s="0" t="n">
        <v>60.279542</v>
      </c>
      <c r="F4516" s="0" t="n">
        <v>57.272667</v>
      </c>
      <c r="G4516" s="0" t="n">
        <v>0.00242567908459999</v>
      </c>
      <c r="H4516" s="0" t="n">
        <v>1975.29</v>
      </c>
      <c r="I4516" s="0" t="n">
        <v>1.6015</v>
      </c>
      <c r="J4516" s="0" t="n">
        <v>11.1607</v>
      </c>
      <c r="K4516" s="0" t="n">
        <v>224</v>
      </c>
      <c r="L4516" s="0" t="s">
        <v>20</v>
      </c>
      <c r="M4516" s="0" t="n">
        <f aca="false">35.3*G4516</f>
        <v>0.0856264716863796</v>
      </c>
      <c r="N4516" s="0" t="n">
        <f aca="false">M4516*1000/365</f>
        <v>0.234593073113369</v>
      </c>
      <c r="O4516" s="0" t="n">
        <f aca="false">Table1[[#This Row],[Detection frequency 2021]]/100*365</f>
        <v>40.736555</v>
      </c>
      <c r="P4516" s="0" t="n">
        <f aca="false">Table1[[#This Row],[Flared days/year]]/12</f>
        <v>3.39471291666667</v>
      </c>
      <c r="Q4516" s="2" t="n">
        <f aca="false">Table1[[#This Row],['#days per month]]-P4572</f>
        <v>-0.885489999999999</v>
      </c>
    </row>
    <row r="4517" customFormat="false" ht="15.75" hidden="true" customHeight="false" outlineLevel="0" collapsed="false">
      <c r="A4517" s="0" t="s">
        <v>17</v>
      </c>
      <c r="B4517" s="0" t="s">
        <v>18</v>
      </c>
      <c r="C4517" s="0" t="s">
        <v>4688</v>
      </c>
      <c r="D4517" s="0" t="n">
        <v>4381</v>
      </c>
      <c r="E4517" s="0" t="n">
        <v>9.716624</v>
      </c>
      <c r="F4517" s="0" t="n">
        <v>-63.5126689999999</v>
      </c>
      <c r="G4517" s="0" t="n">
        <v>0.0024238122338</v>
      </c>
      <c r="H4517" s="0" t="n">
        <v>2055.55</v>
      </c>
      <c r="I4517" s="0" t="n">
        <v>1.6015</v>
      </c>
      <c r="J4517" s="0" t="n">
        <v>13.6842</v>
      </c>
      <c r="K4517" s="0" t="n">
        <v>190</v>
      </c>
      <c r="L4517" s="0" t="s">
        <v>20</v>
      </c>
      <c r="M4517" s="0" t="n">
        <f aca="false">35.3*G4517</f>
        <v>0.08556057185314</v>
      </c>
      <c r="N4517" s="0" t="n">
        <f aca="false">M4517*1000/365</f>
        <v>0.234412525625041</v>
      </c>
      <c r="O4517" s="0" t="n">
        <f aca="false">Table1[[#This Row],[Detection frequency 2021]]/100*365</f>
        <v>49.94733</v>
      </c>
      <c r="P4517" s="0" t="n">
        <f aca="false">Table1[[#This Row],[Flared days/year]]/12</f>
        <v>4.1622775</v>
      </c>
      <c r="Q4517" s="2" t="n">
        <f aca="false">Table1[[#This Row],['#days per month]]-P4573</f>
        <v>-0.462485416666667</v>
      </c>
    </row>
    <row r="4518" customFormat="false" ht="15.75" hidden="true" customHeight="false" outlineLevel="0" collapsed="false">
      <c r="A4518" s="0" t="s">
        <v>161</v>
      </c>
      <c r="B4518" s="0" t="s">
        <v>162</v>
      </c>
      <c r="C4518" s="0" t="s">
        <v>4689</v>
      </c>
      <c r="D4518" s="0" t="n">
        <v>11090</v>
      </c>
      <c r="E4518" s="0" t="n">
        <v>38.238883</v>
      </c>
      <c r="F4518" s="0" t="n">
        <v>109.552208</v>
      </c>
      <c r="G4518" s="0" t="n">
        <v>0.0024169436318</v>
      </c>
      <c r="H4518" s="0" t="n">
        <v>1776.84</v>
      </c>
      <c r="I4518" s="0" t="n">
        <v>1.6015</v>
      </c>
      <c r="J4518" s="0" t="n">
        <v>11.3095</v>
      </c>
      <c r="K4518" s="0" t="n">
        <v>336</v>
      </c>
      <c r="L4518" s="0" t="s">
        <v>20</v>
      </c>
      <c r="M4518" s="0" t="n">
        <f aca="false">35.3*G4518</f>
        <v>0.08531811020254</v>
      </c>
      <c r="N4518" s="0" t="n">
        <f aca="false">M4518*1000/365</f>
        <v>0.233748247130246</v>
      </c>
      <c r="O4518" s="0" t="n">
        <f aca="false">Table1[[#This Row],[Detection frequency 2021]]/100*365</f>
        <v>41.279675</v>
      </c>
      <c r="P4518" s="0" t="n">
        <f aca="false">Table1[[#This Row],[Flared days/year]]/12</f>
        <v>3.43997291666667</v>
      </c>
      <c r="Q4518" s="2" t="n">
        <f aca="false">Table1[[#This Row],['#days per month]]-P4574</f>
        <v>0.167291666666667</v>
      </c>
    </row>
    <row r="4519" customFormat="false" ht="15.75" hidden="true" customHeight="false" outlineLevel="0" collapsed="false">
      <c r="A4519" s="0" t="s">
        <v>245</v>
      </c>
      <c r="B4519" s="0" t="s">
        <v>246</v>
      </c>
      <c r="C4519" s="0" t="s">
        <v>4690</v>
      </c>
      <c r="D4519" s="0" t="n">
        <v>6226</v>
      </c>
      <c r="E4519" s="0" t="n">
        <v>-3.811747</v>
      </c>
      <c r="F4519" s="0" t="n">
        <v>10.538991</v>
      </c>
      <c r="G4519" s="0" t="n">
        <v>0.00241692308469999</v>
      </c>
      <c r="H4519" s="0" t="n">
        <v>1761.09</v>
      </c>
      <c r="I4519" s="0" t="n">
        <v>2.65867</v>
      </c>
      <c r="J4519" s="0" t="n">
        <v>15.8729999999999</v>
      </c>
      <c r="K4519" s="0" t="n">
        <v>63</v>
      </c>
      <c r="L4519" s="0" t="s">
        <v>20</v>
      </c>
      <c r="M4519" s="0" t="n">
        <f aca="false">35.3*G4519</f>
        <v>0.0853173848899096</v>
      </c>
      <c r="N4519" s="0" t="n">
        <f aca="false">M4519*1000/365</f>
        <v>0.233746259972355</v>
      </c>
      <c r="O4519" s="0" t="n">
        <f aca="false">Table1[[#This Row],[Detection frequency 2021]]/100*365</f>
        <v>57.9364499999996</v>
      </c>
      <c r="P4519" s="0" t="n">
        <f aca="false">Table1[[#This Row],[Flared days/year]]/12</f>
        <v>4.82803749999997</v>
      </c>
      <c r="Q4519" s="2" t="n">
        <f aca="false">Table1[[#This Row],['#days per month]]-P4575</f>
        <v>1.71452666666664</v>
      </c>
    </row>
    <row r="4520" customFormat="false" ht="15.75" hidden="true" customHeight="false" outlineLevel="0" collapsed="false">
      <c r="A4520" s="0" t="s">
        <v>598</v>
      </c>
      <c r="B4520" s="0" t="s">
        <v>599</v>
      </c>
      <c r="C4520" s="0" t="s">
        <v>4691</v>
      </c>
      <c r="D4520" s="0" t="n">
        <v>278</v>
      </c>
      <c r="E4520" s="0" t="n">
        <v>54.51048</v>
      </c>
      <c r="F4520" s="0" t="n">
        <v>-115.500656</v>
      </c>
      <c r="G4520" s="0" t="n">
        <v>0.0024153174756</v>
      </c>
      <c r="H4520" s="0" t="n">
        <v>1786.09</v>
      </c>
      <c r="I4520" s="0" t="n">
        <v>1.6015</v>
      </c>
      <c r="J4520" s="0" t="n">
        <v>22.4561</v>
      </c>
      <c r="K4520" s="0" t="n">
        <v>285</v>
      </c>
      <c r="L4520" s="0" t="s">
        <v>20</v>
      </c>
      <c r="M4520" s="0" t="n">
        <f aca="false">35.3*G4520</f>
        <v>0.08526070688868</v>
      </c>
      <c r="N4520" s="0" t="n">
        <f aca="false">M4520*1000/365</f>
        <v>0.233590977777205</v>
      </c>
      <c r="O4520" s="0" t="n">
        <f aca="false">Table1[[#This Row],[Detection frequency 2021]]/100*365</f>
        <v>81.964765</v>
      </c>
      <c r="P4520" s="0" t="n">
        <f aca="false">Table1[[#This Row],[Flared days/year]]/12</f>
        <v>6.83039708333333</v>
      </c>
      <c r="Q4520" s="2" t="n">
        <f aca="false">Table1[[#This Row],['#days per month]]-P4576</f>
        <v>4.20988566666667</v>
      </c>
    </row>
    <row r="4521" customFormat="false" ht="15.75" hidden="true" customHeight="false" outlineLevel="0" collapsed="false">
      <c r="A4521" s="0" t="s">
        <v>2109</v>
      </c>
      <c r="B4521" s="0" t="s">
        <v>2110</v>
      </c>
      <c r="C4521" s="0" t="s">
        <v>4692</v>
      </c>
      <c r="D4521" s="0" t="n">
        <v>6552</v>
      </c>
      <c r="E4521" s="0" t="n">
        <v>50.301453</v>
      </c>
      <c r="F4521" s="0" t="n">
        <v>33.84581</v>
      </c>
      <c r="G4521" s="0" t="n">
        <v>0.0024139408199</v>
      </c>
      <c r="H4521" s="0" t="n">
        <v>1720.63</v>
      </c>
      <c r="I4521" s="0" t="n">
        <v>0.653613</v>
      </c>
      <c r="J4521" s="0" t="n">
        <v>10.9541</v>
      </c>
      <c r="K4521" s="0" t="n">
        <v>283</v>
      </c>
      <c r="L4521" s="0" t="s">
        <v>20</v>
      </c>
      <c r="M4521" s="0" t="n">
        <f aca="false">35.3*G4521</f>
        <v>0.08521211094247</v>
      </c>
      <c r="N4521" s="0" t="n">
        <f aca="false">M4521*1000/365</f>
        <v>0.233457838198548</v>
      </c>
      <c r="O4521" s="0" t="n">
        <f aca="false">Table1[[#This Row],[Detection frequency 2021]]/100*365</f>
        <v>39.982465</v>
      </c>
      <c r="P4521" s="0" t="n">
        <f aca="false">Table1[[#This Row],[Flared days/year]]/12</f>
        <v>3.33187208333333</v>
      </c>
      <c r="Q4521" s="2" t="n">
        <f aca="false">Table1[[#This Row],['#days per month]]-P4577</f>
        <v>0.962973416666666</v>
      </c>
    </row>
    <row r="4522" customFormat="false" ht="15.75" hidden="true" customHeight="false" outlineLevel="0" collapsed="false">
      <c r="A4522" s="0" t="s">
        <v>39</v>
      </c>
      <c r="B4522" s="0" t="s">
        <v>40</v>
      </c>
      <c r="C4522" s="0" t="s">
        <v>4693</v>
      </c>
      <c r="D4522" s="0" t="n">
        <v>5729</v>
      </c>
      <c r="E4522" s="0" t="n">
        <v>28.2301909999999</v>
      </c>
      <c r="F4522" s="0" t="n">
        <v>19.245456</v>
      </c>
      <c r="G4522" s="0" t="n">
        <v>0.0024135768427</v>
      </c>
      <c r="H4522" s="0" t="n">
        <v>1790.43</v>
      </c>
      <c r="I4522" s="0" t="n">
        <v>1.68865</v>
      </c>
      <c r="J4522" s="0" t="n">
        <v>14.1844</v>
      </c>
      <c r="K4522" s="0" t="n">
        <v>423</v>
      </c>
      <c r="L4522" s="0" t="s">
        <v>20</v>
      </c>
      <c r="M4522" s="0" t="n">
        <f aca="false">35.3*G4522</f>
        <v>0.08519926254731</v>
      </c>
      <c r="N4522" s="0" t="n">
        <f aca="false">M4522*1000/365</f>
        <v>0.233422637115918</v>
      </c>
      <c r="O4522" s="0" t="n">
        <f aca="false">Table1[[#This Row],[Detection frequency 2021]]/100*365</f>
        <v>51.77306</v>
      </c>
      <c r="P4522" s="0" t="n">
        <f aca="false">Table1[[#This Row],[Flared days/year]]/12</f>
        <v>4.31442166666667</v>
      </c>
      <c r="Q4522" s="2" t="n">
        <f aca="false">Table1[[#This Row],['#days per month]]-P4578</f>
        <v>-0.146699583333333</v>
      </c>
    </row>
    <row r="4523" customFormat="false" ht="15.75" hidden="true" customHeight="false" outlineLevel="0" collapsed="false">
      <c r="A4523" s="0" t="s">
        <v>645</v>
      </c>
      <c r="B4523" s="0" t="s">
        <v>646</v>
      </c>
      <c r="C4523" s="0" t="s">
        <v>4694</v>
      </c>
      <c r="D4523" s="0" t="n">
        <v>2516</v>
      </c>
      <c r="E4523" s="0" t="n">
        <v>31.4525349999999</v>
      </c>
      <c r="F4523" s="0" t="n">
        <v>-101.789812</v>
      </c>
      <c r="G4523" s="0" t="n">
        <v>0.0024109526845</v>
      </c>
      <c r="H4523" s="0" t="n">
        <v>1844.84</v>
      </c>
      <c r="I4523" s="0" t="n">
        <v>1.6015</v>
      </c>
      <c r="J4523" s="0" t="n">
        <v>10.9145</v>
      </c>
      <c r="K4523" s="0" t="n">
        <v>339</v>
      </c>
      <c r="L4523" s="0" t="s">
        <v>20</v>
      </c>
      <c r="M4523" s="0" t="n">
        <f aca="false">35.3*G4523</f>
        <v>0.08510662976285</v>
      </c>
      <c r="N4523" s="0" t="n">
        <f aca="false">M4523*1000/365</f>
        <v>0.233168848665342</v>
      </c>
      <c r="O4523" s="0" t="n">
        <f aca="false">Table1[[#This Row],[Detection frequency 2021]]/100*365</f>
        <v>39.837925</v>
      </c>
      <c r="P4523" s="0" t="n">
        <f aca="false">Table1[[#This Row],[Flared days/year]]/12</f>
        <v>3.31982708333333</v>
      </c>
      <c r="Q4523" s="2" t="n">
        <f aca="false">Table1[[#This Row],['#days per month]]-P4579</f>
        <v>-1.21998208333333</v>
      </c>
    </row>
    <row r="4524" customFormat="false" ht="15.75" hidden="true" customHeight="false" outlineLevel="0" collapsed="false">
      <c r="A4524" s="0" t="s">
        <v>645</v>
      </c>
      <c r="B4524" s="0" t="s">
        <v>646</v>
      </c>
      <c r="C4524" s="0" t="s">
        <v>4695</v>
      </c>
      <c r="D4524" s="0" t="n">
        <v>1916</v>
      </c>
      <c r="E4524" s="0" t="n">
        <v>31.721056</v>
      </c>
      <c r="F4524" s="0" t="n">
        <v>-103.444110999999</v>
      </c>
      <c r="G4524" s="0" t="n">
        <v>0.00240983433519999</v>
      </c>
      <c r="H4524" s="0" t="n">
        <v>1910.7</v>
      </c>
      <c r="I4524" s="0" t="n">
        <v>1.93457</v>
      </c>
      <c r="J4524" s="0" t="n">
        <v>15.4545</v>
      </c>
      <c r="K4524" s="0" t="n">
        <v>330</v>
      </c>
      <c r="L4524" s="0" t="s">
        <v>20</v>
      </c>
      <c r="M4524" s="0" t="n">
        <f aca="false">35.3*G4524</f>
        <v>0.0850671520325597</v>
      </c>
      <c r="N4524" s="0" t="n">
        <f aca="false">M4524*1000/365</f>
        <v>0.233060690500163</v>
      </c>
      <c r="O4524" s="0" t="n">
        <f aca="false">Table1[[#This Row],[Detection frequency 2021]]/100*365</f>
        <v>56.408925</v>
      </c>
      <c r="P4524" s="0" t="n">
        <f aca="false">Table1[[#This Row],[Flared days/year]]/12</f>
        <v>4.70074375</v>
      </c>
      <c r="Q4524" s="2" t="n">
        <f aca="false">Table1[[#This Row],['#days per month]]-P4580</f>
        <v>1.05430250000003</v>
      </c>
    </row>
    <row r="4525" customFormat="false" ht="15.75" hidden="true" customHeight="false" outlineLevel="0" collapsed="false">
      <c r="A4525" s="0" t="s">
        <v>24</v>
      </c>
      <c r="B4525" s="0" t="s">
        <v>25</v>
      </c>
      <c r="C4525" s="0" t="s">
        <v>4696</v>
      </c>
      <c r="D4525" s="0" t="n">
        <v>8785</v>
      </c>
      <c r="E4525" s="0" t="n">
        <v>60.862028</v>
      </c>
      <c r="F4525" s="0" t="n">
        <v>71.282383</v>
      </c>
      <c r="G4525" s="0" t="n">
        <v>0.0024091005102</v>
      </c>
      <c r="H4525" s="0" t="n">
        <v>1745.23</v>
      </c>
      <c r="I4525" s="0" t="n">
        <v>1.03839</v>
      </c>
      <c r="J4525" s="0" t="n">
        <v>1.50376</v>
      </c>
      <c r="K4525" s="0" t="n">
        <v>266</v>
      </c>
      <c r="L4525" s="0" t="s">
        <v>20</v>
      </c>
      <c r="M4525" s="0" t="n">
        <f aca="false">35.3*G4525</f>
        <v>0.08504124801006</v>
      </c>
      <c r="N4525" s="0" t="n">
        <f aca="false">M4525*1000/365</f>
        <v>0.232989720575507</v>
      </c>
      <c r="O4525" s="0" t="n">
        <f aca="false">Table1[[#This Row],[Detection frequency 2021]]/100*365</f>
        <v>5.488724</v>
      </c>
      <c r="P4525" s="0" t="n">
        <f aca="false">Table1[[#This Row],[Flared days/year]]/12</f>
        <v>0.457393666666667</v>
      </c>
      <c r="Q4525" s="2" t="n">
        <f aca="false">Table1[[#This Row],['#days per month]]-P4581</f>
        <v>-2.6969363333333</v>
      </c>
    </row>
    <row r="4526" customFormat="false" ht="15.75" hidden="false" customHeight="false" outlineLevel="0" collapsed="false">
      <c r="A4526" s="0" t="s">
        <v>240</v>
      </c>
      <c r="B4526" s="0" t="s">
        <v>241</v>
      </c>
      <c r="C4526" s="0" t="s">
        <v>4697</v>
      </c>
      <c r="D4526" s="0" t="n">
        <v>7804</v>
      </c>
      <c r="E4526" s="0" t="n">
        <v>24.828371</v>
      </c>
      <c r="F4526" s="0" t="n">
        <v>49.1992539999999</v>
      </c>
      <c r="G4526" s="0" t="n">
        <v>0.008253593952</v>
      </c>
      <c r="H4526" s="0" t="n">
        <v>1796.1</v>
      </c>
      <c r="I4526" s="0" t="n">
        <v>1.98784</v>
      </c>
      <c r="J4526" s="0" t="n">
        <v>7.90123</v>
      </c>
      <c r="K4526" s="0" t="n">
        <v>405</v>
      </c>
      <c r="L4526" s="0" t="s">
        <v>20</v>
      </c>
      <c r="M4526" s="0" t="n">
        <f aca="false">35.3*G4526</f>
        <v>0.2913518665056</v>
      </c>
      <c r="N4526" s="0" t="n">
        <f aca="false">M4526*1000/365</f>
        <v>0.798224291796164</v>
      </c>
      <c r="O4526" s="0" t="n">
        <f aca="false">Table1[[#This Row],[Detection frequency 2021]]/100*365</f>
        <v>28.8394895</v>
      </c>
      <c r="P4526" s="2" t="n">
        <f aca="false">Table1[[#This Row],[Flared days/year]]/12</f>
        <v>2.40329079166667</v>
      </c>
      <c r="Q4526" s="2"/>
    </row>
    <row r="4527" customFormat="false" ht="15.75" hidden="true" customHeight="false" outlineLevel="0" collapsed="false">
      <c r="A4527" s="0" t="s">
        <v>645</v>
      </c>
      <c r="B4527" s="0" t="s">
        <v>646</v>
      </c>
      <c r="C4527" s="0" t="s">
        <v>4698</v>
      </c>
      <c r="D4527" s="0" t="n">
        <v>4009</v>
      </c>
      <c r="E4527" s="0" t="n">
        <v>35.005023</v>
      </c>
      <c r="F4527" s="0" t="n">
        <v>-89.9110319999999</v>
      </c>
      <c r="G4527" s="0" t="n">
        <v>0.00240439228899999</v>
      </c>
      <c r="H4527" s="0" t="n">
        <v>1672</v>
      </c>
      <c r="I4527" s="0" t="n">
        <v>1.6015</v>
      </c>
      <c r="J4527" s="0" t="n">
        <v>21.9608</v>
      </c>
      <c r="K4527" s="0" t="n">
        <v>255</v>
      </c>
      <c r="L4527" s="0" t="s">
        <v>20</v>
      </c>
      <c r="M4527" s="0" t="n">
        <f aca="false">35.3*G4527</f>
        <v>0.0848750478016996</v>
      </c>
      <c r="N4527" s="0" t="n">
        <f aca="false">M4527*1000/365</f>
        <v>0.232534377538903</v>
      </c>
      <c r="O4527" s="0" t="n">
        <f aca="false">Table1[[#This Row],[Detection frequency 2021]]/100*365</f>
        <v>80.15692</v>
      </c>
      <c r="P4527" s="0" t="n">
        <f aca="false">Table1[[#This Row],[Flared days/year]]/12</f>
        <v>6.67974333333333</v>
      </c>
      <c r="Q4527" s="2" t="n">
        <f aca="false">Table1[[#This Row],['#days per month]]-P4583</f>
        <v>3.36788541666667</v>
      </c>
    </row>
    <row r="4528" customFormat="false" ht="15.75" hidden="true" customHeight="false" outlineLevel="0" collapsed="false">
      <c r="A4528" s="0" t="s">
        <v>645</v>
      </c>
      <c r="B4528" s="0" t="s">
        <v>646</v>
      </c>
      <c r="C4528" s="0" t="s">
        <v>4699</v>
      </c>
      <c r="D4528" s="0" t="n">
        <v>3146</v>
      </c>
      <c r="E4528" s="0" t="n">
        <v>28.698737</v>
      </c>
      <c r="F4528" s="0" t="n">
        <v>-98.055018</v>
      </c>
      <c r="G4528" s="0" t="n">
        <v>0.00240389915859999</v>
      </c>
      <c r="H4528" s="0" t="n">
        <v>1894.47</v>
      </c>
      <c r="I4528" s="0" t="n">
        <v>1.6015</v>
      </c>
      <c r="J4528" s="0" t="n">
        <v>13.355</v>
      </c>
      <c r="K4528" s="0" t="n">
        <v>307</v>
      </c>
      <c r="L4528" s="0" t="s">
        <v>20</v>
      </c>
      <c r="M4528" s="0" t="n">
        <f aca="false">35.3*G4528</f>
        <v>0.0848576402985796</v>
      </c>
      <c r="N4528" s="0" t="n">
        <f aca="false">M4528*1000/365</f>
        <v>0.232486685749533</v>
      </c>
      <c r="O4528" s="0" t="n">
        <f aca="false">Table1[[#This Row],[Detection frequency 2021]]/100*365</f>
        <v>48.74575</v>
      </c>
      <c r="P4528" s="0" t="n">
        <f aca="false">Table1[[#This Row],[Flared days/year]]/12</f>
        <v>4.06214583333333</v>
      </c>
      <c r="Q4528" s="2" t="n">
        <f aca="false">Table1[[#This Row],['#days per month]]-P4584</f>
        <v>0.0650916666666666</v>
      </c>
    </row>
    <row r="4529" customFormat="false" ht="15.75" hidden="true" customHeight="false" outlineLevel="0" collapsed="false">
      <c r="A4529" s="0" t="s">
        <v>645</v>
      </c>
      <c r="B4529" s="0" t="s">
        <v>646</v>
      </c>
      <c r="C4529" s="0" t="s">
        <v>4700</v>
      </c>
      <c r="D4529" s="0" t="n">
        <v>1489</v>
      </c>
      <c r="E4529" s="0" t="n">
        <v>31.811031</v>
      </c>
      <c r="F4529" s="0" t="n">
        <v>-103.859981999999</v>
      </c>
      <c r="G4529" s="0" t="n">
        <v>0.0024011194295</v>
      </c>
      <c r="H4529" s="0" t="n">
        <v>1834.95</v>
      </c>
      <c r="I4529" s="0" t="n">
        <v>2.32732</v>
      </c>
      <c r="J4529" s="0" t="n">
        <v>16.4671</v>
      </c>
      <c r="K4529" s="0" t="n">
        <v>334</v>
      </c>
      <c r="L4529" s="0" t="s">
        <v>20</v>
      </c>
      <c r="M4529" s="0" t="n">
        <f aca="false">35.3*G4529</f>
        <v>0.08475951586135</v>
      </c>
      <c r="N4529" s="0" t="n">
        <f aca="false">M4529*1000/365</f>
        <v>0.232217851674931</v>
      </c>
      <c r="O4529" s="0" t="n">
        <f aca="false">Table1[[#This Row],[Detection frequency 2021]]/100*365</f>
        <v>60.104915</v>
      </c>
      <c r="P4529" s="0" t="n">
        <f aca="false">Table1[[#This Row],[Flared days/year]]/12</f>
        <v>5.00874291666667</v>
      </c>
      <c r="Q4529" s="2" t="n">
        <f aca="false">Table1[[#This Row],['#days per month]]-P4585</f>
        <v>0.901032916666666</v>
      </c>
    </row>
    <row r="4530" customFormat="false" ht="15.75" hidden="true" customHeight="false" outlineLevel="0" collapsed="false">
      <c r="A4530" s="0" t="s">
        <v>645</v>
      </c>
      <c r="B4530" s="0" t="s">
        <v>646</v>
      </c>
      <c r="C4530" s="0" t="s">
        <v>4701</v>
      </c>
      <c r="D4530" s="0" t="n">
        <v>1553</v>
      </c>
      <c r="E4530" s="0" t="n">
        <v>31.4749479999999</v>
      </c>
      <c r="F4530" s="0" t="n">
        <v>-103.776381</v>
      </c>
      <c r="G4530" s="0" t="n">
        <v>0.0023988328308</v>
      </c>
      <c r="H4530" s="0" t="n">
        <v>1832.26</v>
      </c>
      <c r="I4530" s="0" t="n">
        <v>4.58052</v>
      </c>
      <c r="J4530" s="0" t="n">
        <v>4.1791</v>
      </c>
      <c r="K4530" s="0" t="n">
        <v>335</v>
      </c>
      <c r="L4530" s="0" t="s">
        <v>20</v>
      </c>
      <c r="M4530" s="0" t="n">
        <f aca="false">35.3*G4530</f>
        <v>0.08467879892724</v>
      </c>
      <c r="N4530" s="0" t="n">
        <f aca="false">M4530*1000/365</f>
        <v>0.231996709389699</v>
      </c>
      <c r="O4530" s="0" t="n">
        <f aca="false">Table1[[#This Row],[Detection frequency 2021]]/100*365</f>
        <v>15.253715</v>
      </c>
      <c r="P4530" s="0" t="n">
        <f aca="false">Table1[[#This Row],[Flared days/year]]/12</f>
        <v>1.27114291666667</v>
      </c>
      <c r="Q4530" s="2" t="n">
        <f aca="false">Table1[[#This Row],['#days per month]]-P4586</f>
        <v>-0.762530625</v>
      </c>
    </row>
    <row r="4531" customFormat="false" ht="15.75" hidden="true" customHeight="false" outlineLevel="0" collapsed="false">
      <c r="A4531" s="0" t="s">
        <v>788</v>
      </c>
      <c r="B4531" s="0" t="s">
        <v>789</v>
      </c>
      <c r="C4531" s="0" t="s">
        <v>4702</v>
      </c>
      <c r="D4531" s="0" t="n">
        <v>11941</v>
      </c>
      <c r="E4531" s="0" t="n">
        <v>-3.45347</v>
      </c>
      <c r="F4531" s="0" t="n">
        <v>104.24672</v>
      </c>
      <c r="G4531" s="0" t="n">
        <v>0.00239794930549999</v>
      </c>
      <c r="H4531" s="0" t="n">
        <v>1779.5</v>
      </c>
      <c r="I4531" s="0" t="n">
        <v>1.6015</v>
      </c>
      <c r="J4531" s="0" t="n">
        <v>15.3846</v>
      </c>
      <c r="K4531" s="0" t="n">
        <v>52</v>
      </c>
      <c r="L4531" s="0" t="s">
        <v>20</v>
      </c>
      <c r="M4531" s="0" t="n">
        <f aca="false">35.3*G4531</f>
        <v>0.0846476104841496</v>
      </c>
      <c r="N4531" s="0" t="n">
        <f aca="false">M4531*1000/365</f>
        <v>0.23191126160041</v>
      </c>
      <c r="O4531" s="0" t="n">
        <f aca="false">Table1[[#This Row],[Detection frequency 2021]]/100*365</f>
        <v>56.15379</v>
      </c>
      <c r="P4531" s="0" t="n">
        <f aca="false">Table1[[#This Row],[Flared days/year]]/12</f>
        <v>4.6794825</v>
      </c>
      <c r="Q4531" s="2" t="n">
        <f aca="false">Table1[[#This Row],['#days per month]]-P4587</f>
        <v>-2.47737666666667</v>
      </c>
    </row>
    <row r="4532" customFormat="false" ht="15.75" hidden="true" customHeight="false" outlineLevel="0" collapsed="false">
      <c r="A4532" s="0" t="s">
        <v>645</v>
      </c>
      <c r="B4532" s="0" t="s">
        <v>646</v>
      </c>
      <c r="C4532" s="0" t="s">
        <v>4703</v>
      </c>
      <c r="D4532" s="0" t="n">
        <v>377</v>
      </c>
      <c r="E4532" s="0" t="n">
        <v>40.119885</v>
      </c>
      <c r="F4532" s="0" t="n">
        <v>-109.666615</v>
      </c>
      <c r="G4532" s="0" t="n">
        <v>0.0023944034631</v>
      </c>
      <c r="H4532" s="0" t="n">
        <v>1934.82</v>
      </c>
      <c r="I4532" s="0" t="n">
        <v>1.93986</v>
      </c>
      <c r="J4532" s="0" t="n">
        <v>7.03812</v>
      </c>
      <c r="K4532" s="0" t="n">
        <v>341</v>
      </c>
      <c r="L4532" s="0" t="s">
        <v>20</v>
      </c>
      <c r="M4532" s="0" t="n">
        <f aca="false">35.3*G4532</f>
        <v>0.08452244224743</v>
      </c>
      <c r="N4532" s="0" t="n">
        <f aca="false">M4532*1000/365</f>
        <v>0.231568334924466</v>
      </c>
      <c r="O4532" s="0" t="n">
        <f aca="false">Table1[[#This Row],[Detection frequency 2021]]/100*365</f>
        <v>25.689138</v>
      </c>
      <c r="P4532" s="0" t="n">
        <f aca="false">Table1[[#This Row],[Flared days/year]]/12</f>
        <v>2.1407615</v>
      </c>
      <c r="Q4532" s="2" t="n">
        <f aca="false">Table1[[#This Row],['#days per month]]-P4588</f>
        <v>-2.5994935</v>
      </c>
    </row>
    <row r="4533" customFormat="false" ht="15.75" hidden="true" customHeight="false" outlineLevel="0" collapsed="false">
      <c r="A4533" s="0" t="s">
        <v>645</v>
      </c>
      <c r="B4533" s="0" t="s">
        <v>646</v>
      </c>
      <c r="C4533" s="0" t="s">
        <v>4704</v>
      </c>
      <c r="D4533" s="0" t="n">
        <v>1366</v>
      </c>
      <c r="E4533" s="0" t="n">
        <v>31.65515</v>
      </c>
      <c r="F4533" s="0" t="n">
        <v>-104.027829</v>
      </c>
      <c r="G4533" s="0" t="n">
        <v>0.00239372834409999</v>
      </c>
      <c r="H4533" s="0" t="n">
        <v>1833.9</v>
      </c>
      <c r="I4533" s="0" t="n">
        <v>1.99859</v>
      </c>
      <c r="J4533" s="0" t="n">
        <v>9.30233</v>
      </c>
      <c r="K4533" s="0" t="n">
        <v>344</v>
      </c>
      <c r="L4533" s="0" t="s">
        <v>20</v>
      </c>
      <c r="M4533" s="0" t="n">
        <f aca="false">35.3*G4533</f>
        <v>0.0844986105467297</v>
      </c>
      <c r="N4533" s="0" t="n">
        <f aca="false">M4533*1000/365</f>
        <v>0.23150304259378</v>
      </c>
      <c r="O4533" s="0" t="n">
        <f aca="false">Table1[[#This Row],[Detection frequency 2021]]/100*365</f>
        <v>33.9535045</v>
      </c>
      <c r="P4533" s="0" t="n">
        <f aca="false">Table1[[#This Row],[Flared days/year]]/12</f>
        <v>2.82945870833333</v>
      </c>
      <c r="Q4533" s="2" t="n">
        <f aca="false">Table1[[#This Row],['#days per month]]-P4589</f>
        <v>-3.824187125</v>
      </c>
    </row>
    <row r="4534" customFormat="false" ht="15.75" hidden="true" customHeight="false" outlineLevel="0" collapsed="false">
      <c r="A4534" s="0" t="s">
        <v>161</v>
      </c>
      <c r="B4534" s="0" t="s">
        <v>162</v>
      </c>
      <c r="C4534" s="0" t="s">
        <v>4705</v>
      </c>
      <c r="D4534" s="0" t="n">
        <v>11117</v>
      </c>
      <c r="E4534" s="0" t="n">
        <v>37.897456</v>
      </c>
      <c r="F4534" s="0" t="n">
        <v>110.072447</v>
      </c>
      <c r="G4534" s="0" t="n">
        <v>0.0023925571594</v>
      </c>
      <c r="H4534" s="0" t="n">
        <v>1843.91</v>
      </c>
      <c r="I4534" s="0" t="n">
        <v>1.6015</v>
      </c>
      <c r="J4534" s="0" t="n">
        <v>8.61538</v>
      </c>
      <c r="K4534" s="0" t="n">
        <v>325</v>
      </c>
      <c r="L4534" s="0" t="s">
        <v>20</v>
      </c>
      <c r="M4534" s="0" t="n">
        <f aca="false">35.3*G4534</f>
        <v>0.08445726772682</v>
      </c>
      <c r="N4534" s="0" t="n">
        <f aca="false">M4534*1000/365</f>
        <v>0.231389774594027</v>
      </c>
      <c r="O4534" s="0" t="n">
        <f aca="false">Table1[[#This Row],[Detection frequency 2021]]/100*365</f>
        <v>31.446137</v>
      </c>
      <c r="P4534" s="0" t="n">
        <f aca="false">Table1[[#This Row],[Flared days/year]]/12</f>
        <v>2.62051141666667</v>
      </c>
      <c r="Q4534" s="2" t="n">
        <f aca="false">Table1[[#This Row],['#days per month]]-P4590</f>
        <v>-1.99771191666667</v>
      </c>
    </row>
    <row r="4535" customFormat="false" ht="15.75" hidden="true" customHeight="false" outlineLevel="0" collapsed="false">
      <c r="A4535" s="0" t="s">
        <v>645</v>
      </c>
      <c r="B4535" s="0" t="s">
        <v>646</v>
      </c>
      <c r="C4535" s="0" t="s">
        <v>4706</v>
      </c>
      <c r="D4535" s="0" t="n">
        <v>2674</v>
      </c>
      <c r="E4535" s="0" t="n">
        <v>31.539264</v>
      </c>
      <c r="F4535" s="0" t="n">
        <v>-101.505398</v>
      </c>
      <c r="G4535" s="0" t="n">
        <v>0.00239164428109999</v>
      </c>
      <c r="H4535" s="0" t="n">
        <v>1919.58</v>
      </c>
      <c r="I4535" s="0" t="n">
        <v>1.6015</v>
      </c>
      <c r="J4535" s="0" t="n">
        <v>7.31707</v>
      </c>
      <c r="K4535" s="0" t="n">
        <v>328</v>
      </c>
      <c r="L4535" s="0" t="s">
        <v>20</v>
      </c>
      <c r="M4535" s="0" t="n">
        <f aca="false">35.3*G4535</f>
        <v>0.0844250431228296</v>
      </c>
      <c r="N4535" s="0" t="n">
        <f aca="false">M4535*1000/365</f>
        <v>0.231301488007752</v>
      </c>
      <c r="O4535" s="0" t="n">
        <f aca="false">Table1[[#This Row],[Detection frequency 2021]]/100*365</f>
        <v>26.7073055</v>
      </c>
      <c r="P4535" s="0" t="n">
        <f aca="false">Table1[[#This Row],[Flared days/year]]/12</f>
        <v>2.22560879166667</v>
      </c>
      <c r="Q4535" s="2" t="n">
        <f aca="false">Table1[[#This Row],['#days per month]]-P4591</f>
        <v>-4.50870204166667</v>
      </c>
    </row>
    <row r="4536" customFormat="false" ht="15.75" hidden="true" customHeight="false" outlineLevel="0" collapsed="false">
      <c r="A4536" s="0" t="s">
        <v>645</v>
      </c>
      <c r="B4536" s="0" t="s">
        <v>646</v>
      </c>
      <c r="C4536" s="0" t="s">
        <v>4707</v>
      </c>
      <c r="D4536" s="0" t="n">
        <v>1523</v>
      </c>
      <c r="E4536" s="0" t="n">
        <v>32.033787</v>
      </c>
      <c r="F4536" s="0" t="n">
        <v>-103.827331</v>
      </c>
      <c r="G4536" s="0" t="n">
        <v>0.0023914417454</v>
      </c>
      <c r="H4536" s="0" t="n">
        <v>1974.26</v>
      </c>
      <c r="I4536" s="0" t="n">
        <v>1.6015</v>
      </c>
      <c r="J4536" s="0" t="n">
        <v>12.8743</v>
      </c>
      <c r="K4536" s="0" t="n">
        <v>334</v>
      </c>
      <c r="L4536" s="0" t="s">
        <v>20</v>
      </c>
      <c r="M4536" s="0" t="n">
        <f aca="false">35.3*G4536</f>
        <v>0.08441789361262</v>
      </c>
      <c r="N4536" s="0" t="n">
        <f aca="false">M4536*1000/365</f>
        <v>0.231281900308548</v>
      </c>
      <c r="O4536" s="0" t="n">
        <f aca="false">Table1[[#This Row],[Detection frequency 2021]]/100*365</f>
        <v>46.991195</v>
      </c>
      <c r="P4536" s="0" t="n">
        <f aca="false">Table1[[#This Row],[Flared days/year]]/12</f>
        <v>3.91593291666667</v>
      </c>
      <c r="Q4536" s="2" t="n">
        <f aca="false">Table1[[#This Row],['#days per month]]-P4592</f>
        <v>-2.2215420833333</v>
      </c>
    </row>
    <row r="4537" customFormat="false" ht="15.75" hidden="true" customHeight="false" outlineLevel="0" collapsed="false">
      <c r="A4537" s="0" t="s">
        <v>582</v>
      </c>
      <c r="B4537" s="0" t="s">
        <v>583</v>
      </c>
      <c r="C4537" s="0" t="s">
        <v>4708</v>
      </c>
      <c r="D4537" s="0" t="n">
        <v>8337</v>
      </c>
      <c r="E4537" s="0" t="n">
        <v>24.8069299999999</v>
      </c>
      <c r="F4537" s="0" t="n">
        <v>53.725576</v>
      </c>
      <c r="G4537" s="0" t="n">
        <v>0.0005304175159</v>
      </c>
      <c r="H4537" s="0" t="n">
        <v>1809.94</v>
      </c>
      <c r="I4537" s="0" t="n">
        <v>1.6015</v>
      </c>
      <c r="J4537" s="0" t="n">
        <v>5.46875</v>
      </c>
      <c r="K4537" s="0" t="n">
        <v>384</v>
      </c>
      <c r="L4537" s="0" t="s">
        <v>20</v>
      </c>
      <c r="M4537" s="0" t="n">
        <f aca="false">35.3*G4537</f>
        <v>0.01872373831127</v>
      </c>
      <c r="N4537" s="0" t="n">
        <f aca="false">M4537*1000/365</f>
        <v>0.0512979131815616</v>
      </c>
      <c r="O4537" s="0" t="n">
        <f aca="false">Table1[[#This Row],[Detection frequency 2021]]/100*365</f>
        <v>19.9609375</v>
      </c>
      <c r="P4537" s="0" t="n">
        <f aca="false">Table1[[#This Row],[Flared days/year]]/12</f>
        <v>1.66341145833333</v>
      </c>
      <c r="Q4537" s="2" t="n">
        <f aca="false">Table1[[#This Row],['#days per month]]-P4593</f>
        <v>-0.0648087916666666</v>
      </c>
    </row>
    <row r="4538" customFormat="false" ht="15.75" hidden="true" customHeight="false" outlineLevel="0" collapsed="false">
      <c r="A4538" s="0" t="s">
        <v>645</v>
      </c>
      <c r="B4538" s="0" t="s">
        <v>646</v>
      </c>
      <c r="C4538" s="0" t="s">
        <v>4709</v>
      </c>
      <c r="D4538" s="0" t="n">
        <v>2188</v>
      </c>
      <c r="E4538" s="0" t="n">
        <v>31.499425</v>
      </c>
      <c r="F4538" s="0" t="n">
        <v>-102.695887</v>
      </c>
      <c r="G4538" s="0" t="n">
        <v>0.00239009444269999</v>
      </c>
      <c r="H4538" s="0" t="n">
        <v>1954.23</v>
      </c>
      <c r="I4538" s="0" t="n">
        <v>1.6015</v>
      </c>
      <c r="J4538" s="0" t="n">
        <v>9.5092</v>
      </c>
      <c r="K4538" s="0" t="n">
        <v>326</v>
      </c>
      <c r="L4538" s="0" t="s">
        <v>20</v>
      </c>
      <c r="M4538" s="0" t="n">
        <f aca="false">35.3*G4538</f>
        <v>0.0843703338273097</v>
      </c>
      <c r="N4538" s="0" t="n">
        <f aca="false">M4538*1000/365</f>
        <v>0.231151599526876</v>
      </c>
      <c r="O4538" s="0" t="n">
        <f aca="false">Table1[[#This Row],[Detection frequency 2021]]/100*365</f>
        <v>34.70858</v>
      </c>
      <c r="P4538" s="0" t="n">
        <f aca="false">Table1[[#This Row],[Flared days/year]]/12</f>
        <v>2.89238166666667</v>
      </c>
      <c r="Q4538" s="2" t="n">
        <f aca="false">Table1[[#This Row],['#days per month]]-P4594</f>
        <v>-0.174835</v>
      </c>
    </row>
    <row r="4539" customFormat="false" ht="15.75" hidden="true" customHeight="false" outlineLevel="0" collapsed="false">
      <c r="A4539" s="0" t="s">
        <v>24</v>
      </c>
      <c r="B4539" s="0" t="s">
        <v>25</v>
      </c>
      <c r="C4539" s="0" t="s">
        <v>4710</v>
      </c>
      <c r="D4539" s="0" t="n">
        <v>8634</v>
      </c>
      <c r="E4539" s="0" t="n">
        <v>67.854219</v>
      </c>
      <c r="F4539" s="0" t="n">
        <v>60.528298</v>
      </c>
      <c r="G4539" s="0" t="n">
        <v>0.0023893077823</v>
      </c>
      <c r="H4539" s="0" t="n">
        <v>1858.45</v>
      </c>
      <c r="I4539" s="0" t="n">
        <v>1.6015</v>
      </c>
      <c r="J4539" s="0" t="n">
        <v>12.8124999999999</v>
      </c>
      <c r="K4539" s="0" t="n">
        <v>320</v>
      </c>
      <c r="L4539" s="0" t="s">
        <v>20</v>
      </c>
      <c r="M4539" s="0" t="n">
        <f aca="false">35.3*G4539</f>
        <v>0.08434256471519</v>
      </c>
      <c r="N4539" s="0" t="n">
        <f aca="false">M4539*1000/365</f>
        <v>0.231075519767644</v>
      </c>
      <c r="O4539" s="0" t="n">
        <f aca="false">Table1[[#This Row],[Detection frequency 2021]]/100*365</f>
        <v>46.7656249999996</v>
      </c>
      <c r="P4539" s="0" t="n">
        <f aca="false">Table1[[#This Row],[Flared days/year]]/12</f>
        <v>3.89713541666664</v>
      </c>
      <c r="Q4539" s="2" t="n">
        <f aca="false">Table1[[#This Row],['#days per month]]-P4595</f>
        <v>-1.3575566666667</v>
      </c>
    </row>
    <row r="4540" customFormat="false" ht="15.75" hidden="true" customHeight="false" outlineLevel="0" collapsed="false">
      <c r="A4540" s="0" t="s">
        <v>645</v>
      </c>
      <c r="B4540" s="0" t="s">
        <v>646</v>
      </c>
      <c r="C4540" s="0" t="s">
        <v>4711</v>
      </c>
      <c r="D4540" s="0" t="n">
        <v>1520</v>
      </c>
      <c r="E4540" s="0" t="n">
        <v>31.968245</v>
      </c>
      <c r="F4540" s="0" t="n">
        <v>-103.829335</v>
      </c>
      <c r="G4540" s="0" t="n">
        <v>0.0023891668879</v>
      </c>
      <c r="H4540" s="0" t="n">
        <v>1929.43</v>
      </c>
      <c r="I4540" s="0" t="n">
        <v>1.26726</v>
      </c>
      <c r="J4540" s="0" t="n">
        <v>12.3867</v>
      </c>
      <c r="K4540" s="0" t="n">
        <v>331</v>
      </c>
      <c r="L4540" s="0" t="s">
        <v>20</v>
      </c>
      <c r="M4540" s="0" t="n">
        <f aca="false">35.3*G4540</f>
        <v>0.08433759114287</v>
      </c>
      <c r="N4540" s="0" t="n">
        <f aca="false">M4540*1000/365</f>
        <v>0.23106189354211</v>
      </c>
      <c r="O4540" s="0" t="n">
        <f aca="false">Table1[[#This Row],[Detection frequency 2021]]/100*365</f>
        <v>45.211455</v>
      </c>
      <c r="P4540" s="0" t="n">
        <f aca="false">Table1[[#This Row],[Flared days/year]]/12</f>
        <v>3.76762125</v>
      </c>
      <c r="Q4540" s="2" t="n">
        <f aca="false">Table1[[#This Row],['#days per month]]-P4596</f>
        <v>1.80826475</v>
      </c>
    </row>
    <row r="4541" customFormat="false" ht="15.75" hidden="true" customHeight="false" outlineLevel="0" collapsed="false">
      <c r="A4541" s="0" t="s">
        <v>645</v>
      </c>
      <c r="B4541" s="0" t="s">
        <v>646</v>
      </c>
      <c r="C4541" s="0" t="s">
        <v>4712</v>
      </c>
      <c r="D4541" s="0" t="n">
        <v>1402</v>
      </c>
      <c r="E4541" s="0" t="n">
        <v>31.665573</v>
      </c>
      <c r="F4541" s="0" t="n">
        <v>-103.982815</v>
      </c>
      <c r="G4541" s="0" t="n">
        <v>0.0023891316643</v>
      </c>
      <c r="H4541" s="0" t="n">
        <v>1869.01</v>
      </c>
      <c r="I4541" s="0" t="n">
        <v>2.35217999999999</v>
      </c>
      <c r="J4541" s="0" t="n">
        <v>14.0351</v>
      </c>
      <c r="K4541" s="0" t="n">
        <v>342</v>
      </c>
      <c r="L4541" s="0" t="s">
        <v>20</v>
      </c>
      <c r="M4541" s="0" t="n">
        <f aca="false">35.3*G4541</f>
        <v>0.08433634774979</v>
      </c>
      <c r="N4541" s="0" t="n">
        <f aca="false">M4541*1000/365</f>
        <v>0.231058486985726</v>
      </c>
      <c r="O4541" s="0" t="n">
        <f aca="false">Table1[[#This Row],[Detection frequency 2021]]/100*365</f>
        <v>51.228115</v>
      </c>
      <c r="P4541" s="0" t="n">
        <f aca="false">Table1[[#This Row],[Flared days/year]]/12</f>
        <v>4.26900958333333</v>
      </c>
      <c r="Q4541" s="2" t="n">
        <f aca="false">Table1[[#This Row],['#days per month]]-P4597</f>
        <v>0.525417500000031</v>
      </c>
    </row>
    <row r="4542" customFormat="false" ht="15.75" hidden="true" customHeight="false" outlineLevel="0" collapsed="false">
      <c r="A4542" s="0" t="s">
        <v>788</v>
      </c>
      <c r="B4542" s="0" t="s">
        <v>789</v>
      </c>
      <c r="C4542" s="0" t="s">
        <v>4713</v>
      </c>
      <c r="D4542" s="0" t="n">
        <v>11901</v>
      </c>
      <c r="E4542" s="0" t="n">
        <v>-1.56337</v>
      </c>
      <c r="F4542" s="0" t="n">
        <v>103.695976</v>
      </c>
      <c r="G4542" s="0" t="n">
        <v>0.00238706521309999</v>
      </c>
      <c r="H4542" s="0" t="n">
        <v>1860.33</v>
      </c>
      <c r="I4542" s="0" t="n">
        <v>1.6015</v>
      </c>
      <c r="J4542" s="0" t="n">
        <v>15.9091</v>
      </c>
      <c r="K4542" s="0" t="n">
        <v>44</v>
      </c>
      <c r="L4542" s="0" t="s">
        <v>20</v>
      </c>
      <c r="M4542" s="0" t="n">
        <f aca="false">35.3*G4542</f>
        <v>0.0842634020224296</v>
      </c>
      <c r="N4542" s="0" t="n">
        <f aca="false">M4542*1000/365</f>
        <v>0.230858635677889</v>
      </c>
      <c r="O4542" s="0" t="n">
        <f aca="false">Table1[[#This Row],[Detection frequency 2021]]/100*365</f>
        <v>58.068215</v>
      </c>
      <c r="P4542" s="0" t="n">
        <f aca="false">Table1[[#This Row],[Flared days/year]]/12</f>
        <v>4.83901791666667</v>
      </c>
      <c r="Q4542" s="2" t="n">
        <f aca="false">Table1[[#This Row],['#days per month]]-P4598</f>
        <v>2.1401775</v>
      </c>
    </row>
    <row r="4543" customFormat="false" ht="15.75" hidden="true" customHeight="false" outlineLevel="0" collapsed="false">
      <c r="A4543" s="0" t="s">
        <v>645</v>
      </c>
      <c r="B4543" s="0" t="s">
        <v>646</v>
      </c>
      <c r="C4543" s="0" t="s">
        <v>4714</v>
      </c>
      <c r="D4543" s="0" t="n">
        <v>2385</v>
      </c>
      <c r="E4543" s="0" t="n">
        <v>31.840846</v>
      </c>
      <c r="F4543" s="0" t="n">
        <v>-102.028334</v>
      </c>
      <c r="G4543" s="0" t="n">
        <v>0.0023856151749</v>
      </c>
      <c r="H4543" s="0" t="n">
        <v>1875.65</v>
      </c>
      <c r="I4543" s="0" t="n">
        <v>2.45705</v>
      </c>
      <c r="J4543" s="0" t="n">
        <v>5.55556</v>
      </c>
      <c r="K4543" s="0" t="n">
        <v>342</v>
      </c>
      <c r="L4543" s="0" t="s">
        <v>20</v>
      </c>
      <c r="M4543" s="0" t="n">
        <f aca="false">35.3*G4543</f>
        <v>0.08421221567397</v>
      </c>
      <c r="N4543" s="0" t="n">
        <f aca="false">M4543*1000/365</f>
        <v>0.230718399106767</v>
      </c>
      <c r="O4543" s="0" t="n">
        <f aca="false">Table1[[#This Row],[Detection frequency 2021]]/100*365</f>
        <v>20.277794</v>
      </c>
      <c r="P4543" s="0" t="n">
        <f aca="false">Table1[[#This Row],[Flared days/year]]/12</f>
        <v>1.68981616666667</v>
      </c>
      <c r="Q4543" s="2" t="n">
        <f aca="false">Table1[[#This Row],['#days per month]]-P4599</f>
        <v>-0.852472708333333</v>
      </c>
    </row>
    <row r="4544" customFormat="false" ht="15.75" hidden="true" customHeight="false" outlineLevel="0" collapsed="false">
      <c r="A4544" s="0" t="s">
        <v>645</v>
      </c>
      <c r="B4544" s="0" t="s">
        <v>646</v>
      </c>
      <c r="C4544" s="0" t="s">
        <v>4715</v>
      </c>
      <c r="D4544" s="0" t="n">
        <v>2431</v>
      </c>
      <c r="E4544" s="0" t="n">
        <v>32.044475</v>
      </c>
      <c r="F4544" s="0" t="n">
        <v>-101.935875</v>
      </c>
      <c r="G4544" s="0" t="n">
        <v>0.00238466413769999</v>
      </c>
      <c r="H4544" s="0" t="n">
        <v>1860.29</v>
      </c>
      <c r="I4544" s="0" t="n">
        <v>1.6015</v>
      </c>
      <c r="J4544" s="0" t="n">
        <v>6.32183999999999</v>
      </c>
      <c r="K4544" s="0" t="n">
        <v>348</v>
      </c>
      <c r="L4544" s="0" t="s">
        <v>20</v>
      </c>
      <c r="M4544" s="0" t="n">
        <f aca="false">35.3*G4544</f>
        <v>0.0841786440608096</v>
      </c>
      <c r="N4544" s="0" t="n">
        <f aca="false">M4544*1000/365</f>
        <v>0.23062642208441</v>
      </c>
      <c r="O4544" s="0" t="n">
        <f aca="false">Table1[[#This Row],[Detection frequency 2021]]/100*365</f>
        <v>23.074716</v>
      </c>
      <c r="P4544" s="0" t="n">
        <f aca="false">Table1[[#This Row],[Flared days/year]]/12</f>
        <v>1.922893</v>
      </c>
      <c r="Q4544" s="2" t="n">
        <f aca="false">Table1[[#This Row],['#days per month]]-P4600</f>
        <v>-2.124957</v>
      </c>
    </row>
    <row r="4545" customFormat="false" ht="15.75" hidden="true" customHeight="false" outlineLevel="0" collapsed="false">
      <c r="A4545" s="0" t="s">
        <v>645</v>
      </c>
      <c r="B4545" s="0" t="s">
        <v>646</v>
      </c>
      <c r="C4545" s="0" t="s">
        <v>4716</v>
      </c>
      <c r="D4545" s="0" t="n">
        <v>2500</v>
      </c>
      <c r="E4545" s="0" t="n">
        <v>32.171359</v>
      </c>
      <c r="F4545" s="0" t="n">
        <v>-101.812883</v>
      </c>
      <c r="G4545" s="0" t="n">
        <v>0.0023814822725</v>
      </c>
      <c r="H4545" s="0" t="n">
        <v>1845.64</v>
      </c>
      <c r="I4545" s="0" t="n">
        <v>1.6015</v>
      </c>
      <c r="J4545" s="0" t="n">
        <v>6.62823999999999</v>
      </c>
      <c r="K4545" s="0" t="n">
        <v>347</v>
      </c>
      <c r="L4545" s="0" t="s">
        <v>20</v>
      </c>
      <c r="M4545" s="0" t="n">
        <f aca="false">35.3*G4545</f>
        <v>0.08406632421925</v>
      </c>
      <c r="N4545" s="0" t="n">
        <f aca="false">M4545*1000/365</f>
        <v>0.230318696491096</v>
      </c>
      <c r="O4545" s="0" t="n">
        <f aca="false">Table1[[#This Row],[Detection frequency 2021]]/100*365</f>
        <v>24.193076</v>
      </c>
      <c r="P4545" s="0" t="n">
        <f aca="false">Table1[[#This Row],[Flared days/year]]/12</f>
        <v>2.01608966666666</v>
      </c>
      <c r="Q4545" s="2" t="n">
        <f aca="false">Table1[[#This Row],['#days per month]]-P4601</f>
        <v>-2.21130991666664</v>
      </c>
    </row>
    <row r="4546" customFormat="false" ht="15.75" hidden="true" customHeight="false" outlineLevel="0" collapsed="false">
      <c r="A4546" s="0" t="s">
        <v>645</v>
      </c>
      <c r="B4546" s="0" t="s">
        <v>646</v>
      </c>
      <c r="C4546" s="0" t="s">
        <v>4717</v>
      </c>
      <c r="D4546" s="0" t="n">
        <v>2345</v>
      </c>
      <c r="E4546" s="0" t="n">
        <v>31.668699</v>
      </c>
      <c r="F4546" s="0" t="n">
        <v>-102.09884</v>
      </c>
      <c r="G4546" s="0" t="n">
        <v>0.0023788933379</v>
      </c>
      <c r="H4546" s="0" t="n">
        <v>1809.66</v>
      </c>
      <c r="I4546" s="0" t="n">
        <v>1.6015</v>
      </c>
      <c r="J4546" s="0" t="n">
        <v>9.62098999999999</v>
      </c>
      <c r="K4546" s="0" t="n">
        <v>343</v>
      </c>
      <c r="L4546" s="0" t="s">
        <v>20</v>
      </c>
      <c r="M4546" s="0" t="n">
        <f aca="false">35.3*G4546</f>
        <v>0.08397493482787</v>
      </c>
      <c r="N4546" s="0" t="n">
        <f aca="false">M4546*1000/365</f>
        <v>0.230068314596904</v>
      </c>
      <c r="O4546" s="0" t="n">
        <f aca="false">Table1[[#This Row],[Detection frequency 2021]]/100*365</f>
        <v>35.1166135</v>
      </c>
      <c r="P4546" s="0" t="n">
        <f aca="false">Table1[[#This Row],[Flared days/year]]/12</f>
        <v>2.92638445833333</v>
      </c>
      <c r="Q4546" s="2" t="n">
        <f aca="false">Table1[[#This Row],['#days per month]]-P4602</f>
        <v>1.76339408333333</v>
      </c>
    </row>
    <row r="4547" customFormat="false" ht="15.75" hidden="true" customHeight="false" outlineLevel="0" collapsed="false">
      <c r="A4547" s="0" t="s">
        <v>645</v>
      </c>
      <c r="B4547" s="0" t="s">
        <v>646</v>
      </c>
      <c r="C4547" s="0" t="s">
        <v>4718</v>
      </c>
      <c r="D4547" s="0" t="n">
        <v>1881</v>
      </c>
      <c r="E4547" s="0" t="n">
        <v>32.414851</v>
      </c>
      <c r="F4547" s="0" t="n">
        <v>-103.472962</v>
      </c>
      <c r="G4547" s="0" t="n">
        <v>0.00237868493159999</v>
      </c>
      <c r="H4547" s="0" t="n">
        <v>1925.9</v>
      </c>
      <c r="I4547" s="0" t="n">
        <v>1.6015</v>
      </c>
      <c r="J4547" s="0" t="n">
        <v>13.3332999999999</v>
      </c>
      <c r="K4547" s="0" t="n">
        <v>330</v>
      </c>
      <c r="L4547" s="0" t="s">
        <v>20</v>
      </c>
      <c r="M4547" s="0" t="n">
        <f aca="false">35.3*G4547</f>
        <v>0.0839675780854796</v>
      </c>
      <c r="N4547" s="0" t="n">
        <f aca="false">M4547*1000/365</f>
        <v>0.2300481591383</v>
      </c>
      <c r="O4547" s="0" t="n">
        <f aca="false">Table1[[#This Row],[Detection frequency 2021]]/100*365</f>
        <v>48.6665449999996</v>
      </c>
      <c r="P4547" s="0" t="n">
        <f aca="false">Table1[[#This Row],[Flared days/year]]/12</f>
        <v>4.05554541666664</v>
      </c>
      <c r="Q4547" s="2" t="n">
        <f aca="false">Table1[[#This Row],['#days per month]]-P4603</f>
        <v>-1.04599875000003</v>
      </c>
    </row>
    <row r="4548" customFormat="false" ht="15.75" hidden="true" customHeight="false" outlineLevel="0" collapsed="false">
      <c r="A4548" s="0" t="s">
        <v>645</v>
      </c>
      <c r="B4548" s="0" t="s">
        <v>646</v>
      </c>
      <c r="C4548" s="0" t="s">
        <v>4719</v>
      </c>
      <c r="D4548" s="0" t="n">
        <v>3422</v>
      </c>
      <c r="E4548" s="0" t="n">
        <v>30.142733</v>
      </c>
      <c r="F4548" s="0" t="n">
        <v>-96.761736</v>
      </c>
      <c r="G4548" s="0" t="n">
        <v>0.0023775841941</v>
      </c>
      <c r="H4548" s="0" t="n">
        <v>1912.05</v>
      </c>
      <c r="I4548" s="0" t="n">
        <v>1.6015</v>
      </c>
      <c r="J4548" s="0" t="n">
        <v>8.04196</v>
      </c>
      <c r="K4548" s="0" t="n">
        <v>286</v>
      </c>
      <c r="L4548" s="0" t="s">
        <v>20</v>
      </c>
      <c r="M4548" s="0" t="n">
        <f aca="false">35.3*G4548</f>
        <v>0.08392872205173</v>
      </c>
      <c r="N4548" s="0" t="n">
        <f aca="false">M4548*1000/365</f>
        <v>0.229941704251315</v>
      </c>
      <c r="O4548" s="0" t="n">
        <f aca="false">Table1[[#This Row],[Detection frequency 2021]]/100*365</f>
        <v>29.353154</v>
      </c>
      <c r="P4548" s="0" t="n">
        <f aca="false">Table1[[#This Row],[Flared days/year]]/12</f>
        <v>2.44609616666667</v>
      </c>
      <c r="Q4548" s="2" t="n">
        <f aca="false">Table1[[#This Row],['#days per month]]-P4604</f>
        <v>0.135968583333336</v>
      </c>
    </row>
    <row r="4549" customFormat="false" ht="15.75" hidden="true" customHeight="false" outlineLevel="0" collapsed="false">
      <c r="A4549" s="0" t="s">
        <v>645</v>
      </c>
      <c r="B4549" s="0" t="s">
        <v>646</v>
      </c>
      <c r="C4549" s="0" t="s">
        <v>4720</v>
      </c>
      <c r="D4549" s="0" t="n">
        <v>1603</v>
      </c>
      <c r="E4549" s="0" t="n">
        <v>32.057559</v>
      </c>
      <c r="F4549" s="0" t="n">
        <v>-103.710096999999</v>
      </c>
      <c r="G4549" s="0" t="n">
        <v>0.0023774931998</v>
      </c>
      <c r="H4549" s="0" t="n">
        <v>1889.66</v>
      </c>
      <c r="I4549" s="0" t="n">
        <v>2.37377</v>
      </c>
      <c r="J4549" s="0" t="n">
        <v>11.0769</v>
      </c>
      <c r="K4549" s="0" t="n">
        <v>325</v>
      </c>
      <c r="L4549" s="0" t="s">
        <v>20</v>
      </c>
      <c r="M4549" s="0" t="n">
        <f aca="false">35.3*G4549</f>
        <v>0.08392550995294</v>
      </c>
      <c r="N4549" s="0" t="n">
        <f aca="false">M4549*1000/365</f>
        <v>0.229932903980657</v>
      </c>
      <c r="O4549" s="0" t="n">
        <f aca="false">Table1[[#This Row],[Detection frequency 2021]]/100*365</f>
        <v>40.430685</v>
      </c>
      <c r="P4549" s="0" t="n">
        <f aca="false">Table1[[#This Row],[Flared days/year]]/12</f>
        <v>3.36922375</v>
      </c>
      <c r="Q4549" s="2" t="n">
        <f aca="false">Table1[[#This Row],['#days per month]]-P4605</f>
        <v>1.72062520833333</v>
      </c>
    </row>
    <row r="4550" customFormat="false" ht="15.75" hidden="true" customHeight="false" outlineLevel="0" collapsed="false">
      <c r="A4550" s="0" t="s">
        <v>24</v>
      </c>
      <c r="B4550" s="0" t="s">
        <v>25</v>
      </c>
      <c r="C4550" s="0" t="s">
        <v>4721</v>
      </c>
      <c r="D4550" s="0" t="n">
        <v>6964</v>
      </c>
      <c r="E4550" s="0" t="n">
        <v>52.262119</v>
      </c>
      <c r="F4550" s="0" t="n">
        <v>53.9528449999999</v>
      </c>
      <c r="G4550" s="0" t="n">
        <v>0.0023770793225</v>
      </c>
      <c r="H4550" s="0" t="n">
        <v>1787.41</v>
      </c>
      <c r="I4550" s="0" t="n">
        <v>1.55108</v>
      </c>
      <c r="J4550" s="0" t="n">
        <v>22.4265</v>
      </c>
      <c r="K4550" s="0" t="n">
        <v>272</v>
      </c>
      <c r="L4550" s="0" t="s">
        <v>20</v>
      </c>
      <c r="M4550" s="0" t="n">
        <f aca="false">35.3*G4550</f>
        <v>0.08391090008425</v>
      </c>
      <c r="N4550" s="0" t="n">
        <f aca="false">M4550*1000/365</f>
        <v>0.229892876943151</v>
      </c>
      <c r="O4550" s="0" t="n">
        <f aca="false">Table1[[#This Row],[Detection frequency 2021]]/100*365</f>
        <v>81.856725</v>
      </c>
      <c r="P4550" s="0" t="n">
        <f aca="false">Table1[[#This Row],[Flared days/year]]/12</f>
        <v>6.82139375</v>
      </c>
      <c r="Q4550" s="2" t="n">
        <f aca="false">Table1[[#This Row],['#days per month]]-P4606</f>
        <v>3.37612833333333</v>
      </c>
    </row>
    <row r="4551" customFormat="false" ht="15.75" hidden="true" customHeight="false" outlineLevel="0" collapsed="false">
      <c r="A4551" s="0" t="s">
        <v>17</v>
      </c>
      <c r="B4551" s="0" t="s">
        <v>18</v>
      </c>
      <c r="C4551" s="0" t="s">
        <v>4722</v>
      </c>
      <c r="D4551" s="0" t="n">
        <v>4354</v>
      </c>
      <c r="E4551" s="0" t="n">
        <v>9.585599</v>
      </c>
      <c r="F4551" s="0" t="n">
        <v>-63.57268</v>
      </c>
      <c r="G4551" s="0" t="n">
        <v>0.0023766478334</v>
      </c>
      <c r="H4551" s="0" t="n">
        <v>2155.82</v>
      </c>
      <c r="I4551" s="0" t="n">
        <v>1.6015</v>
      </c>
      <c r="J4551" s="0" t="n">
        <v>11.6401999999999</v>
      </c>
      <c r="K4551" s="0" t="n">
        <v>189</v>
      </c>
      <c r="L4551" s="0" t="s">
        <v>20</v>
      </c>
      <c r="M4551" s="0" t="n">
        <f aca="false">35.3*G4551</f>
        <v>0.08389566851902</v>
      </c>
      <c r="N4551" s="0" t="n">
        <f aca="false">M4551*1000/365</f>
        <v>0.229851146627452</v>
      </c>
      <c r="O4551" s="0" t="n">
        <f aca="false">Table1[[#This Row],[Detection frequency 2021]]/100*365</f>
        <v>42.4867299999996</v>
      </c>
      <c r="P4551" s="0" t="n">
        <f aca="false">Table1[[#This Row],[Flared days/year]]/12</f>
        <v>3.5405608333333</v>
      </c>
      <c r="Q4551" s="2" t="n">
        <f aca="false">Table1[[#This Row],['#days per month]]-P4607</f>
        <v>0.106427916666637</v>
      </c>
    </row>
    <row r="4552" customFormat="false" ht="15.75" hidden="true" customHeight="false" outlineLevel="0" collapsed="false">
      <c r="A4552" s="0" t="s">
        <v>645</v>
      </c>
      <c r="B4552" s="0" t="s">
        <v>646</v>
      </c>
      <c r="C4552" s="0" t="s">
        <v>4723</v>
      </c>
      <c r="D4552" s="0" t="n">
        <v>2368</v>
      </c>
      <c r="E4552" s="0" t="n">
        <v>32.23804</v>
      </c>
      <c r="F4552" s="0" t="n">
        <v>-102.045785</v>
      </c>
      <c r="G4552" s="0" t="n">
        <v>0.00237601967919999</v>
      </c>
      <c r="H4552" s="0" t="n">
        <v>1781.29</v>
      </c>
      <c r="I4552" s="0" t="n">
        <v>1.69613</v>
      </c>
      <c r="J4552" s="0" t="n">
        <v>11.3703</v>
      </c>
      <c r="K4552" s="0" t="n">
        <v>343</v>
      </c>
      <c r="L4552" s="0" t="s">
        <v>20</v>
      </c>
      <c r="M4552" s="0" t="n">
        <f aca="false">35.3*G4552</f>
        <v>0.0838734946757596</v>
      </c>
      <c r="N4552" s="0" t="n">
        <f aca="false">M4552*1000/365</f>
        <v>0.229790396371944</v>
      </c>
      <c r="O4552" s="0" t="n">
        <f aca="false">Table1[[#This Row],[Detection frequency 2021]]/100*365</f>
        <v>41.501595</v>
      </c>
      <c r="P4552" s="0" t="n">
        <f aca="false">Table1[[#This Row],[Flared days/year]]/12</f>
        <v>3.45846625</v>
      </c>
      <c r="Q4552" s="2" t="n">
        <f aca="false">Table1[[#This Row],['#days per month]]-P4608</f>
        <v>0.316242083333364</v>
      </c>
    </row>
    <row r="4553" customFormat="false" ht="15.75" hidden="true" customHeight="false" outlineLevel="0" collapsed="false">
      <c r="A4553" s="0" t="s">
        <v>161</v>
      </c>
      <c r="B4553" s="0" t="s">
        <v>162</v>
      </c>
      <c r="C4553" s="0" t="s">
        <v>4724</v>
      </c>
      <c r="D4553" s="0" t="n">
        <v>9724</v>
      </c>
      <c r="E4553" s="0" t="n">
        <v>40.763338</v>
      </c>
      <c r="F4553" s="0" t="n">
        <v>83.6160709999999</v>
      </c>
      <c r="G4553" s="0" t="n">
        <v>0.0023759873909</v>
      </c>
      <c r="H4553" s="0" t="n">
        <v>1840.81</v>
      </c>
      <c r="I4553" s="0" t="n">
        <v>1.6015</v>
      </c>
      <c r="J4553" s="0" t="n">
        <v>8.98551</v>
      </c>
      <c r="K4553" s="0" t="n">
        <v>345</v>
      </c>
      <c r="L4553" s="0" t="s">
        <v>20</v>
      </c>
      <c r="M4553" s="0" t="n">
        <f aca="false">35.3*G4553</f>
        <v>0.08387235489877</v>
      </c>
      <c r="N4553" s="0" t="n">
        <f aca="false">M4553*1000/365</f>
        <v>0.22978727369526</v>
      </c>
      <c r="O4553" s="0" t="n">
        <f aca="false">Table1[[#This Row],[Detection frequency 2021]]/100*365</f>
        <v>32.7971115</v>
      </c>
      <c r="P4553" s="0" t="n">
        <f aca="false">Table1[[#This Row],[Flared days/year]]/12</f>
        <v>2.733092625</v>
      </c>
      <c r="Q4553" s="2" t="n">
        <f aca="false">Table1[[#This Row],['#days per month]]-P4609</f>
        <v>-0.11291275</v>
      </c>
    </row>
    <row r="4554" customFormat="false" ht="15.75" hidden="true" customHeight="false" outlineLevel="0" collapsed="false">
      <c r="A4554" s="0" t="s">
        <v>645</v>
      </c>
      <c r="B4554" s="0" t="s">
        <v>646</v>
      </c>
      <c r="C4554" s="0" t="s">
        <v>4725</v>
      </c>
      <c r="D4554" s="0" t="n">
        <v>1818</v>
      </c>
      <c r="E4554" s="0" t="n">
        <v>31.848843</v>
      </c>
      <c r="F4554" s="0" t="n">
        <v>-103.533482999999</v>
      </c>
      <c r="G4554" s="0" t="n">
        <v>0.0023754179427</v>
      </c>
      <c r="H4554" s="0" t="n">
        <v>1874.6</v>
      </c>
      <c r="I4554" s="0" t="n">
        <v>2.92215</v>
      </c>
      <c r="J4554" s="0" t="n">
        <v>10.5104999999999</v>
      </c>
      <c r="K4554" s="0" t="n">
        <v>333</v>
      </c>
      <c r="L4554" s="0" t="s">
        <v>20</v>
      </c>
      <c r="M4554" s="0" t="n">
        <f aca="false">35.3*G4554</f>
        <v>0.08385225337731</v>
      </c>
      <c r="N4554" s="0" t="n">
        <f aca="false">M4554*1000/365</f>
        <v>0.229732201033726</v>
      </c>
      <c r="O4554" s="0" t="n">
        <f aca="false">Table1[[#This Row],[Detection frequency 2021]]/100*365</f>
        <v>38.3633249999996</v>
      </c>
      <c r="P4554" s="0" t="n">
        <f aca="false">Table1[[#This Row],[Flared days/year]]/12</f>
        <v>3.19694374999997</v>
      </c>
      <c r="Q4554" s="2" t="n">
        <f aca="false">Table1[[#This Row],['#days per month]]-P4610</f>
        <v>-1.8284066666667</v>
      </c>
    </row>
    <row r="4555" customFormat="false" ht="15.75" hidden="true" customHeight="false" outlineLevel="0" collapsed="false">
      <c r="A4555" s="0" t="s">
        <v>72</v>
      </c>
      <c r="B4555" s="0" t="s">
        <v>73</v>
      </c>
      <c r="C4555" s="0" t="s">
        <v>4726</v>
      </c>
      <c r="D4555" s="0" t="n">
        <v>6928</v>
      </c>
      <c r="E4555" s="0" t="n">
        <v>46.0713609999999</v>
      </c>
      <c r="F4555" s="0" t="n">
        <v>53.399376</v>
      </c>
      <c r="G4555" s="0" t="n">
        <v>0.0023724121955</v>
      </c>
      <c r="H4555" s="0" t="n">
        <v>1822.43</v>
      </c>
      <c r="I4555" s="0" t="n">
        <v>1.6015</v>
      </c>
      <c r="J4555" s="0" t="n">
        <v>4.18848</v>
      </c>
      <c r="K4555" s="0" t="n">
        <v>382</v>
      </c>
      <c r="L4555" s="0" t="s">
        <v>20</v>
      </c>
      <c r="M4555" s="0" t="n">
        <f aca="false">35.3*G4555</f>
        <v>0.08374615050115</v>
      </c>
      <c r="N4555" s="0" t="n">
        <f aca="false">M4555*1000/365</f>
        <v>0.229441508222329</v>
      </c>
      <c r="O4555" s="0" t="n">
        <f aca="false">Table1[[#This Row],[Detection frequency 2021]]/100*365</f>
        <v>15.287952</v>
      </c>
      <c r="P4555" s="0" t="n">
        <f aca="false">Table1[[#This Row],[Flared days/year]]/12</f>
        <v>1.273996</v>
      </c>
      <c r="Q4555" s="2" t="n">
        <f aca="false">Table1[[#This Row],['#days per month]]-P4611</f>
        <v>-0.379082916666667</v>
      </c>
    </row>
    <row r="4556" customFormat="false" ht="15.75" hidden="true" customHeight="false" outlineLevel="0" collapsed="false">
      <c r="A4556" s="0" t="s">
        <v>645</v>
      </c>
      <c r="B4556" s="0" t="s">
        <v>646</v>
      </c>
      <c r="C4556" s="0" t="s">
        <v>4727</v>
      </c>
      <c r="D4556" s="0" t="n">
        <v>3353</v>
      </c>
      <c r="E4556" s="0" t="n">
        <v>29.3141909999999</v>
      </c>
      <c r="F4556" s="0" t="n">
        <v>-97.4023819999999</v>
      </c>
      <c r="G4556" s="0" t="n">
        <v>0.0023649741453</v>
      </c>
      <c r="H4556" s="0" t="n">
        <v>1901.27</v>
      </c>
      <c r="I4556" s="0" t="n">
        <v>1.6015</v>
      </c>
      <c r="J4556" s="0" t="n">
        <v>19</v>
      </c>
      <c r="K4556" s="0" t="n">
        <v>300</v>
      </c>
      <c r="L4556" s="0" t="s">
        <v>20</v>
      </c>
      <c r="M4556" s="0" t="n">
        <f aca="false">35.3*G4556</f>
        <v>0.08348358732909</v>
      </c>
      <c r="N4556" s="0" t="n">
        <f aca="false">M4556*1000/365</f>
        <v>0.228722157066</v>
      </c>
      <c r="O4556" s="0" t="n">
        <f aca="false">Table1[[#This Row],[Detection frequency 2021]]/100*365</f>
        <v>69.35</v>
      </c>
      <c r="P4556" s="0" t="n">
        <f aca="false">Table1[[#This Row],[Flared days/year]]/12</f>
        <v>5.77916666666667</v>
      </c>
      <c r="Q4556" s="2" t="n">
        <f aca="false">Table1[[#This Row],['#days per month]]-P4612</f>
        <v>1.53497708333333</v>
      </c>
    </row>
    <row r="4557" customFormat="false" ht="15.75" hidden="true" customHeight="false" outlineLevel="0" collapsed="false">
      <c r="A4557" s="0" t="s">
        <v>24</v>
      </c>
      <c r="B4557" s="0" t="s">
        <v>25</v>
      </c>
      <c r="C4557" s="0" t="s">
        <v>4728</v>
      </c>
      <c r="D4557" s="0" t="n">
        <v>6665</v>
      </c>
      <c r="E4557" s="0" t="n">
        <v>50.664457</v>
      </c>
      <c r="F4557" s="0" t="n">
        <v>44.911701</v>
      </c>
      <c r="G4557" s="0" t="n">
        <v>0.0023621709338</v>
      </c>
      <c r="H4557" s="0" t="n">
        <v>1790.37</v>
      </c>
      <c r="I4557" s="0" t="n">
        <v>1.50159</v>
      </c>
      <c r="J4557" s="0" t="n">
        <v>6.71937</v>
      </c>
      <c r="K4557" s="0" t="n">
        <v>253</v>
      </c>
      <c r="L4557" s="0" t="s">
        <v>20</v>
      </c>
      <c r="M4557" s="0" t="n">
        <f aca="false">35.3*G4557</f>
        <v>0.08338463396314</v>
      </c>
      <c r="N4557" s="0" t="n">
        <f aca="false">M4557*1000/365</f>
        <v>0.228451051953808</v>
      </c>
      <c r="O4557" s="0" t="n">
        <f aca="false">Table1[[#This Row],[Detection frequency 2021]]/100*365</f>
        <v>24.5257005</v>
      </c>
      <c r="P4557" s="0" t="n">
        <f aca="false">Table1[[#This Row],[Flared days/year]]/12</f>
        <v>2.043808375</v>
      </c>
      <c r="Q4557" s="2" t="n">
        <f aca="false">Table1[[#This Row],['#days per month]]-P4613</f>
        <v>-1.48276079166667</v>
      </c>
    </row>
    <row r="4558" customFormat="false" ht="15.75" hidden="true" customHeight="false" outlineLevel="0" collapsed="false">
      <c r="A4558" s="0" t="s">
        <v>645</v>
      </c>
      <c r="B4558" s="0" t="s">
        <v>646</v>
      </c>
      <c r="C4558" s="0" t="s">
        <v>4729</v>
      </c>
      <c r="D4558" s="0" t="n">
        <v>1846</v>
      </c>
      <c r="E4558" s="0" t="n">
        <v>32.427288</v>
      </c>
      <c r="F4558" s="0" t="n">
        <v>-103.511417</v>
      </c>
      <c r="G4558" s="0" t="n">
        <v>0.0023602923418</v>
      </c>
      <c r="H4558" s="0" t="n">
        <v>1853.32</v>
      </c>
      <c r="I4558" s="0" t="n">
        <v>1.6015</v>
      </c>
      <c r="J4558" s="0" t="n">
        <v>5.97014999999999</v>
      </c>
      <c r="K4558" s="0" t="n">
        <v>335</v>
      </c>
      <c r="L4558" s="0" t="s">
        <v>20</v>
      </c>
      <c r="M4558" s="0" t="n">
        <f aca="false">35.3*G4558</f>
        <v>0.08331831966554</v>
      </c>
      <c r="N4558" s="0" t="n">
        <f aca="false">M4558*1000/365</f>
        <v>0.228269368946685</v>
      </c>
      <c r="O4558" s="0" t="n">
        <f aca="false">Table1[[#This Row],[Detection frequency 2021]]/100*365</f>
        <v>21.7910475</v>
      </c>
      <c r="P4558" s="0" t="n">
        <f aca="false">Table1[[#This Row],[Flared days/year]]/12</f>
        <v>1.815920625</v>
      </c>
      <c r="Q4558" s="2" t="n">
        <f aca="false">Table1[[#This Row],['#days per month]]-P4614</f>
        <v>-3.36720104166664</v>
      </c>
    </row>
    <row r="4559" customFormat="false" ht="15.75" hidden="true" customHeight="false" outlineLevel="0" collapsed="false">
      <c r="A4559" s="0" t="s">
        <v>24</v>
      </c>
      <c r="B4559" s="0" t="s">
        <v>25</v>
      </c>
      <c r="C4559" s="0" t="s">
        <v>4730</v>
      </c>
      <c r="D4559" s="0" t="n">
        <v>8972</v>
      </c>
      <c r="E4559" s="0" t="n">
        <v>62.134473</v>
      </c>
      <c r="F4559" s="0" t="n">
        <v>75.2592619999999</v>
      </c>
      <c r="G4559" s="0" t="n">
        <v>0.0023592444397</v>
      </c>
      <c r="H4559" s="0" t="n">
        <v>1735.35</v>
      </c>
      <c r="I4559" s="0" t="n">
        <v>1.6015</v>
      </c>
      <c r="J4559" s="0" t="n">
        <v>8.46154</v>
      </c>
      <c r="K4559" s="0" t="n">
        <v>260</v>
      </c>
      <c r="L4559" s="0" t="s">
        <v>20</v>
      </c>
      <c r="M4559" s="0" t="n">
        <f aca="false">35.3*G4559</f>
        <v>0.08328132872141</v>
      </c>
      <c r="N4559" s="0" t="n">
        <f aca="false">M4559*1000/365</f>
        <v>0.228168023894274</v>
      </c>
      <c r="O4559" s="0" t="n">
        <f aca="false">Table1[[#This Row],[Detection frequency 2021]]/100*365</f>
        <v>30.884621</v>
      </c>
      <c r="P4559" s="0" t="n">
        <f aca="false">Table1[[#This Row],[Flared days/year]]/12</f>
        <v>2.57371841666667</v>
      </c>
      <c r="Q4559" s="2" t="n">
        <f aca="false">Table1[[#This Row],['#days per month]]-P4615</f>
        <v>-1.711777</v>
      </c>
    </row>
    <row r="4560" customFormat="false" ht="15.75" hidden="true" customHeight="false" outlineLevel="0" collapsed="false">
      <c r="A4560" s="0" t="s">
        <v>645</v>
      </c>
      <c r="B4560" s="0" t="s">
        <v>646</v>
      </c>
      <c r="C4560" s="0" t="s">
        <v>4731</v>
      </c>
      <c r="D4560" s="0" t="n">
        <v>3628</v>
      </c>
      <c r="E4560" s="0" t="n">
        <v>27.5089409999999</v>
      </c>
      <c r="F4560" s="0" t="n">
        <v>-90.55752</v>
      </c>
      <c r="G4560" s="0" t="n">
        <v>0.00235773569549999</v>
      </c>
      <c r="H4560" s="0" t="n">
        <v>1789.8</v>
      </c>
      <c r="I4560" s="0" t="n">
        <v>0.966641</v>
      </c>
      <c r="J4560" s="0" t="n">
        <v>4.52261</v>
      </c>
      <c r="K4560" s="0" t="n">
        <v>199</v>
      </c>
      <c r="L4560" s="0" t="s">
        <v>20</v>
      </c>
      <c r="M4560" s="0" t="n">
        <f aca="false">35.3*G4560</f>
        <v>0.0832280700511496</v>
      </c>
      <c r="N4560" s="0" t="n">
        <f aca="false">M4560*1000/365</f>
        <v>0.228022109729177</v>
      </c>
      <c r="O4560" s="0" t="n">
        <f aca="false">Table1[[#This Row],[Detection frequency 2021]]/100*365</f>
        <v>16.5075265</v>
      </c>
      <c r="P4560" s="0" t="n">
        <f aca="false">Table1[[#This Row],[Flared days/year]]/12</f>
        <v>1.37562720833333</v>
      </c>
      <c r="Q4560" s="2" t="n">
        <f aca="false">Table1[[#This Row],['#days per month]]-P4616</f>
        <v>-5.45261029166667</v>
      </c>
    </row>
    <row r="4561" customFormat="false" ht="15.75" hidden="true" customHeight="false" outlineLevel="0" collapsed="false">
      <c r="A4561" s="0" t="s">
        <v>645</v>
      </c>
      <c r="B4561" s="0" t="s">
        <v>646</v>
      </c>
      <c r="C4561" s="0" t="s">
        <v>4732</v>
      </c>
      <c r="D4561" s="0" t="n">
        <v>2393</v>
      </c>
      <c r="E4561" s="0" t="n">
        <v>31.79827</v>
      </c>
      <c r="F4561" s="0" t="n">
        <v>-102.00515</v>
      </c>
      <c r="G4561" s="0" t="n">
        <v>0.0023538845819</v>
      </c>
      <c r="H4561" s="0" t="n">
        <v>1871.7</v>
      </c>
      <c r="I4561" s="0" t="n">
        <v>1.48077</v>
      </c>
      <c r="J4561" s="0" t="n">
        <v>7.66961999999999</v>
      </c>
      <c r="K4561" s="0" t="n">
        <v>339</v>
      </c>
      <c r="L4561" s="0" t="s">
        <v>20</v>
      </c>
      <c r="M4561" s="0" t="n">
        <f aca="false">35.3*G4561</f>
        <v>0.08309212574107</v>
      </c>
      <c r="N4561" s="0" t="n">
        <f aca="false">M4561*1000/365</f>
        <v>0.227649659564575</v>
      </c>
      <c r="O4561" s="0" t="n">
        <f aca="false">Table1[[#This Row],[Detection frequency 2021]]/100*365</f>
        <v>27.994113</v>
      </c>
      <c r="P4561" s="0" t="n">
        <f aca="false">Table1[[#This Row],[Flared days/year]]/12</f>
        <v>2.33284275</v>
      </c>
      <c r="Q4561" s="2" t="n">
        <f aca="false">Table1[[#This Row],['#days per month]]-P4617</f>
        <v>-1.31332475</v>
      </c>
    </row>
    <row r="4562" customFormat="false" ht="15.75" hidden="true" customHeight="false" outlineLevel="0" collapsed="false">
      <c r="A4562" s="0" t="s">
        <v>1829</v>
      </c>
      <c r="B4562" s="0" t="s">
        <v>1830</v>
      </c>
      <c r="C4562" s="0" t="s">
        <v>4733</v>
      </c>
      <c r="D4562" s="0" t="n">
        <v>5122</v>
      </c>
      <c r="E4562" s="0" t="n">
        <v>65.063442</v>
      </c>
      <c r="F4562" s="0" t="n">
        <v>6.72691499999999</v>
      </c>
      <c r="G4562" s="0" t="n">
        <v>0.0023532270747</v>
      </c>
      <c r="H4562" s="0" t="n">
        <v>1708.44</v>
      </c>
      <c r="I4562" s="0" t="n">
        <v>1.6015</v>
      </c>
      <c r="J4562" s="0" t="n">
        <v>0.892857</v>
      </c>
      <c r="K4562" s="0" t="n">
        <v>112</v>
      </c>
      <c r="L4562" s="0" t="s">
        <v>20</v>
      </c>
      <c r="M4562" s="0" t="n">
        <f aca="false">35.3*G4562</f>
        <v>0.08306891573691</v>
      </c>
      <c r="N4562" s="0" t="n">
        <f aca="false">M4562*1000/365</f>
        <v>0.227586070512082</v>
      </c>
      <c r="O4562" s="0" t="n">
        <f aca="false">Table1[[#This Row],[Detection frequency 2021]]/100*365</f>
        <v>3.25892805</v>
      </c>
      <c r="P4562" s="0" t="n">
        <f aca="false">Table1[[#This Row],[Flared days/year]]/12</f>
        <v>0.2715773375</v>
      </c>
      <c r="Q4562" s="2" t="n">
        <f aca="false">Table1[[#This Row],['#days per month]]-P4618</f>
        <v>-4.9884376625</v>
      </c>
    </row>
    <row r="4563" customFormat="false" ht="15.75" hidden="true" customHeight="false" outlineLevel="0" collapsed="false">
      <c r="A4563" s="0" t="s">
        <v>645</v>
      </c>
      <c r="B4563" s="0" t="s">
        <v>646</v>
      </c>
      <c r="C4563" s="0" t="s">
        <v>4734</v>
      </c>
      <c r="D4563" s="0" t="n">
        <v>2207</v>
      </c>
      <c r="E4563" s="0" t="n">
        <v>31.727169</v>
      </c>
      <c r="F4563" s="0" t="n">
        <v>-102.648289</v>
      </c>
      <c r="G4563" s="0" t="n">
        <v>0.0023524228025</v>
      </c>
      <c r="H4563" s="0" t="n">
        <v>1937.67</v>
      </c>
      <c r="I4563" s="0" t="n">
        <v>1.6015</v>
      </c>
      <c r="J4563" s="0" t="n">
        <v>14.9701</v>
      </c>
      <c r="K4563" s="0" t="n">
        <v>334</v>
      </c>
      <c r="L4563" s="0" t="s">
        <v>20</v>
      </c>
      <c r="M4563" s="0" t="n">
        <f aca="false">35.3*G4563</f>
        <v>0.08304052492825</v>
      </c>
      <c r="N4563" s="0" t="n">
        <f aca="false">M4563*1000/365</f>
        <v>0.227508287474657</v>
      </c>
      <c r="O4563" s="0" t="n">
        <f aca="false">Table1[[#This Row],[Detection frequency 2021]]/100*365</f>
        <v>54.640865</v>
      </c>
      <c r="P4563" s="0" t="n">
        <f aca="false">Table1[[#This Row],[Flared days/year]]/12</f>
        <v>4.55340541666667</v>
      </c>
      <c r="Q4563" s="2" t="n">
        <f aca="false">Table1[[#This Row],['#days per month]]-P4619</f>
        <v>1.68390925</v>
      </c>
    </row>
    <row r="4564" customFormat="false" ht="15.75" hidden="true" customHeight="false" outlineLevel="0" collapsed="false">
      <c r="A4564" s="0" t="s">
        <v>51</v>
      </c>
      <c r="B4564" s="0" t="s">
        <v>52</v>
      </c>
      <c r="C4564" s="0" t="s">
        <v>4735</v>
      </c>
      <c r="D4564" s="0" t="n">
        <v>5481</v>
      </c>
      <c r="E4564" s="0" t="n">
        <v>31.654255</v>
      </c>
      <c r="F4564" s="0" t="n">
        <v>5.788313</v>
      </c>
      <c r="G4564" s="0" t="n">
        <v>0.0024918113936</v>
      </c>
      <c r="H4564" s="0" t="n">
        <v>1658.63</v>
      </c>
      <c r="I4564" s="0" t="n">
        <v>1.6015</v>
      </c>
      <c r="J4564" s="0" t="n">
        <v>9.44882</v>
      </c>
      <c r="K4564" s="0" t="n">
        <v>381</v>
      </c>
      <c r="L4564" s="0" t="s">
        <v>20</v>
      </c>
      <c r="M4564" s="0" t="n">
        <f aca="false">35.3*G4564</f>
        <v>0.08796094219408</v>
      </c>
      <c r="N4564" s="0" t="n">
        <f aca="false">M4564*1000/365</f>
        <v>0.240988882723507</v>
      </c>
      <c r="O4564" s="0" t="n">
        <f aca="false">Table1[[#This Row],[Detection frequency 2021]]/100*365</f>
        <v>34.488193</v>
      </c>
      <c r="P4564" s="0" t="n">
        <f aca="false">Table1[[#This Row],[Flared days/year]]/12</f>
        <v>2.87401608333333</v>
      </c>
      <c r="Q4564" s="2" t="n">
        <f aca="false">Table1[[#This Row],['#days per month]]-P4620</f>
        <v>1.42560483333333</v>
      </c>
    </row>
    <row r="4565" customFormat="false" ht="15.75" hidden="true" customHeight="false" outlineLevel="0" collapsed="false">
      <c r="A4565" s="0" t="s">
        <v>4736</v>
      </c>
      <c r="B4565" s="0" t="s">
        <v>4737</v>
      </c>
      <c r="C4565" s="0" t="s">
        <v>4738</v>
      </c>
      <c r="D4565" s="0" t="n">
        <v>6527</v>
      </c>
      <c r="E4565" s="0" t="n">
        <v>52.305647</v>
      </c>
      <c r="F4565" s="0" t="n">
        <v>30.23529</v>
      </c>
      <c r="G4565" s="0" t="n">
        <v>0.0023507438109</v>
      </c>
      <c r="H4565" s="0" t="n">
        <v>1791.93</v>
      </c>
      <c r="I4565" s="0" t="n">
        <v>1.6015</v>
      </c>
      <c r="J4565" s="0" t="n">
        <v>10.1754</v>
      </c>
      <c r="K4565" s="0" t="n">
        <v>285</v>
      </c>
      <c r="L4565" s="0" t="s">
        <v>20</v>
      </c>
      <c r="M4565" s="0" t="n">
        <f aca="false">35.3*G4565</f>
        <v>0.08298125652477</v>
      </c>
      <c r="N4565" s="0" t="n">
        <f aca="false">M4565*1000/365</f>
        <v>0.227345908287041</v>
      </c>
      <c r="O4565" s="0" t="n">
        <f aca="false">Table1[[#This Row],[Detection frequency 2021]]/100*365</f>
        <v>37.14021</v>
      </c>
      <c r="P4565" s="0" t="n">
        <f aca="false">Table1[[#This Row],[Flared days/year]]/12</f>
        <v>3.0950175</v>
      </c>
      <c r="Q4565" s="2" t="n">
        <f aca="false">Table1[[#This Row],['#days per month]]-P4621</f>
        <v>1.808511125</v>
      </c>
    </row>
    <row r="4566" customFormat="false" ht="15.75" hidden="true" customHeight="false" outlineLevel="0" collapsed="false">
      <c r="A4566" s="0" t="s">
        <v>645</v>
      </c>
      <c r="B4566" s="0" t="s">
        <v>646</v>
      </c>
      <c r="C4566" s="0" t="s">
        <v>4739</v>
      </c>
      <c r="D4566" s="0" t="n">
        <v>876</v>
      </c>
      <c r="E4566" s="0" t="n">
        <v>47.731379</v>
      </c>
      <c r="F4566" s="0" t="n">
        <v>-102.757047</v>
      </c>
      <c r="G4566" s="0" t="n">
        <v>0.0023504766986</v>
      </c>
      <c r="H4566" s="0" t="n">
        <v>1902.44</v>
      </c>
      <c r="I4566" s="0" t="n">
        <v>1.69857</v>
      </c>
      <c r="J4566" s="0" t="n">
        <v>10.0303999999999</v>
      </c>
      <c r="K4566" s="0" t="n">
        <v>329</v>
      </c>
      <c r="L4566" s="0" t="s">
        <v>20</v>
      </c>
      <c r="M4566" s="0" t="n">
        <f aca="false">35.3*G4566</f>
        <v>0.08297182746058</v>
      </c>
      <c r="N4566" s="0" t="n">
        <f aca="false">M4566*1000/365</f>
        <v>0.227320075234466</v>
      </c>
      <c r="O4566" s="0" t="n">
        <f aca="false">Table1[[#This Row],[Detection frequency 2021]]/100*365</f>
        <v>36.6109599999996</v>
      </c>
      <c r="P4566" s="0" t="n">
        <f aca="false">Table1[[#This Row],[Flared days/year]]/12</f>
        <v>3.0509133333333</v>
      </c>
      <c r="Q4566" s="2" t="n">
        <f aca="false">Table1[[#This Row],['#days per month]]-P4622</f>
        <v>-2.52090291666667</v>
      </c>
    </row>
    <row r="4567" customFormat="false" ht="15.75" hidden="true" customHeight="false" outlineLevel="0" collapsed="false">
      <c r="A4567" s="0" t="s">
        <v>345</v>
      </c>
      <c r="B4567" s="0" t="s">
        <v>346</v>
      </c>
      <c r="C4567" s="0" t="s">
        <v>4740</v>
      </c>
      <c r="D4567" s="0" t="n">
        <v>4666</v>
      </c>
      <c r="E4567" s="0" t="n">
        <v>-38.306178</v>
      </c>
      <c r="F4567" s="0" t="n">
        <v>-68.795567</v>
      </c>
      <c r="G4567" s="0" t="n">
        <v>0.0023493994435</v>
      </c>
      <c r="H4567" s="0" t="n">
        <v>1797.67</v>
      </c>
      <c r="I4567" s="0" t="n">
        <v>2.40529</v>
      </c>
      <c r="J4567" s="0" t="n">
        <v>9.97305</v>
      </c>
      <c r="K4567" s="0" t="n">
        <v>371</v>
      </c>
      <c r="L4567" s="0" t="s">
        <v>20</v>
      </c>
      <c r="M4567" s="0" t="n">
        <f aca="false">35.3*G4567</f>
        <v>0.08293380035555</v>
      </c>
      <c r="N4567" s="0" t="n">
        <f aca="false">M4567*1000/365</f>
        <v>0.227215891385068</v>
      </c>
      <c r="O4567" s="0" t="n">
        <f aca="false">Table1[[#This Row],[Detection frequency 2021]]/100*365</f>
        <v>36.4016325</v>
      </c>
      <c r="P4567" s="0" t="n">
        <f aca="false">Table1[[#This Row],[Flared days/year]]/12</f>
        <v>3.033469375</v>
      </c>
      <c r="Q4567" s="2" t="n">
        <f aca="false">Table1[[#This Row],['#days per month]]-P4623</f>
        <v>-2.21078979166667</v>
      </c>
    </row>
    <row r="4568" customFormat="false" ht="15.75" hidden="true" customHeight="false" outlineLevel="0" collapsed="false">
      <c r="A4568" s="0" t="s">
        <v>645</v>
      </c>
      <c r="B4568" s="0" t="s">
        <v>646</v>
      </c>
      <c r="C4568" s="0" t="s">
        <v>4741</v>
      </c>
      <c r="D4568" s="0" t="n">
        <v>708</v>
      </c>
      <c r="E4568" s="0" t="n">
        <v>48.312388</v>
      </c>
      <c r="F4568" s="0" t="n">
        <v>-102.973838</v>
      </c>
      <c r="G4568" s="0" t="n">
        <v>0.0023487008421</v>
      </c>
      <c r="H4568" s="0" t="n">
        <v>1855.87</v>
      </c>
      <c r="I4568" s="0" t="n">
        <v>1.6015</v>
      </c>
      <c r="J4568" s="0" t="n">
        <v>4.87805</v>
      </c>
      <c r="K4568" s="0" t="n">
        <v>328</v>
      </c>
      <c r="L4568" s="0" t="s">
        <v>20</v>
      </c>
      <c r="M4568" s="0" t="n">
        <f aca="false">35.3*G4568</f>
        <v>0.08290913972613</v>
      </c>
      <c r="N4568" s="0" t="n">
        <f aca="false">M4568*1000/365</f>
        <v>0.227148328016794</v>
      </c>
      <c r="O4568" s="0" t="n">
        <f aca="false">Table1[[#This Row],[Detection frequency 2021]]/100*365</f>
        <v>17.8048825</v>
      </c>
      <c r="P4568" s="0" t="n">
        <f aca="false">Table1[[#This Row],[Flared days/year]]/12</f>
        <v>1.48374020833333</v>
      </c>
      <c r="Q4568" s="2" t="n">
        <f aca="false">Table1[[#This Row],['#days per month]]-P4624</f>
        <v>-1.93484979166667</v>
      </c>
    </row>
    <row r="4569" customFormat="false" ht="15.75" hidden="true" customHeight="false" outlineLevel="0" collapsed="false">
      <c r="A4569" s="0" t="s">
        <v>24</v>
      </c>
      <c r="B4569" s="0" t="s">
        <v>25</v>
      </c>
      <c r="C4569" s="0" t="s">
        <v>4742</v>
      </c>
      <c r="D4569" s="0" t="n">
        <v>9347</v>
      </c>
      <c r="E4569" s="0" t="n">
        <v>58.503551</v>
      </c>
      <c r="F4569" s="0" t="n">
        <v>79.521698</v>
      </c>
      <c r="G4569" s="0" t="n">
        <v>0.0023483926356</v>
      </c>
      <c r="H4569" s="0" t="n">
        <v>1762.22</v>
      </c>
      <c r="I4569" s="0" t="n">
        <v>1.77027</v>
      </c>
      <c r="J4569" s="0" t="n">
        <v>14.3345</v>
      </c>
      <c r="K4569" s="0" t="n">
        <v>293</v>
      </c>
      <c r="L4569" s="0" t="s">
        <v>20</v>
      </c>
      <c r="M4569" s="0" t="n">
        <f aca="false">35.3*G4569</f>
        <v>0.08289826003668</v>
      </c>
      <c r="N4569" s="0" t="n">
        <f aca="false">M4569*1000/365</f>
        <v>0.227118520648438</v>
      </c>
      <c r="O4569" s="0" t="n">
        <f aca="false">Table1[[#This Row],[Detection frequency 2021]]/100*365</f>
        <v>52.320925</v>
      </c>
      <c r="P4569" s="0" t="n">
        <f aca="false">Table1[[#This Row],[Flared days/year]]/12</f>
        <v>4.36007708333333</v>
      </c>
      <c r="Q4569" s="2" t="n">
        <f aca="false">Table1[[#This Row],['#days per month]]-P4625</f>
        <v>-0.894614999999999</v>
      </c>
    </row>
    <row r="4570" customFormat="false" ht="15.75" hidden="true" customHeight="false" outlineLevel="0" collapsed="false">
      <c r="A4570" s="0" t="s">
        <v>24</v>
      </c>
      <c r="B4570" s="0" t="s">
        <v>25</v>
      </c>
      <c r="C4570" s="0" t="s">
        <v>4743</v>
      </c>
      <c r="D4570" s="0" t="n">
        <v>6471</v>
      </c>
      <c r="E4570" s="0" t="n">
        <v>59.50466</v>
      </c>
      <c r="F4570" s="0" t="n">
        <v>56.860527</v>
      </c>
      <c r="G4570" s="0" t="n">
        <v>0.0023480081113</v>
      </c>
      <c r="H4570" s="0" t="n">
        <v>1948.21</v>
      </c>
      <c r="I4570" s="0" t="n">
        <v>2.3834</v>
      </c>
      <c r="J4570" s="0" t="n">
        <v>17.1429</v>
      </c>
      <c r="K4570" s="0" t="n">
        <v>210</v>
      </c>
      <c r="L4570" s="0" t="s">
        <v>20</v>
      </c>
      <c r="M4570" s="0" t="n">
        <f aca="false">35.3*G4570</f>
        <v>0.08288468632889</v>
      </c>
      <c r="N4570" s="0" t="n">
        <f aca="false">M4570*1000/365</f>
        <v>0.227081332407918</v>
      </c>
      <c r="O4570" s="0" t="n">
        <f aca="false">Table1[[#This Row],[Detection frequency 2021]]/100*365</f>
        <v>62.571585</v>
      </c>
      <c r="P4570" s="0" t="n">
        <f aca="false">Table1[[#This Row],[Flared days/year]]/12</f>
        <v>5.21429875</v>
      </c>
      <c r="Q4570" s="2" t="n">
        <f aca="false">Table1[[#This Row],['#days per month]]-P4626</f>
        <v>0.453421250000031</v>
      </c>
    </row>
    <row r="4571" customFormat="false" ht="15.75" hidden="true" customHeight="false" outlineLevel="0" collapsed="false">
      <c r="A4571" s="0" t="s">
        <v>645</v>
      </c>
      <c r="B4571" s="0" t="s">
        <v>646</v>
      </c>
      <c r="C4571" s="0" t="s">
        <v>4744</v>
      </c>
      <c r="D4571" s="0" t="n">
        <v>3233</v>
      </c>
      <c r="E4571" s="0" t="n">
        <v>28.941318</v>
      </c>
      <c r="F4571" s="0" t="n">
        <v>-97.801333</v>
      </c>
      <c r="G4571" s="0" t="n">
        <v>0.0023472273215</v>
      </c>
      <c r="H4571" s="0" t="n">
        <v>1918.6</v>
      </c>
      <c r="I4571" s="0" t="n">
        <v>1.17837</v>
      </c>
      <c r="J4571" s="0" t="n">
        <v>20.3225999999999</v>
      </c>
      <c r="K4571" s="0" t="n">
        <v>310</v>
      </c>
      <c r="L4571" s="0" t="s">
        <v>20</v>
      </c>
      <c r="M4571" s="0" t="n">
        <f aca="false">35.3*G4571</f>
        <v>0.08285712444895</v>
      </c>
      <c r="N4571" s="0" t="n">
        <f aca="false">M4571*1000/365</f>
        <v>0.227005820408082</v>
      </c>
      <c r="O4571" s="0" t="n">
        <f aca="false">Table1[[#This Row],[Detection frequency 2021]]/100*365</f>
        <v>74.1774899999996</v>
      </c>
      <c r="P4571" s="0" t="n">
        <f aca="false">Table1[[#This Row],[Flared days/year]]/12</f>
        <v>6.18145749999997</v>
      </c>
      <c r="Q4571" s="2" t="n">
        <f aca="false">Table1[[#This Row],['#days per month]]-P4627</f>
        <v>0.121423333333302</v>
      </c>
    </row>
    <row r="4572" customFormat="false" ht="15.75" hidden="true" customHeight="false" outlineLevel="0" collapsed="false">
      <c r="A4572" s="0" t="s">
        <v>645</v>
      </c>
      <c r="B4572" s="0" t="s">
        <v>646</v>
      </c>
      <c r="C4572" s="0" t="s">
        <v>4745</v>
      </c>
      <c r="D4572" s="0" t="n">
        <v>1413</v>
      </c>
      <c r="E4572" s="0" t="n">
        <v>31.779446</v>
      </c>
      <c r="F4572" s="0" t="n">
        <v>-103.963155</v>
      </c>
      <c r="G4572" s="0" t="n">
        <v>0.002343748991</v>
      </c>
      <c r="H4572" s="0" t="n">
        <v>1856.12</v>
      </c>
      <c r="I4572" s="0" t="n">
        <v>1.54578</v>
      </c>
      <c r="J4572" s="0" t="n">
        <v>14.0719</v>
      </c>
      <c r="K4572" s="0" t="n">
        <v>334</v>
      </c>
      <c r="L4572" s="0" t="s">
        <v>20</v>
      </c>
      <c r="M4572" s="0" t="n">
        <f aca="false">35.3*G4572</f>
        <v>0.0827343393823</v>
      </c>
      <c r="N4572" s="0" t="n">
        <f aca="false">M4572*1000/365</f>
        <v>0.226669422965205</v>
      </c>
      <c r="O4572" s="0" t="n">
        <f aca="false">Table1[[#This Row],[Detection frequency 2021]]/100*365</f>
        <v>51.362435</v>
      </c>
      <c r="P4572" s="0" t="n">
        <f aca="false">Table1[[#This Row],[Flared days/year]]/12</f>
        <v>4.28020291666667</v>
      </c>
      <c r="Q4572" s="2" t="n">
        <f aca="false">Table1[[#This Row],['#days per month]]-P4628</f>
        <v>2.63200891666667</v>
      </c>
    </row>
    <row r="4573" customFormat="false" ht="15.75" hidden="true" customHeight="false" outlineLevel="0" collapsed="false">
      <c r="A4573" s="0" t="s">
        <v>645</v>
      </c>
      <c r="B4573" s="0" t="s">
        <v>646</v>
      </c>
      <c r="C4573" s="0" t="s">
        <v>4746</v>
      </c>
      <c r="D4573" s="0" t="n">
        <v>1959</v>
      </c>
      <c r="E4573" s="0" t="n">
        <v>31.735519</v>
      </c>
      <c r="F4573" s="0" t="n">
        <v>-103.3817</v>
      </c>
      <c r="G4573" s="0" t="n">
        <v>0.0023426218358</v>
      </c>
      <c r="H4573" s="0" t="n">
        <v>1891.16</v>
      </c>
      <c r="I4573" s="0" t="n">
        <v>2.41785999999999</v>
      </c>
      <c r="J4573" s="0" t="n">
        <v>15.2047</v>
      </c>
      <c r="K4573" s="0" t="n">
        <v>342</v>
      </c>
      <c r="L4573" s="0" t="s">
        <v>20</v>
      </c>
      <c r="M4573" s="0" t="n">
        <f aca="false">35.3*G4573</f>
        <v>0.08269455080374</v>
      </c>
      <c r="N4573" s="0" t="n">
        <f aca="false">M4573*1000/365</f>
        <v>0.226560413160932</v>
      </c>
      <c r="O4573" s="0" t="n">
        <f aca="false">Table1[[#This Row],[Detection frequency 2021]]/100*365</f>
        <v>55.497155</v>
      </c>
      <c r="P4573" s="0" t="n">
        <f aca="false">Table1[[#This Row],[Flared days/year]]/12</f>
        <v>4.62476291666667</v>
      </c>
      <c r="Q4573" s="2" t="n">
        <f aca="false">Table1[[#This Row],['#days per month]]-P4629</f>
        <v>3.714084875</v>
      </c>
    </row>
    <row r="4574" customFormat="false" ht="15.75" hidden="true" customHeight="false" outlineLevel="0" collapsed="false">
      <c r="A4574" s="0" t="s">
        <v>645</v>
      </c>
      <c r="B4574" s="0" t="s">
        <v>646</v>
      </c>
      <c r="C4574" s="0" t="s">
        <v>4747</v>
      </c>
      <c r="D4574" s="0" t="n">
        <v>773</v>
      </c>
      <c r="E4574" s="0" t="n">
        <v>48.333616</v>
      </c>
      <c r="F4574" s="0" t="n">
        <v>-102.890817</v>
      </c>
      <c r="G4574" s="0" t="n">
        <v>0.0023420934818</v>
      </c>
      <c r="H4574" s="0" t="n">
        <v>1857.33</v>
      </c>
      <c r="I4574" s="0" t="n">
        <v>1.6015</v>
      </c>
      <c r="J4574" s="0" t="n">
        <v>10.7595</v>
      </c>
      <c r="K4574" s="0" t="n">
        <v>316</v>
      </c>
      <c r="L4574" s="0" t="s">
        <v>20</v>
      </c>
      <c r="M4574" s="0" t="n">
        <f aca="false">35.3*G4574</f>
        <v>0.08267589990754</v>
      </c>
      <c r="N4574" s="0" t="n">
        <f aca="false">M4574*1000/365</f>
        <v>0.226509314815178</v>
      </c>
      <c r="O4574" s="0" t="n">
        <f aca="false">Table1[[#This Row],[Detection frequency 2021]]/100*365</f>
        <v>39.272175</v>
      </c>
      <c r="P4574" s="0" t="n">
        <f aca="false">Table1[[#This Row],[Flared days/year]]/12</f>
        <v>3.27268125</v>
      </c>
      <c r="Q4574" s="2" t="n">
        <f aca="false">Table1[[#This Row],['#days per month]]-P4630</f>
        <v>0.850115416666667</v>
      </c>
    </row>
    <row r="4575" customFormat="false" ht="15.75" hidden="true" customHeight="false" outlineLevel="0" collapsed="false">
      <c r="A4575" s="0" t="s">
        <v>24</v>
      </c>
      <c r="B4575" s="0" t="s">
        <v>25</v>
      </c>
      <c r="C4575" s="0" t="s">
        <v>4748</v>
      </c>
      <c r="D4575" s="0" t="n">
        <v>8876</v>
      </c>
      <c r="E4575" s="0" t="n">
        <v>60.666621</v>
      </c>
      <c r="F4575" s="0" t="n">
        <v>73.047519</v>
      </c>
      <c r="G4575" s="0" t="n">
        <v>0.0023408577205</v>
      </c>
      <c r="H4575" s="0" t="n">
        <v>1730.22</v>
      </c>
      <c r="I4575" s="0" t="n">
        <v>1.42555</v>
      </c>
      <c r="J4575" s="0" t="n">
        <v>10.2362</v>
      </c>
      <c r="K4575" s="0" t="n">
        <v>254</v>
      </c>
      <c r="L4575" s="0" t="s">
        <v>20</v>
      </c>
      <c r="M4575" s="0" t="n">
        <f aca="false">35.3*G4575</f>
        <v>0.08263227753365</v>
      </c>
      <c r="N4575" s="0" t="n">
        <f aca="false">M4575*1000/365</f>
        <v>0.226389801462055</v>
      </c>
      <c r="O4575" s="0" t="n">
        <f aca="false">Table1[[#This Row],[Detection frequency 2021]]/100*365</f>
        <v>37.36213</v>
      </c>
      <c r="P4575" s="0" t="n">
        <f aca="false">Table1[[#This Row],[Flared days/year]]/12</f>
        <v>3.11351083333333</v>
      </c>
      <c r="Q4575" s="2" t="n">
        <f aca="false">Table1[[#This Row],['#days per month]]-P4631</f>
        <v>-0.996845416666636</v>
      </c>
    </row>
    <row r="4576" customFormat="false" ht="15.75" hidden="true" customHeight="false" outlineLevel="0" collapsed="false">
      <c r="A4576" s="0" t="s">
        <v>645</v>
      </c>
      <c r="B4576" s="0" t="s">
        <v>646</v>
      </c>
      <c r="C4576" s="0" t="s">
        <v>4749</v>
      </c>
      <c r="D4576" s="0" t="n">
        <v>935</v>
      </c>
      <c r="E4576" s="0" t="n">
        <v>48.430161</v>
      </c>
      <c r="F4576" s="0" t="n">
        <v>-102.685055</v>
      </c>
      <c r="G4576" s="0" t="n">
        <v>0.00233914057</v>
      </c>
      <c r="H4576" s="0" t="n">
        <v>1909.36</v>
      </c>
      <c r="I4576" s="0" t="n">
        <v>1.35675</v>
      </c>
      <c r="J4576" s="0" t="n">
        <v>8.61538</v>
      </c>
      <c r="K4576" s="0" t="n">
        <v>325</v>
      </c>
      <c r="L4576" s="0" t="s">
        <v>20</v>
      </c>
      <c r="M4576" s="0" t="n">
        <f aca="false">35.3*G4576</f>
        <v>0.082571662121</v>
      </c>
      <c r="N4576" s="0" t="n">
        <f aca="false">M4576*1000/365</f>
        <v>0.226223731838356</v>
      </c>
      <c r="O4576" s="0" t="n">
        <f aca="false">Table1[[#This Row],[Detection frequency 2021]]/100*365</f>
        <v>31.446137</v>
      </c>
      <c r="P4576" s="0" t="n">
        <f aca="false">Table1[[#This Row],[Flared days/year]]/12</f>
        <v>2.62051141666667</v>
      </c>
      <c r="Q4576" s="2" t="n">
        <f aca="false">Table1[[#This Row],['#days per month]]-P4632</f>
        <v>1.00137445833333</v>
      </c>
    </row>
    <row r="4577" customFormat="false" ht="15.75" hidden="true" customHeight="false" outlineLevel="0" collapsed="false">
      <c r="A4577" s="0" t="s">
        <v>645</v>
      </c>
      <c r="B4577" s="0" t="s">
        <v>646</v>
      </c>
      <c r="C4577" s="0" t="s">
        <v>4750</v>
      </c>
      <c r="D4577" s="0" t="n">
        <v>1506</v>
      </c>
      <c r="E4577" s="0" t="n">
        <v>32.362766</v>
      </c>
      <c r="F4577" s="0" t="n">
        <v>-103.839367</v>
      </c>
      <c r="G4577" s="0" t="n">
        <v>0.0023390554463</v>
      </c>
      <c r="H4577" s="0" t="n">
        <v>1836.89</v>
      </c>
      <c r="I4577" s="0" t="n">
        <v>4.27028</v>
      </c>
      <c r="J4577" s="0" t="n">
        <v>7.78816</v>
      </c>
      <c r="K4577" s="0" t="n">
        <v>321</v>
      </c>
      <c r="L4577" s="0" t="s">
        <v>20</v>
      </c>
      <c r="M4577" s="0" t="n">
        <f aca="false">35.3*G4577</f>
        <v>0.08256865725439</v>
      </c>
      <c r="N4577" s="0" t="n">
        <f aca="false">M4577*1000/365</f>
        <v>0.226215499327096</v>
      </c>
      <c r="O4577" s="0" t="n">
        <f aca="false">Table1[[#This Row],[Detection frequency 2021]]/100*365</f>
        <v>28.426784</v>
      </c>
      <c r="P4577" s="0" t="n">
        <f aca="false">Table1[[#This Row],[Flared days/year]]/12</f>
        <v>2.36889866666667</v>
      </c>
      <c r="Q4577" s="2" t="n">
        <f aca="false">Table1[[#This Row],['#days per month]]-P4633</f>
        <v>-1.92414008333333</v>
      </c>
    </row>
    <row r="4578" customFormat="false" ht="15.75" hidden="true" customHeight="false" outlineLevel="0" collapsed="false">
      <c r="A4578" s="0" t="s">
        <v>732</v>
      </c>
      <c r="B4578" s="0" t="s">
        <v>733</v>
      </c>
      <c r="C4578" s="0" t="s">
        <v>4751</v>
      </c>
      <c r="D4578" s="0" t="n">
        <v>4184</v>
      </c>
      <c r="E4578" s="0" t="n">
        <v>7.32507799999999</v>
      </c>
      <c r="F4578" s="0" t="n">
        <v>-73.448767</v>
      </c>
      <c r="G4578" s="0" t="n">
        <v>0.0023376083434</v>
      </c>
      <c r="H4578" s="0" t="n">
        <v>1931.7</v>
      </c>
      <c r="I4578" s="0" t="n">
        <v>1.6015</v>
      </c>
      <c r="J4578" s="0" t="n">
        <v>14.6667</v>
      </c>
      <c r="K4578" s="0" t="n">
        <v>75</v>
      </c>
      <c r="L4578" s="0" t="s">
        <v>20</v>
      </c>
      <c r="M4578" s="0" t="n">
        <f aca="false">35.3*G4578</f>
        <v>0.08251757452202</v>
      </c>
      <c r="N4578" s="0" t="n">
        <f aca="false">M4578*1000/365</f>
        <v>0.226075546635671</v>
      </c>
      <c r="O4578" s="0" t="n">
        <f aca="false">Table1[[#This Row],[Detection frequency 2021]]/100*365</f>
        <v>53.533455</v>
      </c>
      <c r="P4578" s="0" t="n">
        <f aca="false">Table1[[#This Row],[Flared days/year]]/12</f>
        <v>4.46112125</v>
      </c>
      <c r="Q4578" s="2" t="n">
        <f aca="false">Table1[[#This Row],['#days per month]]-P4634</f>
        <v>2.07909170833333</v>
      </c>
    </row>
    <row r="4579" customFormat="false" ht="15.75" hidden="true" customHeight="false" outlineLevel="0" collapsed="false">
      <c r="A4579" s="0" t="s">
        <v>598</v>
      </c>
      <c r="B4579" s="0" t="s">
        <v>599</v>
      </c>
      <c r="C4579" s="0" t="s">
        <v>4752</v>
      </c>
      <c r="D4579" s="0" t="n">
        <v>472</v>
      </c>
      <c r="E4579" s="0" t="n">
        <v>49.0894739999999</v>
      </c>
      <c r="F4579" s="0" t="n">
        <v>-103.983431</v>
      </c>
      <c r="G4579" s="0" t="n">
        <v>0.0023341564306</v>
      </c>
      <c r="H4579" s="0" t="n">
        <v>1912.36</v>
      </c>
      <c r="I4579" s="0" t="n">
        <v>1.6015</v>
      </c>
      <c r="J4579" s="0" t="n">
        <v>14.9254</v>
      </c>
      <c r="K4579" s="0" t="n">
        <v>335</v>
      </c>
      <c r="L4579" s="0" t="s">
        <v>20</v>
      </c>
      <c r="M4579" s="0" t="n">
        <f aca="false">35.3*G4579</f>
        <v>0.08239572200018</v>
      </c>
      <c r="N4579" s="0" t="n">
        <f aca="false">M4579*1000/365</f>
        <v>0.225741704110082</v>
      </c>
      <c r="O4579" s="0" t="n">
        <f aca="false">Table1[[#This Row],[Detection frequency 2021]]/100*365</f>
        <v>54.47771</v>
      </c>
      <c r="P4579" s="0" t="n">
        <f aca="false">Table1[[#This Row],[Flared days/year]]/12</f>
        <v>4.53980916666667</v>
      </c>
      <c r="Q4579" s="2" t="n">
        <f aca="false">Table1[[#This Row],['#days per month]]-P4635</f>
        <v>0.899207916666668</v>
      </c>
    </row>
    <row r="4580" customFormat="false" ht="15.75" hidden="true" customHeight="false" outlineLevel="0" collapsed="false">
      <c r="A4580" s="0" t="s">
        <v>161</v>
      </c>
      <c r="B4580" s="0" t="s">
        <v>162</v>
      </c>
      <c r="C4580" s="0" t="s">
        <v>4753</v>
      </c>
      <c r="D4580" s="0" t="n">
        <v>9659</v>
      </c>
      <c r="E4580" s="0" t="n">
        <v>40.643136</v>
      </c>
      <c r="F4580" s="0" t="n">
        <v>82.9598319999999</v>
      </c>
      <c r="G4580" s="0" t="n">
        <v>0.00233403021269999</v>
      </c>
      <c r="H4580" s="0" t="n">
        <v>1633.2</v>
      </c>
      <c r="I4580" s="0" t="n">
        <v>1.6015</v>
      </c>
      <c r="J4580" s="0" t="n">
        <v>11.9882999999999</v>
      </c>
      <c r="K4580" s="0" t="n">
        <v>342</v>
      </c>
      <c r="L4580" s="0" t="s">
        <v>20</v>
      </c>
      <c r="M4580" s="0" t="n">
        <f aca="false">35.3*G4580</f>
        <v>0.0823912665083096</v>
      </c>
      <c r="N4580" s="0" t="n">
        <f aca="false">M4580*1000/365</f>
        <v>0.22572949728304</v>
      </c>
      <c r="O4580" s="0" t="n">
        <f aca="false">Table1[[#This Row],[Detection frequency 2021]]/100*365</f>
        <v>43.7572949999996</v>
      </c>
      <c r="P4580" s="0" t="n">
        <f aca="false">Table1[[#This Row],[Flared days/year]]/12</f>
        <v>3.64644124999997</v>
      </c>
      <c r="Q4580" s="2" t="n">
        <f aca="false">Table1[[#This Row],['#days per month]]-P4636</f>
        <v>-1.18323875</v>
      </c>
    </row>
    <row r="4581" customFormat="false" ht="15.75" hidden="true" customHeight="false" outlineLevel="0" collapsed="false">
      <c r="A4581" s="0" t="s">
        <v>2798</v>
      </c>
      <c r="B4581" s="0" t="s">
        <v>2799</v>
      </c>
      <c r="C4581" s="0" t="s">
        <v>4754</v>
      </c>
      <c r="D4581" s="0" t="n">
        <v>5424</v>
      </c>
      <c r="E4581" s="0" t="n">
        <v>46.463899</v>
      </c>
      <c r="F4581" s="0" t="n">
        <v>26.612563</v>
      </c>
      <c r="G4581" s="0" t="n">
        <v>0.0023336691708</v>
      </c>
      <c r="H4581" s="0" t="n">
        <v>1846.13</v>
      </c>
      <c r="I4581" s="0" t="n">
        <v>1.76253</v>
      </c>
      <c r="J4581" s="0" t="n">
        <v>10.3703999999999</v>
      </c>
      <c r="K4581" s="0" t="n">
        <v>270</v>
      </c>
      <c r="L4581" s="0" t="s">
        <v>20</v>
      </c>
      <c r="M4581" s="0" t="n">
        <f aca="false">35.3*G4581</f>
        <v>0.08237852172924</v>
      </c>
      <c r="N4581" s="0" t="n">
        <f aca="false">M4581*1000/365</f>
        <v>0.22569458008011</v>
      </c>
      <c r="O4581" s="0" t="n">
        <f aca="false">Table1[[#This Row],[Detection frequency 2021]]/100*365</f>
        <v>37.8519599999996</v>
      </c>
      <c r="P4581" s="0" t="n">
        <f aca="false">Table1[[#This Row],[Flared days/year]]/12</f>
        <v>3.15432999999997</v>
      </c>
      <c r="Q4581" s="2" t="n">
        <f aca="false">Table1[[#This Row],['#days per month]]-P4637</f>
        <v>-2.67742708333336</v>
      </c>
    </row>
    <row r="4582" customFormat="false" ht="15.75" hidden="true" customHeight="false" outlineLevel="0" collapsed="false">
      <c r="A4582" s="0" t="s">
        <v>161</v>
      </c>
      <c r="B4582" s="0" t="s">
        <v>162</v>
      </c>
      <c r="C4582" s="0" t="s">
        <v>4755</v>
      </c>
      <c r="D4582" s="0" t="n">
        <v>10864</v>
      </c>
      <c r="E4582" s="0" t="n">
        <v>31.067207</v>
      </c>
      <c r="F4582" s="0" t="n">
        <v>105.654569999999</v>
      </c>
      <c r="G4582" s="0" t="n">
        <v>0.0023335546941</v>
      </c>
      <c r="H4582" s="0" t="n">
        <v>1618.4</v>
      </c>
      <c r="I4582" s="0" t="n">
        <v>1.6015</v>
      </c>
      <c r="J4582" s="0" t="n">
        <v>4.6729</v>
      </c>
      <c r="K4582" s="0" t="n">
        <v>107</v>
      </c>
      <c r="L4582" s="0" t="s">
        <v>20</v>
      </c>
      <c r="M4582" s="0" t="n">
        <f aca="false">35.3*G4582</f>
        <v>0.08237448070173</v>
      </c>
      <c r="N4582" s="0" t="n">
        <f aca="false">M4582*1000/365</f>
        <v>0.225683508771863</v>
      </c>
      <c r="O4582" s="0" t="n">
        <f aca="false">Table1[[#This Row],[Detection frequency 2021]]/100*365</f>
        <v>17.056085</v>
      </c>
      <c r="P4582" s="0" t="n">
        <f aca="false">Table1[[#This Row],[Flared days/year]]/12</f>
        <v>1.42134041666667</v>
      </c>
      <c r="Q4582" s="2" t="n">
        <f aca="false">Table1[[#This Row],['#days per month]]-P4638</f>
        <v>-1.46403629166667</v>
      </c>
    </row>
    <row r="4583" customFormat="false" ht="15.75" hidden="true" customHeight="false" outlineLevel="0" collapsed="false">
      <c r="A4583" s="0" t="s">
        <v>645</v>
      </c>
      <c r="B4583" s="0" t="s">
        <v>646</v>
      </c>
      <c r="C4583" s="0" t="s">
        <v>4756</v>
      </c>
      <c r="D4583" s="0" t="n">
        <v>2648</v>
      </c>
      <c r="E4583" s="0" t="n">
        <v>32.135655</v>
      </c>
      <c r="F4583" s="0" t="n">
        <v>-101.564276</v>
      </c>
      <c r="G4583" s="0" t="n">
        <v>0.002332741616</v>
      </c>
      <c r="H4583" s="0" t="n">
        <v>1983.73</v>
      </c>
      <c r="I4583" s="0" t="n">
        <v>1.6015</v>
      </c>
      <c r="J4583" s="0" t="n">
        <v>10.8883</v>
      </c>
      <c r="K4583" s="0" t="n">
        <v>349</v>
      </c>
      <c r="L4583" s="0" t="s">
        <v>20</v>
      </c>
      <c r="M4583" s="0" t="n">
        <f aca="false">35.3*G4583</f>
        <v>0.0823457790448</v>
      </c>
      <c r="N4583" s="0" t="n">
        <f aca="false">M4583*1000/365</f>
        <v>0.225604874095342</v>
      </c>
      <c r="O4583" s="0" t="n">
        <f aca="false">Table1[[#This Row],[Detection frequency 2021]]/100*365</f>
        <v>39.742295</v>
      </c>
      <c r="P4583" s="0" t="n">
        <f aca="false">Table1[[#This Row],[Flared days/year]]/12</f>
        <v>3.31185791666667</v>
      </c>
      <c r="Q4583" s="2" t="n">
        <f aca="false">Table1[[#This Row],['#days per month]]-P4639</f>
        <v>0.670891291666667</v>
      </c>
    </row>
    <row r="4584" customFormat="false" ht="15.75" hidden="true" customHeight="false" outlineLevel="0" collapsed="false">
      <c r="A4584" s="0" t="s">
        <v>598</v>
      </c>
      <c r="B4584" s="0" t="s">
        <v>599</v>
      </c>
      <c r="C4584" s="0" t="s">
        <v>4757</v>
      </c>
      <c r="D4584" s="0" t="n">
        <v>313</v>
      </c>
      <c r="E4584" s="0" t="n">
        <v>55.356775</v>
      </c>
      <c r="F4584" s="0" t="n">
        <v>-113.659364</v>
      </c>
      <c r="G4584" s="0" t="n">
        <v>0.0023320899794</v>
      </c>
      <c r="H4584" s="0" t="n">
        <v>1835.46</v>
      </c>
      <c r="I4584" s="0" t="n">
        <v>1.6015</v>
      </c>
      <c r="J4584" s="0" t="n">
        <v>13.141</v>
      </c>
      <c r="K4584" s="0" t="n">
        <v>312</v>
      </c>
      <c r="L4584" s="0" t="s">
        <v>20</v>
      </c>
      <c r="M4584" s="0" t="n">
        <f aca="false">35.3*G4584</f>
        <v>0.08232277627282</v>
      </c>
      <c r="N4584" s="0" t="n">
        <f aca="false">M4584*1000/365</f>
        <v>0.225541852802247</v>
      </c>
      <c r="O4584" s="0" t="n">
        <f aca="false">Table1[[#This Row],[Detection frequency 2021]]/100*365</f>
        <v>47.96465</v>
      </c>
      <c r="P4584" s="0" t="n">
        <f aca="false">Table1[[#This Row],[Flared days/year]]/12</f>
        <v>3.99705416666667</v>
      </c>
      <c r="Q4584" s="2" t="n">
        <f aca="false">Table1[[#This Row],['#days per month]]-P4640</f>
        <v>2.35502258333333</v>
      </c>
    </row>
    <row r="4585" customFormat="false" ht="15.75" hidden="true" customHeight="false" outlineLevel="0" collapsed="false">
      <c r="A4585" s="0" t="s">
        <v>645</v>
      </c>
      <c r="B4585" s="0" t="s">
        <v>646</v>
      </c>
      <c r="C4585" s="0" t="s">
        <v>4758</v>
      </c>
      <c r="D4585" s="0" t="n">
        <v>3179</v>
      </c>
      <c r="E4585" s="0" t="n">
        <v>29.0133549999999</v>
      </c>
      <c r="F4585" s="0" t="n">
        <v>-97.9373459999999</v>
      </c>
      <c r="G4585" s="0" t="n">
        <v>0.0023310919774</v>
      </c>
      <c r="H4585" s="0" t="n">
        <v>1929.79</v>
      </c>
      <c r="I4585" s="0" t="n">
        <v>2.24587</v>
      </c>
      <c r="J4585" s="0" t="n">
        <v>13.5048</v>
      </c>
      <c r="K4585" s="0" t="n">
        <v>311</v>
      </c>
      <c r="L4585" s="0" t="s">
        <v>20</v>
      </c>
      <c r="M4585" s="0" t="n">
        <f aca="false">35.3*G4585</f>
        <v>0.08228754680222</v>
      </c>
      <c r="N4585" s="0" t="n">
        <f aca="false">M4585*1000/365</f>
        <v>0.225445333704712</v>
      </c>
      <c r="O4585" s="0" t="n">
        <f aca="false">Table1[[#This Row],[Detection frequency 2021]]/100*365</f>
        <v>49.29252</v>
      </c>
      <c r="P4585" s="0" t="n">
        <f aca="false">Table1[[#This Row],[Flared days/year]]/12</f>
        <v>4.10771</v>
      </c>
      <c r="Q4585" s="2" t="n">
        <f aca="false">Table1[[#This Row],['#days per month]]-P4641</f>
        <v>0.4367225</v>
      </c>
    </row>
    <row r="4586" customFormat="false" ht="15.75" hidden="true" customHeight="false" outlineLevel="0" collapsed="false">
      <c r="A4586" s="0" t="s">
        <v>645</v>
      </c>
      <c r="B4586" s="0" t="s">
        <v>646</v>
      </c>
      <c r="C4586" s="0" t="s">
        <v>4759</v>
      </c>
      <c r="D4586" s="0" t="n">
        <v>968</v>
      </c>
      <c r="E4586" s="0" t="n">
        <v>48.139792</v>
      </c>
      <c r="F4586" s="0" t="n">
        <v>-102.63959</v>
      </c>
      <c r="G4586" s="0" t="n">
        <v>0.0023306634236</v>
      </c>
      <c r="H4586" s="0" t="n">
        <v>1861.09</v>
      </c>
      <c r="I4586" s="0" t="n">
        <v>2.98608</v>
      </c>
      <c r="J4586" s="0" t="n">
        <v>6.68605</v>
      </c>
      <c r="K4586" s="0" t="n">
        <v>344</v>
      </c>
      <c r="L4586" s="0" t="s">
        <v>20</v>
      </c>
      <c r="M4586" s="0" t="n">
        <f aca="false">35.3*G4586</f>
        <v>0.08227241885308</v>
      </c>
      <c r="N4586" s="0" t="n">
        <f aca="false">M4586*1000/365</f>
        <v>0.225403887268712</v>
      </c>
      <c r="O4586" s="0" t="n">
        <f aca="false">Table1[[#This Row],[Detection frequency 2021]]/100*365</f>
        <v>24.4040825</v>
      </c>
      <c r="P4586" s="0" t="n">
        <f aca="false">Table1[[#This Row],[Flared days/year]]/12</f>
        <v>2.03367354166667</v>
      </c>
      <c r="Q4586" s="2" t="n">
        <f aca="false">Table1[[#This Row],['#days per month]]-P4642</f>
        <v>-1.35562520833333</v>
      </c>
    </row>
    <row r="4587" customFormat="false" ht="15.75" hidden="true" customHeight="false" outlineLevel="0" collapsed="false">
      <c r="A4587" s="0" t="s">
        <v>126</v>
      </c>
      <c r="B4587" s="0" t="s">
        <v>127</v>
      </c>
      <c r="C4587" s="0" t="s">
        <v>4760</v>
      </c>
      <c r="D4587" s="0" t="n">
        <v>5934</v>
      </c>
      <c r="E4587" s="0" t="n">
        <v>5.412558</v>
      </c>
      <c r="F4587" s="0" t="n">
        <v>5.321072</v>
      </c>
      <c r="G4587" s="0" t="n">
        <v>0.00232632505019999</v>
      </c>
      <c r="H4587" s="0" t="n">
        <v>1752.66</v>
      </c>
      <c r="I4587" s="0" t="n">
        <v>0.560413</v>
      </c>
      <c r="J4587" s="0" t="n">
        <v>23.5294</v>
      </c>
      <c r="K4587" s="0" t="n">
        <v>68</v>
      </c>
      <c r="L4587" s="0" t="s">
        <v>20</v>
      </c>
      <c r="M4587" s="0" t="n">
        <f aca="false">35.3*G4587</f>
        <v>0.0821192742720596</v>
      </c>
      <c r="N4587" s="0" t="n">
        <f aca="false">M4587*1000/365</f>
        <v>0.224984313074136</v>
      </c>
      <c r="O4587" s="0" t="n">
        <f aca="false">Table1[[#This Row],[Detection frequency 2021]]/100*365</f>
        <v>85.88231</v>
      </c>
      <c r="P4587" s="0" t="n">
        <f aca="false">Table1[[#This Row],[Flared days/year]]/12</f>
        <v>7.15685916666667</v>
      </c>
      <c r="Q4587" s="2" t="n">
        <f aca="false">Table1[[#This Row],['#days per month]]-P4643</f>
        <v>6.8586566</v>
      </c>
    </row>
    <row r="4588" customFormat="false" ht="15.75" hidden="true" customHeight="false" outlineLevel="0" collapsed="false">
      <c r="A4588" s="0" t="s">
        <v>645</v>
      </c>
      <c r="B4588" s="0" t="s">
        <v>646</v>
      </c>
      <c r="C4588" s="0" t="s">
        <v>4761</v>
      </c>
      <c r="D4588" s="0" t="n">
        <v>3031</v>
      </c>
      <c r="E4588" s="0" t="n">
        <v>28.473053</v>
      </c>
      <c r="F4588" s="0" t="n">
        <v>-98.688936</v>
      </c>
      <c r="G4588" s="0" t="n">
        <v>0.0023260960968</v>
      </c>
      <c r="H4588" s="0" t="n">
        <v>1938.39</v>
      </c>
      <c r="I4588" s="0" t="n">
        <v>2.42536</v>
      </c>
      <c r="J4588" s="0" t="n">
        <v>15.5844</v>
      </c>
      <c r="K4588" s="0" t="n">
        <v>308</v>
      </c>
      <c r="L4588" s="0" t="s">
        <v>20</v>
      </c>
      <c r="M4588" s="0" t="n">
        <f aca="false">35.3*G4588</f>
        <v>0.08211119221704</v>
      </c>
      <c r="N4588" s="0" t="n">
        <f aca="false">M4588*1000/365</f>
        <v>0.224962170457644</v>
      </c>
      <c r="O4588" s="0" t="n">
        <f aca="false">Table1[[#This Row],[Detection frequency 2021]]/100*365</f>
        <v>56.88306</v>
      </c>
      <c r="P4588" s="0" t="n">
        <f aca="false">Table1[[#This Row],[Flared days/year]]/12</f>
        <v>4.740255</v>
      </c>
      <c r="Q4588" s="2" t="n">
        <f aca="false">Table1[[#This Row],['#days per month]]-P4644</f>
        <v>-1.14220666666667</v>
      </c>
    </row>
    <row r="4589" customFormat="false" ht="15.75" hidden="true" customHeight="false" outlineLevel="0" collapsed="false">
      <c r="A4589" s="0" t="s">
        <v>788</v>
      </c>
      <c r="B4589" s="0" t="s">
        <v>789</v>
      </c>
      <c r="C4589" s="0" t="s">
        <v>4762</v>
      </c>
      <c r="D4589" s="0" t="n">
        <v>12039</v>
      </c>
      <c r="E4589" s="0" t="n">
        <v>-6.651439</v>
      </c>
      <c r="F4589" s="0" t="n">
        <v>112.823699</v>
      </c>
      <c r="G4589" s="0" t="n">
        <v>0.0023253769483</v>
      </c>
      <c r="H4589" s="0" t="n">
        <v>1814.02</v>
      </c>
      <c r="I4589" s="0" t="n">
        <v>1.6015</v>
      </c>
      <c r="J4589" s="0" t="n">
        <v>21.875</v>
      </c>
      <c r="K4589" s="0" t="n">
        <v>96</v>
      </c>
      <c r="L4589" s="0" t="s">
        <v>20</v>
      </c>
      <c r="M4589" s="0" t="n">
        <f aca="false">35.3*G4589</f>
        <v>0.08208580627499</v>
      </c>
      <c r="N4589" s="0" t="n">
        <f aca="false">M4589*1000/365</f>
        <v>0.224892619931479</v>
      </c>
      <c r="O4589" s="0" t="n">
        <f aca="false">Table1[[#This Row],[Detection frequency 2021]]/100*365</f>
        <v>79.84375</v>
      </c>
      <c r="P4589" s="0" t="n">
        <f aca="false">Table1[[#This Row],[Flared days/year]]/12</f>
        <v>6.65364583333333</v>
      </c>
      <c r="Q4589" s="2" t="n">
        <f aca="false">Table1[[#This Row],['#days per month]]-P4645</f>
        <v>5.64535766666667</v>
      </c>
    </row>
    <row r="4590" customFormat="false" ht="15.75" hidden="true" customHeight="false" outlineLevel="0" collapsed="false">
      <c r="A4590" s="0" t="s">
        <v>28</v>
      </c>
      <c r="B4590" s="0" t="s">
        <v>29</v>
      </c>
      <c r="C4590" s="0" t="s">
        <v>4763</v>
      </c>
      <c r="D4590" s="0" t="n">
        <v>7691</v>
      </c>
      <c r="E4590" s="0" t="n">
        <v>33.479546</v>
      </c>
      <c r="F4590" s="0" t="n">
        <v>48.232892</v>
      </c>
      <c r="G4590" s="0" t="n">
        <v>0.0023252243127</v>
      </c>
      <c r="H4590" s="0" t="n">
        <v>1835.58</v>
      </c>
      <c r="I4590" s="0" t="n">
        <v>1.5486</v>
      </c>
      <c r="J4590" s="0" t="n">
        <v>15.1832</v>
      </c>
      <c r="K4590" s="0" t="n">
        <v>382</v>
      </c>
      <c r="L4590" s="0" t="s">
        <v>20</v>
      </c>
      <c r="M4590" s="0" t="n">
        <f aca="false">35.3*G4590</f>
        <v>0.08208041823831</v>
      </c>
      <c r="N4590" s="0" t="n">
        <f aca="false">M4590*1000/365</f>
        <v>0.224877858187151</v>
      </c>
      <c r="O4590" s="0" t="n">
        <f aca="false">Table1[[#This Row],[Detection frequency 2021]]/100*365</f>
        <v>55.41868</v>
      </c>
      <c r="P4590" s="0" t="n">
        <f aca="false">Table1[[#This Row],[Flared days/year]]/12</f>
        <v>4.61822333333333</v>
      </c>
      <c r="Q4590" s="2" t="n">
        <f aca="false">Table1[[#This Row],['#days per month]]-P4646</f>
        <v>1.369845</v>
      </c>
    </row>
    <row r="4591" customFormat="false" ht="15.75" hidden="true" customHeight="false" outlineLevel="0" collapsed="false">
      <c r="A4591" s="0" t="s">
        <v>221</v>
      </c>
      <c r="B4591" s="0" t="s">
        <v>222</v>
      </c>
      <c r="C4591" s="0" t="s">
        <v>4764</v>
      </c>
      <c r="D4591" s="0" t="n">
        <v>10162</v>
      </c>
      <c r="E4591" s="0" t="n">
        <v>22.095118</v>
      </c>
      <c r="F4591" s="0" t="n">
        <v>72.8105219999999</v>
      </c>
      <c r="G4591" s="0" t="n">
        <v>0.0023247957589</v>
      </c>
      <c r="H4591" s="0" t="n">
        <v>1909.49</v>
      </c>
      <c r="I4591" s="0" t="n">
        <v>1.051</v>
      </c>
      <c r="J4591" s="0" t="n">
        <v>22.1402</v>
      </c>
      <c r="K4591" s="0" t="n">
        <v>271</v>
      </c>
      <c r="L4591" s="0" t="s">
        <v>20</v>
      </c>
      <c r="M4591" s="0" t="n">
        <f aca="false">35.3*G4591</f>
        <v>0.08206529028917</v>
      </c>
      <c r="N4591" s="0" t="n">
        <f aca="false">M4591*1000/365</f>
        <v>0.224836411751151</v>
      </c>
      <c r="O4591" s="0" t="n">
        <f aca="false">Table1[[#This Row],[Detection frequency 2021]]/100*365</f>
        <v>80.81173</v>
      </c>
      <c r="P4591" s="0" t="n">
        <f aca="false">Table1[[#This Row],[Flared days/year]]/12</f>
        <v>6.73431083333333</v>
      </c>
      <c r="Q4591" s="2" t="n">
        <f aca="false">Table1[[#This Row],['#days per month]]-P4647</f>
        <v>4.37808983333333</v>
      </c>
    </row>
    <row r="4592" customFormat="false" ht="15.75" hidden="true" customHeight="false" outlineLevel="0" collapsed="false">
      <c r="A4592" s="0" t="s">
        <v>645</v>
      </c>
      <c r="B4592" s="0" t="s">
        <v>646</v>
      </c>
      <c r="C4592" s="0" t="s">
        <v>4765</v>
      </c>
      <c r="D4592" s="0" t="n">
        <v>2492</v>
      </c>
      <c r="E4592" s="0" t="n">
        <v>31.345806</v>
      </c>
      <c r="F4592" s="0" t="n">
        <v>-101.821167</v>
      </c>
      <c r="G4592" s="0" t="n">
        <v>0.00232477227649999</v>
      </c>
      <c r="H4592" s="0" t="n">
        <v>1878.78</v>
      </c>
      <c r="I4592" s="0" t="n">
        <v>0.440577999999999</v>
      </c>
      <c r="J4592" s="0" t="n">
        <v>20.1779999999999</v>
      </c>
      <c r="K4592" s="0" t="n">
        <v>337</v>
      </c>
      <c r="L4592" s="0" t="s">
        <v>20</v>
      </c>
      <c r="M4592" s="0" t="n">
        <f aca="false">35.3*G4592</f>
        <v>0.0820644613604497</v>
      </c>
      <c r="N4592" s="0" t="n">
        <f aca="false">M4592*1000/365</f>
        <v>0.224834140713561</v>
      </c>
      <c r="O4592" s="0" t="n">
        <f aca="false">Table1[[#This Row],[Detection frequency 2021]]/100*365</f>
        <v>73.6496999999996</v>
      </c>
      <c r="P4592" s="0" t="n">
        <f aca="false">Table1[[#This Row],[Flared days/year]]/12</f>
        <v>6.13747499999997</v>
      </c>
      <c r="Q4592" s="2" t="n">
        <f aca="false">Table1[[#This Row],['#days per month]]-P4648</f>
        <v>1.7522433333333</v>
      </c>
    </row>
    <row r="4593" customFormat="false" ht="15.75" hidden="true" customHeight="false" outlineLevel="0" collapsed="false">
      <c r="A4593" s="0" t="s">
        <v>24</v>
      </c>
      <c r="B4593" s="0" t="s">
        <v>25</v>
      </c>
      <c r="C4593" s="0" t="s">
        <v>4766</v>
      </c>
      <c r="D4593" s="0" t="n">
        <v>9329</v>
      </c>
      <c r="E4593" s="0" t="n">
        <v>67.315637</v>
      </c>
      <c r="F4593" s="0" t="n">
        <v>79.115719</v>
      </c>
      <c r="G4593" s="0" t="n">
        <v>0.0023225443838</v>
      </c>
      <c r="H4593" s="0" t="n">
        <v>1495.84</v>
      </c>
      <c r="I4593" s="0" t="n">
        <v>1.6015</v>
      </c>
      <c r="J4593" s="0" t="n">
        <v>5.68182</v>
      </c>
      <c r="K4593" s="0" t="n">
        <v>352</v>
      </c>
      <c r="L4593" s="0" t="s">
        <v>20</v>
      </c>
      <c r="M4593" s="0" t="n">
        <f aca="false">35.3*G4593</f>
        <v>0.08198581674814</v>
      </c>
      <c r="N4593" s="0" t="n">
        <f aca="false">M4593*1000/365</f>
        <v>0.224618676022301</v>
      </c>
      <c r="O4593" s="0" t="n">
        <f aca="false">Table1[[#This Row],[Detection frequency 2021]]/100*365</f>
        <v>20.738643</v>
      </c>
      <c r="P4593" s="0" t="n">
        <f aca="false">Table1[[#This Row],[Flared days/year]]/12</f>
        <v>1.72822025</v>
      </c>
      <c r="Q4593" s="2" t="n">
        <f aca="false">Table1[[#This Row],['#days per month]]-P4649</f>
        <v>-2.0329830833333</v>
      </c>
    </row>
    <row r="4594" customFormat="false" ht="15.75" hidden="true" customHeight="false" outlineLevel="0" collapsed="false">
      <c r="A4594" s="0" t="s">
        <v>24</v>
      </c>
      <c r="B4594" s="0" t="s">
        <v>25</v>
      </c>
      <c r="C4594" s="0" t="s">
        <v>4767</v>
      </c>
      <c r="D4594" s="0" t="n">
        <v>6669</v>
      </c>
      <c r="E4594" s="0" t="n">
        <v>50.754162</v>
      </c>
      <c r="F4594" s="0" t="n">
        <v>45.112342</v>
      </c>
      <c r="G4594" s="0" t="n">
        <v>0.002322380007</v>
      </c>
      <c r="H4594" s="0" t="n">
        <v>1856.7</v>
      </c>
      <c r="I4594" s="0" t="n">
        <v>1.80955</v>
      </c>
      <c r="J4594" s="0" t="n">
        <v>10.084</v>
      </c>
      <c r="K4594" s="0" t="n">
        <v>238</v>
      </c>
      <c r="L4594" s="0" t="s">
        <v>20</v>
      </c>
      <c r="M4594" s="0" t="n">
        <f aca="false">35.3*G4594</f>
        <v>0.0819800142471</v>
      </c>
      <c r="N4594" s="0" t="n">
        <f aca="false">M4594*1000/365</f>
        <v>0.224602778759178</v>
      </c>
      <c r="O4594" s="0" t="n">
        <f aca="false">Table1[[#This Row],[Detection frequency 2021]]/100*365</f>
        <v>36.8066</v>
      </c>
      <c r="P4594" s="0" t="n">
        <f aca="false">Table1[[#This Row],[Flared days/year]]/12</f>
        <v>3.06721666666667</v>
      </c>
      <c r="Q4594" s="2" t="n">
        <f aca="false">Table1[[#This Row],['#days per month]]-P4650</f>
        <v>0.496795416666667</v>
      </c>
    </row>
    <row r="4595" customFormat="false" ht="15.75" hidden="true" customHeight="false" outlineLevel="0" collapsed="false">
      <c r="A4595" s="0" t="s">
        <v>24</v>
      </c>
      <c r="B4595" s="0" t="s">
        <v>25</v>
      </c>
      <c r="C4595" s="0" t="s">
        <v>4768</v>
      </c>
      <c r="D4595" s="0" t="n">
        <v>6694</v>
      </c>
      <c r="E4595" s="0" t="n">
        <v>44.722876</v>
      </c>
      <c r="F4595" s="0" t="n">
        <v>45.748958</v>
      </c>
      <c r="G4595" s="0" t="n">
        <v>0.0023221862772</v>
      </c>
      <c r="H4595" s="0" t="n">
        <v>1826.02</v>
      </c>
      <c r="I4595" s="0" t="n">
        <v>1.6015</v>
      </c>
      <c r="J4595" s="0" t="n">
        <v>17.2757</v>
      </c>
      <c r="K4595" s="0" t="n">
        <v>301</v>
      </c>
      <c r="L4595" s="0" t="s">
        <v>20</v>
      </c>
      <c r="M4595" s="0" t="n">
        <f aca="false">35.3*G4595</f>
        <v>0.08197317558516</v>
      </c>
      <c r="N4595" s="0" t="n">
        <f aca="false">M4595*1000/365</f>
        <v>0.224584042699068</v>
      </c>
      <c r="O4595" s="0" t="n">
        <f aca="false">Table1[[#This Row],[Detection frequency 2021]]/100*365</f>
        <v>63.056305</v>
      </c>
      <c r="P4595" s="0" t="n">
        <f aca="false">Table1[[#This Row],[Flared days/year]]/12</f>
        <v>5.25469208333333</v>
      </c>
      <c r="Q4595" s="2" t="n">
        <f aca="false">Table1[[#This Row],['#days per month]]-P4651</f>
        <v>-4.09353583333333</v>
      </c>
    </row>
    <row r="4596" customFormat="false" ht="15.75" hidden="true" customHeight="false" outlineLevel="0" collapsed="false">
      <c r="A4596" s="0" t="s">
        <v>598</v>
      </c>
      <c r="B4596" s="0" t="s">
        <v>599</v>
      </c>
      <c r="C4596" s="0" t="s">
        <v>4769</v>
      </c>
      <c r="D4596" s="0" t="n">
        <v>1107</v>
      </c>
      <c r="E4596" s="0" t="n">
        <v>49.103627</v>
      </c>
      <c r="F4596" s="0" t="n">
        <v>-102.320335</v>
      </c>
      <c r="G4596" s="0" t="n">
        <v>0.002320560121</v>
      </c>
      <c r="H4596" s="0" t="n">
        <v>1855.69</v>
      </c>
      <c r="I4596" s="0" t="n">
        <v>1.99407</v>
      </c>
      <c r="J4596" s="0" t="n">
        <v>6.44172</v>
      </c>
      <c r="K4596" s="0" t="n">
        <v>326</v>
      </c>
      <c r="L4596" s="0" t="s">
        <v>20</v>
      </c>
      <c r="M4596" s="0" t="n">
        <f aca="false">35.3*G4596</f>
        <v>0.0819157722713</v>
      </c>
      <c r="N4596" s="0" t="n">
        <f aca="false">M4596*1000/365</f>
        <v>0.224426773346027</v>
      </c>
      <c r="O4596" s="0" t="n">
        <f aca="false">Table1[[#This Row],[Detection frequency 2021]]/100*365</f>
        <v>23.512278</v>
      </c>
      <c r="P4596" s="0" t="n">
        <f aca="false">Table1[[#This Row],[Flared days/year]]/12</f>
        <v>1.9593565</v>
      </c>
      <c r="Q4596" s="2" t="n">
        <f aca="false">Table1[[#This Row],['#days per month]]-P4652</f>
        <v>-0.12273733333333</v>
      </c>
    </row>
    <row r="4597" customFormat="false" ht="15.75" hidden="true" customHeight="false" outlineLevel="0" collapsed="false">
      <c r="A4597" s="0" t="s">
        <v>645</v>
      </c>
      <c r="B4597" s="0" t="s">
        <v>646</v>
      </c>
      <c r="C4597" s="0" t="s">
        <v>4770</v>
      </c>
      <c r="D4597" s="0" t="n">
        <v>1731</v>
      </c>
      <c r="E4597" s="0" t="n">
        <v>31.3768159999999</v>
      </c>
      <c r="F4597" s="0" t="n">
        <v>-103.607567</v>
      </c>
      <c r="G4597" s="0" t="n">
        <v>0.0023201609202</v>
      </c>
      <c r="H4597" s="0" t="n">
        <v>1880.74</v>
      </c>
      <c r="I4597" s="0" t="n">
        <v>1.64355</v>
      </c>
      <c r="J4597" s="0" t="n">
        <v>12.3076999999999</v>
      </c>
      <c r="K4597" s="0" t="n">
        <v>325</v>
      </c>
      <c r="L4597" s="0" t="s">
        <v>20</v>
      </c>
      <c r="M4597" s="0" t="n">
        <f aca="false">35.3*G4597</f>
        <v>0.08190168048306</v>
      </c>
      <c r="N4597" s="0" t="n">
        <f aca="false">M4597*1000/365</f>
        <v>0.224388165707014</v>
      </c>
      <c r="O4597" s="0" t="n">
        <f aca="false">Table1[[#This Row],[Detection frequency 2021]]/100*365</f>
        <v>44.9231049999996</v>
      </c>
      <c r="P4597" s="0" t="n">
        <f aca="false">Table1[[#This Row],[Flared days/year]]/12</f>
        <v>3.7435920833333</v>
      </c>
      <c r="Q4597" s="2" t="n">
        <f aca="false">Table1[[#This Row],['#days per month]]-P4653</f>
        <v>0.978440291666636</v>
      </c>
    </row>
    <row r="4598" customFormat="false" ht="15.75" hidden="true" customHeight="false" outlineLevel="0" collapsed="false">
      <c r="A4598" s="0" t="s">
        <v>72</v>
      </c>
      <c r="B4598" s="0" t="s">
        <v>73</v>
      </c>
      <c r="C4598" s="0" t="s">
        <v>4771</v>
      </c>
      <c r="D4598" s="0" t="n">
        <v>9557</v>
      </c>
      <c r="E4598" s="0" t="n">
        <v>44.335767</v>
      </c>
      <c r="F4598" s="0" t="n">
        <v>71.090405</v>
      </c>
      <c r="G4598" s="0" t="n">
        <v>0.0023194564482</v>
      </c>
      <c r="H4598" s="0" t="n">
        <v>1737.86</v>
      </c>
      <c r="I4598" s="0" t="n">
        <v>3.24255999999999</v>
      </c>
      <c r="J4598" s="0" t="n">
        <v>8.8729</v>
      </c>
      <c r="K4598" s="0" t="n">
        <v>417</v>
      </c>
      <c r="L4598" s="0" t="s">
        <v>20</v>
      </c>
      <c r="M4598" s="0" t="n">
        <f aca="false">35.3*G4598</f>
        <v>0.08187681262146</v>
      </c>
      <c r="N4598" s="0" t="n">
        <f aca="false">M4598*1000/365</f>
        <v>0.224320034579342</v>
      </c>
      <c r="O4598" s="0" t="n">
        <f aca="false">Table1[[#This Row],[Detection frequency 2021]]/100*365</f>
        <v>32.386085</v>
      </c>
      <c r="P4598" s="0" t="n">
        <f aca="false">Table1[[#This Row],[Flared days/year]]/12</f>
        <v>2.69884041666667</v>
      </c>
      <c r="Q4598" s="2" t="n">
        <f aca="false">Table1[[#This Row],['#days per month]]-P4654</f>
        <v>-1.27607041666667</v>
      </c>
    </row>
    <row r="4599" customFormat="false" ht="15.75" hidden="true" customHeight="false" outlineLevel="0" collapsed="false">
      <c r="A4599" s="0" t="s">
        <v>645</v>
      </c>
      <c r="B4599" s="0" t="s">
        <v>646</v>
      </c>
      <c r="C4599" s="0" t="s">
        <v>4772</v>
      </c>
      <c r="D4599" s="0" t="n">
        <v>1400</v>
      </c>
      <c r="E4599" s="0" t="n">
        <v>32.0189979999999</v>
      </c>
      <c r="F4599" s="0" t="n">
        <v>-103.977893</v>
      </c>
      <c r="G4599" s="0" t="n">
        <v>0.0023187372997</v>
      </c>
      <c r="H4599" s="0" t="n">
        <v>1910.59</v>
      </c>
      <c r="I4599" s="0" t="n">
        <v>1.81128</v>
      </c>
      <c r="J4599" s="0" t="n">
        <v>8.35821</v>
      </c>
      <c r="K4599" s="0" t="n">
        <v>335</v>
      </c>
      <c r="L4599" s="0" t="s">
        <v>20</v>
      </c>
      <c r="M4599" s="0" t="n">
        <f aca="false">35.3*G4599</f>
        <v>0.08185142667941</v>
      </c>
      <c r="N4599" s="0" t="n">
        <f aca="false">M4599*1000/365</f>
        <v>0.224250484053178</v>
      </c>
      <c r="O4599" s="0" t="n">
        <f aca="false">Table1[[#This Row],[Detection frequency 2021]]/100*365</f>
        <v>30.5074665</v>
      </c>
      <c r="P4599" s="0" t="n">
        <f aca="false">Table1[[#This Row],[Flared days/year]]/12</f>
        <v>2.542288875</v>
      </c>
      <c r="Q4599" s="2" t="n">
        <f aca="false">Table1[[#This Row],['#days per month]]-P4655</f>
        <v>-1.4408344583333</v>
      </c>
    </row>
    <row r="4600" customFormat="false" ht="15.75" hidden="true" customHeight="false" outlineLevel="0" collapsed="false">
      <c r="A4600" s="0" t="s">
        <v>598</v>
      </c>
      <c r="B4600" s="0" t="s">
        <v>599</v>
      </c>
      <c r="C4600" s="0" t="s">
        <v>4773</v>
      </c>
      <c r="D4600" s="0" t="n">
        <v>159</v>
      </c>
      <c r="E4600" s="0" t="n">
        <v>54.385928</v>
      </c>
      <c r="F4600" s="0" t="n">
        <v>-118.770777</v>
      </c>
      <c r="G4600" s="0" t="n">
        <v>0.0023162980654</v>
      </c>
      <c r="H4600" s="0" t="n">
        <v>1781.22</v>
      </c>
      <c r="I4600" s="0" t="n">
        <v>3.05289</v>
      </c>
      <c r="J4600" s="0" t="n">
        <v>13.308</v>
      </c>
      <c r="K4600" s="0" t="n">
        <v>263</v>
      </c>
      <c r="L4600" s="0" t="s">
        <v>20</v>
      </c>
      <c r="M4600" s="0" t="n">
        <f aca="false">35.3*G4600</f>
        <v>0.08176532170862</v>
      </c>
      <c r="N4600" s="0" t="n">
        <f aca="false">M4600*1000/365</f>
        <v>0.224014580023616</v>
      </c>
      <c r="O4600" s="0" t="n">
        <f aca="false">Table1[[#This Row],[Detection frequency 2021]]/100*365</f>
        <v>48.5742</v>
      </c>
      <c r="P4600" s="0" t="n">
        <f aca="false">Table1[[#This Row],[Flared days/year]]/12</f>
        <v>4.04785</v>
      </c>
      <c r="Q4600" s="2" t="n">
        <f aca="false">Table1[[#This Row],['#days per month]]-P4656</f>
        <v>3.16270979166667</v>
      </c>
    </row>
    <row r="4601" customFormat="false" ht="15.75" hidden="true" customHeight="false" outlineLevel="0" collapsed="false">
      <c r="A4601" s="0" t="s">
        <v>645</v>
      </c>
      <c r="B4601" s="0" t="s">
        <v>646</v>
      </c>
      <c r="C4601" s="0" t="s">
        <v>4774</v>
      </c>
      <c r="D4601" s="0" t="n">
        <v>952</v>
      </c>
      <c r="E4601" s="0" t="n">
        <v>47.931764</v>
      </c>
      <c r="F4601" s="0" t="n">
        <v>-102.665631999999</v>
      </c>
      <c r="G4601" s="0" t="n">
        <v>0.0023119244684</v>
      </c>
      <c r="H4601" s="0" t="n">
        <v>1910.24</v>
      </c>
      <c r="I4601" s="0" t="n">
        <v>1.3788</v>
      </c>
      <c r="J4601" s="0" t="n">
        <v>13.8982999999999</v>
      </c>
      <c r="K4601" s="0" t="n">
        <v>295</v>
      </c>
      <c r="L4601" s="0" t="s">
        <v>20</v>
      </c>
      <c r="M4601" s="0" t="n">
        <f aca="false">35.3*G4601</f>
        <v>0.08161093373452</v>
      </c>
      <c r="N4601" s="0" t="n">
        <f aca="false">M4601*1000/365</f>
        <v>0.223591599272657</v>
      </c>
      <c r="O4601" s="0" t="n">
        <f aca="false">Table1[[#This Row],[Detection frequency 2021]]/100*365</f>
        <v>50.7287949999996</v>
      </c>
      <c r="P4601" s="0" t="n">
        <f aca="false">Table1[[#This Row],[Flared days/year]]/12</f>
        <v>4.2273995833333</v>
      </c>
      <c r="Q4601" s="2" t="n">
        <f aca="false">Table1[[#This Row],['#days per month]]-P4657</f>
        <v>-0.667250416666697</v>
      </c>
    </row>
    <row r="4602" customFormat="false" ht="15.75" hidden="true" customHeight="false" outlineLevel="0" collapsed="false">
      <c r="A4602" s="0" t="s">
        <v>645</v>
      </c>
      <c r="B4602" s="0" t="s">
        <v>646</v>
      </c>
      <c r="C4602" s="0" t="s">
        <v>4775</v>
      </c>
      <c r="D4602" s="0" t="n">
        <v>1423</v>
      </c>
      <c r="E4602" s="0" t="n">
        <v>32.276588</v>
      </c>
      <c r="F4602" s="0" t="n">
        <v>-103.943041</v>
      </c>
      <c r="G4602" s="0" t="n">
        <v>0.0023080351959</v>
      </c>
      <c r="H4602" s="0" t="n">
        <v>1869.62</v>
      </c>
      <c r="I4602" s="0" t="n">
        <v>1.41093</v>
      </c>
      <c r="J4602" s="0" t="n">
        <v>3.82353</v>
      </c>
      <c r="K4602" s="0" t="n">
        <v>340</v>
      </c>
      <c r="L4602" s="0" t="s">
        <v>20</v>
      </c>
      <c r="M4602" s="0" t="n">
        <f aca="false">35.3*G4602</f>
        <v>0.08147364241527</v>
      </c>
      <c r="N4602" s="0" t="n">
        <f aca="false">M4602*1000/365</f>
        <v>0.223215458671973</v>
      </c>
      <c r="O4602" s="0" t="n">
        <f aca="false">Table1[[#This Row],[Detection frequency 2021]]/100*365</f>
        <v>13.9558845</v>
      </c>
      <c r="P4602" s="0" t="n">
        <f aca="false">Table1[[#This Row],[Flared days/year]]/12</f>
        <v>1.162990375</v>
      </c>
      <c r="Q4602" s="2" t="n">
        <f aca="false">Table1[[#This Row],['#days per month]]-P4658</f>
        <v>-2.9891279583333</v>
      </c>
    </row>
    <row r="4603" customFormat="false" ht="15.75" hidden="true" customHeight="false" outlineLevel="0" collapsed="false">
      <c r="A4603" s="0" t="s">
        <v>24</v>
      </c>
      <c r="B4603" s="0" t="s">
        <v>25</v>
      </c>
      <c r="C4603" s="0" t="s">
        <v>4776</v>
      </c>
      <c r="D4603" s="0" t="n">
        <v>6426</v>
      </c>
      <c r="E4603" s="0" t="n">
        <v>67.9951</v>
      </c>
      <c r="F4603" s="0" t="n">
        <v>55.5612079999999</v>
      </c>
      <c r="G4603" s="0" t="n">
        <v>0.00230718689419999</v>
      </c>
      <c r="H4603" s="0" t="n">
        <v>1993.98</v>
      </c>
      <c r="I4603" s="0" t="n">
        <v>1.6015</v>
      </c>
      <c r="J4603" s="0" t="n">
        <v>16.7722</v>
      </c>
      <c r="K4603" s="0" t="n">
        <v>316</v>
      </c>
      <c r="L4603" s="0" t="s">
        <v>20</v>
      </c>
      <c r="M4603" s="0" t="n">
        <f aca="false">35.3*G4603</f>
        <v>0.0814436973652596</v>
      </c>
      <c r="N4603" s="0" t="n">
        <f aca="false">M4603*1000/365</f>
        <v>0.223133417439067</v>
      </c>
      <c r="O4603" s="0" t="n">
        <f aca="false">Table1[[#This Row],[Detection frequency 2021]]/100*365</f>
        <v>61.21853</v>
      </c>
      <c r="P4603" s="0" t="n">
        <f aca="false">Table1[[#This Row],[Flared days/year]]/12</f>
        <v>5.10154416666667</v>
      </c>
      <c r="Q4603" s="2" t="n">
        <f aca="false">Table1[[#This Row],['#days per month]]-P4659</f>
        <v>-0.525904166666636</v>
      </c>
    </row>
    <row r="4604" customFormat="false" ht="15.75" hidden="false" customHeight="false" outlineLevel="0" collapsed="false">
      <c r="A4604" s="0" t="s">
        <v>240</v>
      </c>
      <c r="B4604" s="0" t="s">
        <v>241</v>
      </c>
      <c r="C4604" s="0" t="s">
        <v>4777</v>
      </c>
      <c r="D4604" s="0" t="n">
        <v>8020</v>
      </c>
      <c r="E4604" s="0" t="n">
        <v>25.230717</v>
      </c>
      <c r="F4604" s="0" t="n">
        <v>50.26957</v>
      </c>
      <c r="G4604" s="0" t="n">
        <v>0.013974112063</v>
      </c>
      <c r="H4604" s="0" t="n">
        <v>1679.23</v>
      </c>
      <c r="I4604" s="0" t="n">
        <v>1.6015</v>
      </c>
      <c r="J4604" s="0" t="n">
        <v>7.59493999999999</v>
      </c>
      <c r="K4604" s="0" t="n">
        <v>395</v>
      </c>
      <c r="L4604" s="0" t="s">
        <v>20</v>
      </c>
      <c r="M4604" s="0" t="n">
        <f aca="false">35.3*G4604</f>
        <v>0.4932861558239</v>
      </c>
      <c r="N4604" s="0" t="n">
        <f aca="false">M4604*1000/365</f>
        <v>1.35146892006548</v>
      </c>
      <c r="O4604" s="0" t="n">
        <f aca="false">Table1[[#This Row],[Detection frequency 2021]]/100*365</f>
        <v>27.721531</v>
      </c>
      <c r="P4604" s="2" t="n">
        <f aca="false">Table1[[#This Row],[Flared days/year]]/12</f>
        <v>2.31012758333333</v>
      </c>
      <c r="Q4604" s="2"/>
    </row>
    <row r="4605" customFormat="false" ht="15.75" hidden="true" customHeight="false" outlineLevel="0" collapsed="false">
      <c r="A4605" s="0" t="s">
        <v>264</v>
      </c>
      <c r="B4605" s="0" t="s">
        <v>265</v>
      </c>
      <c r="C4605" s="0" t="s">
        <v>4778</v>
      </c>
      <c r="D4605" s="0" t="n">
        <v>8183</v>
      </c>
      <c r="E4605" s="0" t="n">
        <v>26.4773</v>
      </c>
      <c r="F4605" s="0" t="n">
        <v>51.991675</v>
      </c>
      <c r="G4605" s="0" t="n">
        <v>0.004898399287</v>
      </c>
      <c r="H4605" s="0" t="n">
        <v>1462.83</v>
      </c>
      <c r="I4605" s="0" t="n">
        <v>1.6015</v>
      </c>
      <c r="J4605" s="0" t="n">
        <v>5.42005</v>
      </c>
      <c r="K4605" s="0" t="n">
        <v>369</v>
      </c>
      <c r="L4605" s="0" t="s">
        <v>20</v>
      </c>
      <c r="M4605" s="0" t="n">
        <f aca="false">35.3*G4605</f>
        <v>0.1729134948311</v>
      </c>
      <c r="N4605" s="0" t="n">
        <f aca="false">M4605*1000/365</f>
        <v>0.473735602276986</v>
      </c>
      <c r="O4605" s="0" t="n">
        <f aca="false">Table1[[#This Row],[Detection frequency 2021]]/100*365</f>
        <v>19.7831825</v>
      </c>
      <c r="P4605" s="0" t="n">
        <f aca="false">Table1[[#This Row],[Flared days/year]]/12</f>
        <v>1.64859854166667</v>
      </c>
      <c r="Q4605" s="2" t="n">
        <f aca="false">Table1[[#This Row],['#days per month]]-P4661</f>
        <v>-0.594518083333334</v>
      </c>
    </row>
    <row r="4606" customFormat="false" ht="15.75" hidden="true" customHeight="false" outlineLevel="0" collapsed="false">
      <c r="A4606" s="0" t="s">
        <v>1729</v>
      </c>
      <c r="B4606" s="0" t="s">
        <v>1730</v>
      </c>
      <c r="C4606" s="0" t="s">
        <v>4779</v>
      </c>
      <c r="D4606" s="0" t="n">
        <v>4111</v>
      </c>
      <c r="E4606" s="0" t="n">
        <v>23.112407</v>
      </c>
      <c r="F4606" s="0" t="n">
        <v>-81.301348</v>
      </c>
      <c r="G4606" s="0" t="n">
        <v>0.0023034414514</v>
      </c>
      <c r="H4606" s="0" t="n">
        <v>1900.81</v>
      </c>
      <c r="I4606" s="0" t="n">
        <v>1.6015</v>
      </c>
      <c r="J4606" s="0" t="n">
        <v>11.3269</v>
      </c>
      <c r="K4606" s="0" t="n">
        <v>309</v>
      </c>
      <c r="L4606" s="0" t="s">
        <v>20</v>
      </c>
      <c r="M4606" s="0" t="n">
        <f aca="false">35.3*G4606</f>
        <v>0.08131148323442</v>
      </c>
      <c r="N4606" s="0" t="n">
        <f aca="false">M4606*1000/365</f>
        <v>0.222771186943616</v>
      </c>
      <c r="O4606" s="0" t="n">
        <f aca="false">Table1[[#This Row],[Detection frequency 2021]]/100*365</f>
        <v>41.343185</v>
      </c>
      <c r="P4606" s="0" t="n">
        <f aca="false">Table1[[#This Row],[Flared days/year]]/12</f>
        <v>3.44526541666667</v>
      </c>
      <c r="Q4606" s="2" t="n">
        <f aca="false">Table1[[#This Row],['#days per month]]-P4662</f>
        <v>-0.56082249999997</v>
      </c>
    </row>
    <row r="4607" customFormat="false" ht="15.75" hidden="true" customHeight="false" outlineLevel="0" collapsed="false">
      <c r="A4607" s="0" t="s">
        <v>1160</v>
      </c>
      <c r="B4607" s="0" t="s">
        <v>1161</v>
      </c>
      <c r="C4607" s="0" t="s">
        <v>4780</v>
      </c>
      <c r="D4607" s="0" t="n">
        <v>9979</v>
      </c>
      <c r="E4607" s="0" t="n">
        <v>26.676849</v>
      </c>
      <c r="F4607" s="0" t="n">
        <v>68.873779</v>
      </c>
      <c r="G4607" s="0" t="n">
        <v>0.0023024698671</v>
      </c>
      <c r="H4607" s="0" t="n">
        <v>1547.76</v>
      </c>
      <c r="I4607" s="0" t="n">
        <v>1.6015</v>
      </c>
      <c r="J4607" s="0" t="n">
        <v>11.2903</v>
      </c>
      <c r="K4607" s="0" t="n">
        <v>372</v>
      </c>
      <c r="L4607" s="0" t="s">
        <v>20</v>
      </c>
      <c r="M4607" s="0" t="n">
        <f aca="false">35.3*G4607</f>
        <v>0.08127718630863</v>
      </c>
      <c r="N4607" s="0" t="n">
        <f aca="false">M4607*1000/365</f>
        <v>0.22267722276337</v>
      </c>
      <c r="O4607" s="0" t="n">
        <f aca="false">Table1[[#This Row],[Detection frequency 2021]]/100*365</f>
        <v>41.209595</v>
      </c>
      <c r="P4607" s="0" t="n">
        <f aca="false">Table1[[#This Row],[Flared days/year]]/12</f>
        <v>3.43413291666667</v>
      </c>
      <c r="Q4607" s="2" t="n">
        <f aca="false">Table1[[#This Row],['#days per month]]-P4663</f>
        <v>1.4952225</v>
      </c>
    </row>
    <row r="4608" customFormat="false" ht="15.75" hidden="true" customHeight="false" outlineLevel="0" collapsed="false">
      <c r="A4608" s="0" t="s">
        <v>24</v>
      </c>
      <c r="B4608" s="0" t="s">
        <v>25</v>
      </c>
      <c r="C4608" s="0" t="s">
        <v>4781</v>
      </c>
      <c r="D4608" s="0" t="n">
        <v>9209</v>
      </c>
      <c r="E4608" s="0" t="n">
        <v>61.882923</v>
      </c>
      <c r="F4608" s="0" t="n">
        <v>77.252704</v>
      </c>
      <c r="G4608" s="0" t="n">
        <v>0.0023015834065</v>
      </c>
      <c r="H4608" s="0" t="n">
        <v>1901.68</v>
      </c>
      <c r="I4608" s="0" t="n">
        <v>3.73068</v>
      </c>
      <c r="J4608" s="0" t="n">
        <v>10.3305999999999</v>
      </c>
      <c r="K4608" s="0" t="n">
        <v>242</v>
      </c>
      <c r="L4608" s="0" t="s">
        <v>20</v>
      </c>
      <c r="M4608" s="0" t="n">
        <f aca="false">35.3*G4608</f>
        <v>0.08124589424945</v>
      </c>
      <c r="N4608" s="0" t="n">
        <f aca="false">M4608*1000/365</f>
        <v>0.222591491094384</v>
      </c>
      <c r="O4608" s="0" t="n">
        <f aca="false">Table1[[#This Row],[Detection frequency 2021]]/100*365</f>
        <v>37.7066899999996</v>
      </c>
      <c r="P4608" s="0" t="n">
        <f aca="false">Table1[[#This Row],[Flared days/year]]/12</f>
        <v>3.14222416666664</v>
      </c>
      <c r="Q4608" s="2" t="n">
        <f aca="false">Table1[[#This Row],['#days per month]]-P4664</f>
        <v>-0.0442866666666668</v>
      </c>
    </row>
    <row r="4609" customFormat="false" ht="15.75" hidden="true" customHeight="false" outlineLevel="0" collapsed="false">
      <c r="A4609" s="0" t="s">
        <v>645</v>
      </c>
      <c r="B4609" s="0" t="s">
        <v>646</v>
      </c>
      <c r="C4609" s="0" t="s">
        <v>4782</v>
      </c>
      <c r="D4609" s="0" t="n">
        <v>2843</v>
      </c>
      <c r="E4609" s="0" t="n">
        <v>28.1786919999999</v>
      </c>
      <c r="F4609" s="0" t="n">
        <v>-99.881333</v>
      </c>
      <c r="G4609" s="0" t="n">
        <v>0.0023005531162</v>
      </c>
      <c r="H4609" s="0" t="n">
        <v>1945.2</v>
      </c>
      <c r="I4609" s="0" t="n">
        <v>1.89707999999999</v>
      </c>
      <c r="J4609" s="0" t="n">
        <v>9.35673</v>
      </c>
      <c r="K4609" s="0" t="n">
        <v>342</v>
      </c>
      <c r="L4609" s="0" t="s">
        <v>20</v>
      </c>
      <c r="M4609" s="0" t="n">
        <f aca="false">35.3*G4609</f>
        <v>0.08120952500186</v>
      </c>
      <c r="N4609" s="0" t="n">
        <f aca="false">M4609*1000/365</f>
        <v>0.222491849320164</v>
      </c>
      <c r="O4609" s="0" t="n">
        <f aca="false">Table1[[#This Row],[Detection frequency 2021]]/100*365</f>
        <v>34.1520645</v>
      </c>
      <c r="P4609" s="0" t="n">
        <f aca="false">Table1[[#This Row],[Flared days/year]]/12</f>
        <v>2.846005375</v>
      </c>
      <c r="Q4609" s="2" t="n">
        <f aca="false">Table1[[#This Row],['#days per month]]-P4665</f>
        <v>0.609486125000004</v>
      </c>
    </row>
    <row r="4610" customFormat="false" ht="15.75" hidden="true" customHeight="false" outlineLevel="0" collapsed="false">
      <c r="A4610" s="0" t="s">
        <v>645</v>
      </c>
      <c r="B4610" s="0" t="s">
        <v>646</v>
      </c>
      <c r="C4610" s="0" t="s">
        <v>4783</v>
      </c>
      <c r="D4610" s="0" t="n">
        <v>2140</v>
      </c>
      <c r="E4610" s="0" t="n">
        <v>31.911145</v>
      </c>
      <c r="F4610" s="0" t="n">
        <v>-102.963546999999</v>
      </c>
      <c r="G4610" s="0" t="n">
        <v>0.00229863343</v>
      </c>
      <c r="H4610" s="0" t="n">
        <v>1880.27</v>
      </c>
      <c r="I4610" s="0" t="n">
        <v>1.6015</v>
      </c>
      <c r="J4610" s="0" t="n">
        <v>16.5217</v>
      </c>
      <c r="K4610" s="0" t="n">
        <v>345</v>
      </c>
      <c r="L4610" s="0" t="s">
        <v>20</v>
      </c>
      <c r="M4610" s="0" t="n">
        <f aca="false">35.3*G4610</f>
        <v>0.081141760079</v>
      </c>
      <c r="N4610" s="0" t="n">
        <f aca="false">M4610*1000/365</f>
        <v>0.22230619199726</v>
      </c>
      <c r="O4610" s="0" t="n">
        <f aca="false">Table1[[#This Row],[Detection frequency 2021]]/100*365</f>
        <v>60.304205</v>
      </c>
      <c r="P4610" s="0" t="n">
        <f aca="false">Table1[[#This Row],[Flared days/year]]/12</f>
        <v>5.02535041666667</v>
      </c>
      <c r="Q4610" s="2" t="n">
        <f aca="false">Table1[[#This Row],['#days per month]]-P4666</f>
        <v>3.43642025</v>
      </c>
    </row>
    <row r="4611" customFormat="false" ht="15.75" hidden="true" customHeight="false" outlineLevel="0" collapsed="false">
      <c r="A4611" s="0" t="s">
        <v>221</v>
      </c>
      <c r="B4611" s="0" t="s">
        <v>222</v>
      </c>
      <c r="C4611" s="0" t="s">
        <v>4784</v>
      </c>
      <c r="D4611" s="0" t="n">
        <v>10157</v>
      </c>
      <c r="E4611" s="0" t="n">
        <v>21.907912</v>
      </c>
      <c r="F4611" s="0" t="n">
        <v>72.683149</v>
      </c>
      <c r="G4611" s="0" t="n">
        <v>0.0022952314173</v>
      </c>
      <c r="H4611" s="0" t="n">
        <v>1791.39</v>
      </c>
      <c r="I4611" s="0" t="n">
        <v>2.99707</v>
      </c>
      <c r="J4611" s="0" t="n">
        <v>5.43478</v>
      </c>
      <c r="K4611" s="0" t="n">
        <v>276</v>
      </c>
      <c r="L4611" s="0" t="s">
        <v>20</v>
      </c>
      <c r="M4611" s="0" t="n">
        <f aca="false">35.3*G4611</f>
        <v>0.08102166903069</v>
      </c>
      <c r="N4611" s="0" t="n">
        <f aca="false">M4611*1000/365</f>
        <v>0.221977175426548</v>
      </c>
      <c r="O4611" s="0" t="n">
        <f aca="false">Table1[[#This Row],[Detection frequency 2021]]/100*365</f>
        <v>19.836947</v>
      </c>
      <c r="P4611" s="0" t="n">
        <f aca="false">Table1[[#This Row],[Flared days/year]]/12</f>
        <v>1.65307891666667</v>
      </c>
      <c r="Q4611" s="2" t="n">
        <f aca="false">Table1[[#This Row],['#days per month]]-P4667</f>
        <v>-0.557656125</v>
      </c>
    </row>
    <row r="4612" customFormat="false" ht="15.75" hidden="true" customHeight="false" outlineLevel="0" collapsed="false">
      <c r="A4612" s="0" t="s">
        <v>645</v>
      </c>
      <c r="B4612" s="0" t="s">
        <v>646</v>
      </c>
      <c r="C4612" s="0" t="s">
        <v>4785</v>
      </c>
      <c r="D4612" s="0" t="n">
        <v>3125</v>
      </c>
      <c r="E4612" s="0" t="n">
        <v>35.524083</v>
      </c>
      <c r="F4612" s="0" t="n">
        <v>-98.106884</v>
      </c>
      <c r="G4612" s="0" t="n">
        <v>0.002294347892</v>
      </c>
      <c r="H4612" s="0" t="n">
        <v>1869.93</v>
      </c>
      <c r="I4612" s="0" t="n">
        <v>1.6015</v>
      </c>
      <c r="J4612" s="0" t="n">
        <v>13.9535</v>
      </c>
      <c r="K4612" s="0" t="n">
        <v>301</v>
      </c>
      <c r="L4612" s="0" t="s">
        <v>20</v>
      </c>
      <c r="M4612" s="0" t="n">
        <f aca="false">35.3*G4612</f>
        <v>0.0809904805876</v>
      </c>
      <c r="N4612" s="0" t="n">
        <f aca="false">M4612*1000/365</f>
        <v>0.22189172763726</v>
      </c>
      <c r="O4612" s="0" t="n">
        <f aca="false">Table1[[#This Row],[Detection frequency 2021]]/100*365</f>
        <v>50.930275</v>
      </c>
      <c r="P4612" s="0" t="n">
        <f aca="false">Table1[[#This Row],[Flared days/year]]/12</f>
        <v>4.24418958333333</v>
      </c>
      <c r="Q4612" s="2" t="n">
        <f aca="false">Table1[[#This Row],['#days per month]]-P4668</f>
        <v>-0.418229166666666</v>
      </c>
    </row>
    <row r="4613" customFormat="false" ht="15.75" hidden="true" customHeight="false" outlineLevel="0" collapsed="false">
      <c r="A4613" s="0" t="s">
        <v>788</v>
      </c>
      <c r="B4613" s="0" t="s">
        <v>789</v>
      </c>
      <c r="C4613" s="0" t="s">
        <v>4786</v>
      </c>
      <c r="D4613" s="0" t="n">
        <v>12091</v>
      </c>
      <c r="E4613" s="0" t="n">
        <v>3.852867</v>
      </c>
      <c r="F4613" s="0" t="n">
        <v>117.581028</v>
      </c>
      <c r="G4613" s="0" t="n">
        <v>0.0022932119309</v>
      </c>
      <c r="H4613" s="0" t="n">
        <v>1919.14</v>
      </c>
      <c r="I4613" s="0" t="n">
        <v>2.06148</v>
      </c>
      <c r="J4613" s="0" t="n">
        <v>11.5942</v>
      </c>
      <c r="K4613" s="0" t="n">
        <v>69</v>
      </c>
      <c r="L4613" s="0" t="s">
        <v>20</v>
      </c>
      <c r="M4613" s="0" t="n">
        <f aca="false">35.3*G4613</f>
        <v>0.08095038116077</v>
      </c>
      <c r="N4613" s="0" t="n">
        <f aca="false">M4613*1000/365</f>
        <v>0.22178186619389</v>
      </c>
      <c r="O4613" s="0" t="n">
        <f aca="false">Table1[[#This Row],[Detection frequency 2021]]/100*365</f>
        <v>42.31883</v>
      </c>
      <c r="P4613" s="0" t="n">
        <f aca="false">Table1[[#This Row],[Flared days/year]]/12</f>
        <v>3.52656916666667</v>
      </c>
      <c r="Q4613" s="2" t="n">
        <f aca="false">Table1[[#This Row],['#days per month]]-P4669</f>
        <v>0.991847958333333</v>
      </c>
    </row>
    <row r="4614" customFormat="false" ht="15.75" hidden="true" customHeight="false" outlineLevel="0" collapsed="false">
      <c r="A4614" s="0" t="s">
        <v>24</v>
      </c>
      <c r="B4614" s="0" t="s">
        <v>25</v>
      </c>
      <c r="C4614" s="0" t="s">
        <v>4787</v>
      </c>
      <c r="D4614" s="0" t="n">
        <v>8765</v>
      </c>
      <c r="E4614" s="0" t="n">
        <v>62.3544209999999</v>
      </c>
      <c r="F4614" s="0" t="n">
        <v>70.832916</v>
      </c>
      <c r="G4614" s="0" t="n">
        <v>0.0022925984532</v>
      </c>
      <c r="H4614" s="0" t="n">
        <v>1788.95</v>
      </c>
      <c r="I4614" s="0" t="n">
        <v>1.6015</v>
      </c>
      <c r="J4614" s="0" t="n">
        <v>17.0403999999999</v>
      </c>
      <c r="K4614" s="0" t="n">
        <v>223</v>
      </c>
      <c r="L4614" s="0" t="s">
        <v>20</v>
      </c>
      <c r="M4614" s="0" t="n">
        <f aca="false">35.3*G4614</f>
        <v>0.08092872539796</v>
      </c>
      <c r="N4614" s="0" t="n">
        <f aca="false">M4614*1000/365</f>
        <v>0.221722535336877</v>
      </c>
      <c r="O4614" s="0" t="n">
        <f aca="false">Table1[[#This Row],[Detection frequency 2021]]/100*365</f>
        <v>62.1974599999996</v>
      </c>
      <c r="P4614" s="0" t="n">
        <f aca="false">Table1[[#This Row],[Flared days/year]]/12</f>
        <v>5.18312166666664</v>
      </c>
      <c r="Q4614" s="2" t="n">
        <f aca="false">Table1[[#This Row],['#days per month]]-P4670</f>
        <v>0.767807916666667</v>
      </c>
    </row>
    <row r="4615" customFormat="false" ht="15.75" hidden="true" customHeight="false" outlineLevel="0" collapsed="false">
      <c r="A4615" s="0" t="s">
        <v>24</v>
      </c>
      <c r="B4615" s="0" t="s">
        <v>25</v>
      </c>
      <c r="C4615" s="0" t="s">
        <v>4788</v>
      </c>
      <c r="D4615" s="0" t="n">
        <v>6830</v>
      </c>
      <c r="E4615" s="0" t="n">
        <v>52.50375</v>
      </c>
      <c r="F4615" s="0" t="n">
        <v>51.845778</v>
      </c>
      <c r="G4615" s="0" t="n">
        <v>0.0022924193999</v>
      </c>
      <c r="H4615" s="0" t="n">
        <v>1876.16</v>
      </c>
      <c r="I4615" s="0" t="n">
        <v>1.66471</v>
      </c>
      <c r="J4615" s="0" t="n">
        <v>14.0893</v>
      </c>
      <c r="K4615" s="0" t="n">
        <v>291</v>
      </c>
      <c r="L4615" s="0" t="s">
        <v>20</v>
      </c>
      <c r="M4615" s="0" t="n">
        <f aca="false">35.3*G4615</f>
        <v>0.08092240481647</v>
      </c>
      <c r="N4615" s="0" t="n">
        <f aca="false">M4615*1000/365</f>
        <v>0.22170521867526</v>
      </c>
      <c r="O4615" s="0" t="n">
        <f aca="false">Table1[[#This Row],[Detection frequency 2021]]/100*365</f>
        <v>51.425945</v>
      </c>
      <c r="P4615" s="0" t="n">
        <f aca="false">Table1[[#This Row],[Flared days/year]]/12</f>
        <v>4.28549541666667</v>
      </c>
      <c r="Q4615" s="2" t="n">
        <f aca="false">Table1[[#This Row],['#days per month]]-P4671</f>
        <v>-0.874479166666667</v>
      </c>
    </row>
    <row r="4616" customFormat="false" ht="15.75" hidden="true" customHeight="false" outlineLevel="0" collapsed="false">
      <c r="A4616" s="0" t="s">
        <v>197</v>
      </c>
      <c r="B4616" s="0" t="s">
        <v>198</v>
      </c>
      <c r="C4616" s="0" t="s">
        <v>4789</v>
      </c>
      <c r="D4616" s="0" t="n">
        <v>11700</v>
      </c>
      <c r="E4616" s="0" t="n">
        <v>7.132672</v>
      </c>
      <c r="F4616" s="0" t="n">
        <v>103.419643999999</v>
      </c>
      <c r="G4616" s="0" t="n">
        <v>0.0022867043708</v>
      </c>
      <c r="H4616" s="0" t="n">
        <v>1723.93</v>
      </c>
      <c r="I4616" s="0" t="n">
        <v>1.6015</v>
      </c>
      <c r="J4616" s="0" t="n">
        <v>22.449</v>
      </c>
      <c r="K4616" s="0" t="n">
        <v>98</v>
      </c>
      <c r="L4616" s="0" t="s">
        <v>20</v>
      </c>
      <c r="M4616" s="0" t="n">
        <f aca="false">35.3*G4616</f>
        <v>0.08072066428924</v>
      </c>
      <c r="N4616" s="0" t="n">
        <f aca="false">M4616*1000/365</f>
        <v>0.221152504902027</v>
      </c>
      <c r="O4616" s="0" t="n">
        <f aca="false">Table1[[#This Row],[Detection frequency 2021]]/100*365</f>
        <v>81.93885</v>
      </c>
      <c r="P4616" s="0" t="n">
        <f aca="false">Table1[[#This Row],[Flared days/year]]/12</f>
        <v>6.8282375</v>
      </c>
      <c r="Q4616" s="2" t="n">
        <f aca="false">Table1[[#This Row],['#days per month]]-P4672</f>
        <v>2.52227166666667</v>
      </c>
    </row>
    <row r="4617" customFormat="false" ht="15.75" hidden="true" customHeight="false" outlineLevel="0" collapsed="false">
      <c r="A4617" s="0" t="s">
        <v>645</v>
      </c>
      <c r="B4617" s="0" t="s">
        <v>646</v>
      </c>
      <c r="C4617" s="0" t="s">
        <v>4790</v>
      </c>
      <c r="D4617" s="0" t="n">
        <v>3295</v>
      </c>
      <c r="E4617" s="0" t="n">
        <v>29.180027</v>
      </c>
      <c r="F4617" s="0" t="n">
        <v>-97.604261</v>
      </c>
      <c r="G4617" s="0" t="n">
        <v>0.0022824481858</v>
      </c>
      <c r="H4617" s="0" t="n">
        <v>1891.1</v>
      </c>
      <c r="I4617" s="0" t="n">
        <v>2.793</v>
      </c>
      <c r="J4617" s="0" t="n">
        <v>11.9874</v>
      </c>
      <c r="K4617" s="0" t="n">
        <v>317</v>
      </c>
      <c r="L4617" s="0" t="s">
        <v>20</v>
      </c>
      <c r="M4617" s="0" t="n">
        <f aca="false">35.3*G4617</f>
        <v>0.08057042095874</v>
      </c>
      <c r="N4617" s="0" t="n">
        <f aca="false">M4617*1000/365</f>
        <v>0.220740879339014</v>
      </c>
      <c r="O4617" s="0" t="n">
        <f aca="false">Table1[[#This Row],[Detection frequency 2021]]/100*365</f>
        <v>43.75401</v>
      </c>
      <c r="P4617" s="0" t="n">
        <f aca="false">Table1[[#This Row],[Flared days/year]]/12</f>
        <v>3.6461675</v>
      </c>
      <c r="Q4617" s="2" t="n">
        <f aca="false">Table1[[#This Row],['#days per month]]-P4673</f>
        <v>0.396907083333334</v>
      </c>
    </row>
    <row r="4618" customFormat="false" ht="15.75" hidden="true" customHeight="false" outlineLevel="0" collapsed="false">
      <c r="A4618" s="0" t="s">
        <v>387</v>
      </c>
      <c r="B4618" s="0" t="s">
        <v>388</v>
      </c>
      <c r="C4618" s="0" t="s">
        <v>4791</v>
      </c>
      <c r="D4618" s="0" t="n">
        <v>7312</v>
      </c>
      <c r="E4618" s="0" t="n">
        <v>36.8392659999999</v>
      </c>
      <c r="F4618" s="0" t="n">
        <v>42.018094</v>
      </c>
      <c r="G4618" s="0" t="n">
        <v>0.0022798504453</v>
      </c>
      <c r="H4618" s="0" t="n">
        <v>1844.07</v>
      </c>
      <c r="I4618" s="0" t="n">
        <v>1.6015</v>
      </c>
      <c r="J4618" s="0" t="n">
        <v>17.2932</v>
      </c>
      <c r="K4618" s="0" t="n">
        <v>399</v>
      </c>
      <c r="L4618" s="0" t="s">
        <v>20</v>
      </c>
      <c r="M4618" s="0" t="n">
        <f aca="false">35.3*G4618</f>
        <v>0.08047872071909</v>
      </c>
      <c r="N4618" s="0" t="n">
        <f aca="false">M4618*1000/365</f>
        <v>0.220489645805726</v>
      </c>
      <c r="O4618" s="0" t="n">
        <f aca="false">Table1[[#This Row],[Detection frequency 2021]]/100*365</f>
        <v>63.12018</v>
      </c>
      <c r="P4618" s="0" t="n">
        <f aca="false">Table1[[#This Row],[Flared days/year]]/12</f>
        <v>5.260015</v>
      </c>
      <c r="Q4618" s="2" t="n">
        <f aca="false">Table1[[#This Row],['#days per month]]-P4674</f>
        <v>2.35842620833333</v>
      </c>
    </row>
    <row r="4619" customFormat="false" ht="15.75" hidden="true" customHeight="false" outlineLevel="0" collapsed="false">
      <c r="A4619" s="0" t="s">
        <v>788</v>
      </c>
      <c r="B4619" s="0" t="s">
        <v>789</v>
      </c>
      <c r="C4619" s="0" t="s">
        <v>4792</v>
      </c>
      <c r="D4619" s="0" t="n">
        <v>11869</v>
      </c>
      <c r="E4619" s="0" t="n">
        <v>-1.175159</v>
      </c>
      <c r="F4619" s="0" t="n">
        <v>103.358774</v>
      </c>
      <c r="G4619" s="0" t="n">
        <v>0.0022782653833</v>
      </c>
      <c r="H4619" s="0" t="n">
        <v>1653.12</v>
      </c>
      <c r="I4619" s="0" t="n">
        <v>2.39885</v>
      </c>
      <c r="J4619" s="0" t="n">
        <v>9.43396</v>
      </c>
      <c r="K4619" s="0" t="n">
        <v>53</v>
      </c>
      <c r="L4619" s="0" t="s">
        <v>20</v>
      </c>
      <c r="M4619" s="0" t="n">
        <f aca="false">35.3*G4619</f>
        <v>0.08042276803049</v>
      </c>
      <c r="N4619" s="0" t="n">
        <f aca="false">M4619*1000/365</f>
        <v>0.220336350768466</v>
      </c>
      <c r="O4619" s="0" t="n">
        <f aca="false">Table1[[#This Row],[Detection frequency 2021]]/100*365</f>
        <v>34.433954</v>
      </c>
      <c r="P4619" s="0" t="n">
        <f aca="false">Table1[[#This Row],[Flared days/year]]/12</f>
        <v>2.86949616666667</v>
      </c>
      <c r="Q4619" s="2" t="n">
        <f aca="false">Table1[[#This Row],['#days per month]]-P4675</f>
        <v>-1.99428091666664</v>
      </c>
    </row>
    <row r="4620" customFormat="false" ht="15.75" hidden="true" customHeight="false" outlineLevel="0" collapsed="false">
      <c r="A4620" s="0" t="s">
        <v>126</v>
      </c>
      <c r="B4620" s="0" t="s">
        <v>127</v>
      </c>
      <c r="C4620" s="0" t="s">
        <v>4793</v>
      </c>
      <c r="D4620" s="0" t="n">
        <v>5914</v>
      </c>
      <c r="E4620" s="0" t="n">
        <v>5.86035</v>
      </c>
      <c r="F4620" s="0" t="n">
        <v>5.133001</v>
      </c>
      <c r="G4620" s="0" t="n">
        <v>0.0022761637085</v>
      </c>
      <c r="H4620" s="0" t="n">
        <v>1778.63</v>
      </c>
      <c r="I4620" s="0" t="n">
        <v>1.6015</v>
      </c>
      <c r="J4620" s="0" t="n">
        <v>4.7619</v>
      </c>
      <c r="K4620" s="0" t="n">
        <v>84</v>
      </c>
      <c r="L4620" s="0" t="s">
        <v>20</v>
      </c>
      <c r="M4620" s="0" t="n">
        <f aca="false">35.3*G4620</f>
        <v>0.08034857891005</v>
      </c>
      <c r="N4620" s="0" t="n">
        <f aca="false">M4620*1000/365</f>
        <v>0.220133092904247</v>
      </c>
      <c r="O4620" s="0" t="n">
        <f aca="false">Table1[[#This Row],[Detection frequency 2021]]/100*365</f>
        <v>17.380935</v>
      </c>
      <c r="P4620" s="0" t="n">
        <f aca="false">Table1[[#This Row],[Flared days/year]]/12</f>
        <v>1.44841125</v>
      </c>
      <c r="Q4620" s="2" t="n">
        <f aca="false">Table1[[#This Row],['#days per month]]-P4676</f>
        <v>-0.388067999999997</v>
      </c>
    </row>
    <row r="4621" customFormat="false" ht="15.75" hidden="true" customHeight="false" outlineLevel="0" collapsed="false">
      <c r="A4621" s="0" t="s">
        <v>645</v>
      </c>
      <c r="B4621" s="0" t="s">
        <v>646</v>
      </c>
      <c r="C4621" s="0" t="s">
        <v>4794</v>
      </c>
      <c r="D4621" s="0" t="n">
        <v>2118</v>
      </c>
      <c r="E4621" s="0" t="n">
        <v>31.342519</v>
      </c>
      <c r="F4621" s="0" t="n">
        <v>-103.019398999999</v>
      </c>
      <c r="G4621" s="0" t="n">
        <v>0.0022754651071</v>
      </c>
      <c r="H4621" s="0" t="n">
        <v>1882.48</v>
      </c>
      <c r="I4621" s="0" t="n">
        <v>1.69238</v>
      </c>
      <c r="J4621" s="0" t="n">
        <v>4.22961</v>
      </c>
      <c r="K4621" s="0" t="n">
        <v>331</v>
      </c>
      <c r="L4621" s="0" t="s">
        <v>20</v>
      </c>
      <c r="M4621" s="0" t="n">
        <f aca="false">35.3*G4621</f>
        <v>0.08032391828063</v>
      </c>
      <c r="N4621" s="0" t="n">
        <f aca="false">M4621*1000/365</f>
        <v>0.220065529535973</v>
      </c>
      <c r="O4621" s="0" t="n">
        <f aca="false">Table1[[#This Row],[Detection frequency 2021]]/100*365</f>
        <v>15.4380765</v>
      </c>
      <c r="P4621" s="0" t="n">
        <f aca="false">Table1[[#This Row],[Flared days/year]]/12</f>
        <v>1.286506375</v>
      </c>
      <c r="Q4621" s="2" t="n">
        <f aca="false">Table1[[#This Row],['#days per month]]-P4677</f>
        <v>-3.68546279166667</v>
      </c>
    </row>
    <row r="4622" customFormat="false" ht="15.75" hidden="true" customHeight="false" outlineLevel="0" collapsed="false">
      <c r="A4622" s="0" t="s">
        <v>645</v>
      </c>
      <c r="B4622" s="0" t="s">
        <v>646</v>
      </c>
      <c r="C4622" s="0" t="s">
        <v>4795</v>
      </c>
      <c r="D4622" s="0" t="n">
        <v>833</v>
      </c>
      <c r="E4622" s="0" t="n">
        <v>47.760796</v>
      </c>
      <c r="F4622" s="0" t="n">
        <v>-102.82052</v>
      </c>
      <c r="G4622" s="0" t="n">
        <v>0.0022741735751</v>
      </c>
      <c r="H4622" s="0" t="n">
        <v>1881.69</v>
      </c>
      <c r="I4622" s="0" t="n">
        <v>1.974</v>
      </c>
      <c r="J4622" s="0" t="n">
        <v>18.3182999999999</v>
      </c>
      <c r="K4622" s="0" t="n">
        <v>333</v>
      </c>
      <c r="L4622" s="0" t="s">
        <v>20</v>
      </c>
      <c r="M4622" s="0" t="n">
        <f aca="false">35.3*G4622</f>
        <v>0.08027832720103</v>
      </c>
      <c r="N4622" s="0" t="n">
        <f aca="false">M4622*1000/365</f>
        <v>0.219940622468575</v>
      </c>
      <c r="O4622" s="0" t="n">
        <f aca="false">Table1[[#This Row],[Detection frequency 2021]]/100*365</f>
        <v>66.8617949999996</v>
      </c>
      <c r="P4622" s="0" t="n">
        <f aca="false">Table1[[#This Row],[Flared days/year]]/12</f>
        <v>5.57181624999997</v>
      </c>
      <c r="Q4622" s="2" t="n">
        <f aca="false">Table1[[#This Row],['#days per month]]-P4678</f>
        <v>2.6123567083333</v>
      </c>
    </row>
    <row r="4623" customFormat="false" ht="15.75" hidden="true" customHeight="false" outlineLevel="0" collapsed="false">
      <c r="A4623" s="0" t="s">
        <v>645</v>
      </c>
      <c r="B4623" s="0" t="s">
        <v>646</v>
      </c>
      <c r="C4623" s="0" t="s">
        <v>4796</v>
      </c>
      <c r="D4623" s="0" t="n">
        <v>4015</v>
      </c>
      <c r="E4623" s="0" t="n">
        <v>31.757176</v>
      </c>
      <c r="F4623" s="0" t="n">
        <v>-89.34232</v>
      </c>
      <c r="G4623" s="0" t="n">
        <v>0.0022715141933</v>
      </c>
      <c r="H4623" s="0" t="n">
        <v>1867.96</v>
      </c>
      <c r="I4623" s="0" t="n">
        <v>1.6015</v>
      </c>
      <c r="J4623" s="0" t="n">
        <v>17.2414</v>
      </c>
      <c r="K4623" s="0" t="n">
        <v>261</v>
      </c>
      <c r="L4623" s="0" t="s">
        <v>20</v>
      </c>
      <c r="M4623" s="0" t="n">
        <f aca="false">35.3*G4623</f>
        <v>0.08018445102349</v>
      </c>
      <c r="N4623" s="0" t="n">
        <f aca="false">M4623*1000/365</f>
        <v>0.219683427461616</v>
      </c>
      <c r="O4623" s="0" t="n">
        <f aca="false">Table1[[#This Row],[Detection frequency 2021]]/100*365</f>
        <v>62.93111</v>
      </c>
      <c r="P4623" s="0" t="n">
        <f aca="false">Table1[[#This Row],[Flared days/year]]/12</f>
        <v>5.24425916666667</v>
      </c>
      <c r="Q4623" s="2" t="n">
        <f aca="false">Table1[[#This Row],['#days per month]]-P4679</f>
        <v>1.54994208333333</v>
      </c>
    </row>
    <row r="4624" customFormat="false" ht="15.75" hidden="true" customHeight="false" outlineLevel="0" collapsed="false">
      <c r="A4624" s="0" t="s">
        <v>645</v>
      </c>
      <c r="B4624" s="0" t="s">
        <v>646</v>
      </c>
      <c r="C4624" s="0" t="s">
        <v>4797</v>
      </c>
      <c r="D4624" s="0" t="n">
        <v>780</v>
      </c>
      <c r="E4624" s="0" t="n">
        <v>47.544819</v>
      </c>
      <c r="F4624" s="0" t="n">
        <v>-102.894419</v>
      </c>
      <c r="G4624" s="0" t="n">
        <v>0.0022668411957</v>
      </c>
      <c r="H4624" s="0" t="n">
        <v>1924.99</v>
      </c>
      <c r="I4624" s="0" t="n">
        <v>2.19619</v>
      </c>
      <c r="J4624" s="0" t="n">
        <v>11.2392</v>
      </c>
      <c r="K4624" s="0" t="n">
        <v>347</v>
      </c>
      <c r="L4624" s="0" t="s">
        <v>20</v>
      </c>
      <c r="M4624" s="0" t="n">
        <f aca="false">35.3*G4624</f>
        <v>0.08001949420821</v>
      </c>
      <c r="N4624" s="0" t="n">
        <f aca="false">M4624*1000/365</f>
        <v>0.219231490981397</v>
      </c>
      <c r="O4624" s="0" t="n">
        <f aca="false">Table1[[#This Row],[Detection frequency 2021]]/100*365</f>
        <v>41.02308</v>
      </c>
      <c r="P4624" s="0" t="n">
        <f aca="false">Table1[[#This Row],[Flared days/year]]/12</f>
        <v>3.41859</v>
      </c>
      <c r="Q4624" s="2" t="n">
        <f aca="false">Table1[[#This Row],['#days per month]]-P4680</f>
        <v>-1.29386416666664</v>
      </c>
    </row>
    <row r="4625" customFormat="false" ht="15.75" hidden="true" customHeight="false" outlineLevel="0" collapsed="false">
      <c r="A4625" s="0" t="s">
        <v>24</v>
      </c>
      <c r="B4625" s="0" t="s">
        <v>25</v>
      </c>
      <c r="C4625" s="0" t="s">
        <v>4798</v>
      </c>
      <c r="D4625" s="0" t="n">
        <v>6819</v>
      </c>
      <c r="E4625" s="0" t="n">
        <v>52.6459439999999</v>
      </c>
      <c r="F4625" s="0" t="n">
        <v>51.606259</v>
      </c>
      <c r="G4625" s="0" t="n">
        <v>0.0022659400586</v>
      </c>
      <c r="H4625" s="0" t="n">
        <v>1723.02</v>
      </c>
      <c r="I4625" s="0" t="n">
        <v>1.71992</v>
      </c>
      <c r="J4625" s="0" t="n">
        <v>17.2757</v>
      </c>
      <c r="K4625" s="0" t="n">
        <v>301</v>
      </c>
      <c r="L4625" s="0" t="s">
        <v>20</v>
      </c>
      <c r="M4625" s="0" t="n">
        <f aca="false">35.3*G4625</f>
        <v>0.07998768406858</v>
      </c>
      <c r="N4625" s="0" t="n">
        <f aca="false">M4625*1000/365</f>
        <v>0.219144339913918</v>
      </c>
      <c r="O4625" s="0" t="n">
        <f aca="false">Table1[[#This Row],[Detection frequency 2021]]/100*365</f>
        <v>63.056305</v>
      </c>
      <c r="P4625" s="0" t="n">
        <f aca="false">Table1[[#This Row],[Flared days/year]]/12</f>
        <v>5.25469208333333</v>
      </c>
      <c r="Q4625" s="2" t="n">
        <f aca="false">Table1[[#This Row],['#days per month]]-P4681</f>
        <v>-1.34444708333333</v>
      </c>
    </row>
    <row r="4626" customFormat="false" ht="15.75" hidden="true" customHeight="false" outlineLevel="0" collapsed="false">
      <c r="A4626" s="0" t="s">
        <v>645</v>
      </c>
      <c r="B4626" s="0" t="s">
        <v>646</v>
      </c>
      <c r="C4626" s="0" t="s">
        <v>4799</v>
      </c>
      <c r="D4626" s="0" t="n">
        <v>2114</v>
      </c>
      <c r="E4626" s="0" t="n">
        <v>32.78525</v>
      </c>
      <c r="F4626" s="0" t="n">
        <v>-103.023719</v>
      </c>
      <c r="G4626" s="0" t="n">
        <v>0.0022630928176</v>
      </c>
      <c r="H4626" s="0" t="n">
        <v>1875.45</v>
      </c>
      <c r="I4626" s="0" t="n">
        <v>2.0271</v>
      </c>
      <c r="J4626" s="0" t="n">
        <v>15.6521999999999</v>
      </c>
      <c r="K4626" s="0" t="n">
        <v>345</v>
      </c>
      <c r="L4626" s="0" t="s">
        <v>20</v>
      </c>
      <c r="M4626" s="0" t="n">
        <f aca="false">35.3*G4626</f>
        <v>0.07988717646128</v>
      </c>
      <c r="N4626" s="0" t="n">
        <f aca="false">M4626*1000/365</f>
        <v>0.218868976606247</v>
      </c>
      <c r="O4626" s="0" t="n">
        <f aca="false">Table1[[#This Row],[Detection frequency 2021]]/100*365</f>
        <v>57.1305299999996</v>
      </c>
      <c r="P4626" s="0" t="n">
        <f aca="false">Table1[[#This Row],[Flared days/year]]/12</f>
        <v>4.76087749999997</v>
      </c>
      <c r="Q4626" s="2" t="n">
        <f aca="false">Table1[[#This Row],['#days per month]]-P4682</f>
        <v>3.1904528333333</v>
      </c>
    </row>
    <row r="4627" customFormat="false" ht="15.75" hidden="true" customHeight="false" outlineLevel="0" collapsed="false">
      <c r="A4627" s="0" t="s">
        <v>24</v>
      </c>
      <c r="B4627" s="0" t="s">
        <v>25</v>
      </c>
      <c r="C4627" s="0" t="s">
        <v>4800</v>
      </c>
      <c r="D4627" s="0" t="n">
        <v>6924</v>
      </c>
      <c r="E4627" s="0" t="n">
        <v>53.36235</v>
      </c>
      <c r="F4627" s="0" t="n">
        <v>53.370518</v>
      </c>
      <c r="G4627" s="0" t="n">
        <v>0.0022611261666</v>
      </c>
      <c r="H4627" s="0" t="n">
        <v>1695.63</v>
      </c>
      <c r="I4627" s="0" t="n">
        <v>1.6015</v>
      </c>
      <c r="J4627" s="0" t="n">
        <v>19.9234</v>
      </c>
      <c r="K4627" s="0" t="n">
        <v>261</v>
      </c>
      <c r="L4627" s="0" t="s">
        <v>20</v>
      </c>
      <c r="M4627" s="0" t="n">
        <f aca="false">35.3*G4627</f>
        <v>0.07981775368098</v>
      </c>
      <c r="N4627" s="0" t="n">
        <f aca="false">M4627*1000/365</f>
        <v>0.218678777208164</v>
      </c>
      <c r="O4627" s="0" t="n">
        <f aca="false">Table1[[#This Row],[Detection frequency 2021]]/100*365</f>
        <v>72.72041</v>
      </c>
      <c r="P4627" s="0" t="n">
        <f aca="false">Table1[[#This Row],[Flared days/year]]/12</f>
        <v>6.06003416666667</v>
      </c>
      <c r="Q4627" s="2" t="n">
        <f aca="false">Table1[[#This Row],['#days per month]]-P4683</f>
        <v>2.2376325</v>
      </c>
    </row>
    <row r="4628" customFormat="false" ht="15.75" hidden="true" customHeight="false" outlineLevel="0" collapsed="false">
      <c r="A4628" s="0" t="s">
        <v>21</v>
      </c>
      <c r="B4628" s="0" t="s">
        <v>22</v>
      </c>
      <c r="C4628" s="0" t="s">
        <v>4801</v>
      </c>
      <c r="D4628" s="0" t="n">
        <v>7412</v>
      </c>
      <c r="E4628" s="0" t="n">
        <v>32.215866</v>
      </c>
      <c r="F4628" s="0" t="n">
        <v>44.508251</v>
      </c>
      <c r="G4628" s="0" t="n">
        <v>0.0007369481592</v>
      </c>
      <c r="H4628" s="0" t="n">
        <v>1819.74</v>
      </c>
      <c r="I4628" s="0" t="n">
        <v>1.72973</v>
      </c>
      <c r="J4628" s="0" t="n">
        <v>5.41871999999999</v>
      </c>
      <c r="K4628" s="0" t="n">
        <v>406</v>
      </c>
      <c r="L4628" s="0" t="s">
        <v>20</v>
      </c>
      <c r="M4628" s="0" t="n">
        <f aca="false">35.3*G4628</f>
        <v>0.02601427001976</v>
      </c>
      <c r="N4628" s="0" t="n">
        <f aca="false">M4628*1000/365</f>
        <v>0.0712719726568767</v>
      </c>
      <c r="O4628" s="0" t="n">
        <f aca="false">Table1[[#This Row],[Detection frequency 2021]]/100*365</f>
        <v>19.778328</v>
      </c>
      <c r="P4628" s="0" t="n">
        <f aca="false">Table1[[#This Row],[Flared days/year]]/12</f>
        <v>1.648194</v>
      </c>
      <c r="Q4628" s="2" t="n">
        <f aca="false">Table1[[#This Row],['#days per month]]-P4684</f>
        <v>-2.96555808333331</v>
      </c>
    </row>
    <row r="4629" customFormat="false" ht="15.75" hidden="true" customHeight="false" outlineLevel="0" collapsed="false">
      <c r="A4629" s="0" t="s">
        <v>645</v>
      </c>
      <c r="B4629" s="0" t="s">
        <v>646</v>
      </c>
      <c r="C4629" s="0" t="s">
        <v>4802</v>
      </c>
      <c r="D4629" s="0" t="n">
        <v>1687</v>
      </c>
      <c r="E4629" s="0" t="n">
        <v>31.310011</v>
      </c>
      <c r="F4629" s="0" t="n">
        <v>-103.631651</v>
      </c>
      <c r="G4629" s="0" t="n">
        <v>0.0022599960761</v>
      </c>
      <c r="H4629" s="0" t="n">
        <v>1868.62</v>
      </c>
      <c r="I4629" s="0" t="n">
        <v>1.445</v>
      </c>
      <c r="J4629" s="0" t="n">
        <v>2.99401</v>
      </c>
      <c r="K4629" s="0" t="n">
        <v>334</v>
      </c>
      <c r="L4629" s="0" t="s">
        <v>20</v>
      </c>
      <c r="M4629" s="0" t="n">
        <f aca="false">35.3*G4629</f>
        <v>0.07977786148633</v>
      </c>
      <c r="N4629" s="0" t="n">
        <f aca="false">M4629*1000/365</f>
        <v>0.218569483524192</v>
      </c>
      <c r="O4629" s="0" t="n">
        <f aca="false">Table1[[#This Row],[Detection frequency 2021]]/100*365</f>
        <v>10.9281365</v>
      </c>
      <c r="P4629" s="0" t="n">
        <f aca="false">Table1[[#This Row],[Flared days/year]]/12</f>
        <v>0.910678041666666</v>
      </c>
      <c r="Q4629" s="2" t="n">
        <f aca="false">Table1[[#This Row],['#days per month]]-P4685</f>
        <v>-2.585504875</v>
      </c>
    </row>
    <row r="4630" customFormat="false" ht="15.75" hidden="true" customHeight="false" outlineLevel="0" collapsed="false">
      <c r="A4630" s="0" t="s">
        <v>645</v>
      </c>
      <c r="B4630" s="0" t="s">
        <v>646</v>
      </c>
      <c r="C4630" s="0" t="s">
        <v>4803</v>
      </c>
      <c r="D4630" s="0" t="n">
        <v>1449</v>
      </c>
      <c r="E4630" s="0" t="n">
        <v>31.858628</v>
      </c>
      <c r="F4630" s="0" t="n">
        <v>-103.907291</v>
      </c>
      <c r="G4630" s="0" t="n">
        <v>0.0022575744536</v>
      </c>
      <c r="H4630" s="0" t="n">
        <v>1805.14</v>
      </c>
      <c r="I4630" s="0" t="n">
        <v>1.53105</v>
      </c>
      <c r="J4630" s="0" t="n">
        <v>7.9646</v>
      </c>
      <c r="K4630" s="0" t="n">
        <v>339</v>
      </c>
      <c r="L4630" s="0" t="s">
        <v>20</v>
      </c>
      <c r="M4630" s="0" t="n">
        <f aca="false">35.3*G4630</f>
        <v>0.07969237821208</v>
      </c>
      <c r="N4630" s="0" t="n">
        <f aca="false">M4630*1000/365</f>
        <v>0.218335282772822</v>
      </c>
      <c r="O4630" s="0" t="n">
        <f aca="false">Table1[[#This Row],[Detection frequency 2021]]/100*365</f>
        <v>29.07079</v>
      </c>
      <c r="P4630" s="0" t="n">
        <f aca="false">Table1[[#This Row],[Flared days/year]]/12</f>
        <v>2.42256583333333</v>
      </c>
      <c r="Q4630" s="2" t="n">
        <f aca="false">Table1[[#This Row],['#days per month]]-P4686</f>
        <v>-3.12455208333333</v>
      </c>
    </row>
    <row r="4631" customFormat="false" ht="15.75" hidden="true" customHeight="false" outlineLevel="0" collapsed="false">
      <c r="A4631" s="0" t="s">
        <v>788</v>
      </c>
      <c r="B4631" s="0" t="s">
        <v>789</v>
      </c>
      <c r="C4631" s="0" t="s">
        <v>4804</v>
      </c>
      <c r="D4631" s="0" t="n">
        <v>11917</v>
      </c>
      <c r="E4631" s="0" t="n">
        <v>-2.945475</v>
      </c>
      <c r="F4631" s="0" t="n">
        <v>104.00961</v>
      </c>
      <c r="G4631" s="0" t="n">
        <v>0.0022567026695</v>
      </c>
      <c r="H4631" s="0" t="n">
        <v>1859.54</v>
      </c>
      <c r="I4631" s="0" t="n">
        <v>1.19077</v>
      </c>
      <c r="J4631" s="0" t="n">
        <v>13.5134999999999</v>
      </c>
      <c r="K4631" s="0" t="n">
        <v>37</v>
      </c>
      <c r="L4631" s="0" t="s">
        <v>20</v>
      </c>
      <c r="M4631" s="0" t="n">
        <f aca="false">35.3*G4631</f>
        <v>0.07966160423335</v>
      </c>
      <c r="N4631" s="0" t="n">
        <f aca="false">M4631*1000/365</f>
        <v>0.218250970502329</v>
      </c>
      <c r="O4631" s="0" t="n">
        <f aca="false">Table1[[#This Row],[Detection frequency 2021]]/100*365</f>
        <v>49.3242749999996</v>
      </c>
      <c r="P4631" s="0" t="n">
        <f aca="false">Table1[[#This Row],[Flared days/year]]/12</f>
        <v>4.11035624999997</v>
      </c>
      <c r="Q4631" s="2" t="n">
        <f aca="false">Table1[[#This Row],['#days per month]]-P4687</f>
        <v>0.960710416666636</v>
      </c>
    </row>
    <row r="4632" customFormat="false" ht="15.75" hidden="true" customHeight="false" outlineLevel="0" collapsed="false">
      <c r="A4632" s="0" t="s">
        <v>161</v>
      </c>
      <c r="B4632" s="0" t="s">
        <v>162</v>
      </c>
      <c r="C4632" s="0" t="s">
        <v>4805</v>
      </c>
      <c r="D4632" s="0" t="n">
        <v>12129</v>
      </c>
      <c r="E4632" s="0" t="n">
        <v>40.195869</v>
      </c>
      <c r="F4632" s="0" t="n">
        <v>120.976687</v>
      </c>
      <c r="G4632" s="0" t="n">
        <v>0.00225555790249999</v>
      </c>
      <c r="H4632" s="0" t="n">
        <v>1858.81</v>
      </c>
      <c r="I4632" s="0" t="n">
        <v>1.6015</v>
      </c>
      <c r="J4632" s="0" t="n">
        <v>5.32319</v>
      </c>
      <c r="K4632" s="0" t="n">
        <v>263</v>
      </c>
      <c r="L4632" s="0" t="s">
        <v>20</v>
      </c>
      <c r="M4632" s="0" t="n">
        <f aca="false">35.3*G4632</f>
        <v>0.0796211939582497</v>
      </c>
      <c r="N4632" s="0" t="n">
        <f aca="false">M4632*1000/365</f>
        <v>0.218140257419862</v>
      </c>
      <c r="O4632" s="0" t="n">
        <f aca="false">Table1[[#This Row],[Detection frequency 2021]]/100*365</f>
        <v>19.4296435</v>
      </c>
      <c r="P4632" s="0" t="n">
        <f aca="false">Table1[[#This Row],[Flared days/year]]/12</f>
        <v>1.61913695833333</v>
      </c>
      <c r="Q4632" s="2" t="n">
        <f aca="false">Table1[[#This Row],['#days per month]]-P4688</f>
        <v>-2.06772804166664</v>
      </c>
    </row>
    <row r="4633" customFormat="false" ht="15.75" hidden="true" customHeight="false" outlineLevel="0" collapsed="false">
      <c r="A4633" s="0" t="s">
        <v>161</v>
      </c>
      <c r="B4633" s="0" t="s">
        <v>162</v>
      </c>
      <c r="C4633" s="0" t="s">
        <v>4806</v>
      </c>
      <c r="D4633" s="0" t="n">
        <v>9649</v>
      </c>
      <c r="E4633" s="0" t="n">
        <v>40.937187</v>
      </c>
      <c r="F4633" s="0" t="n">
        <v>82.880416</v>
      </c>
      <c r="G4633" s="0" t="n">
        <v>0.0022552115371</v>
      </c>
      <c r="H4633" s="0" t="n">
        <v>1882.08</v>
      </c>
      <c r="I4633" s="0" t="n">
        <v>1.7761</v>
      </c>
      <c r="J4633" s="0" t="n">
        <v>14.1141</v>
      </c>
      <c r="K4633" s="0" t="n">
        <v>333</v>
      </c>
      <c r="L4633" s="0" t="s">
        <v>20</v>
      </c>
      <c r="M4633" s="0" t="n">
        <f aca="false">35.3*G4633</f>
        <v>0.07960896725963</v>
      </c>
      <c r="N4633" s="0" t="n">
        <f aca="false">M4633*1000/365</f>
        <v>0.218106759615425</v>
      </c>
      <c r="O4633" s="0" t="n">
        <f aca="false">Table1[[#This Row],[Detection frequency 2021]]/100*365</f>
        <v>51.516465</v>
      </c>
      <c r="P4633" s="0" t="n">
        <f aca="false">Table1[[#This Row],[Flared days/year]]/12</f>
        <v>4.29303875</v>
      </c>
      <c r="Q4633" s="2" t="n">
        <f aca="false">Table1[[#This Row],['#days per month]]-P4689</f>
        <v>-0.418229166666666</v>
      </c>
    </row>
    <row r="4634" customFormat="false" ht="15.75" hidden="true" customHeight="false" outlineLevel="0" collapsed="false">
      <c r="A4634" s="0" t="s">
        <v>645</v>
      </c>
      <c r="B4634" s="0" t="s">
        <v>646</v>
      </c>
      <c r="C4634" s="0" t="s">
        <v>4807</v>
      </c>
      <c r="D4634" s="0" t="n">
        <v>1822</v>
      </c>
      <c r="E4634" s="0" t="n">
        <v>32.1810349999999</v>
      </c>
      <c r="F4634" s="0" t="n">
        <v>-103.530474</v>
      </c>
      <c r="G4634" s="0" t="n">
        <v>0.00225482114219999</v>
      </c>
      <c r="H4634" s="0" t="n">
        <v>1917.67</v>
      </c>
      <c r="I4634" s="0" t="n">
        <v>1.6015</v>
      </c>
      <c r="J4634" s="0" t="n">
        <v>7.83133</v>
      </c>
      <c r="K4634" s="0" t="n">
        <v>332</v>
      </c>
      <c r="L4634" s="0" t="s">
        <v>20</v>
      </c>
      <c r="M4634" s="0" t="n">
        <f aca="false">35.3*G4634</f>
        <v>0.0795951863196596</v>
      </c>
      <c r="N4634" s="0" t="n">
        <f aca="false">M4634*1000/365</f>
        <v>0.218069003615506</v>
      </c>
      <c r="O4634" s="0" t="n">
        <f aca="false">Table1[[#This Row],[Detection frequency 2021]]/100*365</f>
        <v>28.5843545</v>
      </c>
      <c r="P4634" s="0" t="n">
        <f aca="false">Table1[[#This Row],[Flared days/year]]/12</f>
        <v>2.38202954166667</v>
      </c>
      <c r="Q4634" s="2" t="n">
        <f aca="false">Table1[[#This Row],['#days per month]]-P4690</f>
        <v>0.225910666666667</v>
      </c>
    </row>
    <row r="4635" customFormat="false" ht="15.75" hidden="true" customHeight="false" outlineLevel="0" collapsed="false">
      <c r="A4635" s="0" t="s">
        <v>24</v>
      </c>
      <c r="B4635" s="0" t="s">
        <v>25</v>
      </c>
      <c r="C4635" s="0" t="s">
        <v>4808</v>
      </c>
      <c r="D4635" s="0" t="n">
        <v>10306</v>
      </c>
      <c r="E4635" s="0" t="n">
        <v>60.427648</v>
      </c>
      <c r="F4635" s="0" t="n">
        <v>96.434392</v>
      </c>
      <c r="G4635" s="0" t="n">
        <v>0.0022538202049</v>
      </c>
      <c r="H4635" s="0" t="n">
        <v>1851.01</v>
      </c>
      <c r="I4635" s="0" t="n">
        <v>1.6015</v>
      </c>
      <c r="J4635" s="0" t="n">
        <v>11.9691</v>
      </c>
      <c r="K4635" s="0" t="n">
        <v>259</v>
      </c>
      <c r="L4635" s="0" t="s">
        <v>20</v>
      </c>
      <c r="M4635" s="0" t="n">
        <f aca="false">35.3*G4635</f>
        <v>0.07955985323297</v>
      </c>
      <c r="N4635" s="0" t="n">
        <f aca="false">M4635*1000/365</f>
        <v>0.217972200638274</v>
      </c>
      <c r="O4635" s="0" t="n">
        <f aca="false">Table1[[#This Row],[Detection frequency 2021]]/100*365</f>
        <v>43.687215</v>
      </c>
      <c r="P4635" s="0" t="n">
        <f aca="false">Table1[[#This Row],[Flared days/year]]/12</f>
        <v>3.64060125</v>
      </c>
      <c r="Q4635" s="2" t="n">
        <f aca="false">Table1[[#This Row],['#days per month]]-P4691</f>
        <v>-0.498377083333334</v>
      </c>
    </row>
    <row r="4636" customFormat="false" ht="15.75" hidden="true" customHeight="false" outlineLevel="0" collapsed="false">
      <c r="A4636" s="0" t="s">
        <v>645</v>
      </c>
      <c r="B4636" s="0" t="s">
        <v>646</v>
      </c>
      <c r="C4636" s="0" t="s">
        <v>4809</v>
      </c>
      <c r="D4636" s="0" t="n">
        <v>3346</v>
      </c>
      <c r="E4636" s="0" t="n">
        <v>29.384245</v>
      </c>
      <c r="F4636" s="0" t="n">
        <v>-97.427791</v>
      </c>
      <c r="G4636" s="0" t="n">
        <v>0.0022525668318</v>
      </c>
      <c r="H4636" s="0" t="n">
        <v>1937</v>
      </c>
      <c r="I4636" s="0" t="n">
        <v>1.97102</v>
      </c>
      <c r="J4636" s="0" t="n">
        <v>15.8783999999999</v>
      </c>
      <c r="K4636" s="0" t="n">
        <v>296</v>
      </c>
      <c r="L4636" s="0" t="s">
        <v>20</v>
      </c>
      <c r="M4636" s="0" t="n">
        <f aca="false">35.3*G4636</f>
        <v>0.07951560916254</v>
      </c>
      <c r="N4636" s="0" t="n">
        <f aca="false">M4636*1000/365</f>
        <v>0.217850984006959</v>
      </c>
      <c r="O4636" s="0" t="n">
        <f aca="false">Table1[[#This Row],[Detection frequency 2021]]/100*365</f>
        <v>57.9561599999996</v>
      </c>
      <c r="P4636" s="0" t="n">
        <f aca="false">Table1[[#This Row],[Flared days/year]]/12</f>
        <v>4.82967999999997</v>
      </c>
      <c r="Q4636" s="2" t="n">
        <f aca="false">Table1[[#This Row],['#days per month]]-P4692</f>
        <v>2.0999788333333</v>
      </c>
    </row>
    <row r="4637" customFormat="false" ht="15.75" hidden="true" customHeight="false" outlineLevel="0" collapsed="false">
      <c r="A4637" s="0" t="s">
        <v>24</v>
      </c>
      <c r="B4637" s="0" t="s">
        <v>25</v>
      </c>
      <c r="C4637" s="0" t="s">
        <v>4810</v>
      </c>
      <c r="D4637" s="0" t="n">
        <v>6957</v>
      </c>
      <c r="E4637" s="0" t="n">
        <v>51.838251</v>
      </c>
      <c r="F4637" s="0" t="n">
        <v>53.83735</v>
      </c>
      <c r="G4637" s="0" t="n">
        <v>0.0022513075881</v>
      </c>
      <c r="H4637" s="0" t="n">
        <v>1704.46</v>
      </c>
      <c r="I4637" s="0" t="n">
        <v>1.6015</v>
      </c>
      <c r="J4637" s="0" t="n">
        <v>19.1729</v>
      </c>
      <c r="K4637" s="0" t="n">
        <v>266</v>
      </c>
      <c r="L4637" s="0" t="s">
        <v>20</v>
      </c>
      <c r="M4637" s="0" t="n">
        <f aca="false">35.3*G4637</f>
        <v>0.07947115785993</v>
      </c>
      <c r="N4637" s="0" t="n">
        <f aca="false">M4637*1000/365</f>
        <v>0.217729199616247</v>
      </c>
      <c r="O4637" s="0" t="n">
        <f aca="false">Table1[[#This Row],[Detection frequency 2021]]/100*365</f>
        <v>69.981085</v>
      </c>
      <c r="P4637" s="0" t="n">
        <f aca="false">Table1[[#This Row],[Flared days/year]]/12</f>
        <v>5.83175708333333</v>
      </c>
      <c r="Q4637" s="2" t="n">
        <f aca="false">Table1[[#This Row],['#days per month]]-P4693</f>
        <v>4.32349191666667</v>
      </c>
    </row>
    <row r="4638" customFormat="false" ht="15.75" hidden="true" customHeight="false" outlineLevel="0" collapsed="false">
      <c r="A4638" s="0" t="s">
        <v>598</v>
      </c>
      <c r="B4638" s="0" t="s">
        <v>599</v>
      </c>
      <c r="C4638" s="0" t="s">
        <v>4811</v>
      </c>
      <c r="D4638" s="0" t="n">
        <v>116</v>
      </c>
      <c r="E4638" s="0" t="n">
        <v>55.556312</v>
      </c>
      <c r="F4638" s="0" t="n">
        <v>-119.758505</v>
      </c>
      <c r="G4638" s="0" t="n">
        <v>0.0022504827688</v>
      </c>
      <c r="H4638" s="0" t="n">
        <v>1773.49</v>
      </c>
      <c r="I4638" s="0" t="n">
        <v>1.6015</v>
      </c>
      <c r="J4638" s="0" t="n">
        <v>9.48617</v>
      </c>
      <c r="K4638" s="0" t="n">
        <v>253</v>
      </c>
      <c r="L4638" s="0" t="s">
        <v>20</v>
      </c>
      <c r="M4638" s="0" t="n">
        <f aca="false">35.3*G4638</f>
        <v>0.07944204173864</v>
      </c>
      <c r="N4638" s="0" t="n">
        <f aca="false">M4638*1000/365</f>
        <v>0.217649429420931</v>
      </c>
      <c r="O4638" s="0" t="n">
        <f aca="false">Table1[[#This Row],[Detection frequency 2021]]/100*365</f>
        <v>34.6245205</v>
      </c>
      <c r="P4638" s="0" t="n">
        <f aca="false">Table1[[#This Row],[Flared days/year]]/12</f>
        <v>2.88537670833333</v>
      </c>
      <c r="Q4638" s="2" t="n">
        <f aca="false">Table1[[#This Row],['#days per month]]-P4694</f>
        <v>0.564426875</v>
      </c>
    </row>
    <row r="4639" customFormat="false" ht="15.75" hidden="true" customHeight="false" outlineLevel="0" collapsed="false">
      <c r="A4639" s="0" t="s">
        <v>645</v>
      </c>
      <c r="B4639" s="0" t="s">
        <v>646</v>
      </c>
      <c r="C4639" s="0" t="s">
        <v>4812</v>
      </c>
      <c r="D4639" s="0" t="n">
        <v>1989</v>
      </c>
      <c r="E4639" s="0" t="n">
        <v>31.869482</v>
      </c>
      <c r="F4639" s="0" t="n">
        <v>-103.326512</v>
      </c>
      <c r="G4639" s="0" t="n">
        <v>0.0022499191912</v>
      </c>
      <c r="H4639" s="0" t="n">
        <v>1956.31</v>
      </c>
      <c r="I4639" s="0" t="n">
        <v>1.46248</v>
      </c>
      <c r="J4639" s="0" t="n">
        <v>8.68263</v>
      </c>
      <c r="K4639" s="0" t="n">
        <v>334</v>
      </c>
      <c r="L4639" s="0" t="s">
        <v>20</v>
      </c>
      <c r="M4639" s="0" t="n">
        <f aca="false">35.3*G4639</f>
        <v>0.07942214744936</v>
      </c>
      <c r="N4639" s="0" t="n">
        <f aca="false">M4639*1000/365</f>
        <v>0.217594924518794</v>
      </c>
      <c r="O4639" s="0" t="n">
        <f aca="false">Table1[[#This Row],[Detection frequency 2021]]/100*365</f>
        <v>31.6915995</v>
      </c>
      <c r="P4639" s="0" t="n">
        <f aca="false">Table1[[#This Row],[Flared days/year]]/12</f>
        <v>2.640966625</v>
      </c>
      <c r="Q4639" s="2" t="n">
        <f aca="false">Table1[[#This Row],['#days per month]]-P4695</f>
        <v>-0.173709583333333</v>
      </c>
    </row>
    <row r="4640" customFormat="false" ht="15.75" hidden="true" customHeight="false" outlineLevel="0" collapsed="false">
      <c r="A4640" s="0" t="s">
        <v>21</v>
      </c>
      <c r="B4640" s="0" t="s">
        <v>22</v>
      </c>
      <c r="C4640" s="0" t="s">
        <v>4813</v>
      </c>
      <c r="D4640" s="0" t="n">
        <v>7519</v>
      </c>
      <c r="E4640" s="0" t="n">
        <v>31.913633</v>
      </c>
      <c r="F4640" s="0" t="n">
        <v>47.430572</v>
      </c>
      <c r="G4640" s="0" t="n">
        <v>0.0013333071896</v>
      </c>
      <c r="H4640" s="0" t="n">
        <v>1788.1</v>
      </c>
      <c r="I4640" s="0" t="n">
        <v>1.48658999999999</v>
      </c>
      <c r="J4640" s="0" t="n">
        <v>5.39846</v>
      </c>
      <c r="K4640" s="0" t="n">
        <v>389</v>
      </c>
      <c r="L4640" s="0" t="s">
        <v>20</v>
      </c>
      <c r="M4640" s="0" t="n">
        <f aca="false">35.3*G4640</f>
        <v>0.04706574379288</v>
      </c>
      <c r="N4640" s="0" t="n">
        <f aca="false">M4640*1000/365</f>
        <v>0.128947243268164</v>
      </c>
      <c r="O4640" s="0" t="n">
        <f aca="false">Table1[[#This Row],[Detection frequency 2021]]/100*365</f>
        <v>19.704379</v>
      </c>
      <c r="P4640" s="0" t="n">
        <f aca="false">Table1[[#This Row],[Flared days/year]]/12</f>
        <v>1.64203158333333</v>
      </c>
      <c r="Q4640" s="2" t="n">
        <f aca="false">Table1[[#This Row],['#days per month]]-P4696</f>
        <v>0.411945083333336</v>
      </c>
    </row>
    <row r="4641" customFormat="false" ht="15.75" hidden="true" customHeight="false" outlineLevel="0" collapsed="false">
      <c r="A4641" s="0" t="s">
        <v>35</v>
      </c>
      <c r="B4641" s="0" t="s">
        <v>36</v>
      </c>
      <c r="C4641" s="0" t="s">
        <v>4814</v>
      </c>
      <c r="D4641" s="0" t="n">
        <v>3826</v>
      </c>
      <c r="E4641" s="0" t="n">
        <v>17.903804</v>
      </c>
      <c r="F4641" s="0" t="n">
        <v>-92.511778</v>
      </c>
      <c r="G4641" s="0" t="n">
        <v>0.0022488889009</v>
      </c>
      <c r="H4641" s="0" t="n">
        <v>1862.03</v>
      </c>
      <c r="I4641" s="0" t="n">
        <v>1.6015</v>
      </c>
      <c r="J4641" s="0" t="n">
        <v>12.069</v>
      </c>
      <c r="K4641" s="0" t="n">
        <v>174</v>
      </c>
      <c r="L4641" s="0" t="s">
        <v>20</v>
      </c>
      <c r="M4641" s="0" t="n">
        <f aca="false">35.3*G4641</f>
        <v>0.07938577820177</v>
      </c>
      <c r="N4641" s="0" t="n">
        <f aca="false">M4641*1000/365</f>
        <v>0.217495282744575</v>
      </c>
      <c r="O4641" s="0" t="n">
        <f aca="false">Table1[[#This Row],[Detection frequency 2021]]/100*365</f>
        <v>44.05185</v>
      </c>
      <c r="P4641" s="0" t="n">
        <f aca="false">Table1[[#This Row],[Flared days/year]]/12</f>
        <v>3.6709875</v>
      </c>
      <c r="Q4641" s="2" t="n">
        <f aca="false">Table1[[#This Row],['#days per month]]-P4697</f>
        <v>-0.375858749999999</v>
      </c>
    </row>
    <row r="4642" customFormat="false" ht="15.75" hidden="true" customHeight="false" outlineLevel="0" collapsed="false">
      <c r="A4642" s="0" t="s">
        <v>645</v>
      </c>
      <c r="B4642" s="0" t="s">
        <v>646</v>
      </c>
      <c r="C4642" s="0" t="s">
        <v>4815</v>
      </c>
      <c r="D4642" s="0" t="n">
        <v>2181</v>
      </c>
      <c r="E4642" s="0" t="n">
        <v>30.860704</v>
      </c>
      <c r="F4642" s="0" t="n">
        <v>-102.742679</v>
      </c>
      <c r="G4642" s="0" t="n">
        <v>0.0022482196525</v>
      </c>
      <c r="H4642" s="0" t="n">
        <v>1879.03</v>
      </c>
      <c r="I4642" s="0" t="n">
        <v>2.16122</v>
      </c>
      <c r="J4642" s="0" t="n">
        <v>11.1429</v>
      </c>
      <c r="K4642" s="0" t="n">
        <v>350</v>
      </c>
      <c r="L4642" s="0" t="s">
        <v>20</v>
      </c>
      <c r="M4642" s="0" t="n">
        <f aca="false">35.3*G4642</f>
        <v>0.07936215373325</v>
      </c>
      <c r="N4642" s="0" t="n">
        <f aca="false">M4642*1000/365</f>
        <v>0.217430558173288</v>
      </c>
      <c r="O4642" s="0" t="n">
        <f aca="false">Table1[[#This Row],[Detection frequency 2021]]/100*365</f>
        <v>40.671585</v>
      </c>
      <c r="P4642" s="0" t="n">
        <f aca="false">Table1[[#This Row],[Flared days/year]]/12</f>
        <v>3.38929875</v>
      </c>
      <c r="Q4642" s="2" t="n">
        <f aca="false">Table1[[#This Row],['#days per month]]-P4698</f>
        <v>0.164615</v>
      </c>
    </row>
    <row r="4643" customFormat="false" ht="15.75" hidden="true" customHeight="false" outlineLevel="0" collapsed="false">
      <c r="A4643" s="0" t="s">
        <v>645</v>
      </c>
      <c r="B4643" s="0" t="s">
        <v>646</v>
      </c>
      <c r="C4643" s="0" t="s">
        <v>4816</v>
      </c>
      <c r="D4643" s="0" t="n">
        <v>2941</v>
      </c>
      <c r="E4643" s="0" t="n">
        <v>28.408303</v>
      </c>
      <c r="F4643" s="0" t="n">
        <v>-99.222548</v>
      </c>
      <c r="G4643" s="0" t="n">
        <v>0.000211859680449999</v>
      </c>
      <c r="H4643" s="0" t="n">
        <v>1840</v>
      </c>
      <c r="I4643" s="0" t="n">
        <v>1.6015</v>
      </c>
      <c r="J4643" s="0" t="n">
        <v>0.980392</v>
      </c>
      <c r="K4643" s="0" t="n">
        <v>306</v>
      </c>
      <c r="L4643" s="0" t="s">
        <v>20</v>
      </c>
      <c r="M4643" s="0" t="n">
        <f aca="false">35.3*G4643</f>
        <v>0.00747864671988496</v>
      </c>
      <c r="N4643" s="0" t="n">
        <f aca="false">M4643*1000/365</f>
        <v>0.020489443068178</v>
      </c>
      <c r="O4643" s="0" t="n">
        <f aca="false">Table1[[#This Row],[Detection frequency 2021]]/100*365</f>
        <v>3.5784308</v>
      </c>
      <c r="P4643" s="0" t="n">
        <f aca="false">Table1[[#This Row],[Flared days/year]]/12</f>
        <v>0.298202566666667</v>
      </c>
      <c r="Q4643" s="2" t="n">
        <f aca="false">Table1[[#This Row],['#days per month]]-P4699</f>
        <v>-0.86821880833333</v>
      </c>
    </row>
    <row r="4644" customFormat="false" ht="15.75" hidden="true" customHeight="false" outlineLevel="0" collapsed="false">
      <c r="A4644" s="0" t="s">
        <v>715</v>
      </c>
      <c r="B4644" s="0" t="s">
        <v>716</v>
      </c>
      <c r="C4644" s="0" t="s">
        <v>4817</v>
      </c>
      <c r="D4644" s="0" t="n">
        <v>9904</v>
      </c>
      <c r="E4644" s="0" t="n">
        <v>39.530381</v>
      </c>
      <c r="F4644" s="0" t="n">
        <v>64.839306</v>
      </c>
      <c r="G4644" s="0" t="n">
        <v>0.0022470396619</v>
      </c>
      <c r="H4644" s="0" t="n">
        <v>1666.39</v>
      </c>
      <c r="I4644" s="0" t="n">
        <v>1.6015</v>
      </c>
      <c r="J4644" s="0" t="n">
        <v>19.3396</v>
      </c>
      <c r="K4644" s="0" t="n">
        <v>424</v>
      </c>
      <c r="L4644" s="0" t="s">
        <v>20</v>
      </c>
      <c r="M4644" s="0" t="n">
        <f aca="false">35.3*G4644</f>
        <v>0.07932050006507</v>
      </c>
      <c r="N4644" s="0" t="n">
        <f aca="false">M4644*1000/365</f>
        <v>0.217316438534438</v>
      </c>
      <c r="O4644" s="0" t="n">
        <f aca="false">Table1[[#This Row],[Detection frequency 2021]]/100*365</f>
        <v>70.58954</v>
      </c>
      <c r="P4644" s="0" t="n">
        <f aca="false">Table1[[#This Row],[Flared days/year]]/12</f>
        <v>5.88246166666667</v>
      </c>
      <c r="Q4644" s="2" t="n">
        <f aca="false">Table1[[#This Row],['#days per month]]-P4700</f>
        <v>5.64483145833333</v>
      </c>
    </row>
    <row r="4645" customFormat="false" ht="15.75" hidden="true" customHeight="false" outlineLevel="0" collapsed="false">
      <c r="A4645" s="0" t="s">
        <v>51</v>
      </c>
      <c r="B4645" s="0" t="s">
        <v>52</v>
      </c>
      <c r="C4645" s="0" t="s">
        <v>4818</v>
      </c>
      <c r="D4645" s="0" t="n">
        <v>5454</v>
      </c>
      <c r="E4645" s="0" t="n">
        <v>28.5087659999999</v>
      </c>
      <c r="F4645" s="0" t="n">
        <v>2.51991</v>
      </c>
      <c r="G4645" s="0" t="n">
        <v>0.0023513161944</v>
      </c>
      <c r="H4645" s="0" t="n">
        <v>1698.4</v>
      </c>
      <c r="I4645" s="0" t="n">
        <v>1.6015</v>
      </c>
      <c r="J4645" s="0" t="n">
        <v>3.31492</v>
      </c>
      <c r="K4645" s="0" t="n">
        <v>362</v>
      </c>
      <c r="L4645" s="0" t="s">
        <v>20</v>
      </c>
      <c r="M4645" s="0" t="n">
        <f aca="false">35.3*G4645</f>
        <v>0.08300146166232</v>
      </c>
      <c r="N4645" s="0" t="n">
        <f aca="false">M4645*1000/365</f>
        <v>0.227401264828274</v>
      </c>
      <c r="O4645" s="0" t="n">
        <f aca="false">Table1[[#This Row],[Detection frequency 2021]]/100*365</f>
        <v>12.099458</v>
      </c>
      <c r="P4645" s="0" t="n">
        <f aca="false">Table1[[#This Row],[Flared days/year]]/12</f>
        <v>1.00828816666667</v>
      </c>
      <c r="Q4645" s="2" t="n">
        <f aca="false">Table1[[#This Row],['#days per month]]-P4701</f>
        <v>-2.41030183333333</v>
      </c>
    </row>
    <row r="4646" customFormat="false" ht="15.75" hidden="true" customHeight="false" outlineLevel="0" collapsed="false">
      <c r="A4646" s="0" t="s">
        <v>24</v>
      </c>
      <c r="B4646" s="0" t="s">
        <v>25</v>
      </c>
      <c r="C4646" s="0" t="s">
        <v>4819</v>
      </c>
      <c r="D4646" s="0" t="n">
        <v>8641</v>
      </c>
      <c r="E4646" s="0" t="n">
        <v>60.935725</v>
      </c>
      <c r="F4646" s="0" t="n">
        <v>64.149822</v>
      </c>
      <c r="G4646" s="0" t="n">
        <v>0.0022434996901</v>
      </c>
      <c r="H4646" s="0" t="n">
        <v>1747.65</v>
      </c>
      <c r="I4646" s="0" t="n">
        <v>2.31315</v>
      </c>
      <c r="J4646" s="0" t="n">
        <v>10.6796</v>
      </c>
      <c r="K4646" s="0" t="n">
        <v>309</v>
      </c>
      <c r="L4646" s="0" t="s">
        <v>20</v>
      </c>
      <c r="M4646" s="0" t="n">
        <f aca="false">35.3*G4646</f>
        <v>0.07919553906053</v>
      </c>
      <c r="N4646" s="0" t="n">
        <f aca="false">M4646*1000/365</f>
        <v>0.21697407961789</v>
      </c>
      <c r="O4646" s="0" t="n">
        <f aca="false">Table1[[#This Row],[Detection frequency 2021]]/100*365</f>
        <v>38.98054</v>
      </c>
      <c r="P4646" s="0" t="n">
        <f aca="false">Table1[[#This Row],[Flared days/year]]/12</f>
        <v>3.24837833333333</v>
      </c>
      <c r="Q4646" s="2" t="n">
        <f aca="false">Table1[[#This Row],['#days per month]]-P4702</f>
        <v>-1.18907875</v>
      </c>
    </row>
    <row r="4647" customFormat="false" ht="15.75" hidden="true" customHeight="false" outlineLevel="0" collapsed="false">
      <c r="A4647" s="0" t="s">
        <v>645</v>
      </c>
      <c r="B4647" s="0" t="s">
        <v>646</v>
      </c>
      <c r="C4647" s="0" t="s">
        <v>4820</v>
      </c>
      <c r="D4647" s="0" t="n">
        <v>3447</v>
      </c>
      <c r="E4647" s="0" t="n">
        <v>33.68197</v>
      </c>
      <c r="F4647" s="0" t="n">
        <v>-96.6393729999999</v>
      </c>
      <c r="G4647" s="0" t="n">
        <v>0.0022418588574</v>
      </c>
      <c r="H4647" s="0" t="n">
        <v>1894.46</v>
      </c>
      <c r="I4647" s="0" t="n">
        <v>1.6015</v>
      </c>
      <c r="J4647" s="0" t="n">
        <v>7.74648</v>
      </c>
      <c r="K4647" s="0" t="n">
        <v>284</v>
      </c>
      <c r="L4647" s="0" t="s">
        <v>20</v>
      </c>
      <c r="M4647" s="0" t="n">
        <f aca="false">35.3*G4647</f>
        <v>0.07913761766622</v>
      </c>
      <c r="N4647" s="0" t="n">
        <f aca="false">M4647*1000/365</f>
        <v>0.216815390866356</v>
      </c>
      <c r="O4647" s="0" t="n">
        <f aca="false">Table1[[#This Row],[Detection frequency 2021]]/100*365</f>
        <v>28.274652</v>
      </c>
      <c r="P4647" s="0" t="n">
        <f aca="false">Table1[[#This Row],[Flared days/year]]/12</f>
        <v>2.356221</v>
      </c>
      <c r="Q4647" s="2" t="n">
        <f aca="false">Table1[[#This Row],['#days per month]]-P4703</f>
        <v>-0.440713166666666</v>
      </c>
    </row>
    <row r="4648" customFormat="false" ht="15.75" hidden="true" customHeight="false" outlineLevel="0" collapsed="false">
      <c r="A4648" s="0" t="s">
        <v>645</v>
      </c>
      <c r="B4648" s="0" t="s">
        <v>646</v>
      </c>
      <c r="C4648" s="0" t="s">
        <v>4821</v>
      </c>
      <c r="D4648" s="0" t="n">
        <v>2820</v>
      </c>
      <c r="E4648" s="0" t="n">
        <v>35.399148</v>
      </c>
      <c r="F4648" s="0" t="n">
        <v>-100.131024</v>
      </c>
      <c r="G4648" s="0" t="n">
        <v>0.002241776669</v>
      </c>
      <c r="H4648" s="0" t="n">
        <v>1929.61</v>
      </c>
      <c r="I4648" s="0" t="n">
        <v>1.6015</v>
      </c>
      <c r="J4648" s="0" t="n">
        <v>14.4172</v>
      </c>
      <c r="K4648" s="0" t="n">
        <v>326</v>
      </c>
      <c r="L4648" s="0" t="s">
        <v>20</v>
      </c>
      <c r="M4648" s="0" t="n">
        <f aca="false">35.3*G4648</f>
        <v>0.0791347164157</v>
      </c>
      <c r="N4648" s="0" t="n">
        <f aca="false">M4648*1000/365</f>
        <v>0.216807442234794</v>
      </c>
      <c r="O4648" s="0" t="n">
        <f aca="false">Table1[[#This Row],[Detection frequency 2021]]/100*365</f>
        <v>52.62278</v>
      </c>
      <c r="P4648" s="0" t="n">
        <f aca="false">Table1[[#This Row],[Flared days/year]]/12</f>
        <v>4.38523166666667</v>
      </c>
      <c r="Q4648" s="2" t="n">
        <f aca="false">Table1[[#This Row],['#days per month]]-P4704</f>
        <v>1.582612625</v>
      </c>
    </row>
    <row r="4649" customFormat="false" ht="15.75" hidden="true" customHeight="false" outlineLevel="0" collapsed="false">
      <c r="A4649" s="0" t="s">
        <v>161</v>
      </c>
      <c r="B4649" s="0" t="s">
        <v>162</v>
      </c>
      <c r="C4649" s="0" t="s">
        <v>4822</v>
      </c>
      <c r="D4649" s="0" t="n">
        <v>9803</v>
      </c>
      <c r="E4649" s="0" t="n">
        <v>45.938719</v>
      </c>
      <c r="F4649" s="0" t="n">
        <v>86.4536689999999</v>
      </c>
      <c r="G4649" s="0" t="n">
        <v>0.0022417649278</v>
      </c>
      <c r="H4649" s="0" t="n">
        <v>1890.17</v>
      </c>
      <c r="I4649" s="0" t="n">
        <v>2.53294</v>
      </c>
      <c r="J4649" s="0" t="n">
        <v>12.3655999999999</v>
      </c>
      <c r="K4649" s="0" t="n">
        <v>372</v>
      </c>
      <c r="L4649" s="0" t="s">
        <v>20</v>
      </c>
      <c r="M4649" s="0" t="n">
        <f aca="false">35.3*G4649</f>
        <v>0.07913430195134</v>
      </c>
      <c r="N4649" s="0" t="n">
        <f aca="false">M4649*1000/365</f>
        <v>0.216806306716</v>
      </c>
      <c r="O4649" s="0" t="n">
        <f aca="false">Table1[[#This Row],[Detection frequency 2021]]/100*365</f>
        <v>45.1344399999996</v>
      </c>
      <c r="P4649" s="0" t="n">
        <f aca="false">Table1[[#This Row],[Flared days/year]]/12</f>
        <v>3.7612033333333</v>
      </c>
      <c r="Q4649" s="2" t="n">
        <f aca="false">Table1[[#This Row],['#days per month]]-P4705</f>
        <v>0.764933541666636</v>
      </c>
    </row>
    <row r="4650" customFormat="false" ht="15.75" hidden="true" customHeight="false" outlineLevel="0" collapsed="false">
      <c r="A4650" s="0" t="s">
        <v>645</v>
      </c>
      <c r="B4650" s="0" t="s">
        <v>646</v>
      </c>
      <c r="C4650" s="0" t="s">
        <v>4823</v>
      </c>
      <c r="D4650" s="0" t="n">
        <v>609</v>
      </c>
      <c r="E4650" s="0" t="n">
        <v>48.167937</v>
      </c>
      <c r="F4650" s="0" t="n">
        <v>-103.262146</v>
      </c>
      <c r="G4650" s="0" t="n">
        <v>0.0022391172872</v>
      </c>
      <c r="H4650" s="0" t="n">
        <v>1894.5</v>
      </c>
      <c r="I4650" s="0" t="n">
        <v>2.9125</v>
      </c>
      <c r="J4650" s="0" t="n">
        <v>8.4507</v>
      </c>
      <c r="K4650" s="0" t="n">
        <v>355</v>
      </c>
      <c r="L4650" s="0" t="s">
        <v>20</v>
      </c>
      <c r="M4650" s="0" t="n">
        <f aca="false">35.3*G4650</f>
        <v>0.07904084023816</v>
      </c>
      <c r="N4650" s="0" t="n">
        <f aca="false">M4650*1000/365</f>
        <v>0.216550247227836</v>
      </c>
      <c r="O4650" s="0" t="n">
        <f aca="false">Table1[[#This Row],[Detection frequency 2021]]/100*365</f>
        <v>30.845055</v>
      </c>
      <c r="P4650" s="0" t="n">
        <f aca="false">Table1[[#This Row],[Flared days/year]]/12</f>
        <v>2.57042125</v>
      </c>
      <c r="Q4650" s="2" t="n">
        <f aca="false">Table1[[#This Row],['#days per month]]-P4706</f>
        <v>-1.47855416666667</v>
      </c>
    </row>
    <row r="4651" customFormat="false" ht="15.75" hidden="true" customHeight="false" outlineLevel="0" collapsed="false">
      <c r="A4651" s="0" t="s">
        <v>24</v>
      </c>
      <c r="B4651" s="0" t="s">
        <v>25</v>
      </c>
      <c r="C4651" s="0" t="s">
        <v>4824</v>
      </c>
      <c r="D4651" s="0" t="n">
        <v>6696</v>
      </c>
      <c r="E4651" s="0" t="n">
        <v>43.210852</v>
      </c>
      <c r="F4651" s="0" t="n">
        <v>45.84432</v>
      </c>
      <c r="G4651" s="0" t="n">
        <v>0.0022385126154</v>
      </c>
      <c r="H4651" s="0" t="n">
        <v>1163.46</v>
      </c>
      <c r="I4651" s="0" t="n">
        <v>0.642775</v>
      </c>
      <c r="J4651" s="0" t="n">
        <v>30.7339</v>
      </c>
      <c r="K4651" s="0" t="n">
        <v>218</v>
      </c>
      <c r="L4651" s="0" t="s">
        <v>20</v>
      </c>
      <c r="M4651" s="0" t="n">
        <f aca="false">35.3*G4651</f>
        <v>0.07901949532362</v>
      </c>
      <c r="N4651" s="0" t="n">
        <f aca="false">M4651*1000/365</f>
        <v>0.216491768009918</v>
      </c>
      <c r="O4651" s="0" t="n">
        <f aca="false">Table1[[#This Row],[Detection frequency 2021]]/100*365</f>
        <v>112.178735</v>
      </c>
      <c r="P4651" s="0" t="n">
        <f aca="false">Table1[[#This Row],[Flared days/year]]/12</f>
        <v>9.34822791666667</v>
      </c>
      <c r="Q4651" s="2" t="n">
        <f aca="false">Table1[[#This Row],['#days per month]]-P4707</f>
        <v>7.14278841666667</v>
      </c>
    </row>
    <row r="4652" customFormat="false" ht="15.75" hidden="true" customHeight="false" outlineLevel="0" collapsed="false">
      <c r="A4652" s="0" t="s">
        <v>645</v>
      </c>
      <c r="B4652" s="0" t="s">
        <v>646</v>
      </c>
      <c r="C4652" s="0" t="s">
        <v>4825</v>
      </c>
      <c r="D4652" s="0" t="n">
        <v>2657</v>
      </c>
      <c r="E4652" s="0" t="n">
        <v>32.4085789999999</v>
      </c>
      <c r="F4652" s="0" t="n">
        <v>-101.546328</v>
      </c>
      <c r="G4652" s="0" t="n">
        <v>0.0022350313496</v>
      </c>
      <c r="H4652" s="0" t="n">
        <v>1885.84</v>
      </c>
      <c r="I4652" s="0" t="n">
        <v>4.27072</v>
      </c>
      <c r="J4652" s="0" t="n">
        <v>6.84523999999999</v>
      </c>
      <c r="K4652" s="0" t="n">
        <v>336</v>
      </c>
      <c r="L4652" s="0" t="s">
        <v>20</v>
      </c>
      <c r="M4652" s="0" t="n">
        <f aca="false">35.3*G4652</f>
        <v>0.07889660664088</v>
      </c>
      <c r="N4652" s="0" t="n">
        <f aca="false">M4652*1000/365</f>
        <v>0.216155086687342</v>
      </c>
      <c r="O4652" s="0" t="n">
        <f aca="false">Table1[[#This Row],[Detection frequency 2021]]/100*365</f>
        <v>24.985126</v>
      </c>
      <c r="P4652" s="0" t="n">
        <f aca="false">Table1[[#This Row],[Flared days/year]]/12</f>
        <v>2.08209383333333</v>
      </c>
      <c r="Q4652" s="2" t="n">
        <f aca="false">Table1[[#This Row],['#days per month]]-P4708</f>
        <v>-0.969093250000003</v>
      </c>
    </row>
    <row r="4653" customFormat="false" ht="15.75" hidden="true" customHeight="false" outlineLevel="0" collapsed="false">
      <c r="A4653" s="0" t="s">
        <v>645</v>
      </c>
      <c r="B4653" s="0" t="s">
        <v>646</v>
      </c>
      <c r="C4653" s="0" t="s">
        <v>4826</v>
      </c>
      <c r="D4653" s="0" t="n">
        <v>2446</v>
      </c>
      <c r="E4653" s="0" t="n">
        <v>31.613436</v>
      </c>
      <c r="F4653" s="0" t="n">
        <v>-101.915309999999</v>
      </c>
      <c r="G4653" s="0" t="n">
        <v>0.0022346350841</v>
      </c>
      <c r="H4653" s="0" t="n">
        <v>1786.58</v>
      </c>
      <c r="I4653" s="0" t="n">
        <v>1.41246</v>
      </c>
      <c r="J4653" s="0" t="n">
        <v>9.09091</v>
      </c>
      <c r="K4653" s="0" t="n">
        <v>352</v>
      </c>
      <c r="L4653" s="0" t="s">
        <v>20</v>
      </c>
      <c r="M4653" s="0" t="n">
        <f aca="false">35.3*G4653</f>
        <v>0.07888261846873</v>
      </c>
      <c r="N4653" s="0" t="n">
        <f aca="false">M4653*1000/365</f>
        <v>0.216116762928027</v>
      </c>
      <c r="O4653" s="0" t="n">
        <f aca="false">Table1[[#This Row],[Detection frequency 2021]]/100*365</f>
        <v>33.1818215</v>
      </c>
      <c r="P4653" s="0" t="n">
        <f aca="false">Table1[[#This Row],[Flared days/year]]/12</f>
        <v>2.76515179166667</v>
      </c>
      <c r="Q4653" s="2" t="n">
        <f aca="false">Table1[[#This Row],['#days per month]]-P4709</f>
        <v>0.354074333333333</v>
      </c>
    </row>
    <row r="4654" customFormat="false" ht="15.75" hidden="true" customHeight="false" outlineLevel="0" collapsed="false">
      <c r="A4654" s="0" t="s">
        <v>645</v>
      </c>
      <c r="B4654" s="0" t="s">
        <v>646</v>
      </c>
      <c r="C4654" s="0" t="s">
        <v>4827</v>
      </c>
      <c r="D4654" s="0" t="n">
        <v>2805</v>
      </c>
      <c r="E4654" s="0" t="n">
        <v>32.813505</v>
      </c>
      <c r="F4654" s="0" t="n">
        <v>-100.584201</v>
      </c>
      <c r="G4654" s="0" t="n">
        <v>0.0022327095273</v>
      </c>
      <c r="H4654" s="0" t="n">
        <v>1886.56</v>
      </c>
      <c r="I4654" s="0" t="n">
        <v>2.85714</v>
      </c>
      <c r="J4654" s="0" t="n">
        <v>13.0682</v>
      </c>
      <c r="K4654" s="0" t="n">
        <v>352</v>
      </c>
      <c r="L4654" s="0" t="s">
        <v>20</v>
      </c>
      <c r="M4654" s="0" t="n">
        <f aca="false">35.3*G4654</f>
        <v>0.07881464631369</v>
      </c>
      <c r="N4654" s="0" t="n">
        <f aca="false">M4654*1000/365</f>
        <v>0.215930537845726</v>
      </c>
      <c r="O4654" s="0" t="n">
        <f aca="false">Table1[[#This Row],[Detection frequency 2021]]/100*365</f>
        <v>47.69893</v>
      </c>
      <c r="P4654" s="0" t="n">
        <f aca="false">Table1[[#This Row],[Flared days/year]]/12</f>
        <v>3.97491083333333</v>
      </c>
      <c r="Q4654" s="2" t="n">
        <f aca="false">Table1[[#This Row],['#days per month]]-P4710</f>
        <v>-2.71675583333333</v>
      </c>
    </row>
    <row r="4655" customFormat="false" ht="15.75" hidden="true" customHeight="false" outlineLevel="0" collapsed="false">
      <c r="A4655" s="0" t="s">
        <v>645</v>
      </c>
      <c r="B4655" s="0" t="s">
        <v>646</v>
      </c>
      <c r="C4655" s="0" t="s">
        <v>4828</v>
      </c>
      <c r="D4655" s="0" t="n">
        <v>1816</v>
      </c>
      <c r="E4655" s="0" t="n">
        <v>32.476487</v>
      </c>
      <c r="F4655" s="0" t="n">
        <v>-103.538637</v>
      </c>
      <c r="G4655" s="0" t="n">
        <v>0.0022326596272</v>
      </c>
      <c r="H4655" s="0" t="n">
        <v>1896.57</v>
      </c>
      <c r="I4655" s="0" t="n">
        <v>1.6015</v>
      </c>
      <c r="J4655" s="0" t="n">
        <v>13.0951999999999</v>
      </c>
      <c r="K4655" s="0" t="n">
        <v>336</v>
      </c>
      <c r="L4655" s="0" t="s">
        <v>20</v>
      </c>
      <c r="M4655" s="0" t="n">
        <f aca="false">35.3*G4655</f>
        <v>0.07881288484016</v>
      </c>
      <c r="N4655" s="0" t="n">
        <f aca="false">M4655*1000/365</f>
        <v>0.215925711890849</v>
      </c>
      <c r="O4655" s="0" t="n">
        <f aca="false">Table1[[#This Row],[Detection frequency 2021]]/100*365</f>
        <v>47.7974799999996</v>
      </c>
      <c r="P4655" s="0" t="n">
        <f aca="false">Table1[[#This Row],[Flared days/year]]/12</f>
        <v>3.9831233333333</v>
      </c>
      <c r="Q4655" s="2" t="n">
        <f aca="false">Table1[[#This Row],['#days per month]]-P4711</f>
        <v>-0.443718333333364</v>
      </c>
    </row>
    <row r="4656" customFormat="false" ht="15.75" hidden="true" customHeight="false" outlineLevel="0" collapsed="false">
      <c r="A4656" s="0" t="s">
        <v>1160</v>
      </c>
      <c r="B4656" s="0" t="s">
        <v>1161</v>
      </c>
      <c r="C4656" s="0" t="s">
        <v>4829</v>
      </c>
      <c r="D4656" s="0" t="n">
        <v>9978</v>
      </c>
      <c r="E4656" s="0" t="n">
        <v>26.123618</v>
      </c>
      <c r="F4656" s="0" t="n">
        <v>68.818151</v>
      </c>
      <c r="G4656" s="0" t="n">
        <v>0.0022323220677</v>
      </c>
      <c r="H4656" s="0" t="n">
        <v>1679.89</v>
      </c>
      <c r="I4656" s="0" t="n">
        <v>1.6015</v>
      </c>
      <c r="J4656" s="0" t="n">
        <v>2.91004999999999</v>
      </c>
      <c r="K4656" s="0" t="n">
        <v>378</v>
      </c>
      <c r="L4656" s="0" t="s">
        <v>20</v>
      </c>
      <c r="M4656" s="0" t="n">
        <f aca="false">35.3*G4656</f>
        <v>0.07880096898981</v>
      </c>
      <c r="N4656" s="0" t="n">
        <f aca="false">M4656*1000/365</f>
        <v>0.215893065725507</v>
      </c>
      <c r="O4656" s="0" t="n">
        <f aca="false">Table1[[#This Row],[Detection frequency 2021]]/100*365</f>
        <v>10.6216825</v>
      </c>
      <c r="P4656" s="0" t="n">
        <f aca="false">Table1[[#This Row],[Flared days/year]]/12</f>
        <v>0.88514020833333</v>
      </c>
      <c r="Q4656" s="2" t="n">
        <f aca="false">Table1[[#This Row],['#days per month]]-P4712</f>
        <v>-2.388879375</v>
      </c>
    </row>
    <row r="4657" customFormat="false" ht="15.75" hidden="true" customHeight="false" outlineLevel="0" collapsed="false">
      <c r="A4657" s="0" t="s">
        <v>72</v>
      </c>
      <c r="B4657" s="0" t="s">
        <v>73</v>
      </c>
      <c r="C4657" s="0" t="s">
        <v>4830</v>
      </c>
      <c r="D4657" s="0" t="n">
        <v>6854</v>
      </c>
      <c r="E4657" s="0" t="n">
        <v>46.435009</v>
      </c>
      <c r="F4657" s="0" t="n">
        <v>52.271701</v>
      </c>
      <c r="G4657" s="0" t="n">
        <v>0.0022316469487</v>
      </c>
      <c r="H4657" s="0" t="n">
        <v>1709.62</v>
      </c>
      <c r="I4657" s="0" t="n">
        <v>3.24286</v>
      </c>
      <c r="J4657" s="0" t="n">
        <v>16.092</v>
      </c>
      <c r="K4657" s="0" t="n">
        <v>261</v>
      </c>
      <c r="L4657" s="0" t="s">
        <v>20</v>
      </c>
      <c r="M4657" s="0" t="n">
        <f aca="false">35.3*G4657</f>
        <v>0.07877713728911</v>
      </c>
      <c r="N4657" s="0" t="n">
        <f aca="false">M4657*1000/365</f>
        <v>0.215827773394822</v>
      </c>
      <c r="O4657" s="0" t="n">
        <f aca="false">Table1[[#This Row],[Detection frequency 2021]]/100*365</f>
        <v>58.7358</v>
      </c>
      <c r="P4657" s="0" t="n">
        <f aca="false">Table1[[#This Row],[Flared days/year]]/12</f>
        <v>4.89465</v>
      </c>
      <c r="Q4657" s="2" t="n">
        <f aca="false">Table1[[#This Row],['#days per month]]-P4713</f>
        <v>3.88686979166667</v>
      </c>
    </row>
    <row r="4658" customFormat="false" ht="15.75" hidden="true" customHeight="false" outlineLevel="0" collapsed="false">
      <c r="A4658" s="0" t="s">
        <v>645</v>
      </c>
      <c r="B4658" s="0" t="s">
        <v>646</v>
      </c>
      <c r="C4658" s="0" t="s">
        <v>4831</v>
      </c>
      <c r="D4658" s="0" t="n">
        <v>3232</v>
      </c>
      <c r="E4658" s="0" t="n">
        <v>29.136877</v>
      </c>
      <c r="F4658" s="0" t="n">
        <v>-97.8047079999999</v>
      </c>
      <c r="G4658" s="0" t="n">
        <v>0.0022315354073</v>
      </c>
      <c r="H4658" s="0" t="n">
        <v>1952.88</v>
      </c>
      <c r="I4658" s="0" t="n">
        <v>1.37621</v>
      </c>
      <c r="J4658" s="0" t="n">
        <v>13.6507999999999</v>
      </c>
      <c r="K4658" s="0" t="n">
        <v>315</v>
      </c>
      <c r="L4658" s="0" t="s">
        <v>20</v>
      </c>
      <c r="M4658" s="0" t="n">
        <f aca="false">35.3*G4658</f>
        <v>0.07877319987769</v>
      </c>
      <c r="N4658" s="0" t="n">
        <f aca="false">M4658*1000/365</f>
        <v>0.215816985966274</v>
      </c>
      <c r="O4658" s="0" t="n">
        <f aca="false">Table1[[#This Row],[Detection frequency 2021]]/100*365</f>
        <v>49.8254199999996</v>
      </c>
      <c r="P4658" s="0" t="n">
        <f aca="false">Table1[[#This Row],[Flared days/year]]/12</f>
        <v>4.1521183333333</v>
      </c>
      <c r="Q4658" s="2" t="n">
        <f aca="false">Table1[[#This Row],['#days per month]]-P4714</f>
        <v>0.133103333333302</v>
      </c>
    </row>
    <row r="4659" customFormat="false" ht="15.75" hidden="true" customHeight="false" outlineLevel="0" collapsed="false">
      <c r="A4659" s="0" t="s">
        <v>715</v>
      </c>
      <c r="B4659" s="0" t="s">
        <v>716</v>
      </c>
      <c r="C4659" s="0" t="s">
        <v>4832</v>
      </c>
      <c r="D4659" s="0" t="n">
        <v>9902</v>
      </c>
      <c r="E4659" s="0" t="n">
        <v>39.235539</v>
      </c>
      <c r="F4659" s="0" t="n">
        <v>64.799588</v>
      </c>
      <c r="G4659" s="0" t="n">
        <v>0.002229301644</v>
      </c>
      <c r="H4659" s="0" t="n">
        <v>1870.82</v>
      </c>
      <c r="I4659" s="0" t="n">
        <v>1.71059</v>
      </c>
      <c r="J4659" s="0" t="n">
        <v>18.5011999999999</v>
      </c>
      <c r="K4659" s="0" t="n">
        <v>427</v>
      </c>
      <c r="L4659" s="0" t="s">
        <v>20</v>
      </c>
      <c r="M4659" s="0" t="n">
        <f aca="false">35.3*G4659</f>
        <v>0.0786943480332</v>
      </c>
      <c r="N4659" s="0" t="n">
        <f aca="false">M4659*1000/365</f>
        <v>0.215600953515616</v>
      </c>
      <c r="O4659" s="0" t="n">
        <f aca="false">Table1[[#This Row],[Detection frequency 2021]]/100*365</f>
        <v>67.5293799999996</v>
      </c>
      <c r="P4659" s="0" t="n">
        <f aca="false">Table1[[#This Row],[Flared days/year]]/12</f>
        <v>5.6274483333333</v>
      </c>
      <c r="Q4659" s="2" t="n">
        <f aca="false">Table1[[#This Row],['#days per month]]-P4715</f>
        <v>3.09272712499997</v>
      </c>
    </row>
    <row r="4660" customFormat="false" ht="15.75" hidden="true" customHeight="false" outlineLevel="0" collapsed="false">
      <c r="A4660" s="0" t="s">
        <v>788</v>
      </c>
      <c r="B4660" s="0" t="s">
        <v>789</v>
      </c>
      <c r="C4660" s="0" t="s">
        <v>4833</v>
      </c>
      <c r="D4660" s="0" t="n">
        <v>11844</v>
      </c>
      <c r="E4660" s="0" t="n">
        <v>1.090755</v>
      </c>
      <c r="F4660" s="0" t="n">
        <v>101.27452</v>
      </c>
      <c r="G4660" s="0" t="n">
        <v>0.0022276901643</v>
      </c>
      <c r="H4660" s="0" t="n">
        <v>1943.76</v>
      </c>
      <c r="I4660" s="0" t="n">
        <v>1.6015</v>
      </c>
      <c r="J4660" s="0" t="n">
        <v>19.6078</v>
      </c>
      <c r="K4660" s="0" t="n">
        <v>51</v>
      </c>
      <c r="L4660" s="0" t="s">
        <v>20</v>
      </c>
      <c r="M4660" s="0" t="n">
        <f aca="false">35.3*G4660</f>
        <v>0.07863746279979</v>
      </c>
      <c r="N4660" s="0" t="n">
        <f aca="false">M4660*1000/365</f>
        <v>0.215445103561068</v>
      </c>
      <c r="O4660" s="0" t="n">
        <f aca="false">Table1[[#This Row],[Detection frequency 2021]]/100*365</f>
        <v>71.56847</v>
      </c>
      <c r="P4660" s="0" t="n">
        <f aca="false">Table1[[#This Row],[Flared days/year]]/12</f>
        <v>5.96403916666667</v>
      </c>
      <c r="Q4660" s="2" t="n">
        <f aca="false">Table1[[#This Row],['#days per month]]-P4716</f>
        <v>3.61707395833333</v>
      </c>
    </row>
    <row r="4661" customFormat="false" ht="15.75" hidden="true" customHeight="false" outlineLevel="0" collapsed="false">
      <c r="A4661" s="0" t="s">
        <v>645</v>
      </c>
      <c r="B4661" s="0" t="s">
        <v>646</v>
      </c>
      <c r="C4661" s="0" t="s">
        <v>4834</v>
      </c>
      <c r="D4661" s="0" t="n">
        <v>813</v>
      </c>
      <c r="E4661" s="0" t="n">
        <v>47.891571</v>
      </c>
      <c r="F4661" s="0" t="n">
        <v>-102.858409</v>
      </c>
      <c r="G4661" s="0" t="n">
        <v>0.00222735554009999</v>
      </c>
      <c r="H4661" s="0" t="n">
        <v>1896.38</v>
      </c>
      <c r="I4661" s="0" t="n">
        <v>1.6015</v>
      </c>
      <c r="J4661" s="0" t="n">
        <v>7.37463</v>
      </c>
      <c r="K4661" s="0" t="n">
        <v>339</v>
      </c>
      <c r="L4661" s="0" t="s">
        <v>20</v>
      </c>
      <c r="M4661" s="0" t="n">
        <f aca="false">35.3*G4661</f>
        <v>0.0786256505655296</v>
      </c>
      <c r="N4661" s="0" t="n">
        <f aca="false">M4661*1000/365</f>
        <v>0.215412741275424</v>
      </c>
      <c r="O4661" s="0" t="n">
        <f aca="false">Table1[[#This Row],[Detection frequency 2021]]/100*365</f>
        <v>26.9173995</v>
      </c>
      <c r="P4661" s="0" t="n">
        <f aca="false">Table1[[#This Row],[Flared days/year]]/12</f>
        <v>2.243116625</v>
      </c>
      <c r="Q4661" s="2" t="n">
        <f aca="false">Table1[[#This Row],['#days per month]]-P4717</f>
        <v>-1.36715920833333</v>
      </c>
    </row>
    <row r="4662" customFormat="false" ht="15.75" hidden="true" customHeight="false" outlineLevel="0" collapsed="false">
      <c r="A4662" s="0" t="s">
        <v>645</v>
      </c>
      <c r="B4662" s="0" t="s">
        <v>646</v>
      </c>
      <c r="C4662" s="0" t="s">
        <v>4835</v>
      </c>
      <c r="D4662" s="0" t="n">
        <v>3590</v>
      </c>
      <c r="E4662" s="0" t="n">
        <v>27.875518</v>
      </c>
      <c r="F4662" s="0" t="n">
        <v>-91.986928</v>
      </c>
      <c r="G4662" s="0" t="n">
        <v>0.0022251863534</v>
      </c>
      <c r="H4662" s="0" t="n">
        <v>1834.68</v>
      </c>
      <c r="I4662" s="0" t="n">
        <v>1.6015</v>
      </c>
      <c r="J4662" s="0" t="n">
        <v>13.1706999999999</v>
      </c>
      <c r="K4662" s="0" t="n">
        <v>205</v>
      </c>
      <c r="L4662" s="0" t="s">
        <v>20</v>
      </c>
      <c r="M4662" s="0" t="n">
        <f aca="false">35.3*G4662</f>
        <v>0.07854907827502</v>
      </c>
      <c r="N4662" s="0" t="n">
        <f aca="false">M4662*1000/365</f>
        <v>0.215202954178137</v>
      </c>
      <c r="O4662" s="0" t="n">
        <f aca="false">Table1[[#This Row],[Detection frequency 2021]]/100*365</f>
        <v>48.0730549999996</v>
      </c>
      <c r="P4662" s="0" t="n">
        <f aca="false">Table1[[#This Row],[Flared days/year]]/12</f>
        <v>4.00608791666664</v>
      </c>
      <c r="Q4662" s="2" t="n">
        <f aca="false">Table1[[#This Row],['#days per month]]-P4718</f>
        <v>0.294524583333303</v>
      </c>
    </row>
    <row r="4663" customFormat="false" ht="15.75" hidden="true" customHeight="false" outlineLevel="0" collapsed="false">
      <c r="A4663" s="0" t="s">
        <v>606</v>
      </c>
      <c r="B4663" s="0" t="s">
        <v>607</v>
      </c>
      <c r="C4663" s="0" t="s">
        <v>4836</v>
      </c>
      <c r="D4663" s="0" t="n">
        <v>4796</v>
      </c>
      <c r="E4663" s="0" t="n">
        <v>-5.518618</v>
      </c>
      <c r="F4663" s="0" t="n">
        <v>-37.62425</v>
      </c>
      <c r="G4663" s="0" t="n">
        <v>0.00222419128669999</v>
      </c>
      <c r="H4663" s="0" t="n">
        <v>1867.58</v>
      </c>
      <c r="I4663" s="0" t="n">
        <v>1.6015</v>
      </c>
      <c r="J4663" s="0" t="n">
        <v>6.3745</v>
      </c>
      <c r="K4663" s="0" t="n">
        <v>251</v>
      </c>
      <c r="L4663" s="0" t="s">
        <v>20</v>
      </c>
      <c r="M4663" s="0" t="n">
        <f aca="false">35.3*G4663</f>
        <v>0.0785139524205096</v>
      </c>
      <c r="N4663" s="0" t="n">
        <f aca="false">M4663*1000/365</f>
        <v>0.2151067189603</v>
      </c>
      <c r="O4663" s="0" t="n">
        <f aca="false">Table1[[#This Row],[Detection frequency 2021]]/100*365</f>
        <v>23.266925</v>
      </c>
      <c r="P4663" s="0" t="n">
        <f aca="false">Table1[[#This Row],[Flared days/year]]/12</f>
        <v>1.93891041666667</v>
      </c>
      <c r="Q4663" s="2" t="n">
        <f aca="false">Table1[[#This Row],['#days per month]]-P4719</f>
        <v>0.932760541666666</v>
      </c>
    </row>
    <row r="4664" customFormat="false" ht="15.75" hidden="true" customHeight="false" outlineLevel="0" collapsed="false">
      <c r="A4664" s="0" t="s">
        <v>645</v>
      </c>
      <c r="B4664" s="0" t="s">
        <v>646</v>
      </c>
      <c r="C4664" s="0" t="s">
        <v>4837</v>
      </c>
      <c r="D4664" s="0" t="n">
        <v>3143</v>
      </c>
      <c r="E4664" s="0" t="n">
        <v>28.737125</v>
      </c>
      <c r="F4664" s="0" t="n">
        <v>-98.061856</v>
      </c>
      <c r="G4664" s="0" t="n">
        <v>0.0022235954208</v>
      </c>
      <c r="H4664" s="0" t="n">
        <v>1917.58</v>
      </c>
      <c r="I4664" s="0" t="n">
        <v>1.84504</v>
      </c>
      <c r="J4664" s="0" t="n">
        <v>10.4761999999999</v>
      </c>
      <c r="K4664" s="0" t="n">
        <v>315</v>
      </c>
      <c r="L4664" s="0" t="s">
        <v>20</v>
      </c>
      <c r="M4664" s="0" t="n">
        <f aca="false">35.3*G4664</f>
        <v>0.07849291835424</v>
      </c>
      <c r="N4664" s="0" t="n">
        <f aca="false">M4664*1000/365</f>
        <v>0.215049091381479</v>
      </c>
      <c r="O4664" s="0" t="n">
        <f aca="false">Table1[[#This Row],[Detection frequency 2021]]/100*365</f>
        <v>38.2381299999996</v>
      </c>
      <c r="P4664" s="0" t="n">
        <f aca="false">Table1[[#This Row],[Flared days/year]]/12</f>
        <v>3.1865108333333</v>
      </c>
      <c r="Q4664" s="2" t="n">
        <f aca="false">Table1[[#This Row],['#days per month]]-P4720</f>
        <v>-2.44619958333336</v>
      </c>
    </row>
    <row r="4665" customFormat="false" ht="15.75" hidden="true" customHeight="false" outlineLevel="0" collapsed="false">
      <c r="A4665" s="0" t="s">
        <v>645</v>
      </c>
      <c r="B4665" s="0" t="s">
        <v>646</v>
      </c>
      <c r="C4665" s="0" t="s">
        <v>4838</v>
      </c>
      <c r="D4665" s="0" t="n">
        <v>2468</v>
      </c>
      <c r="E4665" s="0" t="n">
        <v>32.45945</v>
      </c>
      <c r="F4665" s="0" t="n">
        <v>-101.857773</v>
      </c>
      <c r="G4665" s="0" t="n">
        <v>0.00222345746169999</v>
      </c>
      <c r="H4665" s="0" t="n">
        <v>1838.23</v>
      </c>
      <c r="I4665" s="0" t="n">
        <v>1.6015</v>
      </c>
      <c r="J4665" s="0" t="n">
        <v>7.35293999999999</v>
      </c>
      <c r="K4665" s="0" t="n">
        <v>340</v>
      </c>
      <c r="L4665" s="0" t="s">
        <v>20</v>
      </c>
      <c r="M4665" s="0" t="n">
        <f aca="false">35.3*G4665</f>
        <v>0.0784880483980096</v>
      </c>
      <c r="N4665" s="0" t="n">
        <f aca="false">M4665*1000/365</f>
        <v>0.215035749035643</v>
      </c>
      <c r="O4665" s="0" t="n">
        <f aca="false">Table1[[#This Row],[Detection frequency 2021]]/100*365</f>
        <v>26.838231</v>
      </c>
      <c r="P4665" s="0" t="n">
        <f aca="false">Table1[[#This Row],[Flared days/year]]/12</f>
        <v>2.23651925</v>
      </c>
      <c r="Q4665" s="2" t="n">
        <f aca="false">Table1[[#This Row],['#days per month]]-P4721</f>
        <v>-1.06451033333334</v>
      </c>
    </row>
    <row r="4666" customFormat="false" ht="15.75" hidden="true" customHeight="false" outlineLevel="0" collapsed="false">
      <c r="A4666" s="0" t="s">
        <v>21</v>
      </c>
      <c r="B4666" s="0" t="s">
        <v>22</v>
      </c>
      <c r="C4666" s="0" t="s">
        <v>4839</v>
      </c>
      <c r="D4666" s="0" t="n">
        <v>7467</v>
      </c>
      <c r="E4666" s="0" t="n">
        <v>31.9285419999999</v>
      </c>
      <c r="F4666" s="0" t="n">
        <v>46.941378</v>
      </c>
      <c r="G4666" s="0" t="n">
        <v>0.0007883364563</v>
      </c>
      <c r="H4666" s="0" t="n">
        <v>1751.95</v>
      </c>
      <c r="I4666" s="0" t="n">
        <v>1.59931</v>
      </c>
      <c r="J4666" s="0" t="n">
        <v>5.22388</v>
      </c>
      <c r="K4666" s="0" t="n">
        <v>402</v>
      </c>
      <c r="L4666" s="0" t="s">
        <v>20</v>
      </c>
      <c r="M4666" s="0" t="n">
        <f aca="false">35.3*G4666</f>
        <v>0.02782827690739</v>
      </c>
      <c r="N4666" s="0" t="n">
        <f aca="false">M4666*1000/365</f>
        <v>0.0762418545407945</v>
      </c>
      <c r="O4666" s="0" t="n">
        <f aca="false">Table1[[#This Row],[Detection frequency 2021]]/100*365</f>
        <v>19.067162</v>
      </c>
      <c r="P4666" s="0" t="n">
        <f aca="false">Table1[[#This Row],[Flared days/year]]/12</f>
        <v>1.58893016666667</v>
      </c>
      <c r="Q4666" s="2" t="n">
        <f aca="false">Table1[[#This Row],['#days per month]]-P4722</f>
        <v>0.233730791666667</v>
      </c>
    </row>
    <row r="4667" customFormat="false" ht="15.75" hidden="false" customHeight="false" outlineLevel="0" collapsed="false">
      <c r="A4667" s="0" t="s">
        <v>240</v>
      </c>
      <c r="B4667" s="0" t="s">
        <v>241</v>
      </c>
      <c r="C4667" s="0" t="s">
        <v>4840</v>
      </c>
      <c r="D4667" s="0" t="n">
        <v>7978</v>
      </c>
      <c r="E4667" s="0" t="n">
        <v>25.5901429999999</v>
      </c>
      <c r="F4667" s="0" t="n">
        <v>49.971108</v>
      </c>
      <c r="G4667" s="0" t="n">
        <v>0.003140594882</v>
      </c>
      <c r="H4667" s="0" t="n">
        <v>1768.88</v>
      </c>
      <c r="I4667" s="0" t="n">
        <v>1.6015</v>
      </c>
      <c r="J4667" s="0" t="n">
        <v>7.26817</v>
      </c>
      <c r="K4667" s="0" t="n">
        <v>399</v>
      </c>
      <c r="L4667" s="0" t="s">
        <v>20</v>
      </c>
      <c r="M4667" s="0" t="n">
        <f aca="false">35.3*G4667</f>
        <v>0.1108629993346</v>
      </c>
      <c r="N4667" s="0" t="n">
        <f aca="false">M4667*1000/365</f>
        <v>0.303734244752329</v>
      </c>
      <c r="O4667" s="0" t="n">
        <f aca="false">Table1[[#This Row],[Detection frequency 2021]]/100*365</f>
        <v>26.5288205</v>
      </c>
      <c r="P4667" s="2" t="n">
        <f aca="false">Table1[[#This Row],[Flared days/year]]/12</f>
        <v>2.21073504166667</v>
      </c>
      <c r="Q4667" s="2"/>
    </row>
    <row r="4668" customFormat="false" ht="15.75" hidden="true" customHeight="false" outlineLevel="0" collapsed="false">
      <c r="A4668" s="0" t="s">
        <v>201</v>
      </c>
      <c r="B4668" s="0" t="s">
        <v>202</v>
      </c>
      <c r="C4668" s="0" t="s">
        <v>4841</v>
      </c>
      <c r="D4668" s="0" t="n">
        <v>7177</v>
      </c>
      <c r="E4668" s="0" t="n">
        <v>29.7568849999999</v>
      </c>
      <c r="F4668" s="0" t="n">
        <v>31.428846</v>
      </c>
      <c r="G4668" s="0" t="n">
        <v>0.0022177688503</v>
      </c>
      <c r="H4668" s="0" t="n">
        <v>1461.12</v>
      </c>
      <c r="I4668" s="0" t="n">
        <v>0.574110999999999</v>
      </c>
      <c r="J4668" s="0" t="n">
        <v>15.3285</v>
      </c>
      <c r="K4668" s="0" t="n">
        <v>411</v>
      </c>
      <c r="L4668" s="0" t="s">
        <v>20</v>
      </c>
      <c r="M4668" s="0" t="n">
        <f aca="false">35.3*G4668</f>
        <v>0.07828724041559</v>
      </c>
      <c r="N4668" s="0" t="n">
        <f aca="false">M4668*1000/365</f>
        <v>0.214485590179699</v>
      </c>
      <c r="O4668" s="0" t="n">
        <f aca="false">Table1[[#This Row],[Detection frequency 2021]]/100*365</f>
        <v>55.949025</v>
      </c>
      <c r="P4668" s="0" t="n">
        <f aca="false">Table1[[#This Row],[Flared days/year]]/12</f>
        <v>4.66241875</v>
      </c>
      <c r="Q4668" s="2" t="n">
        <f aca="false">Table1[[#This Row],['#days per month]]-P4724</f>
        <v>0.137635416666666</v>
      </c>
    </row>
    <row r="4669" customFormat="false" ht="15.75" hidden="true" customHeight="false" outlineLevel="0" collapsed="false">
      <c r="A4669" s="0" t="s">
        <v>35</v>
      </c>
      <c r="B4669" s="0" t="s">
        <v>36</v>
      </c>
      <c r="C4669" s="0" t="s">
        <v>4842</v>
      </c>
      <c r="D4669" s="0" t="n">
        <v>3793</v>
      </c>
      <c r="E4669" s="0" t="n">
        <v>17.841889</v>
      </c>
      <c r="F4669" s="0" t="n">
        <v>-93.153807</v>
      </c>
      <c r="G4669" s="0" t="n">
        <v>0.0022119158621</v>
      </c>
      <c r="H4669" s="0" t="n">
        <v>1846.05</v>
      </c>
      <c r="I4669" s="0" t="n">
        <v>1.6015</v>
      </c>
      <c r="J4669" s="0" t="n">
        <v>8.33333</v>
      </c>
      <c r="K4669" s="0" t="n">
        <v>180</v>
      </c>
      <c r="L4669" s="0" t="s">
        <v>20</v>
      </c>
      <c r="M4669" s="0" t="n">
        <f aca="false">35.3*G4669</f>
        <v>0.07808062993213</v>
      </c>
      <c r="N4669" s="0" t="n">
        <f aca="false">M4669*1000/365</f>
        <v>0.21391953406063</v>
      </c>
      <c r="O4669" s="0" t="n">
        <f aca="false">Table1[[#This Row],[Detection frequency 2021]]/100*365</f>
        <v>30.4166545</v>
      </c>
      <c r="P4669" s="0" t="n">
        <f aca="false">Table1[[#This Row],[Flared days/year]]/12</f>
        <v>2.53472120833333</v>
      </c>
      <c r="Q4669" s="2" t="n">
        <f aca="false">Table1[[#This Row],['#days per month]]-P4725</f>
        <v>-2.87841129166667</v>
      </c>
    </row>
    <row r="4670" customFormat="false" ht="15.75" hidden="true" customHeight="false" outlineLevel="0" collapsed="false">
      <c r="A4670" s="0" t="s">
        <v>645</v>
      </c>
      <c r="B4670" s="0" t="s">
        <v>646</v>
      </c>
      <c r="C4670" s="0" t="s">
        <v>4843</v>
      </c>
      <c r="D4670" s="0" t="n">
        <v>3042</v>
      </c>
      <c r="E4670" s="0" t="n">
        <v>28.5732979999999</v>
      </c>
      <c r="F4670" s="0" t="n">
        <v>-98.6255209999999</v>
      </c>
      <c r="G4670" s="0" t="n">
        <v>0.0022118424796</v>
      </c>
      <c r="H4670" s="0" t="n">
        <v>1948.25</v>
      </c>
      <c r="I4670" s="0" t="n">
        <v>2.08153</v>
      </c>
      <c r="J4670" s="0" t="n">
        <v>14.5160999999999</v>
      </c>
      <c r="K4670" s="0" t="n">
        <v>310</v>
      </c>
      <c r="L4670" s="0" t="s">
        <v>20</v>
      </c>
      <c r="M4670" s="0" t="n">
        <f aca="false">35.3*G4670</f>
        <v>0.07807803952988</v>
      </c>
      <c r="N4670" s="0" t="n">
        <f aca="false">M4670*1000/365</f>
        <v>0.213912437068164</v>
      </c>
      <c r="O4670" s="0" t="n">
        <f aca="false">Table1[[#This Row],[Detection frequency 2021]]/100*365</f>
        <v>52.9837649999996</v>
      </c>
      <c r="P4670" s="0" t="n">
        <f aca="false">Table1[[#This Row],[Flared days/year]]/12</f>
        <v>4.41531374999997</v>
      </c>
      <c r="Q4670" s="2" t="n">
        <f aca="false">Table1[[#This Row],['#days per month]]-P4726</f>
        <v>0.83119624999997</v>
      </c>
    </row>
    <row r="4671" customFormat="false" ht="15.75" hidden="true" customHeight="false" outlineLevel="0" collapsed="false">
      <c r="A4671" s="0" t="s">
        <v>2933</v>
      </c>
      <c r="B4671" s="0" t="s">
        <v>2934</v>
      </c>
      <c r="C4671" s="0" t="s">
        <v>4844</v>
      </c>
      <c r="D4671" s="0" t="n">
        <v>5044</v>
      </c>
      <c r="E4671" s="0" t="n">
        <v>5.026557</v>
      </c>
      <c r="F4671" s="0" t="n">
        <v>-4.609406</v>
      </c>
      <c r="G4671" s="0" t="n">
        <v>0.0022117045205</v>
      </c>
      <c r="H4671" s="0" t="n">
        <v>1737.87</v>
      </c>
      <c r="I4671" s="0" t="n">
        <v>2.1245</v>
      </c>
      <c r="J4671" s="0" t="n">
        <v>16.9643</v>
      </c>
      <c r="K4671" s="0" t="n">
        <v>112</v>
      </c>
      <c r="L4671" s="0" t="s">
        <v>20</v>
      </c>
      <c r="M4671" s="0" t="n">
        <f aca="false">35.3*G4671</f>
        <v>0.07807316957365</v>
      </c>
      <c r="N4671" s="0" t="n">
        <f aca="false">M4671*1000/365</f>
        <v>0.213899094722329</v>
      </c>
      <c r="O4671" s="0" t="n">
        <f aca="false">Table1[[#This Row],[Detection frequency 2021]]/100*365</f>
        <v>61.919695</v>
      </c>
      <c r="P4671" s="0" t="n">
        <f aca="false">Table1[[#This Row],[Flared days/year]]/12</f>
        <v>5.15997458333333</v>
      </c>
      <c r="Q4671" s="2" t="n">
        <f aca="false">Table1[[#This Row],['#days per month]]-P4727</f>
        <v>4.273191875</v>
      </c>
    </row>
    <row r="4672" customFormat="false" ht="15.75" hidden="true" customHeight="false" outlineLevel="0" collapsed="false">
      <c r="A4672" s="0" t="s">
        <v>715</v>
      </c>
      <c r="B4672" s="0" t="s">
        <v>716</v>
      </c>
      <c r="C4672" s="0" t="s">
        <v>4845</v>
      </c>
      <c r="D4672" s="0" t="n">
        <v>9554</v>
      </c>
      <c r="E4672" s="0" t="n">
        <v>40.303356</v>
      </c>
      <c r="F4672" s="0" t="n">
        <v>70.672625</v>
      </c>
      <c r="G4672" s="0" t="n">
        <v>0.0022078211186</v>
      </c>
      <c r="H4672" s="0" t="n">
        <v>1710.23</v>
      </c>
      <c r="I4672" s="0" t="n">
        <v>1.6015</v>
      </c>
      <c r="J4672" s="0" t="n">
        <v>14.1566</v>
      </c>
      <c r="K4672" s="0" t="n">
        <v>332</v>
      </c>
      <c r="L4672" s="0" t="s">
        <v>20</v>
      </c>
      <c r="M4672" s="0" t="n">
        <f aca="false">35.3*G4672</f>
        <v>0.07793608548658</v>
      </c>
      <c r="N4672" s="0" t="n">
        <f aca="false">M4672*1000/365</f>
        <v>0.213523521881041</v>
      </c>
      <c r="O4672" s="0" t="n">
        <f aca="false">Table1[[#This Row],[Detection frequency 2021]]/100*365</f>
        <v>51.67159</v>
      </c>
      <c r="P4672" s="0" t="n">
        <f aca="false">Table1[[#This Row],[Flared days/year]]/12</f>
        <v>4.30596583333333</v>
      </c>
      <c r="Q4672" s="2" t="n">
        <f aca="false">Table1[[#This Row],['#days per month]]-P4728</f>
        <v>1.86948741666667</v>
      </c>
    </row>
    <row r="4673" customFormat="false" ht="15.75" hidden="true" customHeight="false" outlineLevel="0" collapsed="false">
      <c r="A4673" s="0" t="s">
        <v>645</v>
      </c>
      <c r="B4673" s="0" t="s">
        <v>646</v>
      </c>
      <c r="C4673" s="0" t="s">
        <v>4846</v>
      </c>
      <c r="D4673" s="0" t="n">
        <v>578</v>
      </c>
      <c r="E4673" s="0" t="n">
        <v>48.255534</v>
      </c>
      <c r="F4673" s="0" t="n">
        <v>-103.362185</v>
      </c>
      <c r="G4673" s="0" t="n">
        <v>0.0022069522698</v>
      </c>
      <c r="H4673" s="0" t="n">
        <v>1933.97</v>
      </c>
      <c r="I4673" s="0" t="n">
        <v>1.36509</v>
      </c>
      <c r="J4673" s="0" t="n">
        <v>10.6825</v>
      </c>
      <c r="K4673" s="0" t="n">
        <v>337</v>
      </c>
      <c r="L4673" s="0" t="s">
        <v>20</v>
      </c>
      <c r="M4673" s="0" t="n">
        <f aca="false">35.3*G4673</f>
        <v>0.07790541512394</v>
      </c>
      <c r="N4673" s="0" t="n">
        <f aca="false">M4673*1000/365</f>
        <v>0.213439493490247</v>
      </c>
      <c r="O4673" s="0" t="n">
        <f aca="false">Table1[[#This Row],[Detection frequency 2021]]/100*365</f>
        <v>38.991125</v>
      </c>
      <c r="P4673" s="0" t="n">
        <f aca="false">Table1[[#This Row],[Flared days/year]]/12</f>
        <v>3.24926041666667</v>
      </c>
      <c r="Q4673" s="2" t="n">
        <f aca="false">Table1[[#This Row],['#days per month]]-P4729</f>
        <v>0.347671625</v>
      </c>
    </row>
    <row r="4674" customFormat="false" ht="15.75" hidden="true" customHeight="false" outlineLevel="0" collapsed="false">
      <c r="A4674" s="0" t="s">
        <v>24</v>
      </c>
      <c r="B4674" s="0" t="s">
        <v>25</v>
      </c>
      <c r="C4674" s="0" t="s">
        <v>4847</v>
      </c>
      <c r="D4674" s="0" t="n">
        <v>6824</v>
      </c>
      <c r="E4674" s="0" t="n">
        <v>53.345816</v>
      </c>
      <c r="F4674" s="0" t="n">
        <v>51.674985</v>
      </c>
      <c r="G4674" s="0" t="n">
        <v>0.0022068436637</v>
      </c>
      <c r="H4674" s="0" t="n">
        <v>1796.53</v>
      </c>
      <c r="I4674" s="0" t="n">
        <v>1.6015</v>
      </c>
      <c r="J4674" s="0" t="n">
        <v>9.53947</v>
      </c>
      <c r="K4674" s="0" t="n">
        <v>304</v>
      </c>
      <c r="L4674" s="0" t="s">
        <v>20</v>
      </c>
      <c r="M4674" s="0" t="n">
        <f aca="false">35.3*G4674</f>
        <v>0.07790158132861</v>
      </c>
      <c r="N4674" s="0" t="n">
        <f aca="false">M4674*1000/365</f>
        <v>0.213428989941397</v>
      </c>
      <c r="O4674" s="0" t="n">
        <f aca="false">Table1[[#This Row],[Detection frequency 2021]]/100*365</f>
        <v>34.8190655</v>
      </c>
      <c r="P4674" s="0" t="n">
        <f aca="false">Table1[[#This Row],[Flared days/year]]/12</f>
        <v>2.90158879166667</v>
      </c>
      <c r="Q4674" s="2" t="n">
        <f aca="false">Table1[[#This Row],['#days per month]]-P4730</f>
        <v>1.366131125</v>
      </c>
    </row>
    <row r="4675" customFormat="false" ht="15.75" hidden="true" customHeight="false" outlineLevel="0" collapsed="false">
      <c r="A4675" s="0" t="s">
        <v>201</v>
      </c>
      <c r="B4675" s="0" t="s">
        <v>202</v>
      </c>
      <c r="C4675" s="0" t="s">
        <v>4848</v>
      </c>
      <c r="D4675" s="0" t="n">
        <v>7166</v>
      </c>
      <c r="E4675" s="0" t="n">
        <v>29.8151479999999</v>
      </c>
      <c r="F4675" s="0" t="n">
        <v>31.219664</v>
      </c>
      <c r="G4675" s="0" t="n">
        <v>0.0022055051669</v>
      </c>
      <c r="H4675" s="0" t="n">
        <v>1816.98</v>
      </c>
      <c r="I4675" s="0" t="n">
        <v>1.19254</v>
      </c>
      <c r="J4675" s="0" t="n">
        <v>15.9904999999999</v>
      </c>
      <c r="K4675" s="0" t="n">
        <v>419</v>
      </c>
      <c r="L4675" s="0" t="s">
        <v>20</v>
      </c>
      <c r="M4675" s="0" t="n">
        <f aca="false">35.3*G4675</f>
        <v>0.07785433239157</v>
      </c>
      <c r="N4675" s="0" t="n">
        <f aca="false">M4675*1000/365</f>
        <v>0.213299540798822</v>
      </c>
      <c r="O4675" s="0" t="n">
        <f aca="false">Table1[[#This Row],[Detection frequency 2021]]/100*365</f>
        <v>58.3653249999996</v>
      </c>
      <c r="P4675" s="0" t="n">
        <f aca="false">Table1[[#This Row],[Flared days/year]]/12</f>
        <v>4.8637770833333</v>
      </c>
      <c r="Q4675" s="2" t="n">
        <f aca="false">Table1[[#This Row],['#days per month]]-P4731</f>
        <v>3.5830742083333</v>
      </c>
    </row>
    <row r="4676" customFormat="false" ht="15.75" hidden="true" customHeight="false" outlineLevel="0" collapsed="false">
      <c r="A4676" s="0" t="s">
        <v>24</v>
      </c>
      <c r="B4676" s="0" t="s">
        <v>25</v>
      </c>
      <c r="C4676" s="0" t="s">
        <v>4849</v>
      </c>
      <c r="D4676" s="0" t="n">
        <v>10332</v>
      </c>
      <c r="E4676" s="0" t="n">
        <v>60.9665709999999</v>
      </c>
      <c r="F4676" s="0" t="n">
        <v>97.0251969999999</v>
      </c>
      <c r="G4676" s="0" t="n">
        <v>0.00220393771669999</v>
      </c>
      <c r="H4676" s="0" t="n">
        <v>1378.87</v>
      </c>
      <c r="I4676" s="0" t="n">
        <v>1.6015</v>
      </c>
      <c r="J4676" s="0" t="n">
        <v>6.03773999999999</v>
      </c>
      <c r="K4676" s="0" t="n">
        <v>265</v>
      </c>
      <c r="L4676" s="0" t="s">
        <v>20</v>
      </c>
      <c r="M4676" s="0" t="n">
        <f aca="false">35.3*G4676</f>
        <v>0.0777990013995096</v>
      </c>
      <c r="N4676" s="0" t="n">
        <f aca="false">M4676*1000/365</f>
        <v>0.213147949039752</v>
      </c>
      <c r="O4676" s="0" t="n">
        <f aca="false">Table1[[#This Row],[Detection frequency 2021]]/100*365</f>
        <v>22.037751</v>
      </c>
      <c r="P4676" s="0" t="n">
        <f aca="false">Table1[[#This Row],[Flared days/year]]/12</f>
        <v>1.83647925</v>
      </c>
      <c r="Q4676" s="2" t="n">
        <f aca="false">Table1[[#This Row],['#days per month]]-P4732</f>
        <v>0.16356258333333</v>
      </c>
    </row>
    <row r="4677" customFormat="false" ht="15.75" hidden="true" customHeight="false" outlineLevel="0" collapsed="false">
      <c r="A4677" s="0" t="s">
        <v>675</v>
      </c>
      <c r="B4677" s="0" t="s">
        <v>676</v>
      </c>
      <c r="C4677" s="0" t="s">
        <v>4850</v>
      </c>
      <c r="D4677" s="0" t="n">
        <v>6024</v>
      </c>
      <c r="E4677" s="0" t="n">
        <v>11.595374</v>
      </c>
      <c r="F4677" s="0" t="n">
        <v>27.203482</v>
      </c>
      <c r="G4677" s="0" t="n">
        <v>0.0022038760754</v>
      </c>
      <c r="H4677" s="0" t="n">
        <v>1754.54</v>
      </c>
      <c r="I4677" s="0" t="n">
        <v>2.11175</v>
      </c>
      <c r="J4677" s="0" t="n">
        <v>16.3462</v>
      </c>
      <c r="K4677" s="0" t="n">
        <v>208</v>
      </c>
      <c r="L4677" s="0" t="s">
        <v>20</v>
      </c>
      <c r="M4677" s="0" t="n">
        <f aca="false">35.3*G4677</f>
        <v>0.07779682546162</v>
      </c>
      <c r="N4677" s="0" t="n">
        <f aca="false">M4677*1000/365</f>
        <v>0.213141987566082</v>
      </c>
      <c r="O4677" s="0" t="n">
        <f aca="false">Table1[[#This Row],[Detection frequency 2021]]/100*365</f>
        <v>59.66363</v>
      </c>
      <c r="P4677" s="0" t="n">
        <f aca="false">Table1[[#This Row],[Flared days/year]]/12</f>
        <v>4.97196916666667</v>
      </c>
      <c r="Q4677" s="2" t="n">
        <f aca="false">Table1[[#This Row],['#days per month]]-P4733</f>
        <v>0.435232083333333</v>
      </c>
    </row>
    <row r="4678" customFormat="false" ht="15.75" hidden="true" customHeight="false" outlineLevel="0" collapsed="false">
      <c r="A4678" s="0" t="s">
        <v>28</v>
      </c>
      <c r="B4678" s="0" t="s">
        <v>29</v>
      </c>
      <c r="C4678" s="0" t="s">
        <v>4851</v>
      </c>
      <c r="D4678" s="0" t="n">
        <v>8082</v>
      </c>
      <c r="E4678" s="0" t="n">
        <v>30.054684</v>
      </c>
      <c r="F4678" s="0" t="n">
        <v>50.597613</v>
      </c>
      <c r="G4678" s="0" t="n">
        <v>0.0022019828069</v>
      </c>
      <c r="H4678" s="0" t="n">
        <v>1693.31</v>
      </c>
      <c r="I4678" s="0" t="n">
        <v>0.805589999999999</v>
      </c>
      <c r="J4678" s="0" t="n">
        <v>9.72973</v>
      </c>
      <c r="K4678" s="0" t="n">
        <v>370</v>
      </c>
      <c r="L4678" s="0" t="s">
        <v>20</v>
      </c>
      <c r="M4678" s="0" t="n">
        <f aca="false">35.3*G4678</f>
        <v>0.07772999308357</v>
      </c>
      <c r="N4678" s="0" t="n">
        <f aca="false">M4678*1000/365</f>
        <v>0.212958885160466</v>
      </c>
      <c r="O4678" s="0" t="n">
        <f aca="false">Table1[[#This Row],[Detection frequency 2021]]/100*365</f>
        <v>35.5135145</v>
      </c>
      <c r="P4678" s="0" t="n">
        <f aca="false">Table1[[#This Row],[Flared days/year]]/12</f>
        <v>2.95945954166667</v>
      </c>
      <c r="Q4678" s="2" t="n">
        <f aca="false">Table1[[#This Row],['#days per month]]-P4734</f>
        <v>-1.83779629166664</v>
      </c>
    </row>
    <row r="4679" customFormat="false" ht="15.75" hidden="true" customHeight="false" outlineLevel="0" collapsed="false">
      <c r="A4679" s="0" t="s">
        <v>598</v>
      </c>
      <c r="B4679" s="0" t="s">
        <v>599</v>
      </c>
      <c r="C4679" s="0" t="s">
        <v>4852</v>
      </c>
      <c r="D4679" s="0" t="n">
        <v>169</v>
      </c>
      <c r="E4679" s="0" t="n">
        <v>54.832688</v>
      </c>
      <c r="F4679" s="0" t="n">
        <v>-118.656129</v>
      </c>
      <c r="G4679" s="0" t="n">
        <v>0.0021991355659</v>
      </c>
      <c r="H4679" s="0" t="n">
        <v>1817.74</v>
      </c>
      <c r="I4679" s="0" t="n">
        <v>1.98047</v>
      </c>
      <c r="J4679" s="0" t="n">
        <v>12.1457</v>
      </c>
      <c r="K4679" s="0" t="n">
        <v>247</v>
      </c>
      <c r="L4679" s="0" t="s">
        <v>20</v>
      </c>
      <c r="M4679" s="0" t="n">
        <f aca="false">35.3*G4679</f>
        <v>0.07762948547627</v>
      </c>
      <c r="N4679" s="0" t="n">
        <f aca="false">M4679*1000/365</f>
        <v>0.212683521852794</v>
      </c>
      <c r="O4679" s="0" t="n">
        <f aca="false">Table1[[#This Row],[Detection frequency 2021]]/100*365</f>
        <v>44.331805</v>
      </c>
      <c r="P4679" s="0" t="n">
        <f aca="false">Table1[[#This Row],[Flared days/year]]/12</f>
        <v>3.69431708333333</v>
      </c>
      <c r="Q4679" s="2" t="n">
        <f aca="false">Table1[[#This Row],['#days per month]]-P4735</f>
        <v>-1.03717791666667</v>
      </c>
    </row>
    <row r="4680" customFormat="false" ht="15.75" hidden="true" customHeight="false" outlineLevel="0" collapsed="false">
      <c r="A4680" s="0" t="s">
        <v>201</v>
      </c>
      <c r="B4680" s="0" t="s">
        <v>202</v>
      </c>
      <c r="C4680" s="0" t="s">
        <v>4853</v>
      </c>
      <c r="D4680" s="0" t="n">
        <v>5870</v>
      </c>
      <c r="E4680" s="0" t="n">
        <v>29.751893</v>
      </c>
      <c r="F4680" s="0" t="n">
        <v>27.917222</v>
      </c>
      <c r="G4680" s="0" t="n">
        <v>0.0021986600473</v>
      </c>
      <c r="H4680" s="0" t="n">
        <v>1776.18</v>
      </c>
      <c r="I4680" s="0" t="n">
        <v>0.630312</v>
      </c>
      <c r="J4680" s="0" t="n">
        <v>15.4929999999999</v>
      </c>
      <c r="K4680" s="0" t="n">
        <v>426</v>
      </c>
      <c r="L4680" s="0" t="s">
        <v>20</v>
      </c>
      <c r="M4680" s="0" t="n">
        <f aca="false">35.3*G4680</f>
        <v>0.07761269966969</v>
      </c>
      <c r="N4680" s="0" t="n">
        <f aca="false">M4680*1000/365</f>
        <v>0.212637533341616</v>
      </c>
      <c r="O4680" s="0" t="n">
        <f aca="false">Table1[[#This Row],[Detection frequency 2021]]/100*365</f>
        <v>56.5494499999996</v>
      </c>
      <c r="P4680" s="0" t="n">
        <f aca="false">Table1[[#This Row],[Flared days/year]]/12</f>
        <v>4.71245416666664</v>
      </c>
      <c r="Q4680" s="2" t="n">
        <f aca="false">Table1[[#This Row],['#days per month]]-P4736</f>
        <v>2.62503437499997</v>
      </c>
    </row>
    <row r="4681" customFormat="false" ht="15.75" hidden="true" customHeight="false" outlineLevel="0" collapsed="false">
      <c r="A4681" s="0" t="s">
        <v>100</v>
      </c>
      <c r="B4681" s="0" t="s">
        <v>101</v>
      </c>
      <c r="C4681" s="0" t="s">
        <v>4854</v>
      </c>
      <c r="D4681" s="0" t="n">
        <v>9873</v>
      </c>
      <c r="E4681" s="0" t="n">
        <v>37.120672</v>
      </c>
      <c r="F4681" s="0" t="n">
        <v>62.522348</v>
      </c>
      <c r="G4681" s="0" t="n">
        <v>0.0021985749236</v>
      </c>
      <c r="H4681" s="0" t="n">
        <v>1820.66</v>
      </c>
      <c r="I4681" s="0" t="n">
        <v>1.6015</v>
      </c>
      <c r="J4681" s="0" t="n">
        <v>21.6958</v>
      </c>
      <c r="K4681" s="0" t="n">
        <v>401</v>
      </c>
      <c r="L4681" s="0" t="s">
        <v>20</v>
      </c>
      <c r="M4681" s="0" t="n">
        <f aca="false">35.3*G4681</f>
        <v>0.07760969480308</v>
      </c>
      <c r="N4681" s="0" t="n">
        <f aca="false">M4681*1000/365</f>
        <v>0.212629300830356</v>
      </c>
      <c r="O4681" s="0" t="n">
        <f aca="false">Table1[[#This Row],[Detection frequency 2021]]/100*365</f>
        <v>79.18967</v>
      </c>
      <c r="P4681" s="0" t="n">
        <f aca="false">Table1[[#This Row],[Flared days/year]]/12</f>
        <v>6.59913916666667</v>
      </c>
      <c r="Q4681" s="2" t="n">
        <f aca="false">Table1[[#This Row],['#days per month]]-P4737</f>
        <v>2.12341791666667</v>
      </c>
    </row>
    <row r="4682" customFormat="false" ht="15.75" hidden="true" customHeight="false" outlineLevel="0" collapsed="false">
      <c r="A4682" s="0" t="s">
        <v>21</v>
      </c>
      <c r="B4682" s="0" t="s">
        <v>22</v>
      </c>
      <c r="C4682" s="0" t="s">
        <v>4855</v>
      </c>
      <c r="D4682" s="0" t="n">
        <v>7542</v>
      </c>
      <c r="E4682" s="0" t="n">
        <v>30.557782</v>
      </c>
      <c r="F4682" s="0" t="n">
        <v>47.5751659999999</v>
      </c>
      <c r="G4682" s="0" t="n">
        <v>0.0011746278069</v>
      </c>
      <c r="H4682" s="0" t="n">
        <v>1973.8</v>
      </c>
      <c r="I4682" s="0" t="n">
        <v>1.6015</v>
      </c>
      <c r="J4682" s="0" t="n">
        <v>5.16304</v>
      </c>
      <c r="K4682" s="0" t="n">
        <v>368</v>
      </c>
      <c r="L4682" s="0" t="s">
        <v>20</v>
      </c>
      <c r="M4682" s="0" t="n">
        <f aca="false">35.3*G4682</f>
        <v>0.04146436158357</v>
      </c>
      <c r="N4682" s="0" t="n">
        <f aca="false">M4682*1000/365</f>
        <v>0.113600990639918</v>
      </c>
      <c r="O4682" s="0" t="n">
        <f aca="false">Table1[[#This Row],[Detection frequency 2021]]/100*365</f>
        <v>18.845096</v>
      </c>
      <c r="P4682" s="0" t="n">
        <f aca="false">Table1[[#This Row],[Flared days/year]]/12</f>
        <v>1.57042466666667</v>
      </c>
      <c r="Q4682" s="2" t="n">
        <f aca="false">Table1[[#This Row],['#days per month]]-P4738</f>
        <v>-1.16602291666667</v>
      </c>
    </row>
    <row r="4683" customFormat="false" ht="15.75" hidden="true" customHeight="false" outlineLevel="0" collapsed="false">
      <c r="A4683" s="0" t="s">
        <v>345</v>
      </c>
      <c r="B4683" s="0" t="s">
        <v>346</v>
      </c>
      <c r="C4683" s="0" t="s">
        <v>4856</v>
      </c>
      <c r="D4683" s="0" t="n">
        <v>4625</v>
      </c>
      <c r="E4683" s="0" t="n">
        <v>-37.369802</v>
      </c>
      <c r="F4683" s="0" t="n">
        <v>-69.280828</v>
      </c>
      <c r="G4683" s="0" t="n">
        <v>0.0021922522874</v>
      </c>
      <c r="H4683" s="0" t="n">
        <v>1683.51</v>
      </c>
      <c r="I4683" s="0" t="n">
        <v>1.6015</v>
      </c>
      <c r="J4683" s="0" t="n">
        <v>12.5668</v>
      </c>
      <c r="K4683" s="0" t="n">
        <v>374</v>
      </c>
      <c r="L4683" s="0" t="s">
        <v>20</v>
      </c>
      <c r="M4683" s="0" t="n">
        <f aca="false">35.3*G4683</f>
        <v>0.07738650574522</v>
      </c>
      <c r="N4683" s="0" t="n">
        <f aca="false">M4683*1000/365</f>
        <v>0.212017823959507</v>
      </c>
      <c r="O4683" s="0" t="n">
        <f aca="false">Table1[[#This Row],[Detection frequency 2021]]/100*365</f>
        <v>45.86882</v>
      </c>
      <c r="P4683" s="0" t="n">
        <f aca="false">Table1[[#This Row],[Flared days/year]]/12</f>
        <v>3.82240166666667</v>
      </c>
      <c r="Q4683" s="2" t="n">
        <f aca="false">Table1[[#This Row],['#days per month]]-P4739</f>
        <v>2.30953141666667</v>
      </c>
    </row>
    <row r="4684" customFormat="false" ht="15.75" hidden="true" customHeight="false" outlineLevel="0" collapsed="false">
      <c r="A4684" s="0" t="s">
        <v>645</v>
      </c>
      <c r="B4684" s="0" t="s">
        <v>646</v>
      </c>
      <c r="C4684" s="0" t="s">
        <v>4857</v>
      </c>
      <c r="D4684" s="0" t="n">
        <v>2232</v>
      </c>
      <c r="E4684" s="0" t="n">
        <v>32.29052</v>
      </c>
      <c r="F4684" s="0" t="n">
        <v>-102.549045999999</v>
      </c>
      <c r="G4684" s="0" t="n">
        <v>0.0021916065214</v>
      </c>
      <c r="H4684" s="0" t="n">
        <v>1916.53</v>
      </c>
      <c r="I4684" s="0" t="n">
        <v>1.6015</v>
      </c>
      <c r="J4684" s="0" t="n">
        <v>15.1684999999999</v>
      </c>
      <c r="K4684" s="0" t="n">
        <v>356</v>
      </c>
      <c r="L4684" s="0" t="s">
        <v>20</v>
      </c>
      <c r="M4684" s="0" t="n">
        <f aca="false">35.3*G4684</f>
        <v>0.07736371020542</v>
      </c>
      <c r="N4684" s="0" t="n">
        <f aca="false">M4684*1000/365</f>
        <v>0.211955370425808</v>
      </c>
      <c r="O4684" s="0" t="n">
        <f aca="false">Table1[[#This Row],[Detection frequency 2021]]/100*365</f>
        <v>55.3650249999996</v>
      </c>
      <c r="P4684" s="0" t="n">
        <f aca="false">Table1[[#This Row],[Flared days/year]]/12</f>
        <v>4.6137520833333</v>
      </c>
      <c r="Q4684" s="2" t="n">
        <f aca="false">Table1[[#This Row],['#days per month]]-P4740</f>
        <v>0.670839583333304</v>
      </c>
    </row>
    <row r="4685" customFormat="false" ht="15.75" hidden="true" customHeight="false" outlineLevel="0" collapsed="false">
      <c r="A4685" s="0" t="s">
        <v>645</v>
      </c>
      <c r="B4685" s="0" t="s">
        <v>646</v>
      </c>
      <c r="C4685" s="0" t="s">
        <v>4858</v>
      </c>
      <c r="D4685" s="0" t="n">
        <v>735</v>
      </c>
      <c r="E4685" s="0" t="n">
        <v>47.720296</v>
      </c>
      <c r="F4685" s="0" t="n">
        <v>-102.935914</v>
      </c>
      <c r="G4685" s="0" t="n">
        <v>0.0021901506126</v>
      </c>
      <c r="H4685" s="0" t="n">
        <v>1937.96</v>
      </c>
      <c r="I4685" s="0" t="n">
        <v>2.47791</v>
      </c>
      <c r="J4685" s="0" t="n">
        <v>11.4943</v>
      </c>
      <c r="K4685" s="0" t="n">
        <v>348</v>
      </c>
      <c r="L4685" s="0" t="s">
        <v>20</v>
      </c>
      <c r="M4685" s="0" t="n">
        <f aca="false">35.3*G4685</f>
        <v>0.07731231662478</v>
      </c>
      <c r="N4685" s="0" t="n">
        <f aca="false">M4685*1000/365</f>
        <v>0.211814566095288</v>
      </c>
      <c r="O4685" s="0" t="n">
        <f aca="false">Table1[[#This Row],[Detection frequency 2021]]/100*365</f>
        <v>41.954195</v>
      </c>
      <c r="P4685" s="0" t="n">
        <f aca="false">Table1[[#This Row],[Flared days/year]]/12</f>
        <v>3.49618291666667</v>
      </c>
      <c r="Q4685" s="2" t="n">
        <f aca="false">Table1[[#This Row],['#days per month]]-P4741</f>
        <v>-1.0762633333333</v>
      </c>
    </row>
    <row r="4686" customFormat="false" ht="15.75" hidden="true" customHeight="false" outlineLevel="0" collapsed="false">
      <c r="A4686" s="0" t="s">
        <v>645</v>
      </c>
      <c r="B4686" s="0" t="s">
        <v>646</v>
      </c>
      <c r="C4686" s="0" t="s">
        <v>4859</v>
      </c>
      <c r="D4686" s="0" t="n">
        <v>2153</v>
      </c>
      <c r="E4686" s="0" t="n">
        <v>30.772515</v>
      </c>
      <c r="F4686" s="0" t="n">
        <v>-102.937474</v>
      </c>
      <c r="G4686" s="0" t="n">
        <v>0.0021887387333</v>
      </c>
      <c r="H4686" s="0" t="n">
        <v>1911.62</v>
      </c>
      <c r="I4686" s="0" t="n">
        <v>1.82924</v>
      </c>
      <c r="J4686" s="0" t="n">
        <v>18.2371</v>
      </c>
      <c r="K4686" s="0" t="n">
        <v>329</v>
      </c>
      <c r="L4686" s="0" t="s">
        <v>20</v>
      </c>
      <c r="M4686" s="0" t="n">
        <f aca="false">35.3*G4686</f>
        <v>0.07726247728549</v>
      </c>
      <c r="N4686" s="0" t="n">
        <f aca="false">M4686*1000/365</f>
        <v>0.211678019960247</v>
      </c>
      <c r="O4686" s="0" t="n">
        <f aca="false">Table1[[#This Row],[Detection frequency 2021]]/100*365</f>
        <v>66.565415</v>
      </c>
      <c r="P4686" s="0" t="n">
        <f aca="false">Table1[[#This Row],[Flared days/year]]/12</f>
        <v>5.54711791666667</v>
      </c>
      <c r="Q4686" s="2" t="n">
        <f aca="false">Table1[[#This Row],['#days per month]]-P4742</f>
        <v>4.53323004166667</v>
      </c>
    </row>
    <row r="4687" customFormat="false" ht="15.75" hidden="true" customHeight="false" outlineLevel="0" collapsed="false">
      <c r="A4687" s="0" t="s">
        <v>645</v>
      </c>
      <c r="B4687" s="0" t="s">
        <v>646</v>
      </c>
      <c r="C4687" s="0" t="s">
        <v>4860</v>
      </c>
      <c r="D4687" s="0" t="n">
        <v>775</v>
      </c>
      <c r="E4687" s="0" t="n">
        <v>48.093692</v>
      </c>
      <c r="F4687" s="0" t="n">
        <v>-102.895345999999</v>
      </c>
      <c r="G4687" s="0" t="n">
        <v>0.00218847749159999</v>
      </c>
      <c r="H4687" s="0" t="n">
        <v>2008.97</v>
      </c>
      <c r="I4687" s="0" t="n">
        <v>1.14635</v>
      </c>
      <c r="J4687" s="0" t="n">
        <v>10.355</v>
      </c>
      <c r="K4687" s="0" t="n">
        <v>338</v>
      </c>
      <c r="L4687" s="0" t="s">
        <v>20</v>
      </c>
      <c r="M4687" s="0" t="n">
        <f aca="false">35.3*G4687</f>
        <v>0.0772532554534797</v>
      </c>
      <c r="N4687" s="0" t="n">
        <f aca="false">M4687*1000/365</f>
        <v>0.211652754667068</v>
      </c>
      <c r="O4687" s="0" t="n">
        <f aca="false">Table1[[#This Row],[Detection frequency 2021]]/100*365</f>
        <v>37.79575</v>
      </c>
      <c r="P4687" s="0" t="n">
        <f aca="false">Table1[[#This Row],[Flared days/year]]/12</f>
        <v>3.14964583333333</v>
      </c>
      <c r="Q4687" s="2" t="n">
        <f aca="false">Table1[[#This Row],['#days per month]]-P4743</f>
        <v>-1.66376125</v>
      </c>
    </row>
    <row r="4688" customFormat="false" ht="15.75" hidden="true" customHeight="false" outlineLevel="0" collapsed="false">
      <c r="A4688" s="0" t="s">
        <v>28</v>
      </c>
      <c r="B4688" s="0" t="s">
        <v>29</v>
      </c>
      <c r="C4688" s="0" t="s">
        <v>4861</v>
      </c>
      <c r="D4688" s="0" t="n">
        <v>8306</v>
      </c>
      <c r="E4688" s="0" t="n">
        <v>25.549331</v>
      </c>
      <c r="F4688" s="0" t="n">
        <v>53.166281</v>
      </c>
      <c r="G4688" s="0" t="n">
        <v>0.0021866370585</v>
      </c>
      <c r="H4688" s="0" t="n">
        <v>1949.32</v>
      </c>
      <c r="I4688" s="0" t="n">
        <v>1.6015</v>
      </c>
      <c r="J4688" s="0" t="n">
        <v>12.1211999999999</v>
      </c>
      <c r="K4688" s="0" t="n">
        <v>363</v>
      </c>
      <c r="L4688" s="0" t="s">
        <v>20</v>
      </c>
      <c r="M4688" s="0" t="n">
        <f aca="false">35.3*G4688</f>
        <v>0.07718828816505</v>
      </c>
      <c r="N4688" s="0" t="n">
        <f aca="false">M4688*1000/365</f>
        <v>0.211474762096027</v>
      </c>
      <c r="O4688" s="0" t="n">
        <f aca="false">Table1[[#This Row],[Detection frequency 2021]]/100*365</f>
        <v>44.2423799999996</v>
      </c>
      <c r="P4688" s="0" t="n">
        <f aca="false">Table1[[#This Row],[Flared days/year]]/12</f>
        <v>3.68686499999997</v>
      </c>
      <c r="Q4688" s="2" t="n">
        <f aca="false">Table1[[#This Row],['#days per month]]-P4744</f>
        <v>0.972761499999969</v>
      </c>
    </row>
    <row r="4689" customFormat="false" ht="15.75" hidden="true" customHeight="false" outlineLevel="0" collapsed="false">
      <c r="A4689" s="0" t="s">
        <v>161</v>
      </c>
      <c r="B4689" s="0" t="s">
        <v>162</v>
      </c>
      <c r="C4689" s="0" t="s">
        <v>4862</v>
      </c>
      <c r="D4689" s="0" t="n">
        <v>12191</v>
      </c>
      <c r="E4689" s="0" t="n">
        <v>45.58247</v>
      </c>
      <c r="F4689" s="0" t="n">
        <v>124.149221</v>
      </c>
      <c r="G4689" s="0" t="n">
        <v>0.00218500503169999</v>
      </c>
      <c r="H4689" s="0" t="n">
        <v>1868.79</v>
      </c>
      <c r="I4689" s="0" t="n">
        <v>1.75567</v>
      </c>
      <c r="J4689" s="0" t="n">
        <v>15.4891</v>
      </c>
      <c r="K4689" s="0" t="n">
        <v>368</v>
      </c>
      <c r="L4689" s="0" t="s">
        <v>20</v>
      </c>
      <c r="M4689" s="0" t="n">
        <f aca="false">35.3*G4689</f>
        <v>0.0771306776190096</v>
      </c>
      <c r="N4689" s="0" t="n">
        <f aca="false">M4689*1000/365</f>
        <v>0.211316924983588</v>
      </c>
      <c r="O4689" s="0" t="n">
        <f aca="false">Table1[[#This Row],[Detection frequency 2021]]/100*365</f>
        <v>56.535215</v>
      </c>
      <c r="P4689" s="0" t="n">
        <f aca="false">Table1[[#This Row],[Flared days/year]]/12</f>
        <v>4.71126791666667</v>
      </c>
      <c r="Q4689" s="2" t="n">
        <f aca="false">Table1[[#This Row],['#days per month]]-P4745</f>
        <v>1.35180791666667</v>
      </c>
    </row>
    <row r="4690" customFormat="false" ht="15.75" hidden="false" customHeight="false" outlineLevel="0" collapsed="false">
      <c r="A4690" s="0" t="s">
        <v>240</v>
      </c>
      <c r="B4690" s="0" t="s">
        <v>241</v>
      </c>
      <c r="C4690" s="0" t="s">
        <v>4863</v>
      </c>
      <c r="D4690" s="0" t="n">
        <v>8022</v>
      </c>
      <c r="E4690" s="0" t="n">
        <v>24.751579</v>
      </c>
      <c r="F4690" s="0" t="n">
        <v>50.2716549999999</v>
      </c>
      <c r="G4690" s="0" t="n">
        <v>0.011778830546</v>
      </c>
      <c r="H4690" s="0" t="n">
        <v>1652.21</v>
      </c>
      <c r="I4690" s="0" t="n">
        <v>1.6015</v>
      </c>
      <c r="J4690" s="0" t="n">
        <v>7.08861</v>
      </c>
      <c r="K4690" s="0" t="n">
        <v>395</v>
      </c>
      <c r="L4690" s="0" t="s">
        <v>20</v>
      </c>
      <c r="M4690" s="0" t="n">
        <f aca="false">35.3*G4690</f>
        <v>0.4157927182738</v>
      </c>
      <c r="N4690" s="0" t="n">
        <f aca="false">M4690*1000/365</f>
        <v>1.13915813225699</v>
      </c>
      <c r="O4690" s="0" t="n">
        <f aca="false">Table1[[#This Row],[Detection frequency 2021]]/100*365</f>
        <v>25.8734265</v>
      </c>
      <c r="P4690" s="2" t="n">
        <f aca="false">Table1[[#This Row],[Flared days/year]]/12</f>
        <v>2.156118875</v>
      </c>
      <c r="Q4690" s="2"/>
    </row>
    <row r="4691" customFormat="false" ht="15.75" hidden="true" customHeight="false" outlineLevel="0" collapsed="false">
      <c r="A4691" s="0" t="s">
        <v>161</v>
      </c>
      <c r="B4691" s="0" t="s">
        <v>162</v>
      </c>
      <c r="C4691" s="0" t="s">
        <v>4864</v>
      </c>
      <c r="D4691" s="0" t="n">
        <v>9748</v>
      </c>
      <c r="E4691" s="0" t="n">
        <v>41.458401</v>
      </c>
      <c r="F4691" s="0" t="n">
        <v>84.221881</v>
      </c>
      <c r="G4691" s="0" t="n">
        <v>0.0021840921534</v>
      </c>
      <c r="H4691" s="0" t="n">
        <v>1762.96</v>
      </c>
      <c r="I4691" s="0" t="n">
        <v>1.6015</v>
      </c>
      <c r="J4691" s="0" t="n">
        <v>13.6076</v>
      </c>
      <c r="K4691" s="0" t="n">
        <v>316</v>
      </c>
      <c r="L4691" s="0" t="s">
        <v>20</v>
      </c>
      <c r="M4691" s="0" t="n">
        <f aca="false">35.3*G4691</f>
        <v>0.07709845301502</v>
      </c>
      <c r="N4691" s="0" t="n">
        <f aca="false">M4691*1000/365</f>
        <v>0.211228638397315</v>
      </c>
      <c r="O4691" s="0" t="n">
        <f aca="false">Table1[[#This Row],[Detection frequency 2021]]/100*365</f>
        <v>49.66774</v>
      </c>
      <c r="P4691" s="0" t="n">
        <f aca="false">Table1[[#This Row],[Flared days/year]]/12</f>
        <v>4.13897833333333</v>
      </c>
      <c r="Q4691" s="2" t="n">
        <f aca="false">Table1[[#This Row],['#days per month]]-P4747</f>
        <v>3.222813125</v>
      </c>
    </row>
    <row r="4692" customFormat="false" ht="15.75" hidden="true" customHeight="false" outlineLevel="0" collapsed="false">
      <c r="A4692" s="0" t="s">
        <v>1176</v>
      </c>
      <c r="B4692" s="0" t="s">
        <v>1177</v>
      </c>
      <c r="C4692" s="0" t="s">
        <v>4865</v>
      </c>
      <c r="D4692" s="0" t="n">
        <v>4434</v>
      </c>
      <c r="E4692" s="0" t="n">
        <v>10.344745</v>
      </c>
      <c r="F4692" s="0" t="n">
        <v>-60.678335</v>
      </c>
      <c r="G4692" s="0" t="n">
        <v>0.0021830765396</v>
      </c>
      <c r="H4692" s="0" t="n">
        <v>1677.26</v>
      </c>
      <c r="I4692" s="0" t="n">
        <v>1.6015</v>
      </c>
      <c r="J4692" s="0" t="n">
        <v>8.97436</v>
      </c>
      <c r="K4692" s="0" t="n">
        <v>156</v>
      </c>
      <c r="L4692" s="0" t="s">
        <v>20</v>
      </c>
      <c r="M4692" s="0" t="n">
        <f aca="false">35.3*G4692</f>
        <v>0.07706260184788</v>
      </c>
      <c r="N4692" s="0" t="n">
        <f aca="false">M4692*1000/365</f>
        <v>0.211130416021589</v>
      </c>
      <c r="O4692" s="0" t="n">
        <f aca="false">Table1[[#This Row],[Detection frequency 2021]]/100*365</f>
        <v>32.756414</v>
      </c>
      <c r="P4692" s="0" t="n">
        <f aca="false">Table1[[#This Row],[Flared days/year]]/12</f>
        <v>2.72970116666667</v>
      </c>
      <c r="Q4692" s="2" t="n">
        <f aca="false">Table1[[#This Row],['#days per month]]-P4748</f>
        <v>-1.27498758333333</v>
      </c>
    </row>
    <row r="4693" customFormat="false" ht="15.75" hidden="true" customHeight="false" outlineLevel="0" collapsed="false">
      <c r="A4693" s="0" t="s">
        <v>345</v>
      </c>
      <c r="B4693" s="0" t="s">
        <v>346</v>
      </c>
      <c r="C4693" s="0" t="s">
        <v>4866</v>
      </c>
      <c r="D4693" s="0" t="n">
        <v>4722</v>
      </c>
      <c r="E4693" s="0" t="n">
        <v>-38.060836</v>
      </c>
      <c r="F4693" s="0" t="n">
        <v>-67.944543</v>
      </c>
      <c r="G4693" s="0" t="n">
        <v>0.0021800619865</v>
      </c>
      <c r="H4693" s="0" t="n">
        <v>1773</v>
      </c>
      <c r="I4693" s="0" t="n">
        <v>1.6015</v>
      </c>
      <c r="J4693" s="0" t="n">
        <v>4.95868</v>
      </c>
      <c r="K4693" s="0" t="n">
        <v>363</v>
      </c>
      <c r="L4693" s="0" t="s">
        <v>20</v>
      </c>
      <c r="M4693" s="0" t="n">
        <f aca="false">35.3*G4693</f>
        <v>0.07695618812345</v>
      </c>
      <c r="N4693" s="0" t="n">
        <f aca="false">M4693*1000/365</f>
        <v>0.210838871571096</v>
      </c>
      <c r="O4693" s="0" t="n">
        <f aca="false">Table1[[#This Row],[Detection frequency 2021]]/100*365</f>
        <v>18.099182</v>
      </c>
      <c r="P4693" s="0" t="n">
        <f aca="false">Table1[[#This Row],[Flared days/year]]/12</f>
        <v>1.50826516666667</v>
      </c>
      <c r="Q4693" s="2" t="n">
        <f aca="false">Table1[[#This Row],['#days per month]]-P4749</f>
        <v>-0.24299875</v>
      </c>
    </row>
    <row r="4694" customFormat="false" ht="15.75" hidden="true" customHeight="false" outlineLevel="0" collapsed="false">
      <c r="A4694" s="0" t="s">
        <v>24</v>
      </c>
      <c r="B4694" s="0" t="s">
        <v>25</v>
      </c>
      <c r="C4694" s="0" t="s">
        <v>4867</v>
      </c>
      <c r="D4694" s="0" t="n">
        <v>8812</v>
      </c>
      <c r="E4694" s="0" t="n">
        <v>60.572052</v>
      </c>
      <c r="F4694" s="0" t="n">
        <v>71.985642</v>
      </c>
      <c r="G4694" s="0" t="n">
        <v>0.0021800590512</v>
      </c>
      <c r="H4694" s="0" t="n">
        <v>1841.56</v>
      </c>
      <c r="I4694" s="0" t="n">
        <v>1.6015</v>
      </c>
      <c r="J4694" s="0" t="n">
        <v>7.63052</v>
      </c>
      <c r="K4694" s="0" t="n">
        <v>249</v>
      </c>
      <c r="L4694" s="0" t="s">
        <v>20</v>
      </c>
      <c r="M4694" s="0" t="n">
        <f aca="false">35.3*G4694</f>
        <v>0.07695608450736</v>
      </c>
      <c r="N4694" s="0" t="n">
        <f aca="false">M4694*1000/365</f>
        <v>0.210838587691397</v>
      </c>
      <c r="O4694" s="0" t="n">
        <f aca="false">Table1[[#This Row],[Detection frequency 2021]]/100*365</f>
        <v>27.851398</v>
      </c>
      <c r="P4694" s="0" t="n">
        <f aca="false">Table1[[#This Row],[Flared days/year]]/12</f>
        <v>2.32094983333333</v>
      </c>
      <c r="Q4694" s="2" t="n">
        <f aca="false">Table1[[#This Row],['#days per month]]-P4750</f>
        <v>-0.847463083333333</v>
      </c>
    </row>
    <row r="4695" customFormat="false" ht="15.75" hidden="true" customHeight="false" outlineLevel="0" collapsed="false">
      <c r="A4695" s="0" t="s">
        <v>645</v>
      </c>
      <c r="B4695" s="0" t="s">
        <v>646</v>
      </c>
      <c r="C4695" s="0" t="s">
        <v>4868</v>
      </c>
      <c r="D4695" s="0" t="n">
        <v>1724</v>
      </c>
      <c r="E4695" s="0" t="n">
        <v>31.972074</v>
      </c>
      <c r="F4695" s="0" t="n">
        <v>-103.605706</v>
      </c>
      <c r="G4695" s="0" t="n">
        <v>0.0021793281615</v>
      </c>
      <c r="H4695" s="0" t="n">
        <v>1877.7</v>
      </c>
      <c r="I4695" s="0" t="n">
        <v>1.6015</v>
      </c>
      <c r="J4695" s="0" t="n">
        <v>9.25373</v>
      </c>
      <c r="K4695" s="0" t="n">
        <v>335</v>
      </c>
      <c r="L4695" s="0" t="s">
        <v>20</v>
      </c>
      <c r="M4695" s="0" t="n">
        <f aca="false">35.3*G4695</f>
        <v>0.07693028410095</v>
      </c>
      <c r="N4695" s="0" t="n">
        <f aca="false">M4695*1000/365</f>
        <v>0.210767901646438</v>
      </c>
      <c r="O4695" s="0" t="n">
        <f aca="false">Table1[[#This Row],[Detection frequency 2021]]/100*365</f>
        <v>33.7761145</v>
      </c>
      <c r="P4695" s="0" t="n">
        <f aca="false">Table1[[#This Row],[Flared days/year]]/12</f>
        <v>2.81467620833333</v>
      </c>
      <c r="Q4695" s="2" t="n">
        <f aca="false">Table1[[#This Row],['#days per month]]-P4751</f>
        <v>0.474931916666667</v>
      </c>
    </row>
    <row r="4696" customFormat="false" ht="15.75" hidden="true" customHeight="false" outlineLevel="0" collapsed="false">
      <c r="A4696" s="0" t="s">
        <v>598</v>
      </c>
      <c r="B4696" s="0" t="s">
        <v>599</v>
      </c>
      <c r="C4696" s="0" t="s">
        <v>4869</v>
      </c>
      <c r="D4696" s="0" t="n">
        <v>199</v>
      </c>
      <c r="E4696" s="0" t="n">
        <v>54.929998</v>
      </c>
      <c r="F4696" s="0" t="n">
        <v>-118.344262</v>
      </c>
      <c r="G4696" s="0" t="n">
        <v>0.0021774466342</v>
      </c>
      <c r="H4696" s="0" t="n">
        <v>1855.08</v>
      </c>
      <c r="I4696" s="0" t="n">
        <v>1.4678</v>
      </c>
      <c r="J4696" s="0" t="n">
        <v>4.04411999999999</v>
      </c>
      <c r="K4696" s="0" t="n">
        <v>272</v>
      </c>
      <c r="L4696" s="0" t="s">
        <v>20</v>
      </c>
      <c r="M4696" s="0" t="n">
        <f aca="false">35.3*G4696</f>
        <v>0.07686386618726</v>
      </c>
      <c r="N4696" s="0" t="n">
        <f aca="false">M4696*1000/365</f>
        <v>0.210585934759616</v>
      </c>
      <c r="O4696" s="0" t="n">
        <f aca="false">Table1[[#This Row],[Detection frequency 2021]]/100*365</f>
        <v>14.761038</v>
      </c>
      <c r="P4696" s="0" t="n">
        <f aca="false">Table1[[#This Row],[Flared days/year]]/12</f>
        <v>1.2300865</v>
      </c>
      <c r="Q4696" s="2" t="n">
        <f aca="false">Table1[[#This Row],['#days per month]]-P4752</f>
        <v>-2.26500141666667</v>
      </c>
    </row>
    <row r="4697" customFormat="false" ht="15.75" hidden="true" customHeight="false" outlineLevel="0" collapsed="false">
      <c r="A4697" s="0" t="s">
        <v>35</v>
      </c>
      <c r="B4697" s="0" t="s">
        <v>36</v>
      </c>
      <c r="C4697" s="0" t="s">
        <v>4870</v>
      </c>
      <c r="D4697" s="0" t="n">
        <v>3701</v>
      </c>
      <c r="E4697" s="0" t="n">
        <v>20.403173</v>
      </c>
      <c r="F4697" s="0" t="n">
        <v>-97.3445239999999</v>
      </c>
      <c r="G4697" s="0" t="n">
        <v>0.00217706504519999</v>
      </c>
      <c r="H4697" s="0" t="n">
        <v>1885</v>
      </c>
      <c r="I4697" s="0" t="n">
        <v>1.6015</v>
      </c>
      <c r="J4697" s="0" t="n">
        <v>13.3047</v>
      </c>
      <c r="K4697" s="0" t="n">
        <v>233</v>
      </c>
      <c r="L4697" s="0" t="s">
        <v>20</v>
      </c>
      <c r="M4697" s="0" t="n">
        <f aca="false">35.3*G4697</f>
        <v>0.0768503960955596</v>
      </c>
      <c r="N4697" s="0" t="n">
        <f aca="false">M4697*1000/365</f>
        <v>0.210549030398794</v>
      </c>
      <c r="O4697" s="0" t="n">
        <f aca="false">Table1[[#This Row],[Detection frequency 2021]]/100*365</f>
        <v>48.562155</v>
      </c>
      <c r="P4697" s="0" t="n">
        <f aca="false">Table1[[#This Row],[Flared days/year]]/12</f>
        <v>4.04684625</v>
      </c>
      <c r="Q4697" s="2" t="n">
        <f aca="false">Table1[[#This Row],['#days per month]]-P4753</f>
        <v>-0.16470625</v>
      </c>
    </row>
    <row r="4698" customFormat="false" ht="15.75" hidden="true" customHeight="false" outlineLevel="0" collapsed="false">
      <c r="A4698" s="0" t="s">
        <v>645</v>
      </c>
      <c r="B4698" s="0" t="s">
        <v>646</v>
      </c>
      <c r="C4698" s="0" t="s">
        <v>4871</v>
      </c>
      <c r="D4698" s="0" t="n">
        <v>810</v>
      </c>
      <c r="E4698" s="0" t="n">
        <v>47.934077</v>
      </c>
      <c r="F4698" s="0" t="n">
        <v>-102.859605</v>
      </c>
      <c r="G4698" s="0" t="n">
        <v>0.002175585654</v>
      </c>
      <c r="H4698" s="0" t="n">
        <v>1857.34</v>
      </c>
      <c r="I4698" s="0" t="n">
        <v>3.46625999999999</v>
      </c>
      <c r="J4698" s="0" t="n">
        <v>10.6017</v>
      </c>
      <c r="K4698" s="0" t="n">
        <v>349</v>
      </c>
      <c r="L4698" s="0" t="s">
        <v>20</v>
      </c>
      <c r="M4698" s="0" t="n">
        <f aca="false">35.3*G4698</f>
        <v>0.0767981735862</v>
      </c>
      <c r="N4698" s="0" t="n">
        <f aca="false">M4698*1000/365</f>
        <v>0.210405955030685</v>
      </c>
      <c r="O4698" s="0" t="n">
        <f aca="false">Table1[[#This Row],[Detection frequency 2021]]/100*365</f>
        <v>38.696205</v>
      </c>
      <c r="P4698" s="0" t="n">
        <f aca="false">Table1[[#This Row],[Flared days/year]]/12</f>
        <v>3.22468375</v>
      </c>
      <c r="Q4698" s="2" t="n">
        <f aca="false">Table1[[#This Row],['#days per month]]-P4754</f>
        <v>1.38124820833333</v>
      </c>
    </row>
    <row r="4699" customFormat="false" ht="15.75" hidden="true" customHeight="false" outlineLevel="0" collapsed="false">
      <c r="A4699" s="0" t="s">
        <v>645</v>
      </c>
      <c r="B4699" s="0" t="s">
        <v>646</v>
      </c>
      <c r="C4699" s="0" t="s">
        <v>4872</v>
      </c>
      <c r="D4699" s="0" t="n">
        <v>2282</v>
      </c>
      <c r="E4699" s="0" t="n">
        <v>31.6287789999999</v>
      </c>
      <c r="F4699" s="0" t="n">
        <v>-102.23231</v>
      </c>
      <c r="G4699" s="0" t="n">
        <v>0.0021753068005</v>
      </c>
      <c r="H4699" s="0" t="n">
        <v>1813.29</v>
      </c>
      <c r="I4699" s="0" t="n">
        <v>1.6015</v>
      </c>
      <c r="J4699" s="0" t="n">
        <v>3.83480999999999</v>
      </c>
      <c r="K4699" s="0" t="n">
        <v>339</v>
      </c>
      <c r="L4699" s="0" t="s">
        <v>20</v>
      </c>
      <c r="M4699" s="0" t="n">
        <f aca="false">35.3*G4699</f>
        <v>0.07678833005765</v>
      </c>
      <c r="N4699" s="0" t="n">
        <f aca="false">M4699*1000/365</f>
        <v>0.210378986459315</v>
      </c>
      <c r="O4699" s="0" t="n">
        <f aca="false">Table1[[#This Row],[Detection frequency 2021]]/100*365</f>
        <v>13.9970565</v>
      </c>
      <c r="P4699" s="0" t="n">
        <f aca="false">Table1[[#This Row],[Flared days/year]]/12</f>
        <v>1.166421375</v>
      </c>
      <c r="Q4699" s="2" t="n">
        <f aca="false">Table1[[#This Row],['#days per month]]-P4755</f>
        <v>-2.450181125</v>
      </c>
    </row>
    <row r="4700" customFormat="false" ht="15.75" hidden="true" customHeight="false" outlineLevel="0" collapsed="false">
      <c r="A4700" s="0" t="s">
        <v>51</v>
      </c>
      <c r="B4700" s="0" t="s">
        <v>52</v>
      </c>
      <c r="C4700" s="0" t="s">
        <v>4873</v>
      </c>
      <c r="D4700" s="0" t="n">
        <v>5609</v>
      </c>
      <c r="E4700" s="0" t="n">
        <v>28.76115</v>
      </c>
      <c r="F4700" s="0" t="n">
        <v>8.98351</v>
      </c>
      <c r="G4700" s="0" t="n">
        <v>0.000680566916799999</v>
      </c>
      <c r="H4700" s="0" t="n">
        <v>1769.67</v>
      </c>
      <c r="I4700" s="0" t="n">
        <v>1.6015</v>
      </c>
      <c r="J4700" s="0" t="n">
        <v>0.78125</v>
      </c>
      <c r="K4700" s="0" t="n">
        <v>384</v>
      </c>
      <c r="L4700" s="0" t="s">
        <v>20</v>
      </c>
      <c r="M4700" s="0" t="n">
        <f aca="false">35.3*G4700</f>
        <v>0.02402401216304</v>
      </c>
      <c r="N4700" s="0" t="n">
        <f aca="false">M4700*1000/365</f>
        <v>0.065819211405589</v>
      </c>
      <c r="O4700" s="0" t="n">
        <f aca="false">Table1[[#This Row],[Detection frequency 2021]]/100*365</f>
        <v>2.8515625</v>
      </c>
      <c r="P4700" s="0" t="n">
        <f aca="false">Table1[[#This Row],[Flared days/year]]/12</f>
        <v>0.237630208333333</v>
      </c>
      <c r="Q4700" s="2" t="n">
        <f aca="false">Table1[[#This Row],['#days per month]]-P4756</f>
        <v>-4.98731437499997</v>
      </c>
    </row>
    <row r="4701" customFormat="false" ht="15.75" hidden="true" customHeight="false" outlineLevel="0" collapsed="false">
      <c r="A4701" s="0" t="s">
        <v>645</v>
      </c>
      <c r="B4701" s="0" t="s">
        <v>646</v>
      </c>
      <c r="C4701" s="0" t="s">
        <v>4874</v>
      </c>
      <c r="D4701" s="0" t="n">
        <v>2191</v>
      </c>
      <c r="E4701" s="0" t="n">
        <v>32.1389219999999</v>
      </c>
      <c r="F4701" s="0" t="n">
        <v>-102.680879</v>
      </c>
      <c r="G4701" s="0" t="n">
        <v>0.0021747901877</v>
      </c>
      <c r="H4701" s="0" t="n">
        <v>1886.68</v>
      </c>
      <c r="I4701" s="0" t="n">
        <v>1.64363</v>
      </c>
      <c r="J4701" s="0" t="n">
        <v>11.2392</v>
      </c>
      <c r="K4701" s="0" t="n">
        <v>347</v>
      </c>
      <c r="L4701" s="0" t="s">
        <v>20</v>
      </c>
      <c r="M4701" s="0" t="n">
        <f aca="false">35.3*G4701</f>
        <v>0.07677009362581</v>
      </c>
      <c r="N4701" s="0" t="n">
        <f aca="false">M4701*1000/365</f>
        <v>0.210329023632356</v>
      </c>
      <c r="O4701" s="0" t="n">
        <f aca="false">Table1[[#This Row],[Detection frequency 2021]]/100*365</f>
        <v>41.02308</v>
      </c>
      <c r="P4701" s="0" t="n">
        <f aca="false">Table1[[#This Row],[Flared days/year]]/12</f>
        <v>3.41859</v>
      </c>
      <c r="Q4701" s="2" t="n">
        <f aca="false">Table1[[#This Row],['#days per month]]-P4757</f>
        <v>0.106732083333334</v>
      </c>
    </row>
    <row r="4702" customFormat="false" ht="15.75" hidden="true" customHeight="false" outlineLevel="0" collapsed="false">
      <c r="A4702" s="0" t="s">
        <v>345</v>
      </c>
      <c r="B4702" s="0" t="s">
        <v>346</v>
      </c>
      <c r="C4702" s="0" t="s">
        <v>4875</v>
      </c>
      <c r="D4702" s="0" t="n">
        <v>4692</v>
      </c>
      <c r="E4702" s="0" t="n">
        <v>-38.485623</v>
      </c>
      <c r="F4702" s="0" t="n">
        <v>-68.6218579999999</v>
      </c>
      <c r="G4702" s="0" t="n">
        <v>0.002172650354</v>
      </c>
      <c r="H4702" s="0" t="n">
        <v>1764.32</v>
      </c>
      <c r="I4702" s="0" t="n">
        <v>1.6015</v>
      </c>
      <c r="J4702" s="0" t="n">
        <v>14.5889</v>
      </c>
      <c r="K4702" s="0" t="n">
        <v>377</v>
      </c>
      <c r="L4702" s="0" t="s">
        <v>20</v>
      </c>
      <c r="M4702" s="0" t="n">
        <f aca="false">35.3*G4702</f>
        <v>0.0766945574962</v>
      </c>
      <c r="N4702" s="0" t="n">
        <f aca="false">M4702*1000/365</f>
        <v>0.210122075332055</v>
      </c>
      <c r="O4702" s="0" t="n">
        <f aca="false">Table1[[#This Row],[Detection frequency 2021]]/100*365</f>
        <v>53.249485</v>
      </c>
      <c r="P4702" s="0" t="n">
        <f aca="false">Table1[[#This Row],[Flared days/year]]/12</f>
        <v>4.43745708333333</v>
      </c>
      <c r="Q4702" s="2" t="n">
        <f aca="false">Table1[[#This Row],['#days per month]]-P4758</f>
        <v>0.794757083333365</v>
      </c>
    </row>
    <row r="4703" customFormat="false" ht="15.75" hidden="true" customHeight="false" outlineLevel="0" collapsed="false">
      <c r="A4703" s="0" t="s">
        <v>645</v>
      </c>
      <c r="B4703" s="0" t="s">
        <v>646</v>
      </c>
      <c r="C4703" s="0" t="s">
        <v>4876</v>
      </c>
      <c r="D4703" s="0" t="n">
        <v>1231</v>
      </c>
      <c r="E4703" s="0" t="n">
        <v>31.818299</v>
      </c>
      <c r="F4703" s="0" t="n">
        <v>-104.326872999999</v>
      </c>
      <c r="G4703" s="0" t="n">
        <v>0.00217029917869999</v>
      </c>
      <c r="H4703" s="0" t="n">
        <v>1885.42</v>
      </c>
      <c r="I4703" s="0" t="n">
        <v>2.4577</v>
      </c>
      <c r="J4703" s="0" t="n">
        <v>9.1954</v>
      </c>
      <c r="K4703" s="0" t="n">
        <v>348</v>
      </c>
      <c r="L4703" s="0" t="s">
        <v>20</v>
      </c>
      <c r="M4703" s="0" t="n">
        <f aca="false">35.3*G4703</f>
        <v>0.0766115610081096</v>
      </c>
      <c r="N4703" s="0" t="n">
        <f aca="false">M4703*1000/365</f>
        <v>0.209894687693451</v>
      </c>
      <c r="O4703" s="0" t="n">
        <f aca="false">Table1[[#This Row],[Detection frequency 2021]]/100*365</f>
        <v>33.56321</v>
      </c>
      <c r="P4703" s="0" t="n">
        <f aca="false">Table1[[#This Row],[Flared days/year]]/12</f>
        <v>2.79693416666667</v>
      </c>
      <c r="Q4703" s="2" t="n">
        <f aca="false">Table1[[#This Row],['#days per month]]-P4759</f>
        <v>1.334595125</v>
      </c>
    </row>
    <row r="4704" customFormat="false" ht="15.75" hidden="true" customHeight="false" outlineLevel="0" collapsed="false">
      <c r="A4704" s="0" t="s">
        <v>72</v>
      </c>
      <c r="B4704" s="0" t="s">
        <v>73</v>
      </c>
      <c r="C4704" s="0" t="s">
        <v>4877</v>
      </c>
      <c r="D4704" s="0" t="n">
        <v>7106</v>
      </c>
      <c r="E4704" s="0" t="n">
        <v>48.304654</v>
      </c>
      <c r="F4704" s="0" t="n">
        <v>57.3635359999999</v>
      </c>
      <c r="G4704" s="0" t="n">
        <v>0.0021699117191</v>
      </c>
      <c r="H4704" s="0" t="n">
        <v>1799.56</v>
      </c>
      <c r="I4704" s="0" t="n">
        <v>1.6015</v>
      </c>
      <c r="J4704" s="0" t="n">
        <v>9.21409</v>
      </c>
      <c r="K4704" s="0" t="n">
        <v>369</v>
      </c>
      <c r="L4704" s="0" t="s">
        <v>20</v>
      </c>
      <c r="M4704" s="0" t="n">
        <f aca="false">35.3*G4704</f>
        <v>0.07659788368423</v>
      </c>
      <c r="N4704" s="0" t="n">
        <f aca="false">M4704*1000/365</f>
        <v>0.209857215573233</v>
      </c>
      <c r="O4704" s="0" t="n">
        <f aca="false">Table1[[#This Row],[Detection frequency 2021]]/100*365</f>
        <v>33.6314285</v>
      </c>
      <c r="P4704" s="0" t="n">
        <f aca="false">Table1[[#This Row],[Flared days/year]]/12</f>
        <v>2.80261904166667</v>
      </c>
      <c r="Q4704" s="2" t="n">
        <f aca="false">Table1[[#This Row],['#days per month]]-P4760</f>
        <v>-1.5817609583333</v>
      </c>
    </row>
    <row r="4705" customFormat="false" ht="15.75" hidden="true" customHeight="false" outlineLevel="0" collapsed="false">
      <c r="A4705" s="0" t="s">
        <v>645</v>
      </c>
      <c r="B4705" s="0" t="s">
        <v>646</v>
      </c>
      <c r="C4705" s="0" t="s">
        <v>4878</v>
      </c>
      <c r="D4705" s="0" t="n">
        <v>1274</v>
      </c>
      <c r="E4705" s="0" t="n">
        <v>31.860819</v>
      </c>
      <c r="F4705" s="0" t="n">
        <v>-104.147593</v>
      </c>
      <c r="G4705" s="0" t="n">
        <v>0.0021697091834</v>
      </c>
      <c r="H4705" s="0" t="n">
        <v>1930.99</v>
      </c>
      <c r="I4705" s="0" t="n">
        <v>2.53708</v>
      </c>
      <c r="J4705" s="0" t="n">
        <v>9.85075</v>
      </c>
      <c r="K4705" s="0" t="n">
        <v>335</v>
      </c>
      <c r="L4705" s="0" t="s">
        <v>20</v>
      </c>
      <c r="M4705" s="0" t="n">
        <f aca="false">35.3*G4705</f>
        <v>0.07659073417402</v>
      </c>
      <c r="N4705" s="0" t="n">
        <f aca="false">M4705*1000/365</f>
        <v>0.209837627874027</v>
      </c>
      <c r="O4705" s="0" t="n">
        <f aca="false">Table1[[#This Row],[Detection frequency 2021]]/100*365</f>
        <v>35.9552375</v>
      </c>
      <c r="P4705" s="0" t="n">
        <f aca="false">Table1[[#This Row],[Flared days/year]]/12</f>
        <v>2.99626979166667</v>
      </c>
      <c r="Q4705" s="2" t="n">
        <f aca="false">Table1[[#This Row],['#days per month]]-P4761</f>
        <v>0.0239561666666663</v>
      </c>
    </row>
    <row r="4706" customFormat="false" ht="15.75" hidden="true" customHeight="false" outlineLevel="0" collapsed="false">
      <c r="A4706" s="0" t="s">
        <v>161</v>
      </c>
      <c r="B4706" s="0" t="s">
        <v>162</v>
      </c>
      <c r="C4706" s="0" t="s">
        <v>4879</v>
      </c>
      <c r="D4706" s="0" t="n">
        <v>10080</v>
      </c>
      <c r="E4706" s="0" t="n">
        <v>39.842205</v>
      </c>
      <c r="F4706" s="0" t="n">
        <v>82.8802489999999</v>
      </c>
      <c r="G4706" s="0" t="n">
        <v>0.0021695624184</v>
      </c>
      <c r="H4706" s="0" t="n">
        <v>1707.36</v>
      </c>
      <c r="I4706" s="0" t="n">
        <v>1.6015</v>
      </c>
      <c r="J4706" s="0" t="n">
        <v>13.3117</v>
      </c>
      <c r="K4706" s="0" t="n">
        <v>308</v>
      </c>
      <c r="L4706" s="0" t="s">
        <v>20</v>
      </c>
      <c r="M4706" s="0" t="n">
        <f aca="false">35.3*G4706</f>
        <v>0.07658555336952</v>
      </c>
      <c r="N4706" s="0" t="n">
        <f aca="false">M4706*1000/365</f>
        <v>0.209823433889096</v>
      </c>
      <c r="O4706" s="0" t="n">
        <f aca="false">Table1[[#This Row],[Detection frequency 2021]]/100*365</f>
        <v>48.587705</v>
      </c>
      <c r="P4706" s="0" t="n">
        <f aca="false">Table1[[#This Row],[Flared days/year]]/12</f>
        <v>4.04897541666667</v>
      </c>
      <c r="Q4706" s="2" t="n">
        <f aca="false">Table1[[#This Row],['#days per month]]-P4762</f>
        <v>3.23786329166667</v>
      </c>
    </row>
    <row r="4707" customFormat="false" ht="15.75" hidden="true" customHeight="false" outlineLevel="0" collapsed="false">
      <c r="A4707" s="0" t="s">
        <v>645</v>
      </c>
      <c r="B4707" s="0" t="s">
        <v>646</v>
      </c>
      <c r="C4707" s="0" t="s">
        <v>4880</v>
      </c>
      <c r="D4707" s="0" t="n">
        <v>1875</v>
      </c>
      <c r="E4707" s="0" t="n">
        <v>32.056069</v>
      </c>
      <c r="F4707" s="0" t="n">
        <v>-103.476774</v>
      </c>
      <c r="G4707" s="0" t="n">
        <v>0.0021691456058</v>
      </c>
      <c r="H4707" s="0" t="n">
        <v>1934.98</v>
      </c>
      <c r="I4707" s="0" t="n">
        <v>1.6015</v>
      </c>
      <c r="J4707" s="0" t="n">
        <v>7.25076</v>
      </c>
      <c r="K4707" s="0" t="n">
        <v>331</v>
      </c>
      <c r="L4707" s="0" t="s">
        <v>20</v>
      </c>
      <c r="M4707" s="0" t="n">
        <f aca="false">35.3*G4707</f>
        <v>0.07657083988474</v>
      </c>
      <c r="N4707" s="0" t="n">
        <f aca="false">M4707*1000/365</f>
        <v>0.20978312297189</v>
      </c>
      <c r="O4707" s="0" t="n">
        <f aca="false">Table1[[#This Row],[Detection frequency 2021]]/100*365</f>
        <v>26.465274</v>
      </c>
      <c r="P4707" s="0" t="n">
        <f aca="false">Table1[[#This Row],[Flared days/year]]/12</f>
        <v>2.2054395</v>
      </c>
      <c r="Q4707" s="2" t="n">
        <f aca="false">Table1[[#This Row],['#days per month]]-P4763</f>
        <v>-3.14095883333333</v>
      </c>
    </row>
    <row r="4708" customFormat="false" ht="15.75" hidden="true" customHeight="false" outlineLevel="0" collapsed="false">
      <c r="A4708" s="0" t="s">
        <v>645</v>
      </c>
      <c r="B4708" s="0" t="s">
        <v>646</v>
      </c>
      <c r="C4708" s="0" t="s">
        <v>4881</v>
      </c>
      <c r="D4708" s="0" t="n">
        <v>1582</v>
      </c>
      <c r="E4708" s="0" t="n">
        <v>31.808314</v>
      </c>
      <c r="F4708" s="0" t="n">
        <v>-103.727836</v>
      </c>
      <c r="G4708" s="0" t="n">
        <v>0.0021681211861</v>
      </c>
      <c r="H4708" s="0" t="n">
        <v>1873.26</v>
      </c>
      <c r="I4708" s="0" t="n">
        <v>1.6015</v>
      </c>
      <c r="J4708" s="0" t="n">
        <v>10.0313</v>
      </c>
      <c r="K4708" s="0" t="n">
        <v>319</v>
      </c>
      <c r="L4708" s="0" t="s">
        <v>20</v>
      </c>
      <c r="M4708" s="0" t="n">
        <f aca="false">35.3*G4708</f>
        <v>0.07653467786933</v>
      </c>
      <c r="N4708" s="0" t="n">
        <f aca="false">M4708*1000/365</f>
        <v>0.209684048957068</v>
      </c>
      <c r="O4708" s="0" t="n">
        <f aca="false">Table1[[#This Row],[Detection frequency 2021]]/100*365</f>
        <v>36.614245</v>
      </c>
      <c r="P4708" s="0" t="n">
        <f aca="false">Table1[[#This Row],[Flared days/year]]/12</f>
        <v>3.05118708333333</v>
      </c>
      <c r="Q4708" s="2" t="n">
        <f aca="false">Table1[[#This Row],['#days per month]]-P4764</f>
        <v>-0.287224583333334</v>
      </c>
    </row>
    <row r="4709" customFormat="false" ht="15.75" hidden="true" customHeight="false" outlineLevel="0" collapsed="false">
      <c r="A4709" s="0" t="s">
        <v>645</v>
      </c>
      <c r="B4709" s="0" t="s">
        <v>646</v>
      </c>
      <c r="C4709" s="0" t="s">
        <v>4882</v>
      </c>
      <c r="D4709" s="0" t="n">
        <v>2866</v>
      </c>
      <c r="E4709" s="0" t="n">
        <v>28.268701</v>
      </c>
      <c r="F4709" s="0" t="n">
        <v>-99.6126829999999</v>
      </c>
      <c r="G4709" s="0" t="n">
        <v>0.0021679714858</v>
      </c>
      <c r="H4709" s="0" t="n">
        <v>1796.76</v>
      </c>
      <c r="I4709" s="0" t="n">
        <v>1.27552</v>
      </c>
      <c r="J4709" s="0" t="n">
        <v>7.92683</v>
      </c>
      <c r="K4709" s="0" t="n">
        <v>328</v>
      </c>
      <c r="L4709" s="0" t="s">
        <v>20</v>
      </c>
      <c r="M4709" s="0" t="n">
        <f aca="false">35.3*G4709</f>
        <v>0.07652939344874</v>
      </c>
      <c r="N4709" s="0" t="n">
        <f aca="false">M4709*1000/365</f>
        <v>0.209669571092438</v>
      </c>
      <c r="O4709" s="0" t="n">
        <f aca="false">Table1[[#This Row],[Detection frequency 2021]]/100*365</f>
        <v>28.9329295</v>
      </c>
      <c r="P4709" s="0" t="n">
        <f aca="false">Table1[[#This Row],[Flared days/year]]/12</f>
        <v>2.41107745833333</v>
      </c>
      <c r="Q4709" s="2" t="n">
        <f aca="false">Table1[[#This Row],['#days per month]]-P4765</f>
        <v>-1.990062125</v>
      </c>
    </row>
    <row r="4710" customFormat="false" ht="15.75" hidden="true" customHeight="false" outlineLevel="0" collapsed="false">
      <c r="A4710" s="0" t="s">
        <v>563</v>
      </c>
      <c r="B4710" s="0" t="s">
        <v>564</v>
      </c>
      <c r="C4710" s="0" t="s">
        <v>4883</v>
      </c>
      <c r="D4710" s="0" t="n">
        <v>4508</v>
      </c>
      <c r="E4710" s="0" t="n">
        <v>-0.605064</v>
      </c>
      <c r="F4710" s="0" t="n">
        <v>-76.7984939999999</v>
      </c>
      <c r="G4710" s="0" t="n">
        <v>0.0021672758197</v>
      </c>
      <c r="H4710" s="0" t="n">
        <v>1923.93</v>
      </c>
      <c r="I4710" s="0" t="n">
        <v>1.6015</v>
      </c>
      <c r="J4710" s="0" t="n">
        <v>22</v>
      </c>
      <c r="K4710" s="0" t="n">
        <v>50</v>
      </c>
      <c r="L4710" s="0" t="s">
        <v>20</v>
      </c>
      <c r="M4710" s="0" t="n">
        <f aca="false">35.3*G4710</f>
        <v>0.07650483643541</v>
      </c>
      <c r="N4710" s="0" t="n">
        <f aca="false">M4710*1000/365</f>
        <v>0.209602291603863</v>
      </c>
      <c r="O4710" s="0" t="n">
        <f aca="false">Table1[[#This Row],[Detection frequency 2021]]/100*365</f>
        <v>80.3</v>
      </c>
      <c r="P4710" s="0" t="n">
        <f aca="false">Table1[[#This Row],[Flared days/year]]/12</f>
        <v>6.69166666666667</v>
      </c>
      <c r="Q4710" s="2" t="n">
        <f aca="false">Table1[[#This Row],['#days per month]]-P4766</f>
        <v>4.41497004166667</v>
      </c>
    </row>
    <row r="4711" customFormat="false" ht="15.75" hidden="true" customHeight="false" outlineLevel="0" collapsed="false">
      <c r="A4711" s="0" t="s">
        <v>606</v>
      </c>
      <c r="B4711" s="0" t="s">
        <v>607</v>
      </c>
      <c r="C4711" s="0" t="s">
        <v>4884</v>
      </c>
      <c r="D4711" s="0" t="n">
        <v>4911</v>
      </c>
      <c r="E4711" s="0" t="n">
        <v>-22.436583</v>
      </c>
      <c r="F4711" s="0" t="n">
        <v>-40.067971</v>
      </c>
      <c r="G4711" s="0" t="n">
        <v>0.0021666858244</v>
      </c>
      <c r="H4711" s="0" t="n">
        <v>1820.05</v>
      </c>
      <c r="I4711" s="0" t="n">
        <v>1.38428</v>
      </c>
      <c r="J4711" s="0" t="n">
        <v>14.554</v>
      </c>
      <c r="K4711" s="0" t="n">
        <v>213</v>
      </c>
      <c r="L4711" s="0" t="s">
        <v>20</v>
      </c>
      <c r="M4711" s="0" t="n">
        <f aca="false">35.3*G4711</f>
        <v>0.07648400960132</v>
      </c>
      <c r="N4711" s="0" t="n">
        <f aca="false">M4711*1000/365</f>
        <v>0.209545231784438</v>
      </c>
      <c r="O4711" s="0" t="n">
        <f aca="false">Table1[[#This Row],[Detection frequency 2021]]/100*365</f>
        <v>53.1221</v>
      </c>
      <c r="P4711" s="0" t="n">
        <f aca="false">Table1[[#This Row],[Flared days/year]]/12</f>
        <v>4.42684166666667</v>
      </c>
      <c r="Q4711" s="2" t="n">
        <f aca="false">Table1[[#This Row],['#days per month]]-P4767</f>
        <v>3.08886420833333</v>
      </c>
    </row>
    <row r="4712" customFormat="false" ht="15.75" hidden="true" customHeight="false" outlineLevel="0" collapsed="false">
      <c r="A4712" s="0" t="s">
        <v>24</v>
      </c>
      <c r="B4712" s="0" t="s">
        <v>25</v>
      </c>
      <c r="C4712" s="0" t="s">
        <v>4885</v>
      </c>
      <c r="D4712" s="0" t="n">
        <v>6901</v>
      </c>
      <c r="E4712" s="0" t="n">
        <v>52.6986209999999</v>
      </c>
      <c r="F4712" s="0" t="n">
        <v>53.113364</v>
      </c>
      <c r="G4712" s="0" t="n">
        <v>0.0021629609287</v>
      </c>
      <c r="H4712" s="0" t="n">
        <v>1932.98</v>
      </c>
      <c r="I4712" s="0" t="n">
        <v>1.15062999999999</v>
      </c>
      <c r="J4712" s="0" t="n">
        <v>10.7639</v>
      </c>
      <c r="K4712" s="0" t="n">
        <v>288</v>
      </c>
      <c r="L4712" s="0" t="s">
        <v>20</v>
      </c>
      <c r="M4712" s="0" t="n">
        <f aca="false">35.3*G4712</f>
        <v>0.07635252078311</v>
      </c>
      <c r="N4712" s="0" t="n">
        <f aca="false">M4712*1000/365</f>
        <v>0.209184988446877</v>
      </c>
      <c r="O4712" s="0" t="n">
        <f aca="false">Table1[[#This Row],[Detection frequency 2021]]/100*365</f>
        <v>39.288235</v>
      </c>
      <c r="P4712" s="0" t="n">
        <f aca="false">Table1[[#This Row],[Flared days/year]]/12</f>
        <v>3.27401958333333</v>
      </c>
      <c r="Q4712" s="2" t="n">
        <f aca="false">Table1[[#This Row],['#days per month]]-P4768</f>
        <v>-3.24384625</v>
      </c>
    </row>
    <row r="4713" customFormat="false" ht="15.75" hidden="true" customHeight="false" outlineLevel="0" collapsed="false">
      <c r="A4713" s="0" t="s">
        <v>645</v>
      </c>
      <c r="B4713" s="0" t="s">
        <v>646</v>
      </c>
      <c r="C4713" s="0" t="s">
        <v>4886</v>
      </c>
      <c r="D4713" s="0" t="n">
        <v>2058</v>
      </c>
      <c r="E4713" s="0" t="n">
        <v>31.148627</v>
      </c>
      <c r="F4713" s="0" t="n">
        <v>-103.166479</v>
      </c>
      <c r="G4713" s="0" t="n">
        <v>0.00215962936319999</v>
      </c>
      <c r="H4713" s="0" t="n">
        <v>1824.47</v>
      </c>
      <c r="I4713" s="0" t="n">
        <v>1.6015</v>
      </c>
      <c r="J4713" s="0" t="n">
        <v>3.31325</v>
      </c>
      <c r="K4713" s="0" t="n">
        <v>332</v>
      </c>
      <c r="L4713" s="0" t="s">
        <v>20</v>
      </c>
      <c r="M4713" s="0" t="n">
        <f aca="false">35.3*G4713</f>
        <v>0.0762349165209597</v>
      </c>
      <c r="N4713" s="0" t="n">
        <f aca="false">M4713*1000/365</f>
        <v>0.20886278498893</v>
      </c>
      <c r="O4713" s="0" t="n">
        <f aca="false">Table1[[#This Row],[Detection frequency 2021]]/100*365</f>
        <v>12.0933625</v>
      </c>
      <c r="P4713" s="0" t="n">
        <f aca="false">Table1[[#This Row],[Flared days/year]]/12</f>
        <v>1.00778020833333</v>
      </c>
      <c r="Q4713" s="2" t="n">
        <f aca="false">Table1[[#This Row],['#days per month]]-P4769</f>
        <v>-1.75737158333333</v>
      </c>
    </row>
    <row r="4714" customFormat="false" ht="15.75" hidden="true" customHeight="false" outlineLevel="0" collapsed="false">
      <c r="A4714" s="0" t="s">
        <v>645</v>
      </c>
      <c r="B4714" s="0" t="s">
        <v>646</v>
      </c>
      <c r="C4714" s="0" t="s">
        <v>4887</v>
      </c>
      <c r="D4714" s="0" t="n">
        <v>1797</v>
      </c>
      <c r="E4714" s="0" t="n">
        <v>31.005136</v>
      </c>
      <c r="F4714" s="0" t="n">
        <v>-103.557327</v>
      </c>
      <c r="G4714" s="0" t="n">
        <v>0.0021582527075</v>
      </c>
      <c r="H4714" s="0" t="n">
        <v>1876.84</v>
      </c>
      <c r="I4714" s="0" t="n">
        <v>1.35684</v>
      </c>
      <c r="J4714" s="0" t="n">
        <v>13.2132</v>
      </c>
      <c r="K4714" s="0" t="n">
        <v>333</v>
      </c>
      <c r="L4714" s="0" t="s">
        <v>20</v>
      </c>
      <c r="M4714" s="0" t="n">
        <f aca="false">35.3*G4714</f>
        <v>0.07618632057475</v>
      </c>
      <c r="N4714" s="0" t="n">
        <f aca="false">M4714*1000/365</f>
        <v>0.208729645410274</v>
      </c>
      <c r="O4714" s="0" t="n">
        <f aca="false">Table1[[#This Row],[Detection frequency 2021]]/100*365</f>
        <v>48.22818</v>
      </c>
      <c r="P4714" s="0" t="n">
        <f aca="false">Table1[[#This Row],[Flared days/year]]/12</f>
        <v>4.019015</v>
      </c>
      <c r="Q4714" s="2" t="n">
        <f aca="false">Table1[[#This Row],['#days per month]]-P4770</f>
        <v>2.33698854166667</v>
      </c>
    </row>
    <row r="4715" customFormat="false" ht="15.75" hidden="true" customHeight="false" outlineLevel="0" collapsed="false">
      <c r="A4715" s="0" t="s">
        <v>24</v>
      </c>
      <c r="B4715" s="0" t="s">
        <v>25</v>
      </c>
      <c r="C4715" s="0" t="s">
        <v>4888</v>
      </c>
      <c r="D4715" s="0" t="n">
        <v>8924</v>
      </c>
      <c r="E4715" s="0" t="n">
        <v>70.898781</v>
      </c>
      <c r="F4715" s="0" t="n">
        <v>74.163072</v>
      </c>
      <c r="G4715" s="0" t="n">
        <v>0.0021570727169</v>
      </c>
      <c r="H4715" s="0" t="n">
        <v>1388.78</v>
      </c>
      <c r="I4715" s="0" t="n">
        <v>1.6015</v>
      </c>
      <c r="J4715" s="0" t="n">
        <v>8.33333</v>
      </c>
      <c r="K4715" s="0" t="n">
        <v>264</v>
      </c>
      <c r="L4715" s="0" t="s">
        <v>218</v>
      </c>
      <c r="M4715" s="0" t="n">
        <f aca="false">35.3*G4715</f>
        <v>0.07614466690657</v>
      </c>
      <c r="N4715" s="0" t="n">
        <f aca="false">M4715*1000/365</f>
        <v>0.208615525771425</v>
      </c>
      <c r="O4715" s="0" t="n">
        <f aca="false">Table1[[#This Row],[Detection frequency 2021]]/100*365</f>
        <v>30.4166545</v>
      </c>
      <c r="P4715" s="0" t="n">
        <f aca="false">Table1[[#This Row],[Flared days/year]]/12</f>
        <v>2.53472120833333</v>
      </c>
      <c r="Q4715" s="2" t="n">
        <f aca="false">Table1[[#This Row],['#days per month]]-P4771</f>
        <v>-1.5208242083333</v>
      </c>
    </row>
    <row r="4716" customFormat="false" ht="15.75" hidden="true" customHeight="false" outlineLevel="0" collapsed="false">
      <c r="A4716" s="0" t="s">
        <v>645</v>
      </c>
      <c r="B4716" s="0" t="s">
        <v>646</v>
      </c>
      <c r="C4716" s="0" t="s">
        <v>4889</v>
      </c>
      <c r="D4716" s="0" t="n">
        <v>1739</v>
      </c>
      <c r="E4716" s="0" t="n">
        <v>31.747419</v>
      </c>
      <c r="F4716" s="0" t="n">
        <v>-103.600911</v>
      </c>
      <c r="G4716" s="0" t="n">
        <v>0.0021568789871</v>
      </c>
      <c r="H4716" s="0" t="n">
        <v>1866.22</v>
      </c>
      <c r="I4716" s="0" t="n">
        <v>2.96764</v>
      </c>
      <c r="J4716" s="0" t="n">
        <v>7.71605</v>
      </c>
      <c r="K4716" s="0" t="n">
        <v>324</v>
      </c>
      <c r="L4716" s="0" t="s">
        <v>20</v>
      </c>
      <c r="M4716" s="0" t="n">
        <f aca="false">35.3*G4716</f>
        <v>0.07613782824463</v>
      </c>
      <c r="N4716" s="0" t="n">
        <f aca="false">M4716*1000/365</f>
        <v>0.208596789711315</v>
      </c>
      <c r="O4716" s="0" t="n">
        <f aca="false">Table1[[#This Row],[Detection frequency 2021]]/100*365</f>
        <v>28.1635825</v>
      </c>
      <c r="P4716" s="0" t="n">
        <f aca="false">Table1[[#This Row],[Flared days/year]]/12</f>
        <v>2.34696520833333</v>
      </c>
      <c r="Q4716" s="2" t="n">
        <f aca="false">Table1[[#This Row],['#days per month]]-P4772</f>
        <v>-2.23189895833333</v>
      </c>
    </row>
    <row r="4717" customFormat="false" ht="15.75" hidden="true" customHeight="false" outlineLevel="0" collapsed="false">
      <c r="A4717" s="0" t="s">
        <v>645</v>
      </c>
      <c r="B4717" s="0" t="s">
        <v>646</v>
      </c>
      <c r="C4717" s="0" t="s">
        <v>4890</v>
      </c>
      <c r="D4717" s="0" t="n">
        <v>1936</v>
      </c>
      <c r="E4717" s="0" t="n">
        <v>32.078396</v>
      </c>
      <c r="F4717" s="0" t="n">
        <v>-103.40689</v>
      </c>
      <c r="G4717" s="0" t="n">
        <v>0.0021566412278</v>
      </c>
      <c r="H4717" s="0" t="n">
        <v>1903.6</v>
      </c>
      <c r="I4717" s="0" t="n">
        <v>1.6015</v>
      </c>
      <c r="J4717" s="0" t="n">
        <v>11.8694</v>
      </c>
      <c r="K4717" s="0" t="n">
        <v>337</v>
      </c>
      <c r="L4717" s="0" t="s">
        <v>20</v>
      </c>
      <c r="M4717" s="0" t="n">
        <f aca="false">35.3*G4717</f>
        <v>0.07612943534134</v>
      </c>
      <c r="N4717" s="0" t="n">
        <f aca="false">M4717*1000/365</f>
        <v>0.208573795455726</v>
      </c>
      <c r="O4717" s="0" t="n">
        <f aca="false">Table1[[#This Row],[Detection frequency 2021]]/100*365</f>
        <v>43.32331</v>
      </c>
      <c r="P4717" s="0" t="n">
        <f aca="false">Table1[[#This Row],[Flared days/year]]/12</f>
        <v>3.61027583333333</v>
      </c>
      <c r="Q4717" s="2" t="n">
        <f aca="false">Table1[[#This Row],['#days per month]]-P4773</f>
        <v>-0.1918075</v>
      </c>
    </row>
    <row r="4718" customFormat="false" ht="15.75" hidden="true" customHeight="false" outlineLevel="0" collapsed="false">
      <c r="A4718" s="0" t="s">
        <v>645</v>
      </c>
      <c r="B4718" s="0" t="s">
        <v>646</v>
      </c>
      <c r="C4718" s="0" t="s">
        <v>4891</v>
      </c>
      <c r="D4718" s="0" t="n">
        <v>1855</v>
      </c>
      <c r="E4718" s="0" t="n">
        <v>31.7355169999999</v>
      </c>
      <c r="F4718" s="0" t="n">
        <v>-103.501536</v>
      </c>
      <c r="G4718" s="0" t="n">
        <v>0.0021555991963</v>
      </c>
      <c r="H4718" s="0" t="n">
        <v>1848.92</v>
      </c>
      <c r="I4718" s="0" t="n">
        <v>1.6015</v>
      </c>
      <c r="J4718" s="0" t="n">
        <v>12.2024</v>
      </c>
      <c r="K4718" s="0" t="n">
        <v>336</v>
      </c>
      <c r="L4718" s="0" t="s">
        <v>20</v>
      </c>
      <c r="M4718" s="0" t="n">
        <f aca="false">35.3*G4718</f>
        <v>0.07609265162939</v>
      </c>
      <c r="N4718" s="0" t="n">
        <f aca="false">M4718*1000/365</f>
        <v>0.208473018162712</v>
      </c>
      <c r="O4718" s="0" t="n">
        <f aca="false">Table1[[#This Row],[Detection frequency 2021]]/100*365</f>
        <v>44.53876</v>
      </c>
      <c r="P4718" s="0" t="n">
        <f aca="false">Table1[[#This Row],[Flared days/year]]/12</f>
        <v>3.71156333333333</v>
      </c>
      <c r="Q4718" s="2" t="n">
        <f aca="false">Table1[[#This Row],['#days per month]]-P4774</f>
        <v>-0.0416404166666666</v>
      </c>
    </row>
    <row r="4719" customFormat="false" ht="15.75" hidden="true" customHeight="false" outlineLevel="0" collapsed="false">
      <c r="A4719" s="0" t="s">
        <v>28</v>
      </c>
      <c r="B4719" s="0" t="s">
        <v>29</v>
      </c>
      <c r="C4719" s="0" t="s">
        <v>4892</v>
      </c>
      <c r="D4719" s="0" t="n">
        <v>7439</v>
      </c>
      <c r="E4719" s="0" t="n">
        <v>36.893645</v>
      </c>
      <c r="F4719" s="0" t="n">
        <v>45.702949</v>
      </c>
      <c r="G4719" s="0" t="n">
        <v>0.0021552058661</v>
      </c>
      <c r="H4719" s="0" t="n">
        <v>1878.59</v>
      </c>
      <c r="I4719" s="0" t="n">
        <v>3.94246</v>
      </c>
      <c r="J4719" s="0" t="n">
        <v>3.30789</v>
      </c>
      <c r="K4719" s="0" t="n">
        <v>393</v>
      </c>
      <c r="L4719" s="0" t="s">
        <v>20</v>
      </c>
      <c r="M4719" s="0" t="n">
        <f aca="false">35.3*G4719</f>
        <v>0.07607876707333</v>
      </c>
      <c r="N4719" s="0" t="n">
        <f aca="false">M4719*1000/365</f>
        <v>0.208434978283096</v>
      </c>
      <c r="O4719" s="0" t="n">
        <f aca="false">Table1[[#This Row],[Detection frequency 2021]]/100*365</f>
        <v>12.0737985</v>
      </c>
      <c r="P4719" s="0" t="n">
        <f aca="false">Table1[[#This Row],[Flared days/year]]/12</f>
        <v>1.006149875</v>
      </c>
      <c r="Q4719" s="2" t="n">
        <f aca="false">Table1[[#This Row],['#days per month]]-P4775</f>
        <v>-3.94540970833333</v>
      </c>
    </row>
    <row r="4720" customFormat="false" ht="15.75" hidden="true" customHeight="false" outlineLevel="0" collapsed="false">
      <c r="A4720" s="0" t="s">
        <v>598</v>
      </c>
      <c r="B4720" s="0" t="s">
        <v>599</v>
      </c>
      <c r="C4720" s="0" t="s">
        <v>4893</v>
      </c>
      <c r="D4720" s="0" t="n">
        <v>212</v>
      </c>
      <c r="E4720" s="0" t="n">
        <v>55.3857949999999</v>
      </c>
      <c r="F4720" s="0" t="n">
        <v>-118.060047</v>
      </c>
      <c r="G4720" s="0" t="n">
        <v>0.0021543693056</v>
      </c>
      <c r="H4720" s="0" t="n">
        <v>1686.06</v>
      </c>
      <c r="I4720" s="0" t="n">
        <v>1.6015</v>
      </c>
      <c r="J4720" s="0" t="n">
        <v>18.5185</v>
      </c>
      <c r="K4720" s="0" t="n">
        <v>270</v>
      </c>
      <c r="L4720" s="0" t="s">
        <v>20</v>
      </c>
      <c r="M4720" s="0" t="n">
        <f aca="false">35.3*G4720</f>
        <v>0.07604923648768</v>
      </c>
      <c r="N4720" s="0" t="n">
        <f aca="false">M4720*1000/365</f>
        <v>0.208354072568986</v>
      </c>
      <c r="O4720" s="0" t="n">
        <f aca="false">Table1[[#This Row],[Detection frequency 2021]]/100*365</f>
        <v>67.592525</v>
      </c>
      <c r="P4720" s="0" t="n">
        <f aca="false">Table1[[#This Row],[Flared days/year]]/12</f>
        <v>5.63271041666667</v>
      </c>
      <c r="Q4720" s="2" t="n">
        <f aca="false">Table1[[#This Row],['#days per month]]-P4776</f>
        <v>0.511547499999999</v>
      </c>
    </row>
    <row r="4721" customFormat="false" ht="15.75" hidden="true" customHeight="false" outlineLevel="0" collapsed="false">
      <c r="A4721" s="0" t="s">
        <v>24</v>
      </c>
      <c r="B4721" s="0" t="s">
        <v>25</v>
      </c>
      <c r="C4721" s="0" t="s">
        <v>4894</v>
      </c>
      <c r="D4721" s="0" t="n">
        <v>10541</v>
      </c>
      <c r="E4721" s="0" t="n">
        <v>61.370177</v>
      </c>
      <c r="F4721" s="0" t="n">
        <v>112.7834</v>
      </c>
      <c r="G4721" s="0" t="n">
        <v>0.00215416970519999</v>
      </c>
      <c r="H4721" s="0" t="n">
        <v>1765.14</v>
      </c>
      <c r="I4721" s="0" t="n">
        <v>1.6015</v>
      </c>
      <c r="J4721" s="0" t="n">
        <v>10.8527</v>
      </c>
      <c r="K4721" s="0" t="n">
        <v>258</v>
      </c>
      <c r="L4721" s="0" t="s">
        <v>20</v>
      </c>
      <c r="M4721" s="0" t="n">
        <f aca="false">35.3*G4721</f>
        <v>0.0760421905935596</v>
      </c>
      <c r="N4721" s="0" t="n">
        <f aca="false">M4721*1000/365</f>
        <v>0.208334768749478</v>
      </c>
      <c r="O4721" s="0" t="n">
        <f aca="false">Table1[[#This Row],[Detection frequency 2021]]/100*365</f>
        <v>39.612355</v>
      </c>
      <c r="P4721" s="0" t="n">
        <f aca="false">Table1[[#This Row],[Flared days/year]]/12</f>
        <v>3.30102958333333</v>
      </c>
      <c r="Q4721" s="2" t="n">
        <f aca="false">Table1[[#This Row],['#days per month]]-P4777</f>
        <v>0.920593875</v>
      </c>
    </row>
    <row r="4722" customFormat="false" ht="15.75" hidden="true" customHeight="false" outlineLevel="0" collapsed="false">
      <c r="A4722" s="0" t="s">
        <v>645</v>
      </c>
      <c r="B4722" s="0" t="s">
        <v>646</v>
      </c>
      <c r="C4722" s="0" t="s">
        <v>4895</v>
      </c>
      <c r="D4722" s="0" t="n">
        <v>3625</v>
      </c>
      <c r="E4722" s="0" t="n">
        <v>27.79591</v>
      </c>
      <c r="F4722" s="0" t="n">
        <v>-90.64646</v>
      </c>
      <c r="G4722" s="0" t="n">
        <v>0.00215226176019999</v>
      </c>
      <c r="H4722" s="0" t="n">
        <v>1809.45</v>
      </c>
      <c r="I4722" s="0" t="n">
        <v>1.12907999999999</v>
      </c>
      <c r="J4722" s="0" t="n">
        <v>4.45545</v>
      </c>
      <c r="K4722" s="0" t="n">
        <v>202</v>
      </c>
      <c r="L4722" s="0" t="s">
        <v>20</v>
      </c>
      <c r="M4722" s="0" t="n">
        <f aca="false">35.3*G4722</f>
        <v>0.0759748401350596</v>
      </c>
      <c r="N4722" s="0" t="n">
        <f aca="false">M4722*1000/365</f>
        <v>0.208150246945369</v>
      </c>
      <c r="O4722" s="0" t="n">
        <f aca="false">Table1[[#This Row],[Detection frequency 2021]]/100*365</f>
        <v>16.2623925</v>
      </c>
      <c r="P4722" s="0" t="n">
        <f aca="false">Table1[[#This Row],[Flared days/year]]/12</f>
        <v>1.355199375</v>
      </c>
      <c r="Q4722" s="2" t="n">
        <f aca="false">Table1[[#This Row],['#days per month]]-P4778</f>
        <v>-2.33826604166667</v>
      </c>
    </row>
    <row r="4723" customFormat="false" ht="15.75" hidden="true" customHeight="false" outlineLevel="0" collapsed="false">
      <c r="A4723" s="0" t="s">
        <v>303</v>
      </c>
      <c r="B4723" s="0" t="s">
        <v>304</v>
      </c>
      <c r="C4723" s="0" t="s">
        <v>4896</v>
      </c>
      <c r="D4723" s="0" t="n">
        <v>6220</v>
      </c>
      <c r="E4723" s="0" t="n">
        <v>3.113473</v>
      </c>
      <c r="F4723" s="0" t="n">
        <v>9.973348</v>
      </c>
      <c r="G4723" s="0" t="n">
        <v>0.002151105252</v>
      </c>
      <c r="H4723" s="0" t="n">
        <v>1773.28</v>
      </c>
      <c r="I4723" s="0" t="n">
        <v>1.6015</v>
      </c>
      <c r="J4723" s="0" t="n">
        <v>8.77193</v>
      </c>
      <c r="K4723" s="0" t="n">
        <v>57</v>
      </c>
      <c r="L4723" s="0" t="s">
        <v>20</v>
      </c>
      <c r="M4723" s="0" t="n">
        <f aca="false">35.3*G4723</f>
        <v>0.0759340153956</v>
      </c>
      <c r="N4723" s="0" t="n">
        <f aca="false">M4723*1000/365</f>
        <v>0.20803839834411</v>
      </c>
      <c r="O4723" s="0" t="n">
        <f aca="false">Table1[[#This Row],[Detection frequency 2021]]/100*365</f>
        <v>32.0175445</v>
      </c>
      <c r="P4723" s="0" t="n">
        <f aca="false">Table1[[#This Row],[Flared days/year]]/12</f>
        <v>2.66812870833333</v>
      </c>
      <c r="Q4723" s="2" t="n">
        <f aca="false">Table1[[#This Row],['#days per month]]-P4779</f>
        <v>-1.5235617083333</v>
      </c>
    </row>
    <row r="4724" customFormat="false" ht="15.75" hidden="true" customHeight="false" outlineLevel="0" collapsed="false">
      <c r="A4724" s="0" t="s">
        <v>606</v>
      </c>
      <c r="B4724" s="0" t="s">
        <v>607</v>
      </c>
      <c r="C4724" s="0" t="s">
        <v>4897</v>
      </c>
      <c r="D4724" s="0" t="n">
        <v>4925</v>
      </c>
      <c r="E4724" s="0" t="n">
        <v>-19.6143</v>
      </c>
      <c r="F4724" s="0" t="n">
        <v>-39.829318</v>
      </c>
      <c r="G4724" s="0" t="n">
        <v>0.00215006909109999</v>
      </c>
      <c r="H4724" s="0" t="n">
        <v>1852.53</v>
      </c>
      <c r="I4724" s="0" t="n">
        <v>1.6015</v>
      </c>
      <c r="J4724" s="0" t="n">
        <v>14.876</v>
      </c>
      <c r="K4724" s="0" t="n">
        <v>242</v>
      </c>
      <c r="L4724" s="0" t="s">
        <v>20</v>
      </c>
      <c r="M4724" s="0" t="n">
        <f aca="false">35.3*G4724</f>
        <v>0.0758974389158296</v>
      </c>
      <c r="N4724" s="0" t="n">
        <f aca="false">M4724*1000/365</f>
        <v>0.207938188810492</v>
      </c>
      <c r="O4724" s="0" t="n">
        <f aca="false">Table1[[#This Row],[Detection frequency 2021]]/100*365</f>
        <v>54.2974</v>
      </c>
      <c r="P4724" s="0" t="n">
        <f aca="false">Table1[[#This Row],[Flared days/year]]/12</f>
        <v>4.52478333333333</v>
      </c>
      <c r="Q4724" s="2" t="n">
        <f aca="false">Table1[[#This Row],['#days per month]]-P4780</f>
        <v>2.78170758333333</v>
      </c>
    </row>
    <row r="4725" customFormat="false" ht="15.75" hidden="true" customHeight="false" outlineLevel="0" collapsed="false">
      <c r="A4725" s="0" t="s">
        <v>24</v>
      </c>
      <c r="B4725" s="0" t="s">
        <v>25</v>
      </c>
      <c r="C4725" s="0" t="s">
        <v>4898</v>
      </c>
      <c r="D4725" s="0" t="n">
        <v>10279</v>
      </c>
      <c r="E4725" s="0" t="n">
        <v>60.449146</v>
      </c>
      <c r="F4725" s="0" t="n">
        <v>96.066839</v>
      </c>
      <c r="G4725" s="0" t="n">
        <v>0.0021491591481</v>
      </c>
      <c r="H4725" s="0" t="n">
        <v>1684.79</v>
      </c>
      <c r="I4725" s="0" t="n">
        <v>1.42579</v>
      </c>
      <c r="J4725" s="0" t="n">
        <v>17.7966</v>
      </c>
      <c r="K4725" s="0" t="n">
        <v>236</v>
      </c>
      <c r="L4725" s="0" t="s">
        <v>20</v>
      </c>
      <c r="M4725" s="0" t="n">
        <f aca="false">35.3*G4725</f>
        <v>0.07586531792793</v>
      </c>
      <c r="N4725" s="0" t="n">
        <f aca="false">M4725*1000/365</f>
        <v>0.207850186103918</v>
      </c>
      <c r="O4725" s="0" t="n">
        <f aca="false">Table1[[#This Row],[Detection frequency 2021]]/100*365</f>
        <v>64.95759</v>
      </c>
      <c r="P4725" s="0" t="n">
        <f aca="false">Table1[[#This Row],[Flared days/year]]/12</f>
        <v>5.4131325</v>
      </c>
      <c r="Q4725" s="2" t="n">
        <f aca="false">Table1[[#This Row],['#days per month]]-P4781</f>
        <v>1.33666041666667</v>
      </c>
    </row>
    <row r="4726" customFormat="false" ht="15.75" hidden="true" customHeight="false" outlineLevel="0" collapsed="false">
      <c r="A4726" s="0" t="s">
        <v>645</v>
      </c>
      <c r="B4726" s="0" t="s">
        <v>646</v>
      </c>
      <c r="C4726" s="0" t="s">
        <v>4899</v>
      </c>
      <c r="D4726" s="0" t="n">
        <v>3207</v>
      </c>
      <c r="E4726" s="0" t="n">
        <v>29.017225</v>
      </c>
      <c r="F4726" s="0" t="n">
        <v>-97.8654569999999</v>
      </c>
      <c r="G4726" s="0" t="n">
        <v>0.0021490476067</v>
      </c>
      <c r="H4726" s="0" t="n">
        <v>1926.61</v>
      </c>
      <c r="I4726" s="0" t="n">
        <v>3.14729</v>
      </c>
      <c r="J4726" s="0" t="n">
        <v>11.7834</v>
      </c>
      <c r="K4726" s="0" t="n">
        <v>314</v>
      </c>
      <c r="L4726" s="0" t="s">
        <v>20</v>
      </c>
      <c r="M4726" s="0" t="n">
        <f aca="false">35.3*G4726</f>
        <v>0.07586138051651</v>
      </c>
      <c r="N4726" s="0" t="n">
        <f aca="false">M4726*1000/365</f>
        <v>0.20783939867537</v>
      </c>
      <c r="O4726" s="0" t="n">
        <f aca="false">Table1[[#This Row],[Detection frequency 2021]]/100*365</f>
        <v>43.00941</v>
      </c>
      <c r="P4726" s="0" t="n">
        <f aca="false">Table1[[#This Row],[Flared days/year]]/12</f>
        <v>3.5841175</v>
      </c>
      <c r="Q4726" s="2" t="n">
        <f aca="false">Table1[[#This Row],['#days per month]]-P4782</f>
        <v>0.872882291666667</v>
      </c>
    </row>
    <row r="4727" customFormat="false" ht="15.75" hidden="true" customHeight="false" outlineLevel="0" collapsed="false">
      <c r="A4727" s="0" t="s">
        <v>645</v>
      </c>
      <c r="B4727" s="0" t="s">
        <v>646</v>
      </c>
      <c r="C4727" s="0" t="s">
        <v>4900</v>
      </c>
      <c r="D4727" s="0" t="n">
        <v>2545</v>
      </c>
      <c r="E4727" s="0" t="n">
        <v>32.399722</v>
      </c>
      <c r="F4727" s="0" t="n">
        <v>-101.738993</v>
      </c>
      <c r="G4727" s="0" t="n">
        <v>0.00214810831069999</v>
      </c>
      <c r="H4727" s="0" t="n">
        <v>1833.61</v>
      </c>
      <c r="I4727" s="0" t="n">
        <v>1.6015</v>
      </c>
      <c r="J4727" s="0" t="n">
        <v>2.91545</v>
      </c>
      <c r="K4727" s="0" t="n">
        <v>343</v>
      </c>
      <c r="L4727" s="0" t="s">
        <v>20</v>
      </c>
      <c r="M4727" s="0" t="n">
        <f aca="false">35.3*G4727</f>
        <v>0.0758282233677096</v>
      </c>
      <c r="N4727" s="0" t="n">
        <f aca="false">M4727*1000/365</f>
        <v>0.207748557171807</v>
      </c>
      <c r="O4727" s="0" t="n">
        <f aca="false">Table1[[#This Row],[Detection frequency 2021]]/100*365</f>
        <v>10.6413925</v>
      </c>
      <c r="P4727" s="0" t="n">
        <f aca="false">Table1[[#This Row],[Flared days/year]]/12</f>
        <v>0.886782708333333</v>
      </c>
      <c r="Q4727" s="2" t="n">
        <f aca="false">Table1[[#This Row],['#days per month]]-P4783</f>
        <v>-0.920925416666666</v>
      </c>
    </row>
    <row r="4728" customFormat="false" ht="15.75" hidden="true" customHeight="false" outlineLevel="0" collapsed="false">
      <c r="A4728" s="0" t="s">
        <v>51</v>
      </c>
      <c r="B4728" s="0" t="s">
        <v>52</v>
      </c>
      <c r="C4728" s="0" t="s">
        <v>4901</v>
      </c>
      <c r="D4728" s="0" t="n">
        <v>5593</v>
      </c>
      <c r="E4728" s="0" t="n">
        <v>31.7826919999999</v>
      </c>
      <c r="F4728" s="0" t="n">
        <v>8.586788</v>
      </c>
      <c r="G4728" s="0" t="n">
        <v>0.0022438695379</v>
      </c>
      <c r="H4728" s="0" t="n">
        <v>1969.57</v>
      </c>
      <c r="I4728" s="0" t="n">
        <v>2.16400999999999</v>
      </c>
      <c r="J4728" s="0" t="n">
        <v>8.01034</v>
      </c>
      <c r="K4728" s="0" t="n">
        <v>387</v>
      </c>
      <c r="L4728" s="0" t="s">
        <v>20</v>
      </c>
      <c r="M4728" s="0" t="n">
        <f aca="false">35.3*G4728</f>
        <v>0.07920859468787</v>
      </c>
      <c r="N4728" s="0" t="n">
        <f aca="false">M4728*1000/365</f>
        <v>0.217009848459918</v>
      </c>
      <c r="O4728" s="0" t="n">
        <f aca="false">Table1[[#This Row],[Detection frequency 2021]]/100*365</f>
        <v>29.237741</v>
      </c>
      <c r="P4728" s="0" t="n">
        <f aca="false">Table1[[#This Row],[Flared days/year]]/12</f>
        <v>2.43647841666667</v>
      </c>
      <c r="Q4728" s="2" t="n">
        <f aca="false">Table1[[#This Row],['#days per month]]-P4784</f>
        <v>-3.32568533333333</v>
      </c>
    </row>
    <row r="4729" customFormat="false" ht="15.75" hidden="true" customHeight="false" outlineLevel="0" collapsed="false">
      <c r="A4729" s="0" t="s">
        <v>645</v>
      </c>
      <c r="B4729" s="0" t="s">
        <v>646</v>
      </c>
      <c r="C4729" s="0" t="s">
        <v>4902</v>
      </c>
      <c r="D4729" s="0" t="n">
        <v>3229</v>
      </c>
      <c r="E4729" s="0" t="n">
        <v>34.796616</v>
      </c>
      <c r="F4729" s="0" t="n">
        <v>-97.805174</v>
      </c>
      <c r="G4729" s="0" t="n">
        <v>0.0021466347901</v>
      </c>
      <c r="H4729" s="0" t="n">
        <v>1891.43</v>
      </c>
      <c r="I4729" s="0" t="n">
        <v>1.6015</v>
      </c>
      <c r="J4729" s="0" t="n">
        <v>9.53947</v>
      </c>
      <c r="K4729" s="0" t="n">
        <v>304</v>
      </c>
      <c r="L4729" s="0" t="s">
        <v>20</v>
      </c>
      <c r="M4729" s="0" t="n">
        <f aca="false">35.3*G4729</f>
        <v>0.07577620809053</v>
      </c>
      <c r="N4729" s="0" t="n">
        <f aca="false">M4729*1000/365</f>
        <v>0.207606049563096</v>
      </c>
      <c r="O4729" s="0" t="n">
        <f aca="false">Table1[[#This Row],[Detection frequency 2021]]/100*365</f>
        <v>34.8190655</v>
      </c>
      <c r="P4729" s="0" t="n">
        <f aca="false">Table1[[#This Row],[Flared days/year]]/12</f>
        <v>2.90158879166667</v>
      </c>
      <c r="Q4729" s="2" t="n">
        <f aca="false">Table1[[#This Row],['#days per month]]-P4785</f>
        <v>0.99427216666667</v>
      </c>
    </row>
    <row r="4730" customFormat="false" ht="15.75" hidden="true" customHeight="false" outlineLevel="0" collapsed="false">
      <c r="A4730" s="0" t="s">
        <v>21</v>
      </c>
      <c r="B4730" s="0" t="s">
        <v>22</v>
      </c>
      <c r="C4730" s="0" t="s">
        <v>4903</v>
      </c>
      <c r="D4730" s="0" t="n">
        <v>7372</v>
      </c>
      <c r="E4730" s="0" t="n">
        <v>33.36728</v>
      </c>
      <c r="F4730" s="0" t="n">
        <v>43.829081</v>
      </c>
      <c r="G4730" s="0" t="n">
        <v>0.0005195950648</v>
      </c>
      <c r="H4730" s="0" t="n">
        <v>1606</v>
      </c>
      <c r="I4730" s="0" t="n">
        <v>1.6015</v>
      </c>
      <c r="J4730" s="0" t="n">
        <v>5.04808</v>
      </c>
      <c r="K4730" s="0" t="n">
        <v>416</v>
      </c>
      <c r="L4730" s="0" t="s">
        <v>20</v>
      </c>
      <c r="M4730" s="0" t="n">
        <f aca="false">35.3*G4730</f>
        <v>0.01834170578744</v>
      </c>
      <c r="N4730" s="0" t="n">
        <f aca="false">M4730*1000/365</f>
        <v>0.0502512487327123</v>
      </c>
      <c r="O4730" s="0" t="n">
        <f aca="false">Table1[[#This Row],[Detection frequency 2021]]/100*365</f>
        <v>18.425492</v>
      </c>
      <c r="P4730" s="0" t="n">
        <f aca="false">Table1[[#This Row],[Flared days/year]]/12</f>
        <v>1.53545766666667</v>
      </c>
      <c r="Q4730" s="2" t="n">
        <f aca="false">Table1[[#This Row],['#days per month]]-P4786</f>
        <v>-2.35167066666664</v>
      </c>
    </row>
    <row r="4731" customFormat="false" ht="15.75" hidden="true" customHeight="false" outlineLevel="0" collapsed="false">
      <c r="A4731" s="0" t="s">
        <v>645</v>
      </c>
      <c r="B4731" s="0" t="s">
        <v>646</v>
      </c>
      <c r="C4731" s="0" t="s">
        <v>4904</v>
      </c>
      <c r="D4731" s="0" t="n">
        <v>367</v>
      </c>
      <c r="E4731" s="0" t="n">
        <v>41.883614</v>
      </c>
      <c r="F4731" s="0" t="n">
        <v>-110.086314999999</v>
      </c>
      <c r="G4731" s="0" t="n">
        <v>0.0021460301183</v>
      </c>
      <c r="H4731" s="0" t="n">
        <v>1564.95</v>
      </c>
      <c r="I4731" s="0" t="n">
        <v>1.6015</v>
      </c>
      <c r="J4731" s="0" t="n">
        <v>4.21053</v>
      </c>
      <c r="K4731" s="0" t="n">
        <v>285</v>
      </c>
      <c r="L4731" s="0" t="s">
        <v>20</v>
      </c>
      <c r="M4731" s="0" t="n">
        <f aca="false">35.3*G4731</f>
        <v>0.07575486317599</v>
      </c>
      <c r="N4731" s="0" t="n">
        <f aca="false">M4731*1000/365</f>
        <v>0.207547570345178</v>
      </c>
      <c r="O4731" s="0" t="n">
        <f aca="false">Table1[[#This Row],[Detection frequency 2021]]/100*365</f>
        <v>15.3684345</v>
      </c>
      <c r="P4731" s="0" t="n">
        <f aca="false">Table1[[#This Row],[Flared days/year]]/12</f>
        <v>1.280702875</v>
      </c>
      <c r="Q4731" s="2" t="n">
        <f aca="false">Table1[[#This Row],['#days per month]]-P4787</f>
        <v>0.372744083333333</v>
      </c>
    </row>
    <row r="4732" customFormat="false" ht="15.75" hidden="true" customHeight="false" outlineLevel="0" collapsed="false">
      <c r="A4732" s="0" t="s">
        <v>24</v>
      </c>
      <c r="B4732" s="0" t="s">
        <v>25</v>
      </c>
      <c r="C4732" s="0" t="s">
        <v>4905</v>
      </c>
      <c r="D4732" s="0" t="n">
        <v>8733</v>
      </c>
      <c r="E4732" s="0" t="n">
        <v>62.216479</v>
      </c>
      <c r="F4732" s="0" t="n">
        <v>69.470902</v>
      </c>
      <c r="G4732" s="0" t="n">
        <v>0.002145909771</v>
      </c>
      <c r="H4732" s="0" t="n">
        <v>1682.35</v>
      </c>
      <c r="I4732" s="0" t="n">
        <v>2.26724</v>
      </c>
      <c r="J4732" s="0" t="n">
        <v>5.5</v>
      </c>
      <c r="K4732" s="0" t="n">
        <v>200</v>
      </c>
      <c r="L4732" s="0" t="s">
        <v>20</v>
      </c>
      <c r="M4732" s="0" t="n">
        <f aca="false">35.3*G4732</f>
        <v>0.0757506149163</v>
      </c>
      <c r="N4732" s="0" t="n">
        <f aca="false">M4732*1000/365</f>
        <v>0.207535931277534</v>
      </c>
      <c r="O4732" s="0" t="n">
        <f aca="false">Table1[[#This Row],[Detection frequency 2021]]/100*365</f>
        <v>20.075</v>
      </c>
      <c r="P4732" s="0" t="n">
        <f aca="false">Table1[[#This Row],[Flared days/year]]/12</f>
        <v>1.67291666666667</v>
      </c>
      <c r="Q4732" s="2" t="n">
        <f aca="false">Table1[[#This Row],['#days per month]]-P4788</f>
        <v>-0.197364625</v>
      </c>
    </row>
    <row r="4733" customFormat="false" ht="15.75" hidden="true" customHeight="false" outlineLevel="0" collapsed="false">
      <c r="A4733" s="0" t="s">
        <v>161</v>
      </c>
      <c r="B4733" s="0" t="s">
        <v>162</v>
      </c>
      <c r="C4733" s="0" t="s">
        <v>4906</v>
      </c>
      <c r="D4733" s="0" t="n">
        <v>10100</v>
      </c>
      <c r="E4733" s="0" t="n">
        <v>38.715587</v>
      </c>
      <c r="F4733" s="0" t="n">
        <v>84.230461</v>
      </c>
      <c r="G4733" s="0" t="n">
        <v>0.0021447151039</v>
      </c>
      <c r="H4733" s="0" t="n">
        <v>1794.2</v>
      </c>
      <c r="I4733" s="0" t="n">
        <v>1.6015</v>
      </c>
      <c r="J4733" s="0" t="n">
        <v>14.9153</v>
      </c>
      <c r="K4733" s="0" t="n">
        <v>295</v>
      </c>
      <c r="L4733" s="0" t="s">
        <v>20</v>
      </c>
      <c r="M4733" s="0" t="n">
        <f aca="false">35.3*G4733</f>
        <v>0.07570844316767</v>
      </c>
      <c r="N4733" s="0" t="n">
        <f aca="false">M4733*1000/365</f>
        <v>0.207420392240192</v>
      </c>
      <c r="O4733" s="0" t="n">
        <f aca="false">Table1[[#This Row],[Detection frequency 2021]]/100*365</f>
        <v>54.440845</v>
      </c>
      <c r="P4733" s="0" t="n">
        <f aca="false">Table1[[#This Row],[Flared days/year]]/12</f>
        <v>4.53673708333333</v>
      </c>
      <c r="Q4733" s="2" t="n">
        <f aca="false">Table1[[#This Row],['#days per month]]-P4789</f>
        <v>1.67830345833333</v>
      </c>
    </row>
    <row r="4734" customFormat="false" ht="15.75" hidden="true" customHeight="false" outlineLevel="0" collapsed="false">
      <c r="A4734" s="0" t="s">
        <v>645</v>
      </c>
      <c r="B4734" s="0" t="s">
        <v>646</v>
      </c>
      <c r="C4734" s="0" t="s">
        <v>4907</v>
      </c>
      <c r="D4734" s="0" t="n">
        <v>3326</v>
      </c>
      <c r="E4734" s="0" t="n">
        <v>29.092915</v>
      </c>
      <c r="F4734" s="0" t="n">
        <v>-97.497579</v>
      </c>
      <c r="G4734" s="0" t="n">
        <v>0.0021446270449</v>
      </c>
      <c r="H4734" s="0" t="n">
        <v>1885.56</v>
      </c>
      <c r="I4734" s="0" t="n">
        <v>1.74413</v>
      </c>
      <c r="J4734" s="0" t="n">
        <v>15.7717999999999</v>
      </c>
      <c r="K4734" s="0" t="n">
        <v>298</v>
      </c>
      <c r="L4734" s="0" t="s">
        <v>20</v>
      </c>
      <c r="M4734" s="0" t="n">
        <f aca="false">35.3*G4734</f>
        <v>0.07570533468497</v>
      </c>
      <c r="N4734" s="0" t="n">
        <f aca="false">M4734*1000/365</f>
        <v>0.207411875849233</v>
      </c>
      <c r="O4734" s="0" t="n">
        <f aca="false">Table1[[#This Row],[Detection frequency 2021]]/100*365</f>
        <v>57.5670699999996</v>
      </c>
      <c r="P4734" s="0" t="n">
        <f aca="false">Table1[[#This Row],[Flared days/year]]/12</f>
        <v>4.7972558333333</v>
      </c>
      <c r="Q4734" s="2" t="n">
        <f aca="false">Table1[[#This Row],['#days per month]]-P4790</f>
        <v>3.31564174999997</v>
      </c>
    </row>
    <row r="4735" customFormat="false" ht="15.75" hidden="true" customHeight="false" outlineLevel="0" collapsed="false">
      <c r="A4735" s="0" t="s">
        <v>645</v>
      </c>
      <c r="B4735" s="0" t="s">
        <v>646</v>
      </c>
      <c r="C4735" s="0" t="s">
        <v>4908</v>
      </c>
      <c r="D4735" s="0" t="n">
        <v>2978</v>
      </c>
      <c r="E4735" s="0" t="n">
        <v>28.673733</v>
      </c>
      <c r="F4735" s="0" t="n">
        <v>-98.974904</v>
      </c>
      <c r="G4735" s="0" t="n">
        <v>0.0021439695377</v>
      </c>
      <c r="H4735" s="0" t="n">
        <v>1855.8</v>
      </c>
      <c r="I4735" s="0" t="n">
        <v>2.09894</v>
      </c>
      <c r="J4735" s="0" t="n">
        <v>15.5556</v>
      </c>
      <c r="K4735" s="0" t="n">
        <v>315</v>
      </c>
      <c r="L4735" s="0" t="s">
        <v>20</v>
      </c>
      <c r="M4735" s="0" t="n">
        <f aca="false">35.3*G4735</f>
        <v>0.07568212468081</v>
      </c>
      <c r="N4735" s="0" t="n">
        <f aca="false">M4735*1000/365</f>
        <v>0.20734828679674</v>
      </c>
      <c r="O4735" s="0" t="n">
        <f aca="false">Table1[[#This Row],[Detection frequency 2021]]/100*365</f>
        <v>56.77794</v>
      </c>
      <c r="P4735" s="0" t="n">
        <f aca="false">Table1[[#This Row],[Flared days/year]]/12</f>
        <v>4.731495</v>
      </c>
      <c r="Q4735" s="2" t="n">
        <f aca="false">Table1[[#This Row],['#days per month]]-P4791</f>
        <v>0.80984375000003</v>
      </c>
    </row>
    <row r="4736" customFormat="false" ht="15.75" hidden="false" customHeight="false" outlineLevel="0" collapsed="false">
      <c r="A4736" s="0" t="s">
        <v>240</v>
      </c>
      <c r="B4736" s="0" t="s">
        <v>241</v>
      </c>
      <c r="C4736" s="0" t="s">
        <v>4909</v>
      </c>
      <c r="D4736" s="0" t="n">
        <v>7777</v>
      </c>
      <c r="E4736" s="0" t="n">
        <v>23.847029</v>
      </c>
      <c r="F4736" s="0" t="n">
        <v>49.128794</v>
      </c>
      <c r="G4736" s="0" t="n">
        <v>0.005959011236</v>
      </c>
      <c r="H4736" s="0" t="n">
        <v>1775.57</v>
      </c>
      <c r="I4736" s="0" t="n">
        <v>1.6015</v>
      </c>
      <c r="J4736" s="0" t="n">
        <v>6.86274999999999</v>
      </c>
      <c r="K4736" s="0" t="n">
        <v>408</v>
      </c>
      <c r="L4736" s="0" t="s">
        <v>20</v>
      </c>
      <c r="M4736" s="0" t="n">
        <f aca="false">35.3*G4736</f>
        <v>0.2103530966308</v>
      </c>
      <c r="N4736" s="0" t="n">
        <f aca="false">M4736*1000/365</f>
        <v>0.576309853783014</v>
      </c>
      <c r="O4736" s="0" t="n">
        <f aca="false">Table1[[#This Row],[Detection frequency 2021]]/100*365</f>
        <v>25.0490375</v>
      </c>
      <c r="P4736" s="2" t="n">
        <f aca="false">Table1[[#This Row],[Flared days/year]]/12</f>
        <v>2.08741979166666</v>
      </c>
      <c r="Q4736" s="2"/>
    </row>
    <row r="4737" customFormat="false" ht="15.75" hidden="true" customHeight="false" outlineLevel="0" collapsed="false">
      <c r="A4737" s="0" t="s">
        <v>645</v>
      </c>
      <c r="B4737" s="0" t="s">
        <v>646</v>
      </c>
      <c r="C4737" s="0" t="s">
        <v>4910</v>
      </c>
      <c r="D4737" s="0" t="n">
        <v>2046</v>
      </c>
      <c r="E4737" s="0" t="n">
        <v>32.721177</v>
      </c>
      <c r="F4737" s="0" t="n">
        <v>-103.198901</v>
      </c>
      <c r="G4737" s="0" t="n">
        <v>0.0021352693085</v>
      </c>
      <c r="H4737" s="0" t="n">
        <v>1590.56</v>
      </c>
      <c r="I4737" s="0" t="n">
        <v>1.6015</v>
      </c>
      <c r="J4737" s="0" t="n">
        <v>14.7147</v>
      </c>
      <c r="K4737" s="0" t="n">
        <v>333</v>
      </c>
      <c r="L4737" s="0" t="s">
        <v>20</v>
      </c>
      <c r="M4737" s="0" t="n">
        <f aca="false">35.3*G4737</f>
        <v>0.07537500659005</v>
      </c>
      <c r="N4737" s="0" t="n">
        <f aca="false">M4737*1000/365</f>
        <v>0.20650686737</v>
      </c>
      <c r="O4737" s="0" t="n">
        <f aca="false">Table1[[#This Row],[Detection frequency 2021]]/100*365</f>
        <v>53.708655</v>
      </c>
      <c r="P4737" s="0" t="n">
        <f aca="false">Table1[[#This Row],[Flared days/year]]/12</f>
        <v>4.47572125</v>
      </c>
      <c r="Q4737" s="2" t="n">
        <f aca="false">Table1[[#This Row],['#days per month]]-P4793</f>
        <v>1.22734291666667</v>
      </c>
    </row>
    <row r="4738" customFormat="false" ht="15.75" hidden="true" customHeight="false" outlineLevel="0" collapsed="false">
      <c r="A4738" s="0" t="s">
        <v>645</v>
      </c>
      <c r="B4738" s="0" t="s">
        <v>646</v>
      </c>
      <c r="C4738" s="0" t="s">
        <v>4911</v>
      </c>
      <c r="D4738" s="0" t="n">
        <v>3433</v>
      </c>
      <c r="E4738" s="0" t="n">
        <v>30.179789</v>
      </c>
      <c r="F4738" s="0" t="n">
        <v>-96.694076</v>
      </c>
      <c r="G4738" s="0" t="n">
        <v>0.0021339014587</v>
      </c>
      <c r="H4738" s="0" t="n">
        <v>1872</v>
      </c>
      <c r="I4738" s="0" t="n">
        <v>1.6015</v>
      </c>
      <c r="J4738" s="0" t="n">
        <v>8.99654</v>
      </c>
      <c r="K4738" s="0" t="n">
        <v>289</v>
      </c>
      <c r="L4738" s="0" t="s">
        <v>20</v>
      </c>
      <c r="M4738" s="0" t="n">
        <f aca="false">35.3*G4738</f>
        <v>0.07532672149211</v>
      </c>
      <c r="N4738" s="0" t="n">
        <f aca="false">M4738*1000/365</f>
        <v>0.206374579430438</v>
      </c>
      <c r="O4738" s="0" t="n">
        <f aca="false">Table1[[#This Row],[Detection frequency 2021]]/100*365</f>
        <v>32.837371</v>
      </c>
      <c r="P4738" s="0" t="n">
        <f aca="false">Table1[[#This Row],[Flared days/year]]/12</f>
        <v>2.73644758333333</v>
      </c>
      <c r="Q4738" s="2" t="n">
        <f aca="false">Table1[[#This Row],['#days per month]]-P4794</f>
        <v>-3.15063741666667</v>
      </c>
    </row>
    <row r="4739" customFormat="false" ht="15.75" hidden="true" customHeight="false" outlineLevel="0" collapsed="false">
      <c r="A4739" s="0" t="s">
        <v>21</v>
      </c>
      <c r="B4739" s="0" t="s">
        <v>22</v>
      </c>
      <c r="C4739" s="0" t="s">
        <v>4912</v>
      </c>
      <c r="D4739" s="0" t="n">
        <v>7479</v>
      </c>
      <c r="E4739" s="0" t="n">
        <v>30.984126</v>
      </c>
      <c r="F4739" s="0" t="n">
        <v>47.270849</v>
      </c>
      <c r="G4739" s="0" t="n">
        <v>0.0007503037742</v>
      </c>
      <c r="H4739" s="0" t="n">
        <v>1837.56</v>
      </c>
      <c r="I4739" s="0" t="n">
        <v>1.6015</v>
      </c>
      <c r="J4739" s="0" t="n">
        <v>4.97382</v>
      </c>
      <c r="K4739" s="0" t="n">
        <v>382</v>
      </c>
      <c r="L4739" s="0" t="s">
        <v>20</v>
      </c>
      <c r="M4739" s="0" t="n">
        <f aca="false">35.3*G4739</f>
        <v>0.02648572322926</v>
      </c>
      <c r="N4739" s="0" t="n">
        <f aca="false">M4739*1000/365</f>
        <v>0.0725636252856438</v>
      </c>
      <c r="O4739" s="0" t="n">
        <f aca="false">Table1[[#This Row],[Detection frequency 2021]]/100*365</f>
        <v>18.154443</v>
      </c>
      <c r="P4739" s="0" t="n">
        <f aca="false">Table1[[#This Row],[Flared days/year]]/12</f>
        <v>1.51287025</v>
      </c>
      <c r="Q4739" s="2" t="n">
        <f aca="false">Table1[[#This Row],['#days per month]]-P4795</f>
        <v>0.000437999999999716</v>
      </c>
    </row>
    <row r="4740" customFormat="false" ht="15.75" hidden="true" customHeight="false" outlineLevel="0" collapsed="false">
      <c r="A4740" s="0" t="s">
        <v>126</v>
      </c>
      <c r="B4740" s="0" t="s">
        <v>127</v>
      </c>
      <c r="C4740" s="0" t="s">
        <v>4913</v>
      </c>
      <c r="D4740" s="0" t="n">
        <v>6117</v>
      </c>
      <c r="E4740" s="0" t="n">
        <v>4.28819</v>
      </c>
      <c r="F4740" s="0" t="n">
        <v>7.670624</v>
      </c>
      <c r="G4740" s="0" t="n">
        <v>0.0021321755023</v>
      </c>
      <c r="H4740" s="0" t="n">
        <v>1930.2</v>
      </c>
      <c r="I4740" s="0" t="n">
        <v>1.6015</v>
      </c>
      <c r="J4740" s="0" t="n">
        <v>12.963</v>
      </c>
      <c r="K4740" s="0" t="n">
        <v>54</v>
      </c>
      <c r="L4740" s="0" t="s">
        <v>20</v>
      </c>
      <c r="M4740" s="0" t="n">
        <f aca="false">35.3*G4740</f>
        <v>0.07526579523119</v>
      </c>
      <c r="N4740" s="0" t="n">
        <f aca="false">M4740*1000/365</f>
        <v>0.206207658167644</v>
      </c>
      <c r="O4740" s="0" t="n">
        <f aca="false">Table1[[#This Row],[Detection frequency 2021]]/100*365</f>
        <v>47.31495</v>
      </c>
      <c r="P4740" s="0" t="n">
        <f aca="false">Table1[[#This Row],[Flared days/year]]/12</f>
        <v>3.9429125</v>
      </c>
      <c r="Q4740" s="2" t="n">
        <f aca="false">Table1[[#This Row],['#days per month]]-P4796</f>
        <v>3.20361716666667</v>
      </c>
    </row>
    <row r="4741" customFormat="false" ht="15.75" hidden="true" customHeight="false" outlineLevel="0" collapsed="false">
      <c r="A4741" s="0" t="s">
        <v>598</v>
      </c>
      <c r="B4741" s="0" t="s">
        <v>599</v>
      </c>
      <c r="C4741" s="0" t="s">
        <v>4914</v>
      </c>
      <c r="D4741" s="0" t="n">
        <v>290</v>
      </c>
      <c r="E4741" s="0" t="n">
        <v>55.248255</v>
      </c>
      <c r="F4741" s="0" t="n">
        <v>-114.514352</v>
      </c>
      <c r="G4741" s="0" t="n">
        <v>0.0021310747648</v>
      </c>
      <c r="H4741" s="0" t="n">
        <v>1319.69</v>
      </c>
      <c r="I4741" s="0" t="n">
        <v>1</v>
      </c>
      <c r="J4741" s="0" t="n">
        <v>15.0326999999999</v>
      </c>
      <c r="K4741" s="0" t="n">
        <v>306</v>
      </c>
      <c r="L4741" s="0" t="s">
        <v>20</v>
      </c>
      <c r="M4741" s="0" t="n">
        <f aca="false">35.3*G4741</f>
        <v>0.07522693919744</v>
      </c>
      <c r="N4741" s="0" t="n">
        <f aca="false">M4741*1000/365</f>
        <v>0.206101203280657</v>
      </c>
      <c r="O4741" s="0" t="n">
        <f aca="false">Table1[[#This Row],[Detection frequency 2021]]/100*365</f>
        <v>54.8693549999996</v>
      </c>
      <c r="P4741" s="0" t="n">
        <f aca="false">Table1[[#This Row],[Flared days/year]]/12</f>
        <v>4.57244624999997</v>
      </c>
      <c r="Q4741" s="2" t="n">
        <f aca="false">Table1[[#This Row],['#days per month]]-P4797</f>
        <v>2.1172889583333</v>
      </c>
    </row>
    <row r="4742" customFormat="false" ht="15.75" hidden="true" customHeight="false" outlineLevel="0" collapsed="false">
      <c r="A4742" s="0" t="s">
        <v>24</v>
      </c>
      <c r="B4742" s="0" t="s">
        <v>25</v>
      </c>
      <c r="C4742" s="0" t="s">
        <v>4915</v>
      </c>
      <c r="D4742" s="0" t="n">
        <v>10617</v>
      </c>
      <c r="E4742" s="0" t="n">
        <v>55.2482199999999</v>
      </c>
      <c r="F4742" s="0" t="n">
        <v>106.506029</v>
      </c>
      <c r="G4742" s="0" t="n">
        <v>0.0021300092509</v>
      </c>
      <c r="H4742" s="0" t="n">
        <v>1335.67</v>
      </c>
      <c r="I4742" s="0" t="n">
        <v>1.6015</v>
      </c>
      <c r="J4742" s="0" t="n">
        <v>3.33333</v>
      </c>
      <c r="K4742" s="0" t="n">
        <v>300</v>
      </c>
      <c r="L4742" s="0" t="s">
        <v>218</v>
      </c>
      <c r="M4742" s="0" t="n">
        <f aca="false">35.3*G4742</f>
        <v>0.07518932655677</v>
      </c>
      <c r="N4742" s="0" t="n">
        <f aca="false">M4742*1000/365</f>
        <v>0.205998154950055</v>
      </c>
      <c r="O4742" s="0" t="n">
        <f aca="false">Table1[[#This Row],[Detection frequency 2021]]/100*365</f>
        <v>12.1666545</v>
      </c>
      <c r="P4742" s="0" t="n">
        <f aca="false">Table1[[#This Row],[Flared days/year]]/12</f>
        <v>1.013887875</v>
      </c>
      <c r="Q4742" s="2" t="n">
        <f aca="false">Table1[[#This Row],['#days per month]]-P4798</f>
        <v>-2.47338295833333</v>
      </c>
    </row>
    <row r="4743" customFormat="false" ht="15.75" hidden="true" customHeight="false" outlineLevel="0" collapsed="false">
      <c r="A4743" s="0" t="s">
        <v>161</v>
      </c>
      <c r="B4743" s="0" t="s">
        <v>162</v>
      </c>
      <c r="C4743" s="0" t="s">
        <v>4916</v>
      </c>
      <c r="D4743" s="0" t="n">
        <v>9764</v>
      </c>
      <c r="E4743" s="0" t="n">
        <v>45.597625</v>
      </c>
      <c r="F4743" s="0" t="n">
        <v>84.99797</v>
      </c>
      <c r="G4743" s="0" t="n">
        <v>0.0021287412013</v>
      </c>
      <c r="H4743" s="0" t="n">
        <v>1844</v>
      </c>
      <c r="I4743" s="0" t="n">
        <v>1.6015</v>
      </c>
      <c r="J4743" s="0" t="n">
        <v>15.8249</v>
      </c>
      <c r="K4743" s="0" t="n">
        <v>297</v>
      </c>
      <c r="L4743" s="0" t="s">
        <v>20</v>
      </c>
      <c r="M4743" s="0" t="n">
        <f aca="false">35.3*G4743</f>
        <v>0.07514456440589</v>
      </c>
      <c r="N4743" s="0" t="n">
        <f aca="false">M4743*1000/365</f>
        <v>0.205875518920247</v>
      </c>
      <c r="O4743" s="0" t="n">
        <f aca="false">Table1[[#This Row],[Detection frequency 2021]]/100*365</f>
        <v>57.760885</v>
      </c>
      <c r="P4743" s="0" t="n">
        <f aca="false">Table1[[#This Row],[Flared days/year]]/12</f>
        <v>4.81340708333333</v>
      </c>
      <c r="Q4743" s="2" t="n">
        <f aca="false">Table1[[#This Row],['#days per month]]-P4799</f>
        <v>2.91800770833333</v>
      </c>
    </row>
    <row r="4744" customFormat="false" ht="15.75" hidden="true" customHeight="false" outlineLevel="0" collapsed="false">
      <c r="A4744" s="0" t="s">
        <v>645</v>
      </c>
      <c r="B4744" s="0" t="s">
        <v>646</v>
      </c>
      <c r="C4744" s="0" t="s">
        <v>4917</v>
      </c>
      <c r="D4744" s="0" t="n">
        <v>1811</v>
      </c>
      <c r="E4744" s="0" t="n">
        <v>32.130325</v>
      </c>
      <c r="F4744" s="0" t="n">
        <v>-103.543043</v>
      </c>
      <c r="G4744" s="0" t="n">
        <v>0.0021280572764</v>
      </c>
      <c r="H4744" s="0" t="n">
        <v>1954.06</v>
      </c>
      <c r="I4744" s="0" t="n">
        <v>1.6015</v>
      </c>
      <c r="J4744" s="0" t="n">
        <v>8.92308</v>
      </c>
      <c r="K4744" s="0" t="n">
        <v>325</v>
      </c>
      <c r="L4744" s="0" t="s">
        <v>20</v>
      </c>
      <c r="M4744" s="0" t="n">
        <f aca="false">35.3*G4744</f>
        <v>0.07512042185692</v>
      </c>
      <c r="N4744" s="0" t="n">
        <f aca="false">M4744*1000/365</f>
        <v>0.205809374950466</v>
      </c>
      <c r="O4744" s="0" t="n">
        <f aca="false">Table1[[#This Row],[Detection frequency 2021]]/100*365</f>
        <v>32.569242</v>
      </c>
      <c r="P4744" s="0" t="n">
        <f aca="false">Table1[[#This Row],[Flared days/year]]/12</f>
        <v>2.7141035</v>
      </c>
      <c r="Q4744" s="2" t="n">
        <f aca="false">Table1[[#This Row],['#days per month]]-P4800</f>
        <v>0.421833541666667</v>
      </c>
    </row>
    <row r="4745" customFormat="false" ht="15.75" hidden="true" customHeight="false" outlineLevel="0" collapsed="false">
      <c r="A4745" s="0" t="s">
        <v>161</v>
      </c>
      <c r="B4745" s="0" t="s">
        <v>162</v>
      </c>
      <c r="C4745" s="0" t="s">
        <v>4918</v>
      </c>
      <c r="D4745" s="0" t="n">
        <v>9752</v>
      </c>
      <c r="E4745" s="0" t="n">
        <v>41.803377</v>
      </c>
      <c r="F4745" s="0" t="n">
        <v>84.35638</v>
      </c>
      <c r="G4745" s="0" t="n">
        <v>0.00212784299949999</v>
      </c>
      <c r="H4745" s="0" t="n">
        <v>1777.32</v>
      </c>
      <c r="I4745" s="0" t="n">
        <v>1.6015</v>
      </c>
      <c r="J4745" s="0" t="n">
        <v>11.0448</v>
      </c>
      <c r="K4745" s="0" t="n">
        <v>335</v>
      </c>
      <c r="L4745" s="0" t="s">
        <v>20</v>
      </c>
      <c r="M4745" s="0" t="n">
        <f aca="false">35.3*G4745</f>
        <v>0.0751128578823496</v>
      </c>
      <c r="N4745" s="0" t="n">
        <f aca="false">M4745*1000/365</f>
        <v>0.205788651732465</v>
      </c>
      <c r="O4745" s="0" t="n">
        <f aca="false">Table1[[#This Row],[Detection frequency 2021]]/100*365</f>
        <v>40.31352</v>
      </c>
      <c r="P4745" s="0" t="n">
        <f aca="false">Table1[[#This Row],[Flared days/year]]/12</f>
        <v>3.35946</v>
      </c>
      <c r="Q4745" s="2" t="n">
        <f aca="false">Table1[[#This Row],['#days per month]]-P4801</f>
        <v>-3.38236375</v>
      </c>
    </row>
    <row r="4746" customFormat="false" ht="15.75" hidden="true" customHeight="false" outlineLevel="0" collapsed="false">
      <c r="A4746" s="0" t="s">
        <v>645</v>
      </c>
      <c r="B4746" s="0" t="s">
        <v>646</v>
      </c>
      <c r="C4746" s="0" t="s">
        <v>4919</v>
      </c>
      <c r="D4746" s="0" t="n">
        <v>1891</v>
      </c>
      <c r="E4746" s="0" t="n">
        <v>31.77682</v>
      </c>
      <c r="F4746" s="0" t="n">
        <v>-103.466393</v>
      </c>
      <c r="G4746" s="0" t="n">
        <v>0.002124599493</v>
      </c>
      <c r="H4746" s="0" t="n">
        <v>1924.76</v>
      </c>
      <c r="I4746" s="0" t="n">
        <v>2.57122</v>
      </c>
      <c r="J4746" s="0" t="n">
        <v>14.8368</v>
      </c>
      <c r="K4746" s="0" t="n">
        <v>337</v>
      </c>
      <c r="L4746" s="0" t="s">
        <v>20</v>
      </c>
      <c r="M4746" s="0" t="n">
        <f aca="false">35.3*G4746</f>
        <v>0.0749983621029</v>
      </c>
      <c r="N4746" s="0" t="n">
        <f aca="false">M4746*1000/365</f>
        <v>0.205474964665479</v>
      </c>
      <c r="O4746" s="0" t="n">
        <f aca="false">Table1[[#This Row],[Detection frequency 2021]]/100*365</f>
        <v>54.15432</v>
      </c>
      <c r="P4746" s="0" t="n">
        <f aca="false">Table1[[#This Row],[Flared days/year]]/12</f>
        <v>4.51286</v>
      </c>
      <c r="Q4746" s="2" t="n">
        <f aca="false">Table1[[#This Row],['#days per month]]-P4802</f>
        <v>3.95304429166667</v>
      </c>
    </row>
    <row r="4747" customFormat="false" ht="15.75" hidden="true" customHeight="false" outlineLevel="0" collapsed="false">
      <c r="A4747" s="0" t="s">
        <v>645</v>
      </c>
      <c r="B4747" s="0" t="s">
        <v>646</v>
      </c>
      <c r="C4747" s="0" t="s">
        <v>4920</v>
      </c>
      <c r="D4747" s="0" t="n">
        <v>1778</v>
      </c>
      <c r="E4747" s="0" t="n">
        <v>31.27649</v>
      </c>
      <c r="F4747" s="0" t="n">
        <v>-103.569665</v>
      </c>
      <c r="G4747" s="0" t="n">
        <v>0.002122280606</v>
      </c>
      <c r="H4747" s="0" t="n">
        <v>1888.92</v>
      </c>
      <c r="I4747" s="0" t="n">
        <v>1.6015</v>
      </c>
      <c r="J4747" s="0" t="n">
        <v>3.01205</v>
      </c>
      <c r="K4747" s="0" t="n">
        <v>332</v>
      </c>
      <c r="L4747" s="0" t="s">
        <v>20</v>
      </c>
      <c r="M4747" s="0" t="n">
        <f aca="false">35.3*G4747</f>
        <v>0.0749165053918</v>
      </c>
      <c r="N4747" s="0" t="n">
        <f aca="false">M4747*1000/365</f>
        <v>0.205250699703562</v>
      </c>
      <c r="O4747" s="0" t="n">
        <f aca="false">Table1[[#This Row],[Detection frequency 2021]]/100*365</f>
        <v>10.9939825</v>
      </c>
      <c r="P4747" s="0" t="n">
        <f aca="false">Table1[[#This Row],[Flared days/year]]/12</f>
        <v>0.916165208333333</v>
      </c>
      <c r="Q4747" s="2" t="n">
        <f aca="false">Table1[[#This Row],['#days per month]]-P4803</f>
        <v>-2.29796395833333</v>
      </c>
    </row>
    <row r="4748" customFormat="false" ht="15.75" hidden="true" customHeight="false" outlineLevel="0" collapsed="false">
      <c r="A4748" s="0" t="s">
        <v>598</v>
      </c>
      <c r="B4748" s="0" t="s">
        <v>599</v>
      </c>
      <c r="C4748" s="0" t="s">
        <v>4921</v>
      </c>
      <c r="D4748" s="0" t="n">
        <v>47</v>
      </c>
      <c r="E4748" s="0" t="n">
        <v>56.942715</v>
      </c>
      <c r="F4748" s="0" t="n">
        <v>-122.072453</v>
      </c>
      <c r="G4748" s="0" t="n">
        <v>0.00212054584369999</v>
      </c>
      <c r="H4748" s="0" t="n">
        <v>1823.81</v>
      </c>
      <c r="I4748" s="0" t="n">
        <v>1.6015</v>
      </c>
      <c r="J4748" s="0" t="n">
        <v>13.1661</v>
      </c>
      <c r="K4748" s="0" t="n">
        <v>319</v>
      </c>
      <c r="L4748" s="0" t="s">
        <v>20</v>
      </c>
      <c r="M4748" s="0" t="n">
        <f aca="false">35.3*G4748</f>
        <v>0.0748552682826096</v>
      </c>
      <c r="N4748" s="0" t="n">
        <f aca="false">M4748*1000/365</f>
        <v>0.20508292680167</v>
      </c>
      <c r="O4748" s="0" t="n">
        <f aca="false">Table1[[#This Row],[Detection frequency 2021]]/100*365</f>
        <v>48.056265</v>
      </c>
      <c r="P4748" s="0" t="n">
        <f aca="false">Table1[[#This Row],[Flared days/year]]/12</f>
        <v>4.00468875</v>
      </c>
      <c r="Q4748" s="2" t="n">
        <f aca="false">Table1[[#This Row],['#days per month]]-P4804</f>
        <v>1.23953695833333</v>
      </c>
    </row>
    <row r="4749" customFormat="false" ht="15.75" hidden="true" customHeight="false" outlineLevel="0" collapsed="false">
      <c r="A4749" s="0" t="s">
        <v>645</v>
      </c>
      <c r="B4749" s="0" t="s">
        <v>646</v>
      </c>
      <c r="C4749" s="0" t="s">
        <v>4922</v>
      </c>
      <c r="D4749" s="0" t="n">
        <v>2187</v>
      </c>
      <c r="E4749" s="0" t="n">
        <v>31.559425</v>
      </c>
      <c r="F4749" s="0" t="n">
        <v>-102.69521</v>
      </c>
      <c r="G4749" s="0" t="n">
        <v>0.0021194363003</v>
      </c>
      <c r="H4749" s="0" t="n">
        <v>1904.89</v>
      </c>
      <c r="I4749" s="0" t="n">
        <v>2.05944</v>
      </c>
      <c r="J4749" s="0" t="n">
        <v>5.75758</v>
      </c>
      <c r="K4749" s="0" t="n">
        <v>330</v>
      </c>
      <c r="L4749" s="0" t="s">
        <v>20</v>
      </c>
      <c r="M4749" s="0" t="n">
        <f aca="false">35.3*G4749</f>
        <v>0.07481610140059</v>
      </c>
      <c r="N4749" s="0" t="n">
        <f aca="false">M4749*1000/365</f>
        <v>0.204975620275589</v>
      </c>
      <c r="O4749" s="0" t="n">
        <f aca="false">Table1[[#This Row],[Detection frequency 2021]]/100*365</f>
        <v>21.015167</v>
      </c>
      <c r="P4749" s="0" t="n">
        <f aca="false">Table1[[#This Row],[Flared days/year]]/12</f>
        <v>1.75126391666667</v>
      </c>
      <c r="Q4749" s="2" t="n">
        <f aca="false">Table1[[#This Row],['#days per month]]-P4805</f>
        <v>-1.91598233333333</v>
      </c>
    </row>
    <row r="4750" customFormat="false" ht="15.75" hidden="true" customHeight="false" outlineLevel="0" collapsed="false">
      <c r="A4750" s="0" t="s">
        <v>645</v>
      </c>
      <c r="B4750" s="0" t="s">
        <v>646</v>
      </c>
      <c r="C4750" s="0" t="s">
        <v>4923</v>
      </c>
      <c r="D4750" s="0" t="n">
        <v>1241</v>
      </c>
      <c r="E4750" s="0" t="n">
        <v>31.874729</v>
      </c>
      <c r="F4750" s="0" t="n">
        <v>-104.275849</v>
      </c>
      <c r="G4750" s="0" t="n">
        <v>0.0021171291545</v>
      </c>
      <c r="H4750" s="0" t="n">
        <v>1865.04</v>
      </c>
      <c r="I4750" s="0" t="n">
        <v>3.17484</v>
      </c>
      <c r="J4750" s="0" t="n">
        <v>10.4167</v>
      </c>
      <c r="K4750" s="0" t="n">
        <v>336</v>
      </c>
      <c r="L4750" s="0" t="s">
        <v>20</v>
      </c>
      <c r="M4750" s="0" t="n">
        <f aca="false">35.3*G4750</f>
        <v>0.07473465915385</v>
      </c>
      <c r="N4750" s="0" t="n">
        <f aca="false">M4750*1000/365</f>
        <v>0.204752490832466</v>
      </c>
      <c r="O4750" s="0" t="n">
        <f aca="false">Table1[[#This Row],[Detection frequency 2021]]/100*365</f>
        <v>38.020955</v>
      </c>
      <c r="P4750" s="0" t="n">
        <f aca="false">Table1[[#This Row],[Flared days/year]]/12</f>
        <v>3.16841291666667</v>
      </c>
      <c r="Q4750" s="2" t="n">
        <f aca="false">Table1[[#This Row],['#days per month]]-P4806</f>
        <v>-0.534481666666667</v>
      </c>
    </row>
    <row r="4751" customFormat="false" ht="15.75" hidden="true" customHeight="false" outlineLevel="0" collapsed="false">
      <c r="A4751" s="0" t="s">
        <v>645</v>
      </c>
      <c r="B4751" s="0" t="s">
        <v>646</v>
      </c>
      <c r="C4751" s="0" t="s">
        <v>4924</v>
      </c>
      <c r="D4751" s="0" t="n">
        <v>3542</v>
      </c>
      <c r="E4751" s="0" t="n">
        <v>30.616923</v>
      </c>
      <c r="F4751" s="0" t="n">
        <v>-94.377175</v>
      </c>
      <c r="G4751" s="0" t="n">
        <v>0.0021147045967</v>
      </c>
      <c r="H4751" s="0" t="n">
        <v>1966.65</v>
      </c>
      <c r="I4751" s="0" t="n">
        <v>1.6015</v>
      </c>
      <c r="J4751" s="0" t="n">
        <v>7.69231</v>
      </c>
      <c r="K4751" s="0" t="n">
        <v>286</v>
      </c>
      <c r="L4751" s="0" t="s">
        <v>20</v>
      </c>
      <c r="M4751" s="0" t="n">
        <f aca="false">35.3*G4751</f>
        <v>0.07464907226351</v>
      </c>
      <c r="N4751" s="0" t="n">
        <f aca="false">M4751*1000/365</f>
        <v>0.204518006201397</v>
      </c>
      <c r="O4751" s="0" t="n">
        <f aca="false">Table1[[#This Row],[Detection frequency 2021]]/100*365</f>
        <v>28.0769315</v>
      </c>
      <c r="P4751" s="0" t="n">
        <f aca="false">Table1[[#This Row],[Flared days/year]]/12</f>
        <v>2.33974429166667</v>
      </c>
      <c r="Q4751" s="2" t="n">
        <f aca="false">Table1[[#This Row],['#days per month]]-P4807</f>
        <v>-3.475192375</v>
      </c>
    </row>
    <row r="4752" customFormat="false" ht="15.75" hidden="true" customHeight="false" outlineLevel="0" collapsed="false">
      <c r="A4752" s="0" t="s">
        <v>645</v>
      </c>
      <c r="B4752" s="0" t="s">
        <v>646</v>
      </c>
      <c r="C4752" s="0" t="s">
        <v>4925</v>
      </c>
      <c r="D4752" s="0" t="n">
        <v>1963</v>
      </c>
      <c r="E4752" s="0" t="n">
        <v>31.471915</v>
      </c>
      <c r="F4752" s="0" t="n">
        <v>-103.375237</v>
      </c>
      <c r="G4752" s="0" t="n">
        <v>0.0021120628267</v>
      </c>
      <c r="H4752" s="0" t="n">
        <v>1834.91</v>
      </c>
      <c r="I4752" s="0" t="n">
        <v>1.6015</v>
      </c>
      <c r="J4752" s="0" t="n">
        <v>11.4907</v>
      </c>
      <c r="K4752" s="0" t="n">
        <v>322</v>
      </c>
      <c r="L4752" s="0" t="s">
        <v>20</v>
      </c>
      <c r="M4752" s="0" t="n">
        <f aca="false">35.3*G4752</f>
        <v>0.07455581778251</v>
      </c>
      <c r="N4752" s="0" t="n">
        <f aca="false">M4752*1000/365</f>
        <v>0.20426251447263</v>
      </c>
      <c r="O4752" s="0" t="n">
        <f aca="false">Table1[[#This Row],[Detection frequency 2021]]/100*365</f>
        <v>41.941055</v>
      </c>
      <c r="P4752" s="0" t="n">
        <f aca="false">Table1[[#This Row],[Flared days/year]]/12</f>
        <v>3.49508791666667</v>
      </c>
      <c r="Q4752" s="2" t="n">
        <f aca="false">Table1[[#This Row],['#days per month]]-P4808</f>
        <v>-0.306995416666666</v>
      </c>
    </row>
    <row r="4753" customFormat="false" ht="15.75" hidden="true" customHeight="false" outlineLevel="0" collapsed="false">
      <c r="A4753" s="0" t="s">
        <v>645</v>
      </c>
      <c r="B4753" s="0" t="s">
        <v>646</v>
      </c>
      <c r="C4753" s="0" t="s">
        <v>4926</v>
      </c>
      <c r="D4753" s="0" t="n">
        <v>2888</v>
      </c>
      <c r="E4753" s="0" t="n">
        <v>28.757646</v>
      </c>
      <c r="F4753" s="0" t="n">
        <v>-99.473957</v>
      </c>
      <c r="G4753" s="0" t="n">
        <v>0.0021111646249</v>
      </c>
      <c r="H4753" s="0" t="n">
        <v>1817.5</v>
      </c>
      <c r="I4753" s="0" t="n">
        <v>1.3194</v>
      </c>
      <c r="J4753" s="0" t="n">
        <v>13.8462</v>
      </c>
      <c r="K4753" s="0" t="n">
        <v>325</v>
      </c>
      <c r="L4753" s="0" t="s">
        <v>20</v>
      </c>
      <c r="M4753" s="0" t="n">
        <f aca="false">35.3*G4753</f>
        <v>0.07452411125897</v>
      </c>
      <c r="N4753" s="0" t="n">
        <f aca="false">M4753*1000/365</f>
        <v>0.204175647284849</v>
      </c>
      <c r="O4753" s="0" t="n">
        <f aca="false">Table1[[#This Row],[Detection frequency 2021]]/100*365</f>
        <v>50.53863</v>
      </c>
      <c r="P4753" s="0" t="n">
        <f aca="false">Table1[[#This Row],[Flared days/year]]/12</f>
        <v>4.2115525</v>
      </c>
      <c r="Q4753" s="2" t="n">
        <f aca="false">Table1[[#This Row],['#days per month]]-P4809</f>
        <v>2.26176508333334</v>
      </c>
    </row>
    <row r="4754" customFormat="false" ht="15.75" hidden="true" customHeight="false" outlineLevel="0" collapsed="false">
      <c r="A4754" s="0" t="s">
        <v>24</v>
      </c>
      <c r="B4754" s="0" t="s">
        <v>25</v>
      </c>
      <c r="C4754" s="0" t="s">
        <v>4927</v>
      </c>
      <c r="D4754" s="0" t="n">
        <v>8864</v>
      </c>
      <c r="E4754" s="0" t="n">
        <v>60.626789</v>
      </c>
      <c r="F4754" s="0" t="n">
        <v>72.858639</v>
      </c>
      <c r="G4754" s="0" t="n">
        <v>0.0021104249293</v>
      </c>
      <c r="H4754" s="0" t="n">
        <v>1776.9</v>
      </c>
      <c r="I4754" s="0" t="n">
        <v>1.6015</v>
      </c>
      <c r="J4754" s="0" t="n">
        <v>6.06061</v>
      </c>
      <c r="K4754" s="0" t="n">
        <v>264</v>
      </c>
      <c r="L4754" s="0" t="s">
        <v>20</v>
      </c>
      <c r="M4754" s="0" t="n">
        <f aca="false">35.3*G4754</f>
        <v>0.07449800000429</v>
      </c>
      <c r="N4754" s="0" t="n">
        <f aca="false">M4754*1000/365</f>
        <v>0.204104109600794</v>
      </c>
      <c r="O4754" s="0" t="n">
        <f aca="false">Table1[[#This Row],[Detection frequency 2021]]/100*365</f>
        <v>22.1212265</v>
      </c>
      <c r="P4754" s="0" t="n">
        <f aca="false">Table1[[#This Row],[Flared days/year]]/12</f>
        <v>1.84343554166667</v>
      </c>
      <c r="Q4754" s="2" t="n">
        <f aca="false">Table1[[#This Row],['#days per month]]-P4810</f>
        <v>-14.4647644583333</v>
      </c>
    </row>
    <row r="4755" customFormat="false" ht="15.75" hidden="true" customHeight="false" outlineLevel="0" collapsed="false">
      <c r="A4755" s="0" t="s">
        <v>645</v>
      </c>
      <c r="B4755" s="0" t="s">
        <v>646</v>
      </c>
      <c r="C4755" s="0" t="s">
        <v>4928</v>
      </c>
      <c r="D4755" s="0" t="n">
        <v>1513</v>
      </c>
      <c r="E4755" s="0" t="n">
        <v>32.1606789999999</v>
      </c>
      <c r="F4755" s="0" t="n">
        <v>-103.831081</v>
      </c>
      <c r="G4755" s="0" t="n">
        <v>0.0021099435401</v>
      </c>
      <c r="H4755" s="0" t="n">
        <v>1780.74</v>
      </c>
      <c r="I4755" s="0" t="n">
        <v>1.6015</v>
      </c>
      <c r="J4755" s="0" t="n">
        <v>11.8902</v>
      </c>
      <c r="K4755" s="0" t="n">
        <v>328</v>
      </c>
      <c r="L4755" s="0" t="s">
        <v>20</v>
      </c>
      <c r="M4755" s="0" t="n">
        <f aca="false">35.3*G4755</f>
        <v>0.07448100696553</v>
      </c>
      <c r="N4755" s="0" t="n">
        <f aca="false">M4755*1000/365</f>
        <v>0.204057553330219</v>
      </c>
      <c r="O4755" s="0" t="n">
        <f aca="false">Table1[[#This Row],[Detection frequency 2021]]/100*365</f>
        <v>43.39923</v>
      </c>
      <c r="P4755" s="0" t="n">
        <f aca="false">Table1[[#This Row],[Flared days/year]]/12</f>
        <v>3.6166025</v>
      </c>
      <c r="Q4755" s="2" t="n">
        <f aca="false">Table1[[#This Row],['#days per month]]-P4811</f>
        <v>0.304744583333334</v>
      </c>
    </row>
    <row r="4756" customFormat="false" ht="15.75" hidden="true" customHeight="false" outlineLevel="0" collapsed="false">
      <c r="A4756" s="0" t="s">
        <v>645</v>
      </c>
      <c r="B4756" s="0" t="s">
        <v>646</v>
      </c>
      <c r="C4756" s="0" t="s">
        <v>4929</v>
      </c>
      <c r="D4756" s="0" t="n">
        <v>1112</v>
      </c>
      <c r="E4756" s="0" t="n">
        <v>47.572827</v>
      </c>
      <c r="F4756" s="0" t="n">
        <v>-102.293214</v>
      </c>
      <c r="G4756" s="0" t="n">
        <v>0.0021098995106</v>
      </c>
      <c r="H4756" s="0" t="n">
        <v>1942.33</v>
      </c>
      <c r="I4756" s="0" t="n">
        <v>1</v>
      </c>
      <c r="J4756" s="0" t="n">
        <v>17.1778999999999</v>
      </c>
      <c r="K4756" s="0" t="n">
        <v>326</v>
      </c>
      <c r="L4756" s="0" t="s">
        <v>20</v>
      </c>
      <c r="M4756" s="0" t="n">
        <f aca="false">35.3*G4756</f>
        <v>0.07447945272418</v>
      </c>
      <c r="N4756" s="0" t="n">
        <f aca="false">M4756*1000/365</f>
        <v>0.20405329513474</v>
      </c>
      <c r="O4756" s="0" t="n">
        <f aca="false">Table1[[#This Row],[Detection frequency 2021]]/100*365</f>
        <v>62.6993349999996</v>
      </c>
      <c r="P4756" s="0" t="n">
        <f aca="false">Table1[[#This Row],[Flared days/year]]/12</f>
        <v>5.2249445833333</v>
      </c>
      <c r="Q4756" s="2" t="n">
        <f aca="false">Table1[[#This Row],['#days per month]]-P4812</f>
        <v>2.8095023333333</v>
      </c>
    </row>
    <row r="4757" customFormat="false" ht="15.75" hidden="true" customHeight="false" outlineLevel="0" collapsed="false">
      <c r="A4757" s="0" t="s">
        <v>645</v>
      </c>
      <c r="B4757" s="0" t="s">
        <v>646</v>
      </c>
      <c r="C4757" s="0" t="s">
        <v>4930</v>
      </c>
      <c r="D4757" s="0" t="n">
        <v>2360</v>
      </c>
      <c r="E4757" s="0" t="n">
        <v>31.798958</v>
      </c>
      <c r="F4757" s="0" t="n">
        <v>-102.058577</v>
      </c>
      <c r="G4757" s="0" t="n">
        <v>0.0021087576789</v>
      </c>
      <c r="H4757" s="0" t="n">
        <v>1850.2</v>
      </c>
      <c r="I4757" s="0" t="n">
        <v>1.26192</v>
      </c>
      <c r="J4757" s="0" t="n">
        <v>10.8883</v>
      </c>
      <c r="K4757" s="0" t="n">
        <v>349</v>
      </c>
      <c r="L4757" s="0" t="s">
        <v>20</v>
      </c>
      <c r="M4757" s="0" t="n">
        <f aca="false">35.3*G4757</f>
        <v>0.07443914606517</v>
      </c>
      <c r="N4757" s="0" t="n">
        <f aca="false">M4757*1000/365</f>
        <v>0.203942865931973</v>
      </c>
      <c r="O4757" s="0" t="n">
        <f aca="false">Table1[[#This Row],[Detection frequency 2021]]/100*365</f>
        <v>39.742295</v>
      </c>
      <c r="P4757" s="0" t="n">
        <f aca="false">Table1[[#This Row],[Flared days/year]]/12</f>
        <v>3.31185791666667</v>
      </c>
      <c r="Q4757" s="2" t="n">
        <f aca="false">Table1[[#This Row],['#days per month]]-P4813</f>
        <v>1.87151316666667</v>
      </c>
    </row>
    <row r="4758" customFormat="false" ht="15.75" hidden="true" customHeight="false" outlineLevel="0" collapsed="false">
      <c r="A4758" s="0" t="s">
        <v>645</v>
      </c>
      <c r="B4758" s="0" t="s">
        <v>646</v>
      </c>
      <c r="C4758" s="0" t="s">
        <v>4931</v>
      </c>
      <c r="D4758" s="0" t="n">
        <v>2915</v>
      </c>
      <c r="E4758" s="0" t="n">
        <v>28.4833909999999</v>
      </c>
      <c r="F4758" s="0" t="n">
        <v>-99.342801</v>
      </c>
      <c r="G4758" s="0" t="n">
        <v>0.00210842599</v>
      </c>
      <c r="H4758" s="0" t="n">
        <v>1883.51</v>
      </c>
      <c r="I4758" s="0" t="n">
        <v>2.69919</v>
      </c>
      <c r="J4758" s="0" t="n">
        <v>11.9759999999999</v>
      </c>
      <c r="K4758" s="0" t="n">
        <v>334</v>
      </c>
      <c r="L4758" s="0" t="s">
        <v>20</v>
      </c>
      <c r="M4758" s="0" t="n">
        <f aca="false">35.3*G4758</f>
        <v>0.074427437447</v>
      </c>
      <c r="N4758" s="0" t="n">
        <f aca="false">M4758*1000/365</f>
        <v>0.203910787526027</v>
      </c>
      <c r="O4758" s="0" t="n">
        <f aca="false">Table1[[#This Row],[Detection frequency 2021]]/100*365</f>
        <v>43.7123999999996</v>
      </c>
      <c r="P4758" s="0" t="n">
        <f aca="false">Table1[[#This Row],[Flared days/year]]/12</f>
        <v>3.64269999999997</v>
      </c>
      <c r="Q4758" s="2" t="n">
        <f aca="false">Table1[[#This Row],['#days per month]]-P4814</f>
        <v>1.49793566666664</v>
      </c>
    </row>
    <row r="4759" customFormat="false" ht="15.75" hidden="true" customHeight="false" outlineLevel="0" collapsed="false">
      <c r="A4759" s="0" t="s">
        <v>645</v>
      </c>
      <c r="B4759" s="0" t="s">
        <v>646</v>
      </c>
      <c r="C4759" s="0" t="s">
        <v>4932</v>
      </c>
      <c r="D4759" s="0" t="n">
        <v>3174</v>
      </c>
      <c r="E4759" s="0" t="n">
        <v>28.9297349999999</v>
      </c>
      <c r="F4759" s="0" t="n">
        <v>-97.974788</v>
      </c>
      <c r="G4759" s="0" t="n">
        <v>0.00210693485759999</v>
      </c>
      <c r="H4759" s="0" t="n">
        <v>1821.41</v>
      </c>
      <c r="I4759" s="0" t="n">
        <v>1.6015</v>
      </c>
      <c r="J4759" s="0" t="n">
        <v>4.80769</v>
      </c>
      <c r="K4759" s="0" t="n">
        <v>312</v>
      </c>
      <c r="L4759" s="0" t="s">
        <v>20</v>
      </c>
      <c r="M4759" s="0" t="n">
        <f aca="false">35.3*G4759</f>
        <v>0.0743748004732796</v>
      </c>
      <c r="N4759" s="0" t="n">
        <f aca="false">M4759*1000/365</f>
        <v>0.203766576639122</v>
      </c>
      <c r="O4759" s="0" t="n">
        <f aca="false">Table1[[#This Row],[Detection frequency 2021]]/100*365</f>
        <v>17.5480685</v>
      </c>
      <c r="P4759" s="0" t="n">
        <f aca="false">Table1[[#This Row],[Flared days/year]]/12</f>
        <v>1.46233904166667</v>
      </c>
      <c r="Q4759" s="2" t="n">
        <f aca="false">Table1[[#This Row],['#days per month]]-P4815</f>
        <v>-1.83586179166664</v>
      </c>
    </row>
    <row r="4760" customFormat="false" ht="15.75" hidden="true" customHeight="false" outlineLevel="0" collapsed="false">
      <c r="A4760" s="0" t="s">
        <v>645</v>
      </c>
      <c r="B4760" s="0" t="s">
        <v>646</v>
      </c>
      <c r="C4760" s="0" t="s">
        <v>4933</v>
      </c>
      <c r="D4760" s="0" t="n">
        <v>1598</v>
      </c>
      <c r="E4760" s="0" t="n">
        <v>31.596575</v>
      </c>
      <c r="F4760" s="0" t="n">
        <v>-103.715959</v>
      </c>
      <c r="G4760" s="0" t="n">
        <v>0.0021067587396</v>
      </c>
      <c r="H4760" s="0" t="n">
        <v>1869.97</v>
      </c>
      <c r="I4760" s="0" t="n">
        <v>1.6015</v>
      </c>
      <c r="J4760" s="0" t="n">
        <v>14.4143999999999</v>
      </c>
      <c r="K4760" s="0" t="n">
        <v>333</v>
      </c>
      <c r="L4760" s="0" t="s">
        <v>20</v>
      </c>
      <c r="M4760" s="0" t="n">
        <f aca="false">35.3*G4760</f>
        <v>0.07436858350788</v>
      </c>
      <c r="N4760" s="0" t="n">
        <f aca="false">M4760*1000/365</f>
        <v>0.203749543857205</v>
      </c>
      <c r="O4760" s="0" t="n">
        <f aca="false">Table1[[#This Row],[Detection frequency 2021]]/100*365</f>
        <v>52.6125599999996</v>
      </c>
      <c r="P4760" s="0" t="n">
        <f aca="false">Table1[[#This Row],[Flared days/year]]/12</f>
        <v>4.38437999999997</v>
      </c>
      <c r="Q4760" s="2" t="n">
        <f aca="false">Table1[[#This Row],['#days per month]]-P4816</f>
        <v>2.95034366666664</v>
      </c>
    </row>
    <row r="4761" customFormat="false" ht="15.75" hidden="true" customHeight="false" outlineLevel="0" collapsed="false">
      <c r="A4761" s="0" t="s">
        <v>645</v>
      </c>
      <c r="B4761" s="0" t="s">
        <v>646</v>
      </c>
      <c r="C4761" s="0" t="s">
        <v>4934</v>
      </c>
      <c r="D4761" s="0" t="n">
        <v>695</v>
      </c>
      <c r="E4761" s="0" t="n">
        <v>48.544529</v>
      </c>
      <c r="F4761" s="0" t="n">
        <v>-102.999521</v>
      </c>
      <c r="G4761" s="0" t="n">
        <v>0.0021064358566</v>
      </c>
      <c r="H4761" s="0" t="n">
        <v>1932.26</v>
      </c>
      <c r="I4761" s="0" t="n">
        <v>1.6015</v>
      </c>
      <c r="J4761" s="0" t="n">
        <v>9.77199</v>
      </c>
      <c r="K4761" s="0" t="n">
        <v>307</v>
      </c>
      <c r="L4761" s="0" t="s">
        <v>20</v>
      </c>
      <c r="M4761" s="0" t="n">
        <f aca="false">35.3*G4761</f>
        <v>0.07435718573798</v>
      </c>
      <c r="N4761" s="0" t="n">
        <f aca="false">M4761*1000/365</f>
        <v>0.203718317090356</v>
      </c>
      <c r="O4761" s="0" t="n">
        <f aca="false">Table1[[#This Row],[Detection frequency 2021]]/100*365</f>
        <v>35.6677635</v>
      </c>
      <c r="P4761" s="0" t="n">
        <f aca="false">Table1[[#This Row],[Flared days/year]]/12</f>
        <v>2.972313625</v>
      </c>
      <c r="Q4761" s="2" t="n">
        <f aca="false">Table1[[#This Row],['#days per month]]-P4817</f>
        <v>-2.317540125</v>
      </c>
    </row>
    <row r="4762" customFormat="false" ht="15.75" hidden="true" customHeight="false" outlineLevel="0" collapsed="false">
      <c r="A4762" s="0" t="s">
        <v>732</v>
      </c>
      <c r="B4762" s="0" t="s">
        <v>733</v>
      </c>
      <c r="C4762" s="0" t="s">
        <v>4935</v>
      </c>
      <c r="D4762" s="0" t="n">
        <v>4179</v>
      </c>
      <c r="E4762" s="0" t="n">
        <v>7.10373</v>
      </c>
      <c r="F4762" s="0" t="n">
        <v>-73.5546969999999</v>
      </c>
      <c r="G4762" s="0" t="n">
        <v>0.0021051766129</v>
      </c>
      <c r="H4762" s="0" t="n">
        <v>1795</v>
      </c>
      <c r="I4762" s="0" t="n">
        <v>1.6015</v>
      </c>
      <c r="J4762" s="0" t="n">
        <v>2.66667</v>
      </c>
      <c r="K4762" s="0" t="n">
        <v>75</v>
      </c>
      <c r="L4762" s="0" t="s">
        <v>20</v>
      </c>
      <c r="M4762" s="0" t="n">
        <f aca="false">35.3*G4762</f>
        <v>0.07431273443537</v>
      </c>
      <c r="N4762" s="0" t="n">
        <f aca="false">M4762*1000/365</f>
        <v>0.203596532699644</v>
      </c>
      <c r="O4762" s="0" t="n">
        <f aca="false">Table1[[#This Row],[Detection frequency 2021]]/100*365</f>
        <v>9.7333455</v>
      </c>
      <c r="P4762" s="0" t="n">
        <f aca="false">Table1[[#This Row],[Flared days/year]]/12</f>
        <v>0.811112125</v>
      </c>
      <c r="Q4762" s="2" t="n">
        <f aca="false">Table1[[#This Row],['#days per month]]-P4818</f>
        <v>0.19751975</v>
      </c>
    </row>
    <row r="4763" customFormat="false" ht="15.75" hidden="true" customHeight="false" outlineLevel="0" collapsed="false">
      <c r="A4763" s="0" t="s">
        <v>39</v>
      </c>
      <c r="B4763" s="0" t="s">
        <v>40</v>
      </c>
      <c r="C4763" s="0" t="s">
        <v>4936</v>
      </c>
      <c r="D4763" s="0" t="n">
        <v>5731</v>
      </c>
      <c r="E4763" s="0" t="n">
        <v>28.602607</v>
      </c>
      <c r="F4763" s="0" t="n">
        <v>19.328875</v>
      </c>
      <c r="G4763" s="0" t="n">
        <v>0.002103670804</v>
      </c>
      <c r="H4763" s="0" t="n">
        <v>1857.07</v>
      </c>
      <c r="I4763" s="0" t="n">
        <v>1.6015</v>
      </c>
      <c r="J4763" s="0" t="n">
        <v>17.5772</v>
      </c>
      <c r="K4763" s="0" t="n">
        <v>421</v>
      </c>
      <c r="L4763" s="0" t="s">
        <v>20</v>
      </c>
      <c r="M4763" s="0" t="n">
        <f aca="false">35.3*G4763</f>
        <v>0.0742595793812</v>
      </c>
      <c r="N4763" s="0" t="n">
        <f aca="false">M4763*1000/365</f>
        <v>0.203450902414247</v>
      </c>
      <c r="O4763" s="0" t="n">
        <f aca="false">Table1[[#This Row],[Detection frequency 2021]]/100*365</f>
        <v>64.15678</v>
      </c>
      <c r="P4763" s="0" t="n">
        <f aca="false">Table1[[#This Row],[Flared days/year]]/12</f>
        <v>5.34639833333333</v>
      </c>
      <c r="Q4763" s="2" t="n">
        <f aca="false">Table1[[#This Row],['#days per month]]-P4819</f>
        <v>4.67420825</v>
      </c>
    </row>
    <row r="4764" customFormat="false" ht="15.75" hidden="true" customHeight="false" outlineLevel="0" collapsed="false">
      <c r="A4764" s="0" t="s">
        <v>24</v>
      </c>
      <c r="B4764" s="0" t="s">
        <v>25</v>
      </c>
      <c r="C4764" s="0" t="s">
        <v>4937</v>
      </c>
      <c r="D4764" s="0" t="n">
        <v>10308</v>
      </c>
      <c r="E4764" s="0" t="n">
        <v>60.425062</v>
      </c>
      <c r="F4764" s="0" t="n">
        <v>96.4460359999999</v>
      </c>
      <c r="G4764" s="0" t="n">
        <v>0.0021015720645</v>
      </c>
      <c r="H4764" s="0" t="n">
        <v>1910.23</v>
      </c>
      <c r="I4764" s="0" t="n">
        <v>1.6015</v>
      </c>
      <c r="J4764" s="0" t="n">
        <v>10.9756</v>
      </c>
      <c r="K4764" s="0" t="n">
        <v>246</v>
      </c>
      <c r="L4764" s="0" t="s">
        <v>20</v>
      </c>
      <c r="M4764" s="0" t="n">
        <f aca="false">35.3*G4764</f>
        <v>0.07418549387685</v>
      </c>
      <c r="N4764" s="0" t="n">
        <f aca="false">M4764*1000/365</f>
        <v>0.203247928429726</v>
      </c>
      <c r="O4764" s="0" t="n">
        <f aca="false">Table1[[#This Row],[Detection frequency 2021]]/100*365</f>
        <v>40.06094</v>
      </c>
      <c r="P4764" s="0" t="n">
        <f aca="false">Table1[[#This Row],[Flared days/year]]/12</f>
        <v>3.33841166666667</v>
      </c>
      <c r="Q4764" s="2" t="n">
        <f aca="false">Table1[[#This Row],['#days per month]]-P4820</f>
        <v>1.112802875</v>
      </c>
    </row>
    <row r="4765" customFormat="false" ht="15.75" hidden="true" customHeight="false" outlineLevel="0" collapsed="false">
      <c r="A4765" s="0" t="s">
        <v>645</v>
      </c>
      <c r="B4765" s="0" t="s">
        <v>646</v>
      </c>
      <c r="C4765" s="0" t="s">
        <v>4938</v>
      </c>
      <c r="D4765" s="0" t="n">
        <v>2923</v>
      </c>
      <c r="E4765" s="0" t="n">
        <v>28.506088</v>
      </c>
      <c r="F4765" s="0" t="n">
        <v>-99.305626</v>
      </c>
      <c r="G4765" s="0" t="n">
        <v>0.00210154858209999</v>
      </c>
      <c r="H4765" s="0" t="n">
        <v>1932.85</v>
      </c>
      <c r="I4765" s="0" t="n">
        <v>2.06829</v>
      </c>
      <c r="J4765" s="0" t="n">
        <v>14.4695</v>
      </c>
      <c r="K4765" s="0" t="n">
        <v>311</v>
      </c>
      <c r="L4765" s="0" t="s">
        <v>20</v>
      </c>
      <c r="M4765" s="0" t="n">
        <f aca="false">35.3*G4765</f>
        <v>0.0741846649481296</v>
      </c>
      <c r="N4765" s="0" t="n">
        <f aca="false">M4765*1000/365</f>
        <v>0.203245657392136</v>
      </c>
      <c r="O4765" s="0" t="n">
        <f aca="false">Table1[[#This Row],[Detection frequency 2021]]/100*365</f>
        <v>52.813675</v>
      </c>
      <c r="P4765" s="0" t="n">
        <f aca="false">Table1[[#This Row],[Flared days/year]]/12</f>
        <v>4.40113958333333</v>
      </c>
      <c r="Q4765" s="2" t="n">
        <f aca="false">Table1[[#This Row],['#days per month]]-P4821</f>
        <v>1.64790808333333</v>
      </c>
    </row>
    <row r="4766" customFormat="false" ht="15.75" hidden="true" customHeight="false" outlineLevel="0" collapsed="false">
      <c r="A4766" s="0" t="s">
        <v>645</v>
      </c>
      <c r="B4766" s="0" t="s">
        <v>646</v>
      </c>
      <c r="C4766" s="0" t="s">
        <v>4939</v>
      </c>
      <c r="D4766" s="0" t="n">
        <v>1874</v>
      </c>
      <c r="E4766" s="0" t="n">
        <v>32.097491</v>
      </c>
      <c r="F4766" s="0" t="n">
        <v>-103.477028</v>
      </c>
      <c r="G4766" s="0" t="n">
        <v>0.0020980996046</v>
      </c>
      <c r="H4766" s="0" t="n">
        <v>1889.5</v>
      </c>
      <c r="I4766" s="0" t="n">
        <v>1.6015</v>
      </c>
      <c r="J4766" s="0" t="n">
        <v>7.48503</v>
      </c>
      <c r="K4766" s="0" t="n">
        <v>334</v>
      </c>
      <c r="L4766" s="0" t="s">
        <v>20</v>
      </c>
      <c r="M4766" s="0" t="n">
        <f aca="false">35.3*G4766</f>
        <v>0.07406291604238</v>
      </c>
      <c r="N4766" s="0" t="n">
        <f aca="false">M4766*1000/365</f>
        <v>0.202912098746246</v>
      </c>
      <c r="O4766" s="0" t="n">
        <f aca="false">Table1[[#This Row],[Detection frequency 2021]]/100*365</f>
        <v>27.3203595</v>
      </c>
      <c r="P4766" s="0" t="n">
        <f aca="false">Table1[[#This Row],[Flared days/year]]/12</f>
        <v>2.276696625</v>
      </c>
      <c r="Q4766" s="2" t="n">
        <f aca="false">Table1[[#This Row],['#days per month]]-P4822</f>
        <v>-1.93190545833333</v>
      </c>
    </row>
    <row r="4767" customFormat="false" ht="15.75" hidden="true" customHeight="false" outlineLevel="0" collapsed="false">
      <c r="A4767" s="0" t="s">
        <v>645</v>
      </c>
      <c r="B4767" s="0" t="s">
        <v>646</v>
      </c>
      <c r="C4767" s="0" t="s">
        <v>4940</v>
      </c>
      <c r="D4767" s="0" t="n">
        <v>2401</v>
      </c>
      <c r="E4767" s="0" t="n">
        <v>32.31048</v>
      </c>
      <c r="F4767" s="0" t="n">
        <v>-101.990057999999</v>
      </c>
      <c r="G4767" s="0" t="n">
        <v>0.0020965615074</v>
      </c>
      <c r="H4767" s="0" t="n">
        <v>1770.74</v>
      </c>
      <c r="I4767" s="0" t="n">
        <v>1.6015</v>
      </c>
      <c r="J4767" s="0" t="n">
        <v>4.39883</v>
      </c>
      <c r="K4767" s="0" t="n">
        <v>341</v>
      </c>
      <c r="L4767" s="0" t="s">
        <v>20</v>
      </c>
      <c r="M4767" s="0" t="n">
        <f aca="false">35.3*G4767</f>
        <v>0.07400862121122</v>
      </c>
      <c r="N4767" s="0" t="n">
        <f aca="false">M4767*1000/365</f>
        <v>0.202763345784164</v>
      </c>
      <c r="O4767" s="0" t="n">
        <f aca="false">Table1[[#This Row],[Detection frequency 2021]]/100*365</f>
        <v>16.0557295</v>
      </c>
      <c r="P4767" s="0" t="n">
        <f aca="false">Table1[[#This Row],[Flared days/year]]/12</f>
        <v>1.33797745833333</v>
      </c>
      <c r="Q4767" s="2" t="n">
        <f aca="false">Table1[[#This Row],['#days per month]]-P4823</f>
        <v>-0.633472708333333</v>
      </c>
    </row>
    <row r="4768" customFormat="false" ht="15.75" hidden="true" customHeight="false" outlineLevel="0" collapsed="false">
      <c r="A4768" s="0" t="s">
        <v>1829</v>
      </c>
      <c r="B4768" s="0" t="s">
        <v>1830</v>
      </c>
      <c r="C4768" s="0" t="s">
        <v>4941</v>
      </c>
      <c r="D4768" s="0" t="n">
        <v>5124</v>
      </c>
      <c r="E4768" s="0" t="n">
        <v>64.35221</v>
      </c>
      <c r="F4768" s="0" t="n">
        <v>7.784689</v>
      </c>
      <c r="G4768" s="0" t="n">
        <v>0.0020964000659</v>
      </c>
      <c r="H4768" s="0" t="n">
        <v>1806.81</v>
      </c>
      <c r="I4768" s="0" t="n">
        <v>1.6015</v>
      </c>
      <c r="J4768" s="0" t="n">
        <v>21.4286</v>
      </c>
      <c r="K4768" s="0" t="n">
        <v>126</v>
      </c>
      <c r="L4768" s="0" t="s">
        <v>20</v>
      </c>
      <c r="M4768" s="0" t="n">
        <f aca="false">35.3*G4768</f>
        <v>0.07400292232627</v>
      </c>
      <c r="N4768" s="0" t="n">
        <f aca="false">M4768*1000/365</f>
        <v>0.20274773240074</v>
      </c>
      <c r="O4768" s="0" t="n">
        <f aca="false">Table1[[#This Row],[Detection frequency 2021]]/100*365</f>
        <v>78.21439</v>
      </c>
      <c r="P4768" s="0" t="n">
        <f aca="false">Table1[[#This Row],[Flared days/year]]/12</f>
        <v>6.51786583333333</v>
      </c>
      <c r="Q4768" s="2" t="n">
        <f aca="false">Table1[[#This Row],['#days per month]]-P4824</f>
        <v>0.387386666666665</v>
      </c>
    </row>
    <row r="4769" customFormat="false" ht="15.75" hidden="true" customHeight="false" outlineLevel="0" collapsed="false">
      <c r="A4769" s="0" t="s">
        <v>24</v>
      </c>
      <c r="B4769" s="0" t="s">
        <v>25</v>
      </c>
      <c r="C4769" s="0" t="s">
        <v>4942</v>
      </c>
      <c r="D4769" s="0" t="n">
        <v>10535</v>
      </c>
      <c r="E4769" s="0" t="n">
        <v>61.350087</v>
      </c>
      <c r="F4769" s="0" t="n">
        <v>112.750166</v>
      </c>
      <c r="G4769" s="0" t="n">
        <v>0.0020960038004</v>
      </c>
      <c r="H4769" s="0" t="n">
        <v>1850</v>
      </c>
      <c r="I4769" s="0" t="n">
        <v>1.5994</v>
      </c>
      <c r="J4769" s="0" t="n">
        <v>9.09091</v>
      </c>
      <c r="K4769" s="0" t="n">
        <v>264</v>
      </c>
      <c r="L4769" s="0" t="s">
        <v>20</v>
      </c>
      <c r="M4769" s="0" t="n">
        <f aca="false">35.3*G4769</f>
        <v>0.07398893415412</v>
      </c>
      <c r="N4769" s="0" t="n">
        <f aca="false">M4769*1000/365</f>
        <v>0.202709408641425</v>
      </c>
      <c r="O4769" s="0" t="n">
        <f aca="false">Table1[[#This Row],[Detection frequency 2021]]/100*365</f>
        <v>33.1818215</v>
      </c>
      <c r="P4769" s="0" t="n">
        <f aca="false">Table1[[#This Row],[Flared days/year]]/12</f>
        <v>2.76515179166667</v>
      </c>
      <c r="Q4769" s="2" t="n">
        <f aca="false">Table1[[#This Row],['#days per month]]-P4825</f>
        <v>1.33674558333333</v>
      </c>
    </row>
    <row r="4770" customFormat="false" ht="15.75" hidden="true" customHeight="false" outlineLevel="0" collapsed="false">
      <c r="A4770" s="0" t="s">
        <v>645</v>
      </c>
      <c r="B4770" s="0" t="s">
        <v>646</v>
      </c>
      <c r="C4770" s="0" t="s">
        <v>4943</v>
      </c>
      <c r="D4770" s="0" t="n">
        <v>3596</v>
      </c>
      <c r="E4770" s="0" t="n">
        <v>28.196907</v>
      </c>
      <c r="F4770" s="0" t="n">
        <v>-91.666052</v>
      </c>
      <c r="G4770" s="0" t="n">
        <v>0.0020944363502</v>
      </c>
      <c r="H4770" s="0" t="n">
        <v>1857.05</v>
      </c>
      <c r="I4770" s="0" t="n">
        <v>1.6015</v>
      </c>
      <c r="J4770" s="0" t="n">
        <v>5.52995</v>
      </c>
      <c r="K4770" s="0" t="n">
        <v>217</v>
      </c>
      <c r="L4770" s="0" t="s">
        <v>20</v>
      </c>
      <c r="M4770" s="0" t="n">
        <f aca="false">35.3*G4770</f>
        <v>0.07393360316206</v>
      </c>
      <c r="N4770" s="0" t="n">
        <f aca="false">M4770*1000/365</f>
        <v>0.202557816882356</v>
      </c>
      <c r="O4770" s="0" t="n">
        <f aca="false">Table1[[#This Row],[Detection frequency 2021]]/100*365</f>
        <v>20.1843175</v>
      </c>
      <c r="P4770" s="0" t="n">
        <f aca="false">Table1[[#This Row],[Flared days/year]]/12</f>
        <v>1.68202645833333</v>
      </c>
      <c r="Q4770" s="2" t="n">
        <f aca="false">Table1[[#This Row],['#days per month]]-P4826</f>
        <v>-3.58239895833333</v>
      </c>
    </row>
    <row r="4771" customFormat="false" ht="15.75" hidden="true" customHeight="false" outlineLevel="0" collapsed="false">
      <c r="A4771" s="0" t="s">
        <v>24</v>
      </c>
      <c r="B4771" s="0" t="s">
        <v>25</v>
      </c>
      <c r="C4771" s="0" t="s">
        <v>4944</v>
      </c>
      <c r="D4771" s="0" t="n">
        <v>9049</v>
      </c>
      <c r="E4771" s="0" t="n">
        <v>61.2773189999999</v>
      </c>
      <c r="F4771" s="0" t="n">
        <v>75.999324</v>
      </c>
      <c r="G4771" s="0" t="n">
        <v>0.0020942220733</v>
      </c>
      <c r="H4771" s="0" t="n">
        <v>1919.18</v>
      </c>
      <c r="I4771" s="0" t="n">
        <v>1.36747</v>
      </c>
      <c r="J4771" s="0" t="n">
        <v>13.3332999999999</v>
      </c>
      <c r="K4771" s="0" t="n">
        <v>225</v>
      </c>
      <c r="L4771" s="0" t="s">
        <v>20</v>
      </c>
      <c r="M4771" s="0" t="n">
        <f aca="false">35.3*G4771</f>
        <v>0.07392603918749</v>
      </c>
      <c r="N4771" s="0" t="n">
        <f aca="false">M4771*1000/365</f>
        <v>0.202537093664356</v>
      </c>
      <c r="O4771" s="0" t="n">
        <f aca="false">Table1[[#This Row],[Detection frequency 2021]]/100*365</f>
        <v>48.6665449999996</v>
      </c>
      <c r="P4771" s="0" t="n">
        <f aca="false">Table1[[#This Row],[Flared days/year]]/12</f>
        <v>4.05554541666664</v>
      </c>
      <c r="Q4771" s="2" t="n">
        <f aca="false">Table1[[#This Row],['#days per month]]-P4827</f>
        <v>-0.111112083333333</v>
      </c>
    </row>
    <row r="4772" customFormat="false" ht="15.75" hidden="true" customHeight="false" outlineLevel="0" collapsed="false">
      <c r="A4772" s="0" t="s">
        <v>24</v>
      </c>
      <c r="B4772" s="0" t="s">
        <v>25</v>
      </c>
      <c r="C4772" s="0" t="s">
        <v>4945</v>
      </c>
      <c r="D4772" s="0" t="n">
        <v>6417</v>
      </c>
      <c r="E4772" s="0" t="n">
        <v>66.970318</v>
      </c>
      <c r="F4772" s="0" t="n">
        <v>54.8365469999999</v>
      </c>
      <c r="G4772" s="0" t="n">
        <v>0.0020931565594</v>
      </c>
      <c r="H4772" s="0" t="n">
        <v>1910.33</v>
      </c>
      <c r="I4772" s="0" t="n">
        <v>1.64540999999999</v>
      </c>
      <c r="J4772" s="0" t="n">
        <v>15.0538</v>
      </c>
      <c r="K4772" s="0" t="n">
        <v>279</v>
      </c>
      <c r="L4772" s="0" t="s">
        <v>20</v>
      </c>
      <c r="M4772" s="0" t="n">
        <f aca="false">35.3*G4772</f>
        <v>0.07388842654682</v>
      </c>
      <c r="N4772" s="0" t="n">
        <f aca="false">M4772*1000/365</f>
        <v>0.202434045333753</v>
      </c>
      <c r="O4772" s="0" t="n">
        <f aca="false">Table1[[#This Row],[Detection frequency 2021]]/100*365</f>
        <v>54.94637</v>
      </c>
      <c r="P4772" s="0" t="n">
        <f aca="false">Table1[[#This Row],[Flared days/year]]/12</f>
        <v>4.57886416666667</v>
      </c>
      <c r="Q4772" s="2" t="n">
        <f aca="false">Table1[[#This Row],['#days per month]]-P4828</f>
        <v>2.27992991666667</v>
      </c>
    </row>
    <row r="4773" customFormat="false" ht="15.75" hidden="true" customHeight="false" outlineLevel="0" collapsed="false">
      <c r="A4773" s="0" t="s">
        <v>24</v>
      </c>
      <c r="B4773" s="0" t="s">
        <v>25</v>
      </c>
      <c r="C4773" s="0" t="s">
        <v>4946</v>
      </c>
      <c r="D4773" s="0" t="n">
        <v>6996</v>
      </c>
      <c r="E4773" s="0" t="n">
        <v>52.055932</v>
      </c>
      <c r="F4773" s="0" t="n">
        <v>54.654901</v>
      </c>
      <c r="G4773" s="0" t="n">
        <v>0.0020923053224</v>
      </c>
      <c r="H4773" s="0" t="n">
        <v>1741.31</v>
      </c>
      <c r="I4773" s="0" t="n">
        <v>1.3331</v>
      </c>
      <c r="J4773" s="0" t="n">
        <v>12.5</v>
      </c>
      <c r="K4773" s="0" t="n">
        <v>296</v>
      </c>
      <c r="L4773" s="0" t="s">
        <v>20</v>
      </c>
      <c r="M4773" s="0" t="n">
        <f aca="false">35.3*G4773</f>
        <v>0.07385837788072</v>
      </c>
      <c r="N4773" s="0" t="n">
        <f aca="false">M4773*1000/365</f>
        <v>0.202351720221151</v>
      </c>
      <c r="O4773" s="0" t="n">
        <f aca="false">Table1[[#This Row],[Detection frequency 2021]]/100*365</f>
        <v>45.625</v>
      </c>
      <c r="P4773" s="0" t="n">
        <f aca="false">Table1[[#This Row],[Flared days/year]]/12</f>
        <v>3.80208333333333</v>
      </c>
      <c r="Q4773" s="2" t="n">
        <f aca="false">Table1[[#This Row],['#days per month]]-P4829</f>
        <v>-0.596622916666667</v>
      </c>
    </row>
    <row r="4774" customFormat="false" ht="15.75" hidden="true" customHeight="false" outlineLevel="0" collapsed="false">
      <c r="A4774" s="0" t="s">
        <v>28</v>
      </c>
      <c r="B4774" s="0" t="s">
        <v>29</v>
      </c>
      <c r="C4774" s="0" t="s">
        <v>4947</v>
      </c>
      <c r="D4774" s="0" t="n">
        <v>9852</v>
      </c>
      <c r="E4774" s="0" t="n">
        <v>36.564076</v>
      </c>
      <c r="F4774" s="0" t="n">
        <v>60.735638</v>
      </c>
      <c r="G4774" s="0" t="n">
        <v>0.00209065861909999</v>
      </c>
      <c r="H4774" s="0" t="n">
        <v>1791.75</v>
      </c>
      <c r="I4774" s="0" t="n">
        <v>1.6015</v>
      </c>
      <c r="J4774" s="0" t="n">
        <v>12.3393</v>
      </c>
      <c r="K4774" s="0" t="n">
        <v>389</v>
      </c>
      <c r="L4774" s="0" t="s">
        <v>20</v>
      </c>
      <c r="M4774" s="0" t="n">
        <f aca="false">35.3*G4774</f>
        <v>0.0738002492542296</v>
      </c>
      <c r="N4774" s="0" t="n">
        <f aca="false">M4774*1000/365</f>
        <v>0.202192463710218</v>
      </c>
      <c r="O4774" s="0" t="n">
        <f aca="false">Table1[[#This Row],[Detection frequency 2021]]/100*365</f>
        <v>45.038445</v>
      </c>
      <c r="P4774" s="0" t="n">
        <f aca="false">Table1[[#This Row],[Flared days/year]]/12</f>
        <v>3.75320375</v>
      </c>
      <c r="Q4774" s="2" t="n">
        <f aca="false">Table1[[#This Row],['#days per month]]-P4830</f>
        <v>-1.81082583333333</v>
      </c>
    </row>
    <row r="4775" customFormat="false" ht="15.75" hidden="true" customHeight="false" outlineLevel="0" collapsed="false">
      <c r="A4775" s="0" t="s">
        <v>563</v>
      </c>
      <c r="B4775" s="0" t="s">
        <v>564</v>
      </c>
      <c r="C4775" s="0" t="s">
        <v>4948</v>
      </c>
      <c r="D4775" s="0" t="n">
        <v>4450</v>
      </c>
      <c r="E4775" s="0" t="n">
        <v>0.139737</v>
      </c>
      <c r="F4775" s="0" t="n">
        <v>-77.331917</v>
      </c>
      <c r="G4775" s="0" t="n">
        <v>0.0020889854981</v>
      </c>
      <c r="H4775" s="0" t="n">
        <v>1885.95</v>
      </c>
      <c r="I4775" s="0" t="n">
        <v>1.6015</v>
      </c>
      <c r="J4775" s="0" t="n">
        <v>16.2791</v>
      </c>
      <c r="K4775" s="0" t="n">
        <v>43</v>
      </c>
      <c r="L4775" s="0" t="s">
        <v>20</v>
      </c>
      <c r="M4775" s="0" t="n">
        <f aca="false">35.3*G4775</f>
        <v>0.07374118808293</v>
      </c>
      <c r="N4775" s="0" t="n">
        <f aca="false">M4775*1000/365</f>
        <v>0.202030652282</v>
      </c>
      <c r="O4775" s="0" t="n">
        <f aca="false">Table1[[#This Row],[Detection frequency 2021]]/100*365</f>
        <v>59.418715</v>
      </c>
      <c r="P4775" s="0" t="n">
        <f aca="false">Table1[[#This Row],[Flared days/year]]/12</f>
        <v>4.95155958333333</v>
      </c>
      <c r="Q4775" s="2" t="n">
        <f aca="false">Table1[[#This Row],['#days per month]]-P4831</f>
        <v>2.84578941666667</v>
      </c>
    </row>
    <row r="4776" customFormat="false" ht="15.75" hidden="true" customHeight="false" outlineLevel="0" collapsed="false">
      <c r="A4776" s="0" t="s">
        <v>24</v>
      </c>
      <c r="B4776" s="0" t="s">
        <v>25</v>
      </c>
      <c r="C4776" s="0" t="s">
        <v>4949</v>
      </c>
      <c r="D4776" s="0" t="n">
        <v>9264</v>
      </c>
      <c r="E4776" s="0" t="n">
        <v>63.923859</v>
      </c>
      <c r="F4776" s="0" t="n">
        <v>77.649761</v>
      </c>
      <c r="G4776" s="0" t="n">
        <v>0.0020873094418</v>
      </c>
      <c r="H4776" s="0" t="n">
        <v>1783.29</v>
      </c>
      <c r="I4776" s="0" t="n">
        <v>2.71018</v>
      </c>
      <c r="J4776" s="0" t="n">
        <v>16.8367</v>
      </c>
      <c r="K4776" s="0" t="n">
        <v>196</v>
      </c>
      <c r="L4776" s="0" t="s">
        <v>20</v>
      </c>
      <c r="M4776" s="0" t="n">
        <f aca="false">35.3*G4776</f>
        <v>0.07368202329554</v>
      </c>
      <c r="N4776" s="0" t="n">
        <f aca="false">M4776*1000/365</f>
        <v>0.201868556974082</v>
      </c>
      <c r="O4776" s="0" t="n">
        <f aca="false">Table1[[#This Row],[Detection frequency 2021]]/100*365</f>
        <v>61.453955</v>
      </c>
      <c r="P4776" s="0" t="n">
        <f aca="false">Table1[[#This Row],[Flared days/year]]/12</f>
        <v>5.12116291666667</v>
      </c>
      <c r="Q4776" s="2" t="n">
        <f aca="false">Table1[[#This Row],['#days per month]]-P4832</f>
        <v>2.01556041666667</v>
      </c>
    </row>
    <row r="4777" customFormat="false" ht="15.75" hidden="true" customHeight="false" outlineLevel="0" collapsed="false">
      <c r="A4777" s="0" t="s">
        <v>161</v>
      </c>
      <c r="B4777" s="0" t="s">
        <v>162</v>
      </c>
      <c r="C4777" s="0" t="s">
        <v>4950</v>
      </c>
      <c r="D4777" s="0" t="n">
        <v>12324</v>
      </c>
      <c r="E4777" s="0" t="n">
        <v>28.96562</v>
      </c>
      <c r="F4777" s="0" t="n">
        <v>125.085307</v>
      </c>
      <c r="G4777" s="0" t="n">
        <v>0.0020872419299</v>
      </c>
      <c r="H4777" s="0" t="n">
        <v>1672.38</v>
      </c>
      <c r="I4777" s="0" t="n">
        <v>1.53766</v>
      </c>
      <c r="J4777" s="0" t="n">
        <v>7.82609</v>
      </c>
      <c r="K4777" s="0" t="n">
        <v>115</v>
      </c>
      <c r="L4777" s="0" t="s">
        <v>20</v>
      </c>
      <c r="M4777" s="0" t="n">
        <f aca="false">35.3*G4777</f>
        <v>0.07367964012547</v>
      </c>
      <c r="N4777" s="0" t="n">
        <f aca="false">M4777*1000/365</f>
        <v>0.201862027741014</v>
      </c>
      <c r="O4777" s="0" t="n">
        <f aca="false">Table1[[#This Row],[Detection frequency 2021]]/100*365</f>
        <v>28.5652285</v>
      </c>
      <c r="P4777" s="0" t="n">
        <f aca="false">Table1[[#This Row],[Flared days/year]]/12</f>
        <v>2.38043570833333</v>
      </c>
      <c r="Q4777" s="2" t="n">
        <f aca="false">Table1[[#This Row],['#days per month]]-P4833</f>
        <v>0.768245916666667</v>
      </c>
    </row>
    <row r="4778" customFormat="false" ht="15.75" hidden="true" customHeight="false" outlineLevel="0" collapsed="false">
      <c r="A4778" s="0" t="s">
        <v>598</v>
      </c>
      <c r="B4778" s="0" t="s">
        <v>599</v>
      </c>
      <c r="C4778" s="0" t="s">
        <v>4951</v>
      </c>
      <c r="D4778" s="0" t="n">
        <v>154</v>
      </c>
      <c r="E4778" s="0" t="n">
        <v>54.83984</v>
      </c>
      <c r="F4778" s="0" t="n">
        <v>-118.953364</v>
      </c>
      <c r="G4778" s="0" t="n">
        <v>0.0020869806882</v>
      </c>
      <c r="H4778" s="0" t="n">
        <v>1854.2</v>
      </c>
      <c r="I4778" s="0" t="n">
        <v>1.6015</v>
      </c>
      <c r="J4778" s="0" t="n">
        <v>12.1429</v>
      </c>
      <c r="K4778" s="0" t="n">
        <v>280</v>
      </c>
      <c r="L4778" s="0" t="s">
        <v>20</v>
      </c>
      <c r="M4778" s="0" t="n">
        <f aca="false">35.3*G4778</f>
        <v>0.07367041829346</v>
      </c>
      <c r="N4778" s="0" t="n">
        <f aca="false">M4778*1000/365</f>
        <v>0.201836762447836</v>
      </c>
      <c r="O4778" s="0" t="n">
        <f aca="false">Table1[[#This Row],[Detection frequency 2021]]/100*365</f>
        <v>44.321585</v>
      </c>
      <c r="P4778" s="0" t="n">
        <f aca="false">Table1[[#This Row],[Flared days/year]]/12</f>
        <v>3.69346541666667</v>
      </c>
      <c r="Q4778" s="2" t="n">
        <f aca="false">Table1[[#This Row],['#days per month]]-P4834</f>
        <v>2.49595820833333</v>
      </c>
    </row>
    <row r="4779" customFormat="false" ht="15.75" hidden="true" customHeight="false" outlineLevel="0" collapsed="false">
      <c r="A4779" s="0" t="s">
        <v>645</v>
      </c>
      <c r="B4779" s="0" t="s">
        <v>646</v>
      </c>
      <c r="C4779" s="0" t="s">
        <v>4952</v>
      </c>
      <c r="D4779" s="0" t="n">
        <v>3450</v>
      </c>
      <c r="E4779" s="0" t="n">
        <v>30.1741909999999</v>
      </c>
      <c r="F4779" s="0" t="n">
        <v>-96.632237</v>
      </c>
      <c r="G4779" s="0" t="n">
        <v>0.00208592985079999</v>
      </c>
      <c r="H4779" s="0" t="n">
        <v>1868.01</v>
      </c>
      <c r="I4779" s="0" t="n">
        <v>2.70440999999999</v>
      </c>
      <c r="J4779" s="0" t="n">
        <v>13.7808999999999</v>
      </c>
      <c r="K4779" s="0" t="n">
        <v>283</v>
      </c>
      <c r="L4779" s="0" t="s">
        <v>20</v>
      </c>
      <c r="M4779" s="0" t="n">
        <f aca="false">35.3*G4779</f>
        <v>0.0736333237332397</v>
      </c>
      <c r="N4779" s="0" t="n">
        <f aca="false">M4779*1000/365</f>
        <v>0.201735133515725</v>
      </c>
      <c r="O4779" s="0" t="n">
        <f aca="false">Table1[[#This Row],[Detection frequency 2021]]/100*365</f>
        <v>50.3002849999996</v>
      </c>
      <c r="P4779" s="0" t="n">
        <f aca="false">Table1[[#This Row],[Flared days/year]]/12</f>
        <v>4.19169041666664</v>
      </c>
      <c r="Q4779" s="2" t="n">
        <f aca="false">Table1[[#This Row],['#days per month]]-P4835</f>
        <v>1.40967866666664</v>
      </c>
    </row>
    <row r="4780" customFormat="false" ht="15.75" hidden="true" customHeight="false" outlineLevel="0" collapsed="false">
      <c r="A4780" s="0" t="s">
        <v>645</v>
      </c>
      <c r="B4780" s="0" t="s">
        <v>646</v>
      </c>
      <c r="C4780" s="0" t="s">
        <v>4953</v>
      </c>
      <c r="D4780" s="0" t="n">
        <v>2546</v>
      </c>
      <c r="E4780" s="0" t="n">
        <v>32.237406</v>
      </c>
      <c r="F4780" s="0" t="n">
        <v>-101.733813</v>
      </c>
      <c r="G4780" s="0" t="n">
        <v>0.0020858417918</v>
      </c>
      <c r="H4780" s="0" t="n">
        <v>1841.99</v>
      </c>
      <c r="I4780" s="0" t="n">
        <v>2.21739</v>
      </c>
      <c r="J4780" s="0" t="n">
        <v>5.73066</v>
      </c>
      <c r="K4780" s="0" t="n">
        <v>349</v>
      </c>
      <c r="L4780" s="0" t="s">
        <v>20</v>
      </c>
      <c r="M4780" s="0" t="n">
        <f aca="false">35.3*G4780</f>
        <v>0.07363021525054</v>
      </c>
      <c r="N4780" s="0" t="n">
        <f aca="false">M4780*1000/365</f>
        <v>0.201726617124767</v>
      </c>
      <c r="O4780" s="0" t="n">
        <f aca="false">Table1[[#This Row],[Detection frequency 2021]]/100*365</f>
        <v>20.916909</v>
      </c>
      <c r="P4780" s="0" t="n">
        <f aca="false">Table1[[#This Row],[Flared days/year]]/12</f>
        <v>1.74307575</v>
      </c>
      <c r="Q4780" s="2" t="n">
        <f aca="false">Table1[[#This Row],['#days per month]]-P4836</f>
        <v>-2.33838466666667</v>
      </c>
    </row>
    <row r="4781" customFormat="false" ht="15.75" hidden="true" customHeight="false" outlineLevel="0" collapsed="false">
      <c r="A4781" s="0" t="s">
        <v>645</v>
      </c>
      <c r="B4781" s="0" t="s">
        <v>646</v>
      </c>
      <c r="C4781" s="0" t="s">
        <v>4954</v>
      </c>
      <c r="D4781" s="0" t="n">
        <v>3419</v>
      </c>
      <c r="E4781" s="0" t="n">
        <v>30.471202</v>
      </c>
      <c r="F4781" s="0" t="n">
        <v>-96.7685099999999</v>
      </c>
      <c r="G4781" s="0" t="n">
        <v>0.0020846735424</v>
      </c>
      <c r="H4781" s="0" t="n">
        <v>1890.05</v>
      </c>
      <c r="I4781" s="0" t="n">
        <v>1.6015</v>
      </c>
      <c r="J4781" s="0" t="n">
        <v>13.4021</v>
      </c>
      <c r="K4781" s="0" t="n">
        <v>291</v>
      </c>
      <c r="L4781" s="0" t="s">
        <v>20</v>
      </c>
      <c r="M4781" s="0" t="n">
        <f aca="false">35.3*G4781</f>
        <v>0.07358897604672</v>
      </c>
      <c r="N4781" s="0" t="n">
        <f aca="false">M4781*1000/365</f>
        <v>0.201613633004712</v>
      </c>
      <c r="O4781" s="0" t="n">
        <f aca="false">Table1[[#This Row],[Detection frequency 2021]]/100*365</f>
        <v>48.917665</v>
      </c>
      <c r="P4781" s="0" t="n">
        <f aca="false">Table1[[#This Row],[Flared days/year]]/12</f>
        <v>4.07647208333333</v>
      </c>
      <c r="Q4781" s="2" t="n">
        <f aca="false">Table1[[#This Row],['#days per month]]-P4837</f>
        <v>1.7165585</v>
      </c>
    </row>
    <row r="4782" customFormat="false" ht="15.75" hidden="true" customHeight="false" outlineLevel="0" collapsed="false">
      <c r="A4782" s="0" t="s">
        <v>28</v>
      </c>
      <c r="B4782" s="0" t="s">
        <v>29</v>
      </c>
      <c r="C4782" s="0" t="s">
        <v>4955</v>
      </c>
      <c r="D4782" s="0" t="n">
        <v>8267</v>
      </c>
      <c r="E4782" s="0" t="n">
        <v>27.4795619999999</v>
      </c>
      <c r="F4782" s="0" t="n">
        <v>52.612826</v>
      </c>
      <c r="G4782" s="0" t="n">
        <v>0.0020838839467</v>
      </c>
      <c r="H4782" s="0" t="n">
        <v>2133.32</v>
      </c>
      <c r="I4782" s="0" t="n">
        <v>1.6015</v>
      </c>
      <c r="J4782" s="0" t="n">
        <v>8.91365</v>
      </c>
      <c r="K4782" s="0" t="n">
        <v>359</v>
      </c>
      <c r="L4782" s="0" t="s">
        <v>20</v>
      </c>
      <c r="M4782" s="0" t="n">
        <f aca="false">35.3*G4782</f>
        <v>0.07356110331851</v>
      </c>
      <c r="N4782" s="0" t="n">
        <f aca="false">M4782*1000/365</f>
        <v>0.201537269365781</v>
      </c>
      <c r="O4782" s="0" t="n">
        <f aca="false">Table1[[#This Row],[Detection frequency 2021]]/100*365</f>
        <v>32.5348225</v>
      </c>
      <c r="P4782" s="0" t="n">
        <f aca="false">Table1[[#This Row],[Flared days/year]]/12</f>
        <v>2.71123520833333</v>
      </c>
      <c r="Q4782" s="2" t="n">
        <f aca="false">Table1[[#This Row],['#days per month]]-P4838</f>
        <v>-1.51111520833333</v>
      </c>
    </row>
    <row r="4783" customFormat="false" ht="15.75" hidden="true" customHeight="false" outlineLevel="0" collapsed="false">
      <c r="A4783" s="0" t="s">
        <v>28</v>
      </c>
      <c r="B4783" s="0" t="s">
        <v>29</v>
      </c>
      <c r="C4783" s="0" t="s">
        <v>4956</v>
      </c>
      <c r="D4783" s="0" t="n">
        <v>7525</v>
      </c>
      <c r="E4783" s="0" t="n">
        <v>34.353351</v>
      </c>
      <c r="F4783" s="0" t="n">
        <v>47.4612119999999</v>
      </c>
      <c r="G4783" s="0" t="n">
        <v>0.00208220495509999</v>
      </c>
      <c r="H4783" s="0" t="n">
        <v>1452.59</v>
      </c>
      <c r="I4783" s="0" t="n">
        <v>1.6015</v>
      </c>
      <c r="J4783" s="0" t="n">
        <v>5.94315</v>
      </c>
      <c r="K4783" s="0" t="n">
        <v>387</v>
      </c>
      <c r="L4783" s="0" t="s">
        <v>20</v>
      </c>
      <c r="M4783" s="0" t="n">
        <f aca="false">35.3*G4783</f>
        <v>0.0735018349150296</v>
      </c>
      <c r="N4783" s="0" t="n">
        <f aca="false">M4783*1000/365</f>
        <v>0.201374890178163</v>
      </c>
      <c r="O4783" s="0" t="n">
        <f aca="false">Table1[[#This Row],[Detection frequency 2021]]/100*365</f>
        <v>21.6924975</v>
      </c>
      <c r="P4783" s="0" t="n">
        <f aca="false">Table1[[#This Row],[Flared days/year]]/12</f>
        <v>1.807708125</v>
      </c>
      <c r="Q4783" s="2" t="n">
        <f aca="false">Table1[[#This Row],['#days per month]]-P4839</f>
        <v>-1.24381354166664</v>
      </c>
    </row>
    <row r="4784" customFormat="false" ht="15.75" hidden="true" customHeight="false" outlineLevel="0" collapsed="false">
      <c r="A4784" s="0" t="s">
        <v>598</v>
      </c>
      <c r="B4784" s="0" t="s">
        <v>599</v>
      </c>
      <c r="C4784" s="0" t="s">
        <v>4957</v>
      </c>
      <c r="D4784" s="0" t="n">
        <v>1121</v>
      </c>
      <c r="E4784" s="0" t="n">
        <v>49.753921</v>
      </c>
      <c r="F4784" s="0" t="n">
        <v>-101.892226</v>
      </c>
      <c r="G4784" s="0" t="n">
        <v>0.0020821579903</v>
      </c>
      <c r="H4784" s="0" t="n">
        <v>1819.97</v>
      </c>
      <c r="I4784" s="0" t="n">
        <v>0.911492</v>
      </c>
      <c r="J4784" s="0" t="n">
        <v>18.9441</v>
      </c>
      <c r="K4784" s="0" t="n">
        <v>322</v>
      </c>
      <c r="L4784" s="0" t="s">
        <v>20</v>
      </c>
      <c r="M4784" s="0" t="n">
        <f aca="false">35.3*G4784</f>
        <v>0.07350017705759</v>
      </c>
      <c r="N4784" s="0" t="n">
        <f aca="false">M4784*1000/365</f>
        <v>0.201370348102986</v>
      </c>
      <c r="O4784" s="0" t="n">
        <f aca="false">Table1[[#This Row],[Detection frequency 2021]]/100*365</f>
        <v>69.145965</v>
      </c>
      <c r="P4784" s="0" t="n">
        <f aca="false">Table1[[#This Row],[Flared days/year]]/12</f>
        <v>5.76216375</v>
      </c>
      <c r="Q4784" s="2" t="n">
        <f aca="false">Table1[[#This Row],['#days per month]]-P4840</f>
        <v>0.892668333333334</v>
      </c>
    </row>
    <row r="4785" customFormat="false" ht="15.75" hidden="true" customHeight="false" outlineLevel="0" collapsed="false">
      <c r="A4785" s="0" t="s">
        <v>24</v>
      </c>
      <c r="B4785" s="0" t="s">
        <v>25</v>
      </c>
      <c r="C4785" s="0" t="s">
        <v>4958</v>
      </c>
      <c r="D4785" s="0" t="n">
        <v>9577</v>
      </c>
      <c r="E4785" s="0" t="n">
        <v>57.208385</v>
      </c>
      <c r="F4785" s="0" t="n">
        <v>79.358204</v>
      </c>
      <c r="G4785" s="0" t="n">
        <v>0.0020819525193</v>
      </c>
      <c r="H4785" s="0" t="n">
        <v>1520.06</v>
      </c>
      <c r="I4785" s="0" t="n">
        <v>1.6015</v>
      </c>
      <c r="J4785" s="0" t="n">
        <v>6.27062999999999</v>
      </c>
      <c r="K4785" s="0" t="n">
        <v>303</v>
      </c>
      <c r="L4785" s="0" t="s">
        <v>20</v>
      </c>
      <c r="M4785" s="0" t="n">
        <f aca="false">35.3*G4785</f>
        <v>0.07349292393129</v>
      </c>
      <c r="N4785" s="0" t="n">
        <f aca="false">M4785*1000/365</f>
        <v>0.201350476524082</v>
      </c>
      <c r="O4785" s="0" t="n">
        <f aca="false">Table1[[#This Row],[Detection frequency 2021]]/100*365</f>
        <v>22.8877995</v>
      </c>
      <c r="P4785" s="0" t="n">
        <f aca="false">Table1[[#This Row],[Flared days/year]]/12</f>
        <v>1.907316625</v>
      </c>
      <c r="Q4785" s="2" t="n">
        <f aca="false">Table1[[#This Row],['#days per month]]-P4841</f>
        <v>-0.27950179166667</v>
      </c>
    </row>
    <row r="4786" customFormat="false" ht="15.75" hidden="true" customHeight="false" outlineLevel="0" collapsed="false">
      <c r="A4786" s="0" t="s">
        <v>645</v>
      </c>
      <c r="B4786" s="0" t="s">
        <v>646</v>
      </c>
      <c r="C4786" s="0" t="s">
        <v>4959</v>
      </c>
      <c r="D4786" s="0" t="n">
        <v>3243</v>
      </c>
      <c r="E4786" s="0" t="n">
        <v>28.935197</v>
      </c>
      <c r="F4786" s="0" t="n">
        <v>-97.768149</v>
      </c>
      <c r="G4786" s="0" t="n">
        <v>0.0020817382424</v>
      </c>
      <c r="H4786" s="0" t="n">
        <v>1933.98</v>
      </c>
      <c r="I4786" s="0" t="n">
        <v>1.6015</v>
      </c>
      <c r="J4786" s="0" t="n">
        <v>12.7795999999999</v>
      </c>
      <c r="K4786" s="0" t="n">
        <v>313</v>
      </c>
      <c r="L4786" s="0" t="s">
        <v>20</v>
      </c>
      <c r="M4786" s="0" t="n">
        <f aca="false">35.3*G4786</f>
        <v>0.07348535995672</v>
      </c>
      <c r="N4786" s="0" t="n">
        <f aca="false">M4786*1000/365</f>
        <v>0.201329753306082</v>
      </c>
      <c r="O4786" s="0" t="n">
        <f aca="false">Table1[[#This Row],[Detection frequency 2021]]/100*365</f>
        <v>46.6455399999996</v>
      </c>
      <c r="P4786" s="0" t="n">
        <f aca="false">Table1[[#This Row],[Flared days/year]]/12</f>
        <v>3.8871283333333</v>
      </c>
      <c r="Q4786" s="2" t="n">
        <f aca="false">Table1[[#This Row],['#days per month]]-P4842</f>
        <v>0.27685249999997</v>
      </c>
    </row>
    <row r="4787" customFormat="false" ht="15.75" hidden="true" customHeight="false" outlineLevel="0" collapsed="false">
      <c r="A4787" s="0" t="s">
        <v>645</v>
      </c>
      <c r="B4787" s="0" t="s">
        <v>646</v>
      </c>
      <c r="C4787" s="0" t="s">
        <v>4960</v>
      </c>
      <c r="D4787" s="0" t="n">
        <v>1809</v>
      </c>
      <c r="E4787" s="0" t="n">
        <v>32.440727</v>
      </c>
      <c r="F4787" s="0" t="n">
        <v>-103.545093999999</v>
      </c>
      <c r="G4787" s="0" t="n">
        <v>0.0020809280996</v>
      </c>
      <c r="H4787" s="0" t="n">
        <v>1887.53</v>
      </c>
      <c r="I4787" s="0" t="n">
        <v>1.6015</v>
      </c>
      <c r="J4787" s="0" t="n">
        <v>2.98507</v>
      </c>
      <c r="K4787" s="0" t="n">
        <v>335</v>
      </c>
      <c r="L4787" s="0" t="s">
        <v>20</v>
      </c>
      <c r="M4787" s="0" t="n">
        <f aca="false">35.3*G4787</f>
        <v>0.07345676191588</v>
      </c>
      <c r="N4787" s="0" t="n">
        <f aca="false">M4787*1000/365</f>
        <v>0.20125140250926</v>
      </c>
      <c r="O4787" s="0" t="n">
        <f aca="false">Table1[[#This Row],[Detection frequency 2021]]/100*365</f>
        <v>10.8955055</v>
      </c>
      <c r="P4787" s="0" t="n">
        <f aca="false">Table1[[#This Row],[Flared days/year]]/12</f>
        <v>0.907958791666667</v>
      </c>
      <c r="Q4787" s="2" t="n">
        <f aca="false">Table1[[#This Row],['#days per month]]-P4843</f>
        <v>-3.4764212083333</v>
      </c>
    </row>
    <row r="4788" customFormat="false" ht="15.75" hidden="true" customHeight="false" outlineLevel="0" collapsed="false">
      <c r="A4788" s="0" t="s">
        <v>645</v>
      </c>
      <c r="B4788" s="0" t="s">
        <v>646</v>
      </c>
      <c r="C4788" s="0" t="s">
        <v>4961</v>
      </c>
      <c r="D4788" s="0" t="n">
        <v>3145</v>
      </c>
      <c r="E4788" s="0" t="n">
        <v>28.918328</v>
      </c>
      <c r="F4788" s="0" t="n">
        <v>-98.051943</v>
      </c>
      <c r="G4788" s="0" t="n">
        <v>0.002080716758</v>
      </c>
      <c r="H4788" s="0" t="n">
        <v>1889.28</v>
      </c>
      <c r="I4788" s="0" t="n">
        <v>3.59613</v>
      </c>
      <c r="J4788" s="0" t="n">
        <v>6.14887</v>
      </c>
      <c r="K4788" s="0" t="n">
        <v>309</v>
      </c>
      <c r="L4788" s="0" t="s">
        <v>20</v>
      </c>
      <c r="M4788" s="0" t="n">
        <f aca="false">35.3*G4788</f>
        <v>0.0734493015574</v>
      </c>
      <c r="N4788" s="0" t="n">
        <f aca="false">M4788*1000/365</f>
        <v>0.201230963170959</v>
      </c>
      <c r="O4788" s="0" t="n">
        <f aca="false">Table1[[#This Row],[Detection frequency 2021]]/100*365</f>
        <v>22.4433755</v>
      </c>
      <c r="P4788" s="0" t="n">
        <f aca="false">Table1[[#This Row],[Flared days/year]]/12</f>
        <v>1.87028129166667</v>
      </c>
      <c r="Q4788" s="2" t="n">
        <f aca="false">Table1[[#This Row],['#days per month]]-P4844</f>
        <v>0.599138375</v>
      </c>
    </row>
    <row r="4789" customFormat="false" ht="15.75" hidden="true" customHeight="false" outlineLevel="0" collapsed="false">
      <c r="A4789" s="0" t="s">
        <v>201</v>
      </c>
      <c r="B4789" s="0" t="s">
        <v>202</v>
      </c>
      <c r="C4789" s="0" t="s">
        <v>4962</v>
      </c>
      <c r="D4789" s="0" t="n">
        <v>7186</v>
      </c>
      <c r="E4789" s="0" t="n">
        <v>29.628927</v>
      </c>
      <c r="F4789" s="0" t="n">
        <v>32.299611</v>
      </c>
      <c r="G4789" s="0" t="n">
        <v>0.0020803469102</v>
      </c>
      <c r="H4789" s="0" t="n">
        <v>1546.97</v>
      </c>
      <c r="I4789" s="0" t="n">
        <v>1.6015</v>
      </c>
      <c r="J4789" s="0" t="n">
        <v>9.39759</v>
      </c>
      <c r="K4789" s="0" t="n">
        <v>415</v>
      </c>
      <c r="L4789" s="0" t="s">
        <v>20</v>
      </c>
      <c r="M4789" s="0" t="n">
        <f aca="false">35.3*G4789</f>
        <v>0.07343624593006</v>
      </c>
      <c r="N4789" s="0" t="n">
        <f aca="false">M4789*1000/365</f>
        <v>0.201195194328931</v>
      </c>
      <c r="O4789" s="0" t="n">
        <f aca="false">Table1[[#This Row],[Detection frequency 2021]]/100*365</f>
        <v>34.3012035</v>
      </c>
      <c r="P4789" s="0" t="n">
        <f aca="false">Table1[[#This Row],[Flared days/year]]/12</f>
        <v>2.858433625</v>
      </c>
      <c r="Q4789" s="2" t="n">
        <f aca="false">Table1[[#This Row],['#days per month]]-P4845</f>
        <v>-0.0336438750000001</v>
      </c>
    </row>
    <row r="4790" customFormat="false" ht="15.75" hidden="true" customHeight="false" outlineLevel="0" collapsed="false">
      <c r="A4790" s="0" t="s">
        <v>645</v>
      </c>
      <c r="B4790" s="0" t="s">
        <v>646</v>
      </c>
      <c r="C4790" s="0" t="s">
        <v>4963</v>
      </c>
      <c r="D4790" s="0" t="n">
        <v>2445</v>
      </c>
      <c r="E4790" s="0" t="n">
        <v>31.905244</v>
      </c>
      <c r="F4790" s="0" t="n">
        <v>-101.916083</v>
      </c>
      <c r="G4790" s="0" t="n">
        <v>0.00207995358</v>
      </c>
      <c r="H4790" s="0" t="n">
        <v>1839.45</v>
      </c>
      <c r="I4790" s="0" t="n">
        <v>1.6015</v>
      </c>
      <c r="J4790" s="0" t="n">
        <v>4.87106</v>
      </c>
      <c r="K4790" s="0" t="n">
        <v>349</v>
      </c>
      <c r="L4790" s="0" t="s">
        <v>20</v>
      </c>
      <c r="M4790" s="0" t="n">
        <f aca="false">35.3*G4790</f>
        <v>0.073422361374</v>
      </c>
      <c r="N4790" s="0" t="n">
        <f aca="false">M4790*1000/365</f>
        <v>0.201157154449315</v>
      </c>
      <c r="O4790" s="0" t="n">
        <f aca="false">Table1[[#This Row],[Detection frequency 2021]]/100*365</f>
        <v>17.779369</v>
      </c>
      <c r="P4790" s="0" t="n">
        <f aca="false">Table1[[#This Row],[Flared days/year]]/12</f>
        <v>1.48161408333333</v>
      </c>
      <c r="Q4790" s="2" t="n">
        <f aca="false">Table1[[#This Row],['#days per month]]-P4846</f>
        <v>-2.54795549999997</v>
      </c>
    </row>
    <row r="4791" customFormat="false" ht="15.75" hidden="true" customHeight="false" outlineLevel="0" collapsed="false">
      <c r="A4791" s="0" t="s">
        <v>645</v>
      </c>
      <c r="B4791" s="0" t="s">
        <v>646</v>
      </c>
      <c r="C4791" s="0" t="s">
        <v>4964</v>
      </c>
      <c r="D4791" s="0" t="n">
        <v>2893</v>
      </c>
      <c r="E4791" s="0" t="n">
        <v>28.4349659999999</v>
      </c>
      <c r="F4791" s="0" t="n">
        <v>-99.451021</v>
      </c>
      <c r="G4791" s="0" t="n">
        <v>0.002079395873</v>
      </c>
      <c r="H4791" s="0" t="n">
        <v>1935.4</v>
      </c>
      <c r="I4791" s="0" t="n">
        <v>2.34636</v>
      </c>
      <c r="J4791" s="0" t="n">
        <v>12.8930999999999</v>
      </c>
      <c r="K4791" s="0" t="n">
        <v>318</v>
      </c>
      <c r="L4791" s="0" t="s">
        <v>20</v>
      </c>
      <c r="M4791" s="0" t="n">
        <f aca="false">35.3*G4791</f>
        <v>0.0734026743169</v>
      </c>
      <c r="N4791" s="0" t="n">
        <f aca="false">M4791*1000/365</f>
        <v>0.201103217306575</v>
      </c>
      <c r="O4791" s="0" t="n">
        <f aca="false">Table1[[#This Row],[Detection frequency 2021]]/100*365</f>
        <v>47.0598149999996</v>
      </c>
      <c r="P4791" s="0" t="n">
        <f aca="false">Table1[[#This Row],[Flared days/year]]/12</f>
        <v>3.92165124999997</v>
      </c>
      <c r="Q4791" s="2" t="n">
        <f aca="false">Table1[[#This Row],['#days per month]]-P4847</f>
        <v>1.51527012499997</v>
      </c>
    </row>
    <row r="4792" customFormat="false" ht="15.75" hidden="true" customHeight="false" outlineLevel="0" collapsed="false">
      <c r="A4792" s="0" t="s">
        <v>645</v>
      </c>
      <c r="B4792" s="0" t="s">
        <v>646</v>
      </c>
      <c r="C4792" s="0" t="s">
        <v>4965</v>
      </c>
      <c r="D4792" s="0" t="n">
        <v>2743</v>
      </c>
      <c r="E4792" s="0" t="n">
        <v>31.509102</v>
      </c>
      <c r="F4792" s="0" t="n">
        <v>-101.333698</v>
      </c>
      <c r="G4792" s="0" t="n">
        <v>0.0020788205542</v>
      </c>
      <c r="H4792" s="0" t="n">
        <v>1882</v>
      </c>
      <c r="I4792" s="0" t="n">
        <v>2.35258</v>
      </c>
      <c r="J4792" s="0" t="n">
        <v>12.1037</v>
      </c>
      <c r="K4792" s="0" t="n">
        <v>347</v>
      </c>
      <c r="L4792" s="0" t="s">
        <v>20</v>
      </c>
      <c r="M4792" s="0" t="n">
        <f aca="false">35.3*G4792</f>
        <v>0.07338236556326</v>
      </c>
      <c r="N4792" s="0" t="n">
        <f aca="false">M4792*1000/365</f>
        <v>0.201047576885644</v>
      </c>
      <c r="O4792" s="0" t="n">
        <f aca="false">Table1[[#This Row],[Detection frequency 2021]]/100*365</f>
        <v>44.178505</v>
      </c>
      <c r="P4792" s="0" t="n">
        <f aca="false">Table1[[#This Row],[Flared days/year]]/12</f>
        <v>3.68154208333333</v>
      </c>
      <c r="Q4792" s="2" t="n">
        <f aca="false">Table1[[#This Row],['#days per month]]-P4848</f>
        <v>1.83301479166667</v>
      </c>
    </row>
    <row r="4793" customFormat="false" ht="15.75" hidden="true" customHeight="false" outlineLevel="0" collapsed="false">
      <c r="A4793" s="0" t="s">
        <v>161</v>
      </c>
      <c r="B4793" s="0" t="s">
        <v>162</v>
      </c>
      <c r="C4793" s="0" t="s">
        <v>4966</v>
      </c>
      <c r="D4793" s="0" t="n">
        <v>10872</v>
      </c>
      <c r="E4793" s="0" t="n">
        <v>30.2499789999999</v>
      </c>
      <c r="F4793" s="0" t="n">
        <v>106.291202</v>
      </c>
      <c r="G4793" s="0" t="n">
        <v>0.0020779428995</v>
      </c>
      <c r="H4793" s="0" t="n">
        <v>1617.89</v>
      </c>
      <c r="I4793" s="0" t="n">
        <v>1.6015</v>
      </c>
      <c r="J4793" s="0" t="n">
        <v>10.6796</v>
      </c>
      <c r="K4793" s="0" t="n">
        <v>103</v>
      </c>
      <c r="L4793" s="0" t="s">
        <v>20</v>
      </c>
      <c r="M4793" s="0" t="n">
        <f aca="false">35.3*G4793</f>
        <v>0.07335138435235</v>
      </c>
      <c r="N4793" s="0" t="n">
        <f aca="false">M4793*1000/365</f>
        <v>0.200962696855753</v>
      </c>
      <c r="O4793" s="0" t="n">
        <f aca="false">Table1[[#This Row],[Detection frequency 2021]]/100*365</f>
        <v>38.98054</v>
      </c>
      <c r="P4793" s="0" t="n">
        <f aca="false">Table1[[#This Row],[Flared days/year]]/12</f>
        <v>3.24837833333333</v>
      </c>
      <c r="Q4793" s="2" t="n">
        <f aca="false">Table1[[#This Row],['#days per month]]-P4849</f>
        <v>1.40760120833333</v>
      </c>
    </row>
    <row r="4794" customFormat="false" ht="15.75" hidden="true" customHeight="false" outlineLevel="0" collapsed="false">
      <c r="A4794" s="0" t="s">
        <v>221</v>
      </c>
      <c r="B4794" s="0" t="s">
        <v>222</v>
      </c>
      <c r="C4794" s="0" t="s">
        <v>4967</v>
      </c>
      <c r="D4794" s="0" t="n">
        <v>10742</v>
      </c>
      <c r="E4794" s="0" t="n">
        <v>27.13857</v>
      </c>
      <c r="F4794" s="0" t="n">
        <v>94.772114</v>
      </c>
      <c r="G4794" s="0" t="n">
        <v>0.0020776523048</v>
      </c>
      <c r="H4794" s="0" t="n">
        <v>1922.27</v>
      </c>
      <c r="I4794" s="0" t="n">
        <v>1.6015</v>
      </c>
      <c r="J4794" s="0" t="n">
        <v>19.3548</v>
      </c>
      <c r="K4794" s="0" t="n">
        <v>186</v>
      </c>
      <c r="L4794" s="0" t="s">
        <v>20</v>
      </c>
      <c r="M4794" s="0" t="n">
        <f aca="false">35.3*G4794</f>
        <v>0.07334112635944</v>
      </c>
      <c r="N4794" s="0" t="n">
        <f aca="false">M4794*1000/365</f>
        <v>0.200934592765589</v>
      </c>
      <c r="O4794" s="0" t="n">
        <f aca="false">Table1[[#This Row],[Detection frequency 2021]]/100*365</f>
        <v>70.64502</v>
      </c>
      <c r="P4794" s="0" t="n">
        <f aca="false">Table1[[#This Row],[Flared days/year]]/12</f>
        <v>5.887085</v>
      </c>
      <c r="Q4794" s="2" t="n">
        <f aca="false">Table1[[#This Row],['#days per month]]-P4850</f>
        <v>-0.0318462500000001</v>
      </c>
    </row>
    <row r="4795" customFormat="false" ht="15.75" hidden="true" customHeight="false" outlineLevel="0" collapsed="false">
      <c r="A4795" s="0" t="s">
        <v>582</v>
      </c>
      <c r="B4795" s="0" t="s">
        <v>583</v>
      </c>
      <c r="C4795" s="0" t="s">
        <v>4968</v>
      </c>
      <c r="D4795" s="0" t="n">
        <v>8319</v>
      </c>
      <c r="E4795" s="0" t="n">
        <v>25.31992</v>
      </c>
      <c r="F4795" s="0" t="n">
        <v>53.4697439999999</v>
      </c>
      <c r="G4795" s="0" t="n">
        <v>0.003233908069</v>
      </c>
      <c r="H4795" s="0" t="n">
        <v>1704.07</v>
      </c>
      <c r="I4795" s="0" t="n">
        <v>1.77899</v>
      </c>
      <c r="J4795" s="0" t="n">
        <v>4.97238</v>
      </c>
      <c r="K4795" s="0" t="n">
        <v>362</v>
      </c>
      <c r="L4795" s="0" t="s">
        <v>20</v>
      </c>
      <c r="M4795" s="0" t="n">
        <f aca="false">35.3*G4795</f>
        <v>0.1141569548357</v>
      </c>
      <c r="N4795" s="0" t="n">
        <f aca="false">M4795*1000/365</f>
        <v>0.312758780371781</v>
      </c>
      <c r="O4795" s="0" t="n">
        <f aca="false">Table1[[#This Row],[Detection frequency 2021]]/100*365</f>
        <v>18.149187</v>
      </c>
      <c r="P4795" s="0" t="n">
        <f aca="false">Table1[[#This Row],[Flared days/year]]/12</f>
        <v>1.51243225</v>
      </c>
      <c r="Q4795" s="2" t="n">
        <f aca="false">Table1[[#This Row],['#days per month]]-P4851</f>
        <v>-1.34438320833333</v>
      </c>
    </row>
    <row r="4796" customFormat="false" ht="15.75" hidden="true" customHeight="false" outlineLevel="0" collapsed="false">
      <c r="A4796" s="0" t="s">
        <v>24</v>
      </c>
      <c r="B4796" s="0" t="s">
        <v>25</v>
      </c>
      <c r="C4796" s="0" t="s">
        <v>4969</v>
      </c>
      <c r="D4796" s="0" t="n">
        <v>10604</v>
      </c>
      <c r="E4796" s="0" t="n">
        <v>55.432072</v>
      </c>
      <c r="F4796" s="0" t="n">
        <v>106.035503</v>
      </c>
      <c r="G4796" s="0" t="n">
        <v>0.00207660440269999</v>
      </c>
      <c r="H4796" s="0" t="n">
        <v>1350.15</v>
      </c>
      <c r="I4796" s="0" t="n">
        <v>0.445358</v>
      </c>
      <c r="J4796" s="0" t="n">
        <v>2.43056</v>
      </c>
      <c r="K4796" s="0" t="n">
        <v>288</v>
      </c>
      <c r="L4796" s="0" t="s">
        <v>218</v>
      </c>
      <c r="M4796" s="0" t="n">
        <f aca="false">35.3*G4796</f>
        <v>0.0733041354153096</v>
      </c>
      <c r="N4796" s="0" t="n">
        <f aca="false">M4796*1000/365</f>
        <v>0.200833247713177</v>
      </c>
      <c r="O4796" s="0" t="n">
        <f aca="false">Table1[[#This Row],[Detection frequency 2021]]/100*365</f>
        <v>8.871544</v>
      </c>
      <c r="P4796" s="0" t="n">
        <f aca="false">Table1[[#This Row],[Flared days/year]]/12</f>
        <v>0.739295333333333</v>
      </c>
      <c r="Q4796" s="2" t="n">
        <f aca="false">Table1[[#This Row],['#days per month]]-P4852</f>
        <v>-2.13925283333333</v>
      </c>
    </row>
    <row r="4797" customFormat="false" ht="15.75" hidden="true" customHeight="false" outlineLevel="0" collapsed="false">
      <c r="A4797" s="0" t="s">
        <v>645</v>
      </c>
      <c r="B4797" s="0" t="s">
        <v>646</v>
      </c>
      <c r="C4797" s="0" t="s">
        <v>4970</v>
      </c>
      <c r="D4797" s="0" t="n">
        <v>4119</v>
      </c>
      <c r="E4797" s="0" t="n">
        <v>39.9114469999999</v>
      </c>
      <c r="F4797" s="0" t="n">
        <v>-80.79793</v>
      </c>
      <c r="G4797" s="0" t="n">
        <v>0.0020743089981</v>
      </c>
      <c r="H4797" s="0" t="n">
        <v>1899.81</v>
      </c>
      <c r="I4797" s="0" t="n">
        <v>1.6015</v>
      </c>
      <c r="J4797" s="0" t="n">
        <v>8.07175</v>
      </c>
      <c r="K4797" s="0" t="n">
        <v>223</v>
      </c>
      <c r="L4797" s="0" t="s">
        <v>20</v>
      </c>
      <c r="M4797" s="0" t="n">
        <f aca="false">35.3*G4797</f>
        <v>0.07322310763293</v>
      </c>
      <c r="N4797" s="0" t="n">
        <f aca="false">M4797*1000/365</f>
        <v>0.200611253788849</v>
      </c>
      <c r="O4797" s="0" t="n">
        <f aca="false">Table1[[#This Row],[Detection frequency 2021]]/100*365</f>
        <v>29.4618875</v>
      </c>
      <c r="P4797" s="0" t="n">
        <f aca="false">Table1[[#This Row],[Flared days/year]]/12</f>
        <v>2.45515729166667</v>
      </c>
      <c r="Q4797" s="2" t="n">
        <f aca="false">Table1[[#This Row],['#days per month]]-P4853</f>
        <v>-3.30481645833333</v>
      </c>
    </row>
    <row r="4798" customFormat="false" ht="15.75" hidden="true" customHeight="false" outlineLevel="0" collapsed="false">
      <c r="A4798" s="0" t="s">
        <v>645</v>
      </c>
      <c r="B4798" s="0" t="s">
        <v>646</v>
      </c>
      <c r="C4798" s="0" t="s">
        <v>4971</v>
      </c>
      <c r="D4798" s="0" t="n">
        <v>2886</v>
      </c>
      <c r="E4798" s="0" t="n">
        <v>28.4849219999999</v>
      </c>
      <c r="F4798" s="0" t="n">
        <v>-99.477307</v>
      </c>
      <c r="G4798" s="0" t="n">
        <v>0.0020740859153</v>
      </c>
      <c r="H4798" s="0" t="n">
        <v>1862.12</v>
      </c>
      <c r="I4798" s="0" t="n">
        <v>1.69017</v>
      </c>
      <c r="J4798" s="0" t="n">
        <v>11.465</v>
      </c>
      <c r="K4798" s="0" t="n">
        <v>314</v>
      </c>
      <c r="L4798" s="0" t="s">
        <v>20</v>
      </c>
      <c r="M4798" s="0" t="n">
        <f aca="false">35.3*G4798</f>
        <v>0.07321523281009</v>
      </c>
      <c r="N4798" s="0" t="n">
        <f aca="false">M4798*1000/365</f>
        <v>0.200589678931753</v>
      </c>
      <c r="O4798" s="0" t="n">
        <f aca="false">Table1[[#This Row],[Detection frequency 2021]]/100*365</f>
        <v>41.84725</v>
      </c>
      <c r="P4798" s="0" t="n">
        <f aca="false">Table1[[#This Row],[Flared days/year]]/12</f>
        <v>3.48727083333333</v>
      </c>
      <c r="Q4798" s="2" t="n">
        <f aca="false">Table1[[#This Row],['#days per month]]-P4854</f>
        <v>0.492400208333334</v>
      </c>
    </row>
    <row r="4799" customFormat="false" ht="15.75" hidden="true" customHeight="false" outlineLevel="0" collapsed="false">
      <c r="A4799" s="0" t="s">
        <v>645</v>
      </c>
      <c r="B4799" s="0" t="s">
        <v>646</v>
      </c>
      <c r="C4799" s="0" t="s">
        <v>4972</v>
      </c>
      <c r="D4799" s="0" t="n">
        <v>1803</v>
      </c>
      <c r="E4799" s="0" t="n">
        <v>31.938137</v>
      </c>
      <c r="F4799" s="0" t="n">
        <v>-103.550553</v>
      </c>
      <c r="G4799" s="0" t="n">
        <v>0.00207345776109999</v>
      </c>
      <c r="H4799" s="0" t="n">
        <v>1824.21</v>
      </c>
      <c r="I4799" s="0" t="n">
        <v>1.80704</v>
      </c>
      <c r="J4799" s="0" t="n">
        <v>6.23145</v>
      </c>
      <c r="K4799" s="0" t="n">
        <v>337</v>
      </c>
      <c r="L4799" s="0" t="s">
        <v>20</v>
      </c>
      <c r="M4799" s="0" t="n">
        <f aca="false">35.3*G4799</f>
        <v>0.0731930589668296</v>
      </c>
      <c r="N4799" s="0" t="n">
        <f aca="false">M4799*1000/365</f>
        <v>0.200528928676246</v>
      </c>
      <c r="O4799" s="0" t="n">
        <f aca="false">Table1[[#This Row],[Detection frequency 2021]]/100*365</f>
        <v>22.7447925</v>
      </c>
      <c r="P4799" s="0" t="n">
        <f aca="false">Table1[[#This Row],[Flared days/year]]/12</f>
        <v>1.895399375</v>
      </c>
      <c r="Q4799" s="2" t="n">
        <f aca="false">Table1[[#This Row],['#days per month]]-P4855</f>
        <v>-1.63509354166667</v>
      </c>
    </row>
    <row r="4800" customFormat="false" ht="15.75" hidden="true" customHeight="false" outlineLevel="0" collapsed="false">
      <c r="A4800" s="0" t="s">
        <v>645</v>
      </c>
      <c r="B4800" s="0" t="s">
        <v>646</v>
      </c>
      <c r="C4800" s="0" t="s">
        <v>4973</v>
      </c>
      <c r="D4800" s="0" t="n">
        <v>561</v>
      </c>
      <c r="E4800" s="0" t="n">
        <v>47.995213</v>
      </c>
      <c r="F4800" s="0" t="n">
        <v>-103.40478</v>
      </c>
      <c r="G4800" s="0" t="n">
        <v>0.002071059621</v>
      </c>
      <c r="H4800" s="0" t="n">
        <v>1935.93</v>
      </c>
      <c r="I4800" s="0" t="n">
        <v>1.83538</v>
      </c>
      <c r="J4800" s="0" t="n">
        <v>7.53623</v>
      </c>
      <c r="K4800" s="0" t="n">
        <v>345</v>
      </c>
      <c r="L4800" s="0" t="s">
        <v>20</v>
      </c>
      <c r="M4800" s="0" t="n">
        <f aca="false">35.3*G4800</f>
        <v>0.0731084046213</v>
      </c>
      <c r="N4800" s="0" t="n">
        <f aca="false">M4800*1000/365</f>
        <v>0.200296998962466</v>
      </c>
      <c r="O4800" s="0" t="n">
        <f aca="false">Table1[[#This Row],[Detection frequency 2021]]/100*365</f>
        <v>27.5072395</v>
      </c>
      <c r="P4800" s="0" t="n">
        <f aca="false">Table1[[#This Row],[Flared days/year]]/12</f>
        <v>2.29226995833333</v>
      </c>
      <c r="Q4800" s="2" t="n">
        <f aca="false">Table1[[#This Row],['#days per month]]-P4856</f>
        <v>0.119650041666667</v>
      </c>
    </row>
    <row r="4801" customFormat="false" ht="15.75" hidden="true" customHeight="false" outlineLevel="0" collapsed="false">
      <c r="A4801" s="0" t="s">
        <v>24</v>
      </c>
      <c r="B4801" s="0" t="s">
        <v>25</v>
      </c>
      <c r="C4801" s="0" t="s">
        <v>4974</v>
      </c>
      <c r="D4801" s="0" t="n">
        <v>8658</v>
      </c>
      <c r="E4801" s="0" t="n">
        <v>60.588281</v>
      </c>
      <c r="F4801" s="0" t="n">
        <v>65.316474</v>
      </c>
      <c r="G4801" s="0" t="n">
        <v>0.0020692661527</v>
      </c>
      <c r="H4801" s="0" t="n">
        <v>1112.03</v>
      </c>
      <c r="I4801" s="0" t="n">
        <v>1.6015</v>
      </c>
      <c r="J4801" s="0" t="n">
        <v>22.1649</v>
      </c>
      <c r="K4801" s="0" t="n">
        <v>194</v>
      </c>
      <c r="L4801" s="0" t="s">
        <v>20</v>
      </c>
      <c r="M4801" s="0" t="n">
        <f aca="false">35.3*G4801</f>
        <v>0.07304509519031</v>
      </c>
      <c r="N4801" s="0" t="n">
        <f aca="false">M4801*1000/365</f>
        <v>0.200123548466603</v>
      </c>
      <c r="O4801" s="0" t="n">
        <f aca="false">Table1[[#This Row],[Detection frequency 2021]]/100*365</f>
        <v>80.901885</v>
      </c>
      <c r="P4801" s="0" t="n">
        <f aca="false">Table1[[#This Row],[Flared days/year]]/12</f>
        <v>6.74182375</v>
      </c>
      <c r="Q4801" s="2" t="n">
        <f aca="false">Table1[[#This Row],['#days per month]]-P4857</f>
        <v>2.21704041666667</v>
      </c>
    </row>
    <row r="4802" customFormat="false" ht="15.75" hidden="true" customHeight="false" outlineLevel="0" collapsed="false">
      <c r="A4802" s="0" t="s">
        <v>645</v>
      </c>
      <c r="B4802" s="0" t="s">
        <v>646</v>
      </c>
      <c r="C4802" s="0" t="s">
        <v>4975</v>
      </c>
      <c r="D4802" s="0" t="n">
        <v>1997</v>
      </c>
      <c r="E4802" s="0" t="n">
        <v>32.610033</v>
      </c>
      <c r="F4802" s="0" t="n">
        <v>-103.305693</v>
      </c>
      <c r="G4802" s="0" t="n">
        <v>0.0020691252583</v>
      </c>
      <c r="H4802" s="0" t="n">
        <v>1791.83</v>
      </c>
      <c r="I4802" s="0" t="n">
        <v>1.6015</v>
      </c>
      <c r="J4802" s="0" t="n">
        <v>1.84049</v>
      </c>
      <c r="K4802" s="0" t="n">
        <v>326</v>
      </c>
      <c r="L4802" s="0" t="s">
        <v>20</v>
      </c>
      <c r="M4802" s="0" t="n">
        <f aca="false">35.3*G4802</f>
        <v>0.07304012161799</v>
      </c>
      <c r="N4802" s="0" t="n">
        <f aca="false">M4802*1000/365</f>
        <v>0.200109922241068</v>
      </c>
      <c r="O4802" s="0" t="n">
        <f aca="false">Table1[[#This Row],[Detection frequency 2021]]/100*365</f>
        <v>6.7177885</v>
      </c>
      <c r="P4802" s="0" t="n">
        <f aca="false">Table1[[#This Row],[Flared days/year]]/12</f>
        <v>0.559815708333333</v>
      </c>
      <c r="Q4802" s="2" t="n">
        <f aca="false">Table1[[#This Row],['#days per month]]-P4858</f>
        <v>-2.623318875</v>
      </c>
    </row>
    <row r="4803" customFormat="false" ht="15.75" hidden="true" customHeight="false" outlineLevel="0" collapsed="false">
      <c r="A4803" s="0" t="s">
        <v>345</v>
      </c>
      <c r="B4803" s="0" t="s">
        <v>346</v>
      </c>
      <c r="C4803" s="0" t="s">
        <v>4976</v>
      </c>
      <c r="D4803" s="0" t="n">
        <v>4680</v>
      </c>
      <c r="E4803" s="0" t="n">
        <v>-38.484602</v>
      </c>
      <c r="F4803" s="0" t="n">
        <v>-68.697532</v>
      </c>
      <c r="G4803" s="0" t="n">
        <v>0.0020683620803</v>
      </c>
      <c r="H4803" s="0" t="n">
        <v>1813.5</v>
      </c>
      <c r="I4803" s="0" t="n">
        <v>2.06785</v>
      </c>
      <c r="J4803" s="0" t="n">
        <v>10.567</v>
      </c>
      <c r="K4803" s="0" t="n">
        <v>388</v>
      </c>
      <c r="L4803" s="0" t="s">
        <v>20</v>
      </c>
      <c r="M4803" s="0" t="n">
        <f aca="false">35.3*G4803</f>
        <v>0.07301318143459</v>
      </c>
      <c r="N4803" s="0" t="n">
        <f aca="false">M4803*1000/365</f>
        <v>0.200036113519425</v>
      </c>
      <c r="O4803" s="0" t="n">
        <f aca="false">Table1[[#This Row],[Detection frequency 2021]]/100*365</f>
        <v>38.56955</v>
      </c>
      <c r="P4803" s="0" t="n">
        <f aca="false">Table1[[#This Row],[Flared days/year]]/12</f>
        <v>3.21412916666667</v>
      </c>
      <c r="Q4803" s="2" t="n">
        <f aca="false">Table1[[#This Row],['#days per month]]-P4859</f>
        <v>1.228471375</v>
      </c>
    </row>
    <row r="4804" customFormat="false" ht="15.75" hidden="true" customHeight="false" outlineLevel="0" collapsed="false">
      <c r="A4804" s="0" t="s">
        <v>645</v>
      </c>
      <c r="B4804" s="0" t="s">
        <v>646</v>
      </c>
      <c r="C4804" s="0" t="s">
        <v>4977</v>
      </c>
      <c r="D4804" s="0" t="n">
        <v>1517</v>
      </c>
      <c r="E4804" s="0" t="n">
        <v>32.345617</v>
      </c>
      <c r="F4804" s="0" t="n">
        <v>-103.831797999999</v>
      </c>
      <c r="G4804" s="0" t="n">
        <v>0.0020665774179</v>
      </c>
      <c r="H4804" s="0" t="n">
        <v>1903.52</v>
      </c>
      <c r="I4804" s="0" t="n">
        <v>3.91831999999999</v>
      </c>
      <c r="J4804" s="0" t="n">
        <v>9.09091</v>
      </c>
      <c r="K4804" s="0" t="n">
        <v>330</v>
      </c>
      <c r="L4804" s="0" t="s">
        <v>20</v>
      </c>
      <c r="M4804" s="0" t="n">
        <f aca="false">35.3*G4804</f>
        <v>0.07295018285187</v>
      </c>
      <c r="N4804" s="0" t="n">
        <f aca="false">M4804*1000/365</f>
        <v>0.199863514662658</v>
      </c>
      <c r="O4804" s="0" t="n">
        <f aca="false">Table1[[#This Row],[Detection frequency 2021]]/100*365</f>
        <v>33.1818215</v>
      </c>
      <c r="P4804" s="0" t="n">
        <f aca="false">Table1[[#This Row],[Flared days/year]]/12</f>
        <v>2.76515179166667</v>
      </c>
      <c r="Q4804" s="2" t="n">
        <f aca="false">Table1[[#This Row],['#days per month]]-P4860</f>
        <v>1.99184758333333</v>
      </c>
    </row>
    <row r="4805" customFormat="false" ht="15.75" hidden="true" customHeight="false" outlineLevel="0" collapsed="false">
      <c r="A4805" s="0" t="s">
        <v>726</v>
      </c>
      <c r="B4805" s="0" t="s">
        <v>727</v>
      </c>
      <c r="C4805" s="0" t="s">
        <v>4978</v>
      </c>
      <c r="D4805" s="0" t="n">
        <v>5194</v>
      </c>
      <c r="E4805" s="0" t="n">
        <v>56.492389</v>
      </c>
      <c r="F4805" s="0" t="n">
        <v>2.15397599999999</v>
      </c>
      <c r="G4805" s="0" t="n">
        <v>0.00206651577659999</v>
      </c>
      <c r="H4805" s="0" t="n">
        <v>1718.18</v>
      </c>
      <c r="I4805" s="0" t="n">
        <v>3.34041999999999</v>
      </c>
      <c r="J4805" s="0" t="n">
        <v>12.0567</v>
      </c>
      <c r="K4805" s="0" t="n">
        <v>141</v>
      </c>
      <c r="L4805" s="0" t="s">
        <v>20</v>
      </c>
      <c r="M4805" s="0" t="n">
        <f aca="false">35.3*G4805</f>
        <v>0.0729480069139797</v>
      </c>
      <c r="N4805" s="0" t="n">
        <f aca="false">M4805*1000/365</f>
        <v>0.199857553188985</v>
      </c>
      <c r="O4805" s="0" t="n">
        <f aca="false">Table1[[#This Row],[Detection frequency 2021]]/100*365</f>
        <v>44.006955</v>
      </c>
      <c r="P4805" s="0" t="n">
        <f aca="false">Table1[[#This Row],[Flared days/year]]/12</f>
        <v>3.66724625</v>
      </c>
      <c r="Q4805" s="2" t="n">
        <f aca="false">Table1[[#This Row],['#days per month]]-P4861</f>
        <v>1.00403591666667</v>
      </c>
    </row>
    <row r="4806" customFormat="false" ht="15.75" hidden="true" customHeight="false" outlineLevel="0" collapsed="false">
      <c r="A4806" s="0" t="s">
        <v>645</v>
      </c>
      <c r="B4806" s="0" t="s">
        <v>646</v>
      </c>
      <c r="C4806" s="0" t="s">
        <v>4979</v>
      </c>
      <c r="D4806" s="0" t="n">
        <v>2438</v>
      </c>
      <c r="E4806" s="0" t="n">
        <v>32.464507</v>
      </c>
      <c r="F4806" s="0" t="n">
        <v>-101.914920999999</v>
      </c>
      <c r="G4806" s="0" t="n">
        <v>0.00206629562909999</v>
      </c>
      <c r="H4806" s="0" t="n">
        <v>1950.13</v>
      </c>
      <c r="I4806" s="0" t="n">
        <v>2.22573</v>
      </c>
      <c r="J4806" s="0" t="n">
        <v>12.1739</v>
      </c>
      <c r="K4806" s="0" t="n">
        <v>345</v>
      </c>
      <c r="L4806" s="0" t="s">
        <v>20</v>
      </c>
      <c r="M4806" s="0" t="n">
        <f aca="false">35.3*G4806</f>
        <v>0.0729402357072296</v>
      </c>
      <c r="N4806" s="0" t="n">
        <f aca="false">M4806*1000/365</f>
        <v>0.199836262211588</v>
      </c>
      <c r="O4806" s="0" t="n">
        <f aca="false">Table1[[#This Row],[Detection frequency 2021]]/100*365</f>
        <v>44.434735</v>
      </c>
      <c r="P4806" s="0" t="n">
        <f aca="false">Table1[[#This Row],[Flared days/year]]/12</f>
        <v>3.70289458333333</v>
      </c>
      <c r="Q4806" s="2" t="n">
        <f aca="false">Table1[[#This Row],['#days per month]]-P4862</f>
        <v>-1.11787333333333</v>
      </c>
    </row>
    <row r="4807" customFormat="false" ht="15.75" hidden="true" customHeight="false" outlineLevel="0" collapsed="false">
      <c r="A4807" s="0" t="s">
        <v>732</v>
      </c>
      <c r="B4807" s="0" t="s">
        <v>733</v>
      </c>
      <c r="C4807" s="0" t="s">
        <v>4980</v>
      </c>
      <c r="D4807" s="0" t="n">
        <v>4187</v>
      </c>
      <c r="E4807" s="0" t="n">
        <v>5.109024</v>
      </c>
      <c r="F4807" s="0" t="n">
        <v>-72.683704</v>
      </c>
      <c r="G4807" s="0" t="n">
        <v>0.002063897489</v>
      </c>
      <c r="H4807" s="0" t="n">
        <v>1773.37</v>
      </c>
      <c r="I4807" s="0" t="n">
        <v>1.6015</v>
      </c>
      <c r="J4807" s="0" t="n">
        <v>19.1176</v>
      </c>
      <c r="K4807" s="0" t="n">
        <v>68</v>
      </c>
      <c r="L4807" s="0" t="s">
        <v>20</v>
      </c>
      <c r="M4807" s="0" t="n">
        <f aca="false">35.3*G4807</f>
        <v>0.0728555813617</v>
      </c>
      <c r="N4807" s="0" t="n">
        <f aca="false">M4807*1000/365</f>
        <v>0.199604332497808</v>
      </c>
      <c r="O4807" s="0" t="n">
        <f aca="false">Table1[[#This Row],[Detection frequency 2021]]/100*365</f>
        <v>69.77924</v>
      </c>
      <c r="P4807" s="0" t="n">
        <f aca="false">Table1[[#This Row],[Flared days/year]]/12</f>
        <v>5.81493666666667</v>
      </c>
      <c r="Q4807" s="2" t="n">
        <f aca="false">Table1[[#This Row],['#days per month]]-P4863</f>
        <v>1.4697029166667</v>
      </c>
    </row>
    <row r="4808" customFormat="false" ht="15.75" hidden="true" customHeight="false" outlineLevel="0" collapsed="false">
      <c r="A4808" s="0" t="s">
        <v>24</v>
      </c>
      <c r="B4808" s="0" t="s">
        <v>25</v>
      </c>
      <c r="C4808" s="0" t="s">
        <v>4981</v>
      </c>
      <c r="D4808" s="0" t="n">
        <v>9359</v>
      </c>
      <c r="E4808" s="0" t="n">
        <v>66.813698</v>
      </c>
      <c r="F4808" s="0" t="n">
        <v>79.635037</v>
      </c>
      <c r="G4808" s="0" t="n">
        <v>0.0020638035594</v>
      </c>
      <c r="H4808" s="0" t="n">
        <v>1706.37</v>
      </c>
      <c r="I4808" s="0" t="n">
        <v>2.51005</v>
      </c>
      <c r="J4808" s="0" t="n">
        <v>12.5</v>
      </c>
      <c r="K4808" s="0" t="n">
        <v>216</v>
      </c>
      <c r="L4808" s="0" t="s">
        <v>218</v>
      </c>
      <c r="M4808" s="0" t="n">
        <f aca="false">35.3*G4808</f>
        <v>0.07285226564682</v>
      </c>
      <c r="N4808" s="0" t="n">
        <f aca="false">M4808*1000/365</f>
        <v>0.199595248347452</v>
      </c>
      <c r="O4808" s="0" t="n">
        <f aca="false">Table1[[#This Row],[Detection frequency 2021]]/100*365</f>
        <v>45.625</v>
      </c>
      <c r="P4808" s="0" t="n">
        <f aca="false">Table1[[#This Row],[Flared days/year]]/12</f>
        <v>3.80208333333333</v>
      </c>
      <c r="Q4808" s="2" t="n">
        <f aca="false">Table1[[#This Row],['#days per month]]-P4864</f>
        <v>-1.15714124999997</v>
      </c>
    </row>
    <row r="4809" customFormat="false" ht="15.75" hidden="false" customHeight="false" outlineLevel="0" collapsed="false">
      <c r="A4809" s="0" t="s">
        <v>240</v>
      </c>
      <c r="B4809" s="0" t="s">
        <v>241</v>
      </c>
      <c r="C4809" s="0" t="s">
        <v>4982</v>
      </c>
      <c r="D4809" s="0" t="n">
        <v>7701</v>
      </c>
      <c r="E4809" s="0" t="n">
        <v>24.4657239999999</v>
      </c>
      <c r="F4809" s="0" t="n">
        <v>48.333513</v>
      </c>
      <c r="G4809" s="0" t="n">
        <v>0.0124914039739999</v>
      </c>
      <c r="H4809" s="0" t="n">
        <v>1649.46</v>
      </c>
      <c r="I4809" s="0" t="n">
        <v>1.6015</v>
      </c>
      <c r="J4809" s="0" t="n">
        <v>6.41025999999999</v>
      </c>
      <c r="K4809" s="0" t="n">
        <v>390</v>
      </c>
      <c r="L4809" s="0" t="s">
        <v>20</v>
      </c>
      <c r="M4809" s="0" t="n">
        <f aca="false">35.3*G4809</f>
        <v>0.440946560282196</v>
      </c>
      <c r="N4809" s="0" t="n">
        <f aca="false">M4809*1000/365</f>
        <v>1.20807276789643</v>
      </c>
      <c r="O4809" s="0" t="n">
        <f aca="false">Table1[[#This Row],[Detection frequency 2021]]/100*365</f>
        <v>23.397449</v>
      </c>
      <c r="P4809" s="2" t="n">
        <f aca="false">Table1[[#This Row],[Flared days/year]]/12</f>
        <v>1.94978741666666</v>
      </c>
      <c r="Q4809" s="2"/>
    </row>
    <row r="4810" customFormat="false" ht="15.75" hidden="true" customHeight="false" outlineLevel="0" collapsed="false">
      <c r="A4810" s="0" t="s">
        <v>645</v>
      </c>
      <c r="B4810" s="0" t="s">
        <v>646</v>
      </c>
      <c r="C4810" s="0" t="s">
        <v>4983</v>
      </c>
      <c r="D4810" s="0" t="n">
        <v>1175</v>
      </c>
      <c r="E4810" s="0" t="n">
        <v>33.6132719999999</v>
      </c>
      <c r="F4810" s="0" t="n">
        <v>-117.822438999999</v>
      </c>
      <c r="G4810" s="0" t="n">
        <v>0.0020606804002</v>
      </c>
      <c r="H4810" s="0" t="n">
        <v>1257.68</v>
      </c>
      <c r="I4810" s="0" t="n">
        <v>0.148217</v>
      </c>
      <c r="J4810" s="0" t="n">
        <v>53.616</v>
      </c>
      <c r="K4810" s="0" t="n">
        <v>401</v>
      </c>
      <c r="L4810" s="0" t="s">
        <v>20</v>
      </c>
      <c r="M4810" s="0" t="n">
        <f aca="false">35.3*G4810</f>
        <v>0.07274201812706</v>
      </c>
      <c r="N4810" s="0" t="n">
        <f aca="false">M4810*1000/365</f>
        <v>0.19929320034811</v>
      </c>
      <c r="O4810" s="0" t="n">
        <f aca="false">Table1[[#This Row],[Detection frequency 2021]]/100*365</f>
        <v>195.6984</v>
      </c>
      <c r="P4810" s="0" t="n">
        <f aca="false">Table1[[#This Row],[Flared days/year]]/12</f>
        <v>16.3082</v>
      </c>
      <c r="Q4810" s="2" t="n">
        <f aca="false">Table1[[#This Row],['#days per month]]-P4866</f>
        <v>13.8567079166667</v>
      </c>
    </row>
    <row r="4811" customFormat="false" ht="15.75" hidden="true" customHeight="false" outlineLevel="0" collapsed="false">
      <c r="A4811" s="0" t="s">
        <v>645</v>
      </c>
      <c r="B4811" s="0" t="s">
        <v>646</v>
      </c>
      <c r="C4811" s="0" t="s">
        <v>4984</v>
      </c>
      <c r="D4811" s="0" t="n">
        <v>674</v>
      </c>
      <c r="E4811" s="0" t="n">
        <v>47.878569</v>
      </c>
      <c r="F4811" s="0" t="n">
        <v>-103.071653</v>
      </c>
      <c r="G4811" s="0" t="n">
        <v>0.0020601725933</v>
      </c>
      <c r="H4811" s="0" t="n">
        <v>1915.02</v>
      </c>
      <c r="I4811" s="0" t="n">
        <v>2.58541</v>
      </c>
      <c r="J4811" s="0" t="n">
        <v>10.8883</v>
      </c>
      <c r="K4811" s="0" t="n">
        <v>349</v>
      </c>
      <c r="L4811" s="0" t="s">
        <v>20</v>
      </c>
      <c r="M4811" s="0" t="n">
        <f aca="false">35.3*G4811</f>
        <v>0.07272409254349</v>
      </c>
      <c r="N4811" s="0" t="n">
        <f aca="false">M4811*1000/365</f>
        <v>0.199244089160247</v>
      </c>
      <c r="O4811" s="0" t="n">
        <f aca="false">Table1[[#This Row],[Detection frequency 2021]]/100*365</f>
        <v>39.742295</v>
      </c>
      <c r="P4811" s="0" t="n">
        <f aca="false">Table1[[#This Row],[Flared days/year]]/12</f>
        <v>3.31185791666667</v>
      </c>
      <c r="Q4811" s="2" t="n">
        <f aca="false">Table1[[#This Row],['#days per month]]-P4867</f>
        <v>-1.44074625</v>
      </c>
    </row>
    <row r="4812" customFormat="false" ht="15.75" hidden="true" customHeight="false" outlineLevel="0" collapsed="false">
      <c r="A4812" s="0" t="s">
        <v>645</v>
      </c>
      <c r="B4812" s="0" t="s">
        <v>646</v>
      </c>
      <c r="C4812" s="0" t="s">
        <v>4985</v>
      </c>
      <c r="D4812" s="0" t="n">
        <v>2533</v>
      </c>
      <c r="E4812" s="0" t="n">
        <v>32.041108</v>
      </c>
      <c r="F4812" s="0" t="n">
        <v>-101.756302</v>
      </c>
      <c r="G4812" s="0" t="n">
        <v>0.0020585699195</v>
      </c>
      <c r="H4812" s="0" t="n">
        <v>1861.2</v>
      </c>
      <c r="I4812" s="0" t="n">
        <v>1.6015</v>
      </c>
      <c r="J4812" s="0" t="n">
        <v>7.94118</v>
      </c>
      <c r="K4812" s="0" t="n">
        <v>340</v>
      </c>
      <c r="L4812" s="0" t="s">
        <v>20</v>
      </c>
      <c r="M4812" s="0" t="n">
        <f aca="false">35.3*G4812</f>
        <v>0.07266751815835</v>
      </c>
      <c r="N4812" s="0" t="n">
        <f aca="false">M4812*1000/365</f>
        <v>0.199089090844795</v>
      </c>
      <c r="O4812" s="0" t="n">
        <f aca="false">Table1[[#This Row],[Detection frequency 2021]]/100*365</f>
        <v>28.985307</v>
      </c>
      <c r="P4812" s="0" t="n">
        <f aca="false">Table1[[#This Row],[Flared days/year]]/12</f>
        <v>2.41544225</v>
      </c>
      <c r="Q4812" s="2" t="n">
        <f aca="false">Table1[[#This Row],['#days per month]]-P4868</f>
        <v>-2.92803608333333</v>
      </c>
    </row>
    <row r="4813" customFormat="false" ht="15.75" hidden="true" customHeight="false" outlineLevel="0" collapsed="false">
      <c r="A4813" s="0" t="s">
        <v>78</v>
      </c>
      <c r="B4813" s="0" t="s">
        <v>79</v>
      </c>
      <c r="C4813" s="0" t="s">
        <v>4986</v>
      </c>
      <c r="D4813" s="0" t="n">
        <v>8500</v>
      </c>
      <c r="E4813" s="0" t="n">
        <v>18.020103</v>
      </c>
      <c r="F4813" s="0" t="n">
        <v>55.2579189999999</v>
      </c>
      <c r="G4813" s="0" t="n">
        <v>0.000655411395799999</v>
      </c>
      <c r="H4813" s="0" t="n">
        <v>1842.71</v>
      </c>
      <c r="I4813" s="0" t="n">
        <v>1.50134</v>
      </c>
      <c r="J4813" s="0" t="n">
        <v>4.73538</v>
      </c>
      <c r="K4813" s="0" t="n">
        <v>359</v>
      </c>
      <c r="L4813" s="0" t="s">
        <v>20</v>
      </c>
      <c r="M4813" s="0" t="n">
        <f aca="false">35.3*G4813</f>
        <v>0.02313602227174</v>
      </c>
      <c r="N4813" s="0" t="n">
        <f aca="false">M4813*1000/365</f>
        <v>0.0633863623883287</v>
      </c>
      <c r="O4813" s="0" t="n">
        <f aca="false">Table1[[#This Row],[Detection frequency 2021]]/100*365</f>
        <v>17.284137</v>
      </c>
      <c r="P4813" s="0" t="n">
        <f aca="false">Table1[[#This Row],[Flared days/year]]/12</f>
        <v>1.44034475</v>
      </c>
      <c r="Q4813" s="2" t="n">
        <f aca="false">Table1[[#This Row],['#days per month]]-P4869</f>
        <v>-6.30206566666664</v>
      </c>
    </row>
    <row r="4814" customFormat="false" ht="15.75" hidden="true" customHeight="false" outlineLevel="0" collapsed="false">
      <c r="A4814" s="0" t="s">
        <v>24</v>
      </c>
      <c r="B4814" s="0" t="s">
        <v>25</v>
      </c>
      <c r="C4814" s="0" t="s">
        <v>4987</v>
      </c>
      <c r="D4814" s="0" t="n">
        <v>6769</v>
      </c>
      <c r="E4814" s="0" t="n">
        <v>52.9125189999999</v>
      </c>
      <c r="F4814" s="0" t="n">
        <v>50.6785549999999</v>
      </c>
      <c r="G4814" s="0" t="n">
        <v>0.0020574721173</v>
      </c>
      <c r="H4814" s="0" t="n">
        <v>1892.53</v>
      </c>
      <c r="I4814" s="0" t="n">
        <v>1.6015</v>
      </c>
      <c r="J4814" s="0" t="n">
        <v>7.05128</v>
      </c>
      <c r="K4814" s="0" t="n">
        <v>312</v>
      </c>
      <c r="L4814" s="0" t="s">
        <v>20</v>
      </c>
      <c r="M4814" s="0" t="n">
        <f aca="false">35.3*G4814</f>
        <v>0.07262876574069</v>
      </c>
      <c r="N4814" s="0" t="n">
        <f aca="false">M4814*1000/365</f>
        <v>0.198982919837507</v>
      </c>
      <c r="O4814" s="0" t="n">
        <f aca="false">Table1[[#This Row],[Detection frequency 2021]]/100*365</f>
        <v>25.737172</v>
      </c>
      <c r="P4814" s="0" t="n">
        <f aca="false">Table1[[#This Row],[Flared days/year]]/12</f>
        <v>2.14476433333333</v>
      </c>
      <c r="Q4814" s="2" t="n">
        <f aca="false">Table1[[#This Row],['#days per month]]-P4870</f>
        <v>-0.28110475</v>
      </c>
    </row>
    <row r="4815" customFormat="false" ht="15.75" hidden="true" customHeight="false" outlineLevel="0" collapsed="false">
      <c r="A4815" s="0" t="s">
        <v>645</v>
      </c>
      <c r="B4815" s="0" t="s">
        <v>646</v>
      </c>
      <c r="C4815" s="0" t="s">
        <v>4988</v>
      </c>
      <c r="D4815" s="0" t="n">
        <v>1853</v>
      </c>
      <c r="E4815" s="0" t="n">
        <v>32.331877</v>
      </c>
      <c r="F4815" s="0" t="n">
        <v>-103.50478</v>
      </c>
      <c r="G4815" s="0" t="n">
        <v>0.0020535388153</v>
      </c>
      <c r="H4815" s="0" t="n">
        <v>1850.71</v>
      </c>
      <c r="I4815" s="0" t="n">
        <v>1.6015</v>
      </c>
      <c r="J4815" s="0" t="n">
        <v>10.8433999999999</v>
      </c>
      <c r="K4815" s="0" t="n">
        <v>332</v>
      </c>
      <c r="L4815" s="0" t="s">
        <v>20</v>
      </c>
      <c r="M4815" s="0" t="n">
        <f aca="false">35.3*G4815</f>
        <v>0.07248992018009</v>
      </c>
      <c r="N4815" s="0" t="n">
        <f aca="false">M4815*1000/365</f>
        <v>0.198602521041342</v>
      </c>
      <c r="O4815" s="0" t="n">
        <f aca="false">Table1[[#This Row],[Detection frequency 2021]]/100*365</f>
        <v>39.5784099999996</v>
      </c>
      <c r="P4815" s="0" t="n">
        <f aca="false">Table1[[#This Row],[Flared days/year]]/12</f>
        <v>3.2982008333333</v>
      </c>
      <c r="Q4815" s="2" t="n">
        <f aca="false">Table1[[#This Row],['#days per month]]-P4871</f>
        <v>-0.201054166666698</v>
      </c>
    </row>
    <row r="4816" customFormat="false" ht="15.75" hidden="true" customHeight="false" outlineLevel="0" collapsed="false">
      <c r="A4816" s="0" t="s">
        <v>468</v>
      </c>
      <c r="B4816" s="0" t="s">
        <v>469</v>
      </c>
      <c r="C4816" s="0" t="s">
        <v>4989</v>
      </c>
      <c r="D4816" s="0" t="n">
        <v>7601</v>
      </c>
      <c r="E4816" s="0" t="n">
        <v>29.8782419999999</v>
      </c>
      <c r="F4816" s="0" t="n">
        <v>47.76605</v>
      </c>
      <c r="G4816" s="0" t="n">
        <v>0.001151165954</v>
      </c>
      <c r="H4816" s="0" t="n">
        <v>1787.17</v>
      </c>
      <c r="I4816" s="0" t="n">
        <v>1.6015</v>
      </c>
      <c r="J4816" s="0" t="n">
        <v>4.71464</v>
      </c>
      <c r="K4816" s="0" t="n">
        <v>403</v>
      </c>
      <c r="L4816" s="0" t="s">
        <v>20</v>
      </c>
      <c r="M4816" s="0" t="n">
        <f aca="false">35.3*G4816</f>
        <v>0.0406361581762</v>
      </c>
      <c r="N4816" s="0" t="n">
        <f aca="false">M4816*1000/365</f>
        <v>0.111331940208767</v>
      </c>
      <c r="O4816" s="0" t="n">
        <f aca="false">Table1[[#This Row],[Detection frequency 2021]]/100*365</f>
        <v>17.208436</v>
      </c>
      <c r="P4816" s="0" t="n">
        <f aca="false">Table1[[#This Row],[Flared days/year]]/12</f>
        <v>1.43403633333333</v>
      </c>
      <c r="Q4816" s="2" t="n">
        <f aca="false">Table1[[#This Row],['#days per month]]-P4872</f>
        <v>-2.00435491666667</v>
      </c>
    </row>
    <row r="4817" customFormat="false" ht="15.75" hidden="true" customHeight="false" outlineLevel="0" collapsed="false">
      <c r="A4817" s="0" t="s">
        <v>24</v>
      </c>
      <c r="B4817" s="0" t="s">
        <v>25</v>
      </c>
      <c r="C4817" s="0" t="s">
        <v>4990</v>
      </c>
      <c r="D4817" s="0" t="n">
        <v>10503</v>
      </c>
      <c r="E4817" s="0" t="n">
        <v>59.801449</v>
      </c>
      <c r="F4817" s="0" t="n">
        <v>110.891413999999</v>
      </c>
      <c r="G4817" s="0" t="n">
        <v>0.00205281673149999</v>
      </c>
      <c r="H4817" s="0" t="n">
        <v>1843.76</v>
      </c>
      <c r="I4817" s="0" t="n">
        <v>1.6015</v>
      </c>
      <c r="J4817" s="0" t="n">
        <v>17.3913</v>
      </c>
      <c r="K4817" s="0" t="n">
        <v>207</v>
      </c>
      <c r="L4817" s="0" t="s">
        <v>20</v>
      </c>
      <c r="M4817" s="0" t="n">
        <f aca="false">35.3*G4817</f>
        <v>0.0724644306219497</v>
      </c>
      <c r="N4817" s="0" t="n">
        <f aca="false">M4817*1000/365</f>
        <v>0.198532686635479</v>
      </c>
      <c r="O4817" s="0" t="n">
        <f aca="false">Table1[[#This Row],[Detection frequency 2021]]/100*365</f>
        <v>63.478245</v>
      </c>
      <c r="P4817" s="0" t="n">
        <f aca="false">Table1[[#This Row],[Flared days/year]]/12</f>
        <v>5.28985375</v>
      </c>
      <c r="Q4817" s="2" t="n">
        <f aca="false">Table1[[#This Row],['#days per month]]-P4873</f>
        <v>2.1748829166667</v>
      </c>
    </row>
    <row r="4818" customFormat="false" ht="15.75" hidden="true" customHeight="false" outlineLevel="0" collapsed="false">
      <c r="A4818" s="0" t="s">
        <v>24</v>
      </c>
      <c r="B4818" s="0" t="s">
        <v>25</v>
      </c>
      <c r="C4818" s="0" t="s">
        <v>4991</v>
      </c>
      <c r="D4818" s="0" t="n">
        <v>9175</v>
      </c>
      <c r="E4818" s="0" t="n">
        <v>66.579641</v>
      </c>
      <c r="F4818" s="0" t="n">
        <v>77.108731</v>
      </c>
      <c r="G4818" s="0" t="n">
        <v>0.00205276096079999</v>
      </c>
      <c r="H4818" s="0" t="n">
        <v>1793.12</v>
      </c>
      <c r="I4818" s="0" t="n">
        <v>1.6015</v>
      </c>
      <c r="J4818" s="0" t="n">
        <v>2.01729</v>
      </c>
      <c r="K4818" s="0" t="n">
        <v>347</v>
      </c>
      <c r="L4818" s="0" t="s">
        <v>218</v>
      </c>
      <c r="M4818" s="0" t="n">
        <f aca="false">35.3*G4818</f>
        <v>0.0724624619162397</v>
      </c>
      <c r="N4818" s="0" t="n">
        <f aca="false">M4818*1000/365</f>
        <v>0.198527292921205</v>
      </c>
      <c r="O4818" s="0" t="n">
        <f aca="false">Table1[[#This Row],[Detection frequency 2021]]/100*365</f>
        <v>7.3631085</v>
      </c>
      <c r="P4818" s="0" t="n">
        <f aca="false">Table1[[#This Row],[Flared days/year]]/12</f>
        <v>0.613592375</v>
      </c>
      <c r="Q4818" s="2" t="n">
        <f aca="false">Table1[[#This Row],['#days per month]]-P4874</f>
        <v>-1.39094504166667</v>
      </c>
    </row>
    <row r="4819" customFormat="false" ht="15.75" hidden="true" customHeight="false" outlineLevel="0" collapsed="false">
      <c r="A4819" s="0" t="s">
        <v>24</v>
      </c>
      <c r="B4819" s="0" t="s">
        <v>25</v>
      </c>
      <c r="C4819" s="0" t="s">
        <v>4992</v>
      </c>
      <c r="D4819" s="0" t="n">
        <v>9145</v>
      </c>
      <c r="E4819" s="0" t="n">
        <v>66.591311</v>
      </c>
      <c r="F4819" s="0" t="n">
        <v>76.933329</v>
      </c>
      <c r="G4819" s="0" t="n">
        <v>0.0020522942481</v>
      </c>
      <c r="H4819" s="0" t="n">
        <v>1749.71</v>
      </c>
      <c r="I4819" s="0" t="n">
        <v>1.6015</v>
      </c>
      <c r="J4819" s="0" t="n">
        <v>2.20994</v>
      </c>
      <c r="K4819" s="0" t="n">
        <v>362</v>
      </c>
      <c r="L4819" s="0" t="s">
        <v>218</v>
      </c>
      <c r="M4819" s="0" t="n">
        <f aca="false">35.3*G4819</f>
        <v>0.07244598695793</v>
      </c>
      <c r="N4819" s="0" t="n">
        <f aca="false">M4819*1000/365</f>
        <v>0.198482156049123</v>
      </c>
      <c r="O4819" s="0" t="n">
        <f aca="false">Table1[[#This Row],[Detection frequency 2021]]/100*365</f>
        <v>8.066281</v>
      </c>
      <c r="P4819" s="0" t="n">
        <f aca="false">Table1[[#This Row],[Flared days/year]]/12</f>
        <v>0.672190083333333</v>
      </c>
      <c r="Q4819" s="2" t="n">
        <f aca="false">Table1[[#This Row],['#days per month]]-P4875</f>
        <v>-0.740606291666667</v>
      </c>
    </row>
    <row r="4820" customFormat="false" ht="15.75" hidden="true" customHeight="false" outlineLevel="0" collapsed="false">
      <c r="A4820" s="0" t="s">
        <v>645</v>
      </c>
      <c r="B4820" s="0" t="s">
        <v>646</v>
      </c>
      <c r="C4820" s="0" t="s">
        <v>4993</v>
      </c>
      <c r="D4820" s="0" t="n">
        <v>1647</v>
      </c>
      <c r="E4820" s="0" t="n">
        <v>32.050855</v>
      </c>
      <c r="F4820" s="0" t="n">
        <v>-103.669275</v>
      </c>
      <c r="G4820" s="0" t="n">
        <v>0.0020521093242</v>
      </c>
      <c r="H4820" s="0" t="n">
        <v>1847.51</v>
      </c>
      <c r="I4820" s="0" t="n">
        <v>1.6015</v>
      </c>
      <c r="J4820" s="0" t="n">
        <v>7.31707</v>
      </c>
      <c r="K4820" s="0" t="n">
        <v>328</v>
      </c>
      <c r="L4820" s="0" t="s">
        <v>20</v>
      </c>
      <c r="M4820" s="0" t="n">
        <f aca="false">35.3*G4820</f>
        <v>0.07243945914426</v>
      </c>
      <c r="N4820" s="0" t="n">
        <f aca="false">M4820*1000/365</f>
        <v>0.19846427162811</v>
      </c>
      <c r="O4820" s="0" t="n">
        <f aca="false">Table1[[#This Row],[Detection frequency 2021]]/100*365</f>
        <v>26.7073055</v>
      </c>
      <c r="P4820" s="0" t="n">
        <f aca="false">Table1[[#This Row],[Flared days/year]]/12</f>
        <v>2.22560879166667</v>
      </c>
      <c r="Q4820" s="2" t="n">
        <f aca="false">Table1[[#This Row],['#days per month]]-P4876</f>
        <v>-0.961753708333333</v>
      </c>
    </row>
    <row r="4821" customFormat="false" ht="15.75" hidden="true" customHeight="false" outlineLevel="0" collapsed="false">
      <c r="A4821" s="0" t="s">
        <v>24</v>
      </c>
      <c r="B4821" s="0" t="s">
        <v>25</v>
      </c>
      <c r="C4821" s="0" t="s">
        <v>4994</v>
      </c>
      <c r="D4821" s="0" t="n">
        <v>8922</v>
      </c>
      <c r="E4821" s="0" t="n">
        <v>62.1448689999999</v>
      </c>
      <c r="F4821" s="0" t="n">
        <v>74.007362</v>
      </c>
      <c r="G4821" s="0" t="n">
        <v>0.0020499606846</v>
      </c>
      <c r="H4821" s="0" t="n">
        <v>1874</v>
      </c>
      <c r="I4821" s="0" t="n">
        <v>1.6015</v>
      </c>
      <c r="J4821" s="0" t="n">
        <v>9.05172</v>
      </c>
      <c r="K4821" s="0" t="n">
        <v>232</v>
      </c>
      <c r="L4821" s="0" t="s">
        <v>20</v>
      </c>
      <c r="M4821" s="0" t="n">
        <f aca="false">35.3*G4821</f>
        <v>0.07236361216638</v>
      </c>
      <c r="N4821" s="0" t="n">
        <f aca="false">M4821*1000/365</f>
        <v>0.198256471688712</v>
      </c>
      <c r="O4821" s="0" t="n">
        <f aca="false">Table1[[#This Row],[Detection frequency 2021]]/100*365</f>
        <v>33.038778</v>
      </c>
      <c r="P4821" s="0" t="n">
        <f aca="false">Table1[[#This Row],[Flared days/year]]/12</f>
        <v>2.7532315</v>
      </c>
      <c r="Q4821" s="2" t="n">
        <f aca="false">Table1[[#This Row],['#days per month]]-P4877</f>
        <v>0.156685375</v>
      </c>
    </row>
    <row r="4822" customFormat="false" ht="15.75" hidden="true" customHeight="false" outlineLevel="0" collapsed="false">
      <c r="A4822" s="0" t="s">
        <v>726</v>
      </c>
      <c r="B4822" s="0" t="s">
        <v>727</v>
      </c>
      <c r="C4822" s="0" t="s">
        <v>4995</v>
      </c>
      <c r="D4822" s="0" t="n">
        <v>5067</v>
      </c>
      <c r="E4822" s="0" t="n">
        <v>57.662512</v>
      </c>
      <c r="F4822" s="0" t="n">
        <v>1.145775</v>
      </c>
      <c r="G4822" s="0" t="n">
        <v>0.0020491798948</v>
      </c>
      <c r="H4822" s="0" t="n">
        <v>1848.81</v>
      </c>
      <c r="I4822" s="0" t="n">
        <v>1.6015</v>
      </c>
      <c r="J4822" s="0" t="n">
        <v>13.8365</v>
      </c>
      <c r="K4822" s="0" t="n">
        <v>159</v>
      </c>
      <c r="L4822" s="0" t="s">
        <v>20</v>
      </c>
      <c r="M4822" s="0" t="n">
        <f aca="false">35.3*G4822</f>
        <v>0.07233605028644</v>
      </c>
      <c r="N4822" s="0" t="n">
        <f aca="false">M4822*1000/365</f>
        <v>0.198180959688877</v>
      </c>
      <c r="O4822" s="0" t="n">
        <f aca="false">Table1[[#This Row],[Detection frequency 2021]]/100*365</f>
        <v>50.503225</v>
      </c>
      <c r="P4822" s="0" t="n">
        <f aca="false">Table1[[#This Row],[Flared days/year]]/12</f>
        <v>4.20860208333333</v>
      </c>
      <c r="Q4822" s="2" t="n">
        <f aca="false">Table1[[#This Row],['#days per month]]-P4878</f>
        <v>3.55145304166667</v>
      </c>
    </row>
    <row r="4823" customFormat="false" ht="15.75" hidden="true" customHeight="false" outlineLevel="0" collapsed="false">
      <c r="A4823" s="0" t="s">
        <v>645</v>
      </c>
      <c r="B4823" s="0" t="s">
        <v>646</v>
      </c>
      <c r="C4823" s="0" t="s">
        <v>4996</v>
      </c>
      <c r="D4823" s="0" t="n">
        <v>1622</v>
      </c>
      <c r="E4823" s="0" t="n">
        <v>31.44709</v>
      </c>
      <c r="F4823" s="0" t="n">
        <v>-103.69416</v>
      </c>
      <c r="G4823" s="0" t="n">
        <v>0.0020480967691</v>
      </c>
      <c r="H4823" s="0" t="n">
        <v>1915.93</v>
      </c>
      <c r="I4823" s="0" t="n">
        <v>1.6015</v>
      </c>
      <c r="J4823" s="0" t="n">
        <v>6.48148</v>
      </c>
      <c r="K4823" s="0" t="n">
        <v>324</v>
      </c>
      <c r="L4823" s="0" t="s">
        <v>20</v>
      </c>
      <c r="M4823" s="0" t="n">
        <f aca="false">35.3*G4823</f>
        <v>0.07229781594923</v>
      </c>
      <c r="N4823" s="0" t="n">
        <f aca="false">M4823*1000/365</f>
        <v>0.198076208080082</v>
      </c>
      <c r="O4823" s="0" t="n">
        <f aca="false">Table1[[#This Row],[Detection frequency 2021]]/100*365</f>
        <v>23.657402</v>
      </c>
      <c r="P4823" s="0" t="n">
        <f aca="false">Table1[[#This Row],[Flared days/year]]/12</f>
        <v>1.97145016666667</v>
      </c>
      <c r="Q4823" s="2" t="n">
        <f aca="false">Table1[[#This Row],['#days per month]]-P4879</f>
        <v>-0.847082875</v>
      </c>
    </row>
    <row r="4824" customFormat="false" ht="15.75" hidden="true" customHeight="false" outlineLevel="0" collapsed="false">
      <c r="A4824" s="0" t="s">
        <v>161</v>
      </c>
      <c r="B4824" s="0" t="s">
        <v>162</v>
      </c>
      <c r="C4824" s="0" t="s">
        <v>4997</v>
      </c>
      <c r="D4824" s="0" t="n">
        <v>11740</v>
      </c>
      <c r="E4824" s="0" t="n">
        <v>18.488915</v>
      </c>
      <c r="F4824" s="0" t="n">
        <v>107.620085</v>
      </c>
      <c r="G4824" s="0" t="n">
        <v>0.0020478736863</v>
      </c>
      <c r="H4824" s="0" t="n">
        <v>1743.71</v>
      </c>
      <c r="I4824" s="0" t="n">
        <v>1.6015</v>
      </c>
      <c r="J4824" s="0" t="n">
        <v>20.155</v>
      </c>
      <c r="K4824" s="0" t="n">
        <v>129</v>
      </c>
      <c r="L4824" s="0" t="s">
        <v>20</v>
      </c>
      <c r="M4824" s="0" t="n">
        <f aca="false">35.3*G4824</f>
        <v>0.07228994112639</v>
      </c>
      <c r="N4824" s="0" t="n">
        <f aca="false">M4824*1000/365</f>
        <v>0.198054633222986</v>
      </c>
      <c r="O4824" s="0" t="n">
        <f aca="false">Table1[[#This Row],[Detection frequency 2021]]/100*365</f>
        <v>73.56575</v>
      </c>
      <c r="P4824" s="0" t="n">
        <f aca="false">Table1[[#This Row],[Flared days/year]]/12</f>
        <v>6.13047916666667</v>
      </c>
      <c r="Q4824" s="2" t="n">
        <f aca="false">Table1[[#This Row],['#days per month]]-P4880</f>
        <v>2.62085208333336</v>
      </c>
    </row>
    <row r="4825" customFormat="false" ht="15.75" hidden="true" customHeight="false" outlineLevel="0" collapsed="false">
      <c r="A4825" s="0" t="s">
        <v>78</v>
      </c>
      <c r="B4825" s="0" t="s">
        <v>79</v>
      </c>
      <c r="C4825" s="0" t="s">
        <v>4998</v>
      </c>
      <c r="D4825" s="0" t="n">
        <v>8585</v>
      </c>
      <c r="E4825" s="0" t="n">
        <v>21.71689</v>
      </c>
      <c r="F4825" s="0" t="n">
        <v>56.924558</v>
      </c>
      <c r="G4825" s="0" t="n">
        <v>0.0013616181581</v>
      </c>
      <c r="H4825" s="0" t="n">
        <v>1608.64</v>
      </c>
      <c r="I4825" s="0" t="n">
        <v>1.6015</v>
      </c>
      <c r="J4825" s="0" t="n">
        <v>4.69613</v>
      </c>
      <c r="K4825" s="0" t="n">
        <v>362</v>
      </c>
      <c r="L4825" s="0" t="s">
        <v>20</v>
      </c>
      <c r="M4825" s="0" t="n">
        <f aca="false">35.3*G4825</f>
        <v>0.04806512098093</v>
      </c>
      <c r="N4825" s="0" t="n">
        <f aca="false">M4825*1000/365</f>
        <v>0.131685262961452</v>
      </c>
      <c r="O4825" s="0" t="n">
        <f aca="false">Table1[[#This Row],[Detection frequency 2021]]/100*365</f>
        <v>17.1408745</v>
      </c>
      <c r="P4825" s="0" t="n">
        <f aca="false">Table1[[#This Row],[Flared days/year]]/12</f>
        <v>1.42840620833333</v>
      </c>
      <c r="Q4825" s="2" t="n">
        <f aca="false">Table1[[#This Row],['#days per month]]-P4881</f>
        <v>-1.23194495833333</v>
      </c>
    </row>
    <row r="4826" customFormat="false" ht="15.75" hidden="true" customHeight="false" outlineLevel="0" collapsed="false">
      <c r="A4826" s="0" t="s">
        <v>896</v>
      </c>
      <c r="B4826" s="0" t="s">
        <v>897</v>
      </c>
      <c r="C4826" s="0" t="s">
        <v>4999</v>
      </c>
      <c r="D4826" s="0" t="n">
        <v>11827</v>
      </c>
      <c r="E4826" s="0" t="n">
        <v>21.629461</v>
      </c>
      <c r="F4826" s="0" t="n">
        <v>116.053512</v>
      </c>
      <c r="G4826" s="0" t="n">
        <v>0.00204587768229999</v>
      </c>
      <c r="H4826" s="0" t="n">
        <v>1844.34</v>
      </c>
      <c r="I4826" s="0" t="n">
        <v>1.6015</v>
      </c>
      <c r="J4826" s="0" t="n">
        <v>17.3077</v>
      </c>
      <c r="K4826" s="0" t="n">
        <v>156</v>
      </c>
      <c r="L4826" s="0" t="s">
        <v>20</v>
      </c>
      <c r="M4826" s="0" t="n">
        <f aca="false">35.3*G4826</f>
        <v>0.0722194821851896</v>
      </c>
      <c r="N4826" s="0" t="n">
        <f aca="false">M4826*1000/365</f>
        <v>0.197861595027917</v>
      </c>
      <c r="O4826" s="0" t="n">
        <f aca="false">Table1[[#This Row],[Detection frequency 2021]]/100*365</f>
        <v>63.173105</v>
      </c>
      <c r="P4826" s="0" t="n">
        <f aca="false">Table1[[#This Row],[Flared days/year]]/12</f>
        <v>5.26442541666667</v>
      </c>
      <c r="Q4826" s="2" t="n">
        <f aca="false">Table1[[#This Row],['#days per month]]-P4882</f>
        <v>2.75850575</v>
      </c>
    </row>
    <row r="4827" customFormat="false" ht="15.75" hidden="true" customHeight="false" outlineLevel="0" collapsed="false">
      <c r="A4827" s="0" t="s">
        <v>35</v>
      </c>
      <c r="B4827" s="0" t="s">
        <v>36</v>
      </c>
      <c r="C4827" s="0" t="s">
        <v>5000</v>
      </c>
      <c r="D4827" s="0" t="n">
        <v>3686</v>
      </c>
      <c r="E4827" s="0" t="n">
        <v>20.502052</v>
      </c>
      <c r="F4827" s="0" t="n">
        <v>-97.569997</v>
      </c>
      <c r="G4827" s="0" t="n">
        <v>0.002044788686</v>
      </c>
      <c r="H4827" s="0" t="n">
        <v>1963.3</v>
      </c>
      <c r="I4827" s="0" t="n">
        <v>1.39482</v>
      </c>
      <c r="J4827" s="0" t="n">
        <v>13.6985999999999</v>
      </c>
      <c r="K4827" s="0" t="n">
        <v>219</v>
      </c>
      <c r="L4827" s="0" t="s">
        <v>20</v>
      </c>
      <c r="M4827" s="0" t="n">
        <f aca="false">35.3*G4827</f>
        <v>0.0721810406158</v>
      </c>
      <c r="N4827" s="0" t="n">
        <f aca="false">M4827*1000/365</f>
        <v>0.197756275659726</v>
      </c>
      <c r="O4827" s="0" t="n">
        <f aca="false">Table1[[#This Row],[Detection frequency 2021]]/100*365</f>
        <v>49.9998899999996</v>
      </c>
      <c r="P4827" s="0" t="n">
        <f aca="false">Table1[[#This Row],[Flared days/year]]/12</f>
        <v>4.16665749999997</v>
      </c>
      <c r="Q4827" s="2" t="n">
        <f aca="false">Table1[[#This Row],['#days per month]]-P4883</f>
        <v>0.853947916666636</v>
      </c>
    </row>
    <row r="4828" customFormat="false" ht="15.75" hidden="true" customHeight="false" outlineLevel="0" collapsed="false">
      <c r="A4828" s="0" t="s">
        <v>645</v>
      </c>
      <c r="B4828" s="0" t="s">
        <v>646</v>
      </c>
      <c r="C4828" s="0" t="s">
        <v>5001</v>
      </c>
      <c r="D4828" s="0" t="n">
        <v>1282</v>
      </c>
      <c r="E4828" s="0" t="n">
        <v>31.866506</v>
      </c>
      <c r="F4828" s="0" t="n">
        <v>-104.134597</v>
      </c>
      <c r="G4828" s="0" t="n">
        <v>0.0020446331151</v>
      </c>
      <c r="H4828" s="0" t="n">
        <v>1869.78</v>
      </c>
      <c r="I4828" s="0" t="n">
        <v>2.47637</v>
      </c>
      <c r="J4828" s="0" t="n">
        <v>7.55813999999999</v>
      </c>
      <c r="K4828" s="0" t="n">
        <v>344</v>
      </c>
      <c r="L4828" s="0" t="s">
        <v>20</v>
      </c>
      <c r="M4828" s="0" t="n">
        <f aca="false">35.3*G4828</f>
        <v>0.07217554896303</v>
      </c>
      <c r="N4828" s="0" t="n">
        <f aca="false">M4828*1000/365</f>
        <v>0.197741230035699</v>
      </c>
      <c r="O4828" s="0" t="n">
        <f aca="false">Table1[[#This Row],[Detection frequency 2021]]/100*365</f>
        <v>27.587211</v>
      </c>
      <c r="P4828" s="0" t="n">
        <f aca="false">Table1[[#This Row],[Flared days/year]]/12</f>
        <v>2.29893425</v>
      </c>
      <c r="Q4828" s="2" t="n">
        <f aca="false">Table1[[#This Row],['#days per month]]-P4884</f>
        <v>-0.656917875000003</v>
      </c>
    </row>
    <row r="4829" customFormat="false" ht="15.75" hidden="true" customHeight="false" outlineLevel="0" collapsed="false">
      <c r="A4829" s="0" t="s">
        <v>645</v>
      </c>
      <c r="B4829" s="0" t="s">
        <v>646</v>
      </c>
      <c r="C4829" s="0" t="s">
        <v>5002</v>
      </c>
      <c r="D4829" s="0" t="n">
        <v>1953</v>
      </c>
      <c r="E4829" s="0" t="n">
        <v>32.123527</v>
      </c>
      <c r="F4829" s="0" t="n">
        <v>-103.387722</v>
      </c>
      <c r="G4829" s="0" t="n">
        <v>0.0020445215737</v>
      </c>
      <c r="H4829" s="0" t="n">
        <v>1866.9</v>
      </c>
      <c r="I4829" s="0" t="n">
        <v>1.04396</v>
      </c>
      <c r="J4829" s="0" t="n">
        <v>14.4615</v>
      </c>
      <c r="K4829" s="0" t="n">
        <v>325</v>
      </c>
      <c r="L4829" s="0" t="s">
        <v>20</v>
      </c>
      <c r="M4829" s="0" t="n">
        <f aca="false">35.3*G4829</f>
        <v>0.07217161155161</v>
      </c>
      <c r="N4829" s="0" t="n">
        <f aca="false">M4829*1000/365</f>
        <v>0.197730442607151</v>
      </c>
      <c r="O4829" s="0" t="n">
        <f aca="false">Table1[[#This Row],[Detection frequency 2021]]/100*365</f>
        <v>52.784475</v>
      </c>
      <c r="P4829" s="0" t="n">
        <f aca="false">Table1[[#This Row],[Flared days/year]]/12</f>
        <v>4.39870625</v>
      </c>
      <c r="Q4829" s="2" t="n">
        <f aca="false">Table1[[#This Row],['#days per month]]-P4885</f>
        <v>2.718228</v>
      </c>
    </row>
    <row r="4830" customFormat="false" ht="15.75" hidden="true" customHeight="false" outlineLevel="0" collapsed="false">
      <c r="A4830" s="0" t="s">
        <v>606</v>
      </c>
      <c r="B4830" s="0" t="s">
        <v>607</v>
      </c>
      <c r="C4830" s="0" t="s">
        <v>5003</v>
      </c>
      <c r="D4830" s="0" t="n">
        <v>4827</v>
      </c>
      <c r="E4830" s="0" t="n">
        <v>-26.467046</v>
      </c>
      <c r="F4830" s="0" t="n">
        <v>-46.5283109999999</v>
      </c>
      <c r="G4830" s="0" t="n">
        <v>0.0020431038238</v>
      </c>
      <c r="H4830" s="0" t="n">
        <v>1794</v>
      </c>
      <c r="I4830" s="0" t="n">
        <v>1.6015</v>
      </c>
      <c r="J4830" s="0" t="n">
        <v>18.2927</v>
      </c>
      <c r="K4830" s="0" t="n">
        <v>164</v>
      </c>
      <c r="L4830" s="0" t="s">
        <v>20</v>
      </c>
      <c r="M4830" s="0" t="n">
        <f aca="false">35.3*G4830</f>
        <v>0.07212156498014</v>
      </c>
      <c r="N4830" s="0" t="n">
        <f aca="false">M4830*1000/365</f>
        <v>0.197593328712712</v>
      </c>
      <c r="O4830" s="0" t="n">
        <f aca="false">Table1[[#This Row],[Detection frequency 2021]]/100*365</f>
        <v>66.768355</v>
      </c>
      <c r="P4830" s="0" t="n">
        <f aca="false">Table1[[#This Row],[Flared days/year]]/12</f>
        <v>5.56402958333333</v>
      </c>
      <c r="Q4830" s="2" t="n">
        <f aca="false">Table1[[#This Row],['#days per month]]-P4886</f>
        <v>0.7893125</v>
      </c>
    </row>
    <row r="4831" customFormat="false" ht="15.75" hidden="true" customHeight="false" outlineLevel="0" collapsed="false">
      <c r="A4831" s="0" t="s">
        <v>161</v>
      </c>
      <c r="B4831" s="0" t="s">
        <v>162</v>
      </c>
      <c r="C4831" s="0" t="s">
        <v>5004</v>
      </c>
      <c r="D4831" s="0" t="n">
        <v>12131</v>
      </c>
      <c r="E4831" s="0" t="n">
        <v>40.288664</v>
      </c>
      <c r="F4831" s="0" t="n">
        <v>121.057388999999</v>
      </c>
      <c r="G4831" s="0" t="n">
        <v>0.0020417330387</v>
      </c>
      <c r="H4831" s="0" t="n">
        <v>1752.82</v>
      </c>
      <c r="I4831" s="0" t="n">
        <v>1.6015</v>
      </c>
      <c r="J4831" s="0" t="n">
        <v>6.92308</v>
      </c>
      <c r="K4831" s="0" t="n">
        <v>260</v>
      </c>
      <c r="L4831" s="0" t="s">
        <v>20</v>
      </c>
      <c r="M4831" s="0" t="n">
        <f aca="false">35.3*G4831</f>
        <v>0.07207317626611</v>
      </c>
      <c r="N4831" s="0" t="n">
        <f aca="false">M4831*1000/365</f>
        <v>0.197460756893452</v>
      </c>
      <c r="O4831" s="0" t="n">
        <f aca="false">Table1[[#This Row],[Detection frequency 2021]]/100*365</f>
        <v>25.269242</v>
      </c>
      <c r="P4831" s="0" t="n">
        <f aca="false">Table1[[#This Row],[Flared days/year]]/12</f>
        <v>2.10577016666667</v>
      </c>
      <c r="Q4831" s="2" t="n">
        <f aca="false">Table1[[#This Row],['#days per month]]-P4887</f>
        <v>-1.97699816666664</v>
      </c>
    </row>
    <row r="4832" customFormat="false" ht="15.75" hidden="true" customHeight="false" outlineLevel="0" collapsed="false">
      <c r="A4832" s="0" t="s">
        <v>645</v>
      </c>
      <c r="B4832" s="0" t="s">
        <v>646</v>
      </c>
      <c r="C4832" s="0" t="s">
        <v>5005</v>
      </c>
      <c r="D4832" s="0" t="n">
        <v>1749</v>
      </c>
      <c r="E4832" s="0" t="n">
        <v>32.191055</v>
      </c>
      <c r="F4832" s="0" t="n">
        <v>-103.595418999999</v>
      </c>
      <c r="G4832" s="0" t="n">
        <v>0.0020405442422</v>
      </c>
      <c r="H4832" s="0" t="n">
        <v>1916.19</v>
      </c>
      <c r="I4832" s="0" t="n">
        <v>0.466542</v>
      </c>
      <c r="J4832" s="0" t="n">
        <v>10.2102</v>
      </c>
      <c r="K4832" s="0" t="n">
        <v>333</v>
      </c>
      <c r="L4832" s="0" t="s">
        <v>20</v>
      </c>
      <c r="M4832" s="0" t="n">
        <f aca="false">35.3*G4832</f>
        <v>0.07203121174966</v>
      </c>
      <c r="N4832" s="0" t="n">
        <f aca="false">M4832*1000/365</f>
        <v>0.197345785615507</v>
      </c>
      <c r="O4832" s="0" t="n">
        <f aca="false">Table1[[#This Row],[Detection frequency 2021]]/100*365</f>
        <v>37.26723</v>
      </c>
      <c r="P4832" s="0" t="n">
        <f aca="false">Table1[[#This Row],[Flared days/year]]/12</f>
        <v>3.1056025</v>
      </c>
      <c r="Q4832" s="2" t="n">
        <f aca="false">Table1[[#This Row],['#days per month]]-P4888</f>
        <v>2.35146991666667</v>
      </c>
    </row>
    <row r="4833" customFormat="false" ht="15.75" hidden="true" customHeight="false" outlineLevel="0" collapsed="false">
      <c r="A4833" s="0" t="s">
        <v>24</v>
      </c>
      <c r="B4833" s="0" t="s">
        <v>25</v>
      </c>
      <c r="C4833" s="0" t="s">
        <v>5006</v>
      </c>
      <c r="D4833" s="0" t="n">
        <v>9143</v>
      </c>
      <c r="E4833" s="0" t="n">
        <v>61.0570939999999</v>
      </c>
      <c r="F4833" s="0" t="n">
        <v>76.918067</v>
      </c>
      <c r="G4833" s="0" t="n">
        <v>0.0020396724581</v>
      </c>
      <c r="H4833" s="0" t="n">
        <v>1825.59</v>
      </c>
      <c r="I4833" s="0" t="n">
        <v>1.6015</v>
      </c>
      <c r="J4833" s="0" t="n">
        <v>5.30035</v>
      </c>
      <c r="K4833" s="0" t="n">
        <v>283</v>
      </c>
      <c r="L4833" s="0" t="s">
        <v>20</v>
      </c>
      <c r="M4833" s="0" t="n">
        <f aca="false">35.3*G4833</f>
        <v>0.07200043777093</v>
      </c>
      <c r="N4833" s="0" t="n">
        <f aca="false">M4833*1000/365</f>
        <v>0.197261473345014</v>
      </c>
      <c r="O4833" s="0" t="n">
        <f aca="false">Table1[[#This Row],[Detection frequency 2021]]/100*365</f>
        <v>19.3462775</v>
      </c>
      <c r="P4833" s="0" t="n">
        <f aca="false">Table1[[#This Row],[Flared days/year]]/12</f>
        <v>1.61218979166667</v>
      </c>
      <c r="Q4833" s="2" t="n">
        <f aca="false">Table1[[#This Row],['#days per month]]-P4889</f>
        <v>-0.165408875</v>
      </c>
    </row>
    <row r="4834" customFormat="false" ht="15.75" hidden="true" customHeight="false" outlineLevel="0" collapsed="false">
      <c r="A4834" s="0" t="s">
        <v>1829</v>
      </c>
      <c r="B4834" s="0" t="s">
        <v>1830</v>
      </c>
      <c r="C4834" s="0" t="s">
        <v>5007</v>
      </c>
      <c r="D4834" s="0" t="n">
        <v>5112</v>
      </c>
      <c r="E4834" s="0" t="n">
        <v>60.772403</v>
      </c>
      <c r="F4834" s="0" t="n">
        <v>3.498425</v>
      </c>
      <c r="G4834" s="0" t="n">
        <v>0.0020393818634</v>
      </c>
      <c r="H4834" s="0" t="n">
        <v>1774.08</v>
      </c>
      <c r="I4834" s="0" t="n">
        <v>1.6015</v>
      </c>
      <c r="J4834" s="0" t="n">
        <v>3.93701</v>
      </c>
      <c r="K4834" s="0" t="n">
        <v>127</v>
      </c>
      <c r="L4834" s="0" t="s">
        <v>20</v>
      </c>
      <c r="M4834" s="0" t="n">
        <f aca="false">35.3*G4834</f>
        <v>0.07199017977802</v>
      </c>
      <c r="N4834" s="0" t="n">
        <f aca="false">M4834*1000/365</f>
        <v>0.197233369254849</v>
      </c>
      <c r="O4834" s="0" t="n">
        <f aca="false">Table1[[#This Row],[Detection frequency 2021]]/100*365</f>
        <v>14.3700865</v>
      </c>
      <c r="P4834" s="0" t="n">
        <f aca="false">Table1[[#This Row],[Flared days/year]]/12</f>
        <v>1.19750720833333</v>
      </c>
      <c r="Q4834" s="2" t="n">
        <f aca="false">Table1[[#This Row],['#days per month]]-P4890</f>
        <v>-1.14917816666667</v>
      </c>
    </row>
    <row r="4835" customFormat="false" ht="15.75" hidden="true" customHeight="false" outlineLevel="0" collapsed="false">
      <c r="A4835" s="0" t="s">
        <v>645</v>
      </c>
      <c r="B4835" s="0" t="s">
        <v>646</v>
      </c>
      <c r="C4835" s="0" t="s">
        <v>5008</v>
      </c>
      <c r="D4835" s="0" t="n">
        <v>1700</v>
      </c>
      <c r="E4835" s="0" t="n">
        <v>31.975588</v>
      </c>
      <c r="F4835" s="0" t="n">
        <v>-103.625408999999</v>
      </c>
      <c r="G4835" s="0" t="n">
        <v>0.00203884470349999</v>
      </c>
      <c r="H4835" s="0" t="n">
        <v>1898.79</v>
      </c>
      <c r="I4835" s="0" t="n">
        <v>2.31039</v>
      </c>
      <c r="J4835" s="0" t="n">
        <v>9.14633999999999</v>
      </c>
      <c r="K4835" s="0" t="n">
        <v>328</v>
      </c>
      <c r="L4835" s="0" t="s">
        <v>20</v>
      </c>
      <c r="M4835" s="0" t="n">
        <f aca="false">35.3*G4835</f>
        <v>0.0719712180335497</v>
      </c>
      <c r="N4835" s="0" t="n">
        <f aca="false">M4835*1000/365</f>
        <v>0.197181419269999</v>
      </c>
      <c r="O4835" s="0" t="n">
        <f aca="false">Table1[[#This Row],[Detection frequency 2021]]/100*365</f>
        <v>33.384141</v>
      </c>
      <c r="P4835" s="0" t="n">
        <f aca="false">Table1[[#This Row],[Flared days/year]]/12</f>
        <v>2.78201175</v>
      </c>
      <c r="Q4835" s="2" t="n">
        <f aca="false">Table1[[#This Row],['#days per month]]-P4891</f>
        <v>0.100907291666667</v>
      </c>
    </row>
    <row r="4836" customFormat="false" ht="15.75" hidden="true" customHeight="false" outlineLevel="0" collapsed="false">
      <c r="A4836" s="0" t="s">
        <v>24</v>
      </c>
      <c r="B4836" s="0" t="s">
        <v>25</v>
      </c>
      <c r="C4836" s="0" t="s">
        <v>5009</v>
      </c>
      <c r="D4836" s="0" t="n">
        <v>8635</v>
      </c>
      <c r="E4836" s="0" t="n">
        <v>67.854031</v>
      </c>
      <c r="F4836" s="0" t="n">
        <v>60.539714</v>
      </c>
      <c r="G4836" s="0" t="n">
        <v>0.0020374122771</v>
      </c>
      <c r="H4836" s="0" t="n">
        <v>1748.81</v>
      </c>
      <c r="I4836" s="0" t="n">
        <v>1.6015</v>
      </c>
      <c r="J4836" s="0" t="n">
        <v>13.4185</v>
      </c>
      <c r="K4836" s="0" t="n">
        <v>313</v>
      </c>
      <c r="L4836" s="0" t="s">
        <v>20</v>
      </c>
      <c r="M4836" s="0" t="n">
        <f aca="false">35.3*G4836</f>
        <v>0.07192065338163</v>
      </c>
      <c r="N4836" s="0" t="n">
        <f aca="false">M4836*1000/365</f>
        <v>0.197042885977068</v>
      </c>
      <c r="O4836" s="0" t="n">
        <f aca="false">Table1[[#This Row],[Detection frequency 2021]]/100*365</f>
        <v>48.977525</v>
      </c>
      <c r="P4836" s="0" t="n">
        <f aca="false">Table1[[#This Row],[Flared days/year]]/12</f>
        <v>4.08146041666667</v>
      </c>
      <c r="Q4836" s="2" t="n">
        <f aca="false">Table1[[#This Row],['#days per month]]-P4892</f>
        <v>0.701834166666697</v>
      </c>
    </row>
    <row r="4837" customFormat="false" ht="15.75" hidden="true" customHeight="false" outlineLevel="0" collapsed="false">
      <c r="A4837" s="0" t="s">
        <v>645</v>
      </c>
      <c r="B4837" s="0" t="s">
        <v>646</v>
      </c>
      <c r="C4837" s="0" t="s">
        <v>5010</v>
      </c>
      <c r="D4837" s="0" t="n">
        <v>1252</v>
      </c>
      <c r="E4837" s="0" t="n">
        <v>31.8790969999999</v>
      </c>
      <c r="F4837" s="0" t="n">
        <v>-104.223692</v>
      </c>
      <c r="G4837" s="0" t="n">
        <v>0.0020349935899</v>
      </c>
      <c r="H4837" s="0" t="n">
        <v>1902.1</v>
      </c>
      <c r="I4837" s="0" t="n">
        <v>1.6015</v>
      </c>
      <c r="J4837" s="0" t="n">
        <v>7.75862</v>
      </c>
      <c r="K4837" s="0" t="n">
        <v>348</v>
      </c>
      <c r="L4837" s="0" t="s">
        <v>20</v>
      </c>
      <c r="M4837" s="0" t="n">
        <f aca="false">35.3*G4837</f>
        <v>0.07183527372347</v>
      </c>
      <c r="N4837" s="0" t="n">
        <f aca="false">M4837*1000/365</f>
        <v>0.196808969105397</v>
      </c>
      <c r="O4837" s="0" t="n">
        <f aca="false">Table1[[#This Row],[Detection frequency 2021]]/100*365</f>
        <v>28.318963</v>
      </c>
      <c r="P4837" s="0" t="n">
        <f aca="false">Table1[[#This Row],[Flared days/year]]/12</f>
        <v>2.35991358333333</v>
      </c>
      <c r="Q4837" s="2" t="n">
        <f aca="false">Table1[[#This Row],['#days per month]]-P4893</f>
        <v>-1.3693218333333</v>
      </c>
    </row>
    <row r="4838" customFormat="false" ht="15.75" hidden="true" customHeight="false" outlineLevel="0" collapsed="false">
      <c r="A4838" s="0" t="s">
        <v>28</v>
      </c>
      <c r="B4838" s="0" t="s">
        <v>29</v>
      </c>
      <c r="C4838" s="0" t="s">
        <v>5011</v>
      </c>
      <c r="D4838" s="0" t="n">
        <v>7685</v>
      </c>
      <c r="E4838" s="0" t="n">
        <v>31.03241</v>
      </c>
      <c r="F4838" s="0" t="n">
        <v>48.158219</v>
      </c>
      <c r="G4838" s="0" t="n">
        <v>0.0020332089275</v>
      </c>
      <c r="H4838" s="0" t="n">
        <v>1872.48</v>
      </c>
      <c r="I4838" s="0" t="n">
        <v>1.6015</v>
      </c>
      <c r="J4838" s="0" t="n">
        <v>13.8817</v>
      </c>
      <c r="K4838" s="0" t="n">
        <v>389</v>
      </c>
      <c r="L4838" s="0" t="s">
        <v>20</v>
      </c>
      <c r="M4838" s="0" t="n">
        <f aca="false">35.3*G4838</f>
        <v>0.07177227514075</v>
      </c>
      <c r="N4838" s="0" t="n">
        <f aca="false">M4838*1000/365</f>
        <v>0.19663637024863</v>
      </c>
      <c r="O4838" s="0" t="n">
        <f aca="false">Table1[[#This Row],[Detection frequency 2021]]/100*365</f>
        <v>50.668205</v>
      </c>
      <c r="P4838" s="0" t="n">
        <f aca="false">Table1[[#This Row],[Flared days/year]]/12</f>
        <v>4.22235041666667</v>
      </c>
      <c r="Q4838" s="2" t="n">
        <f aca="false">Table1[[#This Row],['#days per month]]-P4894</f>
        <v>1.4485025</v>
      </c>
    </row>
    <row r="4839" customFormat="false" ht="15.75" hidden="true" customHeight="false" outlineLevel="0" collapsed="false">
      <c r="A4839" s="0" t="s">
        <v>221</v>
      </c>
      <c r="B4839" s="0" t="s">
        <v>222</v>
      </c>
      <c r="C4839" s="0" t="s">
        <v>5012</v>
      </c>
      <c r="D4839" s="0" t="n">
        <v>10026</v>
      </c>
      <c r="E4839" s="0" t="n">
        <v>23.403781</v>
      </c>
      <c r="F4839" s="0" t="n">
        <v>72.422454</v>
      </c>
      <c r="G4839" s="0" t="n">
        <v>0.0020319966486</v>
      </c>
      <c r="H4839" s="0" t="n">
        <v>1894.93</v>
      </c>
      <c r="I4839" s="0" t="n">
        <v>1.89205</v>
      </c>
      <c r="J4839" s="0" t="n">
        <v>10.0323999999999</v>
      </c>
      <c r="K4839" s="0" t="n">
        <v>309</v>
      </c>
      <c r="L4839" s="0" t="s">
        <v>20</v>
      </c>
      <c r="M4839" s="0" t="n">
        <f aca="false">35.3*G4839</f>
        <v>0.07172948169558</v>
      </c>
      <c r="N4839" s="0" t="n">
        <f aca="false">M4839*1000/365</f>
        <v>0.196519127933096</v>
      </c>
      <c r="O4839" s="0" t="n">
        <f aca="false">Table1[[#This Row],[Detection frequency 2021]]/100*365</f>
        <v>36.6182599999996</v>
      </c>
      <c r="P4839" s="0" t="n">
        <f aca="false">Table1[[#This Row],[Flared days/year]]/12</f>
        <v>3.05152166666664</v>
      </c>
      <c r="Q4839" s="2" t="n">
        <f aca="false">Table1[[#This Row],['#days per month]]-P4895</f>
        <v>-3.6253016666667</v>
      </c>
    </row>
    <row r="4840" customFormat="false" ht="15.75" hidden="true" customHeight="false" outlineLevel="0" collapsed="false">
      <c r="A4840" s="0" t="s">
        <v>100</v>
      </c>
      <c r="B4840" s="0" t="s">
        <v>101</v>
      </c>
      <c r="C4840" s="0" t="s">
        <v>5013</v>
      </c>
      <c r="D4840" s="0" t="n">
        <v>9518</v>
      </c>
      <c r="E4840" s="0" t="n">
        <v>40.212512</v>
      </c>
      <c r="F4840" s="0" t="n">
        <v>62.375378</v>
      </c>
      <c r="G4840" s="0" t="n">
        <v>0.002030816658</v>
      </c>
      <c r="H4840" s="0" t="n">
        <v>1762.23</v>
      </c>
      <c r="I4840" s="0" t="n">
        <v>1.51717</v>
      </c>
      <c r="J4840" s="0" t="n">
        <v>16.0093</v>
      </c>
      <c r="K4840" s="0" t="n">
        <v>431</v>
      </c>
      <c r="L4840" s="0" t="s">
        <v>20</v>
      </c>
      <c r="M4840" s="0" t="n">
        <f aca="false">35.3*G4840</f>
        <v>0.0716878280274</v>
      </c>
      <c r="N4840" s="0" t="n">
        <f aca="false">M4840*1000/365</f>
        <v>0.196405008294247</v>
      </c>
      <c r="O4840" s="0" t="n">
        <f aca="false">Table1[[#This Row],[Detection frequency 2021]]/100*365</f>
        <v>58.433945</v>
      </c>
      <c r="P4840" s="0" t="n">
        <f aca="false">Table1[[#This Row],[Flared days/year]]/12</f>
        <v>4.86949541666667</v>
      </c>
      <c r="Q4840" s="2" t="n">
        <f aca="false">Table1[[#This Row],['#days per month]]-P4896</f>
        <v>0.0414579166666966</v>
      </c>
    </row>
    <row r="4841" customFormat="false" ht="15.75" hidden="true" customHeight="false" outlineLevel="0" collapsed="false">
      <c r="A4841" s="0" t="s">
        <v>606</v>
      </c>
      <c r="B4841" s="0" t="s">
        <v>607</v>
      </c>
      <c r="C4841" s="0" t="s">
        <v>5014</v>
      </c>
      <c r="D4841" s="0" t="n">
        <v>4793</v>
      </c>
      <c r="E4841" s="0" t="n">
        <v>-12.128376</v>
      </c>
      <c r="F4841" s="0" t="n">
        <v>-38.168708</v>
      </c>
      <c r="G4841" s="0" t="n">
        <v>0.0020304879044</v>
      </c>
      <c r="H4841" s="0" t="n">
        <v>1812.56</v>
      </c>
      <c r="I4841" s="0" t="n">
        <v>1.6015</v>
      </c>
      <c r="J4841" s="0" t="n">
        <v>7.18954</v>
      </c>
      <c r="K4841" s="0" t="n">
        <v>306</v>
      </c>
      <c r="L4841" s="0" t="s">
        <v>20</v>
      </c>
      <c r="M4841" s="0" t="n">
        <f aca="false">35.3*G4841</f>
        <v>0.07167622302532</v>
      </c>
      <c r="N4841" s="0" t="n">
        <f aca="false">M4841*1000/365</f>
        <v>0.196373213768</v>
      </c>
      <c r="O4841" s="0" t="n">
        <f aca="false">Table1[[#This Row],[Detection frequency 2021]]/100*365</f>
        <v>26.241821</v>
      </c>
      <c r="P4841" s="0" t="n">
        <f aca="false">Table1[[#This Row],[Flared days/year]]/12</f>
        <v>2.18681841666667</v>
      </c>
      <c r="Q4841" s="2" t="n">
        <f aca="false">Table1[[#This Row],['#days per month]]-P4897</f>
        <v>0.643285125</v>
      </c>
    </row>
    <row r="4842" customFormat="false" ht="15.75" hidden="true" customHeight="false" outlineLevel="0" collapsed="false">
      <c r="A4842" s="0" t="s">
        <v>645</v>
      </c>
      <c r="B4842" s="0" t="s">
        <v>646</v>
      </c>
      <c r="C4842" s="0" t="s">
        <v>5015</v>
      </c>
      <c r="D4842" s="0" t="n">
        <v>1398</v>
      </c>
      <c r="E4842" s="0" t="n">
        <v>31.722284</v>
      </c>
      <c r="F4842" s="0" t="n">
        <v>-103.988822</v>
      </c>
      <c r="G4842" s="0" t="n">
        <v>0.002027822652</v>
      </c>
      <c r="H4842" s="0" t="n">
        <v>1920.75</v>
      </c>
      <c r="I4842" s="0" t="n">
        <v>2.96495</v>
      </c>
      <c r="J4842" s="0" t="n">
        <v>11.8694</v>
      </c>
      <c r="K4842" s="0" t="n">
        <v>337</v>
      </c>
      <c r="L4842" s="0" t="s">
        <v>20</v>
      </c>
      <c r="M4842" s="0" t="n">
        <f aca="false">35.3*G4842</f>
        <v>0.0715821396156</v>
      </c>
      <c r="N4842" s="0" t="n">
        <f aca="false">M4842*1000/365</f>
        <v>0.196115451001644</v>
      </c>
      <c r="O4842" s="0" t="n">
        <f aca="false">Table1[[#This Row],[Detection frequency 2021]]/100*365</f>
        <v>43.32331</v>
      </c>
      <c r="P4842" s="0" t="n">
        <f aca="false">Table1[[#This Row],[Flared days/year]]/12</f>
        <v>3.61027583333333</v>
      </c>
      <c r="Q4842" s="2" t="n">
        <f aca="false">Table1[[#This Row],['#days per month]]-P4898</f>
        <v>-0.679265</v>
      </c>
    </row>
    <row r="4843" customFormat="false" ht="15.75" hidden="true" customHeight="false" outlineLevel="0" collapsed="false">
      <c r="A4843" s="0" t="s">
        <v>645</v>
      </c>
      <c r="B4843" s="0" t="s">
        <v>646</v>
      </c>
      <c r="C4843" s="0" t="s">
        <v>5016</v>
      </c>
      <c r="D4843" s="0" t="n">
        <v>2097</v>
      </c>
      <c r="E4843" s="0" t="n">
        <v>31.412974</v>
      </c>
      <c r="F4843" s="0" t="n">
        <v>-103.048774</v>
      </c>
      <c r="G4843" s="0" t="n">
        <v>0.0020277111106</v>
      </c>
      <c r="H4843" s="0" t="n">
        <v>1904.74</v>
      </c>
      <c r="I4843" s="0" t="n">
        <v>2.14022</v>
      </c>
      <c r="J4843" s="0" t="n">
        <v>14.4143999999999</v>
      </c>
      <c r="K4843" s="0" t="n">
        <v>333</v>
      </c>
      <c r="L4843" s="0" t="s">
        <v>20</v>
      </c>
      <c r="M4843" s="0" t="n">
        <f aca="false">35.3*G4843</f>
        <v>0.07157820220418</v>
      </c>
      <c r="N4843" s="0" t="n">
        <f aca="false">M4843*1000/365</f>
        <v>0.196104663573096</v>
      </c>
      <c r="O4843" s="0" t="n">
        <f aca="false">Table1[[#This Row],[Detection frequency 2021]]/100*365</f>
        <v>52.6125599999996</v>
      </c>
      <c r="P4843" s="0" t="n">
        <f aca="false">Table1[[#This Row],[Flared days/year]]/12</f>
        <v>4.38437999999997</v>
      </c>
      <c r="Q4843" s="2" t="n">
        <f aca="false">Table1[[#This Row],['#days per month]]-P4899</f>
        <v>0.140190416666636</v>
      </c>
    </row>
    <row r="4844" customFormat="false" ht="15.75" hidden="true" customHeight="false" outlineLevel="0" collapsed="false">
      <c r="A4844" s="0" t="s">
        <v>645</v>
      </c>
      <c r="B4844" s="0" t="s">
        <v>646</v>
      </c>
      <c r="C4844" s="0" t="s">
        <v>5017</v>
      </c>
      <c r="D4844" s="0" t="n">
        <v>1380</v>
      </c>
      <c r="E4844" s="0" t="n">
        <v>32.055244</v>
      </c>
      <c r="F4844" s="0" t="n">
        <v>-104.004819</v>
      </c>
      <c r="G4844" s="0" t="n">
        <v>0.0020272238508</v>
      </c>
      <c r="H4844" s="0" t="n">
        <v>1969.07</v>
      </c>
      <c r="I4844" s="0" t="n">
        <v>1.6015</v>
      </c>
      <c r="J4844" s="0" t="n">
        <v>4.1791</v>
      </c>
      <c r="K4844" s="0" t="n">
        <v>335</v>
      </c>
      <c r="L4844" s="0" t="s">
        <v>20</v>
      </c>
      <c r="M4844" s="0" t="n">
        <f aca="false">35.3*G4844</f>
        <v>0.07156100193324</v>
      </c>
      <c r="N4844" s="0" t="n">
        <f aca="false">M4844*1000/365</f>
        <v>0.196057539543123</v>
      </c>
      <c r="O4844" s="0" t="n">
        <f aca="false">Table1[[#This Row],[Detection frequency 2021]]/100*365</f>
        <v>15.253715</v>
      </c>
      <c r="P4844" s="0" t="n">
        <f aca="false">Table1[[#This Row],[Flared days/year]]/12</f>
        <v>1.27114291666667</v>
      </c>
      <c r="Q4844" s="2" t="n">
        <f aca="false">Table1[[#This Row],['#days per month]]-P4900</f>
        <v>-0.553857083333333</v>
      </c>
    </row>
    <row r="4845" customFormat="false" ht="15.75" hidden="true" customHeight="false" outlineLevel="0" collapsed="false">
      <c r="A4845" s="0" t="s">
        <v>645</v>
      </c>
      <c r="B4845" s="0" t="s">
        <v>646</v>
      </c>
      <c r="C4845" s="0" t="s">
        <v>5018</v>
      </c>
      <c r="D4845" s="0" t="n">
        <v>3014</v>
      </c>
      <c r="E4845" s="0" t="n">
        <v>28.381365</v>
      </c>
      <c r="F4845" s="0" t="n">
        <v>-98.781664</v>
      </c>
      <c r="G4845" s="0" t="n">
        <v>0.0020248550637</v>
      </c>
      <c r="H4845" s="0" t="n">
        <v>1871.56</v>
      </c>
      <c r="I4845" s="0" t="n">
        <v>1.2119</v>
      </c>
      <c r="J4845" s="0" t="n">
        <v>9.5082</v>
      </c>
      <c r="K4845" s="0" t="n">
        <v>305</v>
      </c>
      <c r="L4845" s="0" t="s">
        <v>20</v>
      </c>
      <c r="M4845" s="0" t="n">
        <f aca="false">35.3*G4845</f>
        <v>0.07147738374861</v>
      </c>
      <c r="N4845" s="0" t="n">
        <f aca="false">M4845*1000/365</f>
        <v>0.195828448626329</v>
      </c>
      <c r="O4845" s="0" t="n">
        <f aca="false">Table1[[#This Row],[Detection frequency 2021]]/100*365</f>
        <v>34.70493</v>
      </c>
      <c r="P4845" s="0" t="n">
        <f aca="false">Table1[[#This Row],[Flared days/year]]/12</f>
        <v>2.8920775</v>
      </c>
      <c r="Q4845" s="2" t="n">
        <f aca="false">Table1[[#This Row],['#days per month]]-P4901</f>
        <v>-1.10202625</v>
      </c>
    </row>
    <row r="4846" customFormat="false" ht="15.75" hidden="true" customHeight="false" outlineLevel="0" collapsed="false">
      <c r="A4846" s="0" t="s">
        <v>35</v>
      </c>
      <c r="B4846" s="0" t="s">
        <v>36</v>
      </c>
      <c r="C4846" s="0" t="s">
        <v>5019</v>
      </c>
      <c r="D4846" s="0" t="n">
        <v>3708</v>
      </c>
      <c r="E4846" s="0" t="n">
        <v>20.38339</v>
      </c>
      <c r="F4846" s="0" t="n">
        <v>-97.186227</v>
      </c>
      <c r="G4846" s="0" t="n">
        <v>0.00202443531579999</v>
      </c>
      <c r="H4846" s="0" t="n">
        <v>1936.3</v>
      </c>
      <c r="I4846" s="0" t="n">
        <v>3.51985</v>
      </c>
      <c r="J4846" s="0" t="n">
        <v>13.2478999999999</v>
      </c>
      <c r="K4846" s="0" t="n">
        <v>234</v>
      </c>
      <c r="L4846" s="0" t="s">
        <v>20</v>
      </c>
      <c r="M4846" s="0" t="n">
        <f aca="false">35.3*G4846</f>
        <v>0.0714625666477396</v>
      </c>
      <c r="N4846" s="0" t="n">
        <f aca="false">M4846*1000/365</f>
        <v>0.195787853829424</v>
      </c>
      <c r="O4846" s="0" t="n">
        <f aca="false">Table1[[#This Row],[Detection frequency 2021]]/100*365</f>
        <v>48.3548349999996</v>
      </c>
      <c r="P4846" s="0" t="n">
        <f aca="false">Table1[[#This Row],[Flared days/year]]/12</f>
        <v>4.0295695833333</v>
      </c>
      <c r="Q4846" s="2" t="n">
        <f aca="false">Table1[[#This Row],['#days per month]]-P4902</f>
        <v>0.274419166666667</v>
      </c>
    </row>
    <row r="4847" customFormat="false" ht="15.75" hidden="true" customHeight="false" outlineLevel="0" collapsed="false">
      <c r="A4847" s="0" t="s">
        <v>645</v>
      </c>
      <c r="B4847" s="0" t="s">
        <v>646</v>
      </c>
      <c r="C4847" s="0" t="s">
        <v>5020</v>
      </c>
      <c r="D4847" s="0" t="n">
        <v>3312</v>
      </c>
      <c r="E4847" s="0" t="n">
        <v>29.247961</v>
      </c>
      <c r="F4847" s="0" t="n">
        <v>-97.555844</v>
      </c>
      <c r="G4847" s="0" t="n">
        <v>0.00202400969729999</v>
      </c>
      <c r="H4847" s="0" t="n">
        <v>1864.29</v>
      </c>
      <c r="I4847" s="0" t="n">
        <v>2.38251</v>
      </c>
      <c r="J4847" s="0" t="n">
        <v>7.91138999999999</v>
      </c>
      <c r="K4847" s="0" t="n">
        <v>316</v>
      </c>
      <c r="L4847" s="0" t="s">
        <v>20</v>
      </c>
      <c r="M4847" s="0" t="n">
        <f aca="false">35.3*G4847</f>
        <v>0.0714475423146896</v>
      </c>
      <c r="N4847" s="0" t="n">
        <f aca="false">M4847*1000/365</f>
        <v>0.195746691273122</v>
      </c>
      <c r="O4847" s="0" t="n">
        <f aca="false">Table1[[#This Row],[Detection frequency 2021]]/100*365</f>
        <v>28.8765735</v>
      </c>
      <c r="P4847" s="0" t="n">
        <f aca="false">Table1[[#This Row],[Flared days/year]]/12</f>
        <v>2.406381125</v>
      </c>
      <c r="Q4847" s="2" t="n">
        <f aca="false">Table1[[#This Row],['#days per month]]-P4903</f>
        <v>0.772750624999997</v>
      </c>
    </row>
    <row r="4848" customFormat="false" ht="15.75" hidden="true" customHeight="false" outlineLevel="0" collapsed="false">
      <c r="A4848" s="0" t="s">
        <v>345</v>
      </c>
      <c r="B4848" s="0" t="s">
        <v>346</v>
      </c>
      <c r="C4848" s="0" t="s">
        <v>5021</v>
      </c>
      <c r="D4848" s="0" t="n">
        <v>4640</v>
      </c>
      <c r="E4848" s="0" t="n">
        <v>-38.116653</v>
      </c>
      <c r="F4848" s="0" t="n">
        <v>-69.077504</v>
      </c>
      <c r="G4848" s="0" t="n">
        <v>0.0020235605964</v>
      </c>
      <c r="H4848" s="0" t="n">
        <v>1654.71</v>
      </c>
      <c r="I4848" s="0" t="n">
        <v>1.20766</v>
      </c>
      <c r="J4848" s="0" t="n">
        <v>6.07735</v>
      </c>
      <c r="K4848" s="0" t="n">
        <v>362</v>
      </c>
      <c r="L4848" s="0" t="s">
        <v>20</v>
      </c>
      <c r="M4848" s="0" t="n">
        <f aca="false">35.3*G4848</f>
        <v>0.07143168905292</v>
      </c>
      <c r="N4848" s="0" t="n">
        <f aca="false">M4848*1000/365</f>
        <v>0.195703257679233</v>
      </c>
      <c r="O4848" s="0" t="n">
        <f aca="false">Table1[[#This Row],[Detection frequency 2021]]/100*365</f>
        <v>22.1823275</v>
      </c>
      <c r="P4848" s="0" t="n">
        <f aca="false">Table1[[#This Row],[Flared days/year]]/12</f>
        <v>1.84852729166667</v>
      </c>
      <c r="Q4848" s="2" t="n">
        <f aca="false">Table1[[#This Row],['#days per month]]-P4904</f>
        <v>-0.0913108333333332</v>
      </c>
    </row>
    <row r="4849" customFormat="false" ht="15.75" hidden="true" customHeight="false" outlineLevel="0" collapsed="false">
      <c r="A4849" s="0" t="s">
        <v>645</v>
      </c>
      <c r="B4849" s="0" t="s">
        <v>646</v>
      </c>
      <c r="C4849" s="0" t="s">
        <v>5022</v>
      </c>
      <c r="D4849" s="0" t="n">
        <v>2266</v>
      </c>
      <c r="E4849" s="0" t="n">
        <v>32.291519</v>
      </c>
      <c r="F4849" s="0" t="n">
        <v>-102.263539</v>
      </c>
      <c r="G4849" s="0" t="n">
        <v>0.0020220958817</v>
      </c>
      <c r="H4849" s="0" t="n">
        <v>1848.67</v>
      </c>
      <c r="I4849" s="0" t="n">
        <v>1.6015</v>
      </c>
      <c r="J4849" s="0" t="n">
        <v>6.05187</v>
      </c>
      <c r="K4849" s="0" t="n">
        <v>347</v>
      </c>
      <c r="L4849" s="0" t="s">
        <v>20</v>
      </c>
      <c r="M4849" s="0" t="n">
        <f aca="false">35.3*G4849</f>
        <v>0.07137998462401</v>
      </c>
      <c r="N4849" s="0" t="n">
        <f aca="false">M4849*1000/365</f>
        <v>0.195561601709617</v>
      </c>
      <c r="O4849" s="0" t="n">
        <f aca="false">Table1[[#This Row],[Detection frequency 2021]]/100*365</f>
        <v>22.0893255</v>
      </c>
      <c r="P4849" s="0" t="n">
        <f aca="false">Table1[[#This Row],[Flared days/year]]/12</f>
        <v>1.840777125</v>
      </c>
      <c r="Q4849" s="2" t="n">
        <f aca="false">Table1[[#This Row],['#days per month]]-P4905</f>
        <v>-3.22867745833333</v>
      </c>
    </row>
    <row r="4850" customFormat="false" ht="15.75" hidden="true" customHeight="false" outlineLevel="0" collapsed="false">
      <c r="A4850" s="0" t="s">
        <v>715</v>
      </c>
      <c r="B4850" s="0" t="s">
        <v>716</v>
      </c>
      <c r="C4850" s="0" t="s">
        <v>5023</v>
      </c>
      <c r="D4850" s="0" t="n">
        <v>9930</v>
      </c>
      <c r="E4850" s="0" t="n">
        <v>38.537225</v>
      </c>
      <c r="F4850" s="0" t="n">
        <v>65.956442</v>
      </c>
      <c r="G4850" s="0" t="n">
        <v>0.0020217436457</v>
      </c>
      <c r="H4850" s="0" t="n">
        <v>1787.35</v>
      </c>
      <c r="I4850" s="0" t="n">
        <v>2.35575</v>
      </c>
      <c r="J4850" s="0" t="n">
        <v>19.4595</v>
      </c>
      <c r="K4850" s="0" t="n">
        <v>370</v>
      </c>
      <c r="L4850" s="0" t="s">
        <v>20</v>
      </c>
      <c r="M4850" s="0" t="n">
        <f aca="false">35.3*G4850</f>
        <v>0.07136755069321</v>
      </c>
      <c r="N4850" s="0" t="n">
        <f aca="false">M4850*1000/365</f>
        <v>0.195527536145781</v>
      </c>
      <c r="O4850" s="0" t="n">
        <f aca="false">Table1[[#This Row],[Detection frequency 2021]]/100*365</f>
        <v>71.027175</v>
      </c>
      <c r="P4850" s="0" t="n">
        <f aca="false">Table1[[#This Row],[Flared days/year]]/12</f>
        <v>5.91893125</v>
      </c>
      <c r="Q4850" s="2" t="n">
        <f aca="false">Table1[[#This Row],['#days per month]]-P4906</f>
        <v>3.69332245833333</v>
      </c>
    </row>
    <row r="4851" customFormat="false" ht="15.75" hidden="true" customHeight="false" outlineLevel="0" collapsed="false">
      <c r="A4851" s="0" t="s">
        <v>221</v>
      </c>
      <c r="B4851" s="0" t="s">
        <v>222</v>
      </c>
      <c r="C4851" s="0" t="s">
        <v>5024</v>
      </c>
      <c r="D4851" s="0" t="n">
        <v>10776</v>
      </c>
      <c r="E4851" s="0" t="n">
        <v>27.369744</v>
      </c>
      <c r="F4851" s="0" t="n">
        <v>95.578459</v>
      </c>
      <c r="G4851" s="0" t="n">
        <v>0.00202092469699999</v>
      </c>
      <c r="H4851" s="0" t="n">
        <v>1930.87</v>
      </c>
      <c r="I4851" s="0" t="n">
        <v>1.6015</v>
      </c>
      <c r="J4851" s="0" t="n">
        <v>9.39227</v>
      </c>
      <c r="K4851" s="0" t="n">
        <v>181</v>
      </c>
      <c r="L4851" s="0" t="s">
        <v>20</v>
      </c>
      <c r="M4851" s="0" t="n">
        <f aca="false">35.3*G4851</f>
        <v>0.0713386418040996</v>
      </c>
      <c r="N4851" s="0" t="n">
        <f aca="false">M4851*1000/365</f>
        <v>0.195448333709862</v>
      </c>
      <c r="O4851" s="0" t="n">
        <f aca="false">Table1[[#This Row],[Detection frequency 2021]]/100*365</f>
        <v>34.2817855</v>
      </c>
      <c r="P4851" s="0" t="n">
        <f aca="false">Table1[[#This Row],[Flared days/year]]/12</f>
        <v>2.85681545833333</v>
      </c>
      <c r="Q4851" s="2" t="n">
        <f aca="false">Table1[[#This Row],['#days per month]]-P4907</f>
        <v>-4.04445245833333</v>
      </c>
    </row>
    <row r="4852" customFormat="false" ht="15.75" hidden="true" customHeight="false" outlineLevel="0" collapsed="false">
      <c r="A4852" s="0" t="s">
        <v>645</v>
      </c>
      <c r="B4852" s="0" t="s">
        <v>646</v>
      </c>
      <c r="C4852" s="0" t="s">
        <v>5025</v>
      </c>
      <c r="D4852" s="0" t="n">
        <v>2968</v>
      </c>
      <c r="E4852" s="0" t="n">
        <v>28.482649</v>
      </c>
      <c r="F4852" s="0" t="n">
        <v>-99.031403</v>
      </c>
      <c r="G4852" s="0" t="n">
        <v>0.0020198445066</v>
      </c>
      <c r="H4852" s="0" t="n">
        <v>1870.89</v>
      </c>
      <c r="I4852" s="0" t="n">
        <v>1.6015</v>
      </c>
      <c r="J4852" s="0" t="n">
        <v>9.46371999999999</v>
      </c>
      <c r="K4852" s="0" t="n">
        <v>317</v>
      </c>
      <c r="L4852" s="0" t="s">
        <v>20</v>
      </c>
      <c r="M4852" s="0" t="n">
        <f aca="false">35.3*G4852</f>
        <v>0.07130051108298</v>
      </c>
      <c r="N4852" s="0" t="n">
        <f aca="false">M4852*1000/365</f>
        <v>0.195343865980767</v>
      </c>
      <c r="O4852" s="0" t="n">
        <f aca="false">Table1[[#This Row],[Detection frequency 2021]]/100*365</f>
        <v>34.542578</v>
      </c>
      <c r="P4852" s="0" t="n">
        <f aca="false">Table1[[#This Row],[Flared days/year]]/12</f>
        <v>2.87854816666666</v>
      </c>
      <c r="Q4852" s="2" t="n">
        <f aca="false">Table1[[#This Row],['#days per month]]-P4908</f>
        <v>0.00735779166666362</v>
      </c>
    </row>
    <row r="4853" customFormat="false" ht="15.75" hidden="true" customHeight="false" outlineLevel="0" collapsed="false">
      <c r="A4853" s="0" t="s">
        <v>598</v>
      </c>
      <c r="B4853" s="0" t="s">
        <v>599</v>
      </c>
      <c r="C4853" s="0" t="s">
        <v>5026</v>
      </c>
      <c r="D4853" s="0" t="n">
        <v>46</v>
      </c>
      <c r="E4853" s="0" t="n">
        <v>56.876999</v>
      </c>
      <c r="F4853" s="0" t="n">
        <v>-122.094125</v>
      </c>
      <c r="G4853" s="0" t="n">
        <v>0.0020147840494</v>
      </c>
      <c r="H4853" s="0" t="n">
        <v>1852.33</v>
      </c>
      <c r="I4853" s="0" t="n">
        <v>1.6015</v>
      </c>
      <c r="J4853" s="0" t="n">
        <v>18.9369</v>
      </c>
      <c r="K4853" s="0" t="n">
        <v>301</v>
      </c>
      <c r="L4853" s="0" t="s">
        <v>20</v>
      </c>
      <c r="M4853" s="0" t="n">
        <f aca="false">35.3*G4853</f>
        <v>0.07112187694382</v>
      </c>
      <c r="N4853" s="0" t="n">
        <f aca="false">M4853*1000/365</f>
        <v>0.194854457380329</v>
      </c>
      <c r="O4853" s="0" t="n">
        <f aca="false">Table1[[#This Row],[Detection frequency 2021]]/100*365</f>
        <v>69.119685</v>
      </c>
      <c r="P4853" s="0" t="n">
        <f aca="false">Table1[[#This Row],[Flared days/year]]/12</f>
        <v>5.75997375</v>
      </c>
      <c r="Q4853" s="2" t="n">
        <f aca="false">Table1[[#This Row],['#days per month]]-P4909</f>
        <v>1.62726125</v>
      </c>
    </row>
    <row r="4854" customFormat="false" ht="15.75" hidden="true" customHeight="false" outlineLevel="0" collapsed="false">
      <c r="A4854" s="0" t="s">
        <v>645</v>
      </c>
      <c r="B4854" s="0" t="s">
        <v>646</v>
      </c>
      <c r="C4854" s="0" t="s">
        <v>5027</v>
      </c>
      <c r="D4854" s="0" t="n">
        <v>1036</v>
      </c>
      <c r="E4854" s="0" t="n">
        <v>48.074876</v>
      </c>
      <c r="F4854" s="0" t="n">
        <v>-102.523712</v>
      </c>
      <c r="G4854" s="0" t="n">
        <v>0.0020134778409</v>
      </c>
      <c r="H4854" s="0" t="n">
        <v>1947.54</v>
      </c>
      <c r="I4854" s="0" t="n">
        <v>1.6015</v>
      </c>
      <c r="J4854" s="0" t="n">
        <v>9.84615</v>
      </c>
      <c r="K4854" s="0" t="n">
        <v>325</v>
      </c>
      <c r="L4854" s="0" t="s">
        <v>20</v>
      </c>
      <c r="M4854" s="0" t="n">
        <f aca="false">35.3*G4854</f>
        <v>0.07107576778377</v>
      </c>
      <c r="N4854" s="0" t="n">
        <f aca="false">M4854*1000/365</f>
        <v>0.194728130914438</v>
      </c>
      <c r="O4854" s="0" t="n">
        <f aca="false">Table1[[#This Row],[Detection frequency 2021]]/100*365</f>
        <v>35.9384475</v>
      </c>
      <c r="P4854" s="0" t="n">
        <f aca="false">Table1[[#This Row],[Flared days/year]]/12</f>
        <v>2.994870625</v>
      </c>
      <c r="Q4854" s="2" t="n">
        <f aca="false">Table1[[#This Row],['#days per month]]-P4910</f>
        <v>0.475698416666666</v>
      </c>
    </row>
    <row r="4855" customFormat="false" ht="15.75" hidden="true" customHeight="false" outlineLevel="0" collapsed="false">
      <c r="A4855" s="0" t="s">
        <v>161</v>
      </c>
      <c r="B4855" s="0" t="s">
        <v>162</v>
      </c>
      <c r="C4855" s="0" t="s">
        <v>5028</v>
      </c>
      <c r="D4855" s="0" t="n">
        <v>9848</v>
      </c>
      <c r="E4855" s="0" t="n">
        <v>44.700941</v>
      </c>
      <c r="F4855" s="0" t="n">
        <v>89.0628079999999</v>
      </c>
      <c r="G4855" s="0" t="n">
        <v>0.00201147890159999</v>
      </c>
      <c r="H4855" s="0" t="n">
        <v>1698.03</v>
      </c>
      <c r="I4855" s="0" t="n">
        <v>1.22869</v>
      </c>
      <c r="J4855" s="0" t="n">
        <v>11.6071</v>
      </c>
      <c r="K4855" s="0" t="n">
        <v>336</v>
      </c>
      <c r="L4855" s="0" t="s">
        <v>20</v>
      </c>
      <c r="M4855" s="0" t="n">
        <f aca="false">35.3*G4855</f>
        <v>0.0710052052264796</v>
      </c>
      <c r="N4855" s="0" t="n">
        <f aca="false">M4855*1000/365</f>
        <v>0.19453480883967</v>
      </c>
      <c r="O4855" s="0" t="n">
        <f aca="false">Table1[[#This Row],[Detection frequency 2021]]/100*365</f>
        <v>42.365915</v>
      </c>
      <c r="P4855" s="0" t="n">
        <f aca="false">Table1[[#This Row],[Flared days/year]]/12</f>
        <v>3.53049291666667</v>
      </c>
      <c r="Q4855" s="2" t="n">
        <f aca="false">Table1[[#This Row],['#days per month]]-P4911</f>
        <v>-2.6595725</v>
      </c>
    </row>
    <row r="4856" customFormat="false" ht="15.75" hidden="true" customHeight="false" outlineLevel="0" collapsed="false">
      <c r="A4856" s="0" t="s">
        <v>51</v>
      </c>
      <c r="B4856" s="0" t="s">
        <v>52</v>
      </c>
      <c r="C4856" s="0" t="s">
        <v>5029</v>
      </c>
      <c r="D4856" s="0" t="n">
        <v>5502</v>
      </c>
      <c r="E4856" s="0" t="n">
        <v>31.867631</v>
      </c>
      <c r="F4856" s="0" t="n">
        <v>5.975078</v>
      </c>
      <c r="G4856" s="0" t="n">
        <v>0.0021476445333</v>
      </c>
      <c r="H4856" s="0" t="n">
        <v>1680.79</v>
      </c>
      <c r="I4856" s="0" t="n">
        <v>1.6015</v>
      </c>
      <c r="J4856" s="0" t="n">
        <v>7.14286</v>
      </c>
      <c r="K4856" s="0" t="n">
        <v>378</v>
      </c>
      <c r="L4856" s="0" t="s">
        <v>20</v>
      </c>
      <c r="M4856" s="0" t="n">
        <f aca="false">35.3*G4856</f>
        <v>0.07581185202549</v>
      </c>
      <c r="N4856" s="0" t="n">
        <f aca="false">M4856*1000/365</f>
        <v>0.207703704179425</v>
      </c>
      <c r="O4856" s="0" t="n">
        <f aca="false">Table1[[#This Row],[Detection frequency 2021]]/100*365</f>
        <v>26.071439</v>
      </c>
      <c r="P4856" s="0" t="n">
        <f aca="false">Table1[[#This Row],[Flared days/year]]/12</f>
        <v>2.17261991666667</v>
      </c>
      <c r="Q4856" s="2" t="n">
        <f aca="false">Table1[[#This Row],['#days per month]]-P4912</f>
        <v>-1.67420633333333</v>
      </c>
    </row>
    <row r="4857" customFormat="false" ht="15.75" hidden="true" customHeight="false" outlineLevel="0" collapsed="false">
      <c r="A4857" s="0" t="s">
        <v>161</v>
      </c>
      <c r="B4857" s="0" t="s">
        <v>162</v>
      </c>
      <c r="C4857" s="0" t="s">
        <v>5030</v>
      </c>
      <c r="D4857" s="0" t="n">
        <v>9805</v>
      </c>
      <c r="E4857" s="0" t="n">
        <v>45.85797</v>
      </c>
      <c r="F4857" s="0" t="n">
        <v>86.544315</v>
      </c>
      <c r="G4857" s="0" t="n">
        <v>0.0020066385919</v>
      </c>
      <c r="H4857" s="0" t="n">
        <v>1931.91</v>
      </c>
      <c r="I4857" s="0" t="n">
        <v>1.6015</v>
      </c>
      <c r="J4857" s="0" t="n">
        <v>14.876</v>
      </c>
      <c r="K4857" s="0" t="n">
        <v>363</v>
      </c>
      <c r="L4857" s="0" t="s">
        <v>20</v>
      </c>
      <c r="M4857" s="0" t="n">
        <f aca="false">35.3*G4857</f>
        <v>0.07083434229407</v>
      </c>
      <c r="N4857" s="0" t="n">
        <f aca="false">M4857*1000/365</f>
        <v>0.19406669121663</v>
      </c>
      <c r="O4857" s="0" t="n">
        <f aca="false">Table1[[#This Row],[Detection frequency 2021]]/100*365</f>
        <v>54.2974</v>
      </c>
      <c r="P4857" s="0" t="n">
        <f aca="false">Table1[[#This Row],[Flared days/year]]/12</f>
        <v>4.52478333333333</v>
      </c>
      <c r="Q4857" s="2" t="n">
        <f aca="false">Table1[[#This Row],['#days per month]]-P4913</f>
        <v>3.485704375</v>
      </c>
    </row>
    <row r="4858" customFormat="false" ht="15.75" hidden="true" customHeight="false" outlineLevel="0" collapsed="false">
      <c r="A4858" s="0" t="s">
        <v>645</v>
      </c>
      <c r="B4858" s="0" t="s">
        <v>646</v>
      </c>
      <c r="C4858" s="0" t="s">
        <v>5031</v>
      </c>
      <c r="D4858" s="0" t="n">
        <v>2532</v>
      </c>
      <c r="E4858" s="0" t="n">
        <v>32.223104</v>
      </c>
      <c r="F4858" s="0" t="n">
        <v>-101.758919999999</v>
      </c>
      <c r="G4858" s="0" t="n">
        <v>0.0020055261132</v>
      </c>
      <c r="H4858" s="0" t="n">
        <v>1867.39</v>
      </c>
      <c r="I4858" s="0" t="n">
        <v>1.4893</v>
      </c>
      <c r="J4858" s="0" t="n">
        <v>10.4651</v>
      </c>
      <c r="K4858" s="0" t="n">
        <v>344</v>
      </c>
      <c r="L4858" s="0" t="s">
        <v>20</v>
      </c>
      <c r="M4858" s="0" t="n">
        <f aca="false">35.3*G4858</f>
        <v>0.07079507179596</v>
      </c>
      <c r="N4858" s="0" t="n">
        <f aca="false">M4858*1000/365</f>
        <v>0.193959100810849</v>
      </c>
      <c r="O4858" s="0" t="n">
        <f aca="false">Table1[[#This Row],[Detection frequency 2021]]/100*365</f>
        <v>38.197615</v>
      </c>
      <c r="P4858" s="0" t="n">
        <f aca="false">Table1[[#This Row],[Flared days/year]]/12</f>
        <v>3.18313458333333</v>
      </c>
      <c r="Q4858" s="2" t="n">
        <f aca="false">Table1[[#This Row],['#days per month]]-P4914</f>
        <v>0.953173166666667</v>
      </c>
    </row>
    <row r="4859" customFormat="false" ht="15.75" hidden="true" customHeight="false" outlineLevel="0" collapsed="false">
      <c r="A4859" s="0" t="s">
        <v>645</v>
      </c>
      <c r="B4859" s="0" t="s">
        <v>646</v>
      </c>
      <c r="C4859" s="0" t="s">
        <v>5032</v>
      </c>
      <c r="D4859" s="0" t="n">
        <v>2285</v>
      </c>
      <c r="E4859" s="0" t="n">
        <v>32.078961</v>
      </c>
      <c r="F4859" s="0" t="n">
        <v>-102.220986</v>
      </c>
      <c r="G4859" s="0" t="n">
        <v>0.0020049507944</v>
      </c>
      <c r="H4859" s="0" t="n">
        <v>1896.13</v>
      </c>
      <c r="I4859" s="0" t="n">
        <v>1.6015</v>
      </c>
      <c r="J4859" s="0" t="n">
        <v>6.52818999999999</v>
      </c>
      <c r="K4859" s="0" t="n">
        <v>337</v>
      </c>
      <c r="L4859" s="0" t="s">
        <v>20</v>
      </c>
      <c r="M4859" s="0" t="n">
        <f aca="false">35.3*G4859</f>
        <v>0.07077476304232</v>
      </c>
      <c r="N4859" s="0" t="n">
        <f aca="false">M4859*1000/365</f>
        <v>0.193903460389918</v>
      </c>
      <c r="O4859" s="0" t="n">
        <f aca="false">Table1[[#This Row],[Detection frequency 2021]]/100*365</f>
        <v>23.8278935</v>
      </c>
      <c r="P4859" s="0" t="n">
        <f aca="false">Table1[[#This Row],[Flared days/year]]/12</f>
        <v>1.98565779166666</v>
      </c>
      <c r="Q4859" s="2" t="n">
        <f aca="false">Table1[[#This Row],['#days per month]]-P4915</f>
        <v>-0.375037500000003</v>
      </c>
    </row>
    <row r="4860" customFormat="false" ht="15.75" hidden="true" customHeight="false" outlineLevel="0" collapsed="false">
      <c r="A4860" s="0" t="s">
        <v>645</v>
      </c>
      <c r="B4860" s="0" t="s">
        <v>646</v>
      </c>
      <c r="C4860" s="0" t="s">
        <v>5033</v>
      </c>
      <c r="D4860" s="0" t="n">
        <v>2470</v>
      </c>
      <c r="E4860" s="0" t="n">
        <v>31.883148</v>
      </c>
      <c r="F4860" s="0" t="n">
        <v>-101.857553</v>
      </c>
      <c r="G4860" s="0" t="n">
        <v>0.0020035829446</v>
      </c>
      <c r="H4860" s="0" t="n">
        <v>1887.58</v>
      </c>
      <c r="I4860" s="0" t="n">
        <v>1.6015</v>
      </c>
      <c r="J4860" s="0" t="n">
        <v>2.54237</v>
      </c>
      <c r="K4860" s="0" t="n">
        <v>354</v>
      </c>
      <c r="L4860" s="0" t="s">
        <v>20</v>
      </c>
      <c r="M4860" s="0" t="n">
        <f aca="false">35.3*G4860</f>
        <v>0.07072647794438</v>
      </c>
      <c r="N4860" s="0" t="n">
        <f aca="false">M4860*1000/365</f>
        <v>0.193771172450356</v>
      </c>
      <c r="O4860" s="0" t="n">
        <f aca="false">Table1[[#This Row],[Detection frequency 2021]]/100*365</f>
        <v>9.2796505</v>
      </c>
      <c r="P4860" s="0" t="n">
        <f aca="false">Table1[[#This Row],[Flared days/year]]/12</f>
        <v>0.773304208333333</v>
      </c>
      <c r="Q4860" s="2" t="n">
        <f aca="false">Table1[[#This Row],['#days per month]]-P4916</f>
        <v>-2.26836245833333</v>
      </c>
    </row>
    <row r="4861" customFormat="false" ht="15.75" hidden="true" customHeight="false" outlineLevel="0" collapsed="false">
      <c r="A4861" s="0" t="s">
        <v>35</v>
      </c>
      <c r="B4861" s="0" t="s">
        <v>36</v>
      </c>
      <c r="C4861" s="0" t="s">
        <v>5034</v>
      </c>
      <c r="D4861" s="0" t="n">
        <v>3776</v>
      </c>
      <c r="E4861" s="0" t="n">
        <v>18.114112</v>
      </c>
      <c r="F4861" s="0" t="n">
        <v>-93.324116</v>
      </c>
      <c r="G4861" s="0" t="n">
        <v>0.002001903953</v>
      </c>
      <c r="H4861" s="0" t="n">
        <v>1805.69</v>
      </c>
      <c r="I4861" s="0" t="n">
        <v>2.89031</v>
      </c>
      <c r="J4861" s="0" t="n">
        <v>8.75576</v>
      </c>
      <c r="K4861" s="0" t="n">
        <v>217</v>
      </c>
      <c r="L4861" s="0" t="s">
        <v>20</v>
      </c>
      <c r="M4861" s="0" t="n">
        <f aca="false">35.3*G4861</f>
        <v>0.0706672095409</v>
      </c>
      <c r="N4861" s="0" t="n">
        <f aca="false">M4861*1000/365</f>
        <v>0.19360879326274</v>
      </c>
      <c r="O4861" s="0" t="n">
        <f aca="false">Table1[[#This Row],[Detection frequency 2021]]/100*365</f>
        <v>31.958524</v>
      </c>
      <c r="P4861" s="0" t="n">
        <f aca="false">Table1[[#This Row],[Flared days/year]]/12</f>
        <v>2.66321033333333</v>
      </c>
      <c r="Q4861" s="2" t="n">
        <f aca="false">Table1[[#This Row],['#days per month]]-P4917</f>
        <v>0.433717333333336</v>
      </c>
    </row>
    <row r="4862" customFormat="false" ht="15.75" hidden="true" customHeight="false" outlineLevel="0" collapsed="false">
      <c r="A4862" s="0" t="s">
        <v>645</v>
      </c>
      <c r="B4862" s="0" t="s">
        <v>646</v>
      </c>
      <c r="C4862" s="0" t="s">
        <v>5035</v>
      </c>
      <c r="D4862" s="0" t="n">
        <v>4076</v>
      </c>
      <c r="E4862" s="0" t="n">
        <v>31.261968</v>
      </c>
      <c r="F4862" s="0" t="n">
        <v>-86.742429</v>
      </c>
      <c r="G4862" s="0" t="n">
        <v>0.0020017777351</v>
      </c>
      <c r="H4862" s="0" t="n">
        <v>2014.57</v>
      </c>
      <c r="I4862" s="0" t="n">
        <v>1.6015</v>
      </c>
      <c r="J4862" s="0" t="n">
        <v>15.8491</v>
      </c>
      <c r="K4862" s="0" t="n">
        <v>265</v>
      </c>
      <c r="L4862" s="0" t="s">
        <v>20</v>
      </c>
      <c r="M4862" s="0" t="n">
        <f aca="false">35.3*G4862</f>
        <v>0.07066275404903</v>
      </c>
      <c r="N4862" s="0" t="n">
        <f aca="false">M4862*1000/365</f>
        <v>0.193596586435699</v>
      </c>
      <c r="O4862" s="0" t="n">
        <f aca="false">Table1[[#This Row],[Detection frequency 2021]]/100*365</f>
        <v>57.849215</v>
      </c>
      <c r="P4862" s="0" t="n">
        <f aca="false">Table1[[#This Row],[Flared days/year]]/12</f>
        <v>4.82076791666667</v>
      </c>
      <c r="Q4862" s="2" t="n">
        <f aca="false">Table1[[#This Row],['#days per month]]-P4918</f>
        <v>0.84944625</v>
      </c>
    </row>
    <row r="4863" customFormat="false" ht="15.75" hidden="true" customHeight="false" outlineLevel="0" collapsed="false">
      <c r="A4863" s="0" t="s">
        <v>645</v>
      </c>
      <c r="B4863" s="0" t="s">
        <v>646</v>
      </c>
      <c r="C4863" s="0" t="s">
        <v>5036</v>
      </c>
      <c r="D4863" s="0" t="n">
        <v>1403</v>
      </c>
      <c r="E4863" s="0" t="n">
        <v>31.625311</v>
      </c>
      <c r="F4863" s="0" t="n">
        <v>-103.975478</v>
      </c>
      <c r="G4863" s="0" t="n">
        <v>0.0020003658558</v>
      </c>
      <c r="H4863" s="0" t="n">
        <v>1886.92</v>
      </c>
      <c r="I4863" s="0" t="n">
        <v>2.74392999999999</v>
      </c>
      <c r="J4863" s="0" t="n">
        <v>14.2856999999999</v>
      </c>
      <c r="K4863" s="0" t="n">
        <v>336</v>
      </c>
      <c r="L4863" s="0" t="s">
        <v>20</v>
      </c>
      <c r="M4863" s="0" t="n">
        <f aca="false">35.3*G4863</f>
        <v>0.07061291470974</v>
      </c>
      <c r="N4863" s="0" t="n">
        <f aca="false">M4863*1000/365</f>
        <v>0.193460040300657</v>
      </c>
      <c r="O4863" s="0" t="n">
        <f aca="false">Table1[[#This Row],[Detection frequency 2021]]/100*365</f>
        <v>52.1428049999996</v>
      </c>
      <c r="P4863" s="0" t="n">
        <f aca="false">Table1[[#This Row],[Flared days/year]]/12</f>
        <v>4.34523374999997</v>
      </c>
      <c r="Q4863" s="2" t="n">
        <f aca="false">Table1[[#This Row],['#days per month]]-P4919</f>
        <v>2.19716312499997</v>
      </c>
    </row>
    <row r="4864" customFormat="false" ht="15.75" hidden="true" customHeight="false" outlineLevel="0" collapsed="false">
      <c r="A4864" s="0" t="s">
        <v>28</v>
      </c>
      <c r="B4864" s="0" t="s">
        <v>29</v>
      </c>
      <c r="C4864" s="0" t="s">
        <v>5037</v>
      </c>
      <c r="D4864" s="0" t="n">
        <v>8227</v>
      </c>
      <c r="E4864" s="0" t="n">
        <v>26.565246</v>
      </c>
      <c r="F4864" s="0" t="n">
        <v>52.225784</v>
      </c>
      <c r="G4864" s="0" t="n">
        <v>0.00200022202609999</v>
      </c>
      <c r="H4864" s="0" t="n">
        <v>1761.37</v>
      </c>
      <c r="I4864" s="0" t="n">
        <v>1.6015</v>
      </c>
      <c r="J4864" s="0" t="n">
        <v>16.3042999999999</v>
      </c>
      <c r="K4864" s="0" t="n">
        <v>368</v>
      </c>
      <c r="L4864" s="0" t="s">
        <v>20</v>
      </c>
      <c r="M4864" s="0" t="n">
        <f aca="false">35.3*G4864</f>
        <v>0.0706078375213296</v>
      </c>
      <c r="N4864" s="0" t="n">
        <f aca="false">M4864*1000/365</f>
        <v>0.193446130195424</v>
      </c>
      <c r="O4864" s="0" t="n">
        <f aca="false">Table1[[#This Row],[Detection frequency 2021]]/100*365</f>
        <v>59.5106949999996</v>
      </c>
      <c r="P4864" s="0" t="n">
        <f aca="false">Table1[[#This Row],[Flared days/year]]/12</f>
        <v>4.9592245833333</v>
      </c>
      <c r="Q4864" s="2" t="n">
        <f aca="false">Table1[[#This Row],['#days per month]]-P4920</f>
        <v>3.14870899999997</v>
      </c>
    </row>
    <row r="4865" customFormat="false" ht="15.75" hidden="true" customHeight="false" outlineLevel="0" collapsed="false">
      <c r="A4865" s="0" t="s">
        <v>645</v>
      </c>
      <c r="B4865" s="0" t="s">
        <v>646</v>
      </c>
      <c r="C4865" s="0" t="s">
        <v>5038</v>
      </c>
      <c r="D4865" s="0" t="n">
        <v>521</v>
      </c>
      <c r="E4865" s="0" t="n">
        <v>48.1971179999999</v>
      </c>
      <c r="F4865" s="0" t="n">
        <v>-103.563261</v>
      </c>
      <c r="G4865" s="0" t="n">
        <v>0.001999937302</v>
      </c>
      <c r="H4865" s="0" t="n">
        <v>1955.88</v>
      </c>
      <c r="I4865" s="0" t="n">
        <v>1.6015</v>
      </c>
      <c r="J4865" s="0" t="n">
        <v>11.3433</v>
      </c>
      <c r="K4865" s="0" t="n">
        <v>335</v>
      </c>
      <c r="L4865" s="0" t="s">
        <v>20</v>
      </c>
      <c r="M4865" s="0" t="n">
        <f aca="false">35.3*G4865</f>
        <v>0.0705977867606</v>
      </c>
      <c r="N4865" s="0" t="n">
        <f aca="false">M4865*1000/365</f>
        <v>0.193418593864658</v>
      </c>
      <c r="O4865" s="0" t="n">
        <f aca="false">Table1[[#This Row],[Detection frequency 2021]]/100*365</f>
        <v>41.403045</v>
      </c>
      <c r="P4865" s="0" t="n">
        <f aca="false">Table1[[#This Row],[Flared days/year]]/12</f>
        <v>3.45025375</v>
      </c>
      <c r="Q4865" s="2" t="n">
        <f aca="false">Table1[[#This Row],['#days per month]]-P4921</f>
        <v>0.744475291666667</v>
      </c>
    </row>
    <row r="4866" customFormat="false" ht="15.75" hidden="true" customHeight="false" outlineLevel="0" collapsed="false">
      <c r="A4866" s="0" t="s">
        <v>645</v>
      </c>
      <c r="B4866" s="0" t="s">
        <v>646</v>
      </c>
      <c r="C4866" s="0" t="s">
        <v>5039</v>
      </c>
      <c r="D4866" s="0" t="n">
        <v>1817</v>
      </c>
      <c r="E4866" s="0" t="n">
        <v>31.936146</v>
      </c>
      <c r="F4866" s="0" t="n">
        <v>-103.539411</v>
      </c>
      <c r="G4866" s="0" t="n">
        <v>0.0019996320308</v>
      </c>
      <c r="H4866" s="0" t="n">
        <v>1810.15</v>
      </c>
      <c r="I4866" s="0" t="n">
        <v>0.498152</v>
      </c>
      <c r="J4866" s="0" t="n">
        <v>8.0597</v>
      </c>
      <c r="K4866" s="0" t="n">
        <v>335</v>
      </c>
      <c r="L4866" s="0" t="s">
        <v>20</v>
      </c>
      <c r="M4866" s="0" t="n">
        <f aca="false">35.3*G4866</f>
        <v>0.07058701068724</v>
      </c>
      <c r="N4866" s="0" t="n">
        <f aca="false">M4866*1000/365</f>
        <v>0.193389070376</v>
      </c>
      <c r="O4866" s="0" t="n">
        <f aca="false">Table1[[#This Row],[Detection frequency 2021]]/100*365</f>
        <v>29.417905</v>
      </c>
      <c r="P4866" s="0" t="n">
        <f aca="false">Table1[[#This Row],[Flared days/year]]/12</f>
        <v>2.45149208333333</v>
      </c>
      <c r="Q4866" s="2" t="n">
        <f aca="false">Table1[[#This Row],['#days per month]]-P4922</f>
        <v>-2.38752583333333</v>
      </c>
    </row>
    <row r="4867" customFormat="false" ht="15.75" hidden="true" customHeight="false" outlineLevel="0" collapsed="false">
      <c r="A4867" s="0" t="s">
        <v>645</v>
      </c>
      <c r="B4867" s="0" t="s">
        <v>646</v>
      </c>
      <c r="C4867" s="0" t="s">
        <v>5040</v>
      </c>
      <c r="D4867" s="0" t="n">
        <v>3279</v>
      </c>
      <c r="E4867" s="0" t="n">
        <v>29.2043109999999</v>
      </c>
      <c r="F4867" s="0" t="n">
        <v>-97.641439</v>
      </c>
      <c r="G4867" s="0" t="n">
        <v>0.00199857532279999</v>
      </c>
      <c r="H4867" s="0" t="n">
        <v>1939.88</v>
      </c>
      <c r="I4867" s="0" t="n">
        <v>2.54988</v>
      </c>
      <c r="J4867" s="0" t="n">
        <v>15.625</v>
      </c>
      <c r="K4867" s="0" t="n">
        <v>320</v>
      </c>
      <c r="L4867" s="0" t="s">
        <v>20</v>
      </c>
      <c r="M4867" s="0" t="n">
        <f aca="false">35.3*G4867</f>
        <v>0.0705497088948396</v>
      </c>
      <c r="N4867" s="0" t="n">
        <f aca="false">M4867*1000/365</f>
        <v>0.193286873684492</v>
      </c>
      <c r="O4867" s="0" t="n">
        <f aca="false">Table1[[#This Row],[Detection frequency 2021]]/100*365</f>
        <v>57.03125</v>
      </c>
      <c r="P4867" s="0" t="n">
        <f aca="false">Table1[[#This Row],[Flared days/year]]/12</f>
        <v>4.75260416666667</v>
      </c>
      <c r="Q4867" s="2" t="n">
        <f aca="false">Table1[[#This Row],['#days per month]]-P4923</f>
        <v>3.37394441666667</v>
      </c>
    </row>
    <row r="4868" customFormat="false" ht="15.75" hidden="true" customHeight="false" outlineLevel="0" collapsed="false">
      <c r="A4868" s="0" t="s">
        <v>28</v>
      </c>
      <c r="B4868" s="0" t="s">
        <v>29</v>
      </c>
      <c r="C4868" s="0" t="s">
        <v>5041</v>
      </c>
      <c r="D4868" s="0" t="n">
        <v>8396</v>
      </c>
      <c r="E4868" s="0" t="n">
        <v>29.9909119999999</v>
      </c>
      <c r="F4868" s="0" t="n">
        <v>55.196093</v>
      </c>
      <c r="G4868" s="0" t="n">
        <v>0.0019976888622</v>
      </c>
      <c r="H4868" s="0" t="n">
        <v>1277.21</v>
      </c>
      <c r="I4868" s="0" t="n">
        <v>1.6015</v>
      </c>
      <c r="J4868" s="0" t="n">
        <v>17.5676</v>
      </c>
      <c r="K4868" s="0" t="n">
        <v>370</v>
      </c>
      <c r="L4868" s="0" t="s">
        <v>20</v>
      </c>
      <c r="M4868" s="0" t="n">
        <f aca="false">35.3*G4868</f>
        <v>0.07051841683566</v>
      </c>
      <c r="N4868" s="0" t="n">
        <f aca="false">M4868*1000/365</f>
        <v>0.193201142015507</v>
      </c>
      <c r="O4868" s="0" t="n">
        <f aca="false">Table1[[#This Row],[Detection frequency 2021]]/100*365</f>
        <v>64.12174</v>
      </c>
      <c r="P4868" s="0" t="n">
        <f aca="false">Table1[[#This Row],[Flared days/year]]/12</f>
        <v>5.34347833333333</v>
      </c>
      <c r="Q4868" s="2" t="n">
        <f aca="false">Table1[[#This Row],['#days per month]]-P4924</f>
        <v>2.40405120833333</v>
      </c>
    </row>
    <row r="4869" customFormat="false" ht="15.75" hidden="true" customHeight="false" outlineLevel="0" collapsed="false">
      <c r="A4869" s="0" t="s">
        <v>598</v>
      </c>
      <c r="B4869" s="0" t="s">
        <v>599</v>
      </c>
      <c r="C4869" s="0" t="s">
        <v>5042</v>
      </c>
      <c r="D4869" s="0" t="n">
        <v>175</v>
      </c>
      <c r="E4869" s="0" t="n">
        <v>54.44908</v>
      </c>
      <c r="F4869" s="0" t="n">
        <v>-118.598129</v>
      </c>
      <c r="G4869" s="0" t="n">
        <v>0.001994771174</v>
      </c>
      <c r="H4869" s="0" t="n">
        <v>1790.29</v>
      </c>
      <c r="I4869" s="0" t="n">
        <v>1.6015</v>
      </c>
      <c r="J4869" s="0" t="n">
        <v>25.4544999999999</v>
      </c>
      <c r="K4869" s="0" t="n">
        <v>220</v>
      </c>
      <c r="L4869" s="0" t="s">
        <v>20</v>
      </c>
      <c r="M4869" s="0" t="n">
        <f aca="false">35.3*G4869</f>
        <v>0.0704154224422</v>
      </c>
      <c r="N4869" s="0" t="n">
        <f aca="false">M4869*1000/365</f>
        <v>0.192918965595069</v>
      </c>
      <c r="O4869" s="0" t="n">
        <f aca="false">Table1[[#This Row],[Detection frequency 2021]]/100*365</f>
        <v>92.9089249999996</v>
      </c>
      <c r="P4869" s="0" t="n">
        <f aca="false">Table1[[#This Row],[Flared days/year]]/12</f>
        <v>7.74241041666664</v>
      </c>
      <c r="Q4869" s="2" t="n">
        <f aca="false">Table1[[#This Row],['#days per month]]-P4925</f>
        <v>4.78933533333331</v>
      </c>
    </row>
    <row r="4870" customFormat="false" ht="15.75" hidden="true" customHeight="false" outlineLevel="0" collapsed="false">
      <c r="A4870" s="0" t="s">
        <v>645</v>
      </c>
      <c r="B4870" s="0" t="s">
        <v>646</v>
      </c>
      <c r="C4870" s="0" t="s">
        <v>5043</v>
      </c>
      <c r="D4870" s="0" t="n">
        <v>590</v>
      </c>
      <c r="E4870" s="0" t="n">
        <v>48.371346</v>
      </c>
      <c r="F4870" s="0" t="n">
        <v>-103.325849</v>
      </c>
      <c r="G4870" s="0" t="n">
        <v>0.0019941283433</v>
      </c>
      <c r="H4870" s="0" t="n">
        <v>1939.79</v>
      </c>
      <c r="I4870" s="0" t="n">
        <v>0.991421999999999</v>
      </c>
      <c r="J4870" s="0" t="n">
        <v>7.97546</v>
      </c>
      <c r="K4870" s="0" t="n">
        <v>326</v>
      </c>
      <c r="L4870" s="0" t="s">
        <v>20</v>
      </c>
      <c r="M4870" s="0" t="n">
        <f aca="false">35.3*G4870</f>
        <v>0.07039273051849</v>
      </c>
      <c r="N4870" s="0" t="n">
        <f aca="false">M4870*1000/365</f>
        <v>0.192856795941068</v>
      </c>
      <c r="O4870" s="0" t="n">
        <f aca="false">Table1[[#This Row],[Detection frequency 2021]]/100*365</f>
        <v>29.110429</v>
      </c>
      <c r="P4870" s="0" t="n">
        <f aca="false">Table1[[#This Row],[Flared days/year]]/12</f>
        <v>2.42586908333333</v>
      </c>
      <c r="Q4870" s="2" t="n">
        <f aca="false">Table1[[#This Row],['#days per month]]-P4926</f>
        <v>-0.0355966250000002</v>
      </c>
    </row>
    <row r="4871" customFormat="false" ht="15.75" hidden="true" customHeight="false" outlineLevel="0" collapsed="false">
      <c r="A4871" s="0" t="s">
        <v>645</v>
      </c>
      <c r="B4871" s="0" t="s">
        <v>646</v>
      </c>
      <c r="C4871" s="0" t="s">
        <v>5044</v>
      </c>
      <c r="D4871" s="0" t="n">
        <v>2144</v>
      </c>
      <c r="E4871" s="0" t="n">
        <v>33.109363</v>
      </c>
      <c r="F4871" s="0" t="n">
        <v>-102.958305</v>
      </c>
      <c r="G4871" s="0" t="n">
        <v>0.001993802525</v>
      </c>
      <c r="H4871" s="0" t="n">
        <v>1962.95</v>
      </c>
      <c r="I4871" s="0" t="n">
        <v>1.6015</v>
      </c>
      <c r="J4871" s="0" t="n">
        <v>11.5044</v>
      </c>
      <c r="K4871" s="0" t="n">
        <v>339</v>
      </c>
      <c r="L4871" s="0" t="s">
        <v>20</v>
      </c>
      <c r="M4871" s="0" t="n">
        <f aca="false">35.3*G4871</f>
        <v>0.0703812291325</v>
      </c>
      <c r="N4871" s="0" t="n">
        <f aca="false">M4871*1000/365</f>
        <v>0.192825285294521</v>
      </c>
      <c r="O4871" s="0" t="n">
        <f aca="false">Table1[[#This Row],[Detection frequency 2021]]/100*365</f>
        <v>41.99106</v>
      </c>
      <c r="P4871" s="0" t="n">
        <f aca="false">Table1[[#This Row],[Flared days/year]]/12</f>
        <v>3.499255</v>
      </c>
      <c r="Q4871" s="2" t="n">
        <f aca="false">Table1[[#This Row],['#days per month]]-P4927</f>
        <v>1.59253758333333</v>
      </c>
    </row>
    <row r="4872" customFormat="false" ht="15.75" hidden="true" customHeight="false" outlineLevel="0" collapsed="false">
      <c r="A4872" s="0" t="s">
        <v>645</v>
      </c>
      <c r="B4872" s="0" t="s">
        <v>646</v>
      </c>
      <c r="C4872" s="0" t="s">
        <v>5045</v>
      </c>
      <c r="D4872" s="0" t="n">
        <v>727</v>
      </c>
      <c r="E4872" s="0" t="n">
        <v>47.516633</v>
      </c>
      <c r="F4872" s="0" t="n">
        <v>-102.946763</v>
      </c>
      <c r="G4872" s="0" t="n">
        <v>0.0019931655649</v>
      </c>
      <c r="H4872" s="0" t="n">
        <v>1894.44</v>
      </c>
      <c r="I4872" s="0" t="n">
        <v>1.6015</v>
      </c>
      <c r="J4872" s="0" t="n">
        <v>11.3043</v>
      </c>
      <c r="K4872" s="0" t="n">
        <v>345</v>
      </c>
      <c r="L4872" s="0" t="s">
        <v>20</v>
      </c>
      <c r="M4872" s="0" t="n">
        <f aca="false">35.3*G4872</f>
        <v>0.07035874444097</v>
      </c>
      <c r="N4872" s="0" t="n">
        <f aca="false">M4872*1000/365</f>
        <v>0.192763683399918</v>
      </c>
      <c r="O4872" s="0" t="n">
        <f aca="false">Table1[[#This Row],[Detection frequency 2021]]/100*365</f>
        <v>41.260695</v>
      </c>
      <c r="P4872" s="0" t="n">
        <f aca="false">Table1[[#This Row],[Flared days/year]]/12</f>
        <v>3.43839125</v>
      </c>
      <c r="Q4872" s="2" t="n">
        <f aca="false">Table1[[#This Row],['#days per month]]-P4928</f>
        <v>0.874196291666667</v>
      </c>
    </row>
    <row r="4873" customFormat="false" ht="15.75" hidden="true" customHeight="false" outlineLevel="0" collapsed="false">
      <c r="A4873" s="0" t="s">
        <v>645</v>
      </c>
      <c r="B4873" s="0" t="s">
        <v>646</v>
      </c>
      <c r="C4873" s="0" t="s">
        <v>5046</v>
      </c>
      <c r="D4873" s="0" t="n">
        <v>1445</v>
      </c>
      <c r="E4873" s="0" t="n">
        <v>32.741187</v>
      </c>
      <c r="F4873" s="0" t="n">
        <v>-103.916146</v>
      </c>
      <c r="G4873" s="0" t="n">
        <v>0.001991982639</v>
      </c>
      <c r="H4873" s="0" t="n">
        <v>1854.51</v>
      </c>
      <c r="I4873" s="0" t="n">
        <v>1.83817</v>
      </c>
      <c r="J4873" s="0" t="n">
        <v>10.2409999999999</v>
      </c>
      <c r="K4873" s="0" t="n">
        <v>332</v>
      </c>
      <c r="L4873" s="0" t="s">
        <v>20</v>
      </c>
      <c r="M4873" s="0" t="n">
        <f aca="false">35.3*G4873</f>
        <v>0.0703169871567</v>
      </c>
      <c r="N4873" s="0" t="n">
        <f aca="false">M4873*1000/365</f>
        <v>0.19264927988137</v>
      </c>
      <c r="O4873" s="0" t="n">
        <f aca="false">Table1[[#This Row],[Detection frequency 2021]]/100*365</f>
        <v>37.3796499999996</v>
      </c>
      <c r="P4873" s="0" t="n">
        <f aca="false">Table1[[#This Row],[Flared days/year]]/12</f>
        <v>3.1149708333333</v>
      </c>
      <c r="Q4873" s="2" t="n">
        <f aca="false">Table1[[#This Row],['#days per month]]-P4929</f>
        <v>-2.48005333333336</v>
      </c>
    </row>
    <row r="4874" customFormat="false" ht="15.75" hidden="true" customHeight="false" outlineLevel="0" collapsed="false">
      <c r="A4874" s="0" t="s">
        <v>645</v>
      </c>
      <c r="B4874" s="0" t="s">
        <v>646</v>
      </c>
      <c r="C4874" s="0" t="s">
        <v>5047</v>
      </c>
      <c r="D4874" s="0" t="n">
        <v>2417</v>
      </c>
      <c r="E4874" s="0" t="n">
        <v>31.663286</v>
      </c>
      <c r="F4874" s="0" t="n">
        <v>-101.96678</v>
      </c>
      <c r="G4874" s="0" t="n">
        <v>0.0019908877721</v>
      </c>
      <c r="H4874" s="0" t="n">
        <v>1770.04</v>
      </c>
      <c r="I4874" s="0" t="n">
        <v>1.6015</v>
      </c>
      <c r="J4874" s="0" t="n">
        <v>6.59026</v>
      </c>
      <c r="K4874" s="0" t="n">
        <v>349</v>
      </c>
      <c r="L4874" s="0" t="s">
        <v>20</v>
      </c>
      <c r="M4874" s="0" t="n">
        <f aca="false">35.3*G4874</f>
        <v>0.07027833835513</v>
      </c>
      <c r="N4874" s="0" t="n">
        <f aca="false">M4874*1000/365</f>
        <v>0.192543392753781</v>
      </c>
      <c r="O4874" s="0" t="n">
        <f aca="false">Table1[[#This Row],[Detection frequency 2021]]/100*365</f>
        <v>24.054449</v>
      </c>
      <c r="P4874" s="0" t="n">
        <f aca="false">Table1[[#This Row],[Flared days/year]]/12</f>
        <v>2.00453741666667</v>
      </c>
      <c r="Q4874" s="2" t="n">
        <f aca="false">Table1[[#This Row],['#days per month]]-P4930</f>
        <v>0.167288625000003</v>
      </c>
    </row>
    <row r="4875" customFormat="false" ht="15.75" hidden="true" customHeight="false" outlineLevel="0" collapsed="false">
      <c r="A4875" s="0" t="s">
        <v>78</v>
      </c>
      <c r="B4875" s="0" t="s">
        <v>79</v>
      </c>
      <c r="C4875" s="0" t="s">
        <v>5048</v>
      </c>
      <c r="D4875" s="0" t="n">
        <v>8505</v>
      </c>
      <c r="E4875" s="0" t="n">
        <v>18.699188</v>
      </c>
      <c r="F4875" s="0" t="n">
        <v>55.4954849999999</v>
      </c>
      <c r="G4875" s="0" t="n">
        <v>0.0012963282802</v>
      </c>
      <c r="H4875" s="0" t="n">
        <v>1811.04</v>
      </c>
      <c r="I4875" s="0" t="n">
        <v>1.6015</v>
      </c>
      <c r="J4875" s="0" t="n">
        <v>4.64481</v>
      </c>
      <c r="K4875" s="0" t="n">
        <v>366</v>
      </c>
      <c r="L4875" s="0" t="s">
        <v>20</v>
      </c>
      <c r="M4875" s="0" t="n">
        <f aca="false">35.3*G4875</f>
        <v>0.04576038829106</v>
      </c>
      <c r="N4875" s="0" t="n">
        <f aca="false">M4875*1000/365</f>
        <v>0.125370926824822</v>
      </c>
      <c r="O4875" s="0" t="n">
        <f aca="false">Table1[[#This Row],[Detection frequency 2021]]/100*365</f>
        <v>16.9535565</v>
      </c>
      <c r="P4875" s="0" t="n">
        <f aca="false">Table1[[#This Row],[Flared days/year]]/12</f>
        <v>1.412796375</v>
      </c>
      <c r="Q4875" s="2" t="n">
        <f aca="false">Table1[[#This Row],['#days per month]]-P4931</f>
        <v>-3.78568570833333</v>
      </c>
    </row>
    <row r="4876" customFormat="false" ht="15.75" hidden="true" customHeight="false" outlineLevel="0" collapsed="false">
      <c r="A4876" s="0" t="s">
        <v>645</v>
      </c>
      <c r="B4876" s="0" t="s">
        <v>646</v>
      </c>
      <c r="C4876" s="0" t="s">
        <v>5049</v>
      </c>
      <c r="D4876" s="0" t="n">
        <v>725</v>
      </c>
      <c r="E4876" s="0" t="n">
        <v>47.877276</v>
      </c>
      <c r="F4876" s="0" t="n">
        <v>-102.949868</v>
      </c>
      <c r="G4876" s="0" t="n">
        <v>0.0019890649508</v>
      </c>
      <c r="H4876" s="0" t="n">
        <v>1934.84</v>
      </c>
      <c r="I4876" s="0" t="n">
        <v>3.691</v>
      </c>
      <c r="J4876" s="0" t="n">
        <v>10.479</v>
      </c>
      <c r="K4876" s="0" t="n">
        <v>334</v>
      </c>
      <c r="L4876" s="0" t="s">
        <v>20</v>
      </c>
      <c r="M4876" s="0" t="n">
        <f aca="false">35.3*G4876</f>
        <v>0.07021399276324</v>
      </c>
      <c r="N4876" s="0" t="n">
        <f aca="false">M4876*1000/365</f>
        <v>0.192367103460931</v>
      </c>
      <c r="O4876" s="0" t="n">
        <f aca="false">Table1[[#This Row],[Detection frequency 2021]]/100*365</f>
        <v>38.24835</v>
      </c>
      <c r="P4876" s="0" t="n">
        <f aca="false">Table1[[#This Row],[Flared days/year]]/12</f>
        <v>3.1873625</v>
      </c>
      <c r="Q4876" s="2" t="n">
        <f aca="false">Table1[[#This Row],['#days per month]]-P4932</f>
        <v>1.8151815</v>
      </c>
    </row>
    <row r="4877" customFormat="false" ht="15.75" hidden="true" customHeight="false" outlineLevel="0" collapsed="false">
      <c r="A4877" s="0" t="s">
        <v>645</v>
      </c>
      <c r="B4877" s="0" t="s">
        <v>646</v>
      </c>
      <c r="C4877" s="0" t="s">
        <v>5050</v>
      </c>
      <c r="D4877" s="0" t="n">
        <v>1726</v>
      </c>
      <c r="E4877" s="0" t="n">
        <v>31.319252</v>
      </c>
      <c r="F4877" s="0" t="n">
        <v>-103.612131999999</v>
      </c>
      <c r="G4877" s="0" t="n">
        <v>0.0019863938278</v>
      </c>
      <c r="H4877" s="0" t="n">
        <v>1812.34</v>
      </c>
      <c r="I4877" s="0" t="n">
        <v>3.94806999999999</v>
      </c>
      <c r="J4877" s="0" t="n">
        <v>8.53659</v>
      </c>
      <c r="K4877" s="0" t="n">
        <v>328</v>
      </c>
      <c r="L4877" s="0" t="s">
        <v>20</v>
      </c>
      <c r="M4877" s="0" t="n">
        <f aca="false">35.3*G4877</f>
        <v>0.07011970212134</v>
      </c>
      <c r="N4877" s="0" t="n">
        <f aca="false">M4877*1000/365</f>
        <v>0.192108772935178</v>
      </c>
      <c r="O4877" s="0" t="n">
        <f aca="false">Table1[[#This Row],[Detection frequency 2021]]/100*365</f>
        <v>31.1585535</v>
      </c>
      <c r="P4877" s="0" t="n">
        <f aca="false">Table1[[#This Row],[Flared days/year]]/12</f>
        <v>2.596546125</v>
      </c>
      <c r="Q4877" s="2" t="n">
        <f aca="false">Table1[[#This Row],['#days per month]]-P4933</f>
        <v>1.83134795833333</v>
      </c>
    </row>
    <row r="4878" customFormat="false" ht="15.75" hidden="true" customHeight="false" outlineLevel="0" collapsed="false">
      <c r="A4878" s="0" t="s">
        <v>24</v>
      </c>
      <c r="B4878" s="0" t="s">
        <v>25</v>
      </c>
      <c r="C4878" s="0" t="s">
        <v>5051</v>
      </c>
      <c r="D4878" s="0" t="n">
        <v>8983</v>
      </c>
      <c r="E4878" s="0" t="n">
        <v>68.888667</v>
      </c>
      <c r="F4878" s="0" t="n">
        <v>75.452806</v>
      </c>
      <c r="G4878" s="0" t="n">
        <v>0.0019848909542</v>
      </c>
      <c r="H4878" s="0" t="n">
        <v>1519.71</v>
      </c>
      <c r="I4878" s="0" t="n">
        <v>1.6015</v>
      </c>
      <c r="J4878" s="0" t="n">
        <v>2.16049</v>
      </c>
      <c r="K4878" s="0" t="n">
        <v>324</v>
      </c>
      <c r="L4878" s="0" t="s">
        <v>218</v>
      </c>
      <c r="M4878" s="0" t="n">
        <f aca="false">35.3*G4878</f>
        <v>0.07006665068326</v>
      </c>
      <c r="N4878" s="0" t="n">
        <f aca="false">M4878*1000/365</f>
        <v>0.191963426529479</v>
      </c>
      <c r="O4878" s="0" t="n">
        <f aca="false">Table1[[#This Row],[Detection frequency 2021]]/100*365</f>
        <v>7.8857885</v>
      </c>
      <c r="P4878" s="0" t="n">
        <f aca="false">Table1[[#This Row],[Flared days/year]]/12</f>
        <v>0.657149041666667</v>
      </c>
      <c r="Q4878" s="2" t="n">
        <f aca="false">Table1[[#This Row],['#days per month]]-P4934</f>
        <v>-2.37559641666667</v>
      </c>
    </row>
    <row r="4879" customFormat="false" ht="15.75" hidden="true" customHeight="false" outlineLevel="0" collapsed="false">
      <c r="A4879" s="0" t="s">
        <v>2109</v>
      </c>
      <c r="B4879" s="0" t="s">
        <v>2110</v>
      </c>
      <c r="C4879" s="0" t="s">
        <v>5052</v>
      </c>
      <c r="D4879" s="0" t="n">
        <v>6624</v>
      </c>
      <c r="E4879" s="0" t="n">
        <v>48.940409</v>
      </c>
      <c r="F4879" s="0" t="n">
        <v>38.4511929999999</v>
      </c>
      <c r="G4879" s="0" t="n">
        <v>0.001984468271</v>
      </c>
      <c r="H4879" s="0" t="n">
        <v>1399.5</v>
      </c>
      <c r="I4879" s="0" t="n">
        <v>1.6015</v>
      </c>
      <c r="J4879" s="0" t="n">
        <v>9.26641</v>
      </c>
      <c r="K4879" s="0" t="n">
        <v>259</v>
      </c>
      <c r="L4879" s="0" t="s">
        <v>20</v>
      </c>
      <c r="M4879" s="0" t="n">
        <f aca="false">35.3*G4879</f>
        <v>0.0700517299663</v>
      </c>
      <c r="N4879" s="0" t="n">
        <f aca="false">M4879*1000/365</f>
        <v>0.191922547852877</v>
      </c>
      <c r="O4879" s="0" t="n">
        <f aca="false">Table1[[#This Row],[Detection frequency 2021]]/100*365</f>
        <v>33.8223965</v>
      </c>
      <c r="P4879" s="0" t="n">
        <f aca="false">Table1[[#This Row],[Flared days/year]]/12</f>
        <v>2.81853304166667</v>
      </c>
      <c r="Q4879" s="2" t="n">
        <f aca="false">Table1[[#This Row],['#days per month]]-P4935</f>
        <v>-0.146614416666667</v>
      </c>
    </row>
    <row r="4880" customFormat="false" ht="15.75" hidden="true" customHeight="false" outlineLevel="0" collapsed="false">
      <c r="A4880" s="0" t="s">
        <v>645</v>
      </c>
      <c r="B4880" s="0" t="s">
        <v>646</v>
      </c>
      <c r="C4880" s="0" t="s">
        <v>5053</v>
      </c>
      <c r="D4880" s="0" t="n">
        <v>1448</v>
      </c>
      <c r="E4880" s="0" t="n">
        <v>31.867708</v>
      </c>
      <c r="F4880" s="0" t="n">
        <v>-103.917542</v>
      </c>
      <c r="G4880" s="0" t="n">
        <v>0.0019825955496</v>
      </c>
      <c r="H4880" s="0" t="n">
        <v>1864.73</v>
      </c>
      <c r="I4880" s="0" t="n">
        <v>2.53951</v>
      </c>
      <c r="J4880" s="0" t="n">
        <v>11.5384999999999</v>
      </c>
      <c r="K4880" s="0" t="n">
        <v>338</v>
      </c>
      <c r="L4880" s="0" t="s">
        <v>20</v>
      </c>
      <c r="M4880" s="0" t="n">
        <f aca="false">35.3*G4880</f>
        <v>0.06998562290088</v>
      </c>
      <c r="N4880" s="0" t="n">
        <f aca="false">M4880*1000/365</f>
        <v>0.191741432605151</v>
      </c>
      <c r="O4880" s="0" t="n">
        <f aca="false">Table1[[#This Row],[Detection frequency 2021]]/100*365</f>
        <v>42.1155249999996</v>
      </c>
      <c r="P4880" s="0" t="n">
        <f aca="false">Table1[[#This Row],[Flared days/year]]/12</f>
        <v>3.5096270833333</v>
      </c>
      <c r="Q4880" s="2" t="n">
        <f aca="false">Table1[[#This Row],['#days per month]]-P4936</f>
        <v>-0.746212083333363</v>
      </c>
    </row>
    <row r="4881" customFormat="false" ht="15.75" hidden="true" customHeight="false" outlineLevel="0" collapsed="false">
      <c r="A4881" s="0" t="s">
        <v>645</v>
      </c>
      <c r="B4881" s="0" t="s">
        <v>646</v>
      </c>
      <c r="C4881" s="0" t="s">
        <v>5054</v>
      </c>
      <c r="D4881" s="0" t="n">
        <v>485</v>
      </c>
      <c r="E4881" s="0" t="n">
        <v>47.87497</v>
      </c>
      <c r="F4881" s="0" t="n">
        <v>-103.852953</v>
      </c>
      <c r="G4881" s="0" t="n">
        <v>0.0019818998835</v>
      </c>
      <c r="H4881" s="0" t="n">
        <v>1994.86</v>
      </c>
      <c r="I4881" s="0" t="n">
        <v>1.6015</v>
      </c>
      <c r="J4881" s="0" t="n">
        <v>8.74636</v>
      </c>
      <c r="K4881" s="0" t="n">
        <v>343</v>
      </c>
      <c r="L4881" s="0" t="s">
        <v>20</v>
      </c>
      <c r="M4881" s="0" t="n">
        <f aca="false">35.3*G4881</f>
        <v>0.06996106588755</v>
      </c>
      <c r="N4881" s="0" t="n">
        <f aca="false">M4881*1000/365</f>
        <v>0.191674153116575</v>
      </c>
      <c r="O4881" s="0" t="n">
        <f aca="false">Table1[[#This Row],[Detection frequency 2021]]/100*365</f>
        <v>31.924214</v>
      </c>
      <c r="P4881" s="0" t="n">
        <f aca="false">Table1[[#This Row],[Flared days/year]]/12</f>
        <v>2.66035116666667</v>
      </c>
      <c r="Q4881" s="2" t="n">
        <f aca="false">Table1[[#This Row],['#days per month]]-P4937</f>
        <v>-2.01913133333333</v>
      </c>
    </row>
    <row r="4882" customFormat="false" ht="15.75" hidden="true" customHeight="false" outlineLevel="0" collapsed="false">
      <c r="A4882" s="0" t="s">
        <v>645</v>
      </c>
      <c r="B4882" s="0" t="s">
        <v>646</v>
      </c>
      <c r="C4882" s="0" t="s">
        <v>5055</v>
      </c>
      <c r="D4882" s="0" t="n">
        <v>2662</v>
      </c>
      <c r="E4882" s="0" t="n">
        <v>31.214958</v>
      </c>
      <c r="F4882" s="0" t="n">
        <v>-101.541134</v>
      </c>
      <c r="G4882" s="0" t="n">
        <v>0.00198145078259999</v>
      </c>
      <c r="H4882" s="0" t="n">
        <v>1852.71</v>
      </c>
      <c r="I4882" s="0" t="n">
        <v>1.6015</v>
      </c>
      <c r="J4882" s="0" t="n">
        <v>8.23864</v>
      </c>
      <c r="K4882" s="0" t="n">
        <v>352</v>
      </c>
      <c r="L4882" s="0" t="s">
        <v>20</v>
      </c>
      <c r="M4882" s="0" t="n">
        <f aca="false">35.3*G4882</f>
        <v>0.0699452126257796</v>
      </c>
      <c r="N4882" s="0" t="n">
        <f aca="false">M4882*1000/365</f>
        <v>0.191630719522684</v>
      </c>
      <c r="O4882" s="0" t="n">
        <f aca="false">Table1[[#This Row],[Detection frequency 2021]]/100*365</f>
        <v>30.071036</v>
      </c>
      <c r="P4882" s="0" t="n">
        <f aca="false">Table1[[#This Row],[Flared days/year]]/12</f>
        <v>2.50591966666667</v>
      </c>
      <c r="Q4882" s="2" t="n">
        <f aca="false">Table1[[#This Row],['#days per month]]-P4938</f>
        <v>-1.45241408333333</v>
      </c>
    </row>
    <row r="4883" customFormat="false" ht="15.75" hidden="true" customHeight="false" outlineLevel="0" collapsed="false">
      <c r="A4883" s="0" t="s">
        <v>161</v>
      </c>
      <c r="B4883" s="0" t="s">
        <v>162</v>
      </c>
      <c r="C4883" s="0" t="s">
        <v>5056</v>
      </c>
      <c r="D4883" s="0" t="n">
        <v>10871</v>
      </c>
      <c r="E4883" s="0" t="n">
        <v>30.250803</v>
      </c>
      <c r="F4883" s="0" t="n">
        <v>106.284836</v>
      </c>
      <c r="G4883" s="0" t="n">
        <v>0.0019781749878</v>
      </c>
      <c r="H4883" s="0" t="n">
        <v>1642.89</v>
      </c>
      <c r="I4883" s="0" t="n">
        <v>1.6015</v>
      </c>
      <c r="J4883" s="0" t="n">
        <v>10.8911</v>
      </c>
      <c r="K4883" s="0" t="n">
        <v>101</v>
      </c>
      <c r="L4883" s="0" t="s">
        <v>20</v>
      </c>
      <c r="M4883" s="0" t="n">
        <f aca="false">35.3*G4883</f>
        <v>0.06982957706934</v>
      </c>
      <c r="N4883" s="0" t="n">
        <f aca="false">M4883*1000/365</f>
        <v>0.191313909779014</v>
      </c>
      <c r="O4883" s="0" t="n">
        <f aca="false">Table1[[#This Row],[Detection frequency 2021]]/100*365</f>
        <v>39.752515</v>
      </c>
      <c r="P4883" s="0" t="n">
        <f aca="false">Table1[[#This Row],[Flared days/year]]/12</f>
        <v>3.31270958333333</v>
      </c>
      <c r="Q4883" s="2" t="n">
        <f aca="false">Table1[[#This Row],['#days per month]]-P4939</f>
        <v>1.73262154166667</v>
      </c>
    </row>
    <row r="4884" customFormat="false" ht="15.75" hidden="true" customHeight="false" outlineLevel="0" collapsed="false">
      <c r="A4884" s="0" t="s">
        <v>598</v>
      </c>
      <c r="B4884" s="0" t="s">
        <v>599</v>
      </c>
      <c r="C4884" s="0" t="s">
        <v>5057</v>
      </c>
      <c r="D4884" s="0" t="n">
        <v>462</v>
      </c>
      <c r="E4884" s="0" t="n">
        <v>49.252145</v>
      </c>
      <c r="F4884" s="0" t="n">
        <v>-104.155588</v>
      </c>
      <c r="G4884" s="0" t="n">
        <v>0.0019763844548</v>
      </c>
      <c r="H4884" s="0" t="n">
        <v>1938.09</v>
      </c>
      <c r="I4884" s="0" t="n">
        <v>1.73430999999999</v>
      </c>
      <c r="J4884" s="0" t="n">
        <v>9.71787</v>
      </c>
      <c r="K4884" s="0" t="n">
        <v>319</v>
      </c>
      <c r="L4884" s="0" t="s">
        <v>20</v>
      </c>
      <c r="M4884" s="0" t="n">
        <f aca="false">35.3*G4884</f>
        <v>0.06976637125444</v>
      </c>
      <c r="N4884" s="0" t="n">
        <f aca="false">M4884*1000/365</f>
        <v>0.191140743162849</v>
      </c>
      <c r="O4884" s="0" t="n">
        <f aca="false">Table1[[#This Row],[Detection frequency 2021]]/100*365</f>
        <v>35.4702255</v>
      </c>
      <c r="P4884" s="0" t="n">
        <f aca="false">Table1[[#This Row],[Flared days/year]]/12</f>
        <v>2.955852125</v>
      </c>
      <c r="Q4884" s="2" t="n">
        <f aca="false">Table1[[#This Row],['#days per month]]-P4940</f>
        <v>0.494386416666667</v>
      </c>
    </row>
    <row r="4885" customFormat="false" ht="15.75" hidden="true" customHeight="false" outlineLevel="0" collapsed="false">
      <c r="A4885" s="0" t="s">
        <v>345</v>
      </c>
      <c r="B4885" s="0" t="s">
        <v>346</v>
      </c>
      <c r="C4885" s="0" t="s">
        <v>5058</v>
      </c>
      <c r="D4885" s="0" t="n">
        <v>4651</v>
      </c>
      <c r="E4885" s="0" t="n">
        <v>-38.3388719999999</v>
      </c>
      <c r="F4885" s="0" t="n">
        <v>-68.985788</v>
      </c>
      <c r="G4885" s="0" t="n">
        <v>0.0019719521518</v>
      </c>
      <c r="H4885" s="0" t="n">
        <v>1590.39</v>
      </c>
      <c r="I4885" s="0" t="n">
        <v>0.955859</v>
      </c>
      <c r="J4885" s="0" t="n">
        <v>5.52486</v>
      </c>
      <c r="K4885" s="0" t="n">
        <v>362</v>
      </c>
      <c r="L4885" s="0" t="s">
        <v>20</v>
      </c>
      <c r="M4885" s="0" t="n">
        <f aca="false">35.3*G4885</f>
        <v>0.06960991095854</v>
      </c>
      <c r="N4885" s="0" t="n">
        <f aca="false">M4885*1000/365</f>
        <v>0.190712084817918</v>
      </c>
      <c r="O4885" s="0" t="n">
        <f aca="false">Table1[[#This Row],[Detection frequency 2021]]/100*365</f>
        <v>20.165739</v>
      </c>
      <c r="P4885" s="0" t="n">
        <f aca="false">Table1[[#This Row],[Flared days/year]]/12</f>
        <v>1.68047825</v>
      </c>
      <c r="Q4885" s="2" t="n">
        <f aca="false">Table1[[#This Row],['#days per month]]-P4941</f>
        <v>-1.1992075</v>
      </c>
    </row>
    <row r="4886" customFormat="false" ht="15.75" hidden="true" customHeight="false" outlineLevel="0" collapsed="false">
      <c r="A4886" s="0" t="s">
        <v>645</v>
      </c>
      <c r="B4886" s="0" t="s">
        <v>646</v>
      </c>
      <c r="C4886" s="0" t="s">
        <v>5059</v>
      </c>
      <c r="D4886" s="0" t="n">
        <v>493</v>
      </c>
      <c r="E4886" s="0" t="n">
        <v>46.146715</v>
      </c>
      <c r="F4886" s="0" t="n">
        <v>-103.787766</v>
      </c>
      <c r="G4886" s="0" t="n">
        <v>0.0019696890355</v>
      </c>
      <c r="H4886" s="0" t="n">
        <v>1930.98</v>
      </c>
      <c r="I4886" s="0" t="n">
        <v>2.22214</v>
      </c>
      <c r="J4886" s="0" t="n">
        <v>15.6977</v>
      </c>
      <c r="K4886" s="0" t="n">
        <v>344</v>
      </c>
      <c r="L4886" s="0" t="s">
        <v>20</v>
      </c>
      <c r="M4886" s="0" t="n">
        <f aca="false">35.3*G4886</f>
        <v>0.06953002295315</v>
      </c>
      <c r="N4886" s="0" t="n">
        <f aca="false">M4886*1000/365</f>
        <v>0.190493213570274</v>
      </c>
      <c r="O4886" s="0" t="n">
        <f aca="false">Table1[[#This Row],[Detection frequency 2021]]/100*365</f>
        <v>57.296605</v>
      </c>
      <c r="P4886" s="0" t="n">
        <f aca="false">Table1[[#This Row],[Flared days/year]]/12</f>
        <v>4.77471708333333</v>
      </c>
      <c r="Q4886" s="2" t="n">
        <f aca="false">Table1[[#This Row],['#days per month]]-P4942</f>
        <v>2.468759625</v>
      </c>
    </row>
    <row r="4887" customFormat="false" ht="15.75" hidden="true" customHeight="false" outlineLevel="0" collapsed="false">
      <c r="A4887" s="0" t="s">
        <v>598</v>
      </c>
      <c r="B4887" s="0" t="s">
        <v>599</v>
      </c>
      <c r="C4887" s="0" t="s">
        <v>5060</v>
      </c>
      <c r="D4887" s="0" t="n">
        <v>58</v>
      </c>
      <c r="E4887" s="0" t="n">
        <v>56.9564069999999</v>
      </c>
      <c r="F4887" s="0" t="n">
        <v>-121.919</v>
      </c>
      <c r="G4887" s="0" t="n">
        <v>0.0019696626178</v>
      </c>
      <c r="H4887" s="0" t="n">
        <v>1773.63</v>
      </c>
      <c r="I4887" s="0" t="n">
        <v>3.03957</v>
      </c>
      <c r="J4887" s="0" t="n">
        <v>13.4227999999999</v>
      </c>
      <c r="K4887" s="0" t="n">
        <v>298</v>
      </c>
      <c r="L4887" s="0" t="s">
        <v>20</v>
      </c>
      <c r="M4887" s="0" t="n">
        <f aca="false">35.3*G4887</f>
        <v>0.06952909040834</v>
      </c>
      <c r="N4887" s="0" t="n">
        <f aca="false">M4887*1000/365</f>
        <v>0.190490658652986</v>
      </c>
      <c r="O4887" s="0" t="n">
        <f aca="false">Table1[[#This Row],[Detection frequency 2021]]/100*365</f>
        <v>48.9932199999996</v>
      </c>
      <c r="P4887" s="0" t="n">
        <f aca="false">Table1[[#This Row],[Flared days/year]]/12</f>
        <v>4.0827683333333</v>
      </c>
      <c r="Q4887" s="2" t="n">
        <f aca="false">Table1[[#This Row],['#days per month]]-P4943</f>
        <v>1.59100762499997</v>
      </c>
    </row>
    <row r="4888" customFormat="false" ht="15.75" hidden="true" customHeight="false" outlineLevel="0" collapsed="false">
      <c r="A4888" s="0" t="s">
        <v>645</v>
      </c>
      <c r="B4888" s="0" t="s">
        <v>646</v>
      </c>
      <c r="C4888" s="0" t="s">
        <v>5061</v>
      </c>
      <c r="D4888" s="0" t="n">
        <v>3601</v>
      </c>
      <c r="E4888" s="0" t="n">
        <v>26.2374099999999</v>
      </c>
      <c r="F4888" s="0" t="n">
        <v>-91.2618</v>
      </c>
      <c r="G4888" s="0" t="n">
        <v>0.00196782512</v>
      </c>
      <c r="H4888" s="0" t="n">
        <v>1826.38</v>
      </c>
      <c r="I4888" s="0" t="n">
        <v>1.6015</v>
      </c>
      <c r="J4888" s="0" t="n">
        <v>2.47934</v>
      </c>
      <c r="K4888" s="0" t="n">
        <v>242</v>
      </c>
      <c r="L4888" s="0" t="s">
        <v>20</v>
      </c>
      <c r="M4888" s="0" t="n">
        <f aca="false">35.3*G4888</f>
        <v>0.069464226736</v>
      </c>
      <c r="N4888" s="0" t="n">
        <f aca="false">M4888*1000/365</f>
        <v>0.190312949961644</v>
      </c>
      <c r="O4888" s="0" t="n">
        <f aca="false">Table1[[#This Row],[Detection frequency 2021]]/100*365</f>
        <v>9.049591</v>
      </c>
      <c r="P4888" s="0" t="n">
        <f aca="false">Table1[[#This Row],[Flared days/year]]/12</f>
        <v>0.754132583333333</v>
      </c>
      <c r="Q4888" s="2" t="n">
        <f aca="false">Table1[[#This Row],['#days per month]]-P4944</f>
        <v>-1.27364620833333</v>
      </c>
    </row>
    <row r="4889" customFormat="false" ht="15.75" hidden="true" customHeight="false" outlineLevel="0" collapsed="false">
      <c r="A4889" s="0" t="s">
        <v>726</v>
      </c>
      <c r="B4889" s="0" t="s">
        <v>727</v>
      </c>
      <c r="C4889" s="0" t="s">
        <v>5062</v>
      </c>
      <c r="D4889" s="0" t="n">
        <v>5193</v>
      </c>
      <c r="E4889" s="0" t="n">
        <v>56.779867</v>
      </c>
      <c r="F4889" s="0" t="n">
        <v>2.108033</v>
      </c>
      <c r="G4889" s="0" t="n">
        <v>0.0019660756812</v>
      </c>
      <c r="H4889" s="0" t="n">
        <v>1778.19</v>
      </c>
      <c r="I4889" s="0" t="n">
        <v>1.6015</v>
      </c>
      <c r="J4889" s="0" t="n">
        <v>5.84416</v>
      </c>
      <c r="K4889" s="0" t="n">
        <v>154</v>
      </c>
      <c r="L4889" s="0" t="s">
        <v>20</v>
      </c>
      <c r="M4889" s="0" t="n">
        <f aca="false">35.3*G4889</f>
        <v>0.06940247154636</v>
      </c>
      <c r="N4889" s="0" t="n">
        <f aca="false">M4889*1000/365</f>
        <v>0.19014375766126</v>
      </c>
      <c r="O4889" s="0" t="n">
        <f aca="false">Table1[[#This Row],[Detection frequency 2021]]/100*365</f>
        <v>21.331184</v>
      </c>
      <c r="P4889" s="0" t="n">
        <f aca="false">Table1[[#This Row],[Flared days/year]]/12</f>
        <v>1.77759866666667</v>
      </c>
      <c r="Q4889" s="2" t="n">
        <f aca="false">Table1[[#This Row],['#days per month]]-P4945</f>
        <v>-1.30814175</v>
      </c>
    </row>
    <row r="4890" customFormat="false" ht="15.75" hidden="true" customHeight="false" outlineLevel="0" collapsed="false">
      <c r="A4890" s="0" t="s">
        <v>645</v>
      </c>
      <c r="B4890" s="0" t="s">
        <v>646</v>
      </c>
      <c r="C4890" s="0" t="s">
        <v>5063</v>
      </c>
      <c r="D4890" s="0" t="n">
        <v>419</v>
      </c>
      <c r="E4890" s="0" t="n">
        <v>43.533764</v>
      </c>
      <c r="F4890" s="0" t="n">
        <v>-105.53546</v>
      </c>
      <c r="G4890" s="0" t="n">
        <v>0.0019651275793</v>
      </c>
      <c r="H4890" s="0" t="n">
        <v>1884.95</v>
      </c>
      <c r="I4890" s="0" t="n">
        <v>1.54603999999999</v>
      </c>
      <c r="J4890" s="0" t="n">
        <v>7.71513</v>
      </c>
      <c r="K4890" s="0" t="n">
        <v>337</v>
      </c>
      <c r="L4890" s="0" t="s">
        <v>20</v>
      </c>
      <c r="M4890" s="0" t="n">
        <f aca="false">35.3*G4890</f>
        <v>0.06936900354929</v>
      </c>
      <c r="N4890" s="0" t="n">
        <f aca="false">M4890*1000/365</f>
        <v>0.190052064518603</v>
      </c>
      <c r="O4890" s="0" t="n">
        <f aca="false">Table1[[#This Row],[Detection frequency 2021]]/100*365</f>
        <v>28.1602245</v>
      </c>
      <c r="P4890" s="0" t="n">
        <f aca="false">Table1[[#This Row],[Flared days/year]]/12</f>
        <v>2.346685375</v>
      </c>
      <c r="Q4890" s="2" t="n">
        <f aca="false">Table1[[#This Row],['#days per month]]-P4946</f>
        <v>0.989511958333333</v>
      </c>
    </row>
    <row r="4891" customFormat="false" ht="15.75" hidden="true" customHeight="false" outlineLevel="0" collapsed="false">
      <c r="A4891" s="0" t="s">
        <v>645</v>
      </c>
      <c r="B4891" s="0" t="s">
        <v>646</v>
      </c>
      <c r="C4891" s="0" t="s">
        <v>5064</v>
      </c>
      <c r="D4891" s="0" t="n">
        <v>1900</v>
      </c>
      <c r="E4891" s="0" t="n">
        <v>32.119343</v>
      </c>
      <c r="F4891" s="0" t="n">
        <v>-103.45702</v>
      </c>
      <c r="G4891" s="0" t="n">
        <v>0.0019646227077</v>
      </c>
      <c r="H4891" s="0" t="n">
        <v>1945.82</v>
      </c>
      <c r="I4891" s="0" t="n">
        <v>1.6015</v>
      </c>
      <c r="J4891" s="0" t="n">
        <v>8.81458999999999</v>
      </c>
      <c r="K4891" s="0" t="n">
        <v>329</v>
      </c>
      <c r="L4891" s="0" t="s">
        <v>20</v>
      </c>
      <c r="M4891" s="0" t="n">
        <f aca="false">35.3*G4891</f>
        <v>0.06935118158181</v>
      </c>
      <c r="N4891" s="0" t="n">
        <f aca="false">M4891*1000/365</f>
        <v>0.190003237210438</v>
      </c>
      <c r="O4891" s="0" t="n">
        <f aca="false">Table1[[#This Row],[Detection frequency 2021]]/100*365</f>
        <v>32.1732535</v>
      </c>
      <c r="P4891" s="0" t="n">
        <f aca="false">Table1[[#This Row],[Flared days/year]]/12</f>
        <v>2.68110445833333</v>
      </c>
      <c r="Q4891" s="2" t="n">
        <f aca="false">Table1[[#This Row],['#days per month]]-P4947</f>
        <v>0.818859249999997</v>
      </c>
    </row>
    <row r="4892" customFormat="false" ht="15.75" hidden="true" customHeight="false" outlineLevel="0" collapsed="false">
      <c r="A4892" s="0" t="s">
        <v>645</v>
      </c>
      <c r="B4892" s="0" t="s">
        <v>646</v>
      </c>
      <c r="C4892" s="0" t="s">
        <v>5065</v>
      </c>
      <c r="D4892" s="0" t="n">
        <v>2009</v>
      </c>
      <c r="E4892" s="0" t="n">
        <v>31.492296</v>
      </c>
      <c r="F4892" s="0" t="n">
        <v>-103.294938</v>
      </c>
      <c r="G4892" s="0" t="n">
        <v>0.0019645522605</v>
      </c>
      <c r="H4892" s="0" t="n">
        <v>1924.56</v>
      </c>
      <c r="I4892" s="0" t="n">
        <v>2.04145</v>
      </c>
      <c r="J4892" s="0" t="n">
        <v>11.1110999999999</v>
      </c>
      <c r="K4892" s="0" t="n">
        <v>324</v>
      </c>
      <c r="L4892" s="0" t="s">
        <v>20</v>
      </c>
      <c r="M4892" s="0" t="n">
        <f aca="false">35.3*G4892</f>
        <v>0.06934869479565</v>
      </c>
      <c r="N4892" s="0" t="n">
        <f aca="false">M4892*1000/365</f>
        <v>0.189996424097671</v>
      </c>
      <c r="O4892" s="0" t="n">
        <f aca="false">Table1[[#This Row],[Detection frequency 2021]]/100*365</f>
        <v>40.5555149999996</v>
      </c>
      <c r="P4892" s="0" t="n">
        <f aca="false">Table1[[#This Row],[Flared days/year]]/12</f>
        <v>3.37962624999997</v>
      </c>
      <c r="Q4892" s="2" t="n">
        <f aca="false">Table1[[#This Row],['#days per month]]-P4948</f>
        <v>2.31858037499997</v>
      </c>
    </row>
    <row r="4893" customFormat="false" ht="15.75" hidden="true" customHeight="false" outlineLevel="0" collapsed="false">
      <c r="A4893" s="0" t="s">
        <v>161</v>
      </c>
      <c r="B4893" s="0" t="s">
        <v>162</v>
      </c>
      <c r="C4893" s="0" t="s">
        <v>5066</v>
      </c>
      <c r="D4893" s="0" t="n">
        <v>10986</v>
      </c>
      <c r="E4893" s="0" t="n">
        <v>35.880431</v>
      </c>
      <c r="F4893" s="0" t="n">
        <v>108.179857</v>
      </c>
      <c r="G4893" s="0" t="n">
        <v>0.0019637391824</v>
      </c>
      <c r="H4893" s="0" t="n">
        <v>1903.37</v>
      </c>
      <c r="I4893" s="0" t="n">
        <v>2.05098</v>
      </c>
      <c r="J4893" s="0" t="n">
        <v>12.2604999999999</v>
      </c>
      <c r="K4893" s="0" t="n">
        <v>261</v>
      </c>
      <c r="L4893" s="0" t="s">
        <v>20</v>
      </c>
      <c r="M4893" s="0" t="n">
        <f aca="false">35.3*G4893</f>
        <v>0.06931999313872</v>
      </c>
      <c r="N4893" s="0" t="n">
        <f aca="false">M4893*1000/365</f>
        <v>0.189917789421151</v>
      </c>
      <c r="O4893" s="0" t="n">
        <f aca="false">Table1[[#This Row],[Detection frequency 2021]]/100*365</f>
        <v>44.7508249999996</v>
      </c>
      <c r="P4893" s="0" t="n">
        <f aca="false">Table1[[#This Row],[Flared days/year]]/12</f>
        <v>3.72923541666664</v>
      </c>
      <c r="Q4893" s="2" t="n">
        <f aca="false">Table1[[#This Row],['#days per month]]-P4949</f>
        <v>-0.743809166666698</v>
      </c>
    </row>
    <row r="4894" customFormat="false" ht="15.75" hidden="true" customHeight="false" outlineLevel="0" collapsed="false">
      <c r="A4894" s="0" t="s">
        <v>645</v>
      </c>
      <c r="B4894" s="0" t="s">
        <v>646</v>
      </c>
      <c r="C4894" s="0" t="s">
        <v>5067</v>
      </c>
      <c r="D4894" s="0" t="n">
        <v>2875</v>
      </c>
      <c r="E4894" s="0" t="n">
        <v>28.544893</v>
      </c>
      <c r="F4894" s="0" t="n">
        <v>-99.53069</v>
      </c>
      <c r="G4894" s="0" t="n">
        <v>0.0019624623269</v>
      </c>
      <c r="H4894" s="0" t="n">
        <v>1990.8</v>
      </c>
      <c r="I4894" s="0" t="n">
        <v>1.6015</v>
      </c>
      <c r="J4894" s="0" t="n">
        <v>9.1195</v>
      </c>
      <c r="K4894" s="0" t="n">
        <v>318</v>
      </c>
      <c r="L4894" s="0" t="s">
        <v>20</v>
      </c>
      <c r="M4894" s="0" t="n">
        <f aca="false">35.3*G4894</f>
        <v>0.06927492013957</v>
      </c>
      <c r="N4894" s="0" t="n">
        <f aca="false">M4894*1000/365</f>
        <v>0.189794301752247</v>
      </c>
      <c r="O4894" s="0" t="n">
        <f aca="false">Table1[[#This Row],[Detection frequency 2021]]/100*365</f>
        <v>33.286175</v>
      </c>
      <c r="P4894" s="0" t="n">
        <f aca="false">Table1[[#This Row],[Flared days/year]]/12</f>
        <v>2.77384791666667</v>
      </c>
      <c r="Q4894" s="2" t="n">
        <f aca="false">Table1[[#This Row],['#days per month]]-P4950</f>
        <v>1.73476895833333</v>
      </c>
    </row>
    <row r="4895" customFormat="false" ht="15.75" hidden="true" customHeight="false" outlineLevel="0" collapsed="false">
      <c r="A4895" s="0" t="s">
        <v>345</v>
      </c>
      <c r="B4895" s="0" t="s">
        <v>346</v>
      </c>
      <c r="C4895" s="0" t="s">
        <v>5068</v>
      </c>
      <c r="D4895" s="0" t="n">
        <v>4663</v>
      </c>
      <c r="E4895" s="0" t="n">
        <v>-37.395389</v>
      </c>
      <c r="F4895" s="0" t="n">
        <v>-68.828379</v>
      </c>
      <c r="G4895" s="0" t="n">
        <v>0.0019613586541</v>
      </c>
      <c r="H4895" s="0" t="n">
        <v>1812.65</v>
      </c>
      <c r="I4895" s="0" t="n">
        <v>1.09077999999999</v>
      </c>
      <c r="J4895" s="0" t="n">
        <v>21.9512</v>
      </c>
      <c r="K4895" s="0" t="n">
        <v>369</v>
      </c>
      <c r="L4895" s="0" t="s">
        <v>20</v>
      </c>
      <c r="M4895" s="0" t="n">
        <f aca="false">35.3*G4895</f>
        <v>0.06923596048973</v>
      </c>
      <c r="N4895" s="0" t="n">
        <f aca="false">M4895*1000/365</f>
        <v>0.189687562985562</v>
      </c>
      <c r="O4895" s="0" t="n">
        <f aca="false">Table1[[#This Row],[Detection frequency 2021]]/100*365</f>
        <v>80.12188</v>
      </c>
      <c r="P4895" s="0" t="n">
        <f aca="false">Table1[[#This Row],[Flared days/year]]/12</f>
        <v>6.67682333333333</v>
      </c>
      <c r="Q4895" s="2" t="n">
        <f aca="false">Table1[[#This Row],['#days per month]]-P4951</f>
        <v>4.51706054166667</v>
      </c>
    </row>
    <row r="4896" customFormat="false" ht="15.75" hidden="true" customHeight="false" outlineLevel="0" collapsed="false">
      <c r="A4896" s="0" t="s">
        <v>161</v>
      </c>
      <c r="B4896" s="0" t="s">
        <v>162</v>
      </c>
      <c r="C4896" s="0" t="s">
        <v>5069</v>
      </c>
      <c r="D4896" s="0" t="n">
        <v>10875</v>
      </c>
      <c r="E4896" s="0" t="n">
        <v>31.715883</v>
      </c>
      <c r="F4896" s="0" t="n">
        <v>106.470424</v>
      </c>
      <c r="G4896" s="0" t="n">
        <v>0.00195996438659999</v>
      </c>
      <c r="H4896" s="0" t="n">
        <v>1801.5</v>
      </c>
      <c r="I4896" s="0" t="n">
        <v>1.6015</v>
      </c>
      <c r="J4896" s="0" t="n">
        <v>15.8729999999999</v>
      </c>
      <c r="K4896" s="0" t="n">
        <v>126</v>
      </c>
      <c r="L4896" s="0" t="s">
        <v>20</v>
      </c>
      <c r="M4896" s="0" t="n">
        <f aca="false">35.3*G4896</f>
        <v>0.0691867428469797</v>
      </c>
      <c r="N4896" s="0" t="n">
        <f aca="false">M4896*1000/365</f>
        <v>0.189552720128711</v>
      </c>
      <c r="O4896" s="0" t="n">
        <f aca="false">Table1[[#This Row],[Detection frequency 2021]]/100*365</f>
        <v>57.9364499999996</v>
      </c>
      <c r="P4896" s="0" t="n">
        <f aca="false">Table1[[#This Row],[Flared days/year]]/12</f>
        <v>4.82803749999997</v>
      </c>
      <c r="Q4896" s="2" t="n">
        <f aca="false">Table1[[#This Row],['#days per month]]-P4952</f>
        <v>-0.95611750000003</v>
      </c>
    </row>
    <row r="4897" customFormat="false" ht="15.75" hidden="true" customHeight="false" outlineLevel="0" collapsed="false">
      <c r="A4897" s="0" t="s">
        <v>645</v>
      </c>
      <c r="B4897" s="0" t="s">
        <v>646</v>
      </c>
      <c r="C4897" s="0" t="s">
        <v>5070</v>
      </c>
      <c r="D4897" s="0" t="n">
        <v>868</v>
      </c>
      <c r="E4897" s="0" t="n">
        <v>48.19758</v>
      </c>
      <c r="F4897" s="0" t="n">
        <v>-102.767787</v>
      </c>
      <c r="G4897" s="0" t="n">
        <v>0.0019587814607</v>
      </c>
      <c r="H4897" s="0" t="n">
        <v>1843.67</v>
      </c>
      <c r="I4897" s="0" t="n">
        <v>1.6015</v>
      </c>
      <c r="J4897" s="0" t="n">
        <v>5.07463</v>
      </c>
      <c r="K4897" s="0" t="n">
        <v>335</v>
      </c>
      <c r="L4897" s="0" t="s">
        <v>20</v>
      </c>
      <c r="M4897" s="0" t="n">
        <f aca="false">35.3*G4897</f>
        <v>0.06914498556271</v>
      </c>
      <c r="N4897" s="0" t="n">
        <f aca="false">M4897*1000/365</f>
        <v>0.189438316610164</v>
      </c>
      <c r="O4897" s="0" t="n">
        <f aca="false">Table1[[#This Row],[Detection frequency 2021]]/100*365</f>
        <v>18.5223995</v>
      </c>
      <c r="P4897" s="0" t="n">
        <f aca="false">Table1[[#This Row],[Flared days/year]]/12</f>
        <v>1.54353329166667</v>
      </c>
      <c r="Q4897" s="2" t="n">
        <f aca="false">Table1[[#This Row],['#days per month]]-P4953</f>
        <v>-0.842088458333333</v>
      </c>
    </row>
    <row r="4898" customFormat="false" ht="15.75" hidden="true" customHeight="false" outlineLevel="0" collapsed="false">
      <c r="A4898" s="0" t="s">
        <v>83</v>
      </c>
      <c r="B4898" s="0" t="s">
        <v>84</v>
      </c>
      <c r="C4898" s="0" t="s">
        <v>5071</v>
      </c>
      <c r="D4898" s="0" t="n">
        <v>6265</v>
      </c>
      <c r="E4898" s="0" t="n">
        <v>-4.945107</v>
      </c>
      <c r="F4898" s="0" t="n">
        <v>11.648231</v>
      </c>
      <c r="G4898" s="0" t="n">
        <v>0.0019587755901</v>
      </c>
      <c r="H4898" s="0" t="n">
        <v>1802.04</v>
      </c>
      <c r="I4898" s="0" t="n">
        <v>1.09006</v>
      </c>
      <c r="J4898" s="0" t="n">
        <v>14.1026</v>
      </c>
      <c r="K4898" s="0" t="n">
        <v>78</v>
      </c>
      <c r="L4898" s="0" t="s">
        <v>20</v>
      </c>
      <c r="M4898" s="0" t="n">
        <f aca="false">35.3*G4898</f>
        <v>0.06914477833053</v>
      </c>
      <c r="N4898" s="0" t="n">
        <f aca="false">M4898*1000/365</f>
        <v>0.189437748850767</v>
      </c>
      <c r="O4898" s="0" t="n">
        <f aca="false">Table1[[#This Row],[Detection frequency 2021]]/100*365</f>
        <v>51.47449</v>
      </c>
      <c r="P4898" s="0" t="n">
        <f aca="false">Table1[[#This Row],[Flared days/year]]/12</f>
        <v>4.28954083333333</v>
      </c>
      <c r="Q4898" s="2" t="n">
        <f aca="false">Table1[[#This Row],['#days per month]]-P4954</f>
        <v>2.26176204166667</v>
      </c>
    </row>
    <row r="4899" customFormat="false" ht="15.75" hidden="true" customHeight="false" outlineLevel="0" collapsed="false">
      <c r="A4899" s="0" t="s">
        <v>645</v>
      </c>
      <c r="B4899" s="0" t="s">
        <v>646</v>
      </c>
      <c r="C4899" s="0" t="s">
        <v>5072</v>
      </c>
      <c r="D4899" s="0" t="n">
        <v>666</v>
      </c>
      <c r="E4899" s="0" t="n">
        <v>48.1961159999999</v>
      </c>
      <c r="F4899" s="0" t="n">
        <v>-103.081923</v>
      </c>
      <c r="G4899" s="0" t="n">
        <v>0.0019586493722</v>
      </c>
      <c r="H4899" s="0" t="n">
        <v>1926.97</v>
      </c>
      <c r="I4899" s="0" t="n">
        <v>1.6015</v>
      </c>
      <c r="J4899" s="0" t="n">
        <v>13.9535</v>
      </c>
      <c r="K4899" s="0" t="n">
        <v>344</v>
      </c>
      <c r="L4899" s="0" t="s">
        <v>20</v>
      </c>
      <c r="M4899" s="0" t="n">
        <f aca="false">35.3*G4899</f>
        <v>0.06914032283866</v>
      </c>
      <c r="N4899" s="0" t="n">
        <f aca="false">M4899*1000/365</f>
        <v>0.189425542023726</v>
      </c>
      <c r="O4899" s="0" t="n">
        <f aca="false">Table1[[#This Row],[Detection frequency 2021]]/100*365</f>
        <v>50.930275</v>
      </c>
      <c r="P4899" s="0" t="n">
        <f aca="false">Table1[[#This Row],[Flared days/year]]/12</f>
        <v>4.24418958333333</v>
      </c>
      <c r="Q4899" s="2" t="n">
        <f aca="false">Table1[[#This Row],['#days per month]]-P4955</f>
        <v>-0.219699583333334</v>
      </c>
    </row>
    <row r="4900" customFormat="false" ht="15.75" hidden="true" customHeight="false" outlineLevel="0" collapsed="false">
      <c r="A4900" s="0" t="s">
        <v>788</v>
      </c>
      <c r="B4900" s="0" t="s">
        <v>789</v>
      </c>
      <c r="C4900" s="0" t="s">
        <v>5073</v>
      </c>
      <c r="D4900" s="0" t="n">
        <v>11943</v>
      </c>
      <c r="E4900" s="0" t="n">
        <v>-3.3721</v>
      </c>
      <c r="F4900" s="0" t="n">
        <v>104.285258</v>
      </c>
      <c r="G4900" s="0" t="n">
        <v>0.00195565830149999</v>
      </c>
      <c r="H4900" s="0" t="n">
        <v>1960.5</v>
      </c>
      <c r="I4900" s="0" t="n">
        <v>1.6015</v>
      </c>
      <c r="J4900" s="0" t="n">
        <v>6</v>
      </c>
      <c r="K4900" s="0" t="n">
        <v>50</v>
      </c>
      <c r="L4900" s="0" t="s">
        <v>20</v>
      </c>
      <c r="M4900" s="0" t="n">
        <f aca="false">35.3*G4900</f>
        <v>0.0690347380429496</v>
      </c>
      <c r="N4900" s="0" t="n">
        <f aca="false">M4900*1000/365</f>
        <v>0.189136268610821</v>
      </c>
      <c r="O4900" s="0" t="n">
        <f aca="false">Table1[[#This Row],[Detection frequency 2021]]/100*365</f>
        <v>21.9</v>
      </c>
      <c r="P4900" s="0" t="n">
        <f aca="false">Table1[[#This Row],[Flared days/year]]/12</f>
        <v>1.825</v>
      </c>
      <c r="Q4900" s="2" t="n">
        <f aca="false">Table1[[#This Row],['#days per month]]-P4956</f>
        <v>-0.604735041666667</v>
      </c>
    </row>
    <row r="4901" customFormat="false" ht="15.75" hidden="true" customHeight="false" outlineLevel="0" collapsed="false">
      <c r="A4901" s="0" t="s">
        <v>2199</v>
      </c>
      <c r="B4901" s="0" t="s">
        <v>2200</v>
      </c>
      <c r="C4901" s="0" t="s">
        <v>5074</v>
      </c>
      <c r="D4901" s="0" t="n">
        <v>4591</v>
      </c>
      <c r="E4901" s="0" t="n">
        <v>-17.964689</v>
      </c>
      <c r="F4901" s="0" t="n">
        <v>-62.96424</v>
      </c>
      <c r="G4901" s="0" t="n">
        <v>0.0019554792482</v>
      </c>
      <c r="H4901" s="0" t="n">
        <v>1851.37</v>
      </c>
      <c r="I4901" s="0" t="n">
        <v>2.55783</v>
      </c>
      <c r="J4901" s="0" t="n">
        <v>13.1313</v>
      </c>
      <c r="K4901" s="0" t="n">
        <v>198</v>
      </c>
      <c r="L4901" s="0" t="s">
        <v>20</v>
      </c>
      <c r="M4901" s="0" t="n">
        <f aca="false">35.3*G4901</f>
        <v>0.06902841746146</v>
      </c>
      <c r="N4901" s="0" t="n">
        <f aca="false">M4901*1000/365</f>
        <v>0.189118951949205</v>
      </c>
      <c r="O4901" s="0" t="n">
        <f aca="false">Table1[[#This Row],[Detection frequency 2021]]/100*365</f>
        <v>47.929245</v>
      </c>
      <c r="P4901" s="0" t="n">
        <f aca="false">Table1[[#This Row],[Flared days/year]]/12</f>
        <v>3.99410375</v>
      </c>
      <c r="Q4901" s="2" t="n">
        <f aca="false">Table1[[#This Row],['#days per month]]-P4957</f>
        <v>0.448615416666666</v>
      </c>
    </row>
    <row r="4902" customFormat="false" ht="15.75" hidden="true" customHeight="false" outlineLevel="0" collapsed="false">
      <c r="A4902" s="0" t="s">
        <v>645</v>
      </c>
      <c r="B4902" s="0" t="s">
        <v>646</v>
      </c>
      <c r="C4902" s="0" t="s">
        <v>5075</v>
      </c>
      <c r="D4902" s="0" t="n">
        <v>2146</v>
      </c>
      <c r="E4902" s="0" t="n">
        <v>31.1486169999999</v>
      </c>
      <c r="F4902" s="0" t="n">
        <v>-102.957388</v>
      </c>
      <c r="G4902" s="0" t="n">
        <v>0.001953295385</v>
      </c>
      <c r="H4902" s="0" t="n">
        <v>1877.38</v>
      </c>
      <c r="I4902" s="0" t="n">
        <v>1.95745999999999</v>
      </c>
      <c r="J4902" s="0" t="n">
        <v>12.3456999999999</v>
      </c>
      <c r="K4902" s="0" t="n">
        <v>324</v>
      </c>
      <c r="L4902" s="0" t="s">
        <v>20</v>
      </c>
      <c r="M4902" s="0" t="n">
        <f aca="false">35.3*G4902</f>
        <v>0.0689513270905</v>
      </c>
      <c r="N4902" s="0" t="n">
        <f aca="false">M4902*1000/365</f>
        <v>0.188907745453425</v>
      </c>
      <c r="O4902" s="0" t="n">
        <f aca="false">Table1[[#This Row],[Detection frequency 2021]]/100*365</f>
        <v>45.0618049999996</v>
      </c>
      <c r="P4902" s="0" t="n">
        <f aca="false">Table1[[#This Row],[Flared days/year]]/12</f>
        <v>3.75515041666664</v>
      </c>
      <c r="Q4902" s="2" t="n">
        <f aca="false">Table1[[#This Row],['#days per month]]-P4958</f>
        <v>1.00137749999997</v>
      </c>
    </row>
    <row r="4903" customFormat="false" ht="15.75" hidden="true" customHeight="false" outlineLevel="0" collapsed="false">
      <c r="A4903" s="0" t="s">
        <v>72</v>
      </c>
      <c r="B4903" s="0" t="s">
        <v>73</v>
      </c>
      <c r="C4903" s="0" t="s">
        <v>5076</v>
      </c>
      <c r="D4903" s="0" t="n">
        <v>7086</v>
      </c>
      <c r="E4903" s="0" t="n">
        <v>47.359825</v>
      </c>
      <c r="F4903" s="0" t="n">
        <v>57.0164989999999</v>
      </c>
      <c r="G4903" s="0" t="n">
        <v>0.0019532278731</v>
      </c>
      <c r="H4903" s="0" t="n">
        <v>1578.83</v>
      </c>
      <c r="I4903" s="0" t="n">
        <v>1.6015</v>
      </c>
      <c r="J4903" s="0" t="n">
        <v>5.37084</v>
      </c>
      <c r="K4903" s="0" t="n">
        <v>391</v>
      </c>
      <c r="L4903" s="0" t="s">
        <v>20</v>
      </c>
      <c r="M4903" s="0" t="n">
        <f aca="false">35.3*G4903</f>
        <v>0.06894894392043</v>
      </c>
      <c r="N4903" s="0" t="n">
        <f aca="false">M4903*1000/365</f>
        <v>0.188901216220356</v>
      </c>
      <c r="O4903" s="0" t="n">
        <f aca="false">Table1[[#This Row],[Detection frequency 2021]]/100*365</f>
        <v>19.603566</v>
      </c>
      <c r="P4903" s="0" t="n">
        <f aca="false">Table1[[#This Row],[Flared days/year]]/12</f>
        <v>1.6336305</v>
      </c>
      <c r="Q4903" s="2" t="n">
        <f aca="false">Table1[[#This Row],['#days per month]]-P4959</f>
        <v>-2.1230103333333</v>
      </c>
    </row>
    <row r="4904" customFormat="false" ht="15.75" hidden="false" customHeight="false" outlineLevel="0" collapsed="false">
      <c r="A4904" s="0" t="s">
        <v>240</v>
      </c>
      <c r="B4904" s="0" t="s">
        <v>241</v>
      </c>
      <c r="C4904" s="0" t="s">
        <v>5077</v>
      </c>
      <c r="D4904" s="0" t="n">
        <v>7992</v>
      </c>
      <c r="E4904" s="0" t="n">
        <v>24.575446</v>
      </c>
      <c r="F4904" s="0" t="n">
        <v>50.022515</v>
      </c>
      <c r="G4904" s="0" t="n">
        <v>0.00350269349</v>
      </c>
      <c r="H4904" s="0" t="n">
        <v>1802</v>
      </c>
      <c r="I4904" s="0" t="n">
        <v>1.6015</v>
      </c>
      <c r="J4904" s="0" t="n">
        <v>6.37755</v>
      </c>
      <c r="K4904" s="0" t="n">
        <v>392</v>
      </c>
      <c r="L4904" s="0" t="s">
        <v>20</v>
      </c>
      <c r="M4904" s="0" t="n">
        <f aca="false">35.3*G4904</f>
        <v>0.123645080197</v>
      </c>
      <c r="N4904" s="0" t="n">
        <f aca="false">M4904*1000/365</f>
        <v>0.338753644375342</v>
      </c>
      <c r="O4904" s="0" t="n">
        <f aca="false">Table1[[#This Row],[Detection frequency 2021]]/100*365</f>
        <v>23.2780575</v>
      </c>
      <c r="P4904" s="2" t="n">
        <f aca="false">Table1[[#This Row],[Flared days/year]]/12</f>
        <v>1.939838125</v>
      </c>
      <c r="Q4904" s="2"/>
    </row>
    <row r="4905" customFormat="false" ht="15.75" hidden="true" customHeight="false" outlineLevel="0" collapsed="false">
      <c r="A4905" s="0" t="s">
        <v>732</v>
      </c>
      <c r="B4905" s="0" t="s">
        <v>733</v>
      </c>
      <c r="C4905" s="0" t="s">
        <v>5078</v>
      </c>
      <c r="D4905" s="0" t="n">
        <v>4551</v>
      </c>
      <c r="E4905" s="0" t="n">
        <v>3.88108</v>
      </c>
      <c r="F4905" s="0" t="n">
        <v>-73.633935</v>
      </c>
      <c r="G4905" s="0" t="n">
        <v>0.0019512935104</v>
      </c>
      <c r="H4905" s="0" t="n">
        <v>1962.26</v>
      </c>
      <c r="I4905" s="0" t="n">
        <v>1.5994</v>
      </c>
      <c r="J4905" s="0" t="n">
        <v>16.6667</v>
      </c>
      <c r="K4905" s="0" t="n">
        <v>42</v>
      </c>
      <c r="L4905" s="0" t="s">
        <v>20</v>
      </c>
      <c r="M4905" s="0" t="n">
        <f aca="false">35.3*G4905</f>
        <v>0.06888066091712</v>
      </c>
      <c r="N4905" s="0" t="n">
        <f aca="false">M4905*1000/365</f>
        <v>0.188714139498959</v>
      </c>
      <c r="O4905" s="0" t="n">
        <f aca="false">Table1[[#This Row],[Detection frequency 2021]]/100*365</f>
        <v>60.833455</v>
      </c>
      <c r="P4905" s="0" t="n">
        <f aca="false">Table1[[#This Row],[Flared days/year]]/12</f>
        <v>5.06945458333333</v>
      </c>
      <c r="Q4905" s="2" t="n">
        <f aca="false">Table1[[#This Row],['#days per month]]-P4961</f>
        <v>1.80522916666667</v>
      </c>
    </row>
    <row r="4906" customFormat="false" ht="15.75" hidden="true" customHeight="false" outlineLevel="0" collapsed="false">
      <c r="A4906" s="0" t="s">
        <v>24</v>
      </c>
      <c r="B4906" s="0" t="s">
        <v>25</v>
      </c>
      <c r="C4906" s="0" t="s">
        <v>5079</v>
      </c>
      <c r="D4906" s="0" t="n">
        <v>6430</v>
      </c>
      <c r="E4906" s="0" t="n">
        <v>67.088631</v>
      </c>
      <c r="F4906" s="0" t="n">
        <v>55.621352</v>
      </c>
      <c r="G4906" s="0" t="n">
        <v>0.0019444571967</v>
      </c>
      <c r="H4906" s="0" t="n">
        <v>1918.1</v>
      </c>
      <c r="I4906" s="0" t="n">
        <v>1.6015</v>
      </c>
      <c r="J4906" s="0" t="n">
        <v>7.31707</v>
      </c>
      <c r="K4906" s="0" t="n">
        <v>246</v>
      </c>
      <c r="L4906" s="0" t="s">
        <v>20</v>
      </c>
      <c r="M4906" s="0" t="n">
        <f aca="false">35.3*G4906</f>
        <v>0.06863933904351</v>
      </c>
      <c r="N4906" s="0" t="n">
        <f aca="false">M4906*1000/365</f>
        <v>0.188052983680849</v>
      </c>
      <c r="O4906" s="0" t="n">
        <f aca="false">Table1[[#This Row],[Detection frequency 2021]]/100*365</f>
        <v>26.7073055</v>
      </c>
      <c r="P4906" s="0" t="n">
        <f aca="false">Table1[[#This Row],[Flared days/year]]/12</f>
        <v>2.22560879166667</v>
      </c>
      <c r="Q4906" s="2" t="n">
        <f aca="false">Table1[[#This Row],['#days per month]]-P4962</f>
        <v>-0.866184541666667</v>
      </c>
    </row>
    <row r="4907" customFormat="false" ht="15.75" hidden="true" customHeight="false" outlineLevel="0" collapsed="false">
      <c r="A4907" s="0" t="s">
        <v>645</v>
      </c>
      <c r="B4907" s="0" t="s">
        <v>646</v>
      </c>
      <c r="C4907" s="0" t="s">
        <v>5080</v>
      </c>
      <c r="D4907" s="0" t="n">
        <v>4118</v>
      </c>
      <c r="E4907" s="0" t="n">
        <v>39.257718</v>
      </c>
      <c r="F4907" s="0" t="n">
        <v>-80.8062439999999</v>
      </c>
      <c r="G4907" s="0" t="n">
        <v>0.001943990484</v>
      </c>
      <c r="H4907" s="0" t="n">
        <v>1616.93</v>
      </c>
      <c r="I4907" s="0" t="n">
        <v>1.6015</v>
      </c>
      <c r="J4907" s="0" t="n">
        <v>22.6891</v>
      </c>
      <c r="K4907" s="0" t="n">
        <v>238</v>
      </c>
      <c r="L4907" s="0" t="s">
        <v>20</v>
      </c>
      <c r="M4907" s="0" t="n">
        <f aca="false">35.3*G4907</f>
        <v>0.0686228640852</v>
      </c>
      <c r="N4907" s="0" t="n">
        <f aca="false">M4907*1000/365</f>
        <v>0.188007846808767</v>
      </c>
      <c r="O4907" s="0" t="n">
        <f aca="false">Table1[[#This Row],[Detection frequency 2021]]/100*365</f>
        <v>82.815215</v>
      </c>
      <c r="P4907" s="0" t="n">
        <f aca="false">Table1[[#This Row],[Flared days/year]]/12</f>
        <v>6.90126791666667</v>
      </c>
      <c r="Q4907" s="2" t="n">
        <f aca="false">Table1[[#This Row],['#days per month]]-P4963</f>
        <v>5.03902270833333</v>
      </c>
    </row>
    <row r="4908" customFormat="false" ht="15.75" hidden="true" customHeight="false" outlineLevel="0" collapsed="false">
      <c r="A4908" s="0" t="s">
        <v>645</v>
      </c>
      <c r="B4908" s="0" t="s">
        <v>646</v>
      </c>
      <c r="C4908" s="0" t="s">
        <v>5081</v>
      </c>
      <c r="D4908" s="0" t="n">
        <v>1550</v>
      </c>
      <c r="E4908" s="0" t="n">
        <v>32.103929</v>
      </c>
      <c r="F4908" s="0" t="n">
        <v>-103.785666</v>
      </c>
      <c r="G4908" s="0" t="n">
        <v>0.0019436235715</v>
      </c>
      <c r="H4908" s="0" t="n">
        <v>1832.04</v>
      </c>
      <c r="I4908" s="0" t="n">
        <v>1.6015</v>
      </c>
      <c r="J4908" s="0" t="n">
        <v>9.43953</v>
      </c>
      <c r="K4908" s="0" t="n">
        <v>339</v>
      </c>
      <c r="L4908" s="0" t="s">
        <v>20</v>
      </c>
      <c r="M4908" s="0" t="n">
        <f aca="false">35.3*G4908</f>
        <v>0.06860991207395</v>
      </c>
      <c r="N4908" s="0" t="n">
        <f aca="false">M4908*1000/365</f>
        <v>0.187972361846438</v>
      </c>
      <c r="O4908" s="0" t="n">
        <f aca="false">Table1[[#This Row],[Detection frequency 2021]]/100*365</f>
        <v>34.4542845</v>
      </c>
      <c r="P4908" s="0" t="n">
        <f aca="false">Table1[[#This Row],[Flared days/year]]/12</f>
        <v>2.871190375</v>
      </c>
      <c r="Q4908" s="2" t="n">
        <f aca="false">Table1[[#This Row],['#days per month]]-P4964</f>
        <v>1.555876375</v>
      </c>
    </row>
    <row r="4909" customFormat="false" ht="15.75" hidden="true" customHeight="false" outlineLevel="0" collapsed="false">
      <c r="A4909" s="0" t="s">
        <v>345</v>
      </c>
      <c r="B4909" s="0" t="s">
        <v>346</v>
      </c>
      <c r="C4909" s="0" t="s">
        <v>5082</v>
      </c>
      <c r="D4909" s="0" t="n">
        <v>4718</v>
      </c>
      <c r="E4909" s="0" t="n">
        <v>-38.7254719999999</v>
      </c>
      <c r="F4909" s="0" t="n">
        <v>-68.291826</v>
      </c>
      <c r="G4909" s="0" t="n">
        <v>0.0019427459168</v>
      </c>
      <c r="H4909" s="0" t="n">
        <v>1783.41</v>
      </c>
      <c r="I4909" s="0" t="n">
        <v>1.60292</v>
      </c>
      <c r="J4909" s="0" t="n">
        <v>13.587</v>
      </c>
      <c r="K4909" s="0" t="n">
        <v>368</v>
      </c>
      <c r="L4909" s="0" t="s">
        <v>20</v>
      </c>
      <c r="M4909" s="0" t="n">
        <f aca="false">35.3*G4909</f>
        <v>0.06857893086304</v>
      </c>
      <c r="N4909" s="0" t="n">
        <f aca="false">M4909*1000/365</f>
        <v>0.187887481816548</v>
      </c>
      <c r="O4909" s="0" t="n">
        <f aca="false">Table1[[#This Row],[Detection frequency 2021]]/100*365</f>
        <v>49.59255</v>
      </c>
      <c r="P4909" s="0" t="n">
        <f aca="false">Table1[[#This Row],[Flared days/year]]/12</f>
        <v>4.1327125</v>
      </c>
      <c r="Q4909" s="2" t="n">
        <f aca="false">Table1[[#This Row],['#days per month]]-P4965</f>
        <v>-1.9047525</v>
      </c>
    </row>
    <row r="4910" customFormat="false" ht="15.75" hidden="true" customHeight="false" outlineLevel="0" collapsed="false">
      <c r="A4910" s="0" t="s">
        <v>645</v>
      </c>
      <c r="B4910" s="0" t="s">
        <v>646</v>
      </c>
      <c r="C4910" s="0" t="s">
        <v>5083</v>
      </c>
      <c r="D4910" s="0" t="n">
        <v>603</v>
      </c>
      <c r="E4910" s="0" t="n">
        <v>48.402401</v>
      </c>
      <c r="F4910" s="0" t="n">
        <v>-103.280317</v>
      </c>
      <c r="G4910" s="0" t="n">
        <v>0.0019410434428</v>
      </c>
      <c r="H4910" s="0" t="n">
        <v>1869.47</v>
      </c>
      <c r="I4910" s="0" t="n">
        <v>1.6015</v>
      </c>
      <c r="J4910" s="0" t="n">
        <v>8.28221</v>
      </c>
      <c r="K4910" s="0" t="n">
        <v>326</v>
      </c>
      <c r="L4910" s="0" t="s">
        <v>20</v>
      </c>
      <c r="M4910" s="0" t="n">
        <f aca="false">35.3*G4910</f>
        <v>0.06851883353084</v>
      </c>
      <c r="N4910" s="0" t="n">
        <f aca="false">M4910*1000/365</f>
        <v>0.187722831591342</v>
      </c>
      <c r="O4910" s="0" t="n">
        <f aca="false">Table1[[#This Row],[Detection frequency 2021]]/100*365</f>
        <v>30.2300665</v>
      </c>
      <c r="P4910" s="0" t="n">
        <f aca="false">Table1[[#This Row],[Flared days/year]]/12</f>
        <v>2.51917220833333</v>
      </c>
      <c r="Q4910" s="2" t="n">
        <f aca="false">Table1[[#This Row],['#days per month]]-P4966</f>
        <v>0.390005541666667</v>
      </c>
    </row>
    <row r="4911" customFormat="false" ht="15.75" hidden="true" customHeight="false" outlineLevel="0" collapsed="false">
      <c r="A4911" s="0" t="s">
        <v>24</v>
      </c>
      <c r="B4911" s="0" t="s">
        <v>25</v>
      </c>
      <c r="C4911" s="0" t="s">
        <v>5084</v>
      </c>
      <c r="D4911" s="0" t="n">
        <v>6939</v>
      </c>
      <c r="E4911" s="0" t="n">
        <v>53.091111</v>
      </c>
      <c r="F4911" s="0" t="n">
        <v>53.472252</v>
      </c>
      <c r="G4911" s="0" t="n">
        <v>0.0019410375722</v>
      </c>
      <c r="H4911" s="0" t="n">
        <v>1753.11</v>
      </c>
      <c r="I4911" s="0" t="n">
        <v>1.6015</v>
      </c>
      <c r="J4911" s="0" t="n">
        <v>20.3509</v>
      </c>
      <c r="K4911" s="0" t="n">
        <v>285</v>
      </c>
      <c r="L4911" s="0" t="s">
        <v>20</v>
      </c>
      <c r="M4911" s="0" t="n">
        <f aca="false">35.3*G4911</f>
        <v>0.06851862629866</v>
      </c>
      <c r="N4911" s="0" t="n">
        <f aca="false">M4911*1000/365</f>
        <v>0.187722263831945</v>
      </c>
      <c r="O4911" s="0" t="n">
        <f aca="false">Table1[[#This Row],[Detection frequency 2021]]/100*365</f>
        <v>74.280785</v>
      </c>
      <c r="P4911" s="0" t="n">
        <f aca="false">Table1[[#This Row],[Flared days/year]]/12</f>
        <v>6.19006541666667</v>
      </c>
      <c r="Q4911" s="2" t="n">
        <f aca="false">Table1[[#This Row],['#days per month]]-P4967</f>
        <v>4.81196533333333</v>
      </c>
    </row>
    <row r="4912" customFormat="false" ht="15.75" hidden="true" customHeight="false" outlineLevel="0" collapsed="false">
      <c r="A4912" s="0" t="s">
        <v>598</v>
      </c>
      <c r="B4912" s="0" t="s">
        <v>599</v>
      </c>
      <c r="C4912" s="0" t="s">
        <v>5085</v>
      </c>
      <c r="D4912" s="0" t="n">
        <v>765</v>
      </c>
      <c r="E4912" s="0" t="n">
        <v>49.857681</v>
      </c>
      <c r="F4912" s="0" t="n">
        <v>-102.912009</v>
      </c>
      <c r="G4912" s="0" t="n">
        <v>0.0019395640516</v>
      </c>
      <c r="H4912" s="0" t="n">
        <v>1798.23</v>
      </c>
      <c r="I4912" s="0" t="n">
        <v>1.43395</v>
      </c>
      <c r="J4912" s="0" t="n">
        <v>12.6471</v>
      </c>
      <c r="K4912" s="0" t="n">
        <v>340</v>
      </c>
      <c r="L4912" s="0" t="s">
        <v>20</v>
      </c>
      <c r="M4912" s="0" t="n">
        <f aca="false">35.3*G4912</f>
        <v>0.06846661102148</v>
      </c>
      <c r="N4912" s="0" t="n">
        <f aca="false">M4912*1000/365</f>
        <v>0.187579756223233</v>
      </c>
      <c r="O4912" s="0" t="n">
        <f aca="false">Table1[[#This Row],[Detection frequency 2021]]/100*365</f>
        <v>46.161915</v>
      </c>
      <c r="P4912" s="0" t="n">
        <f aca="false">Table1[[#This Row],[Flared days/year]]/12</f>
        <v>3.84682625</v>
      </c>
      <c r="Q4912" s="2" t="n">
        <f aca="false">Table1[[#This Row],['#days per month]]-P4968</f>
        <v>-0.0605899999999995</v>
      </c>
    </row>
    <row r="4913" customFormat="false" ht="15.75" hidden="true" customHeight="false" outlineLevel="0" collapsed="false">
      <c r="A4913" s="0" t="s">
        <v>645</v>
      </c>
      <c r="B4913" s="0" t="s">
        <v>646</v>
      </c>
      <c r="C4913" s="0" t="s">
        <v>5086</v>
      </c>
      <c r="D4913" s="0" t="n">
        <v>451</v>
      </c>
      <c r="E4913" s="0" t="n">
        <v>41.286888</v>
      </c>
      <c r="F4913" s="0" t="n">
        <v>-104.603255</v>
      </c>
      <c r="G4913" s="0" t="n">
        <v>0.0019384339611</v>
      </c>
      <c r="H4913" s="0" t="n">
        <v>1860.33</v>
      </c>
      <c r="I4913" s="0" t="n">
        <v>2.41672</v>
      </c>
      <c r="J4913" s="0" t="n">
        <v>3.41615</v>
      </c>
      <c r="K4913" s="0" t="n">
        <v>322</v>
      </c>
      <c r="L4913" s="0" t="s">
        <v>20</v>
      </c>
      <c r="M4913" s="0" t="n">
        <f aca="false">35.3*G4913</f>
        <v>0.06842671882683</v>
      </c>
      <c r="N4913" s="0" t="n">
        <f aca="false">M4913*1000/365</f>
        <v>0.18747046253926</v>
      </c>
      <c r="O4913" s="0" t="n">
        <f aca="false">Table1[[#This Row],[Detection frequency 2021]]/100*365</f>
        <v>12.4689475</v>
      </c>
      <c r="P4913" s="0" t="n">
        <f aca="false">Table1[[#This Row],[Flared days/year]]/12</f>
        <v>1.03907895833333</v>
      </c>
      <c r="Q4913" s="2" t="n">
        <f aca="false">Table1[[#This Row],['#days per month]]-P4969</f>
        <v>0.425486583333333</v>
      </c>
    </row>
    <row r="4914" customFormat="false" ht="15.75" hidden="true" customHeight="false" outlineLevel="0" collapsed="false">
      <c r="A4914" s="0" t="s">
        <v>161</v>
      </c>
      <c r="B4914" s="0" t="s">
        <v>162</v>
      </c>
      <c r="C4914" s="0" t="s">
        <v>5087</v>
      </c>
      <c r="D4914" s="0" t="n">
        <v>11110</v>
      </c>
      <c r="E4914" s="0" t="n">
        <v>37.769439</v>
      </c>
      <c r="F4914" s="0" t="n">
        <v>109.889689999999</v>
      </c>
      <c r="G4914" s="0" t="n">
        <v>0.0019368459638</v>
      </c>
      <c r="H4914" s="0" t="n">
        <v>1884.59</v>
      </c>
      <c r="I4914" s="0" t="n">
        <v>1.6015</v>
      </c>
      <c r="J4914" s="0" t="n">
        <v>7.33138</v>
      </c>
      <c r="K4914" s="0" t="n">
        <v>341</v>
      </c>
      <c r="L4914" s="0" t="s">
        <v>20</v>
      </c>
      <c r="M4914" s="0" t="n">
        <f aca="false">35.3*G4914</f>
        <v>0.06837066252214</v>
      </c>
      <c r="N4914" s="0" t="n">
        <f aca="false">M4914*1000/365</f>
        <v>0.187316883622301</v>
      </c>
      <c r="O4914" s="0" t="n">
        <f aca="false">Table1[[#This Row],[Detection frequency 2021]]/100*365</f>
        <v>26.759537</v>
      </c>
      <c r="P4914" s="0" t="n">
        <f aca="false">Table1[[#This Row],[Flared days/year]]/12</f>
        <v>2.22996141666667</v>
      </c>
      <c r="Q4914" s="2" t="n">
        <f aca="false">Table1[[#This Row],['#days per month]]-P4970</f>
        <v>-0.386525875</v>
      </c>
    </row>
    <row r="4915" customFormat="false" ht="15.75" hidden="true" customHeight="false" outlineLevel="0" collapsed="false">
      <c r="A4915" s="0" t="s">
        <v>645</v>
      </c>
      <c r="B4915" s="0" t="s">
        <v>646</v>
      </c>
      <c r="C4915" s="0" t="s">
        <v>5088</v>
      </c>
      <c r="D4915" s="0" t="n">
        <v>1688</v>
      </c>
      <c r="E4915" s="0" t="n">
        <v>31.2154369999999</v>
      </c>
      <c r="F4915" s="0" t="n">
        <v>-103.639969999999</v>
      </c>
      <c r="G4915" s="0" t="n">
        <v>0.0019362236802</v>
      </c>
      <c r="H4915" s="0" t="n">
        <v>1862.01</v>
      </c>
      <c r="I4915" s="0" t="n">
        <v>1.35815</v>
      </c>
      <c r="J4915" s="0" t="n">
        <v>7.76119</v>
      </c>
      <c r="K4915" s="0" t="n">
        <v>335</v>
      </c>
      <c r="L4915" s="0" t="s">
        <v>20</v>
      </c>
      <c r="M4915" s="0" t="n">
        <f aca="false">35.3*G4915</f>
        <v>0.06834869591106</v>
      </c>
      <c r="N4915" s="0" t="n">
        <f aca="false">M4915*1000/365</f>
        <v>0.187256701126192</v>
      </c>
      <c r="O4915" s="0" t="n">
        <f aca="false">Table1[[#This Row],[Detection frequency 2021]]/100*365</f>
        <v>28.3283435</v>
      </c>
      <c r="P4915" s="0" t="n">
        <f aca="false">Table1[[#This Row],[Flared days/year]]/12</f>
        <v>2.36069529166667</v>
      </c>
      <c r="Q4915" s="2" t="n">
        <f aca="false">Table1[[#This Row],['#days per month]]-P4971</f>
        <v>0.0923328333333333</v>
      </c>
    </row>
    <row r="4916" customFormat="false" ht="15.75" hidden="true" customHeight="false" outlineLevel="0" collapsed="false">
      <c r="A4916" s="0" t="s">
        <v>645</v>
      </c>
      <c r="B4916" s="0" t="s">
        <v>646</v>
      </c>
      <c r="C4916" s="0" t="s">
        <v>5089</v>
      </c>
      <c r="D4916" s="0" t="n">
        <v>3285</v>
      </c>
      <c r="E4916" s="0" t="n">
        <v>35.616475</v>
      </c>
      <c r="F4916" s="0" t="n">
        <v>-97.627603</v>
      </c>
      <c r="G4916" s="0" t="n">
        <v>0.0019330153973</v>
      </c>
      <c r="H4916" s="0" t="n">
        <v>1873.28</v>
      </c>
      <c r="I4916" s="0" t="n">
        <v>1.6015</v>
      </c>
      <c r="J4916" s="0" t="n">
        <v>10</v>
      </c>
      <c r="K4916" s="0" t="n">
        <v>310</v>
      </c>
      <c r="L4916" s="0" t="s">
        <v>20</v>
      </c>
      <c r="M4916" s="0" t="n">
        <f aca="false">35.3*G4916</f>
        <v>0.06823544352469</v>
      </c>
      <c r="N4916" s="0" t="n">
        <f aca="false">M4916*1000/365</f>
        <v>0.186946420615589</v>
      </c>
      <c r="O4916" s="0" t="n">
        <f aca="false">Table1[[#This Row],[Detection frequency 2021]]/100*365</f>
        <v>36.5</v>
      </c>
      <c r="P4916" s="0" t="n">
        <f aca="false">Table1[[#This Row],[Flared days/year]]/12</f>
        <v>3.04166666666667</v>
      </c>
      <c r="Q4916" s="2" t="n">
        <f aca="false">Table1[[#This Row],['#days per month]]-P4972</f>
        <v>-0.246618333333334</v>
      </c>
    </row>
    <row r="4917" customFormat="false" ht="15.75" hidden="true" customHeight="false" outlineLevel="0" collapsed="false">
      <c r="A4917" s="0" t="s">
        <v>17</v>
      </c>
      <c r="B4917" s="0" t="s">
        <v>18</v>
      </c>
      <c r="C4917" s="0" t="s">
        <v>5090</v>
      </c>
      <c r="D4917" s="0" t="n">
        <v>4379</v>
      </c>
      <c r="E4917" s="0" t="n">
        <v>9.600445</v>
      </c>
      <c r="F4917" s="0" t="n">
        <v>-63.516988</v>
      </c>
      <c r="G4917" s="0" t="n">
        <v>0.00193033840369999</v>
      </c>
      <c r="H4917" s="0" t="n">
        <v>2076.14</v>
      </c>
      <c r="I4917" s="0" t="n">
        <v>1.6015</v>
      </c>
      <c r="J4917" s="0" t="n">
        <v>7.32983999999999</v>
      </c>
      <c r="K4917" s="0" t="n">
        <v>191</v>
      </c>
      <c r="L4917" s="0" t="s">
        <v>20</v>
      </c>
      <c r="M4917" s="0" t="n">
        <f aca="false">35.3*G4917</f>
        <v>0.0681409456506096</v>
      </c>
      <c r="N4917" s="0" t="n">
        <f aca="false">M4917*1000/365</f>
        <v>0.186687522330437</v>
      </c>
      <c r="O4917" s="0" t="n">
        <f aca="false">Table1[[#This Row],[Detection frequency 2021]]/100*365</f>
        <v>26.753916</v>
      </c>
      <c r="P4917" s="0" t="n">
        <f aca="false">Table1[[#This Row],[Flared days/year]]/12</f>
        <v>2.229493</v>
      </c>
      <c r="Q4917" s="2" t="n">
        <f aca="false">Table1[[#This Row],['#days per month]]-P4973</f>
        <v>-1.09246325</v>
      </c>
    </row>
    <row r="4918" customFormat="false" ht="15.75" hidden="true" customHeight="false" outlineLevel="0" collapsed="false">
      <c r="A4918" s="0" t="s">
        <v>645</v>
      </c>
      <c r="B4918" s="0" t="s">
        <v>646</v>
      </c>
      <c r="C4918" s="0" t="s">
        <v>5091</v>
      </c>
      <c r="D4918" s="0" t="n">
        <v>732</v>
      </c>
      <c r="E4918" s="0" t="n">
        <v>48.023467</v>
      </c>
      <c r="F4918" s="0" t="n">
        <v>-102.942195</v>
      </c>
      <c r="G4918" s="0" t="n">
        <v>0.0019257153062</v>
      </c>
      <c r="H4918" s="0" t="n">
        <v>1867.6</v>
      </c>
      <c r="I4918" s="0" t="n">
        <v>1.89969</v>
      </c>
      <c r="J4918" s="0" t="n">
        <v>13.0564</v>
      </c>
      <c r="K4918" s="0" t="n">
        <v>337</v>
      </c>
      <c r="L4918" s="0" t="s">
        <v>20</v>
      </c>
      <c r="M4918" s="0" t="n">
        <f aca="false">35.3*G4918</f>
        <v>0.06797775030886</v>
      </c>
      <c r="N4918" s="0" t="n">
        <f aca="false">M4918*1000/365</f>
        <v>0.186240411805096</v>
      </c>
      <c r="O4918" s="0" t="n">
        <f aca="false">Table1[[#This Row],[Detection frequency 2021]]/100*365</f>
        <v>47.65586</v>
      </c>
      <c r="P4918" s="0" t="n">
        <f aca="false">Table1[[#This Row],[Flared days/year]]/12</f>
        <v>3.97132166666667</v>
      </c>
      <c r="Q4918" s="2" t="n">
        <f aca="false">Table1[[#This Row],['#days per month]]-P4974</f>
        <v>2.13899125</v>
      </c>
    </row>
    <row r="4919" customFormat="false" ht="15.75" hidden="true" customHeight="false" outlineLevel="0" collapsed="false">
      <c r="A4919" s="0" t="s">
        <v>161</v>
      </c>
      <c r="B4919" s="0" t="s">
        <v>162</v>
      </c>
      <c r="C4919" s="0" t="s">
        <v>5092</v>
      </c>
      <c r="D4919" s="0" t="n">
        <v>9681</v>
      </c>
      <c r="E4919" s="0" t="n">
        <v>40.7933109999999</v>
      </c>
      <c r="F4919" s="0" t="n">
        <v>83.1383329999999</v>
      </c>
      <c r="G4919" s="0" t="n">
        <v>0.00192543058209999</v>
      </c>
      <c r="H4919" s="0" t="n">
        <v>1671.89</v>
      </c>
      <c r="I4919" s="0" t="n">
        <v>1.6015</v>
      </c>
      <c r="J4919" s="0" t="n">
        <v>7.06215</v>
      </c>
      <c r="K4919" s="0" t="n">
        <v>354</v>
      </c>
      <c r="L4919" s="0" t="s">
        <v>20</v>
      </c>
      <c r="M4919" s="0" t="n">
        <f aca="false">35.3*G4919</f>
        <v>0.0679676995481296</v>
      </c>
      <c r="N4919" s="0" t="n">
        <f aca="false">M4919*1000/365</f>
        <v>0.186212875474328</v>
      </c>
      <c r="O4919" s="0" t="n">
        <f aca="false">Table1[[#This Row],[Detection frequency 2021]]/100*365</f>
        <v>25.7768475</v>
      </c>
      <c r="P4919" s="0" t="n">
        <f aca="false">Table1[[#This Row],[Flared days/year]]/12</f>
        <v>2.148070625</v>
      </c>
      <c r="Q4919" s="2" t="n">
        <f aca="false">Table1[[#This Row],['#days per month]]-P4975</f>
        <v>1.108185625</v>
      </c>
    </row>
    <row r="4920" customFormat="false" ht="15.75" hidden="true" customHeight="false" outlineLevel="0" collapsed="false">
      <c r="A4920" s="0" t="s">
        <v>17</v>
      </c>
      <c r="B4920" s="0" t="s">
        <v>18</v>
      </c>
      <c r="C4920" s="0" t="s">
        <v>5093</v>
      </c>
      <c r="D4920" s="0" t="n">
        <v>4271</v>
      </c>
      <c r="E4920" s="0" t="n">
        <v>8.854455</v>
      </c>
      <c r="F4920" s="0" t="n">
        <v>-64.297211</v>
      </c>
      <c r="G4920" s="0" t="n">
        <v>0.00192433865049999</v>
      </c>
      <c r="H4920" s="0" t="n">
        <v>1847.71</v>
      </c>
      <c r="I4920" s="0" t="n">
        <v>1.6015</v>
      </c>
      <c r="J4920" s="0" t="n">
        <v>5.95238</v>
      </c>
      <c r="K4920" s="0" t="n">
        <v>168</v>
      </c>
      <c r="L4920" s="0" t="s">
        <v>20</v>
      </c>
      <c r="M4920" s="0" t="n">
        <f aca="false">35.3*G4920</f>
        <v>0.0679291543626496</v>
      </c>
      <c r="N4920" s="0" t="n">
        <f aca="false">M4920*1000/365</f>
        <v>0.186107272226437</v>
      </c>
      <c r="O4920" s="0" t="n">
        <f aca="false">Table1[[#This Row],[Detection frequency 2021]]/100*365</f>
        <v>21.726187</v>
      </c>
      <c r="P4920" s="0" t="n">
        <f aca="false">Table1[[#This Row],[Flared days/year]]/12</f>
        <v>1.81051558333333</v>
      </c>
      <c r="Q4920" s="2" t="n">
        <f aca="false">Table1[[#This Row],['#days per month]]-P4976</f>
        <v>-0.842651166666664</v>
      </c>
    </row>
    <row r="4921" customFormat="false" ht="15.75" hidden="true" customHeight="false" outlineLevel="0" collapsed="false">
      <c r="A4921" s="0" t="s">
        <v>645</v>
      </c>
      <c r="B4921" s="0" t="s">
        <v>646</v>
      </c>
      <c r="C4921" s="0" t="s">
        <v>5094</v>
      </c>
      <c r="D4921" s="0" t="n">
        <v>2957</v>
      </c>
      <c r="E4921" s="0" t="n">
        <v>28.732174</v>
      </c>
      <c r="F4921" s="0" t="n">
        <v>-99.097884</v>
      </c>
      <c r="G4921" s="0" t="n">
        <v>0.0019243034269</v>
      </c>
      <c r="H4921" s="0" t="n">
        <v>1946.41</v>
      </c>
      <c r="I4921" s="0" t="n">
        <v>1.38428</v>
      </c>
      <c r="J4921" s="0" t="n">
        <v>8.89571</v>
      </c>
      <c r="K4921" s="0" t="n">
        <v>326</v>
      </c>
      <c r="L4921" s="0" t="s">
        <v>20</v>
      </c>
      <c r="M4921" s="0" t="n">
        <f aca="false">35.3*G4921</f>
        <v>0.06792791096957</v>
      </c>
      <c r="N4921" s="0" t="n">
        <f aca="false">M4921*1000/365</f>
        <v>0.186103865670055</v>
      </c>
      <c r="O4921" s="0" t="n">
        <f aca="false">Table1[[#This Row],[Detection frequency 2021]]/100*365</f>
        <v>32.4693415</v>
      </c>
      <c r="P4921" s="0" t="n">
        <f aca="false">Table1[[#This Row],[Flared days/year]]/12</f>
        <v>2.70577845833333</v>
      </c>
      <c r="Q4921" s="2" t="n">
        <f aca="false">Table1[[#This Row],['#days per month]]-P4977</f>
        <v>-2.02285737499997</v>
      </c>
    </row>
    <row r="4922" customFormat="false" ht="15.75" hidden="true" customHeight="false" outlineLevel="0" collapsed="false">
      <c r="A4922" s="0" t="s">
        <v>805</v>
      </c>
      <c r="B4922" s="0" t="s">
        <v>806</v>
      </c>
      <c r="C4922" s="0" t="s">
        <v>5095</v>
      </c>
      <c r="D4922" s="0" t="n">
        <v>12431</v>
      </c>
      <c r="E4922" s="0" t="n">
        <v>-6.00402</v>
      </c>
      <c r="F4922" s="0" t="n">
        <v>142.817141</v>
      </c>
      <c r="G4922" s="0" t="n">
        <v>0.0019235813431</v>
      </c>
      <c r="H4922" s="0" t="n">
        <v>1859.75</v>
      </c>
      <c r="I4922" s="0" t="n">
        <v>1.6015</v>
      </c>
      <c r="J4922" s="0" t="n">
        <v>15.9091</v>
      </c>
      <c r="K4922" s="0" t="n">
        <v>44</v>
      </c>
      <c r="L4922" s="0" t="s">
        <v>20</v>
      </c>
      <c r="M4922" s="0" t="n">
        <f aca="false">35.3*G4922</f>
        <v>0.06790242141143</v>
      </c>
      <c r="N4922" s="0" t="n">
        <f aca="false">M4922*1000/365</f>
        <v>0.186034031264192</v>
      </c>
      <c r="O4922" s="0" t="n">
        <f aca="false">Table1[[#This Row],[Detection frequency 2021]]/100*365</f>
        <v>58.068215</v>
      </c>
      <c r="P4922" s="0" t="n">
        <f aca="false">Table1[[#This Row],[Flared days/year]]/12</f>
        <v>4.83901791666667</v>
      </c>
      <c r="Q4922" s="2" t="n">
        <f aca="false">Table1[[#This Row],['#days per month]]-P4978</f>
        <v>1.26058833333333</v>
      </c>
    </row>
    <row r="4923" customFormat="false" ht="15.75" hidden="true" customHeight="false" outlineLevel="0" collapsed="false">
      <c r="A4923" s="0" t="s">
        <v>582</v>
      </c>
      <c r="B4923" s="0" t="s">
        <v>583</v>
      </c>
      <c r="C4923" s="0" t="s">
        <v>5096</v>
      </c>
      <c r="D4923" s="0" t="n">
        <v>8347</v>
      </c>
      <c r="E4923" s="0" t="n">
        <v>22.908727</v>
      </c>
      <c r="F4923" s="0" t="n">
        <v>53.951389</v>
      </c>
      <c r="G4923" s="0" t="n">
        <v>0.003779697751</v>
      </c>
      <c r="H4923" s="0" t="n">
        <v>1408.55</v>
      </c>
      <c r="I4923" s="0" t="n">
        <v>1.6015</v>
      </c>
      <c r="J4923" s="0" t="n">
        <v>4.53258</v>
      </c>
      <c r="K4923" s="0" t="n">
        <v>353</v>
      </c>
      <c r="L4923" s="0" t="s">
        <v>20</v>
      </c>
      <c r="M4923" s="0" t="n">
        <f aca="false">35.3*G4923</f>
        <v>0.1334233306103</v>
      </c>
      <c r="N4923" s="0" t="n">
        <f aca="false">M4923*1000/365</f>
        <v>0.365543371535069</v>
      </c>
      <c r="O4923" s="0" t="n">
        <f aca="false">Table1[[#This Row],[Detection frequency 2021]]/100*365</f>
        <v>16.543917</v>
      </c>
      <c r="P4923" s="0" t="n">
        <f aca="false">Table1[[#This Row],[Flared days/year]]/12</f>
        <v>1.37865975</v>
      </c>
      <c r="Q4923" s="2" t="n">
        <f aca="false">Table1[[#This Row],['#days per month]]-P4979</f>
        <v>-0.4527095</v>
      </c>
    </row>
    <row r="4924" customFormat="false" ht="15.75" hidden="true" customHeight="false" outlineLevel="0" collapsed="false">
      <c r="A4924" s="0" t="s">
        <v>543</v>
      </c>
      <c r="B4924" s="0" t="s">
        <v>544</v>
      </c>
      <c r="C4924" s="0" t="s">
        <v>5097</v>
      </c>
      <c r="D4924" s="0" t="n">
        <v>12449</v>
      </c>
      <c r="E4924" s="0" t="n">
        <v>-16.347976</v>
      </c>
      <c r="F4924" s="0" t="n">
        <v>133.885419999999</v>
      </c>
      <c r="G4924" s="0" t="n">
        <v>0.0019227183649</v>
      </c>
      <c r="H4924" s="0" t="n">
        <v>1877</v>
      </c>
      <c r="I4924" s="0" t="n">
        <v>1.6015</v>
      </c>
      <c r="J4924" s="0" t="n">
        <v>9.66387</v>
      </c>
      <c r="K4924" s="0" t="n">
        <v>238</v>
      </c>
      <c r="L4924" s="0" t="s">
        <v>20</v>
      </c>
      <c r="M4924" s="0" t="n">
        <f aca="false">35.3*G4924</f>
        <v>0.06787195828097</v>
      </c>
      <c r="N4924" s="0" t="n">
        <f aca="false">M4924*1000/365</f>
        <v>0.185950570632794</v>
      </c>
      <c r="O4924" s="0" t="n">
        <f aca="false">Table1[[#This Row],[Detection frequency 2021]]/100*365</f>
        <v>35.2731255</v>
      </c>
      <c r="P4924" s="0" t="n">
        <f aca="false">Table1[[#This Row],[Flared days/year]]/12</f>
        <v>2.939427125</v>
      </c>
      <c r="Q4924" s="2" t="n">
        <f aca="false">Table1[[#This Row],['#days per month]]-P4980</f>
        <v>-2.07774120833333</v>
      </c>
    </row>
    <row r="4925" customFormat="false" ht="15.75" hidden="true" customHeight="false" outlineLevel="0" collapsed="false">
      <c r="A4925" s="0" t="s">
        <v>126</v>
      </c>
      <c r="B4925" s="0" t="s">
        <v>127</v>
      </c>
      <c r="C4925" s="0" t="s">
        <v>5098</v>
      </c>
      <c r="D4925" s="0" t="n">
        <v>6042</v>
      </c>
      <c r="E4925" s="0" t="n">
        <v>4.99794</v>
      </c>
      <c r="F4925" s="0" t="n">
        <v>5.68675299999999</v>
      </c>
      <c r="G4925" s="0" t="n">
        <v>0.00192196692809999</v>
      </c>
      <c r="H4925" s="0" t="n">
        <v>1854.77</v>
      </c>
      <c r="I4925" s="0" t="n">
        <v>1.6015</v>
      </c>
      <c r="J4925" s="0" t="n">
        <v>9.70873999999999</v>
      </c>
      <c r="K4925" s="0" t="n">
        <v>103</v>
      </c>
      <c r="L4925" s="0" t="s">
        <v>20</v>
      </c>
      <c r="M4925" s="0" t="n">
        <f aca="false">35.3*G4925</f>
        <v>0.0678454325619296</v>
      </c>
      <c r="N4925" s="0" t="n">
        <f aca="false">M4925*1000/365</f>
        <v>0.185877897429944</v>
      </c>
      <c r="O4925" s="0" t="n">
        <f aca="false">Table1[[#This Row],[Detection frequency 2021]]/100*365</f>
        <v>35.436901</v>
      </c>
      <c r="P4925" s="0" t="n">
        <f aca="false">Table1[[#This Row],[Flared days/year]]/12</f>
        <v>2.95307508333333</v>
      </c>
      <c r="Q4925" s="2" t="n">
        <f aca="false">Table1[[#This Row],['#days per month]]-P4981</f>
        <v>-0.290193250000003</v>
      </c>
    </row>
    <row r="4926" customFormat="false" ht="15.75" hidden="true" customHeight="false" outlineLevel="0" collapsed="false">
      <c r="A4926" s="0" t="s">
        <v>645</v>
      </c>
      <c r="B4926" s="0" t="s">
        <v>646</v>
      </c>
      <c r="C4926" s="0" t="s">
        <v>5099</v>
      </c>
      <c r="D4926" s="0" t="n">
        <v>2428</v>
      </c>
      <c r="E4926" s="0" t="n">
        <v>31.205862</v>
      </c>
      <c r="F4926" s="0" t="n">
        <v>-101.940221999999</v>
      </c>
      <c r="G4926" s="0" t="n">
        <v>0.0019207575845</v>
      </c>
      <c r="H4926" s="0" t="n">
        <v>1918.95</v>
      </c>
      <c r="I4926" s="0" t="n">
        <v>1.6015</v>
      </c>
      <c r="J4926" s="0" t="n">
        <v>8.09249</v>
      </c>
      <c r="K4926" s="0" t="n">
        <v>346</v>
      </c>
      <c r="L4926" s="0" t="s">
        <v>20</v>
      </c>
      <c r="M4926" s="0" t="n">
        <f aca="false">35.3*G4926</f>
        <v>0.06780274273285</v>
      </c>
      <c r="N4926" s="0" t="n">
        <f aca="false">M4926*1000/365</f>
        <v>0.18576093899411</v>
      </c>
      <c r="O4926" s="0" t="n">
        <f aca="false">Table1[[#This Row],[Detection frequency 2021]]/100*365</f>
        <v>29.5375885</v>
      </c>
      <c r="P4926" s="0" t="n">
        <f aca="false">Table1[[#This Row],[Flared days/year]]/12</f>
        <v>2.46146570833333</v>
      </c>
      <c r="Q4926" s="2" t="n">
        <f aca="false">Table1[[#This Row],['#days per month]]-P4982</f>
        <v>1.13900075</v>
      </c>
    </row>
    <row r="4927" customFormat="false" ht="15.75" hidden="true" customHeight="false" outlineLevel="0" collapsed="false">
      <c r="A4927" s="0" t="s">
        <v>645</v>
      </c>
      <c r="B4927" s="0" t="s">
        <v>646</v>
      </c>
      <c r="C4927" s="0" t="s">
        <v>5100</v>
      </c>
      <c r="D4927" s="0" t="n">
        <v>1751</v>
      </c>
      <c r="E4927" s="0" t="n">
        <v>32.153315</v>
      </c>
      <c r="F4927" s="0" t="n">
        <v>-103.586421</v>
      </c>
      <c r="G4927" s="0" t="n">
        <v>0.0019202028128</v>
      </c>
      <c r="H4927" s="0" t="n">
        <v>1921.36</v>
      </c>
      <c r="I4927" s="0" t="n">
        <v>1.6015</v>
      </c>
      <c r="J4927" s="0" t="n">
        <v>6.26866</v>
      </c>
      <c r="K4927" s="0" t="n">
        <v>335</v>
      </c>
      <c r="L4927" s="0" t="s">
        <v>20</v>
      </c>
      <c r="M4927" s="0" t="n">
        <f aca="false">35.3*G4927</f>
        <v>0.06778315929184</v>
      </c>
      <c r="N4927" s="0" t="n">
        <f aca="false">M4927*1000/365</f>
        <v>0.185707285731068</v>
      </c>
      <c r="O4927" s="0" t="n">
        <f aca="false">Table1[[#This Row],[Detection frequency 2021]]/100*365</f>
        <v>22.880609</v>
      </c>
      <c r="P4927" s="0" t="n">
        <f aca="false">Table1[[#This Row],[Flared days/year]]/12</f>
        <v>1.90671741666667</v>
      </c>
      <c r="Q4927" s="2" t="n">
        <f aca="false">Table1[[#This Row],['#days per month]]-P4983</f>
        <v>0.517828541666667</v>
      </c>
    </row>
    <row r="4928" customFormat="false" ht="15.75" hidden="true" customHeight="false" outlineLevel="0" collapsed="false">
      <c r="A4928" s="0" t="s">
        <v>645</v>
      </c>
      <c r="B4928" s="0" t="s">
        <v>646</v>
      </c>
      <c r="C4928" s="0" t="s">
        <v>5101</v>
      </c>
      <c r="D4928" s="0" t="n">
        <v>2703</v>
      </c>
      <c r="E4928" s="0" t="n">
        <v>31.398638</v>
      </c>
      <c r="F4928" s="0" t="n">
        <v>-101.431925</v>
      </c>
      <c r="G4928" s="0" t="n">
        <v>0.0019194954055</v>
      </c>
      <c r="H4928" s="0" t="n">
        <v>1927.98</v>
      </c>
      <c r="I4928" s="0" t="n">
        <v>1.57036</v>
      </c>
      <c r="J4928" s="0" t="n">
        <v>8.43023</v>
      </c>
      <c r="K4928" s="0" t="n">
        <v>344</v>
      </c>
      <c r="L4928" s="0" t="s">
        <v>20</v>
      </c>
      <c r="M4928" s="0" t="n">
        <f aca="false">35.3*G4928</f>
        <v>0.06775818781415</v>
      </c>
      <c r="N4928" s="0" t="n">
        <f aca="false">M4928*1000/365</f>
        <v>0.185638870723699</v>
      </c>
      <c r="O4928" s="0" t="n">
        <f aca="false">Table1[[#This Row],[Detection frequency 2021]]/100*365</f>
        <v>30.7703395</v>
      </c>
      <c r="P4928" s="0" t="n">
        <f aca="false">Table1[[#This Row],[Flared days/year]]/12</f>
        <v>2.56419495833333</v>
      </c>
      <c r="Q4928" s="2" t="n">
        <f aca="false">Table1[[#This Row],['#days per month]]-P4984</f>
        <v>-0.313057458333333</v>
      </c>
    </row>
    <row r="4929" customFormat="false" ht="15.75" hidden="true" customHeight="false" outlineLevel="0" collapsed="false">
      <c r="A4929" s="0" t="s">
        <v>598</v>
      </c>
      <c r="B4929" s="0" t="s">
        <v>599</v>
      </c>
      <c r="C4929" s="0" t="s">
        <v>5102</v>
      </c>
      <c r="D4929" s="0" t="n">
        <v>331</v>
      </c>
      <c r="E4929" s="0" t="n">
        <v>52.27833</v>
      </c>
      <c r="F4929" s="0" t="n">
        <v>-112.802817999999</v>
      </c>
      <c r="G4929" s="0" t="n">
        <v>0.0019194954055</v>
      </c>
      <c r="H4929" s="0" t="n">
        <v>1799.4</v>
      </c>
      <c r="I4929" s="0" t="n">
        <v>1.6015</v>
      </c>
      <c r="J4929" s="0" t="n">
        <v>18.3946</v>
      </c>
      <c r="K4929" s="0" t="n">
        <v>299</v>
      </c>
      <c r="L4929" s="0" t="s">
        <v>20</v>
      </c>
      <c r="M4929" s="0" t="n">
        <f aca="false">35.3*G4929</f>
        <v>0.06775818781415</v>
      </c>
      <c r="N4929" s="0" t="n">
        <f aca="false">M4929*1000/365</f>
        <v>0.185638870723699</v>
      </c>
      <c r="O4929" s="0" t="n">
        <f aca="false">Table1[[#This Row],[Detection frequency 2021]]/100*365</f>
        <v>67.14029</v>
      </c>
      <c r="P4929" s="0" t="n">
        <f aca="false">Table1[[#This Row],[Flared days/year]]/12</f>
        <v>5.59502416666667</v>
      </c>
      <c r="Q4929" s="2" t="n">
        <f aca="false">Table1[[#This Row],['#days per month]]-P4985</f>
        <v>3.325122625</v>
      </c>
    </row>
    <row r="4930" customFormat="false" ht="15.75" hidden="true" customHeight="false" outlineLevel="0" collapsed="false">
      <c r="A4930" s="0" t="s">
        <v>24</v>
      </c>
      <c r="B4930" s="0" t="s">
        <v>25</v>
      </c>
      <c r="C4930" s="0" t="s">
        <v>5103</v>
      </c>
      <c r="D4930" s="0" t="n">
        <v>10339</v>
      </c>
      <c r="E4930" s="0" t="n">
        <v>60.911889</v>
      </c>
      <c r="F4930" s="0" t="n">
        <v>97.229953</v>
      </c>
      <c r="G4930" s="0" t="n">
        <v>0.0019183330267</v>
      </c>
      <c r="H4930" s="0" t="n">
        <v>1798.25</v>
      </c>
      <c r="I4930" s="0" t="n">
        <v>1.6015</v>
      </c>
      <c r="J4930" s="0" t="n">
        <v>6.04026999999999</v>
      </c>
      <c r="K4930" s="0" t="n">
        <v>298</v>
      </c>
      <c r="L4930" s="0" t="s">
        <v>20</v>
      </c>
      <c r="M4930" s="0" t="n">
        <f aca="false">35.3*G4930</f>
        <v>0.06771715584251</v>
      </c>
      <c r="N4930" s="0" t="n">
        <f aca="false">M4930*1000/365</f>
        <v>0.185526454363041</v>
      </c>
      <c r="O4930" s="0" t="n">
        <f aca="false">Table1[[#This Row],[Detection frequency 2021]]/100*365</f>
        <v>22.0469855</v>
      </c>
      <c r="P4930" s="0" t="n">
        <f aca="false">Table1[[#This Row],[Flared days/year]]/12</f>
        <v>1.83724879166666</v>
      </c>
      <c r="Q4930" s="2" t="n">
        <f aca="false">Table1[[#This Row],['#days per month]]-P4986</f>
        <v>-3.42094120833334</v>
      </c>
    </row>
    <row r="4931" customFormat="false" ht="15.75" hidden="true" customHeight="false" outlineLevel="0" collapsed="false">
      <c r="A4931" s="0" t="s">
        <v>24</v>
      </c>
      <c r="B4931" s="0" t="s">
        <v>25</v>
      </c>
      <c r="C4931" s="0" t="s">
        <v>5104</v>
      </c>
      <c r="D4931" s="0" t="n">
        <v>6922</v>
      </c>
      <c r="E4931" s="0" t="n">
        <v>57.261767</v>
      </c>
      <c r="F4931" s="0" t="n">
        <v>53.36234</v>
      </c>
      <c r="G4931" s="0" t="n">
        <v>0.0019173203482</v>
      </c>
      <c r="H4931" s="0" t="n">
        <v>1926.22</v>
      </c>
      <c r="I4931" s="0" t="n">
        <v>1.6015</v>
      </c>
      <c r="J4931" s="0" t="n">
        <v>17.0909</v>
      </c>
      <c r="K4931" s="0" t="n">
        <v>275</v>
      </c>
      <c r="L4931" s="0" t="s">
        <v>20</v>
      </c>
      <c r="M4931" s="0" t="n">
        <f aca="false">35.3*G4931</f>
        <v>0.06768140829146</v>
      </c>
      <c r="N4931" s="0" t="n">
        <f aca="false">M4931*1000/365</f>
        <v>0.185428515867014</v>
      </c>
      <c r="O4931" s="0" t="n">
        <f aca="false">Table1[[#This Row],[Detection frequency 2021]]/100*365</f>
        <v>62.381785</v>
      </c>
      <c r="P4931" s="0" t="n">
        <f aca="false">Table1[[#This Row],[Flared days/year]]/12</f>
        <v>5.19848208333333</v>
      </c>
      <c r="Q4931" s="2" t="n">
        <f aca="false">Table1[[#This Row],['#days per month]]-P4987</f>
        <v>2.08351125000003</v>
      </c>
    </row>
    <row r="4932" customFormat="false" ht="15.75" hidden="true" customHeight="false" outlineLevel="0" collapsed="false">
      <c r="A4932" s="0" t="s">
        <v>694</v>
      </c>
      <c r="B4932" s="0" t="s">
        <v>695</v>
      </c>
      <c r="C4932" s="0" t="s">
        <v>5105</v>
      </c>
      <c r="D4932" s="0" t="n">
        <v>8079</v>
      </c>
      <c r="E4932" s="0" t="n">
        <v>26.073239</v>
      </c>
      <c r="F4932" s="0" t="n">
        <v>50.584959</v>
      </c>
      <c r="G4932" s="0" t="n">
        <v>0.0005654679332</v>
      </c>
      <c r="H4932" s="0" t="n">
        <v>1806.81</v>
      </c>
      <c r="I4932" s="0" t="n">
        <v>0.99006</v>
      </c>
      <c r="J4932" s="0" t="n">
        <v>4.51128</v>
      </c>
      <c r="K4932" s="0" t="n">
        <v>399</v>
      </c>
      <c r="L4932" s="0" t="s">
        <v>20</v>
      </c>
      <c r="M4932" s="0" t="n">
        <f aca="false">35.3*G4932</f>
        <v>0.01996101804196</v>
      </c>
      <c r="N4932" s="0" t="n">
        <f aca="false">M4932*1000/365</f>
        <v>0.0546877206629041</v>
      </c>
      <c r="O4932" s="0" t="n">
        <f aca="false">Table1[[#This Row],[Detection frequency 2021]]/100*365</f>
        <v>16.466172</v>
      </c>
      <c r="P4932" s="0" t="n">
        <f aca="false">Table1[[#This Row],[Flared days/year]]/12</f>
        <v>1.372181</v>
      </c>
      <c r="Q4932" s="2" t="n">
        <f aca="false">Table1[[#This Row],['#days per month]]-P4988</f>
        <v>-2.75989275</v>
      </c>
    </row>
    <row r="4933" customFormat="false" ht="15.75" hidden="true" customHeight="false" outlineLevel="0" collapsed="false">
      <c r="A4933" s="0" t="s">
        <v>161</v>
      </c>
      <c r="B4933" s="0" t="s">
        <v>162</v>
      </c>
      <c r="C4933" s="0" t="s">
        <v>5106</v>
      </c>
      <c r="D4933" s="0" t="n">
        <v>9773</v>
      </c>
      <c r="E4933" s="0" t="n">
        <v>45.182988</v>
      </c>
      <c r="F4933" s="0" t="n">
        <v>85.1913699999999</v>
      </c>
      <c r="G4933" s="0" t="n">
        <v>0.00191605229859999</v>
      </c>
      <c r="H4933" s="0" t="n">
        <v>1789.38</v>
      </c>
      <c r="I4933" s="0" t="n">
        <v>1.6015</v>
      </c>
      <c r="J4933" s="0" t="n">
        <v>2.51572</v>
      </c>
      <c r="K4933" s="0" t="n">
        <v>318</v>
      </c>
      <c r="L4933" s="0" t="s">
        <v>20</v>
      </c>
      <c r="M4933" s="0" t="n">
        <f aca="false">35.3*G4933</f>
        <v>0.0676366461405796</v>
      </c>
      <c r="N4933" s="0" t="n">
        <f aca="false">M4933*1000/365</f>
        <v>0.185305879837205</v>
      </c>
      <c r="O4933" s="0" t="n">
        <f aca="false">Table1[[#This Row],[Detection frequency 2021]]/100*365</f>
        <v>9.182378</v>
      </c>
      <c r="P4933" s="0" t="n">
        <f aca="false">Table1[[#This Row],[Flared days/year]]/12</f>
        <v>0.765198166666667</v>
      </c>
      <c r="Q4933" s="2" t="n">
        <f aca="false">Table1[[#This Row],['#days per month]]-P4989</f>
        <v>-3.02407974999997</v>
      </c>
    </row>
    <row r="4934" customFormat="false" ht="15.75" hidden="true" customHeight="false" outlineLevel="0" collapsed="false">
      <c r="A4934" s="0" t="s">
        <v>645</v>
      </c>
      <c r="B4934" s="0" t="s">
        <v>646</v>
      </c>
      <c r="C4934" s="0" t="s">
        <v>5107</v>
      </c>
      <c r="D4934" s="0" t="n">
        <v>2641</v>
      </c>
      <c r="E4934" s="0" t="n">
        <v>32.24798</v>
      </c>
      <c r="F4934" s="0" t="n">
        <v>-101.580969</v>
      </c>
      <c r="G4934" s="0" t="n">
        <v>0.0019148458903</v>
      </c>
      <c r="H4934" s="0" t="n">
        <v>1798.28</v>
      </c>
      <c r="I4934" s="0" t="n">
        <v>1.96152</v>
      </c>
      <c r="J4934" s="0" t="n">
        <v>9.97067</v>
      </c>
      <c r="K4934" s="0" t="n">
        <v>341</v>
      </c>
      <c r="L4934" s="0" t="s">
        <v>20</v>
      </c>
      <c r="M4934" s="0" t="n">
        <f aca="false">35.3*G4934</f>
        <v>0.06759405992759</v>
      </c>
      <c r="N4934" s="0" t="n">
        <f aca="false">M4934*1000/365</f>
        <v>0.185189205281069</v>
      </c>
      <c r="O4934" s="0" t="n">
        <f aca="false">Table1[[#This Row],[Detection frequency 2021]]/100*365</f>
        <v>36.3929455</v>
      </c>
      <c r="P4934" s="0" t="n">
        <f aca="false">Table1[[#This Row],[Flared days/year]]/12</f>
        <v>3.03274545833333</v>
      </c>
      <c r="Q4934" s="2" t="n">
        <f aca="false">Table1[[#This Row],['#days per month]]-P4990</f>
        <v>-0.870290791666667</v>
      </c>
    </row>
    <row r="4935" customFormat="false" ht="15.75" hidden="true" customHeight="false" outlineLevel="0" collapsed="false">
      <c r="A4935" s="0" t="s">
        <v>645</v>
      </c>
      <c r="B4935" s="0" t="s">
        <v>646</v>
      </c>
      <c r="C4935" s="0" t="s">
        <v>5108</v>
      </c>
      <c r="D4935" s="0" t="n">
        <v>1658</v>
      </c>
      <c r="E4935" s="0" t="n">
        <v>32.206406</v>
      </c>
      <c r="F4935" s="0" t="n">
        <v>-103.660620999999</v>
      </c>
      <c r="G4935" s="0" t="n">
        <v>0.00191472847829999</v>
      </c>
      <c r="H4935" s="0" t="n">
        <v>1907.14</v>
      </c>
      <c r="I4935" s="0" t="n">
        <v>1.6015</v>
      </c>
      <c r="J4935" s="0" t="n">
        <v>9.74843</v>
      </c>
      <c r="K4935" s="0" t="n">
        <v>318</v>
      </c>
      <c r="L4935" s="0" t="s">
        <v>20</v>
      </c>
      <c r="M4935" s="0" t="n">
        <f aca="false">35.3*G4935</f>
        <v>0.0675899152839896</v>
      </c>
      <c r="N4935" s="0" t="n">
        <f aca="false">M4935*1000/365</f>
        <v>0.185177850093122</v>
      </c>
      <c r="O4935" s="0" t="n">
        <f aca="false">Table1[[#This Row],[Detection frequency 2021]]/100*365</f>
        <v>35.5817695</v>
      </c>
      <c r="P4935" s="0" t="n">
        <f aca="false">Table1[[#This Row],[Flared days/year]]/12</f>
        <v>2.96514745833333</v>
      </c>
      <c r="Q4935" s="2" t="n">
        <f aca="false">Table1[[#This Row],['#days per month]]-P4991</f>
        <v>-0.444378375</v>
      </c>
    </row>
    <row r="4936" customFormat="false" ht="15.75" hidden="true" customHeight="false" outlineLevel="0" collapsed="false">
      <c r="A4936" s="0" t="s">
        <v>24</v>
      </c>
      <c r="B4936" s="0" t="s">
        <v>25</v>
      </c>
      <c r="C4936" s="0" t="s">
        <v>5109</v>
      </c>
      <c r="D4936" s="0" t="n">
        <v>10356</v>
      </c>
      <c r="E4936" s="0" t="n">
        <v>60.8317689999999</v>
      </c>
      <c r="F4936" s="0" t="n">
        <v>97.39357</v>
      </c>
      <c r="G4936" s="0" t="n">
        <v>0.00191375982929999</v>
      </c>
      <c r="H4936" s="0" t="n">
        <v>1633.67</v>
      </c>
      <c r="I4936" s="0" t="n">
        <v>1.6015</v>
      </c>
      <c r="J4936" s="0" t="n">
        <v>13.9918</v>
      </c>
      <c r="K4936" s="0" t="n">
        <v>243</v>
      </c>
      <c r="L4936" s="0" t="s">
        <v>20</v>
      </c>
      <c r="M4936" s="0" t="n">
        <f aca="false">35.3*G4936</f>
        <v>0.0675557219742896</v>
      </c>
      <c r="N4936" s="0" t="n">
        <f aca="false">M4936*1000/365</f>
        <v>0.185084169792574</v>
      </c>
      <c r="O4936" s="0" t="n">
        <f aca="false">Table1[[#This Row],[Detection frequency 2021]]/100*365</f>
        <v>51.07007</v>
      </c>
      <c r="P4936" s="0" t="n">
        <f aca="false">Table1[[#This Row],[Flared days/year]]/12</f>
        <v>4.25583916666667</v>
      </c>
      <c r="Q4936" s="2" t="n">
        <f aca="false">Table1[[#This Row],['#days per month]]-P4992</f>
        <v>3.02401283333333</v>
      </c>
    </row>
    <row r="4937" customFormat="false" ht="15.75" hidden="true" customHeight="false" outlineLevel="0" collapsed="false">
      <c r="A4937" s="0" t="s">
        <v>732</v>
      </c>
      <c r="B4937" s="0" t="s">
        <v>733</v>
      </c>
      <c r="C4937" s="0" t="s">
        <v>5110</v>
      </c>
      <c r="D4937" s="0" t="n">
        <v>4541</v>
      </c>
      <c r="E4937" s="0" t="n">
        <v>3.195263</v>
      </c>
      <c r="F4937" s="0" t="n">
        <v>-75.3211329999999</v>
      </c>
      <c r="G4937" s="0" t="n">
        <v>0.0019129584924</v>
      </c>
      <c r="H4937" s="0" t="n">
        <v>1771.42</v>
      </c>
      <c r="I4937" s="0" t="n">
        <v>1.6015</v>
      </c>
      <c r="J4937" s="0" t="n">
        <v>15.3846</v>
      </c>
      <c r="K4937" s="0" t="n">
        <v>39</v>
      </c>
      <c r="L4937" s="0" t="s">
        <v>20</v>
      </c>
      <c r="M4937" s="0" t="n">
        <f aca="false">35.3*G4937</f>
        <v>0.06752743478172</v>
      </c>
      <c r="N4937" s="0" t="n">
        <f aca="false">M4937*1000/365</f>
        <v>0.185006670634849</v>
      </c>
      <c r="O4937" s="0" t="n">
        <f aca="false">Table1[[#This Row],[Detection frequency 2021]]/100*365</f>
        <v>56.15379</v>
      </c>
      <c r="P4937" s="0" t="n">
        <f aca="false">Table1[[#This Row],[Flared days/year]]/12</f>
        <v>4.6794825</v>
      </c>
      <c r="Q4937" s="2" t="n">
        <f aca="false">Table1[[#This Row],['#days per month]]-P4993</f>
        <v>1.10643666666667</v>
      </c>
    </row>
    <row r="4938" customFormat="false" ht="15.75" hidden="true" customHeight="false" outlineLevel="0" collapsed="false">
      <c r="A4938" s="0" t="s">
        <v>645</v>
      </c>
      <c r="B4938" s="0" t="s">
        <v>646</v>
      </c>
      <c r="C4938" s="0" t="s">
        <v>5111</v>
      </c>
      <c r="D4938" s="0" t="n">
        <v>3368</v>
      </c>
      <c r="E4938" s="0" t="n">
        <v>29.4035799999999</v>
      </c>
      <c r="F4938" s="0" t="n">
        <v>-97.297911</v>
      </c>
      <c r="G4938" s="0" t="n">
        <v>0.0019128557569</v>
      </c>
      <c r="H4938" s="0" t="n">
        <v>1877.17</v>
      </c>
      <c r="I4938" s="0" t="n">
        <v>1.36721</v>
      </c>
      <c r="J4938" s="0" t="n">
        <v>13.0137</v>
      </c>
      <c r="K4938" s="0" t="n">
        <v>292</v>
      </c>
      <c r="L4938" s="0" t="s">
        <v>20</v>
      </c>
      <c r="M4938" s="0" t="n">
        <f aca="false">35.3*G4938</f>
        <v>0.06752380821857</v>
      </c>
      <c r="N4938" s="0" t="n">
        <f aca="false">M4938*1000/365</f>
        <v>0.184996734845397</v>
      </c>
      <c r="O4938" s="0" t="n">
        <f aca="false">Table1[[#This Row],[Detection frequency 2021]]/100*365</f>
        <v>47.500005</v>
      </c>
      <c r="P4938" s="0" t="n">
        <f aca="false">Table1[[#This Row],[Flared days/year]]/12</f>
        <v>3.95833375</v>
      </c>
      <c r="Q4938" s="2" t="n">
        <f aca="false">Table1[[#This Row],['#days per month]]-P4994</f>
        <v>1.58203166666667</v>
      </c>
    </row>
    <row r="4939" customFormat="false" ht="15.75" hidden="true" customHeight="false" outlineLevel="0" collapsed="false">
      <c r="A4939" s="0" t="s">
        <v>24</v>
      </c>
      <c r="B4939" s="0" t="s">
        <v>25</v>
      </c>
      <c r="C4939" s="0" t="s">
        <v>5112</v>
      </c>
      <c r="D4939" s="0" t="n">
        <v>8888</v>
      </c>
      <c r="E4939" s="0" t="n">
        <v>62.5397849999999</v>
      </c>
      <c r="F4939" s="0" t="n">
        <v>73.529678</v>
      </c>
      <c r="G4939" s="0" t="n">
        <v>0.0019126091917</v>
      </c>
      <c r="H4939" s="0" t="n">
        <v>1968.89</v>
      </c>
      <c r="I4939" s="0" t="n">
        <v>1.6015</v>
      </c>
      <c r="J4939" s="0" t="n">
        <v>5.19480999999999</v>
      </c>
      <c r="K4939" s="0" t="n">
        <v>231</v>
      </c>
      <c r="L4939" s="0" t="s">
        <v>20</v>
      </c>
      <c r="M4939" s="0" t="n">
        <f aca="false">35.3*G4939</f>
        <v>0.06751510446701</v>
      </c>
      <c r="N4939" s="0" t="n">
        <f aca="false">M4939*1000/365</f>
        <v>0.184972888950712</v>
      </c>
      <c r="O4939" s="0" t="n">
        <f aca="false">Table1[[#This Row],[Detection frequency 2021]]/100*365</f>
        <v>18.9610565</v>
      </c>
      <c r="P4939" s="0" t="n">
        <f aca="false">Table1[[#This Row],[Flared days/year]]/12</f>
        <v>1.58008804166666</v>
      </c>
      <c r="Q4939" s="2" t="n">
        <f aca="false">Table1[[#This Row],['#days per month]]-P4995</f>
        <v>-0.235832583333333</v>
      </c>
    </row>
    <row r="4940" customFormat="false" ht="15.75" hidden="true" customHeight="false" outlineLevel="0" collapsed="false">
      <c r="A4940" s="0" t="s">
        <v>645</v>
      </c>
      <c r="B4940" s="0" t="s">
        <v>646</v>
      </c>
      <c r="C4940" s="0" t="s">
        <v>5113</v>
      </c>
      <c r="D4940" s="0" t="n">
        <v>2722</v>
      </c>
      <c r="E4940" s="0" t="n">
        <v>31.3787169999999</v>
      </c>
      <c r="F4940" s="0" t="n">
        <v>-101.400189</v>
      </c>
      <c r="G4940" s="0" t="n">
        <v>0.0019125446151</v>
      </c>
      <c r="H4940" s="0" t="n">
        <v>1859.11</v>
      </c>
      <c r="I4940" s="0" t="n">
        <v>1.6015</v>
      </c>
      <c r="J4940" s="0" t="n">
        <v>8.09249</v>
      </c>
      <c r="K4940" s="0" t="n">
        <v>346</v>
      </c>
      <c r="L4940" s="0" t="s">
        <v>20</v>
      </c>
      <c r="M4940" s="0" t="n">
        <f aca="false">35.3*G4940</f>
        <v>0.06751282491303</v>
      </c>
      <c r="N4940" s="0" t="n">
        <f aca="false">M4940*1000/365</f>
        <v>0.184966643597342</v>
      </c>
      <c r="O4940" s="0" t="n">
        <f aca="false">Table1[[#This Row],[Detection frequency 2021]]/100*365</f>
        <v>29.5375885</v>
      </c>
      <c r="P4940" s="0" t="n">
        <f aca="false">Table1[[#This Row],[Flared days/year]]/12</f>
        <v>2.46146570833333</v>
      </c>
      <c r="Q4940" s="2" t="n">
        <f aca="false">Table1[[#This Row],['#days per month]]-P4996</f>
        <v>0.182405708333337</v>
      </c>
    </row>
    <row r="4941" customFormat="false" ht="15.75" hidden="true" customHeight="false" outlineLevel="0" collapsed="false">
      <c r="A4941" s="0" t="s">
        <v>645</v>
      </c>
      <c r="B4941" s="0" t="s">
        <v>646</v>
      </c>
      <c r="C4941" s="0" t="s">
        <v>5114</v>
      </c>
      <c r="D4941" s="0" t="n">
        <v>2550</v>
      </c>
      <c r="E4941" s="0" t="n">
        <v>31.940994</v>
      </c>
      <c r="F4941" s="0" t="n">
        <v>-101.72757</v>
      </c>
      <c r="G4941" s="0" t="n">
        <v>0.00191214834959999</v>
      </c>
      <c r="H4941" s="0" t="n">
        <v>1810.16</v>
      </c>
      <c r="I4941" s="0" t="n">
        <v>1.9415</v>
      </c>
      <c r="J4941" s="0" t="n">
        <v>9.46746</v>
      </c>
      <c r="K4941" s="0" t="n">
        <v>338</v>
      </c>
      <c r="L4941" s="0" t="s">
        <v>20</v>
      </c>
      <c r="M4941" s="0" t="n">
        <f aca="false">35.3*G4941</f>
        <v>0.0674988367408796</v>
      </c>
      <c r="N4941" s="0" t="n">
        <f aca="false">M4941*1000/365</f>
        <v>0.184928319838026</v>
      </c>
      <c r="O4941" s="0" t="n">
        <f aca="false">Table1[[#This Row],[Detection frequency 2021]]/100*365</f>
        <v>34.556229</v>
      </c>
      <c r="P4941" s="0" t="n">
        <f aca="false">Table1[[#This Row],[Flared days/year]]/12</f>
        <v>2.87968575</v>
      </c>
      <c r="Q4941" s="2" t="n">
        <f aca="false">Table1[[#This Row],['#days per month]]-P4997</f>
        <v>1.50128758333334</v>
      </c>
    </row>
    <row r="4942" customFormat="false" ht="15.75" hidden="true" customHeight="false" outlineLevel="0" collapsed="false">
      <c r="A4942" s="0" t="s">
        <v>24</v>
      </c>
      <c r="B4942" s="0" t="s">
        <v>25</v>
      </c>
      <c r="C4942" s="0" t="s">
        <v>5115</v>
      </c>
      <c r="D4942" s="0" t="n">
        <v>9437</v>
      </c>
      <c r="E4942" s="0" t="n">
        <v>66.650352</v>
      </c>
      <c r="F4942" s="0" t="n">
        <v>80.479467</v>
      </c>
      <c r="G4942" s="0" t="n">
        <v>0.0019112119889</v>
      </c>
      <c r="H4942" s="0" t="n">
        <v>1820.15</v>
      </c>
      <c r="I4942" s="0" t="n">
        <v>1.6015</v>
      </c>
      <c r="J4942" s="0" t="n">
        <v>7.58123</v>
      </c>
      <c r="K4942" s="0" t="n">
        <v>277</v>
      </c>
      <c r="L4942" s="0" t="s">
        <v>20</v>
      </c>
      <c r="M4942" s="0" t="n">
        <f aca="false">35.3*G4942</f>
        <v>0.06746578320817</v>
      </c>
      <c r="N4942" s="0" t="n">
        <f aca="false">M4942*1000/365</f>
        <v>0.184837762214164</v>
      </c>
      <c r="O4942" s="0" t="n">
        <f aca="false">Table1[[#This Row],[Detection frequency 2021]]/100*365</f>
        <v>27.6714895</v>
      </c>
      <c r="P4942" s="0" t="n">
        <f aca="false">Table1[[#This Row],[Flared days/year]]/12</f>
        <v>2.30595745833333</v>
      </c>
      <c r="Q4942" s="2" t="n">
        <f aca="false">Table1[[#This Row],['#days per month]]-P4998</f>
        <v>-1.12382587499997</v>
      </c>
    </row>
    <row r="4943" customFormat="false" ht="15.75" hidden="true" customHeight="false" outlineLevel="0" collapsed="false">
      <c r="A4943" s="0" t="s">
        <v>161</v>
      </c>
      <c r="B4943" s="0" t="s">
        <v>162</v>
      </c>
      <c r="C4943" s="0" t="s">
        <v>5116</v>
      </c>
      <c r="D4943" s="0" t="n">
        <v>9759</v>
      </c>
      <c r="E4943" s="0" t="n">
        <v>42.094801</v>
      </c>
      <c r="F4943" s="0" t="n">
        <v>84.911642</v>
      </c>
      <c r="G4943" s="0" t="n">
        <v>0.00191095661779999</v>
      </c>
      <c r="H4943" s="0" t="n">
        <v>1861.68</v>
      </c>
      <c r="I4943" s="0" t="n">
        <v>1.6015</v>
      </c>
      <c r="J4943" s="0" t="n">
        <v>8.19208999999999</v>
      </c>
      <c r="K4943" s="0" t="n">
        <v>354</v>
      </c>
      <c r="L4943" s="0" t="s">
        <v>20</v>
      </c>
      <c r="M4943" s="0" t="n">
        <f aca="false">35.3*G4943</f>
        <v>0.0674567686083396</v>
      </c>
      <c r="N4943" s="0" t="n">
        <f aca="false">M4943*1000/365</f>
        <v>0.184813064680383</v>
      </c>
      <c r="O4943" s="0" t="n">
        <f aca="false">Table1[[#This Row],[Detection frequency 2021]]/100*365</f>
        <v>29.9011285</v>
      </c>
      <c r="P4943" s="0" t="n">
        <f aca="false">Table1[[#This Row],[Flared days/year]]/12</f>
        <v>2.49176070833333</v>
      </c>
      <c r="Q4943" s="2" t="n">
        <f aca="false">Table1[[#This Row],['#days per month]]-P4999</f>
        <v>0.74458783333333</v>
      </c>
    </row>
    <row r="4944" customFormat="false" ht="15.75" hidden="true" customHeight="false" outlineLevel="0" collapsed="false">
      <c r="A4944" s="0" t="s">
        <v>598</v>
      </c>
      <c r="B4944" s="0" t="s">
        <v>599</v>
      </c>
      <c r="C4944" s="0" t="s">
        <v>5117</v>
      </c>
      <c r="D4944" s="0" t="n">
        <v>151</v>
      </c>
      <c r="E4944" s="0" t="n">
        <v>54.803895</v>
      </c>
      <c r="F4944" s="0" t="n">
        <v>-119.056046</v>
      </c>
      <c r="G4944" s="0" t="n">
        <v>0.0019101141867</v>
      </c>
      <c r="H4944" s="0" t="n">
        <v>1810.64</v>
      </c>
      <c r="I4944" s="0" t="n">
        <v>2.25731</v>
      </c>
      <c r="J4944" s="0" t="n">
        <v>6.66667</v>
      </c>
      <c r="K4944" s="0" t="n">
        <v>270</v>
      </c>
      <c r="L4944" s="0" t="s">
        <v>20</v>
      </c>
      <c r="M4944" s="0" t="n">
        <f aca="false">35.3*G4944</f>
        <v>0.06742703079051</v>
      </c>
      <c r="N4944" s="0" t="n">
        <f aca="false">M4944*1000/365</f>
        <v>0.184731591206877</v>
      </c>
      <c r="O4944" s="0" t="n">
        <f aca="false">Table1[[#This Row],[Detection frequency 2021]]/100*365</f>
        <v>24.3333455</v>
      </c>
      <c r="P4944" s="0" t="n">
        <f aca="false">Table1[[#This Row],[Flared days/year]]/12</f>
        <v>2.02777879166667</v>
      </c>
      <c r="Q4944" s="2" t="n">
        <f aca="false">Table1[[#This Row],['#days per month]]-P5000</f>
        <v>-0.18434325</v>
      </c>
    </row>
    <row r="4945" customFormat="false" ht="15.75" hidden="true" customHeight="false" outlineLevel="0" collapsed="false">
      <c r="A4945" s="0" t="s">
        <v>645</v>
      </c>
      <c r="B4945" s="0" t="s">
        <v>646</v>
      </c>
      <c r="C4945" s="0" t="s">
        <v>5118</v>
      </c>
      <c r="D4945" s="0" t="n">
        <v>2796</v>
      </c>
      <c r="E4945" s="0" t="n">
        <v>32.6567919999999</v>
      </c>
      <c r="F4945" s="0" t="n">
        <v>-100.69288</v>
      </c>
      <c r="G4945" s="0" t="n">
        <v>0.0019070409276</v>
      </c>
      <c r="H4945" s="0" t="n">
        <v>1941.38</v>
      </c>
      <c r="I4945" s="0" t="n">
        <v>1.6015</v>
      </c>
      <c r="J4945" s="0" t="n">
        <v>10.1449</v>
      </c>
      <c r="K4945" s="0" t="n">
        <v>345</v>
      </c>
      <c r="L4945" s="0" t="s">
        <v>20</v>
      </c>
      <c r="M4945" s="0" t="n">
        <f aca="false">35.3*G4945</f>
        <v>0.06731854474428</v>
      </c>
      <c r="N4945" s="0" t="n">
        <f aca="false">M4945*1000/365</f>
        <v>0.184434369162411</v>
      </c>
      <c r="O4945" s="0" t="n">
        <f aca="false">Table1[[#This Row],[Detection frequency 2021]]/100*365</f>
        <v>37.028885</v>
      </c>
      <c r="P4945" s="0" t="n">
        <f aca="false">Table1[[#This Row],[Flared days/year]]/12</f>
        <v>3.08574041666667</v>
      </c>
      <c r="Q4945" s="2" t="n">
        <f aca="false">Table1[[#This Row],['#days per month]]-P5001</f>
        <v>0.98803979166667</v>
      </c>
    </row>
    <row r="4946" customFormat="false" ht="15.75" hidden="true" customHeight="false" outlineLevel="0" collapsed="false">
      <c r="A4946" s="0" t="s">
        <v>21</v>
      </c>
      <c r="B4946" s="0" t="s">
        <v>22</v>
      </c>
      <c r="C4946" s="0" t="s">
        <v>5119</v>
      </c>
      <c r="D4946" s="0" t="n">
        <v>7389</v>
      </c>
      <c r="E4946" s="0" t="n">
        <v>35.846361</v>
      </c>
      <c r="F4946" s="0" t="n">
        <v>44.078764</v>
      </c>
      <c r="G4946" s="0" t="n">
        <v>0.0005651567914</v>
      </c>
      <c r="H4946" s="0" t="n">
        <v>1792.56</v>
      </c>
      <c r="I4946" s="0" t="n">
        <v>1.34546</v>
      </c>
      <c r="J4946" s="0" t="n">
        <v>4.46194</v>
      </c>
      <c r="K4946" s="0" t="n">
        <v>381</v>
      </c>
      <c r="L4946" s="0" t="s">
        <v>20</v>
      </c>
      <c r="M4946" s="0" t="n">
        <f aca="false">35.3*G4946</f>
        <v>0.01995003473642</v>
      </c>
      <c r="N4946" s="0" t="n">
        <f aca="false">M4946*1000/365</f>
        <v>0.0546576294148493</v>
      </c>
      <c r="O4946" s="0" t="n">
        <f aca="false">Table1[[#This Row],[Detection frequency 2021]]/100*365</f>
        <v>16.286081</v>
      </c>
      <c r="P4946" s="0" t="n">
        <f aca="false">Table1[[#This Row],[Flared days/year]]/12</f>
        <v>1.35717341666667</v>
      </c>
      <c r="Q4946" s="2" t="n">
        <f aca="false">Table1[[#This Row],['#days per month]]-P5002</f>
        <v>-1.51551041666667</v>
      </c>
    </row>
    <row r="4947" customFormat="false" ht="15.75" hidden="false" customHeight="false" outlineLevel="0" collapsed="false">
      <c r="A4947" s="0" t="s">
        <v>240</v>
      </c>
      <c r="B4947" s="0" t="s">
        <v>241</v>
      </c>
      <c r="C4947" s="0" t="s">
        <v>5120</v>
      </c>
      <c r="D4947" s="0" t="n">
        <v>7682</v>
      </c>
      <c r="E4947" s="0" t="n">
        <v>24.485292</v>
      </c>
      <c r="F4947" s="0" t="n">
        <v>48.1459909999999</v>
      </c>
      <c r="G4947" s="0" t="n">
        <v>0.010712524115</v>
      </c>
      <c r="H4947" s="0" t="n">
        <v>1716.84</v>
      </c>
      <c r="I4947" s="0" t="n">
        <v>0.948453</v>
      </c>
      <c r="J4947" s="0" t="n">
        <v>6.12245</v>
      </c>
      <c r="K4947" s="0" t="n">
        <v>392</v>
      </c>
      <c r="L4947" s="0" t="s">
        <v>20</v>
      </c>
      <c r="M4947" s="0" t="n">
        <f aca="false">35.3*G4947</f>
        <v>0.3781521012595</v>
      </c>
      <c r="N4947" s="0" t="n">
        <f aca="false">M4947*1000/365</f>
        <v>1.03603315413562</v>
      </c>
      <c r="O4947" s="0" t="n">
        <f aca="false">Table1[[#This Row],[Detection frequency 2021]]/100*365</f>
        <v>22.3469425</v>
      </c>
      <c r="P4947" s="2" t="n">
        <f aca="false">Table1[[#This Row],[Flared days/year]]/12</f>
        <v>1.86224520833333</v>
      </c>
      <c r="Q4947" s="2"/>
    </row>
    <row r="4948" customFormat="false" ht="15.75" hidden="true" customHeight="false" outlineLevel="0" collapsed="false">
      <c r="A4948" s="0" t="s">
        <v>345</v>
      </c>
      <c r="B4948" s="0" t="s">
        <v>346</v>
      </c>
      <c r="C4948" s="0" t="s">
        <v>5121</v>
      </c>
      <c r="D4948" s="0" t="n">
        <v>4665</v>
      </c>
      <c r="E4948" s="0" t="n">
        <v>-45.896606</v>
      </c>
      <c r="F4948" s="0" t="n">
        <v>-68.800367</v>
      </c>
      <c r="G4948" s="0" t="n">
        <v>0.0019046545287</v>
      </c>
      <c r="H4948" s="0" t="n">
        <v>1559.7</v>
      </c>
      <c r="I4948" s="0" t="n">
        <v>1.6015</v>
      </c>
      <c r="J4948" s="0" t="n">
        <v>3.48836999999999</v>
      </c>
      <c r="K4948" s="0" t="n">
        <v>344</v>
      </c>
      <c r="L4948" s="0" t="s">
        <v>20</v>
      </c>
      <c r="M4948" s="0" t="n">
        <f aca="false">35.3*G4948</f>
        <v>0.06723430486311</v>
      </c>
      <c r="N4948" s="0" t="n">
        <f aca="false">M4948*1000/365</f>
        <v>0.184203574967425</v>
      </c>
      <c r="O4948" s="0" t="n">
        <f aca="false">Table1[[#This Row],[Detection frequency 2021]]/100*365</f>
        <v>12.7325505</v>
      </c>
      <c r="P4948" s="0" t="n">
        <f aca="false">Table1[[#This Row],[Flared days/year]]/12</f>
        <v>1.061045875</v>
      </c>
      <c r="Q4948" s="2" t="n">
        <f aca="false">Table1[[#This Row],['#days per month]]-P5004</f>
        <v>-0.872961375000003</v>
      </c>
    </row>
    <row r="4949" customFormat="false" ht="15.75" hidden="true" customHeight="false" outlineLevel="0" collapsed="false">
      <c r="A4949" s="0" t="s">
        <v>645</v>
      </c>
      <c r="B4949" s="0" t="s">
        <v>646</v>
      </c>
      <c r="C4949" s="0" t="s">
        <v>5122</v>
      </c>
      <c r="D4949" s="0" t="n">
        <v>3245</v>
      </c>
      <c r="E4949" s="0" t="n">
        <v>29.160292</v>
      </c>
      <c r="F4949" s="0" t="n">
        <v>-97.761116</v>
      </c>
      <c r="G4949" s="0" t="n">
        <v>0.0019011673923</v>
      </c>
      <c r="H4949" s="0" t="n">
        <v>1876.85</v>
      </c>
      <c r="I4949" s="0" t="n">
        <v>1.65285999999999</v>
      </c>
      <c r="J4949" s="0" t="n">
        <v>14.7059</v>
      </c>
      <c r="K4949" s="0" t="n">
        <v>306</v>
      </c>
      <c r="L4949" s="0" t="s">
        <v>20</v>
      </c>
      <c r="M4949" s="0" t="n">
        <f aca="false">35.3*G4949</f>
        <v>0.06711120894819</v>
      </c>
      <c r="N4949" s="0" t="n">
        <f aca="false">M4949*1000/365</f>
        <v>0.183866325885452</v>
      </c>
      <c r="O4949" s="0" t="n">
        <f aca="false">Table1[[#This Row],[Detection frequency 2021]]/100*365</f>
        <v>53.676535</v>
      </c>
      <c r="P4949" s="0" t="n">
        <f aca="false">Table1[[#This Row],[Flared days/year]]/12</f>
        <v>4.47304458333333</v>
      </c>
      <c r="Q4949" s="2" t="n">
        <f aca="false">Table1[[#This Row],['#days per month]]-P5005</f>
        <v>2.805034125</v>
      </c>
    </row>
    <row r="4950" customFormat="false" ht="15.75" hidden="true" customHeight="false" outlineLevel="0" collapsed="false">
      <c r="A4950" s="0" t="s">
        <v>24</v>
      </c>
      <c r="B4950" s="0" t="s">
        <v>25</v>
      </c>
      <c r="C4950" s="0" t="s">
        <v>5123</v>
      </c>
      <c r="D4950" s="0" t="n">
        <v>9129</v>
      </c>
      <c r="E4950" s="0" t="n">
        <v>65.889247</v>
      </c>
      <c r="F4950" s="0" t="n">
        <v>76.841125</v>
      </c>
      <c r="G4950" s="0" t="n">
        <v>0.00189551987509999</v>
      </c>
      <c r="H4950" s="0" t="n">
        <v>1852.73</v>
      </c>
      <c r="I4950" s="0" t="n">
        <v>1.6015</v>
      </c>
      <c r="J4950" s="0" t="n">
        <v>3.41615</v>
      </c>
      <c r="K4950" s="0" t="n">
        <v>322</v>
      </c>
      <c r="L4950" s="0" t="s">
        <v>218</v>
      </c>
      <c r="M4950" s="0" t="n">
        <f aca="false">35.3*G4950</f>
        <v>0.0669118515910296</v>
      </c>
      <c r="N4950" s="0" t="n">
        <f aca="false">M4950*1000/365</f>
        <v>0.183320141345287</v>
      </c>
      <c r="O4950" s="0" t="n">
        <f aca="false">Table1[[#This Row],[Detection frequency 2021]]/100*365</f>
        <v>12.4689475</v>
      </c>
      <c r="P4950" s="0" t="n">
        <f aca="false">Table1[[#This Row],[Flared days/year]]/12</f>
        <v>1.03907895833333</v>
      </c>
      <c r="Q4950" s="2" t="n">
        <f aca="false">Table1[[#This Row],['#days per month]]-P5006</f>
        <v>-1.44391566666667</v>
      </c>
    </row>
    <row r="4951" customFormat="false" ht="15.75" hidden="true" customHeight="false" outlineLevel="0" collapsed="false">
      <c r="A4951" s="0" t="s">
        <v>161</v>
      </c>
      <c r="B4951" s="0" t="s">
        <v>162</v>
      </c>
      <c r="C4951" s="0" t="s">
        <v>5124</v>
      </c>
      <c r="D4951" s="0" t="n">
        <v>9712</v>
      </c>
      <c r="E4951" s="0" t="n">
        <v>40.4294159999999</v>
      </c>
      <c r="F4951" s="0" t="n">
        <v>83.4891459999999</v>
      </c>
      <c r="G4951" s="0" t="n">
        <v>0.0018952234098</v>
      </c>
      <c r="H4951" s="0" t="n">
        <v>1809.68</v>
      </c>
      <c r="I4951" s="0" t="n">
        <v>1.6015</v>
      </c>
      <c r="J4951" s="0" t="n">
        <v>7.10058999999999</v>
      </c>
      <c r="K4951" s="0" t="n">
        <v>338</v>
      </c>
      <c r="L4951" s="0" t="s">
        <v>20</v>
      </c>
      <c r="M4951" s="0" t="n">
        <f aca="false">35.3*G4951</f>
        <v>0.06690138636594</v>
      </c>
      <c r="N4951" s="0" t="n">
        <f aca="false">M4951*1000/365</f>
        <v>0.183291469495726</v>
      </c>
      <c r="O4951" s="0" t="n">
        <f aca="false">Table1[[#This Row],[Detection frequency 2021]]/100*365</f>
        <v>25.9171535</v>
      </c>
      <c r="P4951" s="0" t="n">
        <f aca="false">Table1[[#This Row],[Flared days/year]]/12</f>
        <v>2.15976279166666</v>
      </c>
      <c r="Q4951" s="2" t="n">
        <f aca="false">Table1[[#This Row],['#days per month]]-P5007</f>
        <v>-1.64232054166667</v>
      </c>
    </row>
    <row r="4952" customFormat="false" ht="15.75" hidden="true" customHeight="false" outlineLevel="0" collapsed="false">
      <c r="A4952" s="0" t="s">
        <v>2798</v>
      </c>
      <c r="B4952" s="0" t="s">
        <v>2799</v>
      </c>
      <c r="C4952" s="0" t="s">
        <v>5125</v>
      </c>
      <c r="D4952" s="0" t="n">
        <v>5415</v>
      </c>
      <c r="E4952" s="0" t="n">
        <v>44.729942</v>
      </c>
      <c r="F4952" s="0" t="n">
        <v>23.620648</v>
      </c>
      <c r="G4952" s="0" t="n">
        <v>0.0018923849747</v>
      </c>
      <c r="H4952" s="0" t="n">
        <v>1864.74</v>
      </c>
      <c r="I4952" s="0" t="n">
        <v>0.796986</v>
      </c>
      <c r="J4952" s="0" t="n">
        <v>19.0164</v>
      </c>
      <c r="K4952" s="0" t="n">
        <v>305</v>
      </c>
      <c r="L4952" s="0" t="s">
        <v>20</v>
      </c>
      <c r="M4952" s="0" t="n">
        <f aca="false">35.3*G4952</f>
        <v>0.06680118960691</v>
      </c>
      <c r="N4952" s="0" t="n">
        <f aca="false">M4952*1000/365</f>
        <v>0.183016957827151</v>
      </c>
      <c r="O4952" s="0" t="n">
        <f aca="false">Table1[[#This Row],[Detection frequency 2021]]/100*365</f>
        <v>69.40986</v>
      </c>
      <c r="P4952" s="0" t="n">
        <f aca="false">Table1[[#This Row],[Flared days/year]]/12</f>
        <v>5.784155</v>
      </c>
      <c r="Q4952" s="2" t="n">
        <f aca="false">Table1[[#This Row],['#days per month]]-P5008</f>
        <v>-0.455155</v>
      </c>
    </row>
    <row r="4953" customFormat="false" ht="15.75" hidden="true" customHeight="false" outlineLevel="0" collapsed="false">
      <c r="A4953" s="0" t="s">
        <v>17</v>
      </c>
      <c r="B4953" s="0" t="s">
        <v>18</v>
      </c>
      <c r="C4953" s="0" t="s">
        <v>5126</v>
      </c>
      <c r="D4953" s="0" t="n">
        <v>4366</v>
      </c>
      <c r="E4953" s="0" t="n">
        <v>9.591899</v>
      </c>
      <c r="F4953" s="0" t="n">
        <v>-63.549928</v>
      </c>
      <c r="G4953" s="0" t="n">
        <v>0.0018906443418</v>
      </c>
      <c r="H4953" s="0" t="n">
        <v>2132.74</v>
      </c>
      <c r="I4953" s="0" t="n">
        <v>1.6015</v>
      </c>
      <c r="J4953" s="0" t="n">
        <v>7.84314</v>
      </c>
      <c r="K4953" s="0" t="n">
        <v>204</v>
      </c>
      <c r="L4953" s="0" t="s">
        <v>20</v>
      </c>
      <c r="M4953" s="0" t="n">
        <f aca="false">35.3*G4953</f>
        <v>0.06673974526554</v>
      </c>
      <c r="N4953" s="0" t="n">
        <f aca="false">M4953*1000/365</f>
        <v>0.182848617165863</v>
      </c>
      <c r="O4953" s="0" t="n">
        <f aca="false">Table1[[#This Row],[Detection frequency 2021]]/100*365</f>
        <v>28.627461</v>
      </c>
      <c r="P4953" s="0" t="n">
        <f aca="false">Table1[[#This Row],[Flared days/year]]/12</f>
        <v>2.38562175</v>
      </c>
      <c r="Q4953" s="2" t="n">
        <f aca="false">Table1[[#This Row],['#days per month]]-P5009</f>
        <v>0.370058291666667</v>
      </c>
    </row>
    <row r="4954" customFormat="false" ht="15.75" hidden="true" customHeight="false" outlineLevel="0" collapsed="false">
      <c r="A4954" s="0" t="s">
        <v>161</v>
      </c>
      <c r="B4954" s="0" t="s">
        <v>162</v>
      </c>
      <c r="C4954" s="0" t="s">
        <v>5127</v>
      </c>
      <c r="D4954" s="0" t="n">
        <v>9630</v>
      </c>
      <c r="E4954" s="0" t="n">
        <v>40.7324659999999</v>
      </c>
      <c r="F4954" s="0" t="n">
        <v>82.7165239999999</v>
      </c>
      <c r="G4954" s="0" t="n">
        <v>0.00189029504109999</v>
      </c>
      <c r="H4954" s="0" t="n">
        <v>1835.06</v>
      </c>
      <c r="I4954" s="0" t="n">
        <v>1.6015</v>
      </c>
      <c r="J4954" s="0" t="n">
        <v>6.66667</v>
      </c>
      <c r="K4954" s="0" t="n">
        <v>330</v>
      </c>
      <c r="L4954" s="0" t="s">
        <v>20</v>
      </c>
      <c r="M4954" s="0" t="n">
        <f aca="false">35.3*G4954</f>
        <v>0.0667274149508296</v>
      </c>
      <c r="N4954" s="0" t="n">
        <f aca="false">M4954*1000/365</f>
        <v>0.182814835481725</v>
      </c>
      <c r="O4954" s="0" t="n">
        <f aca="false">Table1[[#This Row],[Detection frequency 2021]]/100*365</f>
        <v>24.3333455</v>
      </c>
      <c r="P4954" s="0" t="n">
        <f aca="false">Table1[[#This Row],[Flared days/year]]/12</f>
        <v>2.02777879166667</v>
      </c>
      <c r="Q4954" s="2" t="n">
        <f aca="false">Table1[[#This Row],['#days per month]]-P5010</f>
        <v>-1.25530495833333</v>
      </c>
    </row>
    <row r="4955" customFormat="false" ht="15.75" hidden="true" customHeight="false" outlineLevel="0" collapsed="false">
      <c r="A4955" s="0" t="s">
        <v>1729</v>
      </c>
      <c r="B4955" s="0" t="s">
        <v>1730</v>
      </c>
      <c r="C4955" s="0" t="s">
        <v>5128</v>
      </c>
      <c r="D4955" s="0" t="n">
        <v>4106</v>
      </c>
      <c r="E4955" s="0" t="n">
        <v>23.154864</v>
      </c>
      <c r="F4955" s="0" t="n">
        <v>-81.913671</v>
      </c>
      <c r="G4955" s="0" t="n">
        <v>0.0018895817632</v>
      </c>
      <c r="H4955" s="0" t="n">
        <v>1963.21</v>
      </c>
      <c r="I4955" s="0" t="n">
        <v>1.6015</v>
      </c>
      <c r="J4955" s="0" t="n">
        <v>14.6758</v>
      </c>
      <c r="K4955" s="0" t="n">
        <v>293</v>
      </c>
      <c r="L4955" s="0" t="s">
        <v>20</v>
      </c>
      <c r="M4955" s="0" t="n">
        <f aca="false">35.3*G4955</f>
        <v>0.06670223624096</v>
      </c>
      <c r="N4955" s="0" t="n">
        <f aca="false">M4955*1000/365</f>
        <v>0.182745852714959</v>
      </c>
      <c r="O4955" s="0" t="n">
        <f aca="false">Table1[[#This Row],[Detection frequency 2021]]/100*365</f>
        <v>53.56667</v>
      </c>
      <c r="P4955" s="0" t="n">
        <f aca="false">Table1[[#This Row],[Flared days/year]]/12</f>
        <v>4.46388916666667</v>
      </c>
      <c r="Q4955" s="2" t="n">
        <f aca="false">Table1[[#This Row],['#days per month]]-P5011</f>
        <v>2.124144875</v>
      </c>
    </row>
    <row r="4956" customFormat="false" ht="15.75" hidden="true" customHeight="false" outlineLevel="0" collapsed="false">
      <c r="A4956" s="0" t="s">
        <v>645</v>
      </c>
      <c r="B4956" s="0" t="s">
        <v>646</v>
      </c>
      <c r="C4956" s="0" t="s">
        <v>5129</v>
      </c>
      <c r="D4956" s="0" t="n">
        <v>1470</v>
      </c>
      <c r="E4956" s="0" t="n">
        <v>32.3796229999999</v>
      </c>
      <c r="F4956" s="0" t="n">
        <v>-103.884774</v>
      </c>
      <c r="G4956" s="0" t="n">
        <v>0.0018892706214</v>
      </c>
      <c r="H4956" s="0" t="n">
        <v>1855.63</v>
      </c>
      <c r="I4956" s="0" t="n">
        <v>4.30888</v>
      </c>
      <c r="J4956" s="0" t="n">
        <v>7.98817</v>
      </c>
      <c r="K4956" s="0" t="n">
        <v>338</v>
      </c>
      <c r="L4956" s="0" t="s">
        <v>20</v>
      </c>
      <c r="M4956" s="0" t="n">
        <f aca="false">35.3*G4956</f>
        <v>0.06669125293542</v>
      </c>
      <c r="N4956" s="0" t="n">
        <f aca="false">M4956*1000/365</f>
        <v>0.182715761466904</v>
      </c>
      <c r="O4956" s="0" t="n">
        <f aca="false">Table1[[#This Row],[Detection frequency 2021]]/100*365</f>
        <v>29.1568205</v>
      </c>
      <c r="P4956" s="0" t="n">
        <f aca="false">Table1[[#This Row],[Flared days/year]]/12</f>
        <v>2.42973504166667</v>
      </c>
      <c r="Q4956" s="2" t="n">
        <f aca="false">Table1[[#This Row],['#days per month]]-P5012</f>
        <v>-3.27338995833333</v>
      </c>
    </row>
    <row r="4957" customFormat="false" ht="15.75" hidden="true" customHeight="false" outlineLevel="0" collapsed="false">
      <c r="A4957" s="0" t="s">
        <v>645</v>
      </c>
      <c r="B4957" s="0" t="s">
        <v>646</v>
      </c>
      <c r="C4957" s="0" t="s">
        <v>5130</v>
      </c>
      <c r="D4957" s="0" t="n">
        <v>1619</v>
      </c>
      <c r="E4957" s="0" t="n">
        <v>32.051056</v>
      </c>
      <c r="F4957" s="0" t="n">
        <v>-103.70048</v>
      </c>
      <c r="G4957" s="0" t="n">
        <v>0.0018885632141</v>
      </c>
      <c r="H4957" s="0" t="n">
        <v>1896.58</v>
      </c>
      <c r="I4957" s="0" t="n">
        <v>1.26167</v>
      </c>
      <c r="J4957" s="0" t="n">
        <v>11.6564</v>
      </c>
      <c r="K4957" s="0" t="n">
        <v>326</v>
      </c>
      <c r="L4957" s="0" t="s">
        <v>20</v>
      </c>
      <c r="M4957" s="0" t="n">
        <f aca="false">35.3*G4957</f>
        <v>0.06666628145773</v>
      </c>
      <c r="N4957" s="0" t="n">
        <f aca="false">M4957*1000/365</f>
        <v>0.182647346459534</v>
      </c>
      <c r="O4957" s="0" t="n">
        <f aca="false">Table1[[#This Row],[Detection frequency 2021]]/100*365</f>
        <v>42.54586</v>
      </c>
      <c r="P4957" s="0" t="n">
        <f aca="false">Table1[[#This Row],[Flared days/year]]/12</f>
        <v>3.54548833333333</v>
      </c>
      <c r="Q4957" s="2" t="n">
        <f aca="false">Table1[[#This Row],['#days per month]]-P5013</f>
        <v>-0.397424166666667</v>
      </c>
    </row>
    <row r="4958" customFormat="false" ht="15.75" hidden="true" customHeight="false" outlineLevel="0" collapsed="false">
      <c r="A4958" s="0" t="s">
        <v>24</v>
      </c>
      <c r="B4958" s="0" t="s">
        <v>25</v>
      </c>
      <c r="C4958" s="0" t="s">
        <v>5131</v>
      </c>
      <c r="D4958" s="0" t="n">
        <v>10315</v>
      </c>
      <c r="E4958" s="0" t="n">
        <v>60.408504</v>
      </c>
      <c r="F4958" s="0" t="n">
        <v>96.4793189999999</v>
      </c>
      <c r="G4958" s="0" t="n">
        <v>0.0018882696841</v>
      </c>
      <c r="H4958" s="0" t="n">
        <v>1843.95</v>
      </c>
      <c r="I4958" s="0" t="n">
        <v>1.6015</v>
      </c>
      <c r="J4958" s="0" t="n">
        <v>9.0535</v>
      </c>
      <c r="K4958" s="0" t="n">
        <v>243</v>
      </c>
      <c r="L4958" s="0" t="s">
        <v>20</v>
      </c>
      <c r="M4958" s="0" t="n">
        <f aca="false">35.3*G4958</f>
        <v>0.06665591984873</v>
      </c>
      <c r="N4958" s="0" t="n">
        <f aca="false">M4958*1000/365</f>
        <v>0.182618958489671</v>
      </c>
      <c r="O4958" s="0" t="n">
        <f aca="false">Table1[[#This Row],[Detection frequency 2021]]/100*365</f>
        <v>33.045275</v>
      </c>
      <c r="P4958" s="0" t="n">
        <f aca="false">Table1[[#This Row],[Flared days/year]]/12</f>
        <v>2.75377291666667</v>
      </c>
      <c r="Q4958" s="2" t="n">
        <f aca="false">Table1[[#This Row],['#days per month]]-P5014</f>
        <v>-0.755854166666637</v>
      </c>
    </row>
    <row r="4959" customFormat="false" ht="15.75" hidden="true" customHeight="false" outlineLevel="0" collapsed="false">
      <c r="A4959" s="0" t="s">
        <v>24</v>
      </c>
      <c r="B4959" s="0" t="s">
        <v>25</v>
      </c>
      <c r="C4959" s="0" t="s">
        <v>5132</v>
      </c>
      <c r="D4959" s="0" t="n">
        <v>6485</v>
      </c>
      <c r="E4959" s="0" t="n">
        <v>66.454061</v>
      </c>
      <c r="F4959" s="0" t="n">
        <v>57.2189329999999</v>
      </c>
      <c r="G4959" s="0" t="n">
        <v>0.0018882139134</v>
      </c>
      <c r="H4959" s="0" t="n">
        <v>1895.88</v>
      </c>
      <c r="I4959" s="0" t="n">
        <v>1.35162</v>
      </c>
      <c r="J4959" s="0" t="n">
        <v>12.3505999999999</v>
      </c>
      <c r="K4959" s="0" t="n">
        <v>251</v>
      </c>
      <c r="L4959" s="0" t="s">
        <v>20</v>
      </c>
      <c r="M4959" s="0" t="n">
        <f aca="false">35.3*G4959</f>
        <v>0.06665395114302</v>
      </c>
      <c r="N4959" s="0" t="n">
        <f aca="false">M4959*1000/365</f>
        <v>0.182613564775397</v>
      </c>
      <c r="O4959" s="0" t="n">
        <f aca="false">Table1[[#This Row],[Detection frequency 2021]]/100*365</f>
        <v>45.0796899999996</v>
      </c>
      <c r="P4959" s="0" t="n">
        <f aca="false">Table1[[#This Row],[Flared days/year]]/12</f>
        <v>3.7566408333333</v>
      </c>
      <c r="Q4959" s="2" t="n">
        <f aca="false">Table1[[#This Row],['#days per month]]-P5015</f>
        <v>1.92779008333331</v>
      </c>
    </row>
    <row r="4960" customFormat="false" ht="15.75" hidden="true" customHeight="false" outlineLevel="0" collapsed="false">
      <c r="A4960" s="0" t="s">
        <v>645</v>
      </c>
      <c r="B4960" s="0" t="s">
        <v>646</v>
      </c>
      <c r="C4960" s="0" t="s">
        <v>5133</v>
      </c>
      <c r="D4960" s="0" t="n">
        <v>1562</v>
      </c>
      <c r="E4960" s="0" t="n">
        <v>31.670633</v>
      </c>
      <c r="F4960" s="0" t="n">
        <v>-103.765072</v>
      </c>
      <c r="G4960" s="0" t="n">
        <v>0.0018847238417</v>
      </c>
      <c r="H4960" s="0" t="n">
        <v>1799.97</v>
      </c>
      <c r="I4960" s="0" t="n">
        <v>1.6015</v>
      </c>
      <c r="J4960" s="0" t="n">
        <v>12.6125999999999</v>
      </c>
      <c r="K4960" s="0" t="n">
        <v>333</v>
      </c>
      <c r="L4960" s="0" t="s">
        <v>20</v>
      </c>
      <c r="M4960" s="0" t="n">
        <f aca="false">35.3*G4960</f>
        <v>0.06653075161201</v>
      </c>
      <c r="N4960" s="0" t="n">
        <f aca="false">M4960*1000/365</f>
        <v>0.182276031813726</v>
      </c>
      <c r="O4960" s="0" t="n">
        <f aca="false">Table1[[#This Row],[Detection frequency 2021]]/100*365</f>
        <v>46.0359899999996</v>
      </c>
      <c r="P4960" s="0" t="n">
        <f aca="false">Table1[[#This Row],[Flared days/year]]/12</f>
        <v>3.83633249999997</v>
      </c>
      <c r="Q4960" s="2" t="n">
        <f aca="false">Table1[[#This Row],['#days per month]]-P5016</f>
        <v>-1.26007125000003</v>
      </c>
    </row>
    <row r="4961" customFormat="false" ht="15.75" hidden="true" customHeight="false" outlineLevel="0" collapsed="false">
      <c r="A4961" s="0" t="s">
        <v>24</v>
      </c>
      <c r="B4961" s="0" t="s">
        <v>25</v>
      </c>
      <c r="C4961" s="0" t="s">
        <v>5134</v>
      </c>
      <c r="D4961" s="0" t="n">
        <v>9357</v>
      </c>
      <c r="E4961" s="0" t="n">
        <v>66.813989</v>
      </c>
      <c r="F4961" s="0" t="n">
        <v>79.622789</v>
      </c>
      <c r="G4961" s="0" t="n">
        <v>0.0018835790747</v>
      </c>
      <c r="H4961" s="0" t="n">
        <v>1816.93</v>
      </c>
      <c r="I4961" s="0" t="n">
        <v>1.6015</v>
      </c>
      <c r="J4961" s="0" t="n">
        <v>10.7317</v>
      </c>
      <c r="K4961" s="0" t="n">
        <v>205</v>
      </c>
      <c r="L4961" s="0" t="s">
        <v>218</v>
      </c>
      <c r="M4961" s="0" t="n">
        <f aca="false">35.3*G4961</f>
        <v>0.06649034133691</v>
      </c>
      <c r="N4961" s="0" t="n">
        <f aca="false">M4961*1000/365</f>
        <v>0.18216531873126</v>
      </c>
      <c r="O4961" s="0" t="n">
        <f aca="false">Table1[[#This Row],[Detection frequency 2021]]/100*365</f>
        <v>39.170705</v>
      </c>
      <c r="P4961" s="0" t="n">
        <f aca="false">Table1[[#This Row],[Flared days/year]]/12</f>
        <v>3.26422541666667</v>
      </c>
      <c r="Q4961" s="2" t="n">
        <f aca="false">Table1[[#This Row],['#days per month]]-P5017</f>
        <v>0.386973</v>
      </c>
    </row>
    <row r="4962" customFormat="false" ht="15.75" hidden="true" customHeight="false" outlineLevel="0" collapsed="false">
      <c r="A4962" s="0" t="s">
        <v>345</v>
      </c>
      <c r="B4962" s="0" t="s">
        <v>346</v>
      </c>
      <c r="C4962" s="0" t="s">
        <v>5135</v>
      </c>
      <c r="D4962" s="0" t="n">
        <v>4643</v>
      </c>
      <c r="E4962" s="0" t="n">
        <v>-38.349259</v>
      </c>
      <c r="F4962" s="0" t="n">
        <v>-69.055417</v>
      </c>
      <c r="G4962" s="0" t="n">
        <v>0.001880206415</v>
      </c>
      <c r="H4962" s="0" t="n">
        <v>1682.1</v>
      </c>
      <c r="I4962" s="0" t="n">
        <v>0.724776</v>
      </c>
      <c r="J4962" s="0" t="n">
        <v>10.1648</v>
      </c>
      <c r="K4962" s="0" t="n">
        <v>364</v>
      </c>
      <c r="L4962" s="0" t="s">
        <v>20</v>
      </c>
      <c r="M4962" s="0" t="n">
        <f aca="false">35.3*G4962</f>
        <v>0.0663712864495</v>
      </c>
      <c r="N4962" s="0" t="n">
        <f aca="false">M4962*1000/365</f>
        <v>0.181839140957534</v>
      </c>
      <c r="O4962" s="0" t="n">
        <f aca="false">Table1[[#This Row],[Detection frequency 2021]]/100*365</f>
        <v>37.10152</v>
      </c>
      <c r="P4962" s="0" t="n">
        <f aca="false">Table1[[#This Row],[Flared days/year]]/12</f>
        <v>3.09179333333333</v>
      </c>
      <c r="Q4962" s="2" t="n">
        <f aca="false">Table1[[#This Row],['#days per month]]-P5018</f>
        <v>2.65203525</v>
      </c>
    </row>
    <row r="4963" customFormat="false" ht="15.75" hidden="true" customHeight="false" outlineLevel="0" collapsed="false">
      <c r="A4963" s="0" t="s">
        <v>645</v>
      </c>
      <c r="B4963" s="0" t="s">
        <v>646</v>
      </c>
      <c r="C4963" s="0" t="s">
        <v>5136</v>
      </c>
      <c r="D4963" s="0" t="n">
        <v>2059</v>
      </c>
      <c r="E4963" s="0" t="n">
        <v>31.627569</v>
      </c>
      <c r="F4963" s="0" t="n">
        <v>-103.163359</v>
      </c>
      <c r="G4963" s="0" t="n">
        <v>0.00187965457859999</v>
      </c>
      <c r="H4963" s="0" t="n">
        <v>1892.32</v>
      </c>
      <c r="I4963" s="0" t="n">
        <v>2.75631</v>
      </c>
      <c r="J4963" s="0" t="n">
        <v>6.12245</v>
      </c>
      <c r="K4963" s="0" t="n">
        <v>343</v>
      </c>
      <c r="L4963" s="0" t="s">
        <v>20</v>
      </c>
      <c r="M4963" s="0" t="n">
        <f aca="false">35.3*G4963</f>
        <v>0.0663518066245797</v>
      </c>
      <c r="N4963" s="0" t="n">
        <f aca="false">M4963*1000/365</f>
        <v>0.181785771574191</v>
      </c>
      <c r="O4963" s="0" t="n">
        <f aca="false">Table1[[#This Row],[Detection frequency 2021]]/100*365</f>
        <v>22.3469425</v>
      </c>
      <c r="P4963" s="0" t="n">
        <f aca="false">Table1[[#This Row],[Flared days/year]]/12</f>
        <v>1.86224520833333</v>
      </c>
      <c r="Q4963" s="2" t="n">
        <f aca="false">Table1[[#This Row],['#days per month]]-P5019</f>
        <v>-1.06556275</v>
      </c>
    </row>
    <row r="4964" customFormat="false" ht="15.75" hidden="true" customHeight="false" outlineLevel="0" collapsed="false">
      <c r="A4964" s="0" t="s">
        <v>606</v>
      </c>
      <c r="B4964" s="0" t="s">
        <v>607</v>
      </c>
      <c r="C4964" s="0" t="s">
        <v>5137</v>
      </c>
      <c r="D4964" s="0" t="n">
        <v>4886</v>
      </c>
      <c r="E4964" s="0" t="n">
        <v>-24.655255</v>
      </c>
      <c r="F4964" s="0" t="n">
        <v>-42.233253</v>
      </c>
      <c r="G4964" s="0" t="n">
        <v>0.00187946965469999</v>
      </c>
      <c r="H4964" s="0" t="n">
        <v>1680.55</v>
      </c>
      <c r="I4964" s="0" t="n">
        <v>1.6015</v>
      </c>
      <c r="J4964" s="0" t="n">
        <v>4.32431999999999</v>
      </c>
      <c r="K4964" s="0" t="n">
        <v>185</v>
      </c>
      <c r="L4964" s="0" t="s">
        <v>20</v>
      </c>
      <c r="M4964" s="0" t="n">
        <f aca="false">35.3*G4964</f>
        <v>0.0663452788109096</v>
      </c>
      <c r="N4964" s="0" t="n">
        <f aca="false">M4964*1000/365</f>
        <v>0.181767887153177</v>
      </c>
      <c r="O4964" s="0" t="n">
        <f aca="false">Table1[[#This Row],[Detection frequency 2021]]/100*365</f>
        <v>15.783768</v>
      </c>
      <c r="P4964" s="0" t="n">
        <f aca="false">Table1[[#This Row],[Flared days/year]]/12</f>
        <v>1.315314</v>
      </c>
      <c r="Q4964" s="2" t="n">
        <f aca="false">Table1[[#This Row],['#days per month]]-P5020</f>
        <v>-1.31531704166667</v>
      </c>
    </row>
    <row r="4965" customFormat="false" ht="15.75" hidden="true" customHeight="false" outlineLevel="0" collapsed="false">
      <c r="A4965" s="0" t="s">
        <v>72</v>
      </c>
      <c r="B4965" s="0" t="s">
        <v>73</v>
      </c>
      <c r="C4965" s="0" t="s">
        <v>5138</v>
      </c>
      <c r="D4965" s="0" t="n">
        <v>6988</v>
      </c>
      <c r="E4965" s="0" t="n">
        <v>46.027242</v>
      </c>
      <c r="F4965" s="0" t="n">
        <v>54.301287</v>
      </c>
      <c r="G4965" s="0" t="n">
        <v>0.00187869473549999</v>
      </c>
      <c r="H4965" s="0" t="n">
        <v>1873.27</v>
      </c>
      <c r="I4965" s="0" t="n">
        <v>1.6015</v>
      </c>
      <c r="J4965" s="0" t="n">
        <v>19.8492</v>
      </c>
      <c r="K4965" s="0" t="n">
        <v>398</v>
      </c>
      <c r="L4965" s="0" t="s">
        <v>20</v>
      </c>
      <c r="M4965" s="0" t="n">
        <f aca="false">35.3*G4965</f>
        <v>0.0663179241631496</v>
      </c>
      <c r="N4965" s="0" t="n">
        <f aca="false">M4965*1000/365</f>
        <v>0.181692942912739</v>
      </c>
      <c r="O4965" s="0" t="n">
        <f aca="false">Table1[[#This Row],[Detection frequency 2021]]/100*365</f>
        <v>72.44958</v>
      </c>
      <c r="P4965" s="0" t="n">
        <f aca="false">Table1[[#This Row],[Flared days/year]]/12</f>
        <v>6.037465</v>
      </c>
      <c r="Q4965" s="2" t="n">
        <f aca="false">Table1[[#This Row],['#days per month]]-P5021</f>
        <v>2.5847475</v>
      </c>
    </row>
    <row r="4966" customFormat="false" ht="15.75" hidden="true" customHeight="false" outlineLevel="0" collapsed="false">
      <c r="A4966" s="0" t="s">
        <v>598</v>
      </c>
      <c r="B4966" s="0" t="s">
        <v>599</v>
      </c>
      <c r="C4966" s="0" t="s">
        <v>5139</v>
      </c>
      <c r="D4966" s="0" t="n">
        <v>265</v>
      </c>
      <c r="E4966" s="0" t="n">
        <v>54.690955</v>
      </c>
      <c r="F4966" s="0" t="n">
        <v>-115.836161</v>
      </c>
      <c r="G4966" s="0" t="n">
        <v>0.0018785010057</v>
      </c>
      <c r="H4966" s="0" t="n">
        <v>1848.39</v>
      </c>
      <c r="I4966" s="0" t="n">
        <v>1.6015</v>
      </c>
      <c r="J4966" s="0" t="n">
        <v>7</v>
      </c>
      <c r="K4966" s="0" t="n">
        <v>300</v>
      </c>
      <c r="L4966" s="0" t="s">
        <v>20</v>
      </c>
      <c r="M4966" s="0" t="n">
        <f aca="false">35.3*G4966</f>
        <v>0.06631108550121</v>
      </c>
      <c r="N4966" s="0" t="n">
        <f aca="false">M4966*1000/365</f>
        <v>0.18167420685263</v>
      </c>
      <c r="O4966" s="0" t="n">
        <f aca="false">Table1[[#This Row],[Detection frequency 2021]]/100*365</f>
        <v>25.55</v>
      </c>
      <c r="P4966" s="0" t="n">
        <f aca="false">Table1[[#This Row],[Flared days/year]]/12</f>
        <v>2.12916666666667</v>
      </c>
      <c r="Q4966" s="2" t="n">
        <f aca="false">Table1[[#This Row],['#days per month]]-P5022</f>
        <v>0.4393505</v>
      </c>
    </row>
    <row r="4967" customFormat="false" ht="15.75" hidden="true" customHeight="false" outlineLevel="0" collapsed="false">
      <c r="A4967" s="0" t="s">
        <v>598</v>
      </c>
      <c r="B4967" s="0" t="s">
        <v>599</v>
      </c>
      <c r="C4967" s="0" t="s">
        <v>5140</v>
      </c>
      <c r="D4967" s="0" t="n">
        <v>297</v>
      </c>
      <c r="E4967" s="0" t="n">
        <v>49.3099099999999</v>
      </c>
      <c r="F4967" s="0" t="n">
        <v>-114.003885</v>
      </c>
      <c r="G4967" s="0" t="n">
        <v>0.0018752398874</v>
      </c>
      <c r="H4967" s="0" t="n">
        <v>1830.62</v>
      </c>
      <c r="I4967" s="0" t="n">
        <v>1.6015</v>
      </c>
      <c r="J4967" s="0" t="n">
        <v>4.53074</v>
      </c>
      <c r="K4967" s="0" t="n">
        <v>309</v>
      </c>
      <c r="L4967" s="0" t="s">
        <v>20</v>
      </c>
      <c r="M4967" s="0" t="n">
        <f aca="false">35.3*G4967</f>
        <v>0.06619596802522</v>
      </c>
      <c r="N4967" s="0" t="n">
        <f aca="false">M4967*1000/365</f>
        <v>0.181358816507452</v>
      </c>
      <c r="O4967" s="0" t="n">
        <f aca="false">Table1[[#This Row],[Detection frequency 2021]]/100*365</f>
        <v>16.537201</v>
      </c>
      <c r="P4967" s="0" t="n">
        <f aca="false">Table1[[#This Row],[Flared days/year]]/12</f>
        <v>1.37810008333333</v>
      </c>
      <c r="Q4967" s="2" t="n">
        <f aca="false">Table1[[#This Row],['#days per month]]-P5023</f>
        <v>-0.874987125</v>
      </c>
    </row>
    <row r="4968" customFormat="false" ht="15.75" hidden="true" customHeight="false" outlineLevel="0" collapsed="false">
      <c r="A4968" s="0" t="s">
        <v>345</v>
      </c>
      <c r="B4968" s="0" t="s">
        <v>346</v>
      </c>
      <c r="C4968" s="0" t="s">
        <v>5141</v>
      </c>
      <c r="D4968" s="0" t="n">
        <v>4604</v>
      </c>
      <c r="E4968" s="0" t="n">
        <v>-35.187725</v>
      </c>
      <c r="F4968" s="0" t="n">
        <v>-69.6985349999999</v>
      </c>
      <c r="G4968" s="0" t="n">
        <v>0.0018745588978</v>
      </c>
      <c r="H4968" s="0" t="n">
        <v>1868.58</v>
      </c>
      <c r="I4968" s="0" t="n">
        <v>2.40509</v>
      </c>
      <c r="J4968" s="0" t="n">
        <v>12.8463</v>
      </c>
      <c r="K4968" s="0" t="n">
        <v>397</v>
      </c>
      <c r="L4968" s="0" t="s">
        <v>20</v>
      </c>
      <c r="M4968" s="0" t="n">
        <f aca="false">35.3*G4968</f>
        <v>0.06617192909234</v>
      </c>
      <c r="N4968" s="0" t="n">
        <f aca="false">M4968*1000/365</f>
        <v>0.18129295641737</v>
      </c>
      <c r="O4968" s="0" t="n">
        <f aca="false">Table1[[#This Row],[Detection frequency 2021]]/100*365</f>
        <v>46.888995</v>
      </c>
      <c r="P4968" s="0" t="n">
        <f aca="false">Table1[[#This Row],[Flared days/year]]/12</f>
        <v>3.90741625</v>
      </c>
      <c r="Q4968" s="2" t="n">
        <f aca="false">Table1[[#This Row],['#days per month]]-P5024</f>
        <v>-0.504156250000001</v>
      </c>
    </row>
    <row r="4969" customFormat="false" ht="15.75" hidden="true" customHeight="false" outlineLevel="0" collapsed="false">
      <c r="A4969" s="0" t="s">
        <v>645</v>
      </c>
      <c r="B4969" s="0" t="s">
        <v>646</v>
      </c>
      <c r="C4969" s="0" t="s">
        <v>5142</v>
      </c>
      <c r="D4969" s="0" t="n">
        <v>2318</v>
      </c>
      <c r="E4969" s="0" t="n">
        <v>31.80926</v>
      </c>
      <c r="F4969" s="0" t="n">
        <v>-102.149971</v>
      </c>
      <c r="G4969" s="0" t="n">
        <v>0.0018741538264</v>
      </c>
      <c r="H4969" s="0" t="n">
        <v>1789.35</v>
      </c>
      <c r="I4969" s="0" t="n">
        <v>1.6015</v>
      </c>
      <c r="J4969" s="0" t="n">
        <v>2.01729</v>
      </c>
      <c r="K4969" s="0" t="n">
        <v>347</v>
      </c>
      <c r="L4969" s="0" t="s">
        <v>20</v>
      </c>
      <c r="M4969" s="0" t="n">
        <f aca="false">35.3*G4969</f>
        <v>0.06615763007192</v>
      </c>
      <c r="N4969" s="0" t="n">
        <f aca="false">M4969*1000/365</f>
        <v>0.181253781018959</v>
      </c>
      <c r="O4969" s="0" t="n">
        <f aca="false">Table1[[#This Row],[Detection frequency 2021]]/100*365</f>
        <v>7.3631085</v>
      </c>
      <c r="P4969" s="0" t="n">
        <f aca="false">Table1[[#This Row],[Flared days/year]]/12</f>
        <v>0.613592375</v>
      </c>
      <c r="Q4969" s="2" t="n">
        <f aca="false">Table1[[#This Row],['#days per month]]-P5025</f>
        <v>-3.206862625</v>
      </c>
    </row>
    <row r="4970" customFormat="false" ht="15.75" hidden="true" customHeight="false" outlineLevel="0" collapsed="false">
      <c r="A4970" s="0" t="s">
        <v>24</v>
      </c>
      <c r="B4970" s="0" t="s">
        <v>25</v>
      </c>
      <c r="C4970" s="0" t="s">
        <v>5143</v>
      </c>
      <c r="D4970" s="0" t="n">
        <v>10443</v>
      </c>
      <c r="E4970" s="0" t="n">
        <v>58.023354</v>
      </c>
      <c r="F4970" s="0" t="n">
        <v>106.893993999999</v>
      </c>
      <c r="G4970" s="0" t="n">
        <v>0.0018731147302</v>
      </c>
      <c r="H4970" s="0" t="n">
        <v>1352.29</v>
      </c>
      <c r="I4970" s="0" t="n">
        <v>1.6015</v>
      </c>
      <c r="J4970" s="0" t="n">
        <v>8.60215</v>
      </c>
      <c r="K4970" s="0" t="n">
        <v>279</v>
      </c>
      <c r="L4970" s="0" t="s">
        <v>20</v>
      </c>
      <c r="M4970" s="0" t="n">
        <f aca="false">35.3*G4970</f>
        <v>0.06612094997606</v>
      </c>
      <c r="N4970" s="0" t="n">
        <f aca="false">M4970*1000/365</f>
        <v>0.181153287605644</v>
      </c>
      <c r="O4970" s="0" t="n">
        <f aca="false">Table1[[#This Row],[Detection frequency 2021]]/100*365</f>
        <v>31.3978475</v>
      </c>
      <c r="P4970" s="0" t="n">
        <f aca="false">Table1[[#This Row],[Flared days/year]]/12</f>
        <v>2.61648729166667</v>
      </c>
      <c r="Q4970" s="2" t="n">
        <f aca="false">Table1[[#This Row],['#days per month]]-P5026</f>
        <v>0.0571559583333334</v>
      </c>
    </row>
    <row r="4971" customFormat="false" ht="15.75" hidden="true" customHeight="false" outlineLevel="0" collapsed="false">
      <c r="A4971" s="0" t="s">
        <v>645</v>
      </c>
      <c r="B4971" s="0" t="s">
        <v>646</v>
      </c>
      <c r="C4971" s="0" t="s">
        <v>5144</v>
      </c>
      <c r="D4971" s="0" t="n">
        <v>3448</v>
      </c>
      <c r="E4971" s="0" t="n">
        <v>30.826028</v>
      </c>
      <c r="F4971" s="0" t="n">
        <v>-96.639997</v>
      </c>
      <c r="G4971" s="0" t="n">
        <v>0.0018727830413</v>
      </c>
      <c r="H4971" s="0" t="n">
        <v>1897.5</v>
      </c>
      <c r="I4971" s="0" t="n">
        <v>1.6015</v>
      </c>
      <c r="J4971" s="0" t="n">
        <v>7.45763</v>
      </c>
      <c r="K4971" s="0" t="n">
        <v>295</v>
      </c>
      <c r="L4971" s="0" t="s">
        <v>20</v>
      </c>
      <c r="M4971" s="0" t="n">
        <f aca="false">35.3*G4971</f>
        <v>0.06610924135789</v>
      </c>
      <c r="N4971" s="0" t="n">
        <f aca="false">M4971*1000/365</f>
        <v>0.181121209199699</v>
      </c>
      <c r="O4971" s="0" t="n">
        <f aca="false">Table1[[#This Row],[Detection frequency 2021]]/100*365</f>
        <v>27.2203495</v>
      </c>
      <c r="P4971" s="0" t="n">
        <f aca="false">Table1[[#This Row],[Flared days/year]]/12</f>
        <v>2.26836245833333</v>
      </c>
      <c r="Q4971" s="2" t="n">
        <f aca="false">Table1[[#This Row],['#days per month]]-P5027</f>
        <v>0.28466654166667</v>
      </c>
    </row>
    <row r="4972" customFormat="false" ht="15.75" hidden="true" customHeight="false" outlineLevel="0" collapsed="false">
      <c r="A4972" s="0" t="s">
        <v>24</v>
      </c>
      <c r="B4972" s="0" t="s">
        <v>25</v>
      </c>
      <c r="C4972" s="0" t="s">
        <v>5145</v>
      </c>
      <c r="D4972" s="0" t="n">
        <v>10294</v>
      </c>
      <c r="E4972" s="0" t="n">
        <v>60.421277</v>
      </c>
      <c r="F4972" s="0" t="n">
        <v>96.291607</v>
      </c>
      <c r="G4972" s="0" t="n">
        <v>0.0018726127939</v>
      </c>
      <c r="H4972" s="0" t="n">
        <v>1600.9</v>
      </c>
      <c r="I4972" s="0" t="n">
        <v>1.6015</v>
      </c>
      <c r="J4972" s="0" t="n">
        <v>10.8108</v>
      </c>
      <c r="K4972" s="0" t="n">
        <v>222</v>
      </c>
      <c r="L4972" s="0" t="s">
        <v>20</v>
      </c>
      <c r="M4972" s="0" t="n">
        <f aca="false">35.3*G4972</f>
        <v>0.06610323162467</v>
      </c>
      <c r="N4972" s="0" t="n">
        <f aca="false">M4972*1000/365</f>
        <v>0.181104744177178</v>
      </c>
      <c r="O4972" s="0" t="n">
        <f aca="false">Table1[[#This Row],[Detection frequency 2021]]/100*365</f>
        <v>39.45942</v>
      </c>
      <c r="P4972" s="0" t="n">
        <f aca="false">Table1[[#This Row],[Flared days/year]]/12</f>
        <v>3.288285</v>
      </c>
      <c r="Q4972" s="2" t="n">
        <f aca="false">Table1[[#This Row],['#days per month]]-P5028</f>
        <v>-1.53975249999997</v>
      </c>
    </row>
    <row r="4973" customFormat="false" ht="15.75" hidden="true" customHeight="false" outlineLevel="0" collapsed="false">
      <c r="A4973" s="0" t="s">
        <v>161</v>
      </c>
      <c r="B4973" s="0" t="s">
        <v>162</v>
      </c>
      <c r="C4973" s="0" t="s">
        <v>5146</v>
      </c>
      <c r="D4973" s="0" t="n">
        <v>10957</v>
      </c>
      <c r="E4973" s="0" t="n">
        <v>36.213938</v>
      </c>
      <c r="F4973" s="0" t="n">
        <v>107.960045</v>
      </c>
      <c r="G4973" s="0" t="n">
        <v>0.0018710864379</v>
      </c>
      <c r="H4973" s="0" t="n">
        <v>1853.67</v>
      </c>
      <c r="I4973" s="0" t="n">
        <v>1.6015</v>
      </c>
      <c r="J4973" s="0" t="n">
        <v>10.9215</v>
      </c>
      <c r="K4973" s="0" t="n">
        <v>293</v>
      </c>
      <c r="L4973" s="0" t="s">
        <v>20</v>
      </c>
      <c r="M4973" s="0" t="n">
        <f aca="false">35.3*G4973</f>
        <v>0.06604935125787</v>
      </c>
      <c r="N4973" s="0" t="n">
        <f aca="false">M4973*1000/365</f>
        <v>0.18095712673389</v>
      </c>
      <c r="O4973" s="0" t="n">
        <f aca="false">Table1[[#This Row],[Detection frequency 2021]]/100*365</f>
        <v>39.863475</v>
      </c>
      <c r="P4973" s="0" t="n">
        <f aca="false">Table1[[#This Row],[Flared days/year]]/12</f>
        <v>3.32195625</v>
      </c>
      <c r="Q4973" s="2" t="n">
        <f aca="false">Table1[[#This Row],['#days per month]]-P5029</f>
        <v>-0.5527925</v>
      </c>
    </row>
    <row r="4974" customFormat="false" ht="15.75" hidden="true" customHeight="false" outlineLevel="0" collapsed="false">
      <c r="A4974" s="0" t="s">
        <v>645</v>
      </c>
      <c r="B4974" s="0" t="s">
        <v>646</v>
      </c>
      <c r="C4974" s="0" t="s">
        <v>5147</v>
      </c>
      <c r="D4974" s="0" t="n">
        <v>2808</v>
      </c>
      <c r="E4974" s="0" t="n">
        <v>32.352918</v>
      </c>
      <c r="F4974" s="0" t="n">
        <v>-100.509171999999</v>
      </c>
      <c r="G4974" s="0" t="n">
        <v>0.0018702498774</v>
      </c>
      <c r="H4974" s="0" t="n">
        <v>1861.54</v>
      </c>
      <c r="I4974" s="0" t="n">
        <v>1.14221</v>
      </c>
      <c r="J4974" s="0" t="n">
        <v>6.0241</v>
      </c>
      <c r="K4974" s="0" t="n">
        <v>332</v>
      </c>
      <c r="L4974" s="0" t="s">
        <v>20</v>
      </c>
      <c r="M4974" s="0" t="n">
        <f aca="false">35.3*G4974</f>
        <v>0.06601982067222</v>
      </c>
      <c r="N4974" s="0" t="n">
        <f aca="false">M4974*1000/365</f>
        <v>0.180876221019781</v>
      </c>
      <c r="O4974" s="0" t="n">
        <f aca="false">Table1[[#This Row],[Detection frequency 2021]]/100*365</f>
        <v>21.987965</v>
      </c>
      <c r="P4974" s="0" t="n">
        <f aca="false">Table1[[#This Row],[Flared days/year]]/12</f>
        <v>1.83233041666667</v>
      </c>
      <c r="Q4974" s="2" t="n">
        <f aca="false">Table1[[#This Row],['#days per month]]-P5030</f>
        <v>-0.542204458333333</v>
      </c>
    </row>
    <row r="4975" customFormat="false" ht="15.75" hidden="true" customHeight="false" outlineLevel="0" collapsed="false">
      <c r="A4975" s="0" t="s">
        <v>645</v>
      </c>
      <c r="B4975" s="0" t="s">
        <v>646</v>
      </c>
      <c r="C4975" s="0" t="s">
        <v>5148</v>
      </c>
      <c r="D4975" s="0" t="n">
        <v>4120</v>
      </c>
      <c r="E4975" s="0" t="n">
        <v>39.755763</v>
      </c>
      <c r="F4975" s="0" t="n">
        <v>-80.779923</v>
      </c>
      <c r="G4975" s="0" t="n">
        <v>0.001868700039</v>
      </c>
      <c r="H4975" s="0" t="n">
        <v>1757.73</v>
      </c>
      <c r="I4975" s="0" t="n">
        <v>1.6015</v>
      </c>
      <c r="J4975" s="0" t="n">
        <v>3.41879999999999</v>
      </c>
      <c r="K4975" s="0" t="n">
        <v>234</v>
      </c>
      <c r="L4975" s="0" t="s">
        <v>20</v>
      </c>
      <c r="M4975" s="0" t="n">
        <f aca="false">35.3*G4975</f>
        <v>0.0659651113767</v>
      </c>
      <c r="N4975" s="0" t="n">
        <f aca="false">M4975*1000/365</f>
        <v>0.180726332538904</v>
      </c>
      <c r="O4975" s="0" t="n">
        <f aca="false">Table1[[#This Row],[Detection frequency 2021]]/100*365</f>
        <v>12.47862</v>
      </c>
      <c r="P4975" s="0" t="n">
        <f aca="false">Table1[[#This Row],[Flared days/year]]/12</f>
        <v>1.039885</v>
      </c>
      <c r="Q4975" s="2" t="n">
        <f aca="false">Table1[[#This Row],['#days per month]]-P5031</f>
        <v>-4.0104375</v>
      </c>
    </row>
    <row r="4976" customFormat="false" ht="15.75" hidden="true" customHeight="false" outlineLevel="0" collapsed="false">
      <c r="A4976" s="0" t="s">
        <v>645</v>
      </c>
      <c r="B4976" s="0" t="s">
        <v>646</v>
      </c>
      <c r="C4976" s="0" t="s">
        <v>5149</v>
      </c>
      <c r="D4976" s="0" t="n">
        <v>533</v>
      </c>
      <c r="E4976" s="0" t="n">
        <v>48.314918</v>
      </c>
      <c r="F4976" s="0" t="n">
        <v>-103.512289</v>
      </c>
      <c r="G4976" s="0" t="n">
        <v>0.0018672646773</v>
      </c>
      <c r="H4976" s="0" t="n">
        <v>1896.28</v>
      </c>
      <c r="I4976" s="0" t="n">
        <v>2.83115</v>
      </c>
      <c r="J4976" s="0" t="n">
        <v>8.72273999999999</v>
      </c>
      <c r="K4976" s="0" t="n">
        <v>321</v>
      </c>
      <c r="L4976" s="0" t="s">
        <v>20</v>
      </c>
      <c r="M4976" s="0" t="n">
        <f aca="false">35.3*G4976</f>
        <v>0.06591444310869</v>
      </c>
      <c r="N4976" s="0" t="n">
        <f aca="false">M4976*1000/365</f>
        <v>0.180587515366274</v>
      </c>
      <c r="O4976" s="0" t="n">
        <f aca="false">Table1[[#This Row],[Detection frequency 2021]]/100*365</f>
        <v>31.838001</v>
      </c>
      <c r="P4976" s="0" t="n">
        <f aca="false">Table1[[#This Row],[Flared days/year]]/12</f>
        <v>2.65316675</v>
      </c>
      <c r="Q4976" s="2" t="n">
        <f aca="false">Table1[[#This Row],['#days per month]]-P5032</f>
        <v>1.51254175</v>
      </c>
    </row>
    <row r="4977" customFormat="false" ht="15.75" hidden="true" customHeight="false" outlineLevel="0" collapsed="false">
      <c r="A4977" s="0" t="s">
        <v>24</v>
      </c>
      <c r="B4977" s="0" t="s">
        <v>25</v>
      </c>
      <c r="C4977" s="0" t="s">
        <v>5150</v>
      </c>
      <c r="D4977" s="0" t="n">
        <v>6686</v>
      </c>
      <c r="E4977" s="0" t="n">
        <v>43.477434</v>
      </c>
      <c r="F4977" s="0" t="n">
        <v>45.535009</v>
      </c>
      <c r="G4977" s="0" t="n">
        <v>0.0018657207095</v>
      </c>
      <c r="H4977" s="0" t="n">
        <v>1843.67</v>
      </c>
      <c r="I4977" s="0" t="n">
        <v>2.0501</v>
      </c>
      <c r="J4977" s="0" t="n">
        <v>15.5461999999999</v>
      </c>
      <c r="K4977" s="0" t="n">
        <v>238</v>
      </c>
      <c r="L4977" s="0" t="s">
        <v>20</v>
      </c>
      <c r="M4977" s="0" t="n">
        <f aca="false">35.3*G4977</f>
        <v>0.06585994104535</v>
      </c>
      <c r="N4977" s="0" t="n">
        <f aca="false">M4977*1000/365</f>
        <v>0.180438194644795</v>
      </c>
      <c r="O4977" s="0" t="n">
        <f aca="false">Table1[[#This Row],[Detection frequency 2021]]/100*365</f>
        <v>56.7436299999996</v>
      </c>
      <c r="P4977" s="0" t="n">
        <f aca="false">Table1[[#This Row],[Flared days/year]]/12</f>
        <v>4.7286358333333</v>
      </c>
      <c r="Q4977" s="2" t="n">
        <f aca="false">Table1[[#This Row],['#days per month]]-P5033</f>
        <v>1.1939758333333</v>
      </c>
    </row>
    <row r="4978" customFormat="false" ht="15.75" hidden="true" customHeight="false" outlineLevel="0" collapsed="false">
      <c r="A4978" s="0" t="s">
        <v>24</v>
      </c>
      <c r="B4978" s="0" t="s">
        <v>25</v>
      </c>
      <c r="C4978" s="0" t="s">
        <v>5151</v>
      </c>
      <c r="D4978" s="0" t="n">
        <v>10311</v>
      </c>
      <c r="E4978" s="0" t="n">
        <v>60.451306</v>
      </c>
      <c r="F4978" s="0" t="n">
        <v>96.464423</v>
      </c>
      <c r="G4978" s="0" t="n">
        <v>0.0018641826123</v>
      </c>
      <c r="H4978" s="0" t="n">
        <v>1806.42</v>
      </c>
      <c r="I4978" s="0" t="n">
        <v>0.878254</v>
      </c>
      <c r="J4978" s="0" t="n">
        <v>11.7647</v>
      </c>
      <c r="K4978" s="0" t="n">
        <v>238</v>
      </c>
      <c r="L4978" s="0" t="s">
        <v>20</v>
      </c>
      <c r="M4978" s="0" t="n">
        <f aca="false">35.3*G4978</f>
        <v>0.06580564621419</v>
      </c>
      <c r="N4978" s="0" t="n">
        <f aca="false">M4978*1000/365</f>
        <v>0.180289441682712</v>
      </c>
      <c r="O4978" s="0" t="n">
        <f aca="false">Table1[[#This Row],[Detection frequency 2021]]/100*365</f>
        <v>42.941155</v>
      </c>
      <c r="P4978" s="0" t="n">
        <f aca="false">Table1[[#This Row],[Flared days/year]]/12</f>
        <v>3.57842958333333</v>
      </c>
      <c r="Q4978" s="2" t="n">
        <f aca="false">Table1[[#This Row],['#days per month]]-P5034</f>
        <v>1.99147345833333</v>
      </c>
    </row>
    <row r="4979" customFormat="false" ht="15.75" hidden="false" customHeight="false" outlineLevel="0" collapsed="false">
      <c r="A4979" s="0" t="s">
        <v>240</v>
      </c>
      <c r="B4979" s="0" t="s">
        <v>241</v>
      </c>
      <c r="C4979" s="0" t="s">
        <v>5152</v>
      </c>
      <c r="D4979" s="0" t="n">
        <v>7690</v>
      </c>
      <c r="E4979" s="0" t="n">
        <v>24.459893</v>
      </c>
      <c r="F4979" s="0" t="n">
        <v>48.180818</v>
      </c>
      <c r="G4979" s="0" t="n">
        <v>0.012528007165</v>
      </c>
      <c r="H4979" s="0" t="n">
        <v>1715.84</v>
      </c>
      <c r="I4979" s="0" t="n">
        <v>1.6015</v>
      </c>
      <c r="J4979" s="0" t="n">
        <v>6.02094</v>
      </c>
      <c r="K4979" s="0" t="n">
        <v>382</v>
      </c>
      <c r="L4979" s="0" t="s">
        <v>20</v>
      </c>
      <c r="M4979" s="0" t="n">
        <f aca="false">35.3*G4979</f>
        <v>0.4422386529245</v>
      </c>
      <c r="N4979" s="0" t="n">
        <f aca="false">M4979*1000/365</f>
        <v>1.21161274773836</v>
      </c>
      <c r="O4979" s="0" t="n">
        <f aca="false">Table1[[#This Row],[Detection frequency 2021]]/100*365</f>
        <v>21.976431</v>
      </c>
      <c r="P4979" s="2" t="n">
        <f aca="false">Table1[[#This Row],[Flared days/year]]/12</f>
        <v>1.83136925</v>
      </c>
      <c r="Q4979" s="2"/>
    </row>
    <row r="4980" customFormat="false" ht="15.75" hidden="true" customHeight="false" outlineLevel="0" collapsed="false">
      <c r="A4980" s="0" t="s">
        <v>28</v>
      </c>
      <c r="B4980" s="0" t="s">
        <v>29</v>
      </c>
      <c r="C4980" s="0" t="s">
        <v>5153</v>
      </c>
      <c r="D4980" s="0" t="n">
        <v>7474</v>
      </c>
      <c r="E4980" s="0" t="n">
        <v>34.334083</v>
      </c>
      <c r="F4980" s="0" t="n">
        <v>47.219757</v>
      </c>
      <c r="G4980" s="0" t="n">
        <v>0.001863798088</v>
      </c>
      <c r="H4980" s="0" t="n">
        <v>1888.62</v>
      </c>
      <c r="I4980" s="0" t="n">
        <v>1.6015</v>
      </c>
      <c r="J4980" s="0" t="n">
        <v>16.4948</v>
      </c>
      <c r="K4980" s="0" t="n">
        <v>388</v>
      </c>
      <c r="L4980" s="0" t="s">
        <v>20</v>
      </c>
      <c r="M4980" s="0" t="n">
        <f aca="false">35.3*G4980</f>
        <v>0.0657920725064</v>
      </c>
      <c r="N4980" s="0" t="n">
        <f aca="false">M4980*1000/365</f>
        <v>0.180252253442192</v>
      </c>
      <c r="O4980" s="0" t="n">
        <f aca="false">Table1[[#This Row],[Detection frequency 2021]]/100*365</f>
        <v>60.20602</v>
      </c>
      <c r="P4980" s="0" t="n">
        <f aca="false">Table1[[#This Row],[Flared days/year]]/12</f>
        <v>5.01716833333333</v>
      </c>
      <c r="Q4980" s="2" t="n">
        <f aca="false">Table1[[#This Row],['#days per month]]-P5036</f>
        <v>0.961622916666697</v>
      </c>
    </row>
    <row r="4981" customFormat="false" ht="15.75" hidden="true" customHeight="false" outlineLevel="0" collapsed="false">
      <c r="A4981" s="0" t="s">
        <v>645</v>
      </c>
      <c r="B4981" s="0" t="s">
        <v>646</v>
      </c>
      <c r="C4981" s="0" t="s">
        <v>5154</v>
      </c>
      <c r="D4981" s="0" t="n">
        <v>832</v>
      </c>
      <c r="E4981" s="0" t="n">
        <v>48.169441</v>
      </c>
      <c r="F4981" s="0" t="n">
        <v>-102.816617</v>
      </c>
      <c r="G4981" s="0" t="n">
        <v>0.0018627296388</v>
      </c>
      <c r="H4981" s="0" t="n">
        <v>1819.65</v>
      </c>
      <c r="I4981" s="0" t="n">
        <v>1.70472</v>
      </c>
      <c r="J4981" s="0" t="n">
        <v>10.6628</v>
      </c>
      <c r="K4981" s="0" t="n">
        <v>347</v>
      </c>
      <c r="L4981" s="0" t="s">
        <v>20</v>
      </c>
      <c r="M4981" s="0" t="n">
        <f aca="false">35.3*G4981</f>
        <v>0.06575435624964</v>
      </c>
      <c r="N4981" s="0" t="n">
        <f aca="false">M4981*1000/365</f>
        <v>0.18014892123189</v>
      </c>
      <c r="O4981" s="0" t="n">
        <f aca="false">Table1[[#This Row],[Detection frequency 2021]]/100*365</f>
        <v>38.91922</v>
      </c>
      <c r="P4981" s="0" t="n">
        <f aca="false">Table1[[#This Row],[Flared days/year]]/12</f>
        <v>3.24326833333333</v>
      </c>
      <c r="Q4981" s="2" t="n">
        <f aca="false">Table1[[#This Row],['#days per month]]-P5037</f>
        <v>0.903524041666667</v>
      </c>
    </row>
    <row r="4982" customFormat="false" ht="15.75" hidden="true" customHeight="false" outlineLevel="0" collapsed="false">
      <c r="A4982" s="0" t="s">
        <v>161</v>
      </c>
      <c r="B4982" s="0" t="s">
        <v>162</v>
      </c>
      <c r="C4982" s="0" t="s">
        <v>5155</v>
      </c>
      <c r="D4982" s="0" t="n">
        <v>9631</v>
      </c>
      <c r="E4982" s="0" t="n">
        <v>41.364819</v>
      </c>
      <c r="F4982" s="0" t="n">
        <v>82.742071</v>
      </c>
      <c r="G4982" s="0" t="n">
        <v>0.001862418497</v>
      </c>
      <c r="H4982" s="0" t="n">
        <v>1869.41</v>
      </c>
      <c r="I4982" s="0" t="n">
        <v>3.4522</v>
      </c>
      <c r="J4982" s="0" t="n">
        <v>4.34783</v>
      </c>
      <c r="K4982" s="0" t="n">
        <v>322</v>
      </c>
      <c r="L4982" s="0" t="s">
        <v>20</v>
      </c>
      <c r="M4982" s="0" t="n">
        <f aca="false">35.3*G4982</f>
        <v>0.0657433729441</v>
      </c>
      <c r="N4982" s="0" t="n">
        <f aca="false">M4982*1000/365</f>
        <v>0.180118829983836</v>
      </c>
      <c r="O4982" s="0" t="n">
        <f aca="false">Table1[[#This Row],[Detection frequency 2021]]/100*365</f>
        <v>15.8695795</v>
      </c>
      <c r="P4982" s="0" t="n">
        <f aca="false">Table1[[#This Row],[Flared days/year]]/12</f>
        <v>1.32246495833333</v>
      </c>
      <c r="Q4982" s="2" t="n">
        <f aca="false">Table1[[#This Row],['#days per month]]-P5038</f>
        <v>-1.624478125</v>
      </c>
    </row>
    <row r="4983" customFormat="false" ht="15.75" hidden="true" customHeight="false" outlineLevel="0" collapsed="false">
      <c r="A4983" s="0" t="s">
        <v>645</v>
      </c>
      <c r="B4983" s="0" t="s">
        <v>646</v>
      </c>
      <c r="C4983" s="0" t="s">
        <v>5156</v>
      </c>
      <c r="D4983" s="0" t="n">
        <v>3630</v>
      </c>
      <c r="E4983" s="0" t="n">
        <v>26.933853</v>
      </c>
      <c r="F4983" s="0" t="n">
        <v>-90.521034</v>
      </c>
      <c r="G4983" s="0" t="n">
        <v>0.0018597297622</v>
      </c>
      <c r="H4983" s="0" t="n">
        <v>1740.25</v>
      </c>
      <c r="I4983" s="0" t="n">
        <v>1.6015</v>
      </c>
      <c r="J4983" s="0" t="n">
        <v>4.56621</v>
      </c>
      <c r="K4983" s="0" t="n">
        <v>219</v>
      </c>
      <c r="L4983" s="0" t="s">
        <v>20</v>
      </c>
      <c r="M4983" s="0" t="n">
        <f aca="false">35.3*G4983</f>
        <v>0.06564846060566</v>
      </c>
      <c r="N4983" s="0" t="n">
        <f aca="false">M4983*1000/365</f>
        <v>0.17985879617989</v>
      </c>
      <c r="O4983" s="0" t="n">
        <f aca="false">Table1[[#This Row],[Detection frequency 2021]]/100*365</f>
        <v>16.6666665</v>
      </c>
      <c r="P4983" s="0" t="n">
        <f aca="false">Table1[[#This Row],[Flared days/year]]/12</f>
        <v>1.388888875</v>
      </c>
      <c r="Q4983" s="2" t="n">
        <f aca="false">Table1[[#This Row],['#days per month]]-P5039</f>
        <v>0.296577708333333</v>
      </c>
    </row>
    <row r="4984" customFormat="false" ht="15.75" hidden="true" customHeight="false" outlineLevel="0" collapsed="false">
      <c r="A4984" s="0" t="s">
        <v>645</v>
      </c>
      <c r="B4984" s="0" t="s">
        <v>646</v>
      </c>
      <c r="C4984" s="0" t="s">
        <v>5157</v>
      </c>
      <c r="D4984" s="0" t="n">
        <v>3404</v>
      </c>
      <c r="E4984" s="0" t="n">
        <v>29.578807</v>
      </c>
      <c r="F4984" s="0" t="n">
        <v>-97.059954</v>
      </c>
      <c r="G4984" s="0" t="n">
        <v>0.0018597004092</v>
      </c>
      <c r="H4984" s="0" t="n">
        <v>1949.66</v>
      </c>
      <c r="I4984" s="0" t="n">
        <v>3.27028</v>
      </c>
      <c r="J4984" s="0" t="n">
        <v>9.45946</v>
      </c>
      <c r="K4984" s="0" t="n">
        <v>296</v>
      </c>
      <c r="L4984" s="0" t="s">
        <v>20</v>
      </c>
      <c r="M4984" s="0" t="n">
        <f aca="false">35.3*G4984</f>
        <v>0.06564742444476</v>
      </c>
      <c r="N4984" s="0" t="n">
        <f aca="false">M4984*1000/365</f>
        <v>0.179855957382904</v>
      </c>
      <c r="O4984" s="0" t="n">
        <f aca="false">Table1[[#This Row],[Detection frequency 2021]]/100*365</f>
        <v>34.527029</v>
      </c>
      <c r="P4984" s="0" t="n">
        <f aca="false">Table1[[#This Row],[Flared days/year]]/12</f>
        <v>2.87725241666667</v>
      </c>
      <c r="Q4984" s="2" t="n">
        <f aca="false">Table1[[#This Row],['#days per month]]-P5040</f>
        <v>1.044922</v>
      </c>
    </row>
    <row r="4985" customFormat="false" ht="15.75" hidden="true" customHeight="false" outlineLevel="0" collapsed="false">
      <c r="A4985" s="0" t="s">
        <v>35</v>
      </c>
      <c r="B4985" s="0" t="s">
        <v>36</v>
      </c>
      <c r="C4985" s="0" t="s">
        <v>5158</v>
      </c>
      <c r="D4985" s="0" t="n">
        <v>3717</v>
      </c>
      <c r="E4985" s="0" t="n">
        <v>18.500394</v>
      </c>
      <c r="F4985" s="0" t="n">
        <v>-96.182712</v>
      </c>
      <c r="G4985" s="0" t="n">
        <v>0.00185904583729999</v>
      </c>
      <c r="H4985" s="0" t="n">
        <v>2105.14</v>
      </c>
      <c r="I4985" s="0" t="n">
        <v>1.6015</v>
      </c>
      <c r="J4985" s="0" t="n">
        <v>7.46268999999999</v>
      </c>
      <c r="K4985" s="0" t="n">
        <v>201</v>
      </c>
      <c r="L4985" s="0" t="s">
        <v>20</v>
      </c>
      <c r="M4985" s="0" t="n">
        <f aca="false">35.3*G4985</f>
        <v>0.0656243180566896</v>
      </c>
      <c r="N4985" s="0" t="n">
        <f aca="false">M4985*1000/365</f>
        <v>0.179792652210109</v>
      </c>
      <c r="O4985" s="0" t="n">
        <f aca="false">Table1[[#This Row],[Detection frequency 2021]]/100*365</f>
        <v>27.2388185</v>
      </c>
      <c r="P4985" s="0" t="n">
        <f aca="false">Table1[[#This Row],[Flared days/year]]/12</f>
        <v>2.26990154166666</v>
      </c>
      <c r="Q4985" s="2" t="n">
        <f aca="false">Table1[[#This Row],['#days per month]]-P5041</f>
        <v>-0.154614000000003</v>
      </c>
    </row>
    <row r="4986" customFormat="false" ht="15.75" hidden="true" customHeight="false" outlineLevel="0" collapsed="false">
      <c r="A4986" s="0" t="s">
        <v>1160</v>
      </c>
      <c r="B4986" s="0" t="s">
        <v>1161</v>
      </c>
      <c r="C4986" s="0" t="s">
        <v>5159</v>
      </c>
      <c r="D4986" s="0" t="n">
        <v>9959</v>
      </c>
      <c r="E4986" s="0" t="n">
        <v>25.3112049999999</v>
      </c>
      <c r="F4986" s="0" t="n">
        <v>68.502372</v>
      </c>
      <c r="G4986" s="0" t="n">
        <v>0.00185760460499999</v>
      </c>
      <c r="H4986" s="0" t="n">
        <v>1725.6</v>
      </c>
      <c r="I4986" s="0" t="n">
        <v>1.11429</v>
      </c>
      <c r="J4986" s="0" t="n">
        <v>17.2872</v>
      </c>
      <c r="K4986" s="0" t="n">
        <v>376</v>
      </c>
      <c r="L4986" s="0" t="s">
        <v>20</v>
      </c>
      <c r="M4986" s="0" t="n">
        <f aca="false">35.3*G4986</f>
        <v>0.0655734425564996</v>
      </c>
      <c r="N4986" s="0" t="n">
        <f aca="false">M4986*1000/365</f>
        <v>0.179653267278081</v>
      </c>
      <c r="O4986" s="0" t="n">
        <f aca="false">Table1[[#This Row],[Detection frequency 2021]]/100*365</f>
        <v>63.09828</v>
      </c>
      <c r="P4986" s="0" t="n">
        <f aca="false">Table1[[#This Row],[Flared days/year]]/12</f>
        <v>5.25819</v>
      </c>
      <c r="Q4986" s="2" t="n">
        <f aca="false">Table1[[#This Row],['#days per month]]-P5042</f>
        <v>1.18755791666667</v>
      </c>
    </row>
    <row r="4987" customFormat="false" ht="15.75" hidden="true" customHeight="false" outlineLevel="0" collapsed="false">
      <c r="A4987" s="0" t="s">
        <v>161</v>
      </c>
      <c r="B4987" s="0" t="s">
        <v>162</v>
      </c>
      <c r="C4987" s="0" t="s">
        <v>5160</v>
      </c>
      <c r="D4987" s="0" t="n">
        <v>9731</v>
      </c>
      <c r="E4987" s="0" t="n">
        <v>40.966853</v>
      </c>
      <c r="F4987" s="0" t="n">
        <v>83.716821</v>
      </c>
      <c r="G4987" s="0" t="n">
        <v>0.0018569412272</v>
      </c>
      <c r="H4987" s="0" t="n">
        <v>1826.59</v>
      </c>
      <c r="I4987" s="0" t="n">
        <v>1.6015</v>
      </c>
      <c r="J4987" s="0" t="n">
        <v>10.2409999999999</v>
      </c>
      <c r="K4987" s="0" t="n">
        <v>332</v>
      </c>
      <c r="L4987" s="0" t="s">
        <v>20</v>
      </c>
      <c r="M4987" s="0" t="n">
        <f aca="false">35.3*G4987</f>
        <v>0.06555002532016</v>
      </c>
      <c r="N4987" s="0" t="n">
        <f aca="false">M4987*1000/365</f>
        <v>0.179589110466192</v>
      </c>
      <c r="O4987" s="0" t="n">
        <f aca="false">Table1[[#This Row],[Detection frequency 2021]]/100*365</f>
        <v>37.3796499999996</v>
      </c>
      <c r="P4987" s="0" t="n">
        <f aca="false">Table1[[#This Row],[Flared days/year]]/12</f>
        <v>3.1149708333333</v>
      </c>
      <c r="Q4987" s="2" t="n">
        <f aca="false">Table1[[#This Row],['#days per month]]-P5043</f>
        <v>0.845069291666639</v>
      </c>
    </row>
    <row r="4988" customFormat="false" ht="15.75" hidden="true" customHeight="false" outlineLevel="0" collapsed="false">
      <c r="A4988" s="0" t="s">
        <v>161</v>
      </c>
      <c r="B4988" s="0" t="s">
        <v>162</v>
      </c>
      <c r="C4988" s="0" t="s">
        <v>5161</v>
      </c>
      <c r="D4988" s="0" t="n">
        <v>10987</v>
      </c>
      <c r="E4988" s="0" t="n">
        <v>35.9014479999999</v>
      </c>
      <c r="F4988" s="0" t="n">
        <v>108.201371999999</v>
      </c>
      <c r="G4988" s="0" t="n">
        <v>0.0018560430254</v>
      </c>
      <c r="H4988" s="0" t="n">
        <v>1887.15</v>
      </c>
      <c r="I4988" s="0" t="n">
        <v>2.98119</v>
      </c>
      <c r="J4988" s="0" t="n">
        <v>13.5849</v>
      </c>
      <c r="K4988" s="0" t="n">
        <v>265</v>
      </c>
      <c r="L4988" s="0" t="s">
        <v>20</v>
      </c>
      <c r="M4988" s="0" t="n">
        <f aca="false">35.3*G4988</f>
        <v>0.06551831879662</v>
      </c>
      <c r="N4988" s="0" t="n">
        <f aca="false">M4988*1000/365</f>
        <v>0.179502243278411</v>
      </c>
      <c r="O4988" s="0" t="n">
        <f aca="false">Table1[[#This Row],[Detection frequency 2021]]/100*365</f>
        <v>49.584885</v>
      </c>
      <c r="P4988" s="0" t="n">
        <f aca="false">Table1[[#This Row],[Flared days/year]]/12</f>
        <v>4.13207375</v>
      </c>
      <c r="Q4988" s="2" t="n">
        <f aca="false">Table1[[#This Row],['#days per month]]-P5044</f>
        <v>1.23524820833333</v>
      </c>
    </row>
    <row r="4989" customFormat="false" ht="15.75" hidden="true" customHeight="false" outlineLevel="0" collapsed="false">
      <c r="A4989" s="0" t="s">
        <v>645</v>
      </c>
      <c r="B4989" s="0" t="s">
        <v>646</v>
      </c>
      <c r="C4989" s="0" t="s">
        <v>5162</v>
      </c>
      <c r="D4989" s="0" t="n">
        <v>3351</v>
      </c>
      <c r="E4989" s="0" t="n">
        <v>29.2195429999999</v>
      </c>
      <c r="F4989" s="0" t="n">
        <v>-97.40597</v>
      </c>
      <c r="G4989" s="0" t="n">
        <v>0.0018537358796</v>
      </c>
      <c r="H4989" s="0" t="n">
        <v>1878.57</v>
      </c>
      <c r="I4989" s="0" t="n">
        <v>2.86264</v>
      </c>
      <c r="J4989" s="0" t="n">
        <v>12.4578999999999</v>
      </c>
      <c r="K4989" s="0" t="n">
        <v>297</v>
      </c>
      <c r="L4989" s="0" t="s">
        <v>20</v>
      </c>
      <c r="M4989" s="0" t="n">
        <f aca="false">35.3*G4989</f>
        <v>0.06543687654988</v>
      </c>
      <c r="N4989" s="0" t="n">
        <f aca="false">M4989*1000/365</f>
        <v>0.179279113835288</v>
      </c>
      <c r="O4989" s="0" t="n">
        <f aca="false">Table1[[#This Row],[Detection frequency 2021]]/100*365</f>
        <v>45.4713349999996</v>
      </c>
      <c r="P4989" s="0" t="n">
        <f aca="false">Table1[[#This Row],[Flared days/year]]/12</f>
        <v>3.78927791666664</v>
      </c>
      <c r="Q4989" s="2" t="n">
        <f aca="false">Table1[[#This Row],['#days per month]]-P5045</f>
        <v>-0.155550833333364</v>
      </c>
    </row>
    <row r="4990" customFormat="false" ht="15.75" hidden="true" customHeight="false" outlineLevel="0" collapsed="false">
      <c r="A4990" s="0" t="s">
        <v>35</v>
      </c>
      <c r="B4990" s="0" t="s">
        <v>36</v>
      </c>
      <c r="C4990" s="0" t="s">
        <v>5163</v>
      </c>
      <c r="D4990" s="0" t="n">
        <v>3709</v>
      </c>
      <c r="E4990" s="0" t="n">
        <v>20.317438</v>
      </c>
      <c r="F4990" s="0" t="n">
        <v>-97.154854</v>
      </c>
      <c r="G4990" s="0" t="n">
        <v>0.0018515021163</v>
      </c>
      <c r="H4990" s="0" t="n">
        <v>1934.98</v>
      </c>
      <c r="I4990" s="0" t="n">
        <v>1.6015</v>
      </c>
      <c r="J4990" s="0" t="n">
        <v>12.8319</v>
      </c>
      <c r="K4990" s="0" t="n">
        <v>226</v>
      </c>
      <c r="L4990" s="0" t="s">
        <v>20</v>
      </c>
      <c r="M4990" s="0" t="n">
        <f aca="false">35.3*G4990</f>
        <v>0.06535802470539</v>
      </c>
      <c r="N4990" s="0" t="n">
        <f aca="false">M4990*1000/365</f>
        <v>0.17906308138463</v>
      </c>
      <c r="O4990" s="0" t="n">
        <f aca="false">Table1[[#This Row],[Detection frequency 2021]]/100*365</f>
        <v>46.836435</v>
      </c>
      <c r="P4990" s="0" t="n">
        <f aca="false">Table1[[#This Row],[Flared days/year]]/12</f>
        <v>3.90303625</v>
      </c>
      <c r="Q4990" s="2" t="n">
        <f aca="false">Table1[[#This Row],['#days per month]]-P5046</f>
        <v>-3.90945416666667</v>
      </c>
    </row>
    <row r="4991" customFormat="false" ht="15.75" hidden="true" customHeight="false" outlineLevel="0" collapsed="false">
      <c r="A4991" s="0" t="s">
        <v>645</v>
      </c>
      <c r="B4991" s="0" t="s">
        <v>646</v>
      </c>
      <c r="C4991" s="0" t="s">
        <v>5164</v>
      </c>
      <c r="D4991" s="0" t="n">
        <v>1254</v>
      </c>
      <c r="E4991" s="0" t="n">
        <v>31.822388</v>
      </c>
      <c r="F4991" s="0" t="n">
        <v>-104.219092</v>
      </c>
      <c r="G4991" s="0" t="n">
        <v>0.0018508680915</v>
      </c>
      <c r="H4991" s="0" t="n">
        <v>1916.29</v>
      </c>
      <c r="I4991" s="0" t="n">
        <v>0.782785</v>
      </c>
      <c r="J4991" s="0" t="n">
        <v>11.2094</v>
      </c>
      <c r="K4991" s="0" t="n">
        <v>339</v>
      </c>
      <c r="L4991" s="0" t="s">
        <v>20</v>
      </c>
      <c r="M4991" s="0" t="n">
        <f aca="false">35.3*G4991</f>
        <v>0.06533564362995</v>
      </c>
      <c r="N4991" s="0" t="n">
        <f aca="false">M4991*1000/365</f>
        <v>0.179001763369726</v>
      </c>
      <c r="O4991" s="0" t="n">
        <f aca="false">Table1[[#This Row],[Detection frequency 2021]]/100*365</f>
        <v>40.91431</v>
      </c>
      <c r="P4991" s="0" t="n">
        <f aca="false">Table1[[#This Row],[Flared days/year]]/12</f>
        <v>3.40952583333333</v>
      </c>
      <c r="Q4991" s="2" t="n">
        <f aca="false">Table1[[#This Row],['#days per month]]-P5047</f>
        <v>0.874804625</v>
      </c>
    </row>
    <row r="4992" customFormat="false" ht="15.75" hidden="true" customHeight="false" outlineLevel="0" collapsed="false">
      <c r="A4992" s="0" t="s">
        <v>645</v>
      </c>
      <c r="B4992" s="0" t="s">
        <v>646</v>
      </c>
      <c r="C4992" s="0" t="s">
        <v>5165</v>
      </c>
      <c r="D4992" s="0" t="n">
        <v>366</v>
      </c>
      <c r="E4992" s="0" t="n">
        <v>40.2537789999999</v>
      </c>
      <c r="F4992" s="0" t="n">
        <v>-110.223027</v>
      </c>
      <c r="G4992" s="0" t="n">
        <v>0.0018486842283</v>
      </c>
      <c r="H4992" s="0" t="n">
        <v>1798.14</v>
      </c>
      <c r="I4992" s="0" t="n">
        <v>1.87505</v>
      </c>
      <c r="J4992" s="0" t="n">
        <v>4.04984</v>
      </c>
      <c r="K4992" s="0" t="n">
        <v>321</v>
      </c>
      <c r="L4992" s="0" t="s">
        <v>20</v>
      </c>
      <c r="M4992" s="0" t="n">
        <f aca="false">35.3*G4992</f>
        <v>0.06525855325899</v>
      </c>
      <c r="N4992" s="0" t="n">
        <f aca="false">M4992*1000/365</f>
        <v>0.178790556873945</v>
      </c>
      <c r="O4992" s="0" t="n">
        <f aca="false">Table1[[#This Row],[Detection frequency 2021]]/100*365</f>
        <v>14.781916</v>
      </c>
      <c r="P4992" s="0" t="n">
        <f aca="false">Table1[[#This Row],[Flared days/year]]/12</f>
        <v>1.23182633333333</v>
      </c>
      <c r="Q4992" s="2" t="n">
        <f aca="false">Table1[[#This Row],['#days per month]]-P5048</f>
        <v>-0.933761249999998</v>
      </c>
    </row>
    <row r="4993" customFormat="false" ht="15.75" hidden="true" customHeight="false" outlineLevel="0" collapsed="false">
      <c r="A4993" s="0" t="s">
        <v>645</v>
      </c>
      <c r="B4993" s="0" t="s">
        <v>646</v>
      </c>
      <c r="C4993" s="0" t="s">
        <v>5166</v>
      </c>
      <c r="D4993" s="0" t="n">
        <v>369</v>
      </c>
      <c r="E4993" s="0" t="n">
        <v>40.175243</v>
      </c>
      <c r="F4993" s="0" t="n">
        <v>-110.073178</v>
      </c>
      <c r="G4993" s="0" t="n">
        <v>0.0018476451321</v>
      </c>
      <c r="H4993" s="0" t="n">
        <v>1864.25</v>
      </c>
      <c r="I4993" s="0" t="n">
        <v>1.6015</v>
      </c>
      <c r="J4993" s="0" t="n">
        <v>11.747</v>
      </c>
      <c r="K4993" s="0" t="n">
        <v>332</v>
      </c>
      <c r="L4993" s="0" t="s">
        <v>20</v>
      </c>
      <c r="M4993" s="0" t="n">
        <f aca="false">35.3*G4993</f>
        <v>0.06522187316313</v>
      </c>
      <c r="N4993" s="0" t="n">
        <f aca="false">M4993*1000/365</f>
        <v>0.17869006346063</v>
      </c>
      <c r="O4993" s="0" t="n">
        <f aca="false">Table1[[#This Row],[Detection frequency 2021]]/100*365</f>
        <v>42.87655</v>
      </c>
      <c r="P4993" s="0" t="n">
        <f aca="false">Table1[[#This Row],[Flared days/year]]/12</f>
        <v>3.57304583333333</v>
      </c>
      <c r="Q4993" s="2" t="n">
        <f aca="false">Table1[[#This Row],['#days per month]]-P5049</f>
        <v>1.74804583333333</v>
      </c>
    </row>
    <row r="4994" customFormat="false" ht="15.75" hidden="true" customHeight="false" outlineLevel="0" collapsed="false">
      <c r="A4994" s="0" t="s">
        <v>17</v>
      </c>
      <c r="B4994" s="0" t="s">
        <v>18</v>
      </c>
      <c r="C4994" s="0" t="s">
        <v>5167</v>
      </c>
      <c r="D4994" s="0" t="n">
        <v>4393</v>
      </c>
      <c r="E4994" s="0" t="n">
        <v>9.662765</v>
      </c>
      <c r="F4994" s="0" t="n">
        <v>-63.479061</v>
      </c>
      <c r="G4994" s="0" t="n">
        <v>0.00184614225849999</v>
      </c>
      <c r="H4994" s="0" t="n">
        <v>2021.59</v>
      </c>
      <c r="I4994" s="0" t="n">
        <v>2.23265999999999</v>
      </c>
      <c r="J4994" s="0" t="n">
        <v>7.8125</v>
      </c>
      <c r="K4994" s="0" t="n">
        <v>192</v>
      </c>
      <c r="L4994" s="0" t="s">
        <v>20</v>
      </c>
      <c r="M4994" s="0" t="n">
        <f aca="false">35.3*G4994</f>
        <v>0.0651688217250496</v>
      </c>
      <c r="N4994" s="0" t="n">
        <f aca="false">M4994*1000/365</f>
        <v>0.178544717054931</v>
      </c>
      <c r="O4994" s="0" t="n">
        <f aca="false">Table1[[#This Row],[Detection frequency 2021]]/100*365</f>
        <v>28.515625</v>
      </c>
      <c r="P4994" s="0" t="n">
        <f aca="false">Table1[[#This Row],[Flared days/year]]/12</f>
        <v>2.37630208333333</v>
      </c>
      <c r="Q4994" s="2" t="n">
        <f aca="false">Table1[[#This Row],['#days per month]]-P5050</f>
        <v>-0.959706666666636</v>
      </c>
    </row>
    <row r="4995" customFormat="false" ht="15.75" hidden="false" customHeight="false" outlineLevel="0" collapsed="false">
      <c r="A4995" s="0" t="s">
        <v>240</v>
      </c>
      <c r="B4995" s="0" t="s">
        <v>241</v>
      </c>
      <c r="C4995" s="0" t="s">
        <v>5168</v>
      </c>
      <c r="D4995" s="0" t="n">
        <v>7830</v>
      </c>
      <c r="E4995" s="0" t="n">
        <v>25.638782</v>
      </c>
      <c r="F4995" s="0" t="n">
        <v>49.2637</v>
      </c>
      <c r="G4995" s="0" t="n">
        <v>0.003798219494</v>
      </c>
      <c r="H4995" s="0" t="n">
        <v>1775.05</v>
      </c>
      <c r="I4995" s="0" t="n">
        <v>1.6015</v>
      </c>
      <c r="J4995" s="0" t="n">
        <v>5.97014999999999</v>
      </c>
      <c r="K4995" s="0" t="n">
        <v>402</v>
      </c>
      <c r="L4995" s="0" t="s">
        <v>20</v>
      </c>
      <c r="M4995" s="0" t="n">
        <f aca="false">35.3*G4995</f>
        <v>0.1340771481382</v>
      </c>
      <c r="N4995" s="0" t="n">
        <f aca="false">M4995*1000/365</f>
        <v>0.367334652433425</v>
      </c>
      <c r="O4995" s="0" t="n">
        <f aca="false">Table1[[#This Row],[Detection frequency 2021]]/100*365</f>
        <v>21.7910475</v>
      </c>
      <c r="P4995" s="2" t="n">
        <f aca="false">Table1[[#This Row],[Flared days/year]]/12</f>
        <v>1.815920625</v>
      </c>
      <c r="Q4995" s="2"/>
    </row>
    <row r="4996" customFormat="false" ht="15.75" hidden="true" customHeight="false" outlineLevel="0" collapsed="false">
      <c r="A4996" s="0" t="s">
        <v>645</v>
      </c>
      <c r="B4996" s="0" t="s">
        <v>646</v>
      </c>
      <c r="C4996" s="0" t="s">
        <v>5169</v>
      </c>
      <c r="D4996" s="0" t="n">
        <v>824</v>
      </c>
      <c r="E4996" s="0" t="n">
        <v>47.818079</v>
      </c>
      <c r="F4996" s="0" t="n">
        <v>-102.840409</v>
      </c>
      <c r="G4996" s="0" t="n">
        <v>0.0018448918207</v>
      </c>
      <c r="H4996" s="0" t="n">
        <v>1895.95</v>
      </c>
      <c r="I4996" s="0" t="n">
        <v>2.36769</v>
      </c>
      <c r="J4996" s="0" t="n">
        <v>7.49279999999999</v>
      </c>
      <c r="K4996" s="0" t="n">
        <v>347</v>
      </c>
      <c r="L4996" s="0" t="s">
        <v>20</v>
      </c>
      <c r="M4996" s="0" t="n">
        <f aca="false">35.3*G4996</f>
        <v>0.06512468127071</v>
      </c>
      <c r="N4996" s="0" t="n">
        <f aca="false">M4996*1000/365</f>
        <v>0.178423784303315</v>
      </c>
      <c r="O4996" s="0" t="n">
        <f aca="false">Table1[[#This Row],[Detection frequency 2021]]/100*365</f>
        <v>27.34872</v>
      </c>
      <c r="P4996" s="0" t="n">
        <f aca="false">Table1[[#This Row],[Flared days/year]]/12</f>
        <v>2.27906</v>
      </c>
      <c r="Q4996" s="2" t="n">
        <f aca="false">Table1[[#This Row],['#days per month]]-P5052</f>
        <v>1.09871083333333</v>
      </c>
    </row>
    <row r="4997" customFormat="false" ht="15.75" hidden="true" customHeight="false" outlineLevel="0" collapsed="false">
      <c r="A4997" s="0" t="s">
        <v>645</v>
      </c>
      <c r="B4997" s="0" t="s">
        <v>646</v>
      </c>
      <c r="C4997" s="0" t="s">
        <v>5170</v>
      </c>
      <c r="D4997" s="0" t="n">
        <v>1786</v>
      </c>
      <c r="E4997" s="0" t="n">
        <v>31.238874</v>
      </c>
      <c r="F4997" s="0" t="n">
        <v>-103.566147</v>
      </c>
      <c r="G4997" s="0" t="n">
        <v>0.001842370398</v>
      </c>
      <c r="H4997" s="0" t="n">
        <v>1863.53</v>
      </c>
      <c r="I4997" s="0" t="n">
        <v>1.6015</v>
      </c>
      <c r="J4997" s="0" t="n">
        <v>4.53171999999999</v>
      </c>
      <c r="K4997" s="0" t="n">
        <v>331</v>
      </c>
      <c r="L4997" s="0" t="s">
        <v>20</v>
      </c>
      <c r="M4997" s="0" t="n">
        <f aca="false">35.3*G4997</f>
        <v>0.0650356750494</v>
      </c>
      <c r="N4997" s="0" t="n">
        <f aca="false">M4997*1000/365</f>
        <v>0.178179931642192</v>
      </c>
      <c r="O4997" s="0" t="n">
        <f aca="false">Table1[[#This Row],[Detection frequency 2021]]/100*365</f>
        <v>16.540778</v>
      </c>
      <c r="P4997" s="0" t="n">
        <f aca="false">Table1[[#This Row],[Flared days/year]]/12</f>
        <v>1.37839816666666</v>
      </c>
      <c r="Q4997" s="2" t="n">
        <f aca="false">Table1[[#This Row],['#days per month]]-P5053</f>
        <v>-0.251065250000003</v>
      </c>
    </row>
    <row r="4998" customFormat="false" ht="15.75" hidden="true" customHeight="false" outlineLevel="0" collapsed="false">
      <c r="A4998" s="0" t="s">
        <v>645</v>
      </c>
      <c r="B4998" s="0" t="s">
        <v>646</v>
      </c>
      <c r="C4998" s="0" t="s">
        <v>5171</v>
      </c>
      <c r="D4998" s="0" t="n">
        <v>2268</v>
      </c>
      <c r="E4998" s="0" t="n">
        <v>31.651794</v>
      </c>
      <c r="F4998" s="0" t="n">
        <v>-102.260339</v>
      </c>
      <c r="G4998" s="0" t="n">
        <v>0.0018374567058</v>
      </c>
      <c r="H4998" s="0" t="n">
        <v>1867.18</v>
      </c>
      <c r="I4998" s="0" t="n">
        <v>1.6015</v>
      </c>
      <c r="J4998" s="0" t="n">
        <v>11.2759999999999</v>
      </c>
      <c r="K4998" s="0" t="n">
        <v>337</v>
      </c>
      <c r="L4998" s="0" t="s">
        <v>20</v>
      </c>
      <c r="M4998" s="0" t="n">
        <f aca="false">35.3*G4998</f>
        <v>0.06486222171474</v>
      </c>
      <c r="N4998" s="0" t="n">
        <f aca="false">M4998*1000/365</f>
        <v>0.177704717026685</v>
      </c>
      <c r="O4998" s="0" t="n">
        <f aca="false">Table1[[#This Row],[Detection frequency 2021]]/100*365</f>
        <v>41.1573999999996</v>
      </c>
      <c r="P4998" s="0" t="n">
        <f aca="false">Table1[[#This Row],[Flared days/year]]/12</f>
        <v>3.4297833333333</v>
      </c>
      <c r="Q4998" s="2" t="n">
        <f aca="false">Table1[[#This Row],['#days per month]]-P5054</f>
        <v>-0.0798437500000002</v>
      </c>
    </row>
    <row r="4999" customFormat="false" ht="15.75" hidden="false" customHeight="false" outlineLevel="0" collapsed="false">
      <c r="A4999" s="0" t="s">
        <v>240</v>
      </c>
      <c r="B4999" s="0" t="s">
        <v>241</v>
      </c>
      <c r="C4999" s="0" t="s">
        <v>5172</v>
      </c>
      <c r="D4999" s="0" t="n">
        <v>7688</v>
      </c>
      <c r="E4999" s="0" t="n">
        <v>24.034545</v>
      </c>
      <c r="F4999" s="0" t="n">
        <v>48.173766</v>
      </c>
      <c r="G4999" s="0" t="n">
        <v>0.004155562916</v>
      </c>
      <c r="H4999" s="0" t="n">
        <v>1738.41</v>
      </c>
      <c r="I4999" s="0" t="n">
        <v>1.6015</v>
      </c>
      <c r="J4999" s="0" t="n">
        <v>5.74413</v>
      </c>
      <c r="K4999" s="0" t="n">
        <v>383</v>
      </c>
      <c r="L4999" s="0" t="s">
        <v>20</v>
      </c>
      <c r="M4999" s="0" t="n">
        <f aca="false">35.3*G4999</f>
        <v>0.1466913709348</v>
      </c>
      <c r="N4999" s="0" t="n">
        <f aca="false">M4999*1000/365</f>
        <v>0.401894166944657</v>
      </c>
      <c r="O4999" s="0" t="n">
        <f aca="false">Table1[[#This Row],[Detection frequency 2021]]/100*365</f>
        <v>20.9660745</v>
      </c>
      <c r="P4999" s="2" t="n">
        <f aca="false">Table1[[#This Row],[Flared days/year]]/12</f>
        <v>1.747172875</v>
      </c>
      <c r="Q4999" s="2"/>
    </row>
    <row r="5000" customFormat="false" ht="15.75" hidden="true" customHeight="false" outlineLevel="0" collapsed="false">
      <c r="A5000" s="0" t="s">
        <v>24</v>
      </c>
      <c r="B5000" s="0" t="s">
        <v>25</v>
      </c>
      <c r="C5000" s="0" t="s">
        <v>5173</v>
      </c>
      <c r="D5000" s="0" t="n">
        <v>10390</v>
      </c>
      <c r="E5000" s="0" t="n">
        <v>57.870996</v>
      </c>
      <c r="F5000" s="0" t="n">
        <v>105.850411</v>
      </c>
      <c r="G5000" s="0" t="n">
        <v>0.0018358599026</v>
      </c>
      <c r="H5000" s="0" t="n">
        <v>1946.27</v>
      </c>
      <c r="I5000" s="0" t="n">
        <v>1.6015</v>
      </c>
      <c r="J5000" s="0" t="n">
        <v>7.27273</v>
      </c>
      <c r="K5000" s="0" t="n">
        <v>220</v>
      </c>
      <c r="L5000" s="0" t="s">
        <v>20</v>
      </c>
      <c r="M5000" s="0" t="n">
        <f aca="false">35.3*G5000</f>
        <v>0.06480585456178</v>
      </c>
      <c r="N5000" s="0" t="n">
        <f aca="false">M5000*1000/365</f>
        <v>0.17755028647063</v>
      </c>
      <c r="O5000" s="0" t="n">
        <f aca="false">Table1[[#This Row],[Detection frequency 2021]]/100*365</f>
        <v>26.5454645</v>
      </c>
      <c r="P5000" s="0" t="n">
        <f aca="false">Table1[[#This Row],[Flared days/year]]/12</f>
        <v>2.21212204166667</v>
      </c>
      <c r="Q5000" s="2" t="n">
        <f aca="false">Table1[[#This Row],['#days per month]]-P5056</f>
        <v>0.97062625</v>
      </c>
    </row>
    <row r="5001" customFormat="false" ht="15.75" hidden="true" customHeight="false" outlineLevel="0" collapsed="false">
      <c r="A5001" s="0" t="s">
        <v>645</v>
      </c>
      <c r="B5001" s="0" t="s">
        <v>646</v>
      </c>
      <c r="C5001" s="0" t="s">
        <v>5174</v>
      </c>
      <c r="D5001" s="0" t="n">
        <v>2876</v>
      </c>
      <c r="E5001" s="0" t="n">
        <v>28.6315979999999</v>
      </c>
      <c r="F5001" s="0" t="n">
        <v>-99.5233069999999</v>
      </c>
      <c r="G5001" s="0" t="n">
        <v>0.0018350585657</v>
      </c>
      <c r="H5001" s="0" t="n">
        <v>1874.28</v>
      </c>
      <c r="I5001" s="0" t="n">
        <v>2.42101</v>
      </c>
      <c r="J5001" s="0" t="n">
        <v>6.89654999999999</v>
      </c>
      <c r="K5001" s="0" t="n">
        <v>319</v>
      </c>
      <c r="L5001" s="0" t="s">
        <v>20</v>
      </c>
      <c r="M5001" s="0" t="n">
        <f aca="false">35.3*G5001</f>
        <v>0.06477756736921</v>
      </c>
      <c r="N5001" s="0" t="n">
        <f aca="false">M5001*1000/365</f>
        <v>0.177472787312904</v>
      </c>
      <c r="O5001" s="0" t="n">
        <f aca="false">Table1[[#This Row],[Detection frequency 2021]]/100*365</f>
        <v>25.1724075</v>
      </c>
      <c r="P5001" s="0" t="n">
        <f aca="false">Table1[[#This Row],[Flared days/year]]/12</f>
        <v>2.097700625</v>
      </c>
      <c r="Q5001" s="2" t="n">
        <f aca="false">Table1[[#This Row],['#days per month]]-P5057</f>
        <v>-1.69255062499997</v>
      </c>
    </row>
    <row r="5002" customFormat="false" ht="15.75" hidden="true" customHeight="false" outlineLevel="0" collapsed="false">
      <c r="A5002" s="0" t="s">
        <v>51</v>
      </c>
      <c r="B5002" s="0" t="s">
        <v>52</v>
      </c>
      <c r="C5002" s="0" t="s">
        <v>5175</v>
      </c>
      <c r="D5002" s="0" t="n">
        <v>5508</v>
      </c>
      <c r="E5002" s="0" t="n">
        <v>31.588732</v>
      </c>
      <c r="F5002" s="0" t="n">
        <v>6.028476</v>
      </c>
      <c r="G5002" s="0" t="n">
        <v>0.0020108654239</v>
      </c>
      <c r="H5002" s="0" t="n">
        <v>1529.97</v>
      </c>
      <c r="I5002" s="0" t="n">
        <v>0.914893</v>
      </c>
      <c r="J5002" s="0" t="n">
        <v>9.44444</v>
      </c>
      <c r="K5002" s="0" t="n">
        <v>360</v>
      </c>
      <c r="L5002" s="0" t="s">
        <v>20</v>
      </c>
      <c r="M5002" s="0" t="n">
        <f aca="false">35.3*G5002</f>
        <v>0.07098354946367</v>
      </c>
      <c r="N5002" s="0" t="n">
        <f aca="false">M5002*1000/365</f>
        <v>0.194475477982657</v>
      </c>
      <c r="O5002" s="0" t="n">
        <f aca="false">Table1[[#This Row],[Detection frequency 2021]]/100*365</f>
        <v>34.472206</v>
      </c>
      <c r="P5002" s="0" t="n">
        <f aca="false">Table1[[#This Row],[Flared days/year]]/12</f>
        <v>2.87268383333333</v>
      </c>
      <c r="Q5002" s="2" t="n">
        <f aca="false">Table1[[#This Row],['#days per month]]-P5058</f>
        <v>1.58640558333334</v>
      </c>
    </row>
    <row r="5003" customFormat="false" ht="15.75" hidden="true" customHeight="false" outlineLevel="0" collapsed="false">
      <c r="A5003" s="0" t="s">
        <v>645</v>
      </c>
      <c r="B5003" s="0" t="s">
        <v>646</v>
      </c>
      <c r="C5003" s="0" t="s">
        <v>5176</v>
      </c>
      <c r="D5003" s="0" t="n">
        <v>1081</v>
      </c>
      <c r="E5003" s="0" t="n">
        <v>48.400492</v>
      </c>
      <c r="F5003" s="0" t="n">
        <v>-102.432873</v>
      </c>
      <c r="G5003" s="0" t="n">
        <v>0.0018336936512</v>
      </c>
      <c r="H5003" s="0" t="n">
        <v>1865.49</v>
      </c>
      <c r="I5003" s="0" t="n">
        <v>2.43749</v>
      </c>
      <c r="J5003" s="0" t="n">
        <v>8.89571</v>
      </c>
      <c r="K5003" s="0" t="n">
        <v>326</v>
      </c>
      <c r="L5003" s="0" t="s">
        <v>20</v>
      </c>
      <c r="M5003" s="0" t="n">
        <f aca="false">35.3*G5003</f>
        <v>0.06472938588736</v>
      </c>
      <c r="N5003" s="0" t="n">
        <f aca="false">M5003*1000/365</f>
        <v>0.177340783253041</v>
      </c>
      <c r="O5003" s="0" t="n">
        <f aca="false">Table1[[#This Row],[Detection frequency 2021]]/100*365</f>
        <v>32.4693415</v>
      </c>
      <c r="P5003" s="0" t="n">
        <f aca="false">Table1[[#This Row],[Flared days/year]]/12</f>
        <v>2.70577845833333</v>
      </c>
      <c r="Q5003" s="2" t="n">
        <f aca="false">Table1[[#This Row],['#days per month]]-P5059</f>
        <v>-1.060991125</v>
      </c>
    </row>
    <row r="5004" customFormat="false" ht="15.75" hidden="true" customHeight="false" outlineLevel="0" collapsed="false">
      <c r="A5004" s="0" t="s">
        <v>645</v>
      </c>
      <c r="B5004" s="0" t="s">
        <v>646</v>
      </c>
      <c r="C5004" s="0" t="s">
        <v>5177</v>
      </c>
      <c r="D5004" s="0" t="n">
        <v>2464</v>
      </c>
      <c r="E5004" s="0" t="n">
        <v>31.7304919999999</v>
      </c>
      <c r="F5004" s="0" t="n">
        <v>-101.87544</v>
      </c>
      <c r="G5004" s="0" t="n">
        <v>0.0018333472858</v>
      </c>
      <c r="H5004" s="0" t="n">
        <v>1856.97</v>
      </c>
      <c r="I5004" s="0" t="n">
        <v>1.57477999999999</v>
      </c>
      <c r="J5004" s="0" t="n">
        <v>6.35838</v>
      </c>
      <c r="K5004" s="0" t="n">
        <v>346</v>
      </c>
      <c r="L5004" s="0" t="s">
        <v>20</v>
      </c>
      <c r="M5004" s="0" t="n">
        <f aca="false">35.3*G5004</f>
        <v>0.06471715918874</v>
      </c>
      <c r="N5004" s="0" t="n">
        <f aca="false">M5004*1000/365</f>
        <v>0.177307285448603</v>
      </c>
      <c r="O5004" s="0" t="n">
        <f aca="false">Table1[[#This Row],[Detection frequency 2021]]/100*365</f>
        <v>23.208087</v>
      </c>
      <c r="P5004" s="0" t="n">
        <f aca="false">Table1[[#This Row],[Flared days/year]]/12</f>
        <v>1.93400725</v>
      </c>
      <c r="Q5004" s="2" t="n">
        <f aca="false">Table1[[#This Row],['#days per month]]-P5060</f>
        <v>0.436570416666667</v>
      </c>
    </row>
    <row r="5005" customFormat="false" ht="15.75" hidden="true" customHeight="false" outlineLevel="0" collapsed="false">
      <c r="A5005" s="0" t="s">
        <v>645</v>
      </c>
      <c r="B5005" s="0" t="s">
        <v>646</v>
      </c>
      <c r="C5005" s="0" t="s">
        <v>5178</v>
      </c>
      <c r="D5005" s="0" t="n">
        <v>3073</v>
      </c>
      <c r="E5005" s="0" t="n">
        <v>28.5339159999999</v>
      </c>
      <c r="F5005" s="0" t="n">
        <v>-98.443432</v>
      </c>
      <c r="G5005" s="0" t="n">
        <v>0.00183189724759999</v>
      </c>
      <c r="H5005" s="0" t="n">
        <v>1895.81</v>
      </c>
      <c r="I5005" s="0" t="n">
        <v>1.6015</v>
      </c>
      <c r="J5005" s="0" t="n">
        <v>5.48387</v>
      </c>
      <c r="K5005" s="0" t="n">
        <v>310</v>
      </c>
      <c r="L5005" s="0" t="s">
        <v>20</v>
      </c>
      <c r="M5005" s="0" t="n">
        <f aca="false">35.3*G5005</f>
        <v>0.0646659728402796</v>
      </c>
      <c r="N5005" s="0" t="n">
        <f aca="false">M5005*1000/365</f>
        <v>0.177167048877478</v>
      </c>
      <c r="O5005" s="0" t="n">
        <f aca="false">Table1[[#This Row],[Detection frequency 2021]]/100*365</f>
        <v>20.0161255</v>
      </c>
      <c r="P5005" s="0" t="n">
        <f aca="false">Table1[[#This Row],[Flared days/year]]/12</f>
        <v>1.66801045833333</v>
      </c>
      <c r="Q5005" s="2" t="n">
        <f aca="false">Table1[[#This Row],['#days per month]]-P5061</f>
        <v>1.17170170833333</v>
      </c>
    </row>
    <row r="5006" customFormat="false" ht="15.75" hidden="true" customHeight="false" outlineLevel="0" collapsed="false">
      <c r="A5006" s="0" t="s">
        <v>161</v>
      </c>
      <c r="B5006" s="0" t="s">
        <v>162</v>
      </c>
      <c r="C5006" s="0" t="s">
        <v>5179</v>
      </c>
      <c r="D5006" s="0" t="n">
        <v>11139</v>
      </c>
      <c r="E5006" s="0" t="n">
        <v>38.062142</v>
      </c>
      <c r="F5006" s="0" t="n">
        <v>110.540045999999</v>
      </c>
      <c r="G5006" s="0" t="n">
        <v>0.0018308610867</v>
      </c>
      <c r="H5006" s="0" t="n">
        <v>1798.63</v>
      </c>
      <c r="I5006" s="0" t="n">
        <v>1.6015</v>
      </c>
      <c r="J5006" s="0" t="n">
        <v>8.16327</v>
      </c>
      <c r="K5006" s="0" t="n">
        <v>343</v>
      </c>
      <c r="L5006" s="0" t="s">
        <v>20</v>
      </c>
      <c r="M5006" s="0" t="n">
        <f aca="false">35.3*G5006</f>
        <v>0.06462939636051</v>
      </c>
      <c r="N5006" s="0" t="n">
        <f aca="false">M5006*1000/365</f>
        <v>0.177066839343863</v>
      </c>
      <c r="O5006" s="0" t="n">
        <f aca="false">Table1[[#This Row],[Detection frequency 2021]]/100*365</f>
        <v>29.7959355</v>
      </c>
      <c r="P5006" s="0" t="n">
        <f aca="false">Table1[[#This Row],[Flared days/year]]/12</f>
        <v>2.482994625</v>
      </c>
      <c r="Q5006" s="2" t="n">
        <f aca="false">Table1[[#This Row],['#days per month]]-P5062</f>
        <v>-1.769802875</v>
      </c>
    </row>
    <row r="5007" customFormat="false" ht="15.75" hidden="true" customHeight="false" outlineLevel="0" collapsed="false">
      <c r="A5007" s="0" t="s">
        <v>598</v>
      </c>
      <c r="B5007" s="0" t="s">
        <v>599</v>
      </c>
      <c r="C5007" s="0" t="s">
        <v>5180</v>
      </c>
      <c r="D5007" s="0" t="n">
        <v>1118</v>
      </c>
      <c r="E5007" s="0" t="n">
        <v>49.190462</v>
      </c>
      <c r="F5007" s="0" t="n">
        <v>-102.058776</v>
      </c>
      <c r="G5007" s="0" t="n">
        <v>0.0018275031035</v>
      </c>
      <c r="H5007" s="0" t="n">
        <v>1897.33</v>
      </c>
      <c r="I5007" s="0" t="n">
        <v>2.95347</v>
      </c>
      <c r="J5007" s="0" t="n">
        <v>12.5</v>
      </c>
      <c r="K5007" s="0" t="n">
        <v>336</v>
      </c>
      <c r="L5007" s="0" t="s">
        <v>20</v>
      </c>
      <c r="M5007" s="0" t="n">
        <f aca="false">35.3*G5007</f>
        <v>0.06451085955355</v>
      </c>
      <c r="N5007" s="0" t="n">
        <f aca="false">M5007*1000/365</f>
        <v>0.17674208096863</v>
      </c>
      <c r="O5007" s="0" t="n">
        <f aca="false">Table1[[#This Row],[Detection frequency 2021]]/100*365</f>
        <v>45.625</v>
      </c>
      <c r="P5007" s="0" t="n">
        <f aca="false">Table1[[#This Row],[Flared days/year]]/12</f>
        <v>3.80208333333333</v>
      </c>
      <c r="Q5007" s="2" t="n">
        <f aca="false">Table1[[#This Row],['#days per month]]-P5063</f>
        <v>-0.232778749999999</v>
      </c>
    </row>
    <row r="5008" customFormat="false" ht="15.75" hidden="true" customHeight="false" outlineLevel="0" collapsed="false">
      <c r="A5008" s="0" t="s">
        <v>563</v>
      </c>
      <c r="B5008" s="0" t="s">
        <v>564</v>
      </c>
      <c r="C5008" s="0" t="s">
        <v>5181</v>
      </c>
      <c r="D5008" s="0" t="n">
        <v>4474</v>
      </c>
      <c r="E5008" s="0" t="n">
        <v>0.076813</v>
      </c>
      <c r="F5008" s="0" t="n">
        <v>-76.8779699999999</v>
      </c>
      <c r="G5008" s="0" t="n">
        <v>0.00182449148569999</v>
      </c>
      <c r="H5008" s="0" t="n">
        <v>1991.69</v>
      </c>
      <c r="I5008" s="0" t="n">
        <v>1.6015</v>
      </c>
      <c r="J5008" s="0" t="n">
        <v>20.5128</v>
      </c>
      <c r="K5008" s="0" t="n">
        <v>39</v>
      </c>
      <c r="L5008" s="0" t="s">
        <v>20</v>
      </c>
      <c r="M5008" s="0" t="n">
        <f aca="false">35.3*G5008</f>
        <v>0.0644045494452096</v>
      </c>
      <c r="N5008" s="0" t="n">
        <f aca="false">M5008*1000/365</f>
        <v>0.176450820397835</v>
      </c>
      <c r="O5008" s="0" t="n">
        <f aca="false">Table1[[#This Row],[Detection frequency 2021]]/100*365</f>
        <v>74.87172</v>
      </c>
      <c r="P5008" s="0" t="n">
        <f aca="false">Table1[[#This Row],[Flared days/year]]/12</f>
        <v>6.23931</v>
      </c>
      <c r="Q5008" s="2" t="n">
        <f aca="false">Table1[[#This Row],['#days per month]]-P5064</f>
        <v>5.16892925</v>
      </c>
    </row>
    <row r="5009" customFormat="false" ht="15.75" hidden="true" customHeight="false" outlineLevel="0" collapsed="false">
      <c r="A5009" s="0" t="s">
        <v>645</v>
      </c>
      <c r="B5009" s="0" t="s">
        <v>646</v>
      </c>
      <c r="C5009" s="0" t="s">
        <v>5182</v>
      </c>
      <c r="D5009" s="0" t="n">
        <v>1720</v>
      </c>
      <c r="E5009" s="0" t="n">
        <v>32.667773</v>
      </c>
      <c r="F5009" s="0" t="n">
        <v>-103.610963</v>
      </c>
      <c r="G5009" s="0" t="n">
        <v>0.0018240805437</v>
      </c>
      <c r="H5009" s="0" t="n">
        <v>1911.6</v>
      </c>
      <c r="I5009" s="0" t="n">
        <v>1.6015</v>
      </c>
      <c r="J5009" s="0" t="n">
        <v>6.62651</v>
      </c>
      <c r="K5009" s="0" t="n">
        <v>332</v>
      </c>
      <c r="L5009" s="0" t="s">
        <v>20</v>
      </c>
      <c r="M5009" s="0" t="n">
        <f aca="false">35.3*G5009</f>
        <v>0.06439004319261</v>
      </c>
      <c r="N5009" s="0" t="n">
        <f aca="false">M5009*1000/365</f>
        <v>0.176411077240027</v>
      </c>
      <c r="O5009" s="0" t="n">
        <f aca="false">Table1[[#This Row],[Detection frequency 2021]]/100*365</f>
        <v>24.1867615</v>
      </c>
      <c r="P5009" s="0" t="n">
        <f aca="false">Table1[[#This Row],[Flared days/year]]/12</f>
        <v>2.01556345833333</v>
      </c>
      <c r="Q5009" s="2" t="n">
        <f aca="false">Table1[[#This Row],['#days per month]]-P5065</f>
        <v>-1.00882045833333</v>
      </c>
    </row>
    <row r="5010" customFormat="false" ht="15.75" hidden="true" customHeight="false" outlineLevel="0" collapsed="false">
      <c r="A5010" s="0" t="s">
        <v>645</v>
      </c>
      <c r="B5010" s="0" t="s">
        <v>646</v>
      </c>
      <c r="C5010" s="0" t="s">
        <v>5183</v>
      </c>
      <c r="D5010" s="0" t="n">
        <v>3247</v>
      </c>
      <c r="E5010" s="0" t="n">
        <v>33.495967</v>
      </c>
      <c r="F5010" s="0" t="n">
        <v>-97.752408</v>
      </c>
      <c r="G5010" s="0" t="n">
        <v>0.0018240189024</v>
      </c>
      <c r="H5010" s="0" t="n">
        <v>1957.71</v>
      </c>
      <c r="I5010" s="0" t="n">
        <v>1.6015</v>
      </c>
      <c r="J5010" s="0" t="n">
        <v>10.7937</v>
      </c>
      <c r="K5010" s="0" t="n">
        <v>315</v>
      </c>
      <c r="L5010" s="0" t="s">
        <v>20</v>
      </c>
      <c r="M5010" s="0" t="n">
        <f aca="false">35.3*G5010</f>
        <v>0.06438786725472</v>
      </c>
      <c r="N5010" s="0" t="n">
        <f aca="false">M5010*1000/365</f>
        <v>0.176405115766356</v>
      </c>
      <c r="O5010" s="0" t="n">
        <f aca="false">Table1[[#This Row],[Detection frequency 2021]]/100*365</f>
        <v>39.397005</v>
      </c>
      <c r="P5010" s="0" t="n">
        <f aca="false">Table1[[#This Row],[Flared days/year]]/12</f>
        <v>3.28308375</v>
      </c>
      <c r="Q5010" s="2" t="n">
        <f aca="false">Table1[[#This Row],['#days per month]]-P5066</f>
        <v>1.73027945833333</v>
      </c>
    </row>
    <row r="5011" customFormat="false" ht="15.75" hidden="true" customHeight="false" outlineLevel="0" collapsed="false">
      <c r="A5011" s="0" t="s">
        <v>24</v>
      </c>
      <c r="B5011" s="0" t="s">
        <v>25</v>
      </c>
      <c r="C5011" s="0" t="s">
        <v>5184</v>
      </c>
      <c r="D5011" s="0" t="n">
        <v>9054</v>
      </c>
      <c r="E5011" s="0" t="n">
        <v>61.190387</v>
      </c>
      <c r="F5011" s="0" t="n">
        <v>76.021535</v>
      </c>
      <c r="G5011" s="0" t="n">
        <v>0.0018237635313</v>
      </c>
      <c r="H5011" s="0" t="n">
        <v>1883.09</v>
      </c>
      <c r="I5011" s="0" t="n">
        <v>2.20155</v>
      </c>
      <c r="J5011" s="0" t="n">
        <v>7.69231</v>
      </c>
      <c r="K5011" s="0" t="n">
        <v>286</v>
      </c>
      <c r="L5011" s="0" t="s">
        <v>20</v>
      </c>
      <c r="M5011" s="0" t="n">
        <f aca="false">35.3*G5011</f>
        <v>0.06437885265489</v>
      </c>
      <c r="N5011" s="0" t="n">
        <f aca="false">M5011*1000/365</f>
        <v>0.176380418232575</v>
      </c>
      <c r="O5011" s="0" t="n">
        <f aca="false">Table1[[#This Row],[Detection frequency 2021]]/100*365</f>
        <v>28.0769315</v>
      </c>
      <c r="P5011" s="0" t="n">
        <f aca="false">Table1[[#This Row],[Flared days/year]]/12</f>
        <v>2.33974429166667</v>
      </c>
      <c r="Q5011" s="2" t="n">
        <f aca="false">Table1[[#This Row],['#days per month]]-P5067</f>
        <v>-1.402357375</v>
      </c>
    </row>
    <row r="5012" customFormat="false" ht="15.75" hidden="true" customHeight="false" outlineLevel="0" collapsed="false">
      <c r="A5012" s="0" t="s">
        <v>612</v>
      </c>
      <c r="B5012" s="0" t="s">
        <v>613</v>
      </c>
      <c r="C5012" s="0" t="s">
        <v>5185</v>
      </c>
      <c r="D5012" s="0" t="n">
        <v>11686</v>
      </c>
      <c r="E5012" s="0" t="n">
        <v>9.074639</v>
      </c>
      <c r="F5012" s="0" t="n">
        <v>101.2956</v>
      </c>
      <c r="G5012" s="0" t="n">
        <v>0.00182345238949999</v>
      </c>
      <c r="H5012" s="0" t="n">
        <v>1787.52</v>
      </c>
      <c r="I5012" s="0" t="n">
        <v>1.6015</v>
      </c>
      <c r="J5012" s="0" t="n">
        <v>18.75</v>
      </c>
      <c r="K5012" s="0" t="n">
        <v>80</v>
      </c>
      <c r="L5012" s="0" t="s">
        <v>20</v>
      </c>
      <c r="M5012" s="0" t="n">
        <f aca="false">35.3*G5012</f>
        <v>0.0643678693493496</v>
      </c>
      <c r="N5012" s="0" t="n">
        <f aca="false">M5012*1000/365</f>
        <v>0.17635032698452</v>
      </c>
      <c r="O5012" s="0" t="n">
        <f aca="false">Table1[[#This Row],[Detection frequency 2021]]/100*365</f>
        <v>68.4375</v>
      </c>
      <c r="P5012" s="0" t="n">
        <f aca="false">Table1[[#This Row],[Flared days/year]]/12</f>
        <v>5.703125</v>
      </c>
      <c r="Q5012" s="2" t="n">
        <f aca="false">Table1[[#This Row],['#days per month]]-P5068</f>
        <v>3.12231645833333</v>
      </c>
    </row>
    <row r="5013" customFormat="false" ht="15.75" hidden="true" customHeight="false" outlineLevel="0" collapsed="false">
      <c r="A5013" s="0" t="s">
        <v>645</v>
      </c>
      <c r="B5013" s="0" t="s">
        <v>646</v>
      </c>
      <c r="C5013" s="0" t="s">
        <v>5186</v>
      </c>
      <c r="D5013" s="0" t="n">
        <v>1933</v>
      </c>
      <c r="E5013" s="0" t="n">
        <v>31.493868</v>
      </c>
      <c r="F5013" s="0" t="n">
        <v>-103.420992</v>
      </c>
      <c r="G5013" s="0" t="n">
        <v>0.0018234259718</v>
      </c>
      <c r="H5013" s="0" t="n">
        <v>1901.45</v>
      </c>
      <c r="I5013" s="0" t="n">
        <v>1.6015</v>
      </c>
      <c r="J5013" s="0" t="n">
        <v>12.963</v>
      </c>
      <c r="K5013" s="0" t="n">
        <v>324</v>
      </c>
      <c r="L5013" s="0" t="s">
        <v>20</v>
      </c>
      <c r="M5013" s="0" t="n">
        <f aca="false">35.3*G5013</f>
        <v>0.06436693680454</v>
      </c>
      <c r="N5013" s="0" t="n">
        <f aca="false">M5013*1000/365</f>
        <v>0.176347772067233</v>
      </c>
      <c r="O5013" s="0" t="n">
        <f aca="false">Table1[[#This Row],[Detection frequency 2021]]/100*365</f>
        <v>47.31495</v>
      </c>
      <c r="P5013" s="0" t="n">
        <f aca="false">Table1[[#This Row],[Flared days/year]]/12</f>
        <v>3.9429125</v>
      </c>
      <c r="Q5013" s="2" t="n">
        <f aca="false">Table1[[#This Row],['#days per month]]-P5069</f>
        <v>2.19371083333333</v>
      </c>
    </row>
    <row r="5014" customFormat="false" ht="15.75" hidden="true" customHeight="false" outlineLevel="0" collapsed="false">
      <c r="A5014" s="0" t="s">
        <v>645</v>
      </c>
      <c r="B5014" s="0" t="s">
        <v>646</v>
      </c>
      <c r="C5014" s="0" t="s">
        <v>5187</v>
      </c>
      <c r="D5014" s="0" t="n">
        <v>523</v>
      </c>
      <c r="E5014" s="0" t="n">
        <v>48.285957</v>
      </c>
      <c r="F5014" s="0" t="n">
        <v>-103.560036</v>
      </c>
      <c r="G5014" s="0" t="n">
        <v>0.0018227655293</v>
      </c>
      <c r="H5014" s="0" t="n">
        <v>1928.38</v>
      </c>
      <c r="I5014" s="0" t="n">
        <v>2.38982</v>
      </c>
      <c r="J5014" s="0" t="n">
        <v>11.5384999999999</v>
      </c>
      <c r="K5014" s="0" t="n">
        <v>312</v>
      </c>
      <c r="L5014" s="0" t="s">
        <v>20</v>
      </c>
      <c r="M5014" s="0" t="n">
        <f aca="false">35.3*G5014</f>
        <v>0.06434362318429</v>
      </c>
      <c r="N5014" s="0" t="n">
        <f aca="false">M5014*1000/365</f>
        <v>0.176283899135041</v>
      </c>
      <c r="O5014" s="0" t="n">
        <f aca="false">Table1[[#This Row],[Detection frequency 2021]]/100*365</f>
        <v>42.1155249999996</v>
      </c>
      <c r="P5014" s="0" t="n">
        <f aca="false">Table1[[#This Row],[Flared days/year]]/12</f>
        <v>3.5096270833333</v>
      </c>
      <c r="Q5014" s="2" t="n">
        <f aca="false">Table1[[#This Row],['#days per month]]-P5070</f>
        <v>1.4092437083333</v>
      </c>
    </row>
    <row r="5015" customFormat="false" ht="15.75" hidden="true" customHeight="false" outlineLevel="0" collapsed="false">
      <c r="A5015" s="0" t="s">
        <v>645</v>
      </c>
      <c r="B5015" s="0" t="s">
        <v>646</v>
      </c>
      <c r="C5015" s="0" t="s">
        <v>5188</v>
      </c>
      <c r="D5015" s="0" t="n">
        <v>3193</v>
      </c>
      <c r="E5015" s="0" t="n">
        <v>28.8661359999999</v>
      </c>
      <c r="F5015" s="0" t="n">
        <v>-97.905043</v>
      </c>
      <c r="G5015" s="0" t="n">
        <v>0.0018223134931</v>
      </c>
      <c r="H5015" s="0" t="n">
        <v>1926.61</v>
      </c>
      <c r="I5015" s="0" t="n">
        <v>1.6015</v>
      </c>
      <c r="J5015" s="0" t="n">
        <v>6.01265999999999</v>
      </c>
      <c r="K5015" s="0" t="n">
        <v>316</v>
      </c>
      <c r="L5015" s="0" t="s">
        <v>20</v>
      </c>
      <c r="M5015" s="0" t="n">
        <f aca="false">35.3*G5015</f>
        <v>0.06432766630643</v>
      </c>
      <c r="N5015" s="0" t="n">
        <f aca="false">M5015*1000/365</f>
        <v>0.176240181661452</v>
      </c>
      <c r="O5015" s="0" t="n">
        <f aca="false">Table1[[#This Row],[Detection frequency 2021]]/100*365</f>
        <v>21.946209</v>
      </c>
      <c r="P5015" s="0" t="n">
        <f aca="false">Table1[[#This Row],[Flared days/year]]/12</f>
        <v>1.82885075</v>
      </c>
      <c r="Q5015" s="2" t="n">
        <f aca="false">Table1[[#This Row],['#days per month]]-P5071</f>
        <v>0.280697166666664</v>
      </c>
    </row>
    <row r="5016" customFormat="false" ht="15.75" hidden="true" customHeight="false" outlineLevel="0" collapsed="false">
      <c r="A5016" s="0" t="s">
        <v>345</v>
      </c>
      <c r="B5016" s="0" t="s">
        <v>346</v>
      </c>
      <c r="C5016" s="0" t="s">
        <v>5189</v>
      </c>
      <c r="D5016" s="0" t="n">
        <v>4682</v>
      </c>
      <c r="E5016" s="0" t="n">
        <v>-38.446607</v>
      </c>
      <c r="F5016" s="0" t="n">
        <v>-68.687915</v>
      </c>
      <c r="G5016" s="0" t="n">
        <v>0.00182019420649999</v>
      </c>
      <c r="H5016" s="0" t="n">
        <v>1791.16</v>
      </c>
      <c r="I5016" s="0" t="n">
        <v>1.04467</v>
      </c>
      <c r="J5016" s="0" t="n">
        <v>16.7553</v>
      </c>
      <c r="K5016" s="0" t="n">
        <v>376</v>
      </c>
      <c r="L5016" s="0" t="s">
        <v>20</v>
      </c>
      <c r="M5016" s="0" t="n">
        <f aca="false">35.3*G5016</f>
        <v>0.0642528554894497</v>
      </c>
      <c r="N5016" s="0" t="n">
        <f aca="false">M5016*1000/365</f>
        <v>0.17603522051904</v>
      </c>
      <c r="O5016" s="0" t="n">
        <f aca="false">Table1[[#This Row],[Detection frequency 2021]]/100*365</f>
        <v>61.156845</v>
      </c>
      <c r="P5016" s="0" t="n">
        <f aca="false">Table1[[#This Row],[Flared days/year]]/12</f>
        <v>5.09640375</v>
      </c>
      <c r="Q5016" s="2" t="n">
        <f aca="false">Table1[[#This Row],['#days per month]]-P5072</f>
        <v>1.5867766666667</v>
      </c>
    </row>
    <row r="5017" customFormat="false" ht="15.75" hidden="true" customHeight="false" outlineLevel="0" collapsed="false">
      <c r="A5017" s="0" t="s">
        <v>221</v>
      </c>
      <c r="B5017" s="0" t="s">
        <v>222</v>
      </c>
      <c r="C5017" s="0" t="s">
        <v>5190</v>
      </c>
      <c r="D5017" s="0" t="n">
        <v>10023</v>
      </c>
      <c r="E5017" s="0" t="n">
        <v>23.484544</v>
      </c>
      <c r="F5017" s="0" t="n">
        <v>72.309961</v>
      </c>
      <c r="G5017" s="0" t="n">
        <v>0.0018194867992</v>
      </c>
      <c r="H5017" s="0" t="n">
        <v>1911.1</v>
      </c>
      <c r="I5017" s="0" t="n">
        <v>1.6015</v>
      </c>
      <c r="J5017" s="0" t="n">
        <v>9.45946</v>
      </c>
      <c r="K5017" s="0" t="n">
        <v>296</v>
      </c>
      <c r="L5017" s="0" t="s">
        <v>20</v>
      </c>
      <c r="M5017" s="0" t="n">
        <f aca="false">35.3*G5017</f>
        <v>0.06422788401176</v>
      </c>
      <c r="N5017" s="0" t="n">
        <f aca="false">M5017*1000/365</f>
        <v>0.175966805511671</v>
      </c>
      <c r="O5017" s="0" t="n">
        <f aca="false">Table1[[#This Row],[Detection frequency 2021]]/100*365</f>
        <v>34.527029</v>
      </c>
      <c r="P5017" s="0" t="n">
        <f aca="false">Table1[[#This Row],[Flared days/year]]/12</f>
        <v>2.87725241666667</v>
      </c>
      <c r="Q5017" s="2" t="n">
        <f aca="false">Table1[[#This Row],['#days per month]]-P5073</f>
        <v>1.59416791666667</v>
      </c>
    </row>
    <row r="5018" customFormat="false" ht="15.75" hidden="true" customHeight="false" outlineLevel="0" collapsed="false">
      <c r="A5018" s="0" t="s">
        <v>39</v>
      </c>
      <c r="B5018" s="0" t="s">
        <v>40</v>
      </c>
      <c r="C5018" s="0" t="s">
        <v>5191</v>
      </c>
      <c r="D5018" s="0" t="n">
        <v>5748</v>
      </c>
      <c r="E5018" s="0" t="n">
        <v>29.150353</v>
      </c>
      <c r="F5018" s="0" t="n">
        <v>19.824891</v>
      </c>
      <c r="G5018" s="0" t="n">
        <v>0.0018192783929</v>
      </c>
      <c r="H5018" s="0" t="n">
        <v>1841.18</v>
      </c>
      <c r="I5018" s="0" t="n">
        <v>1.6015</v>
      </c>
      <c r="J5018" s="0" t="n">
        <v>1.44578</v>
      </c>
      <c r="K5018" s="0" t="n">
        <v>415</v>
      </c>
      <c r="L5018" s="0" t="s">
        <v>20</v>
      </c>
      <c r="M5018" s="0" t="n">
        <f aca="false">35.3*G5018</f>
        <v>0.06422052726937</v>
      </c>
      <c r="N5018" s="0" t="n">
        <f aca="false">M5018*1000/365</f>
        <v>0.175946650053068</v>
      </c>
      <c r="O5018" s="0" t="n">
        <f aca="false">Table1[[#This Row],[Detection frequency 2021]]/100*365</f>
        <v>5.277097</v>
      </c>
      <c r="P5018" s="0" t="n">
        <f aca="false">Table1[[#This Row],[Flared days/year]]/12</f>
        <v>0.439758083333333</v>
      </c>
      <c r="Q5018" s="2" t="n">
        <f aca="false">Table1[[#This Row],['#days per month]]-P5074</f>
        <v>-0.840944791666666</v>
      </c>
    </row>
    <row r="5019" customFormat="false" ht="15.75" hidden="true" customHeight="false" outlineLevel="0" collapsed="false">
      <c r="A5019" s="0" t="s">
        <v>17</v>
      </c>
      <c r="B5019" s="0" t="s">
        <v>18</v>
      </c>
      <c r="C5019" s="0" t="s">
        <v>5192</v>
      </c>
      <c r="D5019" s="0" t="n">
        <v>4291</v>
      </c>
      <c r="E5019" s="0" t="n">
        <v>9.649953</v>
      </c>
      <c r="F5019" s="0" t="n">
        <v>-63.7662689999999</v>
      </c>
      <c r="G5019" s="0" t="n">
        <v>0.0018182070084</v>
      </c>
      <c r="H5019" s="0" t="n">
        <v>1997.26</v>
      </c>
      <c r="I5019" s="0" t="n">
        <v>1.6015</v>
      </c>
      <c r="J5019" s="0" t="n">
        <v>9.62567</v>
      </c>
      <c r="K5019" s="0" t="n">
        <v>187</v>
      </c>
      <c r="L5019" s="0" t="s">
        <v>20</v>
      </c>
      <c r="M5019" s="0" t="n">
        <f aca="false">35.3*G5019</f>
        <v>0.06418270739652</v>
      </c>
      <c r="N5019" s="0" t="n">
        <f aca="false">M5019*1000/365</f>
        <v>0.175843033963068</v>
      </c>
      <c r="O5019" s="0" t="n">
        <f aca="false">Table1[[#This Row],[Detection frequency 2021]]/100*365</f>
        <v>35.1336955</v>
      </c>
      <c r="P5019" s="0" t="n">
        <f aca="false">Table1[[#This Row],[Flared days/year]]/12</f>
        <v>2.92780795833333</v>
      </c>
      <c r="Q5019" s="2" t="n">
        <f aca="false">Table1[[#This Row],['#days per month]]-P5075</f>
        <v>0.992200791666667</v>
      </c>
    </row>
    <row r="5020" customFormat="false" ht="15.75" hidden="true" customHeight="false" outlineLevel="0" collapsed="false">
      <c r="A5020" s="0" t="s">
        <v>35</v>
      </c>
      <c r="B5020" s="0" t="s">
        <v>36</v>
      </c>
      <c r="C5020" s="0" t="s">
        <v>5193</v>
      </c>
      <c r="D5020" s="0" t="n">
        <v>3813</v>
      </c>
      <c r="E5020" s="0" t="n">
        <v>18.6157</v>
      </c>
      <c r="F5020" s="0" t="n">
        <v>-93.070475</v>
      </c>
      <c r="G5020" s="0" t="n">
        <v>0.0018173088066</v>
      </c>
      <c r="H5020" s="0" t="n">
        <v>1736.45</v>
      </c>
      <c r="I5020" s="0" t="n">
        <v>1.6015</v>
      </c>
      <c r="J5020" s="0" t="n">
        <v>8.64865</v>
      </c>
      <c r="K5020" s="0" t="n">
        <v>185</v>
      </c>
      <c r="L5020" s="0" t="s">
        <v>20</v>
      </c>
      <c r="M5020" s="0" t="n">
        <f aca="false">35.3*G5020</f>
        <v>0.06415100087298</v>
      </c>
      <c r="N5020" s="0" t="n">
        <f aca="false">M5020*1000/365</f>
        <v>0.175756166775288</v>
      </c>
      <c r="O5020" s="0" t="n">
        <f aca="false">Table1[[#This Row],[Detection frequency 2021]]/100*365</f>
        <v>31.5675725</v>
      </c>
      <c r="P5020" s="0" t="n">
        <f aca="false">Table1[[#This Row],[Flared days/year]]/12</f>
        <v>2.63063104166667</v>
      </c>
      <c r="Q5020" s="2" t="n">
        <f aca="false">Table1[[#This Row],['#days per month]]-P5076</f>
        <v>0.082639041666666</v>
      </c>
    </row>
    <row r="5021" customFormat="false" ht="15.75" hidden="true" customHeight="false" outlineLevel="0" collapsed="false">
      <c r="A5021" s="0" t="s">
        <v>72</v>
      </c>
      <c r="B5021" s="0" t="s">
        <v>73</v>
      </c>
      <c r="C5021" s="0" t="s">
        <v>5194</v>
      </c>
      <c r="D5021" s="0" t="n">
        <v>7092</v>
      </c>
      <c r="E5021" s="0" t="n">
        <v>48.561364</v>
      </c>
      <c r="F5021" s="0" t="n">
        <v>57.178139</v>
      </c>
      <c r="G5021" s="0" t="n">
        <v>0.0018171708475</v>
      </c>
      <c r="H5021" s="0" t="n">
        <v>1783.14</v>
      </c>
      <c r="I5021" s="0" t="n">
        <v>1.6015</v>
      </c>
      <c r="J5021" s="0" t="n">
        <v>11.3514</v>
      </c>
      <c r="K5021" s="0" t="n">
        <v>370</v>
      </c>
      <c r="L5021" s="0" t="s">
        <v>20</v>
      </c>
      <c r="M5021" s="0" t="n">
        <f aca="false">35.3*G5021</f>
        <v>0.06414613091675</v>
      </c>
      <c r="N5021" s="0" t="n">
        <f aca="false">M5021*1000/365</f>
        <v>0.175742824429452</v>
      </c>
      <c r="O5021" s="0" t="n">
        <f aca="false">Table1[[#This Row],[Detection frequency 2021]]/100*365</f>
        <v>41.43261</v>
      </c>
      <c r="P5021" s="0" t="n">
        <f aca="false">Table1[[#This Row],[Flared days/year]]/12</f>
        <v>3.4527175</v>
      </c>
      <c r="Q5021" s="2" t="n">
        <f aca="false">Table1[[#This Row],['#days per month]]-P5077</f>
        <v>-0.586342083333332</v>
      </c>
    </row>
    <row r="5022" customFormat="false" ht="15.75" hidden="false" customHeight="false" outlineLevel="0" collapsed="false">
      <c r="A5022" s="0" t="s">
        <v>521</v>
      </c>
      <c r="B5022" s="0" t="s">
        <v>522</v>
      </c>
      <c r="C5022" s="0" t="s">
        <v>5195</v>
      </c>
      <c r="D5022" s="0" t="n">
        <v>7615</v>
      </c>
      <c r="E5022" s="0" t="n">
        <v>28.578467</v>
      </c>
      <c r="F5022" s="0" t="n">
        <v>47.855158</v>
      </c>
      <c r="G5022" s="0" t="n">
        <v>0.0006595266864</v>
      </c>
      <c r="H5022" s="0" t="n">
        <v>1770.12</v>
      </c>
      <c r="I5022" s="0" t="n">
        <v>1.6015</v>
      </c>
      <c r="J5022" s="0" t="n">
        <v>5.55556</v>
      </c>
      <c r="K5022" s="0" t="n">
        <v>396</v>
      </c>
      <c r="L5022" s="0" t="s">
        <v>20</v>
      </c>
      <c r="M5022" s="0" t="n">
        <f aca="false">35.3*G5022</f>
        <v>0.02328129202992</v>
      </c>
      <c r="N5022" s="0" t="n">
        <f aca="false">M5022*1000/365</f>
        <v>0.0637843617258082</v>
      </c>
      <c r="O5022" s="0" t="n">
        <f aca="false">Table1[[#This Row],[Detection frequency 2021]]/100*365</f>
        <v>20.277794</v>
      </c>
      <c r="P5022" s="2" t="n">
        <f aca="false">Table1[[#This Row],[Flared days/year]]/12</f>
        <v>1.68981616666667</v>
      </c>
      <c r="Q5022" s="2"/>
    </row>
    <row r="5023" customFormat="false" ht="15.75" hidden="true" customHeight="false" outlineLevel="0" collapsed="false">
      <c r="A5023" s="0" t="s">
        <v>645</v>
      </c>
      <c r="B5023" s="0" t="s">
        <v>646</v>
      </c>
      <c r="C5023" s="0" t="s">
        <v>5196</v>
      </c>
      <c r="D5023" s="0" t="n">
        <v>2571</v>
      </c>
      <c r="E5023" s="0" t="n">
        <v>32.2557</v>
      </c>
      <c r="F5023" s="0" t="n">
        <v>-101.707397</v>
      </c>
      <c r="G5023" s="0" t="n">
        <v>0.00181563275029999</v>
      </c>
      <c r="H5023" s="0" t="n">
        <v>1827.17</v>
      </c>
      <c r="I5023" s="0" t="n">
        <v>1.6015</v>
      </c>
      <c r="J5023" s="0" t="n">
        <v>7.40741</v>
      </c>
      <c r="K5023" s="0" t="n">
        <v>351</v>
      </c>
      <c r="L5023" s="0" t="s">
        <v>20</v>
      </c>
      <c r="M5023" s="0" t="n">
        <f aca="false">35.3*G5023</f>
        <v>0.0640918360855896</v>
      </c>
      <c r="N5023" s="0" t="n">
        <f aca="false">M5023*1000/365</f>
        <v>0.175594071467369</v>
      </c>
      <c r="O5023" s="0" t="n">
        <f aca="false">Table1[[#This Row],[Detection frequency 2021]]/100*365</f>
        <v>27.0370465</v>
      </c>
      <c r="P5023" s="0" t="n">
        <f aca="false">Table1[[#This Row],[Flared days/year]]/12</f>
        <v>2.25308720833333</v>
      </c>
      <c r="Q5023" s="2" t="n">
        <f aca="false">Table1[[#This Row],['#days per month]]-P5079</f>
        <v>-2.84727070833333</v>
      </c>
    </row>
    <row r="5024" customFormat="false" ht="15.75" hidden="true" customHeight="false" outlineLevel="0" collapsed="false">
      <c r="A5024" s="0" t="s">
        <v>161</v>
      </c>
      <c r="B5024" s="0" t="s">
        <v>162</v>
      </c>
      <c r="C5024" s="0" t="s">
        <v>5197</v>
      </c>
      <c r="D5024" s="0" t="n">
        <v>12298</v>
      </c>
      <c r="E5024" s="0" t="n">
        <v>39.882438</v>
      </c>
      <c r="F5024" s="0" t="n">
        <v>120.974729</v>
      </c>
      <c r="G5024" s="0" t="n">
        <v>0.0018147110661</v>
      </c>
      <c r="H5024" s="0" t="n">
        <v>1822.24</v>
      </c>
      <c r="I5024" s="0" t="n">
        <v>1.6015</v>
      </c>
      <c r="J5024" s="0" t="n">
        <v>14.5038</v>
      </c>
      <c r="K5024" s="0" t="n">
        <v>262</v>
      </c>
      <c r="L5024" s="0" t="s">
        <v>20</v>
      </c>
      <c r="M5024" s="0" t="n">
        <f aca="false">35.3*G5024</f>
        <v>0.06405930063333</v>
      </c>
      <c r="N5024" s="0" t="n">
        <f aca="false">M5024*1000/365</f>
        <v>0.175504933242</v>
      </c>
      <c r="O5024" s="0" t="n">
        <f aca="false">Table1[[#This Row],[Detection frequency 2021]]/100*365</f>
        <v>52.93887</v>
      </c>
      <c r="P5024" s="0" t="n">
        <f aca="false">Table1[[#This Row],[Flared days/year]]/12</f>
        <v>4.4115725</v>
      </c>
      <c r="Q5024" s="2" t="n">
        <f aca="false">Table1[[#This Row],['#days per month]]-P5080</f>
        <v>2.01025575</v>
      </c>
    </row>
    <row r="5025" customFormat="false" ht="15.75" hidden="true" customHeight="false" outlineLevel="0" collapsed="false">
      <c r="A5025" s="0" t="s">
        <v>24</v>
      </c>
      <c r="B5025" s="0" t="s">
        <v>25</v>
      </c>
      <c r="C5025" s="0" t="s">
        <v>5198</v>
      </c>
      <c r="D5025" s="0" t="n">
        <v>10295</v>
      </c>
      <c r="E5025" s="0" t="n">
        <v>60.441418</v>
      </c>
      <c r="F5025" s="0" t="n">
        <v>96.295639</v>
      </c>
      <c r="G5025" s="0" t="n">
        <v>0.0018136484875</v>
      </c>
      <c r="H5025" s="0" t="n">
        <v>1678.49</v>
      </c>
      <c r="I5025" s="0" t="n">
        <v>1.6015</v>
      </c>
      <c r="J5025" s="0" t="n">
        <v>12.5604</v>
      </c>
      <c r="K5025" s="0" t="n">
        <v>207</v>
      </c>
      <c r="L5025" s="0" t="s">
        <v>20</v>
      </c>
      <c r="M5025" s="0" t="n">
        <f aca="false">35.3*G5025</f>
        <v>0.06402179160875</v>
      </c>
      <c r="N5025" s="0" t="n">
        <f aca="false">M5025*1000/365</f>
        <v>0.175402168791096</v>
      </c>
      <c r="O5025" s="0" t="n">
        <f aca="false">Table1[[#This Row],[Detection frequency 2021]]/100*365</f>
        <v>45.84546</v>
      </c>
      <c r="P5025" s="0" t="n">
        <f aca="false">Table1[[#This Row],[Flared days/year]]/12</f>
        <v>3.820455</v>
      </c>
      <c r="Q5025" s="2" t="n">
        <f aca="false">Table1[[#This Row],['#days per month]]-P5081</f>
        <v>1.09896329166667</v>
      </c>
    </row>
    <row r="5026" customFormat="false" ht="15.75" hidden="true" customHeight="false" outlineLevel="0" collapsed="false">
      <c r="A5026" s="0" t="s">
        <v>645</v>
      </c>
      <c r="B5026" s="0" t="s">
        <v>646</v>
      </c>
      <c r="C5026" s="0" t="s">
        <v>5199</v>
      </c>
      <c r="D5026" s="0" t="n">
        <v>3191</v>
      </c>
      <c r="E5026" s="0" t="n">
        <v>29.048174</v>
      </c>
      <c r="F5026" s="0" t="n">
        <v>-97.915014</v>
      </c>
      <c r="G5026" s="0" t="n">
        <v>0.001812577103</v>
      </c>
      <c r="H5026" s="0" t="n">
        <v>1922.86</v>
      </c>
      <c r="I5026" s="0" t="n">
        <v>1.93823</v>
      </c>
      <c r="J5026" s="0" t="n">
        <v>8.41424</v>
      </c>
      <c r="K5026" s="0" t="n">
        <v>309</v>
      </c>
      <c r="L5026" s="0" t="s">
        <v>20</v>
      </c>
      <c r="M5026" s="0" t="n">
        <f aca="false">35.3*G5026</f>
        <v>0.0639839717359</v>
      </c>
      <c r="N5026" s="0" t="n">
        <f aca="false">M5026*1000/365</f>
        <v>0.175298552701096</v>
      </c>
      <c r="O5026" s="0" t="n">
        <f aca="false">Table1[[#This Row],[Detection frequency 2021]]/100*365</f>
        <v>30.711976</v>
      </c>
      <c r="P5026" s="0" t="n">
        <f aca="false">Table1[[#This Row],[Flared days/year]]/12</f>
        <v>2.55933133333333</v>
      </c>
      <c r="Q5026" s="2" t="n">
        <f aca="false">Table1[[#This Row],['#days per month]]-P5082</f>
        <v>-1.79861658333333</v>
      </c>
    </row>
    <row r="5027" customFormat="false" ht="15.75" hidden="true" customHeight="false" outlineLevel="0" collapsed="false">
      <c r="A5027" s="0" t="s">
        <v>645</v>
      </c>
      <c r="B5027" s="0" t="s">
        <v>646</v>
      </c>
      <c r="C5027" s="0" t="s">
        <v>5200</v>
      </c>
      <c r="D5027" s="0" t="n">
        <v>2133</v>
      </c>
      <c r="E5027" s="0" t="n">
        <v>31.268824</v>
      </c>
      <c r="F5027" s="0" t="n">
        <v>-102.982245999999</v>
      </c>
      <c r="G5027" s="0" t="n">
        <v>0.0018122571553</v>
      </c>
      <c r="H5027" s="0" t="n">
        <v>1837.61</v>
      </c>
      <c r="I5027" s="0" t="n">
        <v>1.31409</v>
      </c>
      <c r="J5027" s="0" t="n">
        <v>6.52173999999999</v>
      </c>
      <c r="K5027" s="0" t="n">
        <v>322</v>
      </c>
      <c r="L5027" s="0" t="s">
        <v>20</v>
      </c>
      <c r="M5027" s="0" t="n">
        <f aca="false">35.3*G5027</f>
        <v>0.06397267758209</v>
      </c>
      <c r="N5027" s="0" t="n">
        <f aca="false">M5027*1000/365</f>
        <v>0.175267609813945</v>
      </c>
      <c r="O5027" s="0" t="n">
        <f aca="false">Table1[[#This Row],[Detection frequency 2021]]/100*365</f>
        <v>23.804351</v>
      </c>
      <c r="P5027" s="0" t="n">
        <f aca="false">Table1[[#This Row],[Flared days/year]]/12</f>
        <v>1.98369591666666</v>
      </c>
      <c r="Q5027" s="2" t="n">
        <f aca="false">Table1[[#This Row],['#days per month]]-P5083</f>
        <v>-2.07184949999997</v>
      </c>
    </row>
    <row r="5028" customFormat="false" ht="15.75" hidden="true" customHeight="false" outlineLevel="0" collapsed="false">
      <c r="A5028" s="0" t="s">
        <v>645</v>
      </c>
      <c r="B5028" s="0" t="s">
        <v>646</v>
      </c>
      <c r="C5028" s="0" t="s">
        <v>5201</v>
      </c>
      <c r="D5028" s="0" t="n">
        <v>3009</v>
      </c>
      <c r="E5028" s="0" t="n">
        <v>28.445645</v>
      </c>
      <c r="F5028" s="0" t="n">
        <v>-98.7920709999999</v>
      </c>
      <c r="G5028" s="0" t="n">
        <v>0.0018116260658</v>
      </c>
      <c r="H5028" s="0" t="n">
        <v>1858.45</v>
      </c>
      <c r="I5028" s="0" t="n">
        <v>1.6015</v>
      </c>
      <c r="J5028" s="0" t="n">
        <v>15.8729999999999</v>
      </c>
      <c r="K5028" s="0" t="n">
        <v>315</v>
      </c>
      <c r="L5028" s="0" t="s">
        <v>20</v>
      </c>
      <c r="M5028" s="0" t="n">
        <f aca="false">35.3*G5028</f>
        <v>0.06395040012274</v>
      </c>
      <c r="N5028" s="0" t="n">
        <f aca="false">M5028*1000/365</f>
        <v>0.17520657567874</v>
      </c>
      <c r="O5028" s="0" t="n">
        <f aca="false">Table1[[#This Row],[Detection frequency 2021]]/100*365</f>
        <v>57.9364499999996</v>
      </c>
      <c r="P5028" s="0" t="n">
        <f aca="false">Table1[[#This Row],[Flared days/year]]/12</f>
        <v>4.82803749999997</v>
      </c>
      <c r="Q5028" s="2" t="n">
        <f aca="false">Table1[[#This Row],['#days per month]]-P5084</f>
        <v>-0.241417083333364</v>
      </c>
    </row>
    <row r="5029" customFormat="false" ht="15.75" hidden="true" customHeight="false" outlineLevel="0" collapsed="false">
      <c r="A5029" s="0" t="s">
        <v>598</v>
      </c>
      <c r="B5029" s="0" t="s">
        <v>599</v>
      </c>
      <c r="C5029" s="0" t="s">
        <v>5202</v>
      </c>
      <c r="D5029" s="0" t="n">
        <v>654</v>
      </c>
      <c r="E5029" s="0" t="n">
        <v>49.30949</v>
      </c>
      <c r="F5029" s="0" t="n">
        <v>-103.12996</v>
      </c>
      <c r="G5029" s="0" t="n">
        <v>0.0018102376689</v>
      </c>
      <c r="H5029" s="0" t="n">
        <v>1906.1</v>
      </c>
      <c r="I5029" s="0" t="n">
        <v>2.3043</v>
      </c>
      <c r="J5029" s="0" t="n">
        <v>12.7389</v>
      </c>
      <c r="K5029" s="0" t="n">
        <v>314</v>
      </c>
      <c r="L5029" s="0" t="s">
        <v>20</v>
      </c>
      <c r="M5029" s="0" t="n">
        <f aca="false">35.3*G5029</f>
        <v>0.06390138971217</v>
      </c>
      <c r="N5029" s="0" t="n">
        <f aca="false">M5029*1000/365</f>
        <v>0.175072300581288</v>
      </c>
      <c r="O5029" s="0" t="n">
        <f aca="false">Table1[[#This Row],[Detection frequency 2021]]/100*365</f>
        <v>46.496985</v>
      </c>
      <c r="P5029" s="0" t="n">
        <f aca="false">Table1[[#This Row],[Flared days/year]]/12</f>
        <v>3.87474875</v>
      </c>
      <c r="Q5029" s="2" t="n">
        <f aca="false">Table1[[#This Row],['#days per month]]-P5085</f>
        <v>-0.644285833333334</v>
      </c>
    </row>
    <row r="5030" customFormat="false" ht="15.75" hidden="true" customHeight="false" outlineLevel="0" collapsed="false">
      <c r="A5030" s="0" t="s">
        <v>645</v>
      </c>
      <c r="B5030" s="0" t="s">
        <v>646</v>
      </c>
      <c r="C5030" s="0" t="s">
        <v>5203</v>
      </c>
      <c r="D5030" s="0" t="n">
        <v>3484</v>
      </c>
      <c r="E5030" s="0" t="n">
        <v>29.083177</v>
      </c>
      <c r="F5030" s="0" t="n">
        <v>-95.353487</v>
      </c>
      <c r="G5030" s="0" t="n">
        <v>0.0018068327209</v>
      </c>
      <c r="H5030" s="0" t="n">
        <v>1867.18</v>
      </c>
      <c r="I5030" s="0" t="n">
        <v>1.6015</v>
      </c>
      <c r="J5030" s="0" t="n">
        <v>7.80669</v>
      </c>
      <c r="K5030" s="0" t="n">
        <v>269</v>
      </c>
      <c r="L5030" s="0" t="s">
        <v>20</v>
      </c>
      <c r="M5030" s="0" t="n">
        <f aca="false">35.3*G5030</f>
        <v>0.06378119504777</v>
      </c>
      <c r="N5030" s="0" t="n">
        <f aca="false">M5030*1000/365</f>
        <v>0.174743000130877</v>
      </c>
      <c r="O5030" s="0" t="n">
        <f aca="false">Table1[[#This Row],[Detection frequency 2021]]/100*365</f>
        <v>28.4944185</v>
      </c>
      <c r="P5030" s="0" t="n">
        <f aca="false">Table1[[#This Row],[Flared days/year]]/12</f>
        <v>2.374534875</v>
      </c>
      <c r="Q5030" s="2" t="n">
        <f aca="false">Table1[[#This Row],['#days per month]]-P5086</f>
        <v>0.190773333333336</v>
      </c>
    </row>
    <row r="5031" customFormat="false" ht="15.75" hidden="true" customHeight="false" outlineLevel="0" collapsed="false">
      <c r="A5031" s="0" t="s">
        <v>598</v>
      </c>
      <c r="B5031" s="0" t="s">
        <v>599</v>
      </c>
      <c r="C5031" s="0" t="s">
        <v>5204</v>
      </c>
      <c r="D5031" s="0" t="n">
        <v>180</v>
      </c>
      <c r="E5031" s="0" t="n">
        <v>54.441235</v>
      </c>
      <c r="F5031" s="0" t="n">
        <v>-118.547763999999</v>
      </c>
      <c r="G5031" s="0" t="n">
        <v>0.0018063777494</v>
      </c>
      <c r="H5031" s="0" t="n">
        <v>1841.5</v>
      </c>
      <c r="I5031" s="0" t="n">
        <v>2.2037</v>
      </c>
      <c r="J5031" s="0" t="n">
        <v>16.6038</v>
      </c>
      <c r="K5031" s="0" t="n">
        <v>265</v>
      </c>
      <c r="L5031" s="0" t="s">
        <v>20</v>
      </c>
      <c r="M5031" s="0" t="n">
        <f aca="false">35.3*G5031</f>
        <v>0.06376513455382</v>
      </c>
      <c r="N5031" s="0" t="n">
        <f aca="false">M5031*1000/365</f>
        <v>0.174698998777589</v>
      </c>
      <c r="O5031" s="0" t="n">
        <f aca="false">Table1[[#This Row],[Detection frequency 2021]]/100*365</f>
        <v>60.60387</v>
      </c>
      <c r="P5031" s="0" t="n">
        <f aca="false">Table1[[#This Row],[Flared days/year]]/12</f>
        <v>5.0503225</v>
      </c>
      <c r="Q5031" s="2" t="n">
        <f aca="false">Table1[[#This Row],['#days per month]]-P5087</f>
        <v>1.65962458333333</v>
      </c>
    </row>
    <row r="5032" customFormat="false" ht="15.75" hidden="true" customHeight="false" outlineLevel="0" collapsed="false">
      <c r="A5032" s="0" t="s">
        <v>645</v>
      </c>
      <c r="B5032" s="0" t="s">
        <v>646</v>
      </c>
      <c r="C5032" s="0" t="s">
        <v>5205</v>
      </c>
      <c r="D5032" s="0" t="n">
        <v>3104</v>
      </c>
      <c r="E5032" s="0" t="n">
        <v>28.604089</v>
      </c>
      <c r="F5032" s="0" t="n">
        <v>-98.237799</v>
      </c>
      <c r="G5032" s="0" t="n">
        <v>0.0018058611366</v>
      </c>
      <c r="H5032" s="0" t="n">
        <v>1875.32</v>
      </c>
      <c r="I5032" s="0" t="n">
        <v>1.6015</v>
      </c>
      <c r="J5032" s="0" t="n">
        <v>3.75</v>
      </c>
      <c r="K5032" s="0" t="n">
        <v>320</v>
      </c>
      <c r="L5032" s="0" t="s">
        <v>20</v>
      </c>
      <c r="M5032" s="0" t="n">
        <f aca="false">35.3*G5032</f>
        <v>0.06374689812198</v>
      </c>
      <c r="N5032" s="0" t="n">
        <f aca="false">M5032*1000/365</f>
        <v>0.17464903595063</v>
      </c>
      <c r="O5032" s="0" t="n">
        <f aca="false">Table1[[#This Row],[Detection frequency 2021]]/100*365</f>
        <v>13.6875</v>
      </c>
      <c r="P5032" s="0" t="n">
        <f aca="false">Table1[[#This Row],[Flared days/year]]/12</f>
        <v>1.140625</v>
      </c>
      <c r="Q5032" s="2" t="n">
        <f aca="false">Table1[[#This Row],['#days per month]]-P5088</f>
        <v>-0.554146041666663</v>
      </c>
    </row>
    <row r="5033" customFormat="false" ht="15.75" hidden="true" customHeight="false" outlineLevel="0" collapsed="false">
      <c r="A5033" s="0" t="s">
        <v>645</v>
      </c>
      <c r="B5033" s="0" t="s">
        <v>646</v>
      </c>
      <c r="C5033" s="0" t="s">
        <v>5206</v>
      </c>
      <c r="D5033" s="0" t="n">
        <v>2010</v>
      </c>
      <c r="E5033" s="0" t="n">
        <v>31.44233</v>
      </c>
      <c r="F5033" s="0" t="n">
        <v>-103.291275</v>
      </c>
      <c r="G5033" s="0" t="n">
        <v>0.0018053386532</v>
      </c>
      <c r="H5033" s="0" t="n">
        <v>1848.24</v>
      </c>
      <c r="I5033" s="0" t="n">
        <v>1.78712999999999</v>
      </c>
      <c r="J5033" s="0" t="n">
        <v>11.6208</v>
      </c>
      <c r="K5033" s="0" t="n">
        <v>327</v>
      </c>
      <c r="L5033" s="0" t="s">
        <v>20</v>
      </c>
      <c r="M5033" s="0" t="n">
        <f aca="false">35.3*G5033</f>
        <v>0.06372845445796</v>
      </c>
      <c r="N5033" s="0" t="n">
        <f aca="false">M5033*1000/365</f>
        <v>0.174598505364274</v>
      </c>
      <c r="O5033" s="0" t="n">
        <f aca="false">Table1[[#This Row],[Detection frequency 2021]]/100*365</f>
        <v>42.41592</v>
      </c>
      <c r="P5033" s="0" t="n">
        <f aca="false">Table1[[#This Row],[Flared days/year]]/12</f>
        <v>3.53466</v>
      </c>
      <c r="Q5033" s="2" t="n">
        <f aca="false">Table1[[#This Row],['#days per month]]-P5089</f>
        <v>1.880580375</v>
      </c>
    </row>
    <row r="5034" customFormat="false" ht="15.75" hidden="true" customHeight="false" outlineLevel="0" collapsed="false">
      <c r="A5034" s="0" t="s">
        <v>645</v>
      </c>
      <c r="B5034" s="0" t="s">
        <v>646</v>
      </c>
      <c r="C5034" s="0" t="s">
        <v>5207</v>
      </c>
      <c r="D5034" s="0" t="n">
        <v>2350</v>
      </c>
      <c r="E5034" s="0" t="n">
        <v>32.231528</v>
      </c>
      <c r="F5034" s="0" t="n">
        <v>-102.085488</v>
      </c>
      <c r="G5034" s="0" t="n">
        <v>0.0018039150327</v>
      </c>
      <c r="H5034" s="0" t="n">
        <v>1915.43</v>
      </c>
      <c r="I5034" s="0" t="n">
        <v>3.0807</v>
      </c>
      <c r="J5034" s="0" t="n">
        <v>5.21739</v>
      </c>
      <c r="K5034" s="0" t="n">
        <v>345</v>
      </c>
      <c r="L5034" s="0" t="s">
        <v>20</v>
      </c>
      <c r="M5034" s="0" t="n">
        <f aca="false">35.3*G5034</f>
        <v>0.06367820065431</v>
      </c>
      <c r="N5034" s="0" t="n">
        <f aca="false">M5034*1000/365</f>
        <v>0.174460823710438</v>
      </c>
      <c r="O5034" s="0" t="n">
        <f aca="false">Table1[[#This Row],[Detection frequency 2021]]/100*365</f>
        <v>19.0434735</v>
      </c>
      <c r="P5034" s="0" t="n">
        <f aca="false">Table1[[#This Row],[Flared days/year]]/12</f>
        <v>1.586956125</v>
      </c>
      <c r="Q5034" s="2" t="n">
        <f aca="false">Table1[[#This Row],['#days per month]]-P5090</f>
        <v>0.942080208333333</v>
      </c>
    </row>
    <row r="5035" customFormat="false" ht="15.75" hidden="true" customHeight="false" outlineLevel="0" collapsed="false">
      <c r="A5035" s="0" t="s">
        <v>1681</v>
      </c>
      <c r="B5035" s="0" t="s">
        <v>1682</v>
      </c>
      <c r="C5035" s="0" t="s">
        <v>5208</v>
      </c>
      <c r="D5035" s="0" t="n">
        <v>10723</v>
      </c>
      <c r="E5035" s="0" t="n">
        <v>24.6684299999999</v>
      </c>
      <c r="F5035" s="0" t="n">
        <v>91.597548</v>
      </c>
      <c r="G5035" s="0" t="n">
        <v>0.0018035011554</v>
      </c>
      <c r="H5035" s="0" t="n">
        <v>1834.15</v>
      </c>
      <c r="I5035" s="0" t="n">
        <v>1.6015</v>
      </c>
      <c r="J5035" s="0" t="n">
        <v>6.80851</v>
      </c>
      <c r="K5035" s="0" t="n">
        <v>235</v>
      </c>
      <c r="L5035" s="0" t="s">
        <v>20</v>
      </c>
      <c r="M5035" s="0" t="n">
        <f aca="false">35.3*G5035</f>
        <v>0.06366359078562</v>
      </c>
      <c r="N5035" s="0" t="n">
        <f aca="false">M5035*1000/365</f>
        <v>0.174420796672931</v>
      </c>
      <c r="O5035" s="0" t="n">
        <f aca="false">Table1[[#This Row],[Detection frequency 2021]]/100*365</f>
        <v>24.8510615</v>
      </c>
      <c r="P5035" s="0" t="n">
        <f aca="false">Table1[[#This Row],[Flared days/year]]/12</f>
        <v>2.07092179166667</v>
      </c>
      <c r="Q5035" s="2" t="n">
        <f aca="false">Table1[[#This Row],['#days per month]]-P5091</f>
        <v>-0.24653925</v>
      </c>
    </row>
    <row r="5036" customFormat="false" ht="15.75" hidden="true" customHeight="false" outlineLevel="0" collapsed="false">
      <c r="A5036" s="0" t="s">
        <v>17</v>
      </c>
      <c r="B5036" s="0" t="s">
        <v>18</v>
      </c>
      <c r="C5036" s="0" t="s">
        <v>5209</v>
      </c>
      <c r="D5036" s="0" t="n">
        <v>4402</v>
      </c>
      <c r="E5036" s="0" t="n">
        <v>9.780897</v>
      </c>
      <c r="F5036" s="0" t="n">
        <v>-63.408279</v>
      </c>
      <c r="G5036" s="0" t="n">
        <v>0.0018033690669</v>
      </c>
      <c r="H5036" s="0" t="n">
        <v>1879.5</v>
      </c>
      <c r="I5036" s="0" t="n">
        <v>2.30838</v>
      </c>
      <c r="J5036" s="0" t="n">
        <v>13.3332999999999</v>
      </c>
      <c r="K5036" s="0" t="n">
        <v>210</v>
      </c>
      <c r="L5036" s="0" t="s">
        <v>20</v>
      </c>
      <c r="M5036" s="0" t="n">
        <f aca="false">35.3*G5036</f>
        <v>0.06365892806157</v>
      </c>
      <c r="N5036" s="0" t="n">
        <f aca="false">M5036*1000/365</f>
        <v>0.174408022086493</v>
      </c>
      <c r="O5036" s="0" t="n">
        <f aca="false">Table1[[#This Row],[Detection frequency 2021]]/100*365</f>
        <v>48.6665449999996</v>
      </c>
      <c r="P5036" s="0" t="n">
        <f aca="false">Table1[[#This Row],[Flared days/year]]/12</f>
        <v>4.05554541666664</v>
      </c>
      <c r="Q5036" s="2" t="n">
        <f aca="false">Table1[[#This Row],['#days per month]]-P5092</f>
        <v>-3.54862125000003</v>
      </c>
    </row>
    <row r="5037" customFormat="false" ht="15.75" hidden="true" customHeight="false" outlineLevel="0" collapsed="false">
      <c r="A5037" s="0" t="s">
        <v>24</v>
      </c>
      <c r="B5037" s="0" t="s">
        <v>25</v>
      </c>
      <c r="C5037" s="0" t="s">
        <v>5210</v>
      </c>
      <c r="D5037" s="0" t="n">
        <v>10474</v>
      </c>
      <c r="E5037" s="0" t="n">
        <v>59.424454</v>
      </c>
      <c r="F5037" s="0" t="n">
        <v>107.811459</v>
      </c>
      <c r="G5037" s="0" t="n">
        <v>0.0018027526539</v>
      </c>
      <c r="H5037" s="0" t="n">
        <v>1673.24</v>
      </c>
      <c r="I5037" s="0" t="n">
        <v>1.45596</v>
      </c>
      <c r="J5037" s="0" t="n">
        <v>7.69231</v>
      </c>
      <c r="K5037" s="0" t="n">
        <v>273</v>
      </c>
      <c r="L5037" s="0" t="s">
        <v>20</v>
      </c>
      <c r="M5037" s="0" t="n">
        <f aca="false">35.3*G5037</f>
        <v>0.06363716868267</v>
      </c>
      <c r="N5037" s="0" t="n">
        <f aca="false">M5037*1000/365</f>
        <v>0.174348407349781</v>
      </c>
      <c r="O5037" s="0" t="n">
        <f aca="false">Table1[[#This Row],[Detection frequency 2021]]/100*365</f>
        <v>28.0769315</v>
      </c>
      <c r="P5037" s="0" t="n">
        <f aca="false">Table1[[#This Row],[Flared days/year]]/12</f>
        <v>2.33974429166667</v>
      </c>
      <c r="Q5037" s="2" t="n">
        <f aca="false">Table1[[#This Row],['#days per month]]-P5093</f>
        <v>1.63054625</v>
      </c>
    </row>
    <row r="5038" customFormat="false" ht="15.75" hidden="true" customHeight="false" outlineLevel="0" collapsed="false">
      <c r="A5038" s="0" t="s">
        <v>645</v>
      </c>
      <c r="B5038" s="0" t="s">
        <v>646</v>
      </c>
      <c r="C5038" s="0" t="s">
        <v>5211</v>
      </c>
      <c r="D5038" s="0" t="n">
        <v>3382</v>
      </c>
      <c r="E5038" s="0" t="n">
        <v>29.565559</v>
      </c>
      <c r="F5038" s="0" t="n">
        <v>-97.217666</v>
      </c>
      <c r="G5038" s="0" t="n">
        <v>0.0018026587243</v>
      </c>
      <c r="H5038" s="0" t="n">
        <v>1855.62</v>
      </c>
      <c r="I5038" s="0" t="n">
        <v>1.6015</v>
      </c>
      <c r="J5038" s="0" t="n">
        <v>9.68858</v>
      </c>
      <c r="K5038" s="0" t="n">
        <v>289</v>
      </c>
      <c r="L5038" s="0" t="s">
        <v>20</v>
      </c>
      <c r="M5038" s="0" t="n">
        <f aca="false">35.3*G5038</f>
        <v>0.06363385296779</v>
      </c>
      <c r="N5038" s="0" t="n">
        <f aca="false">M5038*1000/365</f>
        <v>0.174339323199425</v>
      </c>
      <c r="O5038" s="0" t="n">
        <f aca="false">Table1[[#This Row],[Detection frequency 2021]]/100*365</f>
        <v>35.363317</v>
      </c>
      <c r="P5038" s="0" t="n">
        <f aca="false">Table1[[#This Row],[Flared days/year]]/12</f>
        <v>2.94694308333333</v>
      </c>
      <c r="Q5038" s="2" t="n">
        <f aca="false">Table1[[#This Row],['#days per month]]-P5094</f>
        <v>0.483287375000002</v>
      </c>
    </row>
    <row r="5039" customFormat="false" ht="15.75" hidden="true" customHeight="false" outlineLevel="0" collapsed="false">
      <c r="A5039" s="0" t="s">
        <v>24</v>
      </c>
      <c r="B5039" s="0" t="s">
        <v>25</v>
      </c>
      <c r="C5039" s="0" t="s">
        <v>5212</v>
      </c>
      <c r="D5039" s="0" t="n">
        <v>10534</v>
      </c>
      <c r="E5039" s="0" t="n">
        <v>61.4098849999999</v>
      </c>
      <c r="F5039" s="0" t="n">
        <v>112.742059</v>
      </c>
      <c r="G5039" s="0" t="n">
        <v>0.0018020628584</v>
      </c>
      <c r="H5039" s="0" t="n">
        <v>1330.92</v>
      </c>
      <c r="I5039" s="0" t="n">
        <v>0.434834</v>
      </c>
      <c r="J5039" s="0" t="n">
        <v>3.59116</v>
      </c>
      <c r="K5039" s="0" t="n">
        <v>362</v>
      </c>
      <c r="L5039" s="0" t="s">
        <v>20</v>
      </c>
      <c r="M5039" s="0" t="n">
        <f aca="false">35.3*G5039</f>
        <v>0.06361281890152</v>
      </c>
      <c r="N5039" s="0" t="n">
        <f aca="false">M5039*1000/365</f>
        <v>0.174281695620603</v>
      </c>
      <c r="O5039" s="0" t="n">
        <f aca="false">Table1[[#This Row],[Detection frequency 2021]]/100*365</f>
        <v>13.107734</v>
      </c>
      <c r="P5039" s="0" t="n">
        <f aca="false">Table1[[#This Row],[Flared days/year]]/12</f>
        <v>1.09231116666667</v>
      </c>
      <c r="Q5039" s="2" t="n">
        <f aca="false">Table1[[#This Row],['#days per month]]-P5095</f>
        <v>-1.26136091666666</v>
      </c>
    </row>
    <row r="5040" customFormat="false" ht="15.75" hidden="true" customHeight="false" outlineLevel="0" collapsed="false">
      <c r="A5040" s="0" t="s">
        <v>645</v>
      </c>
      <c r="B5040" s="0" t="s">
        <v>646</v>
      </c>
      <c r="C5040" s="0" t="s">
        <v>5213</v>
      </c>
      <c r="D5040" s="0" t="n">
        <v>1833</v>
      </c>
      <c r="E5040" s="0" t="n">
        <v>32.023169</v>
      </c>
      <c r="F5040" s="0" t="n">
        <v>-103.532170999999</v>
      </c>
      <c r="G5040" s="0" t="n">
        <v>0.0017989749228</v>
      </c>
      <c r="H5040" s="0" t="n">
        <v>1897.8</v>
      </c>
      <c r="I5040" s="0" t="n">
        <v>1.36473</v>
      </c>
      <c r="J5040" s="0" t="n">
        <v>6.0241</v>
      </c>
      <c r="K5040" s="0" t="n">
        <v>332</v>
      </c>
      <c r="L5040" s="0" t="s">
        <v>20</v>
      </c>
      <c r="M5040" s="0" t="n">
        <f aca="false">35.3*G5040</f>
        <v>0.06350381477484</v>
      </c>
      <c r="N5040" s="0" t="n">
        <f aca="false">M5040*1000/365</f>
        <v>0.173983054177644</v>
      </c>
      <c r="O5040" s="0" t="n">
        <f aca="false">Table1[[#This Row],[Detection frequency 2021]]/100*365</f>
        <v>21.987965</v>
      </c>
      <c r="P5040" s="0" t="n">
        <f aca="false">Table1[[#This Row],[Flared days/year]]/12</f>
        <v>1.83233041666667</v>
      </c>
      <c r="Q5040" s="2" t="n">
        <f aca="false">Table1[[#This Row],['#days per month]]-P5096</f>
        <v>-1.5036783333333</v>
      </c>
    </row>
    <row r="5041" customFormat="false" ht="15.75" hidden="true" customHeight="false" outlineLevel="0" collapsed="false">
      <c r="A5041" s="0" t="s">
        <v>24</v>
      </c>
      <c r="B5041" s="0" t="s">
        <v>25</v>
      </c>
      <c r="C5041" s="0" t="s">
        <v>5214</v>
      </c>
      <c r="D5041" s="0" t="n">
        <v>9372</v>
      </c>
      <c r="E5041" s="0" t="n">
        <v>68.508657</v>
      </c>
      <c r="F5041" s="0" t="n">
        <v>79.945797</v>
      </c>
      <c r="G5041" s="0" t="n">
        <v>0.0017989074109</v>
      </c>
      <c r="H5041" s="0" t="n">
        <v>1922.8</v>
      </c>
      <c r="I5041" s="0" t="n">
        <v>3.28875</v>
      </c>
      <c r="J5041" s="0" t="n">
        <v>7.97101</v>
      </c>
      <c r="K5041" s="0" t="n">
        <v>276</v>
      </c>
      <c r="L5041" s="0" t="s">
        <v>20</v>
      </c>
      <c r="M5041" s="0" t="n">
        <f aca="false">35.3*G5041</f>
        <v>0.06350143160477</v>
      </c>
      <c r="N5041" s="0" t="n">
        <f aca="false">M5041*1000/365</f>
        <v>0.173976524944575</v>
      </c>
      <c r="O5041" s="0" t="n">
        <f aca="false">Table1[[#This Row],[Detection frequency 2021]]/100*365</f>
        <v>29.0941865</v>
      </c>
      <c r="P5041" s="0" t="n">
        <f aca="false">Table1[[#This Row],[Flared days/year]]/12</f>
        <v>2.42451554166667</v>
      </c>
      <c r="Q5041" s="2" t="n">
        <f aca="false">Table1[[#This Row],['#days per month]]-P5097</f>
        <v>-1.27482029166667</v>
      </c>
    </row>
    <row r="5042" customFormat="false" ht="15.75" hidden="true" customHeight="false" outlineLevel="0" collapsed="false">
      <c r="A5042" s="0" t="s">
        <v>598</v>
      </c>
      <c r="B5042" s="0" t="s">
        <v>599</v>
      </c>
      <c r="C5042" s="0" t="s">
        <v>5215</v>
      </c>
      <c r="D5042" s="0" t="n">
        <v>85</v>
      </c>
      <c r="E5042" s="0" t="n">
        <v>55.586946</v>
      </c>
      <c r="F5042" s="0" t="n">
        <v>-120.180363999999</v>
      </c>
      <c r="G5042" s="0" t="n">
        <v>0.0017982205507</v>
      </c>
      <c r="H5042" s="0" t="n">
        <v>1898.65</v>
      </c>
      <c r="I5042" s="0" t="n">
        <v>1.6015</v>
      </c>
      <c r="J5042" s="0" t="n">
        <v>13.3829</v>
      </c>
      <c r="K5042" s="0" t="n">
        <v>269</v>
      </c>
      <c r="L5042" s="0" t="s">
        <v>20</v>
      </c>
      <c r="M5042" s="0" t="n">
        <f aca="false">35.3*G5042</f>
        <v>0.06347718543971</v>
      </c>
      <c r="N5042" s="0" t="n">
        <f aca="false">M5042*1000/365</f>
        <v>0.173910097095096</v>
      </c>
      <c r="O5042" s="0" t="n">
        <f aca="false">Table1[[#This Row],[Detection frequency 2021]]/100*365</f>
        <v>48.847585</v>
      </c>
      <c r="P5042" s="0" t="n">
        <f aca="false">Table1[[#This Row],[Flared days/year]]/12</f>
        <v>4.07063208333333</v>
      </c>
      <c r="Q5042" s="2" t="n">
        <f aca="false">Table1[[#This Row],['#days per month]]-P5098</f>
        <v>2.44248875</v>
      </c>
    </row>
    <row r="5043" customFormat="false" ht="15.75" hidden="true" customHeight="false" outlineLevel="0" collapsed="false">
      <c r="A5043" s="0" t="s">
        <v>645</v>
      </c>
      <c r="B5043" s="0" t="s">
        <v>646</v>
      </c>
      <c r="C5043" s="0" t="s">
        <v>5216</v>
      </c>
      <c r="D5043" s="0" t="n">
        <v>589</v>
      </c>
      <c r="E5043" s="0" t="n">
        <v>48.080537</v>
      </c>
      <c r="F5043" s="0" t="n">
        <v>-103.326606</v>
      </c>
      <c r="G5043" s="0" t="n">
        <v>0.0017968585715</v>
      </c>
      <c r="H5043" s="0" t="n">
        <v>1862.45</v>
      </c>
      <c r="I5043" s="0" t="n">
        <v>3.3223</v>
      </c>
      <c r="J5043" s="0" t="n">
        <v>7.46268999999999</v>
      </c>
      <c r="K5043" s="0" t="n">
        <v>335</v>
      </c>
      <c r="L5043" s="0" t="s">
        <v>20</v>
      </c>
      <c r="M5043" s="0" t="n">
        <f aca="false">35.3*G5043</f>
        <v>0.06342910757395</v>
      </c>
      <c r="N5043" s="0" t="n">
        <f aca="false">M5043*1000/365</f>
        <v>0.173778376914932</v>
      </c>
      <c r="O5043" s="0" t="n">
        <f aca="false">Table1[[#This Row],[Detection frequency 2021]]/100*365</f>
        <v>27.2388185</v>
      </c>
      <c r="P5043" s="0" t="n">
        <f aca="false">Table1[[#This Row],[Flared days/year]]/12</f>
        <v>2.26990154166666</v>
      </c>
      <c r="Q5043" s="2" t="n">
        <f aca="false">Table1[[#This Row],['#days per month]]-P5099</f>
        <v>0.692739583333333</v>
      </c>
    </row>
    <row r="5044" customFormat="false" ht="15.75" hidden="true" customHeight="false" outlineLevel="0" collapsed="false">
      <c r="A5044" s="0" t="s">
        <v>245</v>
      </c>
      <c r="B5044" s="0" t="s">
        <v>246</v>
      </c>
      <c r="C5044" s="0" t="s">
        <v>5217</v>
      </c>
      <c r="D5044" s="0" t="n">
        <v>6176</v>
      </c>
      <c r="E5044" s="0" t="n">
        <v>-1.23672999999999</v>
      </c>
      <c r="F5044" s="0" t="n">
        <v>8.74214499999999</v>
      </c>
      <c r="G5044" s="0" t="n">
        <v>0.0017961041994</v>
      </c>
      <c r="H5044" s="0" t="n">
        <v>1846</v>
      </c>
      <c r="I5044" s="0" t="n">
        <v>1.6015</v>
      </c>
      <c r="J5044" s="0" t="n">
        <v>9.52381</v>
      </c>
      <c r="K5044" s="0" t="n">
        <v>42</v>
      </c>
      <c r="L5044" s="0" t="s">
        <v>20</v>
      </c>
      <c r="M5044" s="0" t="n">
        <f aca="false">35.3*G5044</f>
        <v>0.06340247823882</v>
      </c>
      <c r="N5044" s="0" t="n">
        <f aca="false">M5044*1000/365</f>
        <v>0.173705419832384</v>
      </c>
      <c r="O5044" s="0" t="n">
        <f aca="false">Table1[[#This Row],[Detection frequency 2021]]/100*365</f>
        <v>34.7619065</v>
      </c>
      <c r="P5044" s="0" t="n">
        <f aca="false">Table1[[#This Row],[Flared days/year]]/12</f>
        <v>2.89682554166667</v>
      </c>
      <c r="Q5044" s="2" t="n">
        <f aca="false">Table1[[#This Row],['#days per month]]-P5100</f>
        <v>2.181139625</v>
      </c>
    </row>
    <row r="5045" customFormat="false" ht="15.75" hidden="true" customHeight="false" outlineLevel="0" collapsed="false">
      <c r="A5045" s="0" t="s">
        <v>645</v>
      </c>
      <c r="B5045" s="0" t="s">
        <v>646</v>
      </c>
      <c r="C5045" s="0" t="s">
        <v>5218</v>
      </c>
      <c r="D5045" s="0" t="n">
        <v>3387</v>
      </c>
      <c r="E5045" s="0" t="n">
        <v>29.581131</v>
      </c>
      <c r="F5045" s="0" t="n">
        <v>-97.186326</v>
      </c>
      <c r="G5045" s="0" t="n">
        <v>0.00179597798149999</v>
      </c>
      <c r="H5045" s="0" t="n">
        <v>1910.06</v>
      </c>
      <c r="I5045" s="0" t="n">
        <v>1.6015</v>
      </c>
      <c r="J5045" s="0" t="n">
        <v>12.9693</v>
      </c>
      <c r="K5045" s="0" t="n">
        <v>293</v>
      </c>
      <c r="L5045" s="0" t="s">
        <v>20</v>
      </c>
      <c r="M5045" s="0" t="n">
        <f aca="false">35.3*G5045</f>
        <v>0.0633980227469496</v>
      </c>
      <c r="N5045" s="0" t="n">
        <f aca="false">M5045*1000/365</f>
        <v>0.173693213005341</v>
      </c>
      <c r="O5045" s="0" t="n">
        <f aca="false">Table1[[#This Row],[Detection frequency 2021]]/100*365</f>
        <v>47.337945</v>
      </c>
      <c r="P5045" s="0" t="n">
        <f aca="false">Table1[[#This Row],[Flared days/year]]/12</f>
        <v>3.94482875</v>
      </c>
      <c r="Q5045" s="2" t="n">
        <f aca="false">Table1[[#This Row],['#days per month]]-P5101</f>
        <v>2.85851879166667</v>
      </c>
    </row>
    <row r="5046" customFormat="false" ht="15.75" hidden="true" customHeight="false" outlineLevel="0" collapsed="false">
      <c r="A5046" s="0" t="s">
        <v>645</v>
      </c>
      <c r="B5046" s="0" t="s">
        <v>646</v>
      </c>
      <c r="C5046" s="0" t="s">
        <v>5219</v>
      </c>
      <c r="D5046" s="0" t="n">
        <v>3470</v>
      </c>
      <c r="E5046" s="0" t="n">
        <v>34.909479</v>
      </c>
      <c r="F5046" s="0" t="n">
        <v>-96.134013</v>
      </c>
      <c r="G5046" s="0" t="n">
        <v>0.0017954584334</v>
      </c>
      <c r="H5046" s="0" t="n">
        <v>1435.17</v>
      </c>
      <c r="I5046" s="0" t="n">
        <v>1.6015</v>
      </c>
      <c r="J5046" s="0" t="n">
        <v>25.6849</v>
      </c>
      <c r="K5046" s="0" t="n">
        <v>292</v>
      </c>
      <c r="L5046" s="0" t="s">
        <v>20</v>
      </c>
      <c r="M5046" s="0" t="n">
        <f aca="false">35.3*G5046</f>
        <v>0.06337968269902</v>
      </c>
      <c r="N5046" s="0" t="n">
        <f aca="false">M5046*1000/365</f>
        <v>0.173642966298685</v>
      </c>
      <c r="O5046" s="0" t="n">
        <f aca="false">Table1[[#This Row],[Detection frequency 2021]]/100*365</f>
        <v>93.749885</v>
      </c>
      <c r="P5046" s="0" t="n">
        <f aca="false">Table1[[#This Row],[Flared days/year]]/12</f>
        <v>7.81249041666667</v>
      </c>
      <c r="Q5046" s="2" t="n">
        <f aca="false">Table1[[#This Row],['#days per month]]-P5102</f>
        <v>4.01040708333333</v>
      </c>
    </row>
    <row r="5047" customFormat="false" ht="15.75" hidden="true" customHeight="false" outlineLevel="0" collapsed="false">
      <c r="A5047" s="0" t="s">
        <v>17</v>
      </c>
      <c r="B5047" s="0" t="s">
        <v>18</v>
      </c>
      <c r="C5047" s="0" t="s">
        <v>5220</v>
      </c>
      <c r="D5047" s="0" t="n">
        <v>4302</v>
      </c>
      <c r="E5047" s="0" t="n">
        <v>9.667879</v>
      </c>
      <c r="F5047" s="0" t="n">
        <v>-63.708401</v>
      </c>
      <c r="G5047" s="0" t="n">
        <v>0.0017953057978</v>
      </c>
      <c r="H5047" s="0" t="n">
        <v>2086.53</v>
      </c>
      <c r="I5047" s="0" t="n">
        <v>1.6015</v>
      </c>
      <c r="J5047" s="0" t="n">
        <v>8.33333</v>
      </c>
      <c r="K5047" s="0" t="n">
        <v>192</v>
      </c>
      <c r="L5047" s="0" t="s">
        <v>20</v>
      </c>
      <c r="M5047" s="0" t="n">
        <f aca="false">35.3*G5047</f>
        <v>0.06337429466234</v>
      </c>
      <c r="N5047" s="0" t="n">
        <f aca="false">M5047*1000/365</f>
        <v>0.173628204554356</v>
      </c>
      <c r="O5047" s="0" t="n">
        <f aca="false">Table1[[#This Row],[Detection frequency 2021]]/100*365</f>
        <v>30.4166545</v>
      </c>
      <c r="P5047" s="0" t="n">
        <f aca="false">Table1[[#This Row],[Flared days/year]]/12</f>
        <v>2.53472120833333</v>
      </c>
      <c r="Q5047" s="2" t="n">
        <f aca="false">Table1[[#This Row],['#days per month]]-P5103</f>
        <v>1.76359483333334</v>
      </c>
    </row>
    <row r="5048" customFormat="false" ht="15.75" hidden="true" customHeight="false" outlineLevel="0" collapsed="false">
      <c r="A5048" s="0" t="s">
        <v>24</v>
      </c>
      <c r="B5048" s="0" t="s">
        <v>25</v>
      </c>
      <c r="C5048" s="0" t="s">
        <v>5221</v>
      </c>
      <c r="D5048" s="0" t="n">
        <v>6995</v>
      </c>
      <c r="E5048" s="0" t="n">
        <v>51.625883</v>
      </c>
      <c r="F5048" s="0" t="n">
        <v>54.611153</v>
      </c>
      <c r="G5048" s="0" t="n">
        <v>0.0017946541612</v>
      </c>
      <c r="H5048" s="0" t="n">
        <v>1795.62</v>
      </c>
      <c r="I5048" s="0" t="n">
        <v>1.6015</v>
      </c>
      <c r="J5048" s="0" t="n">
        <v>7.11973999999999</v>
      </c>
      <c r="K5048" s="0" t="n">
        <v>309</v>
      </c>
      <c r="L5048" s="0" t="s">
        <v>218</v>
      </c>
      <c r="M5048" s="0" t="n">
        <f aca="false">35.3*G5048</f>
        <v>0.06335129189036</v>
      </c>
      <c r="N5048" s="0" t="n">
        <f aca="false">M5048*1000/365</f>
        <v>0.17356518326126</v>
      </c>
      <c r="O5048" s="0" t="n">
        <f aca="false">Table1[[#This Row],[Detection frequency 2021]]/100*365</f>
        <v>25.987051</v>
      </c>
      <c r="P5048" s="0" t="n">
        <f aca="false">Table1[[#This Row],[Flared days/year]]/12</f>
        <v>2.16558758333333</v>
      </c>
      <c r="Q5048" s="2" t="n">
        <f aca="false">Table1[[#This Row],['#days per month]]-P5104</f>
        <v>-0.196871875000002</v>
      </c>
    </row>
    <row r="5049" customFormat="false" ht="15.75" hidden="true" customHeight="false" outlineLevel="0" collapsed="false">
      <c r="A5049" s="0" t="s">
        <v>645</v>
      </c>
      <c r="B5049" s="0" t="s">
        <v>646</v>
      </c>
      <c r="C5049" s="0" t="s">
        <v>5222</v>
      </c>
      <c r="D5049" s="0" t="n">
        <v>2375</v>
      </c>
      <c r="E5049" s="0" t="n">
        <v>31.717084</v>
      </c>
      <c r="F5049" s="0" t="n">
        <v>-102.033953</v>
      </c>
      <c r="G5049" s="0" t="n">
        <v>0.0017937882477</v>
      </c>
      <c r="H5049" s="0" t="n">
        <v>1911.47</v>
      </c>
      <c r="I5049" s="0" t="n">
        <v>1.6015</v>
      </c>
      <c r="J5049" s="0" t="n">
        <v>6</v>
      </c>
      <c r="K5049" s="0" t="n">
        <v>350</v>
      </c>
      <c r="L5049" s="0" t="s">
        <v>20</v>
      </c>
      <c r="M5049" s="0" t="n">
        <f aca="false">35.3*G5049</f>
        <v>0.06332072514381</v>
      </c>
      <c r="N5049" s="0" t="n">
        <f aca="false">M5049*1000/365</f>
        <v>0.173481438750164</v>
      </c>
      <c r="O5049" s="0" t="n">
        <f aca="false">Table1[[#This Row],[Detection frequency 2021]]/100*365</f>
        <v>21.9</v>
      </c>
      <c r="P5049" s="0" t="n">
        <f aca="false">Table1[[#This Row],[Flared days/year]]/12</f>
        <v>1.825</v>
      </c>
      <c r="Q5049" s="2" t="n">
        <f aca="false">Table1[[#This Row],['#days per month]]-P5105</f>
        <v>0.255588208333334</v>
      </c>
    </row>
    <row r="5050" customFormat="false" ht="15.75" hidden="true" customHeight="false" outlineLevel="0" collapsed="false">
      <c r="A5050" s="0" t="s">
        <v>645</v>
      </c>
      <c r="B5050" s="0" t="s">
        <v>646</v>
      </c>
      <c r="C5050" s="0" t="s">
        <v>5223</v>
      </c>
      <c r="D5050" s="0" t="n">
        <v>3101</v>
      </c>
      <c r="E5050" s="0" t="n">
        <v>28.9709599999999</v>
      </c>
      <c r="F5050" s="0" t="n">
        <v>-98.251294</v>
      </c>
      <c r="G5050" s="0" t="n">
        <v>0.0017933244703</v>
      </c>
      <c r="H5050" s="0" t="n">
        <v>2018.29</v>
      </c>
      <c r="I5050" s="0" t="n">
        <v>1.6015</v>
      </c>
      <c r="J5050" s="0" t="n">
        <v>10.9676999999999</v>
      </c>
      <c r="K5050" s="0" t="n">
        <v>310</v>
      </c>
      <c r="L5050" s="0" t="s">
        <v>20</v>
      </c>
      <c r="M5050" s="0" t="n">
        <f aca="false">35.3*G5050</f>
        <v>0.06330435380159</v>
      </c>
      <c r="N5050" s="0" t="n">
        <f aca="false">M5050*1000/365</f>
        <v>0.173436585757781</v>
      </c>
      <c r="O5050" s="0" t="n">
        <f aca="false">Table1[[#This Row],[Detection frequency 2021]]/100*365</f>
        <v>40.0321049999996</v>
      </c>
      <c r="P5050" s="0" t="n">
        <f aca="false">Table1[[#This Row],[Flared days/year]]/12</f>
        <v>3.33600874999997</v>
      </c>
      <c r="Q5050" s="2" t="n">
        <f aca="false">Table1[[#This Row],['#days per month]]-P5106</f>
        <v>1.8023943333333</v>
      </c>
    </row>
    <row r="5051" customFormat="false" ht="15.75" hidden="true" customHeight="false" outlineLevel="0" collapsed="false">
      <c r="A5051" s="0" t="s">
        <v>645</v>
      </c>
      <c r="B5051" s="0" t="s">
        <v>646</v>
      </c>
      <c r="C5051" s="0" t="s">
        <v>5224</v>
      </c>
      <c r="D5051" s="0" t="n">
        <v>3172</v>
      </c>
      <c r="E5051" s="0" t="n">
        <v>28.7599469999999</v>
      </c>
      <c r="F5051" s="0" t="n">
        <v>-97.986468</v>
      </c>
      <c r="G5051" s="0" t="n">
        <v>0.0017926288042</v>
      </c>
      <c r="H5051" s="0" t="n">
        <v>1872.85</v>
      </c>
      <c r="I5051" s="0" t="n">
        <v>3.32784</v>
      </c>
      <c r="J5051" s="0" t="n">
        <v>8.28025</v>
      </c>
      <c r="K5051" s="0" t="n">
        <v>314</v>
      </c>
      <c r="L5051" s="0" t="s">
        <v>20</v>
      </c>
      <c r="M5051" s="0" t="n">
        <f aca="false">35.3*G5051</f>
        <v>0.06327979678826</v>
      </c>
      <c r="N5051" s="0" t="n">
        <f aca="false">M5051*1000/365</f>
        <v>0.173369306269205</v>
      </c>
      <c r="O5051" s="0" t="n">
        <f aca="false">Table1[[#This Row],[Detection frequency 2021]]/100*365</f>
        <v>30.2229125</v>
      </c>
      <c r="P5051" s="0" t="n">
        <f aca="false">Table1[[#This Row],[Flared days/year]]/12</f>
        <v>2.51857604166667</v>
      </c>
      <c r="Q5051" s="2" t="n">
        <f aca="false">Table1[[#This Row],['#days per month]]-P5107</f>
        <v>-1.87492895833333</v>
      </c>
    </row>
    <row r="5052" customFormat="false" ht="15.75" hidden="true" customHeight="false" outlineLevel="0" collapsed="false">
      <c r="A5052" s="0" t="s">
        <v>24</v>
      </c>
      <c r="B5052" s="0" t="s">
        <v>25</v>
      </c>
      <c r="C5052" s="0" t="s">
        <v>5225</v>
      </c>
      <c r="D5052" s="0" t="n">
        <v>9422</v>
      </c>
      <c r="E5052" s="0" t="n">
        <v>65.855558</v>
      </c>
      <c r="F5052" s="0" t="n">
        <v>80.392277</v>
      </c>
      <c r="G5052" s="0" t="n">
        <v>0.0017909322008</v>
      </c>
      <c r="H5052" s="0" t="n">
        <v>1305.38</v>
      </c>
      <c r="I5052" s="0" t="n">
        <v>1.6015</v>
      </c>
      <c r="J5052" s="0" t="n">
        <v>3.8806</v>
      </c>
      <c r="K5052" s="0" t="n">
        <v>335</v>
      </c>
      <c r="L5052" s="0" t="s">
        <v>218</v>
      </c>
      <c r="M5052" s="0" t="n">
        <f aca="false">35.3*G5052</f>
        <v>0.06321990668824</v>
      </c>
      <c r="N5052" s="0" t="n">
        <f aca="false">M5052*1000/365</f>
        <v>0.173205223803397</v>
      </c>
      <c r="O5052" s="0" t="n">
        <f aca="false">Table1[[#This Row],[Detection frequency 2021]]/100*365</f>
        <v>14.16419</v>
      </c>
      <c r="P5052" s="0" t="n">
        <f aca="false">Table1[[#This Row],[Flared days/year]]/12</f>
        <v>1.18034916666667</v>
      </c>
      <c r="Q5052" s="2" t="n">
        <f aca="false">Table1[[#This Row],['#days per month]]-P5108</f>
        <v>-1.62857829166667</v>
      </c>
    </row>
    <row r="5053" customFormat="false" ht="15.75" hidden="true" customHeight="false" outlineLevel="0" collapsed="false">
      <c r="A5053" s="0" t="s">
        <v>645</v>
      </c>
      <c r="B5053" s="0" t="s">
        <v>646</v>
      </c>
      <c r="C5053" s="0" t="s">
        <v>5226</v>
      </c>
      <c r="D5053" s="0" t="n">
        <v>1544</v>
      </c>
      <c r="E5053" s="0" t="n">
        <v>32.10575</v>
      </c>
      <c r="F5053" s="0" t="n">
        <v>-103.802393999999</v>
      </c>
      <c r="G5053" s="0" t="n">
        <v>0.0017901191227</v>
      </c>
      <c r="H5053" s="0" t="n">
        <v>1781.5</v>
      </c>
      <c r="I5053" s="0" t="n">
        <v>1.6015</v>
      </c>
      <c r="J5053" s="0" t="n">
        <v>5.35714</v>
      </c>
      <c r="K5053" s="0" t="n">
        <v>336</v>
      </c>
      <c r="L5053" s="0" t="s">
        <v>20</v>
      </c>
      <c r="M5053" s="0" t="n">
        <f aca="false">35.3*G5053</f>
        <v>0.06319120503131</v>
      </c>
      <c r="N5053" s="0" t="n">
        <f aca="false">M5053*1000/365</f>
        <v>0.173126589126877</v>
      </c>
      <c r="O5053" s="0" t="n">
        <f aca="false">Table1[[#This Row],[Detection frequency 2021]]/100*365</f>
        <v>19.553561</v>
      </c>
      <c r="P5053" s="0" t="n">
        <f aca="false">Table1[[#This Row],[Flared days/year]]/12</f>
        <v>1.62946341666667</v>
      </c>
      <c r="Q5053" s="2" t="n">
        <f aca="false">Table1[[#This Row],['#days per month]]-P5109</f>
        <v>-1.08990825</v>
      </c>
    </row>
    <row r="5054" customFormat="false" ht="15.75" hidden="true" customHeight="false" outlineLevel="0" collapsed="false">
      <c r="A5054" s="0" t="s">
        <v>645</v>
      </c>
      <c r="B5054" s="0" t="s">
        <v>646</v>
      </c>
      <c r="C5054" s="0" t="s">
        <v>5227</v>
      </c>
      <c r="D5054" s="0" t="n">
        <v>588</v>
      </c>
      <c r="E5054" s="0" t="n">
        <v>48.110331</v>
      </c>
      <c r="F5054" s="0" t="n">
        <v>-103.324378</v>
      </c>
      <c r="G5054" s="0" t="n">
        <v>0.0017898784281</v>
      </c>
      <c r="H5054" s="0" t="n">
        <v>1925.83</v>
      </c>
      <c r="I5054" s="0" t="n">
        <v>2.55932</v>
      </c>
      <c r="J5054" s="0" t="n">
        <v>11.5384999999999</v>
      </c>
      <c r="K5054" s="0" t="n">
        <v>338</v>
      </c>
      <c r="L5054" s="0" t="s">
        <v>20</v>
      </c>
      <c r="M5054" s="0" t="n">
        <f aca="false">35.3*G5054</f>
        <v>0.06318270851193</v>
      </c>
      <c r="N5054" s="0" t="n">
        <f aca="false">M5054*1000/365</f>
        <v>0.173103310991589</v>
      </c>
      <c r="O5054" s="0" t="n">
        <f aca="false">Table1[[#This Row],[Detection frequency 2021]]/100*365</f>
        <v>42.1155249999996</v>
      </c>
      <c r="P5054" s="0" t="n">
        <f aca="false">Table1[[#This Row],[Flared days/year]]/12</f>
        <v>3.5096270833333</v>
      </c>
      <c r="Q5054" s="2" t="n">
        <f aca="false">Table1[[#This Row],['#days per month]]-P5110</f>
        <v>1.6846270833333</v>
      </c>
    </row>
    <row r="5055" customFormat="false" ht="15.75" hidden="false" customHeight="false" outlineLevel="0" collapsed="false">
      <c r="A5055" s="0" t="s">
        <v>240</v>
      </c>
      <c r="B5055" s="0" t="s">
        <v>241</v>
      </c>
      <c r="C5055" s="0" t="s">
        <v>5228</v>
      </c>
      <c r="D5055" s="0" t="n">
        <v>7704</v>
      </c>
      <c r="E5055" s="0" t="n">
        <v>24.451847</v>
      </c>
      <c r="F5055" s="0" t="n">
        <v>48.365014</v>
      </c>
      <c r="G5055" s="0" t="n">
        <v>0.008798297573</v>
      </c>
      <c r="H5055" s="0" t="n">
        <v>1676.95</v>
      </c>
      <c r="I5055" s="0" t="n">
        <v>1.6015</v>
      </c>
      <c r="J5055" s="0" t="n">
        <v>5.42636</v>
      </c>
      <c r="K5055" s="0" t="n">
        <v>387</v>
      </c>
      <c r="L5055" s="0" t="s">
        <v>20</v>
      </c>
      <c r="M5055" s="0" t="n">
        <f aca="false">35.3*G5055</f>
        <v>0.3105799043269</v>
      </c>
      <c r="N5055" s="0" t="n">
        <f aca="false">M5055*1000/365</f>
        <v>0.850903847470959</v>
      </c>
      <c r="O5055" s="0" t="n">
        <f aca="false">Table1[[#This Row],[Detection frequency 2021]]/100*365</f>
        <v>19.806214</v>
      </c>
      <c r="P5055" s="2" t="n">
        <f aca="false">Table1[[#This Row],[Flared days/year]]/12</f>
        <v>1.65051783333333</v>
      </c>
      <c r="Q5055" s="2"/>
    </row>
    <row r="5056" customFormat="false" ht="15.75" hidden="true" customHeight="false" outlineLevel="0" collapsed="false">
      <c r="A5056" s="0" t="s">
        <v>24</v>
      </c>
      <c r="B5056" s="0" t="s">
        <v>25</v>
      </c>
      <c r="C5056" s="0" t="s">
        <v>5229</v>
      </c>
      <c r="D5056" s="0" t="n">
        <v>9393</v>
      </c>
      <c r="E5056" s="0" t="n">
        <v>67.862791</v>
      </c>
      <c r="F5056" s="0" t="n">
        <v>80.214382</v>
      </c>
      <c r="G5056" s="0" t="n">
        <v>0.00178966708649999</v>
      </c>
      <c r="H5056" s="0" t="n">
        <v>1782.17</v>
      </c>
      <c r="I5056" s="0" t="n">
        <v>1.29302</v>
      </c>
      <c r="J5056" s="0" t="n">
        <v>4.08163</v>
      </c>
      <c r="K5056" s="0" t="n">
        <v>343</v>
      </c>
      <c r="L5056" s="0" t="s">
        <v>20</v>
      </c>
      <c r="M5056" s="0" t="n">
        <f aca="false">35.3*G5056</f>
        <v>0.0631752481534496</v>
      </c>
      <c r="N5056" s="0" t="n">
        <f aca="false">M5056*1000/365</f>
        <v>0.173082871653287</v>
      </c>
      <c r="O5056" s="0" t="n">
        <f aca="false">Table1[[#This Row],[Detection frequency 2021]]/100*365</f>
        <v>14.8979495</v>
      </c>
      <c r="P5056" s="0" t="n">
        <f aca="false">Table1[[#This Row],[Flared days/year]]/12</f>
        <v>1.24149579166667</v>
      </c>
      <c r="Q5056" s="2" t="n">
        <f aca="false">Table1[[#This Row],['#days per month]]-P5112</f>
        <v>-0.0188644166666667</v>
      </c>
    </row>
    <row r="5057" customFormat="false" ht="15.75" hidden="true" customHeight="false" outlineLevel="0" collapsed="false">
      <c r="A5057" s="0" t="s">
        <v>645</v>
      </c>
      <c r="B5057" s="0" t="s">
        <v>646</v>
      </c>
      <c r="C5057" s="0" t="s">
        <v>5230</v>
      </c>
      <c r="D5057" s="0" t="n">
        <v>1594</v>
      </c>
      <c r="E5057" s="0" t="n">
        <v>32.056511</v>
      </c>
      <c r="F5057" s="0" t="n">
        <v>-103.722343999999</v>
      </c>
      <c r="G5057" s="0" t="n">
        <v>0.001787509641</v>
      </c>
      <c r="H5057" s="0" t="n">
        <v>1883.61</v>
      </c>
      <c r="I5057" s="0" t="n">
        <v>2.54882</v>
      </c>
      <c r="J5057" s="0" t="n">
        <v>12.4610999999999</v>
      </c>
      <c r="K5057" s="0" t="n">
        <v>321</v>
      </c>
      <c r="L5057" s="0" t="s">
        <v>20</v>
      </c>
      <c r="M5057" s="0" t="n">
        <f aca="false">35.3*G5057</f>
        <v>0.0630990903273</v>
      </c>
      <c r="N5057" s="0" t="n">
        <f aca="false">M5057*1000/365</f>
        <v>0.172874220074795</v>
      </c>
      <c r="O5057" s="0" t="n">
        <f aca="false">Table1[[#This Row],[Detection frequency 2021]]/100*365</f>
        <v>45.4830149999996</v>
      </c>
      <c r="P5057" s="0" t="n">
        <f aca="false">Table1[[#This Row],[Flared days/year]]/12</f>
        <v>3.79025124999997</v>
      </c>
      <c r="Q5057" s="2" t="n">
        <f aca="false">Table1[[#This Row],['#days per month]]-P5113</f>
        <v>1.64319349999997</v>
      </c>
    </row>
    <row r="5058" customFormat="false" ht="15.75" hidden="true" customHeight="false" outlineLevel="0" collapsed="false">
      <c r="A5058" s="0" t="s">
        <v>468</v>
      </c>
      <c r="B5058" s="0" t="s">
        <v>469</v>
      </c>
      <c r="C5058" s="0" t="s">
        <v>5231</v>
      </c>
      <c r="D5058" s="0" t="n">
        <v>7648</v>
      </c>
      <c r="E5058" s="0" t="n">
        <v>29.000857</v>
      </c>
      <c r="F5058" s="0" t="n">
        <v>48.017964</v>
      </c>
      <c r="G5058" s="0" t="n">
        <v>0.00342100409099999</v>
      </c>
      <c r="H5058" s="0" t="n">
        <v>1668</v>
      </c>
      <c r="I5058" s="0" t="n">
        <v>0.968777</v>
      </c>
      <c r="J5058" s="0" t="n">
        <v>4.22885999999999</v>
      </c>
      <c r="K5058" s="0" t="n">
        <v>402</v>
      </c>
      <c r="L5058" s="0" t="s">
        <v>20</v>
      </c>
      <c r="M5058" s="0" t="n">
        <f aca="false">35.3*G5058</f>
        <v>0.1207614444123</v>
      </c>
      <c r="N5058" s="0" t="n">
        <f aca="false">M5058*1000/365</f>
        <v>0.330853272362465</v>
      </c>
      <c r="O5058" s="0" t="n">
        <f aca="false">Table1[[#This Row],[Detection frequency 2021]]/100*365</f>
        <v>15.435339</v>
      </c>
      <c r="P5058" s="0" t="n">
        <f aca="false">Table1[[#This Row],[Flared days/year]]/12</f>
        <v>1.28627825</v>
      </c>
      <c r="Q5058" s="2" t="n">
        <f aca="false">Table1[[#This Row],['#days per month]]-P5114</f>
        <v>-2.32247675</v>
      </c>
    </row>
    <row r="5059" customFormat="false" ht="15.75" hidden="true" customHeight="false" outlineLevel="0" collapsed="false">
      <c r="A5059" s="0" t="s">
        <v>645</v>
      </c>
      <c r="B5059" s="0" t="s">
        <v>646</v>
      </c>
      <c r="C5059" s="0" t="s">
        <v>5232</v>
      </c>
      <c r="D5059" s="0" t="n">
        <v>1005</v>
      </c>
      <c r="E5059" s="0" t="n">
        <v>47.674196</v>
      </c>
      <c r="F5059" s="0" t="n">
        <v>-102.584808999999</v>
      </c>
      <c r="G5059" s="0" t="n">
        <v>0.0017804502445</v>
      </c>
      <c r="H5059" s="0" t="n">
        <v>1921.54</v>
      </c>
      <c r="I5059" s="0" t="n">
        <v>1.83237</v>
      </c>
      <c r="J5059" s="0" t="n">
        <v>12.3839</v>
      </c>
      <c r="K5059" s="0" t="n">
        <v>323</v>
      </c>
      <c r="L5059" s="0" t="s">
        <v>20</v>
      </c>
      <c r="M5059" s="0" t="n">
        <f aca="false">35.3*G5059</f>
        <v>0.06284989363085</v>
      </c>
      <c r="N5059" s="0" t="n">
        <f aca="false">M5059*1000/365</f>
        <v>0.172191489399589</v>
      </c>
      <c r="O5059" s="0" t="n">
        <f aca="false">Table1[[#This Row],[Detection frequency 2021]]/100*365</f>
        <v>45.201235</v>
      </c>
      <c r="P5059" s="0" t="n">
        <f aca="false">Table1[[#This Row],[Flared days/year]]/12</f>
        <v>3.76676958333333</v>
      </c>
      <c r="Q5059" s="2" t="n">
        <f aca="false">Table1[[#This Row],['#days per month]]-P5115</f>
        <v>1.03268841666667</v>
      </c>
    </row>
    <row r="5060" customFormat="false" ht="15.75" hidden="true" customHeight="false" outlineLevel="0" collapsed="false">
      <c r="A5060" s="0" t="s">
        <v>161</v>
      </c>
      <c r="B5060" s="0" t="s">
        <v>162</v>
      </c>
      <c r="C5060" s="0" t="s">
        <v>5233</v>
      </c>
      <c r="D5060" s="0" t="n">
        <v>11048</v>
      </c>
      <c r="E5060" s="0" t="n">
        <v>37.438852</v>
      </c>
      <c r="F5060" s="0" t="n">
        <v>109.061117</v>
      </c>
      <c r="G5060" s="0" t="n">
        <v>0.0017796694547</v>
      </c>
      <c r="H5060" s="0" t="n">
        <v>1723.75</v>
      </c>
      <c r="I5060" s="0" t="n">
        <v>1.6015</v>
      </c>
      <c r="J5060" s="0" t="n">
        <v>4.92308</v>
      </c>
      <c r="K5060" s="0" t="n">
        <v>325</v>
      </c>
      <c r="L5060" s="0" t="s">
        <v>20</v>
      </c>
      <c r="M5060" s="0" t="n">
        <f aca="false">35.3*G5060</f>
        <v>0.06282233175091</v>
      </c>
      <c r="N5060" s="0" t="n">
        <f aca="false">M5060*1000/365</f>
        <v>0.172115977399753</v>
      </c>
      <c r="O5060" s="0" t="n">
        <f aca="false">Table1[[#This Row],[Detection frequency 2021]]/100*365</f>
        <v>17.969242</v>
      </c>
      <c r="P5060" s="0" t="n">
        <f aca="false">Table1[[#This Row],[Flared days/year]]/12</f>
        <v>1.49743683333333</v>
      </c>
      <c r="Q5060" s="2" t="n">
        <f aca="false">Table1[[#This Row],['#days per month]]-P5116</f>
        <v>-1.29148254166666</v>
      </c>
    </row>
    <row r="5061" customFormat="false" ht="15.75" hidden="true" customHeight="false" outlineLevel="0" collapsed="false">
      <c r="A5061" s="0" t="s">
        <v>24</v>
      </c>
      <c r="B5061" s="0" t="s">
        <v>25</v>
      </c>
      <c r="C5061" s="0" t="s">
        <v>5234</v>
      </c>
      <c r="D5061" s="0" t="n">
        <v>9378</v>
      </c>
      <c r="E5061" s="0" t="n">
        <v>67.839617</v>
      </c>
      <c r="F5061" s="0" t="n">
        <v>79.977149</v>
      </c>
      <c r="G5061" s="0" t="n">
        <v>0.0017796107487</v>
      </c>
      <c r="H5061" s="0" t="n">
        <v>1734.84</v>
      </c>
      <c r="I5061" s="0" t="n">
        <v>1.6015</v>
      </c>
      <c r="J5061" s="0" t="n">
        <v>1.6317</v>
      </c>
      <c r="K5061" s="0" t="n">
        <v>429</v>
      </c>
      <c r="L5061" s="0" t="s">
        <v>20</v>
      </c>
      <c r="M5061" s="0" t="n">
        <f aca="false">35.3*G5061</f>
        <v>0.06282025942911</v>
      </c>
      <c r="N5061" s="0" t="n">
        <f aca="false">M5061*1000/365</f>
        <v>0.172110299805781</v>
      </c>
      <c r="O5061" s="0" t="n">
        <f aca="false">Table1[[#This Row],[Detection frequency 2021]]/100*365</f>
        <v>5.955705</v>
      </c>
      <c r="P5061" s="0" t="n">
        <f aca="false">Table1[[#This Row],[Flared days/year]]/12</f>
        <v>0.49630875</v>
      </c>
      <c r="Q5061" s="2" t="n">
        <f aca="false">Table1[[#This Row],['#days per month]]-P5117</f>
        <v>-2.27753916666667</v>
      </c>
    </row>
    <row r="5062" customFormat="false" ht="15.75" hidden="true" customHeight="false" outlineLevel="0" collapsed="false">
      <c r="A5062" s="0" t="s">
        <v>598</v>
      </c>
      <c r="B5062" s="0" t="s">
        <v>599</v>
      </c>
      <c r="C5062" s="0" t="s">
        <v>5235</v>
      </c>
      <c r="D5062" s="0" t="n">
        <v>697</v>
      </c>
      <c r="E5062" s="0" t="n">
        <v>49.561484</v>
      </c>
      <c r="F5062" s="0" t="n">
        <v>-102.991305</v>
      </c>
      <c r="G5062" s="0" t="n">
        <v>0.00177850414059999</v>
      </c>
      <c r="H5062" s="0" t="n">
        <v>1904.64</v>
      </c>
      <c r="I5062" s="0" t="n">
        <v>2.21983</v>
      </c>
      <c r="J5062" s="0" t="n">
        <v>13.9818</v>
      </c>
      <c r="K5062" s="0" t="n">
        <v>329</v>
      </c>
      <c r="L5062" s="0" t="s">
        <v>20</v>
      </c>
      <c r="M5062" s="0" t="n">
        <f aca="false">35.3*G5062</f>
        <v>0.0627811961631796</v>
      </c>
      <c r="N5062" s="0" t="n">
        <f aca="false">M5062*1000/365</f>
        <v>0.172003277159396</v>
      </c>
      <c r="O5062" s="0" t="n">
        <f aca="false">Table1[[#This Row],[Detection frequency 2021]]/100*365</f>
        <v>51.03357</v>
      </c>
      <c r="P5062" s="0" t="n">
        <f aca="false">Table1[[#This Row],[Flared days/year]]/12</f>
        <v>4.2527975</v>
      </c>
      <c r="Q5062" s="2" t="n">
        <f aca="false">Table1[[#This Row],['#days per month]]-P5118</f>
        <v>1.04046291666667</v>
      </c>
    </row>
    <row r="5063" customFormat="false" ht="15.75" hidden="true" customHeight="false" outlineLevel="0" collapsed="false">
      <c r="A5063" s="0" t="s">
        <v>2199</v>
      </c>
      <c r="B5063" s="0" t="s">
        <v>2200</v>
      </c>
      <c r="C5063" s="0" t="s">
        <v>5236</v>
      </c>
      <c r="D5063" s="0" t="n">
        <v>4592</v>
      </c>
      <c r="E5063" s="0" t="n">
        <v>-18.1883859999999</v>
      </c>
      <c r="F5063" s="0" t="n">
        <v>-62.907399</v>
      </c>
      <c r="G5063" s="0" t="n">
        <v>0.0017777820568</v>
      </c>
      <c r="H5063" s="0" t="n">
        <v>1838</v>
      </c>
      <c r="I5063" s="0" t="n">
        <v>1.6015</v>
      </c>
      <c r="J5063" s="0" t="n">
        <v>13.2653</v>
      </c>
      <c r="K5063" s="0" t="n">
        <v>196</v>
      </c>
      <c r="L5063" s="0" t="s">
        <v>20</v>
      </c>
      <c r="M5063" s="0" t="n">
        <f aca="false">35.3*G5063</f>
        <v>0.06275570660504</v>
      </c>
      <c r="N5063" s="0" t="n">
        <f aca="false">M5063*1000/365</f>
        <v>0.171933442753534</v>
      </c>
      <c r="O5063" s="0" t="n">
        <f aca="false">Table1[[#This Row],[Detection frequency 2021]]/100*365</f>
        <v>48.418345</v>
      </c>
      <c r="P5063" s="0" t="n">
        <f aca="false">Table1[[#This Row],[Flared days/year]]/12</f>
        <v>4.03486208333333</v>
      </c>
      <c r="Q5063" s="2" t="n">
        <f aca="false">Table1[[#This Row],['#days per month]]-P5119</f>
        <v>2.083940125</v>
      </c>
    </row>
    <row r="5064" customFormat="false" ht="15.75" hidden="true" customHeight="false" outlineLevel="0" collapsed="false">
      <c r="A5064" s="0" t="s">
        <v>645</v>
      </c>
      <c r="B5064" s="0" t="s">
        <v>646</v>
      </c>
      <c r="C5064" s="0" t="s">
        <v>5237</v>
      </c>
      <c r="D5064" s="0" t="n">
        <v>1440</v>
      </c>
      <c r="E5064" s="0" t="n">
        <v>32.305545</v>
      </c>
      <c r="F5064" s="0" t="n">
        <v>-103.924967</v>
      </c>
      <c r="G5064" s="0" t="n">
        <v>0.0017775501681</v>
      </c>
      <c r="H5064" s="0" t="n">
        <v>1804.69</v>
      </c>
      <c r="I5064" s="0" t="n">
        <v>1.84568</v>
      </c>
      <c r="J5064" s="0" t="n">
        <v>3.51906</v>
      </c>
      <c r="K5064" s="0" t="n">
        <v>341</v>
      </c>
      <c r="L5064" s="0" t="s">
        <v>20</v>
      </c>
      <c r="M5064" s="0" t="n">
        <f aca="false">35.3*G5064</f>
        <v>0.06274752093393</v>
      </c>
      <c r="N5064" s="0" t="n">
        <f aca="false">M5064*1000/365</f>
        <v>0.171911016257342</v>
      </c>
      <c r="O5064" s="0" t="n">
        <f aca="false">Table1[[#This Row],[Detection frequency 2021]]/100*365</f>
        <v>12.844569</v>
      </c>
      <c r="P5064" s="0" t="n">
        <f aca="false">Table1[[#This Row],[Flared days/year]]/12</f>
        <v>1.07038075</v>
      </c>
      <c r="Q5064" s="2" t="n">
        <f aca="false">Table1[[#This Row],['#days per month]]-P5120</f>
        <v>-0.42429425</v>
      </c>
    </row>
    <row r="5065" customFormat="false" ht="15.75" hidden="true" customHeight="false" outlineLevel="0" collapsed="false">
      <c r="A5065" s="0" t="s">
        <v>645</v>
      </c>
      <c r="B5065" s="0" t="s">
        <v>646</v>
      </c>
      <c r="C5065" s="0" t="s">
        <v>5238</v>
      </c>
      <c r="D5065" s="0" t="n">
        <v>919</v>
      </c>
      <c r="E5065" s="0" t="n">
        <v>48.152964</v>
      </c>
      <c r="F5065" s="0" t="n">
        <v>-102.699682</v>
      </c>
      <c r="G5065" s="0" t="n">
        <v>0.0017772771852</v>
      </c>
      <c r="H5065" s="0" t="n">
        <v>1879.29</v>
      </c>
      <c r="I5065" s="0" t="n">
        <v>2.03863</v>
      </c>
      <c r="J5065" s="0" t="n">
        <v>9.94318</v>
      </c>
      <c r="K5065" s="0" t="n">
        <v>352</v>
      </c>
      <c r="L5065" s="0" t="s">
        <v>20</v>
      </c>
      <c r="M5065" s="0" t="n">
        <f aca="false">35.3*G5065</f>
        <v>0.06273788463756</v>
      </c>
      <c r="N5065" s="0" t="n">
        <f aca="false">M5065*1000/365</f>
        <v>0.17188461544537</v>
      </c>
      <c r="O5065" s="0" t="n">
        <f aca="false">Table1[[#This Row],[Detection frequency 2021]]/100*365</f>
        <v>36.292607</v>
      </c>
      <c r="P5065" s="0" t="n">
        <f aca="false">Table1[[#This Row],[Flared days/year]]/12</f>
        <v>3.02438391666667</v>
      </c>
      <c r="Q5065" s="2" t="n">
        <f aca="false">Table1[[#This Row],['#days per month]]-P5121</f>
        <v>1.442014625</v>
      </c>
    </row>
    <row r="5066" customFormat="false" ht="15.75" hidden="true" customHeight="false" outlineLevel="0" collapsed="false">
      <c r="A5066" s="0" t="s">
        <v>161</v>
      </c>
      <c r="B5066" s="0" t="s">
        <v>162</v>
      </c>
      <c r="C5066" s="0" t="s">
        <v>5239</v>
      </c>
      <c r="D5066" s="0" t="n">
        <v>9722</v>
      </c>
      <c r="E5066" s="0" t="n">
        <v>41.38582</v>
      </c>
      <c r="F5066" s="0" t="n">
        <v>83.5791079999999</v>
      </c>
      <c r="G5066" s="0" t="n">
        <v>0.0017768222137</v>
      </c>
      <c r="H5066" s="0" t="n">
        <v>1743.8</v>
      </c>
      <c r="I5066" s="0" t="n">
        <v>1.6015</v>
      </c>
      <c r="J5066" s="0" t="n">
        <v>5.10511</v>
      </c>
      <c r="K5066" s="0" t="n">
        <v>333</v>
      </c>
      <c r="L5066" s="0" t="s">
        <v>20</v>
      </c>
      <c r="M5066" s="0" t="n">
        <f aca="false">35.3*G5066</f>
        <v>0.06272182414361</v>
      </c>
      <c r="N5066" s="0" t="n">
        <f aca="false">M5066*1000/365</f>
        <v>0.171840614092082</v>
      </c>
      <c r="O5066" s="0" t="n">
        <f aca="false">Table1[[#This Row],[Detection frequency 2021]]/100*365</f>
        <v>18.6336515</v>
      </c>
      <c r="P5066" s="0" t="n">
        <f aca="false">Table1[[#This Row],[Flared days/year]]/12</f>
        <v>1.55280429166667</v>
      </c>
      <c r="Q5066" s="2" t="n">
        <f aca="false">Table1[[#This Row],['#days per month]]-P5122</f>
        <v>-1.8268219583333</v>
      </c>
    </row>
    <row r="5067" customFormat="false" ht="15.75" hidden="true" customHeight="false" outlineLevel="0" collapsed="false">
      <c r="A5067" s="0" t="s">
        <v>645</v>
      </c>
      <c r="B5067" s="0" t="s">
        <v>646</v>
      </c>
      <c r="C5067" s="0" t="s">
        <v>5240</v>
      </c>
      <c r="D5067" s="0" t="n">
        <v>3228</v>
      </c>
      <c r="E5067" s="0" t="n">
        <v>29.085237</v>
      </c>
      <c r="F5067" s="0" t="n">
        <v>-97.811554</v>
      </c>
      <c r="G5067" s="0" t="n">
        <v>0.0017758242117</v>
      </c>
      <c r="H5067" s="0" t="n">
        <v>1878.73</v>
      </c>
      <c r="I5067" s="0" t="n">
        <v>2.0569</v>
      </c>
      <c r="J5067" s="0" t="n">
        <v>12.3028</v>
      </c>
      <c r="K5067" s="0" t="n">
        <v>317</v>
      </c>
      <c r="L5067" s="0" t="s">
        <v>20</v>
      </c>
      <c r="M5067" s="0" t="n">
        <f aca="false">35.3*G5067</f>
        <v>0.06268659467301</v>
      </c>
      <c r="N5067" s="0" t="n">
        <f aca="false">M5067*1000/365</f>
        <v>0.171744094994548</v>
      </c>
      <c r="O5067" s="0" t="n">
        <f aca="false">Table1[[#This Row],[Detection frequency 2021]]/100*365</f>
        <v>44.90522</v>
      </c>
      <c r="P5067" s="0" t="n">
        <f aca="false">Table1[[#This Row],[Flared days/year]]/12</f>
        <v>3.74210166666667</v>
      </c>
      <c r="Q5067" s="2" t="n">
        <f aca="false">Table1[[#This Row],['#days per month]]-P5123</f>
        <v>0.317702083333364</v>
      </c>
    </row>
    <row r="5068" customFormat="false" ht="15.75" hidden="true" customHeight="false" outlineLevel="0" collapsed="false">
      <c r="A5068" s="0" t="s">
        <v>645</v>
      </c>
      <c r="B5068" s="0" t="s">
        <v>646</v>
      </c>
      <c r="C5068" s="0" t="s">
        <v>5241</v>
      </c>
      <c r="D5068" s="0" t="n">
        <v>1843</v>
      </c>
      <c r="E5068" s="0" t="n">
        <v>31.1577169999999</v>
      </c>
      <c r="F5068" s="0" t="n">
        <v>-103.514179</v>
      </c>
      <c r="G5068" s="0" t="n">
        <v>0.00177478805079999</v>
      </c>
      <c r="H5068" s="0" t="n">
        <v>1789.98</v>
      </c>
      <c r="I5068" s="0" t="n">
        <v>2.94592</v>
      </c>
      <c r="J5068" s="0" t="n">
        <v>8.48485</v>
      </c>
      <c r="K5068" s="0" t="n">
        <v>330</v>
      </c>
      <c r="L5068" s="0" t="s">
        <v>20</v>
      </c>
      <c r="M5068" s="0" t="n">
        <f aca="false">35.3*G5068</f>
        <v>0.0626500181932397</v>
      </c>
      <c r="N5068" s="0" t="n">
        <f aca="false">M5068*1000/365</f>
        <v>0.171643885460931</v>
      </c>
      <c r="O5068" s="0" t="n">
        <f aca="false">Table1[[#This Row],[Detection frequency 2021]]/100*365</f>
        <v>30.9697025</v>
      </c>
      <c r="P5068" s="0" t="n">
        <f aca="false">Table1[[#This Row],[Flared days/year]]/12</f>
        <v>2.58080854166667</v>
      </c>
      <c r="Q5068" s="2" t="n">
        <f aca="false">Table1[[#This Row],['#days per month]]-P5124</f>
        <v>-0.280691083333334</v>
      </c>
    </row>
    <row r="5069" customFormat="false" ht="15.75" hidden="true" customHeight="false" outlineLevel="0" collapsed="false">
      <c r="A5069" s="0" t="s">
        <v>345</v>
      </c>
      <c r="B5069" s="0" t="s">
        <v>346</v>
      </c>
      <c r="C5069" s="0" t="s">
        <v>5242</v>
      </c>
      <c r="D5069" s="0" t="n">
        <v>4750</v>
      </c>
      <c r="E5069" s="0" t="n">
        <v>-50.767305</v>
      </c>
      <c r="F5069" s="0" t="n">
        <v>-70.510453</v>
      </c>
      <c r="G5069" s="0" t="n">
        <v>0.0017715738973</v>
      </c>
      <c r="H5069" s="0" t="n">
        <v>1846.88</v>
      </c>
      <c r="I5069" s="0" t="n">
        <v>3.93814</v>
      </c>
      <c r="J5069" s="0" t="n">
        <v>5.7508</v>
      </c>
      <c r="K5069" s="0" t="n">
        <v>313</v>
      </c>
      <c r="L5069" s="0" t="s">
        <v>20</v>
      </c>
      <c r="M5069" s="0" t="n">
        <f aca="false">35.3*G5069</f>
        <v>0.06253655857469</v>
      </c>
      <c r="N5069" s="0" t="n">
        <f aca="false">M5069*1000/365</f>
        <v>0.171333037190932</v>
      </c>
      <c r="O5069" s="0" t="n">
        <f aca="false">Table1[[#This Row],[Detection frequency 2021]]/100*365</f>
        <v>20.99042</v>
      </c>
      <c r="P5069" s="0" t="n">
        <f aca="false">Table1[[#This Row],[Flared days/year]]/12</f>
        <v>1.74920166666667</v>
      </c>
      <c r="Q5069" s="2" t="n">
        <f aca="false">Table1[[#This Row],['#days per month]]-P5125</f>
        <v>0.349889</v>
      </c>
    </row>
    <row r="5070" customFormat="false" ht="15.75" hidden="true" customHeight="false" outlineLevel="0" collapsed="false">
      <c r="A5070" s="0" t="s">
        <v>986</v>
      </c>
      <c r="B5070" s="0" t="s">
        <v>987</v>
      </c>
      <c r="C5070" s="0" t="s">
        <v>5243</v>
      </c>
      <c r="D5070" s="0" t="n">
        <v>5652</v>
      </c>
      <c r="E5070" s="0" t="n">
        <v>32.518682</v>
      </c>
      <c r="F5070" s="0" t="n">
        <v>9.68757</v>
      </c>
      <c r="G5070" s="0" t="n">
        <v>0.0017707578839</v>
      </c>
      <c r="H5070" s="0" t="n">
        <v>1702.69</v>
      </c>
      <c r="I5070" s="0" t="n">
        <v>1.96580999999999</v>
      </c>
      <c r="J5070" s="0" t="n">
        <v>6.90537</v>
      </c>
      <c r="K5070" s="0" t="n">
        <v>391</v>
      </c>
      <c r="L5070" s="0" t="s">
        <v>20</v>
      </c>
      <c r="M5070" s="0" t="n">
        <f aca="false">35.3*G5070</f>
        <v>0.06250775330167</v>
      </c>
      <c r="N5070" s="0" t="n">
        <f aca="false">M5070*1000/365</f>
        <v>0.171254118634712</v>
      </c>
      <c r="O5070" s="0" t="n">
        <f aca="false">Table1[[#This Row],[Detection frequency 2021]]/100*365</f>
        <v>25.2046005</v>
      </c>
      <c r="P5070" s="0" t="n">
        <f aca="false">Table1[[#This Row],[Flared days/year]]/12</f>
        <v>2.100383375</v>
      </c>
      <c r="Q5070" s="2" t="n">
        <f aca="false">Table1[[#This Row],['#days per month]]-P5126</f>
        <v>-1.76919454166667</v>
      </c>
    </row>
    <row r="5071" customFormat="false" ht="15.75" hidden="true" customHeight="false" outlineLevel="0" collapsed="false">
      <c r="A5071" s="0" t="s">
        <v>645</v>
      </c>
      <c r="B5071" s="0" t="s">
        <v>646</v>
      </c>
      <c r="C5071" s="0" t="s">
        <v>5244</v>
      </c>
      <c r="D5071" s="0" t="n">
        <v>1386</v>
      </c>
      <c r="E5071" s="0" t="n">
        <v>32.092071</v>
      </c>
      <c r="F5071" s="0" t="n">
        <v>-103.998738</v>
      </c>
      <c r="G5071" s="0" t="n">
        <v>0.0017688000388</v>
      </c>
      <c r="H5071" s="0" t="n">
        <v>1878.01</v>
      </c>
      <c r="I5071" s="0" t="n">
        <v>2.78877</v>
      </c>
      <c r="J5071" s="0" t="n">
        <v>5.08982</v>
      </c>
      <c r="K5071" s="0" t="n">
        <v>334</v>
      </c>
      <c r="L5071" s="0" t="s">
        <v>20</v>
      </c>
      <c r="M5071" s="0" t="n">
        <f aca="false">35.3*G5071</f>
        <v>0.06243864136964</v>
      </c>
      <c r="N5071" s="0" t="n">
        <f aca="false">M5071*1000/365</f>
        <v>0.171064770875726</v>
      </c>
      <c r="O5071" s="0" t="n">
        <f aca="false">Table1[[#This Row],[Detection frequency 2021]]/100*365</f>
        <v>18.577843</v>
      </c>
      <c r="P5071" s="0" t="n">
        <f aca="false">Table1[[#This Row],[Flared days/year]]/12</f>
        <v>1.54815358333333</v>
      </c>
      <c r="Q5071" s="2" t="n">
        <f aca="false">Table1[[#This Row],['#days per month]]-P5127</f>
        <v>-3.19982725</v>
      </c>
    </row>
    <row r="5072" customFormat="false" ht="15.75" hidden="true" customHeight="false" outlineLevel="0" collapsed="false">
      <c r="A5072" s="0" t="s">
        <v>1160</v>
      </c>
      <c r="B5072" s="0" t="s">
        <v>1161</v>
      </c>
      <c r="C5072" s="0" t="s">
        <v>5245</v>
      </c>
      <c r="D5072" s="0" t="n">
        <v>9961</v>
      </c>
      <c r="E5072" s="0" t="n">
        <v>24.966059</v>
      </c>
      <c r="F5072" s="0" t="n">
        <v>68.511537</v>
      </c>
      <c r="G5072" s="0" t="n">
        <v>0.001768753074</v>
      </c>
      <c r="H5072" s="0" t="n">
        <v>1833.26</v>
      </c>
      <c r="I5072" s="0" t="n">
        <v>2.35513</v>
      </c>
      <c r="J5072" s="0" t="n">
        <v>11.5384999999999</v>
      </c>
      <c r="K5072" s="0" t="n">
        <v>364</v>
      </c>
      <c r="L5072" s="0" t="s">
        <v>20</v>
      </c>
      <c r="M5072" s="0" t="n">
        <f aca="false">35.3*G5072</f>
        <v>0.0624369835122</v>
      </c>
      <c r="N5072" s="0" t="n">
        <f aca="false">M5072*1000/365</f>
        <v>0.171060228800548</v>
      </c>
      <c r="O5072" s="0" t="n">
        <f aca="false">Table1[[#This Row],[Detection frequency 2021]]/100*365</f>
        <v>42.1155249999996</v>
      </c>
      <c r="P5072" s="0" t="n">
        <f aca="false">Table1[[#This Row],[Flared days/year]]/12</f>
        <v>3.5096270833333</v>
      </c>
      <c r="Q5072" s="2" t="n">
        <f aca="false">Table1[[#This Row],['#days per month]]-P5128</f>
        <v>2.42654129166664</v>
      </c>
    </row>
    <row r="5073" customFormat="false" ht="15.75" hidden="true" customHeight="false" outlineLevel="0" collapsed="false">
      <c r="A5073" s="0" t="s">
        <v>468</v>
      </c>
      <c r="B5073" s="0" t="s">
        <v>469</v>
      </c>
      <c r="C5073" s="0" t="s">
        <v>5246</v>
      </c>
      <c r="D5073" s="0" t="n">
        <v>7609</v>
      </c>
      <c r="E5073" s="0" t="n">
        <v>29.879245</v>
      </c>
      <c r="F5073" s="0" t="n">
        <v>47.82023</v>
      </c>
      <c r="G5073" s="0" t="n">
        <v>0.00304860258</v>
      </c>
      <c r="H5073" s="0" t="n">
        <v>1628.95</v>
      </c>
      <c r="I5073" s="0" t="n">
        <v>1.6015</v>
      </c>
      <c r="J5073" s="0" t="n">
        <v>4.21836</v>
      </c>
      <c r="K5073" s="0" t="n">
        <v>403</v>
      </c>
      <c r="L5073" s="0" t="s">
        <v>20</v>
      </c>
      <c r="M5073" s="0" t="n">
        <f aca="false">35.3*G5073</f>
        <v>0.107615671074</v>
      </c>
      <c r="N5073" s="0" t="n">
        <f aca="false">M5073*1000/365</f>
        <v>0.29483745499726</v>
      </c>
      <c r="O5073" s="0" t="n">
        <f aca="false">Table1[[#This Row],[Detection frequency 2021]]/100*365</f>
        <v>15.397014</v>
      </c>
      <c r="P5073" s="0" t="n">
        <f aca="false">Table1[[#This Row],[Flared days/year]]/12</f>
        <v>1.2830845</v>
      </c>
      <c r="Q5073" s="2" t="n">
        <f aca="false">Table1[[#This Row],['#days per month]]-P5129</f>
        <v>-1.719834375</v>
      </c>
    </row>
    <row r="5074" customFormat="false" ht="15.75" hidden="true" customHeight="false" outlineLevel="0" collapsed="false">
      <c r="A5074" s="0" t="s">
        <v>21</v>
      </c>
      <c r="B5074" s="0" t="s">
        <v>22</v>
      </c>
      <c r="C5074" s="0" t="s">
        <v>5247</v>
      </c>
      <c r="D5074" s="0" t="n">
        <v>7324</v>
      </c>
      <c r="E5074" s="0" t="n">
        <v>37.080127</v>
      </c>
      <c r="F5074" s="0" t="n">
        <v>42.45264</v>
      </c>
      <c r="G5074" s="0" t="n">
        <v>0.0004151570908</v>
      </c>
      <c r="H5074" s="0" t="n">
        <v>1771.26</v>
      </c>
      <c r="I5074" s="0" t="n">
        <v>1.56815</v>
      </c>
      <c r="J5074" s="0" t="n">
        <v>4.21053</v>
      </c>
      <c r="K5074" s="0" t="n">
        <v>380</v>
      </c>
      <c r="L5074" s="0" t="s">
        <v>20</v>
      </c>
      <c r="M5074" s="0" t="n">
        <f aca="false">35.3*G5074</f>
        <v>0.01465504530524</v>
      </c>
      <c r="N5074" s="0" t="n">
        <f aca="false">M5074*1000/365</f>
        <v>0.0401508090554521</v>
      </c>
      <c r="O5074" s="0" t="n">
        <f aca="false">Table1[[#This Row],[Detection frequency 2021]]/100*365</f>
        <v>15.3684345</v>
      </c>
      <c r="P5074" s="0" t="n">
        <f aca="false">Table1[[#This Row],[Flared days/year]]/12</f>
        <v>1.280702875</v>
      </c>
      <c r="Q5074" s="2" t="n">
        <f aca="false">Table1[[#This Row],['#days per month]]-P5130</f>
        <v>-2.487739625</v>
      </c>
    </row>
    <row r="5075" customFormat="false" ht="15.75" hidden="true" customHeight="false" outlineLevel="0" collapsed="false">
      <c r="A5075" s="0" t="s">
        <v>645</v>
      </c>
      <c r="B5075" s="0" t="s">
        <v>646</v>
      </c>
      <c r="C5075" s="0" t="s">
        <v>5248</v>
      </c>
      <c r="D5075" s="0" t="n">
        <v>1534</v>
      </c>
      <c r="E5075" s="0" t="n">
        <v>31.79639</v>
      </c>
      <c r="F5075" s="0" t="n">
        <v>-103.818547999999</v>
      </c>
      <c r="G5075" s="0" t="n">
        <v>0.001766081951</v>
      </c>
      <c r="H5075" s="0" t="n">
        <v>1823.22</v>
      </c>
      <c r="I5075" s="0" t="n">
        <v>1.70434</v>
      </c>
      <c r="J5075" s="0" t="n">
        <v>6.36364</v>
      </c>
      <c r="K5075" s="0" t="n">
        <v>330</v>
      </c>
      <c r="L5075" s="0" t="s">
        <v>20</v>
      </c>
      <c r="M5075" s="0" t="n">
        <f aca="false">35.3*G5075</f>
        <v>0.0623426928703</v>
      </c>
      <c r="N5075" s="0" t="n">
        <f aca="false">M5075*1000/365</f>
        <v>0.170801898274795</v>
      </c>
      <c r="O5075" s="0" t="n">
        <f aca="false">Table1[[#This Row],[Detection frequency 2021]]/100*365</f>
        <v>23.227286</v>
      </c>
      <c r="P5075" s="0" t="n">
        <f aca="false">Table1[[#This Row],[Flared days/year]]/12</f>
        <v>1.93560716666667</v>
      </c>
      <c r="Q5075" s="2" t="n">
        <f aca="false">Table1[[#This Row],['#days per month]]-P5131</f>
        <v>-1.36259366666664</v>
      </c>
    </row>
    <row r="5076" customFormat="false" ht="15.75" hidden="true" customHeight="false" outlineLevel="0" collapsed="false">
      <c r="A5076" s="0" t="s">
        <v>345</v>
      </c>
      <c r="B5076" s="0" t="s">
        <v>346</v>
      </c>
      <c r="C5076" s="0" t="s">
        <v>5249</v>
      </c>
      <c r="D5076" s="0" t="n">
        <v>4584</v>
      </c>
      <c r="E5076" s="0" t="n">
        <v>-22.19173</v>
      </c>
      <c r="F5076" s="0" t="n">
        <v>-63.644689</v>
      </c>
      <c r="G5076" s="0" t="n">
        <v>0.0017659175742</v>
      </c>
      <c r="H5076" s="0" t="n">
        <v>1805.29</v>
      </c>
      <c r="I5076" s="0" t="n">
        <v>1.6015</v>
      </c>
      <c r="J5076" s="0" t="n">
        <v>8.37696</v>
      </c>
      <c r="K5076" s="0" t="n">
        <v>191</v>
      </c>
      <c r="L5076" s="0" t="s">
        <v>20</v>
      </c>
      <c r="M5076" s="0" t="n">
        <f aca="false">35.3*G5076</f>
        <v>0.06233689036926</v>
      </c>
      <c r="N5076" s="0" t="n">
        <f aca="false">M5076*1000/365</f>
        <v>0.170786001011671</v>
      </c>
      <c r="O5076" s="0" t="n">
        <f aca="false">Table1[[#This Row],[Detection frequency 2021]]/100*365</f>
        <v>30.575904</v>
      </c>
      <c r="P5076" s="0" t="n">
        <f aca="false">Table1[[#This Row],[Flared days/year]]/12</f>
        <v>2.547992</v>
      </c>
      <c r="Q5076" s="2" t="n">
        <f aca="false">Table1[[#This Row],['#days per month]]-P5132</f>
        <v>1.65098625</v>
      </c>
    </row>
    <row r="5077" customFormat="false" ht="15.75" hidden="true" customHeight="false" outlineLevel="0" collapsed="false">
      <c r="A5077" s="0" t="s">
        <v>1160</v>
      </c>
      <c r="B5077" s="0" t="s">
        <v>1161</v>
      </c>
      <c r="C5077" s="0" t="s">
        <v>5250</v>
      </c>
      <c r="D5077" s="0" t="n">
        <v>9965</v>
      </c>
      <c r="E5077" s="0" t="n">
        <v>25.295174</v>
      </c>
      <c r="F5077" s="0" t="n">
        <v>68.560838</v>
      </c>
      <c r="G5077" s="0" t="n">
        <v>0.0017658676741</v>
      </c>
      <c r="H5077" s="0" t="n">
        <v>1851.94</v>
      </c>
      <c r="I5077" s="0" t="n">
        <v>2.02974</v>
      </c>
      <c r="J5077" s="0" t="n">
        <v>13.2791</v>
      </c>
      <c r="K5077" s="0" t="n">
        <v>369</v>
      </c>
      <c r="L5077" s="0" t="s">
        <v>20</v>
      </c>
      <c r="M5077" s="0" t="n">
        <f aca="false">35.3*G5077</f>
        <v>0.06233512889573</v>
      </c>
      <c r="N5077" s="0" t="n">
        <f aca="false">M5077*1000/365</f>
        <v>0.170781175056794</v>
      </c>
      <c r="O5077" s="0" t="n">
        <f aca="false">Table1[[#This Row],[Detection frequency 2021]]/100*365</f>
        <v>48.468715</v>
      </c>
      <c r="P5077" s="0" t="n">
        <f aca="false">Table1[[#This Row],[Flared days/year]]/12</f>
        <v>4.03905958333333</v>
      </c>
      <c r="Q5077" s="2" t="n">
        <f aca="false">Table1[[#This Row],['#days per month]]-P5133</f>
        <v>1.265774375</v>
      </c>
    </row>
    <row r="5078" customFormat="false" ht="15.75" hidden="true" customHeight="false" outlineLevel="0" collapsed="false">
      <c r="A5078" s="0" t="s">
        <v>72</v>
      </c>
      <c r="B5078" s="0" t="s">
        <v>73</v>
      </c>
      <c r="C5078" s="0" t="s">
        <v>5251</v>
      </c>
      <c r="D5078" s="0" t="n">
        <v>7118</v>
      </c>
      <c r="E5078" s="0" t="n">
        <v>48.342215</v>
      </c>
      <c r="F5078" s="0" t="n">
        <v>57.4499349999999</v>
      </c>
      <c r="G5078" s="0" t="n">
        <v>0.00176519255509999</v>
      </c>
      <c r="H5078" s="0" t="n">
        <v>1695.8</v>
      </c>
      <c r="I5078" s="0" t="n">
        <v>1.6015</v>
      </c>
      <c r="J5078" s="0" t="n">
        <v>6.6482</v>
      </c>
      <c r="K5078" s="0" t="n">
        <v>361</v>
      </c>
      <c r="L5078" s="0" t="s">
        <v>20</v>
      </c>
      <c r="M5078" s="0" t="n">
        <f aca="false">35.3*G5078</f>
        <v>0.0623112971950296</v>
      </c>
      <c r="N5078" s="0" t="n">
        <f aca="false">M5078*1000/365</f>
        <v>0.170715882726109</v>
      </c>
      <c r="O5078" s="0" t="n">
        <f aca="false">Table1[[#This Row],[Detection frequency 2021]]/100*365</f>
        <v>24.26593</v>
      </c>
      <c r="P5078" s="0" t="n">
        <f aca="false">Table1[[#This Row],[Flared days/year]]/12</f>
        <v>2.02216083333333</v>
      </c>
      <c r="Q5078" s="2" t="n">
        <f aca="false">Table1[[#This Row],['#days per month]]-P5134</f>
        <v>-1.169095</v>
      </c>
    </row>
    <row r="5079" customFormat="false" ht="15.75" hidden="true" customHeight="false" outlineLevel="0" collapsed="false">
      <c r="A5079" s="0" t="s">
        <v>645</v>
      </c>
      <c r="B5079" s="0" t="s">
        <v>646</v>
      </c>
      <c r="C5079" s="0" t="s">
        <v>5252</v>
      </c>
      <c r="D5079" s="0" t="n">
        <v>1623</v>
      </c>
      <c r="E5079" s="0" t="n">
        <v>31.6968359999999</v>
      </c>
      <c r="F5079" s="0" t="n">
        <v>-103.690651</v>
      </c>
      <c r="G5079" s="0" t="n">
        <v>0.0017647874837</v>
      </c>
      <c r="H5079" s="0" t="n">
        <v>1857.6</v>
      </c>
      <c r="I5079" s="0" t="n">
        <v>1.6015</v>
      </c>
      <c r="J5079" s="0" t="n">
        <v>16.7683</v>
      </c>
      <c r="K5079" s="0" t="n">
        <v>328</v>
      </c>
      <c r="L5079" s="0" t="s">
        <v>20</v>
      </c>
      <c r="M5079" s="0" t="n">
        <f aca="false">35.3*G5079</f>
        <v>0.06229699817461</v>
      </c>
      <c r="N5079" s="0" t="n">
        <f aca="false">M5079*1000/365</f>
        <v>0.170676707327699</v>
      </c>
      <c r="O5079" s="0" t="n">
        <f aca="false">Table1[[#This Row],[Detection frequency 2021]]/100*365</f>
        <v>61.204295</v>
      </c>
      <c r="P5079" s="0" t="n">
        <f aca="false">Table1[[#This Row],[Flared days/year]]/12</f>
        <v>5.10035791666667</v>
      </c>
      <c r="Q5079" s="2" t="n">
        <f aca="false">Table1[[#This Row],['#days per month]]-P5135</f>
        <v>2.90534220833334</v>
      </c>
    </row>
    <row r="5080" customFormat="false" ht="15.75" hidden="true" customHeight="false" outlineLevel="0" collapsed="false">
      <c r="A5080" s="0" t="s">
        <v>161</v>
      </c>
      <c r="B5080" s="0" t="s">
        <v>162</v>
      </c>
      <c r="C5080" s="0" t="s">
        <v>5253</v>
      </c>
      <c r="D5080" s="0" t="n">
        <v>11596</v>
      </c>
      <c r="E5080" s="0" t="n">
        <v>38.550384</v>
      </c>
      <c r="F5080" s="0" t="n">
        <v>119.065809</v>
      </c>
      <c r="G5080" s="0" t="n">
        <v>0.0017646407187</v>
      </c>
      <c r="H5080" s="0" t="n">
        <v>1836.15</v>
      </c>
      <c r="I5080" s="0" t="n">
        <v>1.6015</v>
      </c>
      <c r="J5080" s="0" t="n">
        <v>7.89473999999999</v>
      </c>
      <c r="K5080" s="0" t="n">
        <v>266</v>
      </c>
      <c r="L5080" s="0" t="s">
        <v>20</v>
      </c>
      <c r="M5080" s="0" t="n">
        <f aca="false">35.3*G5080</f>
        <v>0.06229181737011</v>
      </c>
      <c r="N5080" s="0" t="n">
        <f aca="false">M5080*1000/365</f>
        <v>0.170662513342767</v>
      </c>
      <c r="O5080" s="0" t="n">
        <f aca="false">Table1[[#This Row],[Detection frequency 2021]]/100*365</f>
        <v>28.815801</v>
      </c>
      <c r="P5080" s="0" t="n">
        <f aca="false">Table1[[#This Row],[Flared days/year]]/12</f>
        <v>2.40131675</v>
      </c>
      <c r="Q5080" s="2" t="n">
        <f aca="false">Table1[[#This Row],['#days per month]]-P5136</f>
        <v>-0.50027204166667</v>
      </c>
    </row>
    <row r="5081" customFormat="false" ht="15.75" hidden="true" customHeight="false" outlineLevel="0" collapsed="false">
      <c r="A5081" s="0" t="s">
        <v>17</v>
      </c>
      <c r="B5081" s="0" t="s">
        <v>18</v>
      </c>
      <c r="C5081" s="0" t="s">
        <v>5254</v>
      </c>
      <c r="D5081" s="0" t="n">
        <v>4323</v>
      </c>
      <c r="E5081" s="0" t="n">
        <v>9.699712</v>
      </c>
      <c r="F5081" s="0" t="n">
        <v>-63.654155</v>
      </c>
      <c r="G5081" s="0" t="n">
        <v>0.0017621721314</v>
      </c>
      <c r="H5081" s="0" t="n">
        <v>2099.62</v>
      </c>
      <c r="I5081" s="0" t="n">
        <v>1.6015</v>
      </c>
      <c r="J5081" s="0" t="n">
        <v>8.94737</v>
      </c>
      <c r="K5081" s="0" t="n">
        <v>190</v>
      </c>
      <c r="L5081" s="0" t="s">
        <v>20</v>
      </c>
      <c r="M5081" s="0" t="n">
        <f aca="false">35.3*G5081</f>
        <v>0.06220467623842</v>
      </c>
      <c r="N5081" s="0" t="n">
        <f aca="false">M5081*1000/365</f>
        <v>0.170423770516219</v>
      </c>
      <c r="O5081" s="0" t="n">
        <f aca="false">Table1[[#This Row],[Detection frequency 2021]]/100*365</f>
        <v>32.6579005</v>
      </c>
      <c r="P5081" s="0" t="n">
        <f aca="false">Table1[[#This Row],[Flared days/year]]/12</f>
        <v>2.72149170833333</v>
      </c>
      <c r="Q5081" s="2" t="n">
        <f aca="false">Table1[[#This Row],['#days per month]]-P5137</f>
        <v>-0.190742916666667</v>
      </c>
    </row>
    <row r="5082" customFormat="false" ht="15.75" hidden="true" customHeight="false" outlineLevel="0" collapsed="false">
      <c r="A5082" s="0" t="s">
        <v>645</v>
      </c>
      <c r="B5082" s="0" t="s">
        <v>646</v>
      </c>
      <c r="C5082" s="0" t="s">
        <v>5255</v>
      </c>
      <c r="D5082" s="0" t="n">
        <v>2182</v>
      </c>
      <c r="E5082" s="0" t="n">
        <v>32.611249</v>
      </c>
      <c r="F5082" s="0" t="n">
        <v>-102.735887</v>
      </c>
      <c r="G5082" s="0" t="n">
        <v>0.0017618991485</v>
      </c>
      <c r="H5082" s="0" t="n">
        <v>1816.37</v>
      </c>
      <c r="I5082" s="0" t="n">
        <v>1.6015</v>
      </c>
      <c r="J5082" s="0" t="n">
        <v>14.3275</v>
      </c>
      <c r="K5082" s="0" t="n">
        <v>342</v>
      </c>
      <c r="L5082" s="0" t="s">
        <v>20</v>
      </c>
      <c r="M5082" s="0" t="n">
        <f aca="false">35.3*G5082</f>
        <v>0.06219503994205</v>
      </c>
      <c r="N5082" s="0" t="n">
        <f aca="false">M5082*1000/365</f>
        <v>0.170397369704247</v>
      </c>
      <c r="O5082" s="0" t="n">
        <f aca="false">Table1[[#This Row],[Detection frequency 2021]]/100*365</f>
        <v>52.295375</v>
      </c>
      <c r="P5082" s="0" t="n">
        <f aca="false">Table1[[#This Row],[Flared days/year]]/12</f>
        <v>4.35794791666667</v>
      </c>
      <c r="Q5082" s="2" t="n">
        <f aca="false">Table1[[#This Row],['#days per month]]-P5138</f>
        <v>2.074413625</v>
      </c>
    </row>
    <row r="5083" customFormat="false" ht="15.75" hidden="true" customHeight="false" outlineLevel="0" collapsed="false">
      <c r="A5083" s="0" t="s">
        <v>788</v>
      </c>
      <c r="B5083" s="0" t="s">
        <v>789</v>
      </c>
      <c r="C5083" s="0" t="s">
        <v>5256</v>
      </c>
      <c r="D5083" s="0" t="n">
        <v>11919</v>
      </c>
      <c r="E5083" s="0" t="n">
        <v>-3.266076</v>
      </c>
      <c r="F5083" s="0" t="n">
        <v>104.040768</v>
      </c>
      <c r="G5083" s="0" t="n">
        <v>0.0017605694576</v>
      </c>
      <c r="H5083" s="0" t="n">
        <v>1918.45</v>
      </c>
      <c r="I5083" s="0" t="n">
        <v>1.6015</v>
      </c>
      <c r="J5083" s="0" t="n">
        <v>13.3332999999999</v>
      </c>
      <c r="K5083" s="0" t="n">
        <v>45</v>
      </c>
      <c r="L5083" s="0" t="s">
        <v>20</v>
      </c>
      <c r="M5083" s="0" t="n">
        <f aca="false">35.3*G5083</f>
        <v>0.06214810185328</v>
      </c>
      <c r="N5083" s="0" t="n">
        <f aca="false">M5083*1000/365</f>
        <v>0.170268772200767</v>
      </c>
      <c r="O5083" s="0" t="n">
        <f aca="false">Table1[[#This Row],[Detection frequency 2021]]/100*365</f>
        <v>48.6665449999996</v>
      </c>
      <c r="P5083" s="0" t="n">
        <f aca="false">Table1[[#This Row],[Flared days/year]]/12</f>
        <v>4.05554541666664</v>
      </c>
      <c r="Q5083" s="2" t="n">
        <f aca="false">Table1[[#This Row],['#days per month]]-P5139</f>
        <v>2.98658816666664</v>
      </c>
    </row>
    <row r="5084" customFormat="false" ht="15.75" hidden="true" customHeight="false" outlineLevel="0" collapsed="false">
      <c r="A5084" s="0" t="s">
        <v>161</v>
      </c>
      <c r="B5084" s="0" t="s">
        <v>162</v>
      </c>
      <c r="C5084" s="0" t="s">
        <v>5257</v>
      </c>
      <c r="D5084" s="0" t="n">
        <v>9753</v>
      </c>
      <c r="E5084" s="0" t="n">
        <v>44.954404</v>
      </c>
      <c r="F5084" s="0" t="n">
        <v>84.824252</v>
      </c>
      <c r="G5084" s="0" t="n">
        <v>0.00175817718809999</v>
      </c>
      <c r="H5084" s="0" t="n">
        <v>1911.04</v>
      </c>
      <c r="I5084" s="0" t="n">
        <v>1.6015</v>
      </c>
      <c r="J5084" s="0" t="n">
        <v>16.6667</v>
      </c>
      <c r="K5084" s="0" t="n">
        <v>312</v>
      </c>
      <c r="L5084" s="0" t="s">
        <v>20</v>
      </c>
      <c r="M5084" s="0" t="n">
        <f aca="false">35.3*G5084</f>
        <v>0.0620636547399297</v>
      </c>
      <c r="N5084" s="0" t="n">
        <f aca="false">M5084*1000/365</f>
        <v>0.170037410246383</v>
      </c>
      <c r="O5084" s="0" t="n">
        <f aca="false">Table1[[#This Row],[Detection frequency 2021]]/100*365</f>
        <v>60.833455</v>
      </c>
      <c r="P5084" s="0" t="n">
        <f aca="false">Table1[[#This Row],[Flared days/year]]/12</f>
        <v>5.06945458333333</v>
      </c>
      <c r="Q5084" s="2" t="n">
        <f aca="false">Table1[[#This Row],['#days per month]]-P5140</f>
        <v>1.46450166666667</v>
      </c>
    </row>
    <row r="5085" customFormat="false" ht="15.75" hidden="true" customHeight="false" outlineLevel="0" collapsed="false">
      <c r="A5085" s="0" t="s">
        <v>221</v>
      </c>
      <c r="B5085" s="0" t="s">
        <v>222</v>
      </c>
      <c r="C5085" s="0" t="s">
        <v>5258</v>
      </c>
      <c r="D5085" s="0" t="n">
        <v>10747</v>
      </c>
      <c r="E5085" s="0" t="n">
        <v>27.156876</v>
      </c>
      <c r="F5085" s="0" t="n">
        <v>94.931228</v>
      </c>
      <c r="G5085" s="0" t="n">
        <v>0.0017545432867</v>
      </c>
      <c r="H5085" s="0" t="n">
        <v>1696.56</v>
      </c>
      <c r="I5085" s="0" t="n">
        <v>1.6015</v>
      </c>
      <c r="J5085" s="0" t="n">
        <v>14.8571</v>
      </c>
      <c r="K5085" s="0" t="n">
        <v>175</v>
      </c>
      <c r="L5085" s="0" t="s">
        <v>20</v>
      </c>
      <c r="M5085" s="0" t="n">
        <f aca="false">35.3*G5085</f>
        <v>0.06193537802051</v>
      </c>
      <c r="N5085" s="0" t="n">
        <f aca="false">M5085*1000/365</f>
        <v>0.169685967179479</v>
      </c>
      <c r="O5085" s="0" t="n">
        <f aca="false">Table1[[#This Row],[Detection frequency 2021]]/100*365</f>
        <v>54.228415</v>
      </c>
      <c r="P5085" s="0" t="n">
        <f aca="false">Table1[[#This Row],[Flared days/year]]/12</f>
        <v>4.51903458333333</v>
      </c>
      <c r="Q5085" s="2" t="n">
        <f aca="false">Table1[[#This Row],['#days per month]]-P5141</f>
        <v>0.922476666666668</v>
      </c>
    </row>
    <row r="5086" customFormat="false" ht="15.75" hidden="true" customHeight="false" outlineLevel="0" collapsed="false">
      <c r="A5086" s="0" t="s">
        <v>17</v>
      </c>
      <c r="B5086" s="0" t="s">
        <v>18</v>
      </c>
      <c r="C5086" s="0" t="s">
        <v>5259</v>
      </c>
      <c r="D5086" s="0" t="n">
        <v>4360</v>
      </c>
      <c r="E5086" s="0" t="n">
        <v>9.716416</v>
      </c>
      <c r="F5086" s="0" t="n">
        <v>-63.562264</v>
      </c>
      <c r="G5086" s="0" t="n">
        <v>0.0017545021925</v>
      </c>
      <c r="H5086" s="0" t="n">
        <v>2045.46</v>
      </c>
      <c r="I5086" s="0" t="n">
        <v>1.6015</v>
      </c>
      <c r="J5086" s="0" t="n">
        <v>7.17948999999999</v>
      </c>
      <c r="K5086" s="0" t="n">
        <v>195</v>
      </c>
      <c r="L5086" s="0" t="s">
        <v>20</v>
      </c>
      <c r="M5086" s="0" t="n">
        <f aca="false">35.3*G5086</f>
        <v>0.06193392739525</v>
      </c>
      <c r="N5086" s="0" t="n">
        <f aca="false">M5086*1000/365</f>
        <v>0.169681992863699</v>
      </c>
      <c r="O5086" s="0" t="n">
        <f aca="false">Table1[[#This Row],[Detection frequency 2021]]/100*365</f>
        <v>26.2051385</v>
      </c>
      <c r="P5086" s="0" t="n">
        <f aca="false">Table1[[#This Row],[Flared days/year]]/12</f>
        <v>2.18376154166666</v>
      </c>
      <c r="Q5086" s="2" t="n">
        <f aca="false">Table1[[#This Row],['#days per month]]-P5142</f>
        <v>-0.466652500000003</v>
      </c>
    </row>
    <row r="5087" customFormat="false" ht="15.75" hidden="true" customHeight="false" outlineLevel="0" collapsed="false">
      <c r="A5087" s="0" t="s">
        <v>645</v>
      </c>
      <c r="B5087" s="0" t="s">
        <v>646</v>
      </c>
      <c r="C5087" s="0" t="s">
        <v>5260</v>
      </c>
      <c r="D5087" s="0" t="n">
        <v>2937</v>
      </c>
      <c r="E5087" s="0" t="n">
        <v>28.591325</v>
      </c>
      <c r="F5087" s="0" t="n">
        <v>-99.243691</v>
      </c>
      <c r="G5087" s="0" t="n">
        <v>0.00175434075099999</v>
      </c>
      <c r="H5087" s="0" t="n">
        <v>1998.59</v>
      </c>
      <c r="I5087" s="0" t="n">
        <v>1.6015</v>
      </c>
      <c r="J5087" s="0" t="n">
        <v>11.1475</v>
      </c>
      <c r="K5087" s="0" t="n">
        <v>305</v>
      </c>
      <c r="L5087" s="0" t="s">
        <v>20</v>
      </c>
      <c r="M5087" s="0" t="n">
        <f aca="false">35.3*G5087</f>
        <v>0.0619282285102996</v>
      </c>
      <c r="N5087" s="0" t="n">
        <f aca="false">M5087*1000/365</f>
        <v>0.169666379480273</v>
      </c>
      <c r="O5087" s="0" t="n">
        <f aca="false">Table1[[#This Row],[Detection frequency 2021]]/100*365</f>
        <v>40.688375</v>
      </c>
      <c r="P5087" s="0" t="n">
        <f aca="false">Table1[[#This Row],[Flared days/year]]/12</f>
        <v>3.39069791666667</v>
      </c>
      <c r="Q5087" s="2" t="n">
        <f aca="false">Table1[[#This Row],['#days per month]]-P5143</f>
        <v>3.15490974166667</v>
      </c>
    </row>
    <row r="5088" customFormat="false" ht="15.75" hidden="true" customHeight="false" outlineLevel="0" collapsed="false">
      <c r="A5088" s="0" t="s">
        <v>645</v>
      </c>
      <c r="B5088" s="0" t="s">
        <v>646</v>
      </c>
      <c r="C5088" s="0" t="s">
        <v>5261</v>
      </c>
      <c r="D5088" s="0" t="n">
        <v>2471</v>
      </c>
      <c r="E5088" s="0" t="n">
        <v>32.42788</v>
      </c>
      <c r="F5088" s="0" t="n">
        <v>-101.849154</v>
      </c>
      <c r="G5088" s="0" t="n">
        <v>0.0017542908509</v>
      </c>
      <c r="H5088" s="0" t="n">
        <v>1865.11</v>
      </c>
      <c r="I5088" s="0" t="n">
        <v>2.62044</v>
      </c>
      <c r="J5088" s="0" t="n">
        <v>5.57184999999999</v>
      </c>
      <c r="K5088" s="0" t="n">
        <v>341</v>
      </c>
      <c r="L5088" s="0" t="s">
        <v>20</v>
      </c>
      <c r="M5088" s="0" t="n">
        <f aca="false">35.3*G5088</f>
        <v>0.06192646703677</v>
      </c>
      <c r="N5088" s="0" t="n">
        <f aca="false">M5088*1000/365</f>
        <v>0.169661553525397</v>
      </c>
      <c r="O5088" s="0" t="n">
        <f aca="false">Table1[[#This Row],[Detection frequency 2021]]/100*365</f>
        <v>20.3372525</v>
      </c>
      <c r="P5088" s="0" t="n">
        <f aca="false">Table1[[#This Row],[Flared days/year]]/12</f>
        <v>1.69477104166666</v>
      </c>
      <c r="Q5088" s="2" t="n">
        <f aca="false">Table1[[#This Row],['#days per month]]-P5144</f>
        <v>-1.60342979166664</v>
      </c>
    </row>
    <row r="5089" customFormat="false" ht="15.75" hidden="true" customHeight="false" outlineLevel="0" collapsed="false">
      <c r="A5089" s="0" t="s">
        <v>645</v>
      </c>
      <c r="B5089" s="0" t="s">
        <v>646</v>
      </c>
      <c r="C5089" s="0" t="s">
        <v>5262</v>
      </c>
      <c r="D5089" s="0" t="n">
        <v>2314</v>
      </c>
      <c r="E5089" s="0" t="n">
        <v>31.971483</v>
      </c>
      <c r="F5089" s="0" t="n">
        <v>-102.159654</v>
      </c>
      <c r="G5089" s="0" t="n">
        <v>0.0017541822448</v>
      </c>
      <c r="H5089" s="0" t="n">
        <v>1867.24</v>
      </c>
      <c r="I5089" s="0" t="n">
        <v>1.6015</v>
      </c>
      <c r="J5089" s="0" t="n">
        <v>5.43807</v>
      </c>
      <c r="K5089" s="0" t="n">
        <v>331</v>
      </c>
      <c r="L5089" s="0" t="s">
        <v>20</v>
      </c>
      <c r="M5089" s="0" t="n">
        <f aca="false">35.3*G5089</f>
        <v>0.06192263324144</v>
      </c>
      <c r="N5089" s="0" t="n">
        <f aca="false">M5089*1000/365</f>
        <v>0.169651049976548</v>
      </c>
      <c r="O5089" s="0" t="n">
        <f aca="false">Table1[[#This Row],[Detection frequency 2021]]/100*365</f>
        <v>19.8489555</v>
      </c>
      <c r="P5089" s="0" t="n">
        <f aca="false">Table1[[#This Row],[Flared days/year]]/12</f>
        <v>1.654079625</v>
      </c>
      <c r="Q5089" s="2" t="n">
        <f aca="false">Table1[[#This Row],['#days per month]]-P5145</f>
        <v>0.257905958333336</v>
      </c>
    </row>
    <row r="5090" customFormat="false" ht="15.75" hidden="true" customHeight="false" outlineLevel="0" collapsed="false">
      <c r="A5090" s="0" t="s">
        <v>24</v>
      </c>
      <c r="B5090" s="0" t="s">
        <v>25</v>
      </c>
      <c r="C5090" s="0" t="s">
        <v>5263</v>
      </c>
      <c r="D5090" s="0" t="n">
        <v>10624</v>
      </c>
      <c r="E5090" s="0" t="n">
        <v>57.373472</v>
      </c>
      <c r="F5090" s="0" t="n">
        <v>107.122589999999</v>
      </c>
      <c r="G5090" s="0" t="n">
        <v>0.001752315394</v>
      </c>
      <c r="H5090" s="0" t="n">
        <v>1486.78</v>
      </c>
      <c r="I5090" s="0" t="n">
        <v>1.6015</v>
      </c>
      <c r="J5090" s="0" t="n">
        <v>2.12014</v>
      </c>
      <c r="K5090" s="0" t="n">
        <v>283</v>
      </c>
      <c r="L5090" s="0" t="s">
        <v>20</v>
      </c>
      <c r="M5090" s="0" t="n">
        <f aca="false">35.3*G5090</f>
        <v>0.0618567334082</v>
      </c>
      <c r="N5090" s="0" t="n">
        <f aca="false">M5090*1000/365</f>
        <v>0.169470502488219</v>
      </c>
      <c r="O5090" s="0" t="n">
        <f aca="false">Table1[[#This Row],[Detection frequency 2021]]/100*365</f>
        <v>7.738511</v>
      </c>
      <c r="P5090" s="0" t="n">
        <f aca="false">Table1[[#This Row],[Flared days/year]]/12</f>
        <v>0.644875916666667</v>
      </c>
      <c r="Q5090" s="2" t="n">
        <f aca="false">Table1[[#This Row],['#days per month]]-P5146</f>
        <v>-2.38786954166667</v>
      </c>
    </row>
    <row r="5091" customFormat="false" ht="15.75" hidden="true" customHeight="false" outlineLevel="0" collapsed="false">
      <c r="A5091" s="0" t="s">
        <v>2199</v>
      </c>
      <c r="B5091" s="0" t="s">
        <v>2200</v>
      </c>
      <c r="C5091" s="0" t="s">
        <v>5264</v>
      </c>
      <c r="D5091" s="0" t="n">
        <v>4587</v>
      </c>
      <c r="E5091" s="0" t="n">
        <v>-21.341521</v>
      </c>
      <c r="F5091" s="0" t="n">
        <v>-63.574679</v>
      </c>
      <c r="G5091" s="0" t="n">
        <v>0.0017516872398</v>
      </c>
      <c r="H5091" s="0" t="n">
        <v>1472.15</v>
      </c>
      <c r="I5091" s="0" t="n">
        <v>1.6015</v>
      </c>
      <c r="J5091" s="0" t="n">
        <v>7.61905</v>
      </c>
      <c r="K5091" s="0" t="n">
        <v>210</v>
      </c>
      <c r="L5091" s="0" t="s">
        <v>20</v>
      </c>
      <c r="M5091" s="0" t="n">
        <f aca="false">35.3*G5091</f>
        <v>0.06183455956494</v>
      </c>
      <c r="N5091" s="0" t="n">
        <f aca="false">M5091*1000/365</f>
        <v>0.169409752232712</v>
      </c>
      <c r="O5091" s="0" t="n">
        <f aca="false">Table1[[#This Row],[Detection frequency 2021]]/100*365</f>
        <v>27.8095325</v>
      </c>
      <c r="P5091" s="0" t="n">
        <f aca="false">Table1[[#This Row],[Flared days/year]]/12</f>
        <v>2.31746104166667</v>
      </c>
      <c r="Q5091" s="2" t="n">
        <f aca="false">Table1[[#This Row],['#days per month]]-P5147</f>
        <v>-2.39712229166667</v>
      </c>
    </row>
    <row r="5092" customFormat="false" ht="15.75" hidden="true" customHeight="false" outlineLevel="0" collapsed="false">
      <c r="A5092" s="0" t="s">
        <v>161</v>
      </c>
      <c r="B5092" s="0" t="s">
        <v>162</v>
      </c>
      <c r="C5092" s="0" t="s">
        <v>5265</v>
      </c>
      <c r="D5092" s="0" t="n">
        <v>9843</v>
      </c>
      <c r="E5092" s="0" t="n">
        <v>42.7366</v>
      </c>
      <c r="F5092" s="0" t="n">
        <v>88.646139</v>
      </c>
      <c r="G5092" s="0" t="n">
        <v>0.0017488047752</v>
      </c>
      <c r="H5092" s="0" t="n">
        <v>1056.01</v>
      </c>
      <c r="I5092" s="0" t="n">
        <v>0.728762</v>
      </c>
      <c r="J5092" s="0" t="n">
        <v>25</v>
      </c>
      <c r="K5092" s="0" t="n">
        <v>304</v>
      </c>
      <c r="L5092" s="0" t="s">
        <v>20</v>
      </c>
      <c r="M5092" s="0" t="n">
        <f aca="false">35.3*G5092</f>
        <v>0.06173280856456</v>
      </c>
      <c r="N5092" s="0" t="n">
        <f aca="false">M5092*1000/365</f>
        <v>0.169130982368658</v>
      </c>
      <c r="O5092" s="0" t="n">
        <f aca="false">Table1[[#This Row],[Detection frequency 2021]]/100*365</f>
        <v>91.25</v>
      </c>
      <c r="P5092" s="0" t="n">
        <f aca="false">Table1[[#This Row],[Flared days/year]]/12</f>
        <v>7.60416666666667</v>
      </c>
      <c r="Q5092" s="2" t="n">
        <f aca="false">Table1[[#This Row],['#days per month]]-P5148</f>
        <v>3.38230291666667</v>
      </c>
    </row>
    <row r="5093" customFormat="false" ht="15.75" hidden="true" customHeight="false" outlineLevel="0" collapsed="false">
      <c r="A5093" s="0" t="s">
        <v>72</v>
      </c>
      <c r="B5093" s="0" t="s">
        <v>73</v>
      </c>
      <c r="C5093" s="0" t="s">
        <v>5266</v>
      </c>
      <c r="D5093" s="0" t="n">
        <v>6933</v>
      </c>
      <c r="E5093" s="0" t="n">
        <v>46.1421719999999</v>
      </c>
      <c r="F5093" s="0" t="n">
        <v>53.441362</v>
      </c>
      <c r="G5093" s="0" t="n">
        <v>0.0017482734859</v>
      </c>
      <c r="H5093" s="0" t="n">
        <v>1721.83</v>
      </c>
      <c r="I5093" s="0" t="n">
        <v>1.6015</v>
      </c>
      <c r="J5093" s="0" t="n">
        <v>2.33160999999999</v>
      </c>
      <c r="K5093" s="0" t="n">
        <v>386</v>
      </c>
      <c r="L5093" s="0" t="s">
        <v>20</v>
      </c>
      <c r="M5093" s="0" t="n">
        <f aca="false">35.3*G5093</f>
        <v>0.06171405405227</v>
      </c>
      <c r="N5093" s="0" t="n">
        <f aca="false">M5093*1000/365</f>
        <v>0.169079600143205</v>
      </c>
      <c r="O5093" s="0" t="n">
        <f aca="false">Table1[[#This Row],[Detection frequency 2021]]/100*365</f>
        <v>8.51037649999996</v>
      </c>
      <c r="P5093" s="0" t="n">
        <f aca="false">Table1[[#This Row],[Flared days/year]]/12</f>
        <v>0.709198041666664</v>
      </c>
      <c r="Q5093" s="2" t="n">
        <f aca="false">Table1[[#This Row],['#days per month]]-P5149</f>
        <v>-2.240297</v>
      </c>
    </row>
    <row r="5094" customFormat="false" ht="15.75" hidden="true" customHeight="false" outlineLevel="0" collapsed="false">
      <c r="A5094" s="0" t="s">
        <v>645</v>
      </c>
      <c r="B5094" s="0" t="s">
        <v>646</v>
      </c>
      <c r="C5094" s="0" t="s">
        <v>5267</v>
      </c>
      <c r="D5094" s="0" t="n">
        <v>2117</v>
      </c>
      <c r="E5094" s="0" t="n">
        <v>31.147046</v>
      </c>
      <c r="F5094" s="0" t="n">
        <v>-103.023026</v>
      </c>
      <c r="G5094" s="0" t="n">
        <v>0.00174740463709999</v>
      </c>
      <c r="H5094" s="0" t="n">
        <v>1868.59</v>
      </c>
      <c r="I5094" s="0" t="n">
        <v>1.31798</v>
      </c>
      <c r="J5094" s="0" t="n">
        <v>8.09968999999999</v>
      </c>
      <c r="K5094" s="0" t="n">
        <v>321</v>
      </c>
      <c r="L5094" s="0" t="s">
        <v>20</v>
      </c>
      <c r="M5094" s="0" t="n">
        <f aca="false">35.3*G5094</f>
        <v>0.0616833836896296</v>
      </c>
      <c r="N5094" s="0" t="n">
        <f aca="false">M5094*1000/365</f>
        <v>0.16899557175241</v>
      </c>
      <c r="O5094" s="0" t="n">
        <f aca="false">Table1[[#This Row],[Detection frequency 2021]]/100*365</f>
        <v>29.5638685</v>
      </c>
      <c r="P5094" s="0" t="n">
        <f aca="false">Table1[[#This Row],[Flared days/year]]/12</f>
        <v>2.46365570833333</v>
      </c>
      <c r="Q5094" s="2" t="n">
        <f aca="false">Table1[[#This Row],['#days per month]]-P5150</f>
        <v>1.077142375</v>
      </c>
    </row>
    <row r="5095" customFormat="false" ht="15.75" hidden="true" customHeight="false" outlineLevel="0" collapsed="false">
      <c r="A5095" s="0" t="s">
        <v>598</v>
      </c>
      <c r="B5095" s="0" t="s">
        <v>599</v>
      </c>
      <c r="C5095" s="0" t="s">
        <v>5268</v>
      </c>
      <c r="D5095" s="0" t="n">
        <v>56</v>
      </c>
      <c r="E5095" s="0" t="n">
        <v>56.760847</v>
      </c>
      <c r="F5095" s="0" t="n">
        <v>-121.965927</v>
      </c>
      <c r="G5095" s="0" t="n">
        <v>0.00174725787209999</v>
      </c>
      <c r="H5095" s="0" t="n">
        <v>1694.04</v>
      </c>
      <c r="I5095" s="0" t="n">
        <v>1.6015</v>
      </c>
      <c r="J5095" s="0" t="n">
        <v>7.73809999999999</v>
      </c>
      <c r="K5095" s="0" t="n">
        <v>336</v>
      </c>
      <c r="L5095" s="0" t="s">
        <v>20</v>
      </c>
      <c r="M5095" s="0" t="n">
        <f aca="false">35.3*G5095</f>
        <v>0.0616782028851296</v>
      </c>
      <c r="N5095" s="0" t="n">
        <f aca="false">M5095*1000/365</f>
        <v>0.168981377767478</v>
      </c>
      <c r="O5095" s="0" t="n">
        <f aca="false">Table1[[#This Row],[Detection frequency 2021]]/100*365</f>
        <v>28.244065</v>
      </c>
      <c r="P5095" s="0" t="n">
        <f aca="false">Table1[[#This Row],[Flared days/year]]/12</f>
        <v>2.35367208333333</v>
      </c>
      <c r="Q5095" s="2" t="n">
        <f aca="false">Table1[[#This Row],['#days per month]]-P5151</f>
        <v>1.11722241666666</v>
      </c>
    </row>
    <row r="5096" customFormat="false" ht="15.75" hidden="true" customHeight="false" outlineLevel="0" collapsed="false">
      <c r="A5096" s="0" t="s">
        <v>645</v>
      </c>
      <c r="B5096" s="0" t="s">
        <v>646</v>
      </c>
      <c r="C5096" s="0" t="s">
        <v>5269</v>
      </c>
      <c r="D5096" s="0" t="n">
        <v>3000</v>
      </c>
      <c r="E5096" s="0" t="n">
        <v>28.550199</v>
      </c>
      <c r="F5096" s="0" t="n">
        <v>-98.865663</v>
      </c>
      <c r="G5096" s="0" t="n">
        <v>0.0017448068966</v>
      </c>
      <c r="H5096" s="0" t="n">
        <v>1841.88</v>
      </c>
      <c r="I5096" s="0" t="n">
        <v>1.6015</v>
      </c>
      <c r="J5096" s="0" t="n">
        <v>10.9676999999999</v>
      </c>
      <c r="K5096" s="0" t="n">
        <v>310</v>
      </c>
      <c r="L5096" s="0" t="s">
        <v>20</v>
      </c>
      <c r="M5096" s="0" t="n">
        <f aca="false">35.3*G5096</f>
        <v>0.06159168344998</v>
      </c>
      <c r="N5096" s="0" t="n">
        <f aca="false">M5096*1000/365</f>
        <v>0.168744338219123</v>
      </c>
      <c r="O5096" s="0" t="n">
        <f aca="false">Table1[[#This Row],[Detection frequency 2021]]/100*365</f>
        <v>40.0321049999996</v>
      </c>
      <c r="P5096" s="0" t="n">
        <f aca="false">Table1[[#This Row],[Flared days/year]]/12</f>
        <v>3.33600874999997</v>
      </c>
      <c r="Q5096" s="2" t="n">
        <f aca="false">Table1[[#This Row],['#days per month]]-P5152</f>
        <v>0.541544416666636</v>
      </c>
    </row>
    <row r="5097" customFormat="false" ht="15.75" hidden="true" customHeight="false" outlineLevel="0" collapsed="false">
      <c r="A5097" s="0" t="s">
        <v>221</v>
      </c>
      <c r="B5097" s="0" t="s">
        <v>222</v>
      </c>
      <c r="C5097" s="0" t="s">
        <v>5270</v>
      </c>
      <c r="D5097" s="0" t="n">
        <v>10029</v>
      </c>
      <c r="E5097" s="0" t="n">
        <v>23.272695</v>
      </c>
      <c r="F5097" s="0" t="n">
        <v>72.522087</v>
      </c>
      <c r="G5097" s="0" t="n">
        <v>0.0017446131668</v>
      </c>
      <c r="H5097" s="0" t="n">
        <v>1901.35</v>
      </c>
      <c r="I5097" s="0" t="n">
        <v>1.6015</v>
      </c>
      <c r="J5097" s="0" t="n">
        <v>12.1622</v>
      </c>
      <c r="K5097" s="0" t="n">
        <v>296</v>
      </c>
      <c r="L5097" s="0" t="s">
        <v>20</v>
      </c>
      <c r="M5097" s="0" t="n">
        <f aca="false">35.3*G5097</f>
        <v>0.06158484478804</v>
      </c>
      <c r="N5097" s="0" t="n">
        <f aca="false">M5097*1000/365</f>
        <v>0.168725602159014</v>
      </c>
      <c r="O5097" s="0" t="n">
        <f aca="false">Table1[[#This Row],[Detection frequency 2021]]/100*365</f>
        <v>44.39203</v>
      </c>
      <c r="P5097" s="0" t="n">
        <f aca="false">Table1[[#This Row],[Flared days/year]]/12</f>
        <v>3.69933583333333</v>
      </c>
      <c r="Q5097" s="2" t="n">
        <f aca="false">Table1[[#This Row],['#days per month]]-P5153</f>
        <v>1.39370079166667</v>
      </c>
    </row>
    <row r="5098" customFormat="false" ht="15.75" hidden="false" customHeight="false" outlineLevel="0" collapsed="false">
      <c r="A5098" s="0" t="s">
        <v>240</v>
      </c>
      <c r="B5098" s="0" t="s">
        <v>241</v>
      </c>
      <c r="C5098" s="0" t="s">
        <v>5271</v>
      </c>
      <c r="D5098" s="0" t="n">
        <v>7816</v>
      </c>
      <c r="E5098" s="0" t="n">
        <v>24.80962</v>
      </c>
      <c r="F5098" s="0" t="n">
        <v>49.222039</v>
      </c>
      <c r="G5098" s="0" t="n">
        <v>0.0011537402121</v>
      </c>
      <c r="H5098" s="0" t="n">
        <v>1642.6</v>
      </c>
      <c r="I5098" s="0" t="n">
        <v>1.6015</v>
      </c>
      <c r="J5098" s="0" t="n">
        <v>5.3528</v>
      </c>
      <c r="K5098" s="0" t="n">
        <v>411</v>
      </c>
      <c r="L5098" s="0" t="s">
        <v>20</v>
      </c>
      <c r="M5098" s="0" t="n">
        <f aca="false">35.3*G5098</f>
        <v>0.04072702948713</v>
      </c>
      <c r="N5098" s="0" t="n">
        <f aca="false">M5098*1000/365</f>
        <v>0.111580902704466</v>
      </c>
      <c r="O5098" s="0" t="n">
        <f aca="false">Table1[[#This Row],[Detection frequency 2021]]/100*365</f>
        <v>19.53772</v>
      </c>
      <c r="P5098" s="2" t="n">
        <f aca="false">Table1[[#This Row],[Flared days/year]]/12</f>
        <v>1.62814333333333</v>
      </c>
      <c r="Q5098" s="2"/>
    </row>
    <row r="5099" customFormat="false" ht="15.75" hidden="false" customHeight="false" outlineLevel="0" collapsed="false">
      <c r="A5099" s="0" t="s">
        <v>240</v>
      </c>
      <c r="B5099" s="0" t="s">
        <v>241</v>
      </c>
      <c r="C5099" s="0" t="s">
        <v>5272</v>
      </c>
      <c r="D5099" s="0" t="n">
        <v>7744</v>
      </c>
      <c r="E5099" s="0" t="n">
        <v>23.9782869999999</v>
      </c>
      <c r="F5099" s="0" t="n">
        <v>49.026893</v>
      </c>
      <c r="G5099" s="0" t="n">
        <v>0.0017812398402</v>
      </c>
      <c r="H5099" s="0" t="n">
        <v>1786.19</v>
      </c>
      <c r="I5099" s="0" t="n">
        <v>1.6015</v>
      </c>
      <c r="J5099" s="0" t="n">
        <v>5.18518999999999</v>
      </c>
      <c r="K5099" s="0" t="n">
        <v>405</v>
      </c>
      <c r="L5099" s="0" t="s">
        <v>20</v>
      </c>
      <c r="M5099" s="0" t="n">
        <f aca="false">35.3*G5099</f>
        <v>0.06287776635906</v>
      </c>
      <c r="N5099" s="0" t="n">
        <f aca="false">M5099*1000/365</f>
        <v>0.172267853038521</v>
      </c>
      <c r="O5099" s="0" t="n">
        <f aca="false">Table1[[#This Row],[Detection frequency 2021]]/100*365</f>
        <v>18.9259435</v>
      </c>
      <c r="P5099" s="2" t="n">
        <f aca="false">Table1[[#This Row],[Flared days/year]]/12</f>
        <v>1.57716195833333</v>
      </c>
      <c r="Q5099" s="2"/>
    </row>
    <row r="5100" customFormat="false" ht="15.75" hidden="true" customHeight="false" outlineLevel="0" collapsed="false">
      <c r="A5100" s="0" t="s">
        <v>645</v>
      </c>
      <c r="B5100" s="0" t="s">
        <v>646</v>
      </c>
      <c r="C5100" s="0" t="s">
        <v>5273</v>
      </c>
      <c r="D5100" s="0" t="n">
        <v>1762</v>
      </c>
      <c r="E5100" s="0" t="n">
        <v>31.944836</v>
      </c>
      <c r="F5100" s="0" t="n">
        <v>-103.584476</v>
      </c>
      <c r="G5100" s="0" t="n">
        <v>0.00174138140149999</v>
      </c>
      <c r="H5100" s="0" t="n">
        <v>1744.86</v>
      </c>
      <c r="I5100" s="0" t="n">
        <v>1.6015</v>
      </c>
      <c r="J5100" s="0" t="n">
        <v>2.35294</v>
      </c>
      <c r="K5100" s="0" t="n">
        <v>340</v>
      </c>
      <c r="L5100" s="0" t="s">
        <v>20</v>
      </c>
      <c r="M5100" s="0" t="n">
        <f aca="false">35.3*G5100</f>
        <v>0.0614707634729496</v>
      </c>
      <c r="N5100" s="0" t="n">
        <f aca="false">M5100*1000/365</f>
        <v>0.168413050610821</v>
      </c>
      <c r="O5100" s="0" t="n">
        <f aca="false">Table1[[#This Row],[Detection frequency 2021]]/100*365</f>
        <v>8.588231</v>
      </c>
      <c r="P5100" s="0" t="n">
        <f aca="false">Table1[[#This Row],[Flared days/year]]/12</f>
        <v>0.715685916666667</v>
      </c>
      <c r="Q5100" s="2" t="n">
        <f aca="false">Table1[[#This Row],['#days per month]]-P5156</f>
        <v>-2.41014366666667</v>
      </c>
    </row>
    <row r="5101" customFormat="false" ht="15.75" hidden="true" customHeight="false" outlineLevel="0" collapsed="false">
      <c r="A5101" s="0" t="s">
        <v>645</v>
      </c>
      <c r="B5101" s="0" t="s">
        <v>646</v>
      </c>
      <c r="C5101" s="0" t="s">
        <v>5274</v>
      </c>
      <c r="D5101" s="0" t="n">
        <v>1430</v>
      </c>
      <c r="E5101" s="0" t="n">
        <v>32.269989</v>
      </c>
      <c r="F5101" s="0" t="n">
        <v>-103.93653</v>
      </c>
      <c r="G5101" s="0" t="n">
        <v>0.001740163252</v>
      </c>
      <c r="H5101" s="0" t="n">
        <v>1851.58</v>
      </c>
      <c r="I5101" s="0" t="n">
        <v>2.70612</v>
      </c>
      <c r="J5101" s="0" t="n">
        <v>3.57143</v>
      </c>
      <c r="K5101" s="0" t="n">
        <v>336</v>
      </c>
      <c r="L5101" s="0" t="s">
        <v>20</v>
      </c>
      <c r="M5101" s="0" t="n">
        <f aca="false">35.3*G5101</f>
        <v>0.0614277627956</v>
      </c>
      <c r="N5101" s="0" t="n">
        <f aca="false">M5101*1000/365</f>
        <v>0.16829524053589</v>
      </c>
      <c r="O5101" s="0" t="n">
        <f aca="false">Table1[[#This Row],[Detection frequency 2021]]/100*365</f>
        <v>13.0357195</v>
      </c>
      <c r="P5101" s="0" t="n">
        <f aca="false">Table1[[#This Row],[Flared days/year]]/12</f>
        <v>1.08630995833333</v>
      </c>
      <c r="Q5101" s="2" t="n">
        <f aca="false">Table1[[#This Row],['#days per month]]-P5157</f>
        <v>-0.402616291666667</v>
      </c>
    </row>
    <row r="5102" customFormat="false" ht="15.75" hidden="true" customHeight="false" outlineLevel="0" collapsed="false">
      <c r="A5102" s="0" t="s">
        <v>788</v>
      </c>
      <c r="B5102" s="0" t="s">
        <v>789</v>
      </c>
      <c r="C5102" s="0" t="s">
        <v>5275</v>
      </c>
      <c r="D5102" s="0" t="n">
        <v>11914</v>
      </c>
      <c r="E5102" s="0" t="n">
        <v>-3.230162</v>
      </c>
      <c r="F5102" s="0" t="n">
        <v>103.948876</v>
      </c>
      <c r="G5102" s="0" t="n">
        <v>0.0017394352976</v>
      </c>
      <c r="H5102" s="0" t="n">
        <v>1774.17</v>
      </c>
      <c r="I5102" s="0" t="n">
        <v>1.6015</v>
      </c>
      <c r="J5102" s="0" t="n">
        <v>12.5</v>
      </c>
      <c r="K5102" s="0" t="n">
        <v>40</v>
      </c>
      <c r="L5102" s="0" t="s">
        <v>20</v>
      </c>
      <c r="M5102" s="0" t="n">
        <f aca="false">35.3*G5102</f>
        <v>0.06140206600528</v>
      </c>
      <c r="N5102" s="0" t="n">
        <f aca="false">M5102*1000/365</f>
        <v>0.16822483837063</v>
      </c>
      <c r="O5102" s="0" t="n">
        <f aca="false">Table1[[#This Row],[Detection frequency 2021]]/100*365</f>
        <v>45.625</v>
      </c>
      <c r="P5102" s="0" t="n">
        <f aca="false">Table1[[#This Row],[Flared days/year]]/12</f>
        <v>3.80208333333333</v>
      </c>
      <c r="Q5102" s="2" t="n">
        <f aca="false">Table1[[#This Row],['#days per month]]-P5158</f>
        <v>1.37263725</v>
      </c>
    </row>
    <row r="5103" customFormat="false" ht="15.75" hidden="true" customHeight="false" outlineLevel="0" collapsed="false">
      <c r="A5103" s="0" t="s">
        <v>161</v>
      </c>
      <c r="B5103" s="0" t="s">
        <v>162</v>
      </c>
      <c r="C5103" s="0" t="s">
        <v>5276</v>
      </c>
      <c r="D5103" s="0" t="n">
        <v>9809</v>
      </c>
      <c r="E5103" s="0" t="n">
        <v>45.430115</v>
      </c>
      <c r="F5103" s="0" t="n">
        <v>86.864168</v>
      </c>
      <c r="G5103" s="0" t="n">
        <v>0.0017390566439</v>
      </c>
      <c r="H5103" s="0" t="n">
        <v>1679.68</v>
      </c>
      <c r="I5103" s="0" t="n">
        <v>1.6015</v>
      </c>
      <c r="J5103" s="0" t="n">
        <v>2.53520999999999</v>
      </c>
      <c r="K5103" s="0" t="n">
        <v>355</v>
      </c>
      <c r="L5103" s="0" t="s">
        <v>20</v>
      </c>
      <c r="M5103" s="0" t="n">
        <f aca="false">35.3*G5103</f>
        <v>0.06138869952967</v>
      </c>
      <c r="N5103" s="0" t="n">
        <f aca="false">M5103*1000/365</f>
        <v>0.168188217889507</v>
      </c>
      <c r="O5103" s="0" t="n">
        <f aca="false">Table1[[#This Row],[Detection frequency 2021]]/100*365</f>
        <v>9.25351649999996</v>
      </c>
      <c r="P5103" s="0" t="n">
        <f aca="false">Table1[[#This Row],[Flared days/year]]/12</f>
        <v>0.771126374999997</v>
      </c>
      <c r="Q5103" s="2" t="n">
        <f aca="false">Table1[[#This Row],['#days per month]]-P5159</f>
        <v>-2.70032779166667</v>
      </c>
    </row>
    <row r="5104" customFormat="false" ht="15.75" hidden="true" customHeight="false" outlineLevel="0" collapsed="false">
      <c r="A5104" s="0" t="s">
        <v>625</v>
      </c>
      <c r="B5104" s="0" t="s">
        <v>626</v>
      </c>
      <c r="C5104" s="0" t="s">
        <v>5277</v>
      </c>
      <c r="D5104" s="0" t="n">
        <v>5407</v>
      </c>
      <c r="E5104" s="0" t="n">
        <v>47.334783</v>
      </c>
      <c r="F5104" s="0" t="n">
        <v>21.636346</v>
      </c>
      <c r="G5104" s="0" t="n">
        <v>0.0017372954639</v>
      </c>
      <c r="H5104" s="0" t="n">
        <v>1753.99</v>
      </c>
      <c r="I5104" s="0" t="n">
        <v>1.59002</v>
      </c>
      <c r="J5104" s="0" t="n">
        <v>7.76699</v>
      </c>
      <c r="K5104" s="0" t="n">
        <v>309</v>
      </c>
      <c r="L5104" s="0" t="s">
        <v>20</v>
      </c>
      <c r="M5104" s="0" t="n">
        <f aca="false">35.3*G5104</f>
        <v>0.06132652987567</v>
      </c>
      <c r="N5104" s="0" t="n">
        <f aca="false">M5104*1000/365</f>
        <v>0.168017890070329</v>
      </c>
      <c r="O5104" s="0" t="n">
        <f aca="false">Table1[[#This Row],[Detection frequency 2021]]/100*365</f>
        <v>28.3495135</v>
      </c>
      <c r="P5104" s="0" t="n">
        <f aca="false">Table1[[#This Row],[Flared days/year]]/12</f>
        <v>2.36245945833333</v>
      </c>
      <c r="Q5104" s="2" t="n">
        <f aca="false">Table1[[#This Row],['#days per month]]-P5160</f>
        <v>-2.29594429166664</v>
      </c>
    </row>
    <row r="5105" customFormat="false" ht="15.75" hidden="false" customHeight="false" outlineLevel="0" collapsed="false">
      <c r="A5105" s="0" t="s">
        <v>240</v>
      </c>
      <c r="B5105" s="0" t="s">
        <v>241</v>
      </c>
      <c r="C5105" s="0" t="s">
        <v>5278</v>
      </c>
      <c r="D5105" s="0" t="n">
        <v>7755</v>
      </c>
      <c r="E5105" s="0" t="n">
        <v>23.92287</v>
      </c>
      <c r="F5105" s="0" t="n">
        <v>49.081137</v>
      </c>
      <c r="G5105" s="0" t="n">
        <v>0.00288464846319999</v>
      </c>
      <c r="H5105" s="0" t="n">
        <v>1793.25</v>
      </c>
      <c r="I5105" s="0" t="n">
        <v>1.6015</v>
      </c>
      <c r="J5105" s="0" t="n">
        <v>5.15971</v>
      </c>
      <c r="K5105" s="0" t="n">
        <v>407</v>
      </c>
      <c r="L5105" s="0" t="s">
        <v>20</v>
      </c>
      <c r="M5105" s="0" t="n">
        <f aca="false">35.3*G5105</f>
        <v>0.10182809075096</v>
      </c>
      <c r="N5105" s="0" t="n">
        <f aca="false">M5105*1000/365</f>
        <v>0.278981070550574</v>
      </c>
      <c r="O5105" s="0" t="n">
        <f aca="false">Table1[[#This Row],[Detection frequency 2021]]/100*365</f>
        <v>18.8329415</v>
      </c>
      <c r="P5105" s="2" t="n">
        <f aca="false">Table1[[#This Row],[Flared days/year]]/12</f>
        <v>1.56941179166667</v>
      </c>
      <c r="Q5105" s="2"/>
    </row>
    <row r="5106" customFormat="false" ht="15.75" hidden="false" customHeight="false" outlineLevel="0" collapsed="false">
      <c r="A5106" s="0" t="s">
        <v>240</v>
      </c>
      <c r="B5106" s="0" t="s">
        <v>241</v>
      </c>
      <c r="C5106" s="0" t="s">
        <v>5279</v>
      </c>
      <c r="D5106" s="0" t="n">
        <v>7985</v>
      </c>
      <c r="E5106" s="0" t="n">
        <v>28.155994</v>
      </c>
      <c r="F5106" s="0" t="n">
        <v>49.9969789999999</v>
      </c>
      <c r="G5106" s="0" t="n">
        <v>0.0004846327065</v>
      </c>
      <c r="H5106" s="0" t="n">
        <v>1714</v>
      </c>
      <c r="I5106" s="0" t="n">
        <v>1.5074</v>
      </c>
      <c r="J5106" s="0" t="n">
        <v>5.04202</v>
      </c>
      <c r="K5106" s="0" t="n">
        <v>357</v>
      </c>
      <c r="L5106" s="0" t="s">
        <v>20</v>
      </c>
      <c r="M5106" s="0" t="n">
        <f aca="false">35.3*G5106</f>
        <v>0.01710753453945</v>
      </c>
      <c r="N5106" s="0" t="n">
        <f aca="false">M5106*1000/365</f>
        <v>0.0468699576423288</v>
      </c>
      <c r="O5106" s="0" t="n">
        <f aca="false">Table1[[#This Row],[Detection frequency 2021]]/100*365</f>
        <v>18.403373</v>
      </c>
      <c r="P5106" s="2" t="n">
        <f aca="false">Table1[[#This Row],[Flared days/year]]/12</f>
        <v>1.53361441666667</v>
      </c>
      <c r="Q5106" s="2"/>
    </row>
    <row r="5107" customFormat="false" ht="15.75" hidden="true" customHeight="false" outlineLevel="0" collapsed="false">
      <c r="A5107" s="0" t="s">
        <v>24</v>
      </c>
      <c r="B5107" s="0" t="s">
        <v>25</v>
      </c>
      <c r="C5107" s="0" t="s">
        <v>5280</v>
      </c>
      <c r="D5107" s="0" t="n">
        <v>8844</v>
      </c>
      <c r="E5107" s="0" t="n">
        <v>61.909397</v>
      </c>
      <c r="F5107" s="0" t="n">
        <v>72.604922</v>
      </c>
      <c r="G5107" s="0" t="n">
        <v>0.0017361242792</v>
      </c>
      <c r="H5107" s="0" t="n">
        <v>1808.43</v>
      </c>
      <c r="I5107" s="0" t="n">
        <v>1.6015</v>
      </c>
      <c r="J5107" s="0" t="n">
        <v>14.4444</v>
      </c>
      <c r="K5107" s="0" t="n">
        <v>180</v>
      </c>
      <c r="L5107" s="0" t="s">
        <v>20</v>
      </c>
      <c r="M5107" s="0" t="n">
        <f aca="false">35.3*G5107</f>
        <v>0.06128518705576</v>
      </c>
      <c r="N5107" s="0" t="n">
        <f aca="false">M5107*1000/365</f>
        <v>0.167904622070575</v>
      </c>
      <c r="O5107" s="0" t="n">
        <f aca="false">Table1[[#This Row],[Detection frequency 2021]]/100*365</f>
        <v>52.72206</v>
      </c>
      <c r="P5107" s="0" t="n">
        <f aca="false">Table1[[#This Row],[Flared days/year]]/12</f>
        <v>4.393505</v>
      </c>
      <c r="Q5107" s="2" t="n">
        <f aca="false">Table1[[#This Row],['#days per month]]-P5163</f>
        <v>1.62835320833333</v>
      </c>
    </row>
    <row r="5108" customFormat="false" ht="15.75" hidden="true" customHeight="false" outlineLevel="0" collapsed="false">
      <c r="A5108" s="0" t="s">
        <v>28</v>
      </c>
      <c r="B5108" s="0" t="s">
        <v>29</v>
      </c>
      <c r="C5108" s="0" t="s">
        <v>5281</v>
      </c>
      <c r="D5108" s="0" t="n">
        <v>8426</v>
      </c>
      <c r="E5108" s="0" t="n">
        <v>27.344445</v>
      </c>
      <c r="F5108" s="0" t="n">
        <v>56.4271869999999</v>
      </c>
      <c r="G5108" s="0" t="n">
        <v>0.0017339022571</v>
      </c>
      <c r="H5108" s="0" t="n">
        <v>1738.09</v>
      </c>
      <c r="I5108" s="0" t="n">
        <v>2.34644</v>
      </c>
      <c r="J5108" s="0" t="n">
        <v>9.23483</v>
      </c>
      <c r="K5108" s="0" t="n">
        <v>379</v>
      </c>
      <c r="L5108" s="0" t="s">
        <v>20</v>
      </c>
      <c r="M5108" s="0" t="n">
        <f aca="false">35.3*G5108</f>
        <v>0.06120674967563</v>
      </c>
      <c r="N5108" s="0" t="n">
        <f aca="false">M5108*1000/365</f>
        <v>0.167689725138712</v>
      </c>
      <c r="O5108" s="0" t="n">
        <f aca="false">Table1[[#This Row],[Detection frequency 2021]]/100*365</f>
        <v>33.7071295</v>
      </c>
      <c r="P5108" s="0" t="n">
        <f aca="false">Table1[[#This Row],[Flared days/year]]/12</f>
        <v>2.80892745833333</v>
      </c>
      <c r="Q5108" s="2" t="n">
        <f aca="false">Table1[[#This Row],['#days per month]]-P5164</f>
        <v>-1.11579587499997</v>
      </c>
    </row>
    <row r="5109" customFormat="false" ht="15.75" hidden="true" customHeight="false" outlineLevel="0" collapsed="false">
      <c r="A5109" s="0" t="s">
        <v>645</v>
      </c>
      <c r="B5109" s="0" t="s">
        <v>646</v>
      </c>
      <c r="C5109" s="0" t="s">
        <v>5282</v>
      </c>
      <c r="D5109" s="0" t="n">
        <v>1090</v>
      </c>
      <c r="E5109" s="0" t="n">
        <v>47.852456</v>
      </c>
      <c r="F5109" s="0" t="n">
        <v>-102.410077</v>
      </c>
      <c r="G5109" s="0" t="n">
        <v>0.0017327398783</v>
      </c>
      <c r="H5109" s="0" t="n">
        <v>1958.33</v>
      </c>
      <c r="I5109" s="0" t="n">
        <v>1.73837</v>
      </c>
      <c r="J5109" s="0" t="n">
        <v>8.9404</v>
      </c>
      <c r="K5109" s="0" t="n">
        <v>302</v>
      </c>
      <c r="L5109" s="0" t="s">
        <v>20</v>
      </c>
      <c r="M5109" s="0" t="n">
        <f aca="false">35.3*G5109</f>
        <v>0.06116571770399</v>
      </c>
      <c r="N5109" s="0" t="n">
        <f aca="false">M5109*1000/365</f>
        <v>0.167577308778055</v>
      </c>
      <c r="O5109" s="0" t="n">
        <f aca="false">Table1[[#This Row],[Detection frequency 2021]]/100*365</f>
        <v>32.63246</v>
      </c>
      <c r="P5109" s="0" t="n">
        <f aca="false">Table1[[#This Row],[Flared days/year]]/12</f>
        <v>2.71937166666667</v>
      </c>
      <c r="Q5109" s="2" t="n">
        <f aca="false">Table1[[#This Row],['#days per month]]-P5165</f>
        <v>0.972198791666667</v>
      </c>
    </row>
    <row r="5110" customFormat="false" ht="15.75" hidden="true" customHeight="false" outlineLevel="0" collapsed="false">
      <c r="A5110" s="0" t="s">
        <v>645</v>
      </c>
      <c r="B5110" s="0" t="s">
        <v>646</v>
      </c>
      <c r="C5110" s="0" t="s">
        <v>5283</v>
      </c>
      <c r="D5110" s="0" t="n">
        <v>1285</v>
      </c>
      <c r="E5110" s="0" t="n">
        <v>31.999409</v>
      </c>
      <c r="F5110" s="0" t="n">
        <v>-104.126214</v>
      </c>
      <c r="G5110" s="0" t="n">
        <v>0.0017317506822</v>
      </c>
      <c r="H5110" s="0" t="n">
        <v>1873.51</v>
      </c>
      <c r="I5110" s="0" t="n">
        <v>2.06811</v>
      </c>
      <c r="J5110" s="0" t="n">
        <v>6</v>
      </c>
      <c r="K5110" s="0" t="n">
        <v>350</v>
      </c>
      <c r="L5110" s="0" t="s">
        <v>20</v>
      </c>
      <c r="M5110" s="0" t="n">
        <f aca="false">35.3*G5110</f>
        <v>0.06113079908166</v>
      </c>
      <c r="N5110" s="0" t="n">
        <f aca="false">M5110*1000/365</f>
        <v>0.167481641319616</v>
      </c>
      <c r="O5110" s="0" t="n">
        <f aca="false">Table1[[#This Row],[Detection frequency 2021]]/100*365</f>
        <v>21.9</v>
      </c>
      <c r="P5110" s="0" t="n">
        <f aca="false">Table1[[#This Row],[Flared days/year]]/12</f>
        <v>1.825</v>
      </c>
      <c r="Q5110" s="2" t="n">
        <f aca="false">Table1[[#This Row],['#days per month]]-P5166</f>
        <v>-1.34517708333333</v>
      </c>
    </row>
    <row r="5111" customFormat="false" ht="15.75" hidden="true" customHeight="false" outlineLevel="0" collapsed="false">
      <c r="A5111" s="0" t="s">
        <v>24</v>
      </c>
      <c r="B5111" s="0" t="s">
        <v>25</v>
      </c>
      <c r="C5111" s="0" t="s">
        <v>5284</v>
      </c>
      <c r="D5111" s="0" t="n">
        <v>9211</v>
      </c>
      <c r="E5111" s="0" t="n">
        <v>66.793927</v>
      </c>
      <c r="F5111" s="0" t="n">
        <v>77.2599</v>
      </c>
      <c r="G5111" s="0" t="n">
        <v>0.0017314424757</v>
      </c>
      <c r="H5111" s="0" t="n">
        <v>1591.75</v>
      </c>
      <c r="I5111" s="0" t="n">
        <v>1.6015</v>
      </c>
      <c r="J5111" s="0" t="n">
        <v>1.0929</v>
      </c>
      <c r="K5111" s="0" t="n">
        <v>366</v>
      </c>
      <c r="L5111" s="0" t="s">
        <v>218</v>
      </c>
      <c r="M5111" s="0" t="n">
        <f aca="false">35.3*G5111</f>
        <v>0.06111991939221</v>
      </c>
      <c r="N5111" s="0" t="n">
        <f aca="false">M5111*1000/365</f>
        <v>0.16745183395126</v>
      </c>
      <c r="O5111" s="0" t="n">
        <f aca="false">Table1[[#This Row],[Detection frequency 2021]]/100*365</f>
        <v>3.989085</v>
      </c>
      <c r="P5111" s="0" t="n">
        <f aca="false">Table1[[#This Row],[Flared days/year]]/12</f>
        <v>0.33242375</v>
      </c>
      <c r="Q5111" s="2" t="n">
        <f aca="false">Table1[[#This Row],['#days per month]]-P5167</f>
        <v>-1.96490754166666</v>
      </c>
    </row>
    <row r="5112" customFormat="false" ht="15.75" hidden="true" customHeight="false" outlineLevel="0" collapsed="false">
      <c r="A5112" s="0" t="s">
        <v>78</v>
      </c>
      <c r="B5112" s="0" t="s">
        <v>79</v>
      </c>
      <c r="C5112" s="0" t="s">
        <v>5285</v>
      </c>
      <c r="D5112" s="0" t="n">
        <v>8547</v>
      </c>
      <c r="E5112" s="0" t="n">
        <v>21.295921</v>
      </c>
      <c r="F5112" s="0" t="n">
        <v>56.387391</v>
      </c>
      <c r="G5112" s="0" t="n">
        <v>0.007118219912</v>
      </c>
      <c r="H5112" s="0" t="n">
        <v>1721.93</v>
      </c>
      <c r="I5112" s="0" t="n">
        <v>1.6015</v>
      </c>
      <c r="J5112" s="0" t="n">
        <v>4.14365</v>
      </c>
      <c r="K5112" s="0" t="n">
        <v>362</v>
      </c>
      <c r="L5112" s="0" t="s">
        <v>20</v>
      </c>
      <c r="M5112" s="0" t="n">
        <f aca="false">35.3*G5112</f>
        <v>0.2512731628936</v>
      </c>
      <c r="N5112" s="0" t="n">
        <f aca="false">M5112*1000/365</f>
        <v>0.688419624366027</v>
      </c>
      <c r="O5112" s="0" t="n">
        <f aca="false">Table1[[#This Row],[Detection frequency 2021]]/100*365</f>
        <v>15.1243225</v>
      </c>
      <c r="P5112" s="0" t="n">
        <f aca="false">Table1[[#This Row],[Flared days/year]]/12</f>
        <v>1.26036020833333</v>
      </c>
      <c r="Q5112" s="2" t="n">
        <f aca="false">Table1[[#This Row],['#days per month]]-P5168</f>
        <v>0.260360583333333</v>
      </c>
    </row>
    <row r="5113" customFormat="false" ht="15.75" hidden="true" customHeight="false" outlineLevel="0" collapsed="false">
      <c r="A5113" s="0" t="s">
        <v>161</v>
      </c>
      <c r="B5113" s="0" t="s">
        <v>162</v>
      </c>
      <c r="C5113" s="0" t="s">
        <v>5286</v>
      </c>
      <c r="D5113" s="0" t="n">
        <v>9702</v>
      </c>
      <c r="E5113" s="0" t="n">
        <v>40.594546</v>
      </c>
      <c r="F5113" s="0" t="n">
        <v>83.396962</v>
      </c>
      <c r="G5113" s="0" t="n">
        <v>0.001728950406</v>
      </c>
      <c r="H5113" s="0" t="n">
        <v>1814.18</v>
      </c>
      <c r="I5113" s="0" t="n">
        <v>3.47136</v>
      </c>
      <c r="J5113" s="0" t="n">
        <v>7.05881999999999</v>
      </c>
      <c r="K5113" s="0" t="n">
        <v>340</v>
      </c>
      <c r="L5113" s="0" t="s">
        <v>20</v>
      </c>
      <c r="M5113" s="0" t="n">
        <f aca="false">35.3*G5113</f>
        <v>0.0610319493318</v>
      </c>
      <c r="N5113" s="0" t="n">
        <f aca="false">M5113*1000/365</f>
        <v>0.167210820087123</v>
      </c>
      <c r="O5113" s="0" t="n">
        <f aca="false">Table1[[#This Row],[Detection frequency 2021]]/100*365</f>
        <v>25.764693</v>
      </c>
      <c r="P5113" s="0" t="n">
        <f aca="false">Table1[[#This Row],[Flared days/year]]/12</f>
        <v>2.14705775</v>
      </c>
      <c r="Q5113" s="2" t="n">
        <f aca="false">Table1[[#This Row],['#days per month]]-P5169</f>
        <v>-0.698372750000003</v>
      </c>
    </row>
    <row r="5114" customFormat="false" ht="15.75" hidden="true" customHeight="false" outlineLevel="0" collapsed="false">
      <c r="A5114" s="0" t="s">
        <v>645</v>
      </c>
      <c r="B5114" s="0" t="s">
        <v>646</v>
      </c>
      <c r="C5114" s="0" t="s">
        <v>5287</v>
      </c>
      <c r="D5114" s="0" t="n">
        <v>3357</v>
      </c>
      <c r="E5114" s="0" t="n">
        <v>29.1765489999999</v>
      </c>
      <c r="F5114" s="0" t="n">
        <v>-97.390171</v>
      </c>
      <c r="G5114" s="0" t="n">
        <v>0.0017278408626</v>
      </c>
      <c r="H5114" s="0" t="n">
        <v>1919.67</v>
      </c>
      <c r="I5114" s="0" t="n">
        <v>1.6015</v>
      </c>
      <c r="J5114" s="0" t="n">
        <v>11.8644</v>
      </c>
      <c r="K5114" s="0" t="n">
        <v>295</v>
      </c>
      <c r="L5114" s="0" t="s">
        <v>20</v>
      </c>
      <c r="M5114" s="0" t="n">
        <f aca="false">35.3*G5114</f>
        <v>0.06099278244978</v>
      </c>
      <c r="N5114" s="0" t="n">
        <f aca="false">M5114*1000/365</f>
        <v>0.167103513561041</v>
      </c>
      <c r="O5114" s="0" t="n">
        <f aca="false">Table1[[#This Row],[Detection frequency 2021]]/100*365</f>
        <v>43.30506</v>
      </c>
      <c r="P5114" s="0" t="n">
        <f aca="false">Table1[[#This Row],[Flared days/year]]/12</f>
        <v>3.608755</v>
      </c>
      <c r="Q5114" s="2" t="n">
        <f aca="false">Table1[[#This Row],['#days per month]]-P5170</f>
        <v>0.768644374999999</v>
      </c>
    </row>
    <row r="5115" customFormat="false" ht="15.75" hidden="true" customHeight="false" outlineLevel="0" collapsed="false">
      <c r="A5115" s="0" t="s">
        <v>345</v>
      </c>
      <c r="B5115" s="0" t="s">
        <v>346</v>
      </c>
      <c r="C5115" s="0" t="s">
        <v>5288</v>
      </c>
      <c r="D5115" s="0" t="n">
        <v>4623</v>
      </c>
      <c r="E5115" s="0" t="n">
        <v>-38.556276</v>
      </c>
      <c r="F5115" s="0" t="n">
        <v>-69.28919</v>
      </c>
      <c r="G5115" s="0" t="n">
        <v>0.001727805639</v>
      </c>
      <c r="H5115" s="0" t="n">
        <v>1669.92</v>
      </c>
      <c r="I5115" s="0" t="n">
        <v>1.6015</v>
      </c>
      <c r="J5115" s="0" t="n">
        <v>8.98876</v>
      </c>
      <c r="K5115" s="0" t="n">
        <v>356</v>
      </c>
      <c r="L5115" s="0" t="s">
        <v>20</v>
      </c>
      <c r="M5115" s="0" t="n">
        <f aca="false">35.3*G5115</f>
        <v>0.0609915390567</v>
      </c>
      <c r="N5115" s="0" t="n">
        <f aca="false">M5115*1000/365</f>
        <v>0.167100107004658</v>
      </c>
      <c r="O5115" s="0" t="n">
        <f aca="false">Table1[[#This Row],[Detection frequency 2021]]/100*365</f>
        <v>32.808974</v>
      </c>
      <c r="P5115" s="0" t="n">
        <f aca="false">Table1[[#This Row],[Flared days/year]]/12</f>
        <v>2.73408116666667</v>
      </c>
      <c r="Q5115" s="2" t="n">
        <f aca="false">Table1[[#This Row],['#days per month]]-P5171</f>
        <v>1.49888770833333</v>
      </c>
    </row>
    <row r="5116" customFormat="false" ht="15.75" hidden="true" customHeight="false" outlineLevel="0" collapsed="false">
      <c r="A5116" s="0" t="s">
        <v>161</v>
      </c>
      <c r="B5116" s="0" t="s">
        <v>162</v>
      </c>
      <c r="C5116" s="0" t="s">
        <v>5289</v>
      </c>
      <c r="D5116" s="0" t="n">
        <v>11041</v>
      </c>
      <c r="E5116" s="0" t="n">
        <v>38.606534</v>
      </c>
      <c r="F5116" s="0" t="n">
        <v>108.991796999999</v>
      </c>
      <c r="G5116" s="0" t="n">
        <v>0.001727365344</v>
      </c>
      <c r="H5116" s="0" t="n">
        <v>1787.66</v>
      </c>
      <c r="I5116" s="0" t="n">
        <v>1.7277</v>
      </c>
      <c r="J5116" s="0" t="n">
        <v>9.16904999999999</v>
      </c>
      <c r="K5116" s="0" t="n">
        <v>349</v>
      </c>
      <c r="L5116" s="0" t="s">
        <v>20</v>
      </c>
      <c r="M5116" s="0" t="n">
        <f aca="false">35.3*G5116</f>
        <v>0.0609759966432</v>
      </c>
      <c r="N5116" s="0" t="n">
        <f aca="false">M5116*1000/365</f>
        <v>0.167057525049863</v>
      </c>
      <c r="O5116" s="0" t="n">
        <f aca="false">Table1[[#This Row],[Detection frequency 2021]]/100*365</f>
        <v>33.4670325</v>
      </c>
      <c r="P5116" s="0" t="n">
        <f aca="false">Table1[[#This Row],[Flared days/year]]/12</f>
        <v>2.788919375</v>
      </c>
      <c r="Q5116" s="2" t="n">
        <f aca="false">Table1[[#This Row],['#days per month]]-P5172</f>
        <v>0.127461041666664</v>
      </c>
    </row>
    <row r="5117" customFormat="false" ht="15.75" hidden="true" customHeight="false" outlineLevel="0" collapsed="false">
      <c r="A5117" s="0" t="s">
        <v>645</v>
      </c>
      <c r="B5117" s="0" t="s">
        <v>646</v>
      </c>
      <c r="C5117" s="0" t="s">
        <v>5290</v>
      </c>
      <c r="D5117" s="0" t="n">
        <v>2853</v>
      </c>
      <c r="E5117" s="0" t="n">
        <v>28.715861</v>
      </c>
      <c r="F5117" s="0" t="n">
        <v>-99.738742</v>
      </c>
      <c r="G5117" s="0" t="n">
        <v>0.0017271246494</v>
      </c>
      <c r="H5117" s="0" t="n">
        <v>1914.14</v>
      </c>
      <c r="I5117" s="0" t="n">
        <v>2.0366</v>
      </c>
      <c r="J5117" s="0" t="n">
        <v>9.1195</v>
      </c>
      <c r="K5117" s="0" t="n">
        <v>318</v>
      </c>
      <c r="L5117" s="0" t="s">
        <v>20</v>
      </c>
      <c r="M5117" s="0" t="n">
        <f aca="false">35.3*G5117</f>
        <v>0.06096750012382</v>
      </c>
      <c r="N5117" s="0" t="n">
        <f aca="false">M5117*1000/365</f>
        <v>0.167034246914575</v>
      </c>
      <c r="O5117" s="0" t="n">
        <f aca="false">Table1[[#This Row],[Detection frequency 2021]]/100*365</f>
        <v>33.286175</v>
      </c>
      <c r="P5117" s="0" t="n">
        <f aca="false">Table1[[#This Row],[Flared days/year]]/12</f>
        <v>2.77384791666667</v>
      </c>
      <c r="Q5117" s="2" t="n">
        <f aca="false">Table1[[#This Row],['#days per month]]-P5173</f>
        <v>1.29010770833333</v>
      </c>
    </row>
    <row r="5118" customFormat="false" ht="15.75" hidden="true" customHeight="false" outlineLevel="0" collapsed="false">
      <c r="A5118" s="0" t="s">
        <v>645</v>
      </c>
      <c r="B5118" s="0" t="s">
        <v>646</v>
      </c>
      <c r="C5118" s="0" t="s">
        <v>5291</v>
      </c>
      <c r="D5118" s="0" t="n">
        <v>3051</v>
      </c>
      <c r="E5118" s="0" t="n">
        <v>28.6385729999999</v>
      </c>
      <c r="F5118" s="0" t="n">
        <v>-98.565005</v>
      </c>
      <c r="G5118" s="0" t="n">
        <v>0.0017267019662</v>
      </c>
      <c r="H5118" s="0" t="n">
        <v>1947.86</v>
      </c>
      <c r="I5118" s="0" t="n">
        <v>1.73262</v>
      </c>
      <c r="J5118" s="0" t="n">
        <v>10.5611</v>
      </c>
      <c r="K5118" s="0" t="n">
        <v>303</v>
      </c>
      <c r="L5118" s="0" t="s">
        <v>20</v>
      </c>
      <c r="M5118" s="0" t="n">
        <f aca="false">35.3*G5118</f>
        <v>0.06095257940686</v>
      </c>
      <c r="N5118" s="0" t="n">
        <f aca="false">M5118*1000/365</f>
        <v>0.166993368237973</v>
      </c>
      <c r="O5118" s="0" t="n">
        <f aca="false">Table1[[#This Row],[Detection frequency 2021]]/100*365</f>
        <v>38.548015</v>
      </c>
      <c r="P5118" s="0" t="n">
        <f aca="false">Table1[[#This Row],[Flared days/year]]/12</f>
        <v>3.21233458333333</v>
      </c>
      <c r="Q5118" s="2" t="n">
        <f aca="false">Table1[[#This Row],['#days per month]]-P5174</f>
        <v>2.42569570833333</v>
      </c>
    </row>
    <row r="5119" customFormat="false" ht="15.75" hidden="true" customHeight="false" outlineLevel="0" collapsed="false">
      <c r="A5119" s="0" t="s">
        <v>645</v>
      </c>
      <c r="B5119" s="0" t="s">
        <v>646</v>
      </c>
      <c r="C5119" s="0" t="s">
        <v>5292</v>
      </c>
      <c r="D5119" s="0" t="n">
        <v>2682</v>
      </c>
      <c r="E5119" s="0" t="n">
        <v>32.182891</v>
      </c>
      <c r="F5119" s="0" t="n">
        <v>-101.470718999999</v>
      </c>
      <c r="G5119" s="0" t="n">
        <v>0.0017261648063</v>
      </c>
      <c r="H5119" s="0" t="n">
        <v>1849.12</v>
      </c>
      <c r="I5119" s="0" t="n">
        <v>2.61687</v>
      </c>
      <c r="J5119" s="0" t="n">
        <v>6.41399</v>
      </c>
      <c r="K5119" s="0" t="n">
        <v>343</v>
      </c>
      <c r="L5119" s="0" t="s">
        <v>20</v>
      </c>
      <c r="M5119" s="0" t="n">
        <f aca="false">35.3*G5119</f>
        <v>0.06093361766239</v>
      </c>
      <c r="N5119" s="0" t="n">
        <f aca="false">M5119*1000/365</f>
        <v>0.166941418253123</v>
      </c>
      <c r="O5119" s="0" t="n">
        <f aca="false">Table1[[#This Row],[Detection frequency 2021]]/100*365</f>
        <v>23.4110635</v>
      </c>
      <c r="P5119" s="0" t="n">
        <f aca="false">Table1[[#This Row],[Flared days/year]]/12</f>
        <v>1.95092195833333</v>
      </c>
      <c r="Q5119" s="2" t="n">
        <f aca="false">Table1[[#This Row],['#days per month]]-P5175</f>
        <v>-1.363703875</v>
      </c>
    </row>
    <row r="5120" customFormat="false" ht="15.75" hidden="false" customHeight="false" outlineLevel="0" collapsed="false">
      <c r="A5120" s="0" t="s">
        <v>240</v>
      </c>
      <c r="B5120" s="0" t="s">
        <v>241</v>
      </c>
      <c r="C5120" s="0" t="s">
        <v>5293</v>
      </c>
      <c r="D5120" s="0" t="n">
        <v>7746</v>
      </c>
      <c r="E5120" s="0" t="n">
        <v>23.902814</v>
      </c>
      <c r="F5120" s="0" t="n">
        <v>49.038695</v>
      </c>
      <c r="G5120" s="0" t="n">
        <v>0.003506450674</v>
      </c>
      <c r="H5120" s="0" t="n">
        <v>1743.35</v>
      </c>
      <c r="I5120" s="0" t="n">
        <v>1.6015</v>
      </c>
      <c r="J5120" s="0" t="n">
        <v>4.914</v>
      </c>
      <c r="K5120" s="0" t="n">
        <v>407</v>
      </c>
      <c r="L5120" s="0" t="s">
        <v>20</v>
      </c>
      <c r="M5120" s="0" t="n">
        <f aca="false">35.3*G5120</f>
        <v>0.1237777087922</v>
      </c>
      <c r="N5120" s="0" t="n">
        <f aca="false">M5120*1000/365</f>
        <v>0.339117010389589</v>
      </c>
      <c r="O5120" s="0" t="n">
        <f aca="false">Table1[[#This Row],[Detection frequency 2021]]/100*365</f>
        <v>17.9361</v>
      </c>
      <c r="P5120" s="2" t="n">
        <f aca="false">Table1[[#This Row],[Flared days/year]]/12</f>
        <v>1.494675</v>
      </c>
      <c r="Q5120" s="2"/>
    </row>
    <row r="5121" customFormat="false" ht="15.75" hidden="true" customHeight="false" outlineLevel="0" collapsed="false">
      <c r="A5121" s="0" t="s">
        <v>161</v>
      </c>
      <c r="B5121" s="0" t="s">
        <v>162</v>
      </c>
      <c r="C5121" s="0" t="s">
        <v>5294</v>
      </c>
      <c r="D5121" s="0" t="n">
        <v>9607</v>
      </c>
      <c r="E5121" s="0" t="n">
        <v>41.220103</v>
      </c>
      <c r="F5121" s="0" t="n">
        <v>81.896636</v>
      </c>
      <c r="G5121" s="0" t="n">
        <v>0.00172268647579999</v>
      </c>
      <c r="H5121" s="0" t="n">
        <v>1738.79</v>
      </c>
      <c r="I5121" s="0" t="n">
        <v>1.6015</v>
      </c>
      <c r="J5121" s="0" t="n">
        <v>5.20231</v>
      </c>
      <c r="K5121" s="0" t="n">
        <v>346</v>
      </c>
      <c r="L5121" s="0" t="s">
        <v>20</v>
      </c>
      <c r="M5121" s="0" t="n">
        <f aca="false">35.3*G5121</f>
        <v>0.0608108325957396</v>
      </c>
      <c r="N5121" s="0" t="n">
        <f aca="false">M5121*1000/365</f>
        <v>0.166605020810246</v>
      </c>
      <c r="O5121" s="0" t="n">
        <f aca="false">Table1[[#This Row],[Detection frequency 2021]]/100*365</f>
        <v>18.9884315</v>
      </c>
      <c r="P5121" s="0" t="n">
        <f aca="false">Table1[[#This Row],[Flared days/year]]/12</f>
        <v>1.58236929166667</v>
      </c>
      <c r="Q5121" s="2" t="n">
        <f aca="false">Table1[[#This Row],['#days per month]]-P5177</f>
        <v>-1.63388904166667</v>
      </c>
    </row>
    <row r="5122" customFormat="false" ht="15.75" hidden="true" customHeight="false" outlineLevel="0" collapsed="false">
      <c r="A5122" s="0" t="s">
        <v>645</v>
      </c>
      <c r="B5122" s="0" t="s">
        <v>646</v>
      </c>
      <c r="C5122" s="0" t="s">
        <v>5295</v>
      </c>
      <c r="D5122" s="0" t="n">
        <v>3150</v>
      </c>
      <c r="E5122" s="0" t="n">
        <v>35.926418</v>
      </c>
      <c r="F5122" s="0" t="n">
        <v>-98.040746</v>
      </c>
      <c r="G5122" s="0" t="n">
        <v>0.0017226248345</v>
      </c>
      <c r="H5122" s="0" t="n">
        <v>1861.75</v>
      </c>
      <c r="I5122" s="0" t="n">
        <v>3.24074</v>
      </c>
      <c r="J5122" s="0" t="n">
        <v>11.1110999999999</v>
      </c>
      <c r="K5122" s="0" t="n">
        <v>315</v>
      </c>
      <c r="L5122" s="0" t="s">
        <v>20</v>
      </c>
      <c r="M5122" s="0" t="n">
        <f aca="false">35.3*G5122</f>
        <v>0.06080865665785</v>
      </c>
      <c r="N5122" s="0" t="n">
        <f aca="false">M5122*1000/365</f>
        <v>0.166599059336575</v>
      </c>
      <c r="O5122" s="0" t="n">
        <f aca="false">Table1[[#This Row],[Detection frequency 2021]]/100*365</f>
        <v>40.5555149999996</v>
      </c>
      <c r="P5122" s="0" t="n">
        <f aca="false">Table1[[#This Row],[Flared days/year]]/12</f>
        <v>3.37962624999997</v>
      </c>
      <c r="Q5122" s="2" t="n">
        <f aca="false">Table1[[#This Row],['#days per month]]-P5178</f>
        <v>-0.122913750000031</v>
      </c>
    </row>
    <row r="5123" customFormat="false" ht="15.75" hidden="true" customHeight="false" outlineLevel="0" collapsed="false">
      <c r="A5123" s="0" t="s">
        <v>645</v>
      </c>
      <c r="B5123" s="0" t="s">
        <v>646</v>
      </c>
      <c r="C5123" s="0" t="s">
        <v>5296</v>
      </c>
      <c r="D5123" s="0" t="n">
        <v>3044</v>
      </c>
      <c r="E5123" s="0" t="n">
        <v>28.518121</v>
      </c>
      <c r="F5123" s="0" t="n">
        <v>-98.617776</v>
      </c>
      <c r="G5123" s="0" t="n">
        <v>0.0017214448439</v>
      </c>
      <c r="H5123" s="0" t="n">
        <v>1903.55</v>
      </c>
      <c r="I5123" s="0" t="n">
        <v>1.99827</v>
      </c>
      <c r="J5123" s="0" t="n">
        <v>11.2582999999999</v>
      </c>
      <c r="K5123" s="0" t="n">
        <v>302</v>
      </c>
      <c r="L5123" s="0" t="s">
        <v>20</v>
      </c>
      <c r="M5123" s="0" t="n">
        <f aca="false">35.3*G5123</f>
        <v>0.06076700298967</v>
      </c>
      <c r="N5123" s="0" t="n">
        <f aca="false">M5123*1000/365</f>
        <v>0.166484939697726</v>
      </c>
      <c r="O5123" s="0" t="n">
        <f aca="false">Table1[[#This Row],[Detection frequency 2021]]/100*365</f>
        <v>41.0927949999996</v>
      </c>
      <c r="P5123" s="0" t="n">
        <f aca="false">Table1[[#This Row],[Flared days/year]]/12</f>
        <v>3.4243995833333</v>
      </c>
      <c r="Q5123" s="2" t="n">
        <f aca="false">Table1[[#This Row],['#days per month]]-P5179</f>
        <v>1.57160787499997</v>
      </c>
    </row>
    <row r="5124" customFormat="false" ht="15.75" hidden="true" customHeight="false" outlineLevel="0" collapsed="false">
      <c r="A5124" s="0" t="s">
        <v>24</v>
      </c>
      <c r="B5124" s="0" t="s">
        <v>25</v>
      </c>
      <c r="C5124" s="0" t="s">
        <v>5297</v>
      </c>
      <c r="D5124" s="0" t="n">
        <v>10366</v>
      </c>
      <c r="E5124" s="0" t="n">
        <v>60.533349</v>
      </c>
      <c r="F5124" s="0" t="n">
        <v>97.517349</v>
      </c>
      <c r="G5124" s="0" t="n">
        <v>0.0017213655908</v>
      </c>
      <c r="H5124" s="0" t="n">
        <v>1239.37</v>
      </c>
      <c r="I5124" s="0" t="n">
        <v>0.85181</v>
      </c>
      <c r="J5124" s="0" t="n">
        <v>9.40767</v>
      </c>
      <c r="K5124" s="0" t="n">
        <v>287</v>
      </c>
      <c r="L5124" s="0" t="s">
        <v>20</v>
      </c>
      <c r="M5124" s="0" t="n">
        <f aca="false">35.3*G5124</f>
        <v>0.06076420535524</v>
      </c>
      <c r="N5124" s="0" t="n">
        <f aca="false">M5124*1000/365</f>
        <v>0.166477274945863</v>
      </c>
      <c r="O5124" s="0" t="n">
        <f aca="false">Table1[[#This Row],[Detection frequency 2021]]/100*365</f>
        <v>34.3379955</v>
      </c>
      <c r="P5124" s="0" t="n">
        <f aca="false">Table1[[#This Row],[Flared days/year]]/12</f>
        <v>2.861499625</v>
      </c>
      <c r="Q5124" s="2" t="n">
        <f aca="false">Table1[[#This Row],['#days per month]]-P5180</f>
        <v>-0.144798541666667</v>
      </c>
    </row>
    <row r="5125" customFormat="false" ht="15.75" hidden="false" customHeight="false" outlineLevel="0" collapsed="false">
      <c r="A5125" s="0" t="s">
        <v>240</v>
      </c>
      <c r="B5125" s="0" t="s">
        <v>241</v>
      </c>
      <c r="C5125" s="0" t="s">
        <v>5298</v>
      </c>
      <c r="D5125" s="0" t="n">
        <v>7790</v>
      </c>
      <c r="E5125" s="0" t="n">
        <v>24.6939</v>
      </c>
      <c r="F5125" s="0" t="n">
        <v>49.1543099999999</v>
      </c>
      <c r="G5125" s="0" t="n">
        <v>0.003633783988</v>
      </c>
      <c r="H5125" s="0" t="n">
        <v>1723</v>
      </c>
      <c r="I5125" s="0" t="n">
        <v>1.6015</v>
      </c>
      <c r="J5125" s="0" t="n">
        <v>4.60048</v>
      </c>
      <c r="K5125" s="0" t="n">
        <v>413</v>
      </c>
      <c r="L5125" s="0" t="s">
        <v>20</v>
      </c>
      <c r="M5125" s="0" t="n">
        <f aca="false">35.3*G5125</f>
        <v>0.1282725747764</v>
      </c>
      <c r="N5125" s="0" t="n">
        <f aca="false">M5125*1000/365</f>
        <v>0.351431711716164</v>
      </c>
      <c r="O5125" s="0" t="n">
        <f aca="false">Table1[[#This Row],[Detection frequency 2021]]/100*365</f>
        <v>16.791752</v>
      </c>
      <c r="P5125" s="2" t="n">
        <f aca="false">Table1[[#This Row],[Flared days/year]]/12</f>
        <v>1.39931266666667</v>
      </c>
      <c r="Q5125" s="2"/>
    </row>
    <row r="5126" customFormat="false" ht="15.75" hidden="true" customHeight="false" outlineLevel="0" collapsed="false">
      <c r="A5126" s="0" t="s">
        <v>645</v>
      </c>
      <c r="B5126" s="0" t="s">
        <v>646</v>
      </c>
      <c r="C5126" s="0" t="s">
        <v>5299</v>
      </c>
      <c r="D5126" s="0" t="n">
        <v>1977</v>
      </c>
      <c r="E5126" s="0" t="n">
        <v>31.7744039999999</v>
      </c>
      <c r="F5126" s="0" t="n">
        <v>-103.3496</v>
      </c>
      <c r="G5126" s="0" t="n">
        <v>0.0017182629787</v>
      </c>
      <c r="H5126" s="0" t="n">
        <v>1884.81</v>
      </c>
      <c r="I5126" s="0" t="n">
        <v>1.6015</v>
      </c>
      <c r="J5126" s="0" t="n">
        <v>12.7219</v>
      </c>
      <c r="K5126" s="0" t="n">
        <v>338</v>
      </c>
      <c r="L5126" s="0" t="s">
        <v>20</v>
      </c>
      <c r="M5126" s="0" t="n">
        <f aca="false">35.3*G5126</f>
        <v>0.06065468314811</v>
      </c>
      <c r="N5126" s="0" t="n">
        <f aca="false">M5126*1000/365</f>
        <v>0.166177214104411</v>
      </c>
      <c r="O5126" s="0" t="n">
        <f aca="false">Table1[[#This Row],[Detection frequency 2021]]/100*365</f>
        <v>46.434935</v>
      </c>
      <c r="P5126" s="0" t="n">
        <f aca="false">Table1[[#This Row],[Flared days/year]]/12</f>
        <v>3.86957791666667</v>
      </c>
      <c r="Q5126" s="2" t="n">
        <f aca="false">Table1[[#This Row],['#days per month]]-P5182</f>
        <v>0.586494166666667</v>
      </c>
    </row>
    <row r="5127" customFormat="false" ht="15.75" hidden="true" customHeight="false" outlineLevel="0" collapsed="false">
      <c r="A5127" s="0" t="s">
        <v>2199</v>
      </c>
      <c r="B5127" s="0" t="s">
        <v>2200</v>
      </c>
      <c r="C5127" s="0" t="s">
        <v>5300</v>
      </c>
      <c r="D5127" s="0" t="n">
        <v>4586</v>
      </c>
      <c r="E5127" s="0" t="n">
        <v>-21.950859</v>
      </c>
      <c r="F5127" s="0" t="n">
        <v>-63.628941</v>
      </c>
      <c r="G5127" s="0" t="n">
        <v>0.0017179929311</v>
      </c>
      <c r="H5127" s="0" t="n">
        <v>1887.06</v>
      </c>
      <c r="I5127" s="0" t="n">
        <v>1.6015</v>
      </c>
      <c r="J5127" s="0" t="n">
        <v>15.6098</v>
      </c>
      <c r="K5127" s="0" t="n">
        <v>205</v>
      </c>
      <c r="L5127" s="0" t="s">
        <v>20</v>
      </c>
      <c r="M5127" s="0" t="n">
        <f aca="false">35.3*G5127</f>
        <v>0.06064515046783</v>
      </c>
      <c r="N5127" s="0" t="n">
        <f aca="false">M5127*1000/365</f>
        <v>0.166151097172137</v>
      </c>
      <c r="O5127" s="0" t="n">
        <f aca="false">Table1[[#This Row],[Detection frequency 2021]]/100*365</f>
        <v>56.97577</v>
      </c>
      <c r="P5127" s="0" t="n">
        <f aca="false">Table1[[#This Row],[Flared days/year]]/12</f>
        <v>4.74798083333333</v>
      </c>
      <c r="Q5127" s="2" t="n">
        <f aca="false">Table1[[#This Row],['#days per month]]-P5183</f>
        <v>3.52150175</v>
      </c>
    </row>
    <row r="5128" customFormat="false" ht="15.75" hidden="true" customHeight="false" outlineLevel="0" collapsed="false">
      <c r="A5128" s="0" t="s">
        <v>645</v>
      </c>
      <c r="B5128" s="0" t="s">
        <v>646</v>
      </c>
      <c r="C5128" s="0" t="s">
        <v>5301</v>
      </c>
      <c r="D5128" s="0" t="n">
        <v>2096</v>
      </c>
      <c r="E5128" s="0" t="n">
        <v>31.944652</v>
      </c>
      <c r="F5128" s="0" t="n">
        <v>-103.049146999999</v>
      </c>
      <c r="G5128" s="0" t="n">
        <v>0.0017167043344</v>
      </c>
      <c r="H5128" s="0" t="n">
        <v>1819.53</v>
      </c>
      <c r="I5128" s="0" t="n">
        <v>2.94664</v>
      </c>
      <c r="J5128" s="0" t="n">
        <v>3.56083</v>
      </c>
      <c r="K5128" s="0" t="n">
        <v>337</v>
      </c>
      <c r="L5128" s="0" t="s">
        <v>20</v>
      </c>
      <c r="M5128" s="0" t="n">
        <f aca="false">35.3*G5128</f>
        <v>0.06059966300432</v>
      </c>
      <c r="N5128" s="0" t="n">
        <f aca="false">M5128*1000/365</f>
        <v>0.166026473984438</v>
      </c>
      <c r="O5128" s="0" t="n">
        <f aca="false">Table1[[#This Row],[Detection frequency 2021]]/100*365</f>
        <v>12.9970295</v>
      </c>
      <c r="P5128" s="0" t="n">
        <f aca="false">Table1[[#This Row],[Flared days/year]]/12</f>
        <v>1.08308579166667</v>
      </c>
      <c r="Q5128" s="2" t="n">
        <f aca="false">Table1[[#This Row],['#days per month]]-P5184</f>
        <v>-1.28467833333333</v>
      </c>
    </row>
    <row r="5129" customFormat="false" ht="15.75" hidden="true" customHeight="false" outlineLevel="0" collapsed="false">
      <c r="A5129" s="0" t="s">
        <v>645</v>
      </c>
      <c r="B5129" s="0" t="s">
        <v>646</v>
      </c>
      <c r="C5129" s="0" t="s">
        <v>5302</v>
      </c>
      <c r="D5129" s="0" t="n">
        <v>2999</v>
      </c>
      <c r="E5129" s="0" t="n">
        <v>28.5450309999999</v>
      </c>
      <c r="F5129" s="0" t="n">
        <v>-98.877782</v>
      </c>
      <c r="G5129" s="0" t="n">
        <v>0.0017157444913</v>
      </c>
      <c r="H5129" s="0" t="n">
        <v>1785.54</v>
      </c>
      <c r="I5129" s="0" t="n">
        <v>1.45606</v>
      </c>
      <c r="J5129" s="0" t="n">
        <v>9.87261</v>
      </c>
      <c r="K5129" s="0" t="n">
        <v>314</v>
      </c>
      <c r="L5129" s="0" t="s">
        <v>20</v>
      </c>
      <c r="M5129" s="0" t="n">
        <f aca="false">35.3*G5129</f>
        <v>0.06056578054289</v>
      </c>
      <c r="N5129" s="0" t="n">
        <f aca="false">M5129*1000/365</f>
        <v>0.165933645322986</v>
      </c>
      <c r="O5129" s="0" t="n">
        <f aca="false">Table1[[#This Row],[Detection frequency 2021]]/100*365</f>
        <v>36.0350265</v>
      </c>
      <c r="P5129" s="0" t="n">
        <f aca="false">Table1[[#This Row],[Flared days/year]]/12</f>
        <v>3.002918875</v>
      </c>
      <c r="Q5129" s="2" t="n">
        <f aca="false">Table1[[#This Row],['#days per month]]-P5185</f>
        <v>-0.303251125</v>
      </c>
    </row>
    <row r="5130" customFormat="false" ht="15.75" hidden="true" customHeight="false" outlineLevel="0" collapsed="false">
      <c r="A5130" s="0" t="s">
        <v>645</v>
      </c>
      <c r="B5130" s="0" t="s">
        <v>646</v>
      </c>
      <c r="C5130" s="0" t="s">
        <v>5303</v>
      </c>
      <c r="D5130" s="0" t="n">
        <v>2043</v>
      </c>
      <c r="E5130" s="0" t="n">
        <v>31.7547599999999</v>
      </c>
      <c r="F5130" s="0" t="n">
        <v>-103.208875</v>
      </c>
      <c r="G5130" s="0" t="n">
        <v>0.001714391318</v>
      </c>
      <c r="H5130" s="0" t="n">
        <v>1823.39</v>
      </c>
      <c r="I5130" s="0" t="n">
        <v>1.6015</v>
      </c>
      <c r="J5130" s="0" t="n">
        <v>12.3894</v>
      </c>
      <c r="K5130" s="0" t="n">
        <v>339</v>
      </c>
      <c r="L5130" s="0" t="s">
        <v>20</v>
      </c>
      <c r="M5130" s="0" t="n">
        <f aca="false">35.3*G5130</f>
        <v>0.0605180135254</v>
      </c>
      <c r="N5130" s="0" t="n">
        <f aca="false">M5130*1000/365</f>
        <v>0.165802776781918</v>
      </c>
      <c r="O5130" s="0" t="n">
        <f aca="false">Table1[[#This Row],[Detection frequency 2021]]/100*365</f>
        <v>45.22131</v>
      </c>
      <c r="P5130" s="0" t="n">
        <f aca="false">Table1[[#This Row],[Flared days/year]]/12</f>
        <v>3.7684425</v>
      </c>
      <c r="Q5130" s="2" t="n">
        <f aca="false">Table1[[#This Row],['#days per month]]-P5186</f>
        <v>-1.01022875</v>
      </c>
    </row>
    <row r="5131" customFormat="false" ht="15.75" hidden="true" customHeight="false" outlineLevel="0" collapsed="false">
      <c r="A5131" s="0" t="s">
        <v>645</v>
      </c>
      <c r="B5131" s="0" t="s">
        <v>646</v>
      </c>
      <c r="C5131" s="0" t="s">
        <v>5304</v>
      </c>
      <c r="D5131" s="0" t="n">
        <v>2854</v>
      </c>
      <c r="E5131" s="0" t="n">
        <v>28.416077</v>
      </c>
      <c r="F5131" s="0" t="n">
        <v>-99.734874</v>
      </c>
      <c r="G5131" s="0" t="n">
        <v>0.0017142093294</v>
      </c>
      <c r="H5131" s="0" t="n">
        <v>1951.54</v>
      </c>
      <c r="I5131" s="0" t="n">
        <v>2.42996</v>
      </c>
      <c r="J5131" s="0" t="n">
        <v>10.8433999999999</v>
      </c>
      <c r="K5131" s="0" t="n">
        <v>332</v>
      </c>
      <c r="L5131" s="0" t="s">
        <v>20</v>
      </c>
      <c r="M5131" s="0" t="n">
        <f aca="false">35.3*G5131</f>
        <v>0.06051158932782</v>
      </c>
      <c r="N5131" s="0" t="n">
        <f aca="false">M5131*1000/365</f>
        <v>0.165785176240603</v>
      </c>
      <c r="O5131" s="0" t="n">
        <f aca="false">Table1[[#This Row],[Detection frequency 2021]]/100*365</f>
        <v>39.5784099999996</v>
      </c>
      <c r="P5131" s="0" t="n">
        <f aca="false">Table1[[#This Row],[Flared days/year]]/12</f>
        <v>3.2982008333333</v>
      </c>
      <c r="Q5131" s="2" t="n">
        <f aca="false">Table1[[#This Row],['#days per month]]-P5187</f>
        <v>-0.378535416666697</v>
      </c>
    </row>
    <row r="5132" customFormat="false" ht="15.75" hidden="true" customHeight="false" outlineLevel="0" collapsed="false">
      <c r="A5132" s="0" t="s">
        <v>1160</v>
      </c>
      <c r="B5132" s="0" t="s">
        <v>1161</v>
      </c>
      <c r="C5132" s="0" t="s">
        <v>5305</v>
      </c>
      <c r="D5132" s="0" t="n">
        <v>9981</v>
      </c>
      <c r="E5132" s="0" t="n">
        <v>26.2349419999999</v>
      </c>
      <c r="F5132" s="0" t="n">
        <v>68.912254</v>
      </c>
      <c r="G5132" s="0" t="n">
        <v>0.0017140596291</v>
      </c>
      <c r="H5132" s="0" t="n">
        <v>1709.09</v>
      </c>
      <c r="I5132" s="0" t="n">
        <v>1.6015</v>
      </c>
      <c r="J5132" s="0" t="n">
        <v>2.94906</v>
      </c>
      <c r="K5132" s="0" t="n">
        <v>373</v>
      </c>
      <c r="L5132" s="0" t="s">
        <v>20</v>
      </c>
      <c r="M5132" s="0" t="n">
        <f aca="false">35.3*G5132</f>
        <v>0.06050630490723</v>
      </c>
      <c r="N5132" s="0" t="n">
        <f aca="false">M5132*1000/365</f>
        <v>0.165770698375973</v>
      </c>
      <c r="O5132" s="0" t="n">
        <f aca="false">Table1[[#This Row],[Detection frequency 2021]]/100*365</f>
        <v>10.764069</v>
      </c>
      <c r="P5132" s="0" t="n">
        <f aca="false">Table1[[#This Row],[Flared days/year]]/12</f>
        <v>0.89700575</v>
      </c>
      <c r="Q5132" s="2" t="n">
        <f aca="false">Table1[[#This Row],['#days per month]]-P5188</f>
        <v>-0.31662533333333</v>
      </c>
    </row>
    <row r="5133" customFormat="false" ht="15.75" hidden="true" customHeight="false" outlineLevel="0" collapsed="false">
      <c r="A5133" s="0" t="s">
        <v>24</v>
      </c>
      <c r="B5133" s="0" t="s">
        <v>25</v>
      </c>
      <c r="C5133" s="0" t="s">
        <v>5306</v>
      </c>
      <c r="D5133" s="0" t="n">
        <v>8711</v>
      </c>
      <c r="E5133" s="0" t="n">
        <v>70.367059</v>
      </c>
      <c r="F5133" s="0" t="n">
        <v>68.450075</v>
      </c>
      <c r="G5133" s="0" t="n">
        <v>0.00171185521879999</v>
      </c>
      <c r="H5133" s="0" t="n">
        <v>1573.61</v>
      </c>
      <c r="I5133" s="0" t="n">
        <v>1.6015</v>
      </c>
      <c r="J5133" s="0" t="n">
        <v>9.11765</v>
      </c>
      <c r="K5133" s="0" t="n">
        <v>340</v>
      </c>
      <c r="L5133" s="0" t="s">
        <v>218</v>
      </c>
      <c r="M5133" s="0" t="n">
        <f aca="false">35.3*G5133</f>
        <v>0.0604284892236396</v>
      </c>
      <c r="N5133" s="0" t="n">
        <f aca="false">M5133*1000/365</f>
        <v>0.1655575047223</v>
      </c>
      <c r="O5133" s="0" t="n">
        <f aca="false">Table1[[#This Row],[Detection frequency 2021]]/100*365</f>
        <v>33.2794225</v>
      </c>
      <c r="P5133" s="0" t="n">
        <f aca="false">Table1[[#This Row],[Flared days/year]]/12</f>
        <v>2.77328520833333</v>
      </c>
      <c r="Q5133" s="2" t="n">
        <f aca="false">Table1[[#This Row],['#days per month]]-P5189</f>
        <v>-0.317169791666667</v>
      </c>
    </row>
    <row r="5134" customFormat="false" ht="15.75" hidden="true" customHeight="false" outlineLevel="0" collapsed="false">
      <c r="A5134" s="0" t="s">
        <v>606</v>
      </c>
      <c r="B5134" s="0" t="s">
        <v>607</v>
      </c>
      <c r="C5134" s="0" t="s">
        <v>5307</v>
      </c>
      <c r="D5134" s="0" t="n">
        <v>4790</v>
      </c>
      <c r="E5134" s="0" t="n">
        <v>-12.354268</v>
      </c>
      <c r="F5134" s="0" t="n">
        <v>-38.2778409999999</v>
      </c>
      <c r="G5134" s="0" t="n">
        <v>0.0017106106516</v>
      </c>
      <c r="H5134" s="0" t="n">
        <v>1947.13</v>
      </c>
      <c r="I5134" s="0" t="n">
        <v>2.66298</v>
      </c>
      <c r="J5134" s="0" t="n">
        <v>10.4918</v>
      </c>
      <c r="K5134" s="0" t="n">
        <v>305</v>
      </c>
      <c r="L5134" s="0" t="s">
        <v>20</v>
      </c>
      <c r="M5134" s="0" t="n">
        <f aca="false">35.3*G5134</f>
        <v>0.06038455600148</v>
      </c>
      <c r="N5134" s="0" t="n">
        <f aca="false">M5134*1000/365</f>
        <v>0.165437139730082</v>
      </c>
      <c r="O5134" s="0" t="n">
        <f aca="false">Table1[[#This Row],[Detection frequency 2021]]/100*365</f>
        <v>38.29507</v>
      </c>
      <c r="P5134" s="0" t="n">
        <f aca="false">Table1[[#This Row],[Flared days/year]]/12</f>
        <v>3.19125583333333</v>
      </c>
      <c r="Q5134" s="2" t="n">
        <f aca="false">Table1[[#This Row],['#days per month]]-P5190</f>
        <v>1.474955875</v>
      </c>
    </row>
    <row r="5135" customFormat="false" ht="15.75" hidden="true" customHeight="false" outlineLevel="0" collapsed="false">
      <c r="A5135" s="0" t="s">
        <v>17</v>
      </c>
      <c r="B5135" s="0" t="s">
        <v>18</v>
      </c>
      <c r="C5135" s="0" t="s">
        <v>5308</v>
      </c>
      <c r="D5135" s="0" t="n">
        <v>4399</v>
      </c>
      <c r="E5135" s="0" t="n">
        <v>9.667166</v>
      </c>
      <c r="F5135" s="0" t="n">
        <v>-63.4587439999999</v>
      </c>
      <c r="G5135" s="0" t="n">
        <v>0.0017102496097</v>
      </c>
      <c r="H5135" s="0" t="n">
        <v>1933.29</v>
      </c>
      <c r="I5135" s="0" t="n">
        <v>1.6015</v>
      </c>
      <c r="J5135" s="0" t="n">
        <v>7.21648999999999</v>
      </c>
      <c r="K5135" s="0" t="n">
        <v>194</v>
      </c>
      <c r="L5135" s="0" t="s">
        <v>20</v>
      </c>
      <c r="M5135" s="0" t="n">
        <f aca="false">35.3*G5135</f>
        <v>0.06037181122241</v>
      </c>
      <c r="N5135" s="0" t="n">
        <f aca="false">M5135*1000/365</f>
        <v>0.165402222527151</v>
      </c>
      <c r="O5135" s="0" t="n">
        <f aca="false">Table1[[#This Row],[Detection frequency 2021]]/100*365</f>
        <v>26.3401885</v>
      </c>
      <c r="P5135" s="0" t="n">
        <f aca="false">Table1[[#This Row],[Flared days/year]]/12</f>
        <v>2.19501570833333</v>
      </c>
      <c r="Q5135" s="2" t="n">
        <f aca="false">Table1[[#This Row],['#days per month]]-P5191</f>
        <v>0.690023375</v>
      </c>
    </row>
    <row r="5136" customFormat="false" ht="15.75" hidden="true" customHeight="false" outlineLevel="0" collapsed="false">
      <c r="A5136" s="0" t="s">
        <v>645</v>
      </c>
      <c r="B5136" s="0" t="s">
        <v>646</v>
      </c>
      <c r="C5136" s="0" t="s">
        <v>5309</v>
      </c>
      <c r="D5136" s="0" t="n">
        <v>3097</v>
      </c>
      <c r="E5136" s="0" t="n">
        <v>28.761928</v>
      </c>
      <c r="F5136" s="0" t="n">
        <v>-98.275336</v>
      </c>
      <c r="G5136" s="0" t="n">
        <v>0.0017099502091</v>
      </c>
      <c r="H5136" s="0" t="n">
        <v>1937.21</v>
      </c>
      <c r="I5136" s="0" t="n">
        <v>2.33650999999999</v>
      </c>
      <c r="J5136" s="0" t="n">
        <v>9.53947</v>
      </c>
      <c r="K5136" s="0" t="n">
        <v>304</v>
      </c>
      <c r="L5136" s="0" t="s">
        <v>20</v>
      </c>
      <c r="M5136" s="0" t="n">
        <f aca="false">35.3*G5136</f>
        <v>0.06036124238123</v>
      </c>
      <c r="N5136" s="0" t="n">
        <f aca="false">M5136*1000/365</f>
        <v>0.16537326679789</v>
      </c>
      <c r="O5136" s="0" t="n">
        <f aca="false">Table1[[#This Row],[Detection frequency 2021]]/100*365</f>
        <v>34.8190655</v>
      </c>
      <c r="P5136" s="0" t="n">
        <f aca="false">Table1[[#This Row],[Flared days/year]]/12</f>
        <v>2.90158879166667</v>
      </c>
      <c r="Q5136" s="2" t="n">
        <f aca="false">Table1[[#This Row],['#days per month]]-P5192</f>
        <v>-0.748411208333333</v>
      </c>
    </row>
    <row r="5137" customFormat="false" ht="15.75" hidden="true" customHeight="false" outlineLevel="0" collapsed="false">
      <c r="A5137" s="0" t="s">
        <v>4109</v>
      </c>
      <c r="B5137" s="0" t="s">
        <v>4110</v>
      </c>
      <c r="C5137" s="0" t="s">
        <v>5310</v>
      </c>
      <c r="D5137" s="0" t="n">
        <v>5214</v>
      </c>
      <c r="E5137" s="0" t="n">
        <v>52.358939</v>
      </c>
      <c r="F5137" s="0" t="n">
        <v>3.34310899999999</v>
      </c>
      <c r="G5137" s="0" t="n">
        <v>0.0017094952376</v>
      </c>
      <c r="H5137" s="0" t="n">
        <v>1764.37</v>
      </c>
      <c r="I5137" s="0" t="n">
        <v>1.6015</v>
      </c>
      <c r="J5137" s="0" t="n">
        <v>9.57447</v>
      </c>
      <c r="K5137" s="0" t="n">
        <v>188</v>
      </c>
      <c r="L5137" s="0" t="s">
        <v>20</v>
      </c>
      <c r="M5137" s="0" t="n">
        <f aca="false">35.3*G5137</f>
        <v>0.06034518188728</v>
      </c>
      <c r="N5137" s="0" t="n">
        <f aca="false">M5137*1000/365</f>
        <v>0.165329265444603</v>
      </c>
      <c r="O5137" s="0" t="n">
        <f aca="false">Table1[[#This Row],[Detection frequency 2021]]/100*365</f>
        <v>34.9468155</v>
      </c>
      <c r="P5137" s="0" t="n">
        <f aca="false">Table1[[#This Row],[Flared days/year]]/12</f>
        <v>2.912234625</v>
      </c>
      <c r="Q5137" s="2" t="n">
        <f aca="false">Table1[[#This Row],['#days per month]]-P5193</f>
        <v>-0.129432041666667</v>
      </c>
    </row>
    <row r="5138" customFormat="false" ht="15.75" hidden="true" customHeight="false" outlineLevel="0" collapsed="false">
      <c r="A5138" s="0" t="s">
        <v>645</v>
      </c>
      <c r="B5138" s="0" t="s">
        <v>646</v>
      </c>
      <c r="C5138" s="0" t="s">
        <v>5311</v>
      </c>
      <c r="D5138" s="0" t="n">
        <v>605</v>
      </c>
      <c r="E5138" s="0" t="n">
        <v>48.09674</v>
      </c>
      <c r="F5138" s="0" t="n">
        <v>-103.281038</v>
      </c>
      <c r="G5138" s="0" t="n">
        <v>0.001708579424</v>
      </c>
      <c r="H5138" s="0" t="n">
        <v>1851.32</v>
      </c>
      <c r="I5138" s="0" t="n">
        <v>1.064</v>
      </c>
      <c r="J5138" s="0" t="n">
        <v>7.50751</v>
      </c>
      <c r="K5138" s="0" t="n">
        <v>333</v>
      </c>
      <c r="L5138" s="0" t="s">
        <v>20</v>
      </c>
      <c r="M5138" s="0" t="n">
        <f aca="false">35.3*G5138</f>
        <v>0.0603128536672</v>
      </c>
      <c r="N5138" s="0" t="n">
        <f aca="false">M5138*1000/365</f>
        <v>0.16524069497863</v>
      </c>
      <c r="O5138" s="0" t="n">
        <f aca="false">Table1[[#This Row],[Detection frequency 2021]]/100*365</f>
        <v>27.4024115</v>
      </c>
      <c r="P5138" s="0" t="n">
        <f aca="false">Table1[[#This Row],[Flared days/year]]/12</f>
        <v>2.28353429166667</v>
      </c>
      <c r="Q5138" s="2" t="n">
        <f aca="false">Table1[[#This Row],['#days per month]]-P5194</f>
        <v>-2.14607529166664</v>
      </c>
    </row>
    <row r="5139" customFormat="false" ht="15.75" hidden="true" customHeight="false" outlineLevel="0" collapsed="false">
      <c r="A5139" s="0" t="s">
        <v>161</v>
      </c>
      <c r="B5139" s="0" t="s">
        <v>162</v>
      </c>
      <c r="C5139" s="0" t="s">
        <v>5312</v>
      </c>
      <c r="D5139" s="0" t="n">
        <v>9708</v>
      </c>
      <c r="E5139" s="0" t="n">
        <v>41.696169</v>
      </c>
      <c r="F5139" s="0" t="n">
        <v>83.440341</v>
      </c>
      <c r="G5139" s="0" t="n">
        <v>0.0017082389292</v>
      </c>
      <c r="H5139" s="0" t="n">
        <v>1705.74</v>
      </c>
      <c r="I5139" s="0" t="n">
        <v>1.6015</v>
      </c>
      <c r="J5139" s="0" t="n">
        <v>3.51438</v>
      </c>
      <c r="K5139" s="0" t="n">
        <v>313</v>
      </c>
      <c r="L5139" s="0" t="s">
        <v>20</v>
      </c>
      <c r="M5139" s="0" t="n">
        <f aca="false">35.3*G5139</f>
        <v>0.06030083420076</v>
      </c>
      <c r="N5139" s="0" t="n">
        <f aca="false">M5139*1000/365</f>
        <v>0.165207764933589</v>
      </c>
      <c r="O5139" s="0" t="n">
        <f aca="false">Table1[[#This Row],[Detection frequency 2021]]/100*365</f>
        <v>12.827487</v>
      </c>
      <c r="P5139" s="0" t="n">
        <f aca="false">Table1[[#This Row],[Flared days/year]]/12</f>
        <v>1.06895725</v>
      </c>
      <c r="Q5139" s="2" t="n">
        <f aca="false">Table1[[#This Row],['#days per month]]-P5195</f>
        <v>-0.73797220833333</v>
      </c>
    </row>
    <row r="5140" customFormat="false" ht="15.75" hidden="true" customHeight="false" outlineLevel="0" collapsed="false">
      <c r="A5140" s="0" t="s">
        <v>598</v>
      </c>
      <c r="B5140" s="0" t="s">
        <v>599</v>
      </c>
      <c r="C5140" s="0" t="s">
        <v>5313</v>
      </c>
      <c r="D5140" s="0" t="n">
        <v>137</v>
      </c>
      <c r="E5140" s="0" t="n">
        <v>55.336038</v>
      </c>
      <c r="F5140" s="0" t="n">
        <v>-119.220153</v>
      </c>
      <c r="G5140" s="0" t="n">
        <v>0.0017069914267</v>
      </c>
      <c r="H5140" s="0" t="n">
        <v>1767.75</v>
      </c>
      <c r="I5140" s="0" t="n">
        <v>2.62324</v>
      </c>
      <c r="J5140" s="0" t="n">
        <v>11.8519</v>
      </c>
      <c r="K5140" s="0" t="n">
        <v>270</v>
      </c>
      <c r="L5140" s="0" t="s">
        <v>20</v>
      </c>
      <c r="M5140" s="0" t="n">
        <f aca="false">35.3*G5140</f>
        <v>0.06025679736251</v>
      </c>
      <c r="N5140" s="0" t="n">
        <f aca="false">M5140*1000/365</f>
        <v>0.165087116061671</v>
      </c>
      <c r="O5140" s="0" t="n">
        <f aca="false">Table1[[#This Row],[Detection frequency 2021]]/100*365</f>
        <v>43.259435</v>
      </c>
      <c r="P5140" s="0" t="n">
        <f aca="false">Table1[[#This Row],[Flared days/year]]/12</f>
        <v>3.60495291666667</v>
      </c>
      <c r="Q5140" s="2" t="n">
        <f aca="false">Table1[[#This Row],['#days per month]]-P5196</f>
        <v>3.25209220833333</v>
      </c>
    </row>
    <row r="5141" customFormat="false" ht="15.75" hidden="true" customHeight="false" outlineLevel="0" collapsed="false">
      <c r="A5141" s="0" t="s">
        <v>645</v>
      </c>
      <c r="B5141" s="0" t="s">
        <v>646</v>
      </c>
      <c r="C5141" s="0" t="s">
        <v>5314</v>
      </c>
      <c r="D5141" s="0" t="n">
        <v>3442</v>
      </c>
      <c r="E5141" s="0" t="n">
        <v>30.744059</v>
      </c>
      <c r="F5141" s="0" t="n">
        <v>-96.660035</v>
      </c>
      <c r="G5141" s="0" t="n">
        <v>0.0017053006939</v>
      </c>
      <c r="H5141" s="0" t="n">
        <v>1841.19</v>
      </c>
      <c r="I5141" s="0" t="n">
        <v>1.82110999999999</v>
      </c>
      <c r="J5141" s="0" t="n">
        <v>11.8243</v>
      </c>
      <c r="K5141" s="0" t="n">
        <v>296</v>
      </c>
      <c r="L5141" s="0" t="s">
        <v>20</v>
      </c>
      <c r="M5141" s="0" t="n">
        <f aca="false">35.3*G5141</f>
        <v>0.06019711449467</v>
      </c>
      <c r="N5141" s="0" t="n">
        <f aca="false">M5141*1000/365</f>
        <v>0.16492360135526</v>
      </c>
      <c r="O5141" s="0" t="n">
        <f aca="false">Table1[[#This Row],[Detection frequency 2021]]/100*365</f>
        <v>43.158695</v>
      </c>
      <c r="P5141" s="0" t="n">
        <f aca="false">Table1[[#This Row],[Flared days/year]]/12</f>
        <v>3.59655791666667</v>
      </c>
      <c r="Q5141" s="2" t="n">
        <f aca="false">Table1[[#This Row],['#days per month]]-P5197</f>
        <v>-2.33575666666667</v>
      </c>
    </row>
    <row r="5142" customFormat="false" ht="15.75" hidden="true" customHeight="false" outlineLevel="0" collapsed="false">
      <c r="A5142" s="0" t="s">
        <v>24</v>
      </c>
      <c r="B5142" s="0" t="s">
        <v>25</v>
      </c>
      <c r="C5142" s="0" t="s">
        <v>5315</v>
      </c>
      <c r="D5142" s="0" t="n">
        <v>7060</v>
      </c>
      <c r="E5142" s="0" t="n">
        <v>56.6832969999999</v>
      </c>
      <c r="F5142" s="0" t="n">
        <v>56.237462</v>
      </c>
      <c r="G5142" s="0" t="n">
        <v>0.0017050189051</v>
      </c>
      <c r="H5142" s="0" t="n">
        <v>1964.19</v>
      </c>
      <c r="I5142" s="0" t="n">
        <v>1.6015</v>
      </c>
      <c r="J5142" s="0" t="n">
        <v>8.71369</v>
      </c>
      <c r="K5142" s="0" t="n">
        <v>241</v>
      </c>
      <c r="L5142" s="0" t="s">
        <v>20</v>
      </c>
      <c r="M5142" s="0" t="n">
        <f aca="false">35.3*G5142</f>
        <v>0.06018716735003</v>
      </c>
      <c r="N5142" s="0" t="n">
        <f aca="false">M5142*1000/365</f>
        <v>0.164896348904192</v>
      </c>
      <c r="O5142" s="0" t="n">
        <f aca="false">Table1[[#This Row],[Detection frequency 2021]]/100*365</f>
        <v>31.8049685</v>
      </c>
      <c r="P5142" s="0" t="n">
        <f aca="false">Table1[[#This Row],[Flared days/year]]/12</f>
        <v>2.65041404166667</v>
      </c>
      <c r="Q5142" s="2" t="n">
        <f aca="false">Table1[[#This Row],['#days per month]]-P5198</f>
        <v>-3.14323095833333</v>
      </c>
    </row>
    <row r="5143" customFormat="false" ht="15.75" hidden="true" customHeight="false" outlineLevel="0" collapsed="false">
      <c r="A5143" s="0" t="s">
        <v>645</v>
      </c>
      <c r="B5143" s="0" t="s">
        <v>646</v>
      </c>
      <c r="C5143" s="0" t="s">
        <v>5316</v>
      </c>
      <c r="D5143" s="0" t="n">
        <v>3895</v>
      </c>
      <c r="E5143" s="0" t="n">
        <v>43.926846</v>
      </c>
      <c r="F5143" s="0" t="n">
        <v>-85.542229</v>
      </c>
      <c r="G5143" s="3" t="n">
        <v>9.254589958E-005</v>
      </c>
      <c r="H5143" s="0" t="n">
        <v>1883.36</v>
      </c>
      <c r="I5143" s="0" t="n">
        <v>1.6015</v>
      </c>
      <c r="J5143" s="0" t="n">
        <v>0.775193999999999</v>
      </c>
      <c r="K5143" s="0" t="n">
        <v>258</v>
      </c>
      <c r="L5143" s="0" t="s">
        <v>20</v>
      </c>
      <c r="M5143" s="0" t="n">
        <f aca="false">35.3*G5143</f>
        <v>0.003266870255174</v>
      </c>
      <c r="N5143" s="0" t="n">
        <f aca="false">M5143*1000/365</f>
        <v>0.00895032946623014</v>
      </c>
      <c r="O5143" s="0" t="n">
        <f aca="false">Table1[[#This Row],[Detection frequency 2021]]/100*365</f>
        <v>2.8294581</v>
      </c>
      <c r="P5143" s="0" t="n">
        <f aca="false">Table1[[#This Row],[Flared days/year]]/12</f>
        <v>0.235788175</v>
      </c>
      <c r="Q5143" s="2" t="n">
        <f aca="false">Table1[[#This Row],['#days per month]]-P5199</f>
        <v>-4.83366640833333</v>
      </c>
    </row>
    <row r="5144" customFormat="false" ht="15.75" hidden="true" customHeight="false" outlineLevel="0" collapsed="false">
      <c r="A5144" s="0" t="s">
        <v>645</v>
      </c>
      <c r="B5144" s="0" t="s">
        <v>646</v>
      </c>
      <c r="C5144" s="0" t="s">
        <v>5317</v>
      </c>
      <c r="D5144" s="0" t="n">
        <v>634</v>
      </c>
      <c r="E5144" s="0" t="n">
        <v>47.007905</v>
      </c>
      <c r="F5144" s="0" t="n">
        <v>-103.196996</v>
      </c>
      <c r="G5144" s="0" t="n">
        <v>0.0017035072256</v>
      </c>
      <c r="H5144" s="0" t="n">
        <v>1863.45</v>
      </c>
      <c r="I5144" s="0" t="n">
        <v>1.6015</v>
      </c>
      <c r="J5144" s="0" t="n">
        <v>10.8433999999999</v>
      </c>
      <c r="K5144" s="0" t="n">
        <v>332</v>
      </c>
      <c r="L5144" s="0" t="s">
        <v>20</v>
      </c>
      <c r="M5144" s="0" t="n">
        <f aca="false">35.3*G5144</f>
        <v>0.06013380506368</v>
      </c>
      <c r="N5144" s="0" t="n">
        <f aca="false">M5144*1000/365</f>
        <v>0.164750150859397</v>
      </c>
      <c r="O5144" s="0" t="n">
        <f aca="false">Table1[[#This Row],[Detection frequency 2021]]/100*365</f>
        <v>39.5784099999996</v>
      </c>
      <c r="P5144" s="0" t="n">
        <f aca="false">Table1[[#This Row],[Flared days/year]]/12</f>
        <v>3.2982008333333</v>
      </c>
      <c r="Q5144" s="2" t="n">
        <f aca="false">Table1[[#This Row],['#days per month]]-P5200</f>
        <v>0.345125749999972</v>
      </c>
    </row>
    <row r="5145" customFormat="false" ht="15.75" hidden="true" customHeight="false" outlineLevel="0" collapsed="false">
      <c r="A5145" s="0" t="s">
        <v>24</v>
      </c>
      <c r="B5145" s="0" t="s">
        <v>25</v>
      </c>
      <c r="C5145" s="0" t="s">
        <v>5318</v>
      </c>
      <c r="D5145" s="0" t="n">
        <v>9468</v>
      </c>
      <c r="E5145" s="0" t="n">
        <v>67.192842</v>
      </c>
      <c r="F5145" s="0" t="n">
        <v>81.9878459999999</v>
      </c>
      <c r="G5145" s="0" t="n">
        <v>0.0017034250372</v>
      </c>
      <c r="H5145" s="0" t="n">
        <v>1619.48</v>
      </c>
      <c r="I5145" s="0" t="n">
        <v>1.6015</v>
      </c>
      <c r="J5145" s="0" t="n">
        <v>4.59015999999999</v>
      </c>
      <c r="K5145" s="0" t="n">
        <v>305</v>
      </c>
      <c r="L5145" s="0" t="s">
        <v>20</v>
      </c>
      <c r="M5145" s="0" t="n">
        <f aca="false">35.3*G5145</f>
        <v>0.06013090381316</v>
      </c>
      <c r="N5145" s="0" t="n">
        <f aca="false">M5145*1000/365</f>
        <v>0.164742202227836</v>
      </c>
      <c r="O5145" s="0" t="n">
        <f aca="false">Table1[[#This Row],[Detection frequency 2021]]/100*365</f>
        <v>16.754084</v>
      </c>
      <c r="P5145" s="0" t="n">
        <f aca="false">Table1[[#This Row],[Flared days/year]]/12</f>
        <v>1.39617366666666</v>
      </c>
      <c r="Q5145" s="2" t="n">
        <f aca="false">Table1[[#This Row],['#days per month]]-P5201</f>
        <v>-1.184634875</v>
      </c>
    </row>
    <row r="5146" customFormat="false" ht="15.75" hidden="true" customHeight="false" outlineLevel="0" collapsed="false">
      <c r="A5146" s="0" t="s">
        <v>645</v>
      </c>
      <c r="B5146" s="0" t="s">
        <v>646</v>
      </c>
      <c r="C5146" s="0" t="s">
        <v>5319</v>
      </c>
      <c r="D5146" s="0" t="n">
        <v>2652</v>
      </c>
      <c r="E5146" s="0" t="n">
        <v>32.238355</v>
      </c>
      <c r="F5146" s="0" t="n">
        <v>-101.562816</v>
      </c>
      <c r="G5146" s="0" t="n">
        <v>0.0017031755367</v>
      </c>
      <c r="H5146" s="0" t="n">
        <v>1847.69</v>
      </c>
      <c r="I5146" s="0" t="n">
        <v>1.54105</v>
      </c>
      <c r="J5146" s="0" t="n">
        <v>9.97067</v>
      </c>
      <c r="K5146" s="0" t="n">
        <v>341</v>
      </c>
      <c r="L5146" s="0" t="s">
        <v>20</v>
      </c>
      <c r="M5146" s="0" t="n">
        <f aca="false">35.3*G5146</f>
        <v>0.06012209644551</v>
      </c>
      <c r="N5146" s="0" t="n">
        <f aca="false">M5146*1000/365</f>
        <v>0.164718072453452</v>
      </c>
      <c r="O5146" s="0" t="n">
        <f aca="false">Table1[[#This Row],[Detection frequency 2021]]/100*365</f>
        <v>36.3929455</v>
      </c>
      <c r="P5146" s="0" t="n">
        <f aca="false">Table1[[#This Row],[Flared days/year]]/12</f>
        <v>3.03274545833333</v>
      </c>
      <c r="Q5146" s="2" t="n">
        <f aca="false">Table1[[#This Row],['#days per month]]-P5202</f>
        <v>-1.18467745833333</v>
      </c>
    </row>
    <row r="5147" customFormat="false" ht="15.75" hidden="true" customHeight="false" outlineLevel="0" collapsed="false">
      <c r="A5147" s="0" t="s">
        <v>221</v>
      </c>
      <c r="B5147" s="0" t="s">
        <v>222</v>
      </c>
      <c r="C5147" s="0" t="s">
        <v>5320</v>
      </c>
      <c r="D5147" s="0" t="n">
        <v>10229</v>
      </c>
      <c r="E5147" s="0" t="n">
        <v>16.81384</v>
      </c>
      <c r="F5147" s="0" t="n">
        <v>81.903358</v>
      </c>
      <c r="G5147" s="0" t="n">
        <v>0.0017029700657</v>
      </c>
      <c r="H5147" s="0" t="n">
        <v>1857.08</v>
      </c>
      <c r="I5147" s="0" t="n">
        <v>1.6015</v>
      </c>
      <c r="J5147" s="0" t="n">
        <v>15.5</v>
      </c>
      <c r="K5147" s="0" t="n">
        <v>200</v>
      </c>
      <c r="L5147" s="0" t="s">
        <v>20</v>
      </c>
      <c r="M5147" s="0" t="n">
        <f aca="false">35.3*G5147</f>
        <v>0.06011484331921</v>
      </c>
      <c r="N5147" s="0" t="n">
        <f aca="false">M5147*1000/365</f>
        <v>0.164698200874548</v>
      </c>
      <c r="O5147" s="0" t="n">
        <f aca="false">Table1[[#This Row],[Detection frequency 2021]]/100*365</f>
        <v>56.575</v>
      </c>
      <c r="P5147" s="0" t="n">
        <f aca="false">Table1[[#This Row],[Flared days/year]]/12</f>
        <v>4.71458333333333</v>
      </c>
      <c r="Q5147" s="2" t="n">
        <f aca="false">Table1[[#This Row],['#days per month]]-P5203</f>
        <v>1.17088958333333</v>
      </c>
    </row>
    <row r="5148" customFormat="false" ht="15.75" hidden="true" customHeight="false" outlineLevel="0" collapsed="false">
      <c r="A5148" s="0" t="s">
        <v>645</v>
      </c>
      <c r="B5148" s="0" t="s">
        <v>646</v>
      </c>
      <c r="C5148" s="0" t="s">
        <v>5321</v>
      </c>
      <c r="D5148" s="0" t="n">
        <v>1696</v>
      </c>
      <c r="E5148" s="0" t="n">
        <v>32.27202</v>
      </c>
      <c r="F5148" s="0" t="n">
        <v>-103.626918</v>
      </c>
      <c r="G5148" s="0" t="n">
        <v>0.00170289961849999</v>
      </c>
      <c r="H5148" s="0" t="n">
        <v>1837.8</v>
      </c>
      <c r="I5148" s="0" t="n">
        <v>0.670482</v>
      </c>
      <c r="J5148" s="0" t="n">
        <v>13.8801</v>
      </c>
      <c r="K5148" s="0" t="n">
        <v>317</v>
      </c>
      <c r="L5148" s="0" t="s">
        <v>20</v>
      </c>
      <c r="M5148" s="0" t="n">
        <f aca="false">35.3*G5148</f>
        <v>0.0601123565330496</v>
      </c>
      <c r="N5148" s="0" t="n">
        <f aca="false">M5148*1000/365</f>
        <v>0.16469138776178</v>
      </c>
      <c r="O5148" s="0" t="n">
        <f aca="false">Table1[[#This Row],[Detection frequency 2021]]/100*365</f>
        <v>50.662365</v>
      </c>
      <c r="P5148" s="0" t="n">
        <f aca="false">Table1[[#This Row],[Flared days/year]]/12</f>
        <v>4.22186375</v>
      </c>
      <c r="Q5148" s="2" t="n">
        <f aca="false">Table1[[#This Row],['#days per month]]-P5204</f>
        <v>2.72771191666667</v>
      </c>
    </row>
    <row r="5149" customFormat="false" ht="15.75" hidden="true" customHeight="false" outlineLevel="0" collapsed="false">
      <c r="A5149" s="0" t="s">
        <v>645</v>
      </c>
      <c r="B5149" s="0" t="s">
        <v>646</v>
      </c>
      <c r="C5149" s="0" t="s">
        <v>5322</v>
      </c>
      <c r="D5149" s="0" t="n">
        <v>1288</v>
      </c>
      <c r="E5149" s="0" t="n">
        <v>32.529653</v>
      </c>
      <c r="F5149" s="0" t="n">
        <v>-104.121054</v>
      </c>
      <c r="G5149" s="0" t="n">
        <v>0.0017019896755</v>
      </c>
      <c r="H5149" s="0" t="n">
        <v>1894.22</v>
      </c>
      <c r="I5149" s="0" t="n">
        <v>1.6015</v>
      </c>
      <c r="J5149" s="0" t="n">
        <v>9.69697</v>
      </c>
      <c r="K5149" s="0" t="n">
        <v>330</v>
      </c>
      <c r="L5149" s="0" t="s">
        <v>20</v>
      </c>
      <c r="M5149" s="0" t="n">
        <f aca="false">35.3*G5149</f>
        <v>0.06008023554515</v>
      </c>
      <c r="N5149" s="0" t="n">
        <f aca="false">M5149*1000/365</f>
        <v>0.164603385055205</v>
      </c>
      <c r="O5149" s="0" t="n">
        <f aca="false">Table1[[#This Row],[Detection frequency 2021]]/100*365</f>
        <v>35.3939405</v>
      </c>
      <c r="P5149" s="0" t="n">
        <f aca="false">Table1[[#This Row],[Flared days/year]]/12</f>
        <v>2.94949504166667</v>
      </c>
      <c r="Q5149" s="2" t="n">
        <f aca="false">Table1[[#This Row],['#days per month]]-P5205</f>
        <v>1.50965216666667</v>
      </c>
    </row>
    <row r="5150" customFormat="false" ht="15.75" hidden="true" customHeight="false" outlineLevel="0" collapsed="false">
      <c r="A5150" s="0" t="s">
        <v>645</v>
      </c>
      <c r="B5150" s="0" t="s">
        <v>646</v>
      </c>
      <c r="C5150" s="0" t="s">
        <v>5323</v>
      </c>
      <c r="D5150" s="0" t="n">
        <v>2529</v>
      </c>
      <c r="E5150" s="0" t="n">
        <v>31.524243</v>
      </c>
      <c r="F5150" s="0" t="n">
        <v>-101.762157</v>
      </c>
      <c r="G5150" s="0" t="n">
        <v>0.00170082142609999</v>
      </c>
      <c r="H5150" s="0" t="n">
        <v>1827.63</v>
      </c>
      <c r="I5150" s="0" t="n">
        <v>1.77275</v>
      </c>
      <c r="J5150" s="0" t="n">
        <v>4.5584</v>
      </c>
      <c r="K5150" s="0" t="n">
        <v>351</v>
      </c>
      <c r="L5150" s="0" t="s">
        <v>20</v>
      </c>
      <c r="M5150" s="0" t="n">
        <f aca="false">35.3*G5150</f>
        <v>0.0600389963413296</v>
      </c>
      <c r="N5150" s="0" t="n">
        <f aca="false">M5150*1000/365</f>
        <v>0.16449040093515</v>
      </c>
      <c r="O5150" s="0" t="n">
        <f aca="false">Table1[[#This Row],[Detection frequency 2021]]/100*365</f>
        <v>16.63816</v>
      </c>
      <c r="P5150" s="0" t="n">
        <f aca="false">Table1[[#This Row],[Flared days/year]]/12</f>
        <v>1.38651333333333</v>
      </c>
      <c r="Q5150" s="2" t="n">
        <f aca="false">Table1[[#This Row],['#days per month]]-P5206</f>
        <v>-0.473499291666666</v>
      </c>
    </row>
    <row r="5151" customFormat="false" ht="15.75" hidden="true" customHeight="false" outlineLevel="0" collapsed="false">
      <c r="A5151" s="0" t="s">
        <v>264</v>
      </c>
      <c r="B5151" s="0" t="s">
        <v>265</v>
      </c>
      <c r="C5151" s="0" t="s">
        <v>5324</v>
      </c>
      <c r="D5151" s="0" t="n">
        <v>8193</v>
      </c>
      <c r="E5151" s="0" t="n">
        <v>26.6165159999999</v>
      </c>
      <c r="F5151" s="0" t="n">
        <v>52.045072</v>
      </c>
      <c r="G5151" s="0" t="n">
        <v>0.009945119283</v>
      </c>
      <c r="H5151" s="0" t="n">
        <v>1737.57</v>
      </c>
      <c r="I5151" s="0" t="n">
        <v>1.6015</v>
      </c>
      <c r="J5151" s="0" t="n">
        <v>4.06504</v>
      </c>
      <c r="K5151" s="0" t="n">
        <v>369</v>
      </c>
      <c r="L5151" s="0" t="s">
        <v>20</v>
      </c>
      <c r="M5151" s="0" t="n">
        <f aca="false">35.3*G5151</f>
        <v>0.3510627106899</v>
      </c>
      <c r="N5151" s="0" t="n">
        <f aca="false">M5151*1000/365</f>
        <v>0.961815645725753</v>
      </c>
      <c r="O5151" s="0" t="n">
        <f aca="false">Table1[[#This Row],[Detection frequency 2021]]/100*365</f>
        <v>14.837396</v>
      </c>
      <c r="P5151" s="0" t="n">
        <f aca="false">Table1[[#This Row],[Flared days/year]]/12</f>
        <v>1.23644966666667</v>
      </c>
      <c r="Q5151" s="2" t="n">
        <f aca="false">Table1[[#This Row],['#days per month]]-P5207</f>
        <v>-1.16486708333333</v>
      </c>
    </row>
    <row r="5152" customFormat="false" ht="15.75" hidden="true" customHeight="false" outlineLevel="0" collapsed="false">
      <c r="A5152" s="0" t="s">
        <v>161</v>
      </c>
      <c r="B5152" s="0" t="s">
        <v>162</v>
      </c>
      <c r="C5152" s="0" t="s">
        <v>5325</v>
      </c>
      <c r="D5152" s="0" t="n">
        <v>10988</v>
      </c>
      <c r="E5152" s="0" t="n">
        <v>35.862699</v>
      </c>
      <c r="F5152" s="0" t="n">
        <v>108.203617999999</v>
      </c>
      <c r="G5152" s="0" t="n">
        <v>0.00169989387129999</v>
      </c>
      <c r="H5152" s="0" t="n">
        <v>1918.98</v>
      </c>
      <c r="I5152" s="0" t="n">
        <v>1.6015</v>
      </c>
      <c r="J5152" s="0" t="n">
        <v>9.18728</v>
      </c>
      <c r="K5152" s="0" t="n">
        <v>283</v>
      </c>
      <c r="L5152" s="0" t="s">
        <v>20</v>
      </c>
      <c r="M5152" s="0" t="n">
        <f aca="false">35.3*G5152</f>
        <v>0.0600062536568896</v>
      </c>
      <c r="N5152" s="0" t="n">
        <f aca="false">M5152*1000/365</f>
        <v>0.164400694950383</v>
      </c>
      <c r="O5152" s="0" t="n">
        <f aca="false">Table1[[#This Row],[Detection frequency 2021]]/100*365</f>
        <v>33.533572</v>
      </c>
      <c r="P5152" s="0" t="n">
        <f aca="false">Table1[[#This Row],[Flared days/year]]/12</f>
        <v>2.79446433333333</v>
      </c>
      <c r="Q5152" s="2" t="n">
        <f aca="false">Table1[[#This Row],['#days per month]]-P5208</f>
        <v>0.712370500000003</v>
      </c>
    </row>
    <row r="5153" customFormat="false" ht="15.75" hidden="true" customHeight="false" outlineLevel="0" collapsed="false">
      <c r="A5153" s="0" t="s">
        <v>645</v>
      </c>
      <c r="B5153" s="0" t="s">
        <v>646</v>
      </c>
      <c r="C5153" s="0" t="s">
        <v>5326</v>
      </c>
      <c r="D5153" s="0" t="n">
        <v>1291</v>
      </c>
      <c r="E5153" s="0" t="n">
        <v>32.548857</v>
      </c>
      <c r="F5153" s="0" t="n">
        <v>-104.11968</v>
      </c>
      <c r="G5153" s="0" t="n">
        <v>0.0016991394992</v>
      </c>
      <c r="H5153" s="0" t="n">
        <v>1853.71</v>
      </c>
      <c r="I5153" s="0" t="n">
        <v>1.87673</v>
      </c>
      <c r="J5153" s="0" t="n">
        <v>7.58017</v>
      </c>
      <c r="K5153" s="0" t="n">
        <v>343</v>
      </c>
      <c r="L5153" s="0" t="s">
        <v>20</v>
      </c>
      <c r="M5153" s="0" t="n">
        <f aca="false">35.3*G5153</f>
        <v>0.05997962432176</v>
      </c>
      <c r="N5153" s="0" t="n">
        <f aca="false">M5153*1000/365</f>
        <v>0.164327737867836</v>
      </c>
      <c r="O5153" s="0" t="n">
        <f aca="false">Table1[[#This Row],[Detection frequency 2021]]/100*365</f>
        <v>27.6676205</v>
      </c>
      <c r="P5153" s="0" t="n">
        <f aca="false">Table1[[#This Row],[Flared days/year]]/12</f>
        <v>2.30563504166667</v>
      </c>
      <c r="Q5153" s="2" t="n">
        <f aca="false">Table1[[#This Row],['#days per month]]-P5209</f>
        <v>-1.01254954166667</v>
      </c>
    </row>
    <row r="5154" customFormat="false" ht="15.75" hidden="true" customHeight="false" outlineLevel="0" collapsed="false">
      <c r="A5154" s="0" t="s">
        <v>161</v>
      </c>
      <c r="B5154" s="0" t="s">
        <v>162</v>
      </c>
      <c r="C5154" s="0" t="s">
        <v>5327</v>
      </c>
      <c r="D5154" s="0" t="n">
        <v>9652</v>
      </c>
      <c r="E5154" s="0" t="n">
        <v>41.574568</v>
      </c>
      <c r="F5154" s="0" t="n">
        <v>82.905011</v>
      </c>
      <c r="G5154" s="0" t="n">
        <v>0.0016986727865</v>
      </c>
      <c r="H5154" s="0" t="n">
        <v>1896.6</v>
      </c>
      <c r="I5154" s="0" t="n">
        <v>1.59313</v>
      </c>
      <c r="J5154" s="0" t="n">
        <v>8.82353</v>
      </c>
      <c r="K5154" s="0" t="n">
        <v>306</v>
      </c>
      <c r="L5154" s="0" t="s">
        <v>20</v>
      </c>
      <c r="M5154" s="0" t="n">
        <f aca="false">35.3*G5154</f>
        <v>0.05996314936345</v>
      </c>
      <c r="N5154" s="0" t="n">
        <f aca="false">M5154*1000/365</f>
        <v>0.164282600995753</v>
      </c>
      <c r="O5154" s="0" t="n">
        <f aca="false">Table1[[#This Row],[Detection frequency 2021]]/100*365</f>
        <v>32.2058845</v>
      </c>
      <c r="P5154" s="0" t="n">
        <f aca="false">Table1[[#This Row],[Flared days/year]]/12</f>
        <v>2.68382370833333</v>
      </c>
      <c r="Q5154" s="2" t="n">
        <f aca="false">Table1[[#This Row],['#days per month]]-P5210</f>
        <v>1.106013875</v>
      </c>
    </row>
    <row r="5155" customFormat="false" ht="15.75" hidden="true" customHeight="false" outlineLevel="0" collapsed="false">
      <c r="A5155" s="0" t="s">
        <v>2199</v>
      </c>
      <c r="B5155" s="0" t="s">
        <v>2200</v>
      </c>
      <c r="C5155" s="0" t="s">
        <v>5328</v>
      </c>
      <c r="D5155" s="0" t="n">
        <v>4578</v>
      </c>
      <c r="E5155" s="0" t="n">
        <v>-17.030699</v>
      </c>
      <c r="F5155" s="0" t="n">
        <v>-64.125593</v>
      </c>
      <c r="G5155" s="0" t="n">
        <v>0.0016969908596</v>
      </c>
      <c r="H5155" s="0" t="n">
        <v>2002.69</v>
      </c>
      <c r="I5155" s="0" t="n">
        <v>1.6015</v>
      </c>
      <c r="J5155" s="0" t="n">
        <v>15.528</v>
      </c>
      <c r="K5155" s="0" t="n">
        <v>161</v>
      </c>
      <c r="L5155" s="0" t="s">
        <v>20</v>
      </c>
      <c r="M5155" s="0" t="n">
        <f aca="false">35.3*G5155</f>
        <v>0.05990377734388</v>
      </c>
      <c r="N5155" s="0" t="n">
        <f aca="false">M5155*1000/365</f>
        <v>0.164119937928438</v>
      </c>
      <c r="O5155" s="0" t="n">
        <f aca="false">Table1[[#This Row],[Detection frequency 2021]]/100*365</f>
        <v>56.6772</v>
      </c>
      <c r="P5155" s="0" t="n">
        <f aca="false">Table1[[#This Row],[Flared days/year]]/12</f>
        <v>4.7231</v>
      </c>
      <c r="Q5155" s="2" t="n">
        <f aca="false">Table1[[#This Row],['#days per month]]-P5211</f>
        <v>1.72638308333333</v>
      </c>
    </row>
    <row r="5156" customFormat="false" ht="15.75" hidden="true" customHeight="false" outlineLevel="0" collapsed="false">
      <c r="A5156" s="0" t="s">
        <v>24</v>
      </c>
      <c r="B5156" s="0" t="s">
        <v>25</v>
      </c>
      <c r="C5156" s="0" t="s">
        <v>5329</v>
      </c>
      <c r="D5156" s="0" t="n">
        <v>8661</v>
      </c>
      <c r="E5156" s="0" t="n">
        <v>60.8094849999999</v>
      </c>
      <c r="F5156" s="0" t="n">
        <v>65.445178</v>
      </c>
      <c r="G5156" s="0" t="n">
        <v>0.00169631280529999</v>
      </c>
      <c r="H5156" s="0" t="n">
        <v>1909.88</v>
      </c>
      <c r="I5156" s="0" t="n">
        <v>1.6015</v>
      </c>
      <c r="J5156" s="0" t="n">
        <v>10.2767</v>
      </c>
      <c r="K5156" s="0" t="n">
        <v>253</v>
      </c>
      <c r="L5156" s="0" t="s">
        <v>20</v>
      </c>
      <c r="M5156" s="0" t="n">
        <f aca="false">35.3*G5156</f>
        <v>0.0598798420270896</v>
      </c>
      <c r="N5156" s="0" t="n">
        <f aca="false">M5156*1000/365</f>
        <v>0.164054361718054</v>
      </c>
      <c r="O5156" s="0" t="n">
        <f aca="false">Table1[[#This Row],[Detection frequency 2021]]/100*365</f>
        <v>37.509955</v>
      </c>
      <c r="P5156" s="0" t="n">
        <f aca="false">Table1[[#This Row],[Flared days/year]]/12</f>
        <v>3.12582958333333</v>
      </c>
      <c r="Q5156" s="2" t="n">
        <f aca="false">Table1[[#This Row],['#days per month]]-P5212</f>
        <v>0.492743916666667</v>
      </c>
    </row>
    <row r="5157" customFormat="false" ht="15.75" hidden="true" customHeight="false" outlineLevel="0" collapsed="false">
      <c r="A5157" s="0" t="s">
        <v>645</v>
      </c>
      <c r="B5157" s="0" t="s">
        <v>646</v>
      </c>
      <c r="C5157" s="0" t="s">
        <v>5330</v>
      </c>
      <c r="D5157" s="0" t="n">
        <v>1159</v>
      </c>
      <c r="E5157" s="0" t="n">
        <v>34.313103</v>
      </c>
      <c r="F5157" s="0" t="n">
        <v>-119.267599</v>
      </c>
      <c r="G5157" s="0" t="n">
        <v>0.0016962893229</v>
      </c>
      <c r="H5157" s="0" t="n">
        <v>1861.35</v>
      </c>
      <c r="I5157" s="0" t="n">
        <v>1.08867</v>
      </c>
      <c r="J5157" s="0" t="n">
        <v>4.8951</v>
      </c>
      <c r="K5157" s="0" t="n">
        <v>429</v>
      </c>
      <c r="L5157" s="0" t="s">
        <v>20</v>
      </c>
      <c r="M5157" s="0" t="n">
        <f aca="false">35.3*G5157</f>
        <v>0.05987901309837</v>
      </c>
      <c r="N5157" s="0" t="n">
        <f aca="false">M5157*1000/365</f>
        <v>0.164052090680466</v>
      </c>
      <c r="O5157" s="0" t="n">
        <f aca="false">Table1[[#This Row],[Detection frequency 2021]]/100*365</f>
        <v>17.867115</v>
      </c>
      <c r="P5157" s="0" t="n">
        <f aca="false">Table1[[#This Row],[Flared days/year]]/12</f>
        <v>1.48892625</v>
      </c>
      <c r="Q5157" s="2" t="n">
        <f aca="false">Table1[[#This Row],['#days per month]]-P5213</f>
        <v>-2.06167208333333</v>
      </c>
    </row>
    <row r="5158" customFormat="false" ht="15.75" hidden="true" customHeight="false" outlineLevel="0" collapsed="false">
      <c r="A5158" s="0" t="s">
        <v>645</v>
      </c>
      <c r="B5158" s="0" t="s">
        <v>646</v>
      </c>
      <c r="C5158" s="0" t="s">
        <v>5331</v>
      </c>
      <c r="D5158" s="0" t="n">
        <v>3064</v>
      </c>
      <c r="E5158" s="0" t="n">
        <v>28.526039</v>
      </c>
      <c r="F5158" s="0" t="n">
        <v>-98.4853459999999</v>
      </c>
      <c r="G5158" s="0" t="n">
        <v>0.0016961719109</v>
      </c>
      <c r="H5158" s="0" t="n">
        <v>1935.08</v>
      </c>
      <c r="I5158" s="0" t="n">
        <v>1.6015</v>
      </c>
      <c r="J5158" s="0" t="n">
        <v>7.98722</v>
      </c>
      <c r="K5158" s="0" t="n">
        <v>313</v>
      </c>
      <c r="L5158" s="0" t="s">
        <v>20</v>
      </c>
      <c r="M5158" s="0" t="n">
        <f aca="false">35.3*G5158</f>
        <v>0.05987486845477</v>
      </c>
      <c r="N5158" s="0" t="n">
        <f aca="false">M5158*1000/365</f>
        <v>0.164040735492521</v>
      </c>
      <c r="O5158" s="0" t="n">
        <f aca="false">Table1[[#This Row],[Detection frequency 2021]]/100*365</f>
        <v>29.153353</v>
      </c>
      <c r="P5158" s="0" t="n">
        <f aca="false">Table1[[#This Row],[Flared days/year]]/12</f>
        <v>2.42944608333333</v>
      </c>
      <c r="Q5158" s="2" t="n">
        <f aca="false">Table1[[#This Row],['#days per month]]-P5214</f>
        <v>1.21883233333334</v>
      </c>
    </row>
    <row r="5159" customFormat="false" ht="15.75" hidden="true" customHeight="false" outlineLevel="0" collapsed="false">
      <c r="A5159" s="0" t="s">
        <v>1160</v>
      </c>
      <c r="B5159" s="0" t="s">
        <v>1161</v>
      </c>
      <c r="C5159" s="0" t="s">
        <v>5332</v>
      </c>
      <c r="D5159" s="0" t="n">
        <v>10005</v>
      </c>
      <c r="E5159" s="0" t="n">
        <v>33.270221</v>
      </c>
      <c r="F5159" s="0" t="n">
        <v>71.33938</v>
      </c>
      <c r="G5159" s="0" t="n">
        <v>0.0016942199364</v>
      </c>
      <c r="H5159" s="0" t="n">
        <v>1820.94</v>
      </c>
      <c r="I5159" s="0" t="n">
        <v>1.6015</v>
      </c>
      <c r="J5159" s="0" t="n">
        <v>11.413</v>
      </c>
      <c r="K5159" s="0" t="n">
        <v>368</v>
      </c>
      <c r="L5159" s="0" t="s">
        <v>20</v>
      </c>
      <c r="M5159" s="0" t="n">
        <f aca="false">35.3*G5159</f>
        <v>0.05980596375492</v>
      </c>
      <c r="N5159" s="0" t="n">
        <f aca="false">M5159*1000/365</f>
        <v>0.163851955492931</v>
      </c>
      <c r="O5159" s="0" t="n">
        <f aca="false">Table1[[#This Row],[Detection frequency 2021]]/100*365</f>
        <v>41.65745</v>
      </c>
      <c r="P5159" s="0" t="n">
        <f aca="false">Table1[[#This Row],[Flared days/year]]/12</f>
        <v>3.47145416666667</v>
      </c>
      <c r="Q5159" s="2" t="n">
        <f aca="false">Table1[[#This Row],['#days per month]]-P5215</f>
        <v>-0.818086666666666</v>
      </c>
    </row>
    <row r="5160" customFormat="false" ht="15.75" hidden="true" customHeight="false" outlineLevel="0" collapsed="false">
      <c r="A5160" s="0" t="s">
        <v>143</v>
      </c>
      <c r="B5160" s="0" t="s">
        <v>144</v>
      </c>
      <c r="C5160" s="0" t="s">
        <v>5333</v>
      </c>
      <c r="D5160" s="0" t="n">
        <v>6277</v>
      </c>
      <c r="E5160" s="0" t="n">
        <v>-5.679278</v>
      </c>
      <c r="F5160" s="0" t="n">
        <v>11.813472</v>
      </c>
      <c r="G5160" s="0" t="n">
        <v>0.00169221512649999</v>
      </c>
      <c r="H5160" s="0" t="n">
        <v>1926.04</v>
      </c>
      <c r="I5160" s="0" t="n">
        <v>1.6015</v>
      </c>
      <c r="J5160" s="0" t="n">
        <v>15.3152999999999</v>
      </c>
      <c r="K5160" s="0" t="n">
        <v>111</v>
      </c>
      <c r="L5160" s="0" t="s">
        <v>20</v>
      </c>
      <c r="M5160" s="0" t="n">
        <f aca="false">35.3*G5160</f>
        <v>0.0597351939654496</v>
      </c>
      <c r="N5160" s="0" t="n">
        <f aca="false">M5160*1000/365</f>
        <v>0.163658065658766</v>
      </c>
      <c r="O5160" s="0" t="n">
        <f aca="false">Table1[[#This Row],[Detection frequency 2021]]/100*365</f>
        <v>55.9008449999996</v>
      </c>
      <c r="P5160" s="0" t="n">
        <f aca="false">Table1[[#This Row],[Flared days/year]]/12</f>
        <v>4.65840374999997</v>
      </c>
      <c r="Q5160" s="2" t="n">
        <f aca="false">Table1[[#This Row],['#days per month]]-P5216</f>
        <v>3.06683341666664</v>
      </c>
    </row>
    <row r="5161" customFormat="false" ht="15.75" hidden="true" customHeight="false" outlineLevel="0" collapsed="false">
      <c r="A5161" s="0" t="s">
        <v>28</v>
      </c>
      <c r="B5161" s="0" t="s">
        <v>29</v>
      </c>
      <c r="C5161" s="0" t="s">
        <v>5334</v>
      </c>
      <c r="D5161" s="0" t="n">
        <v>8415</v>
      </c>
      <c r="E5161" s="0" t="n">
        <v>30.3794</v>
      </c>
      <c r="F5161" s="0" t="n">
        <v>55.863282</v>
      </c>
      <c r="G5161" s="0" t="n">
        <v>0.0016909353357</v>
      </c>
      <c r="H5161" s="0" t="n">
        <v>1179.97</v>
      </c>
      <c r="I5161" s="0" t="n">
        <v>1.6015</v>
      </c>
      <c r="J5161" s="0" t="n">
        <v>20.7894999999999</v>
      </c>
      <c r="K5161" s="0" t="n">
        <v>380</v>
      </c>
      <c r="L5161" s="0" t="s">
        <v>20</v>
      </c>
      <c r="M5161" s="0" t="n">
        <f aca="false">35.3*G5161</f>
        <v>0.05969001735021</v>
      </c>
      <c r="N5161" s="0" t="n">
        <f aca="false">M5161*1000/365</f>
        <v>0.163534294110164</v>
      </c>
      <c r="O5161" s="0" t="n">
        <f aca="false">Table1[[#This Row],[Detection frequency 2021]]/100*365</f>
        <v>75.8816749999996</v>
      </c>
      <c r="P5161" s="0" t="n">
        <f aca="false">Table1[[#This Row],[Flared days/year]]/12</f>
        <v>6.32347291666664</v>
      </c>
      <c r="Q5161" s="2" t="n">
        <f aca="false">Table1[[#This Row],['#days per month]]-P5217</f>
        <v>4.3472473333333</v>
      </c>
    </row>
    <row r="5162" customFormat="false" ht="15.75" hidden="true" customHeight="false" outlineLevel="0" collapsed="false">
      <c r="A5162" s="0" t="s">
        <v>35</v>
      </c>
      <c r="B5162" s="0" t="s">
        <v>36</v>
      </c>
      <c r="C5162" s="0" t="s">
        <v>5335</v>
      </c>
      <c r="D5162" s="0" t="n">
        <v>3800</v>
      </c>
      <c r="E5162" s="0" t="n">
        <v>17.883187</v>
      </c>
      <c r="F5162" s="0" t="n">
        <v>-93.124997</v>
      </c>
      <c r="G5162" s="0" t="n">
        <v>0.0016899637514</v>
      </c>
      <c r="H5162" s="0" t="n">
        <v>1970.15</v>
      </c>
      <c r="I5162" s="0" t="n">
        <v>1.6015</v>
      </c>
      <c r="J5162" s="0" t="n">
        <v>10.2040999999999</v>
      </c>
      <c r="K5162" s="0" t="n">
        <v>196</v>
      </c>
      <c r="L5162" s="0" t="s">
        <v>20</v>
      </c>
      <c r="M5162" s="0" t="n">
        <f aca="false">35.3*G5162</f>
        <v>0.05965572042442</v>
      </c>
      <c r="N5162" s="0" t="n">
        <f aca="false">M5162*1000/365</f>
        <v>0.163440329929918</v>
      </c>
      <c r="O5162" s="0" t="n">
        <f aca="false">Table1[[#This Row],[Detection frequency 2021]]/100*365</f>
        <v>37.2449649999996</v>
      </c>
      <c r="P5162" s="0" t="n">
        <f aca="false">Table1[[#This Row],[Flared days/year]]/12</f>
        <v>3.1037470833333</v>
      </c>
      <c r="Q5162" s="2" t="n">
        <f aca="false">Table1[[#This Row],['#days per month]]-P5218</f>
        <v>0.584024333333306</v>
      </c>
    </row>
    <row r="5163" customFormat="false" ht="15.75" hidden="true" customHeight="false" outlineLevel="0" collapsed="false">
      <c r="A5163" s="0" t="s">
        <v>24</v>
      </c>
      <c r="B5163" s="0" t="s">
        <v>25</v>
      </c>
      <c r="C5163" s="0" t="s">
        <v>5336</v>
      </c>
      <c r="D5163" s="0" t="n">
        <v>6969</v>
      </c>
      <c r="E5163" s="0" t="n">
        <v>53.773222</v>
      </c>
      <c r="F5163" s="0" t="n">
        <v>54.0215089999999</v>
      </c>
      <c r="G5163" s="0" t="n">
        <v>0.0016897964393</v>
      </c>
      <c r="H5163" s="0" t="n">
        <v>1804.89</v>
      </c>
      <c r="I5163" s="0" t="n">
        <v>1.93324</v>
      </c>
      <c r="J5163" s="0" t="n">
        <v>9.09091</v>
      </c>
      <c r="K5163" s="0" t="n">
        <v>275</v>
      </c>
      <c r="L5163" s="0" t="s">
        <v>20</v>
      </c>
      <c r="M5163" s="0" t="n">
        <f aca="false">35.3*G5163</f>
        <v>0.05964981430729</v>
      </c>
      <c r="N5163" s="0" t="n">
        <f aca="false">M5163*1000/365</f>
        <v>0.163424148787096</v>
      </c>
      <c r="O5163" s="0" t="n">
        <f aca="false">Table1[[#This Row],[Detection frequency 2021]]/100*365</f>
        <v>33.1818215</v>
      </c>
      <c r="P5163" s="0" t="n">
        <f aca="false">Table1[[#This Row],[Flared days/year]]/12</f>
        <v>2.76515179166667</v>
      </c>
      <c r="Q5163" s="2" t="n">
        <f aca="false">Table1[[#This Row],['#days per month]]-P5219</f>
        <v>0.9304945</v>
      </c>
    </row>
    <row r="5164" customFormat="false" ht="15.75" hidden="true" customHeight="false" outlineLevel="0" collapsed="false">
      <c r="A5164" s="0" t="s">
        <v>1387</v>
      </c>
      <c r="B5164" s="0" t="s">
        <v>1388</v>
      </c>
      <c r="C5164" s="0" t="s">
        <v>5337</v>
      </c>
      <c r="D5164" s="0" t="n">
        <v>4443</v>
      </c>
      <c r="E5164" s="0" t="n">
        <v>-4.337729</v>
      </c>
      <c r="F5164" s="0" t="n">
        <v>-81.131316</v>
      </c>
      <c r="G5164" s="0" t="n">
        <v>0.00168890704339999</v>
      </c>
      <c r="H5164" s="0" t="n">
        <v>1934.82</v>
      </c>
      <c r="I5164" s="0" t="n">
        <v>1.6015</v>
      </c>
      <c r="J5164" s="0" t="n">
        <v>12.9031999999999</v>
      </c>
      <c r="K5164" s="0" t="n">
        <v>186</v>
      </c>
      <c r="L5164" s="0" t="s">
        <v>20</v>
      </c>
      <c r="M5164" s="0" t="n">
        <f aca="false">35.3*G5164</f>
        <v>0.0596184186320197</v>
      </c>
      <c r="N5164" s="0" t="n">
        <f aca="false">M5164*1000/365</f>
        <v>0.16333813323841</v>
      </c>
      <c r="O5164" s="0" t="n">
        <f aca="false">Table1[[#This Row],[Detection frequency 2021]]/100*365</f>
        <v>47.0966799999996</v>
      </c>
      <c r="P5164" s="0" t="n">
        <f aca="false">Table1[[#This Row],[Flared days/year]]/12</f>
        <v>3.9247233333333</v>
      </c>
      <c r="Q5164" s="2" t="n">
        <f aca="false">Table1[[#This Row],['#days per month]]-P5220</f>
        <v>1.63529733333331</v>
      </c>
    </row>
    <row r="5165" customFormat="false" ht="15.75" hidden="true" customHeight="false" outlineLevel="0" collapsed="false">
      <c r="A5165" s="0" t="s">
        <v>72</v>
      </c>
      <c r="B5165" s="0" t="s">
        <v>73</v>
      </c>
      <c r="C5165" s="0" t="s">
        <v>5338</v>
      </c>
      <c r="D5165" s="0" t="n">
        <v>7110</v>
      </c>
      <c r="E5165" s="0" t="n">
        <v>48.290693</v>
      </c>
      <c r="F5165" s="0" t="n">
        <v>57.3924069999999</v>
      </c>
      <c r="G5165" s="0" t="n">
        <v>0.00168815560659999</v>
      </c>
      <c r="H5165" s="0" t="n">
        <v>1647.92</v>
      </c>
      <c r="I5165" s="0" t="n">
        <v>1.47525</v>
      </c>
      <c r="J5165" s="0" t="n">
        <v>5.74413</v>
      </c>
      <c r="K5165" s="0" t="n">
        <v>383</v>
      </c>
      <c r="L5165" s="0" t="s">
        <v>20</v>
      </c>
      <c r="M5165" s="0" t="n">
        <f aca="false">35.3*G5165</f>
        <v>0.0595918929129796</v>
      </c>
      <c r="N5165" s="0" t="n">
        <f aca="false">M5165*1000/365</f>
        <v>0.163265460035561</v>
      </c>
      <c r="O5165" s="0" t="n">
        <f aca="false">Table1[[#This Row],[Detection frequency 2021]]/100*365</f>
        <v>20.9660745</v>
      </c>
      <c r="P5165" s="0" t="n">
        <f aca="false">Table1[[#This Row],[Flared days/year]]/12</f>
        <v>1.747172875</v>
      </c>
      <c r="Q5165" s="2" t="n">
        <f aca="false">Table1[[#This Row],['#days per month]]-P5221</f>
        <v>-1.33181504166667</v>
      </c>
    </row>
    <row r="5166" customFormat="false" ht="15.75" hidden="true" customHeight="false" outlineLevel="0" collapsed="false">
      <c r="A5166" s="0" t="s">
        <v>645</v>
      </c>
      <c r="B5166" s="0" t="s">
        <v>646</v>
      </c>
      <c r="C5166" s="0" t="s">
        <v>5339</v>
      </c>
      <c r="D5166" s="0" t="n">
        <v>2198</v>
      </c>
      <c r="E5166" s="0" t="n">
        <v>32.300449</v>
      </c>
      <c r="F5166" s="0" t="n">
        <v>-102.670837</v>
      </c>
      <c r="G5166" s="0" t="n">
        <v>0.0016869257159</v>
      </c>
      <c r="H5166" s="0" t="n">
        <v>1879.64</v>
      </c>
      <c r="I5166" s="0" t="n">
        <v>1.6015</v>
      </c>
      <c r="J5166" s="0" t="n">
        <v>10.4225</v>
      </c>
      <c r="K5166" s="0" t="n">
        <v>355</v>
      </c>
      <c r="L5166" s="0" t="s">
        <v>20</v>
      </c>
      <c r="M5166" s="0" t="n">
        <f aca="false">35.3*G5166</f>
        <v>0.05954847777127</v>
      </c>
      <c r="N5166" s="0" t="n">
        <f aca="false">M5166*1000/365</f>
        <v>0.163146514441836</v>
      </c>
      <c r="O5166" s="0" t="n">
        <f aca="false">Table1[[#This Row],[Detection frequency 2021]]/100*365</f>
        <v>38.042125</v>
      </c>
      <c r="P5166" s="0" t="n">
        <f aca="false">Table1[[#This Row],[Flared days/year]]/12</f>
        <v>3.17017708333333</v>
      </c>
      <c r="Q5166" s="2" t="n">
        <f aca="false">Table1[[#This Row],['#days per month]]-P5222</f>
        <v>-0.192476666666636</v>
      </c>
    </row>
    <row r="5167" customFormat="false" ht="15.75" hidden="true" customHeight="false" outlineLevel="0" collapsed="false">
      <c r="A5167" s="0" t="s">
        <v>645</v>
      </c>
      <c r="B5167" s="0" t="s">
        <v>646</v>
      </c>
      <c r="C5167" s="0" t="s">
        <v>5340</v>
      </c>
      <c r="D5167" s="0" t="n">
        <v>1858</v>
      </c>
      <c r="E5167" s="0" t="n">
        <v>31.198</v>
      </c>
      <c r="F5167" s="0" t="n">
        <v>-103.504502</v>
      </c>
      <c r="G5167" s="0" t="n">
        <v>0.0016868229804</v>
      </c>
      <c r="H5167" s="0" t="n">
        <v>1887.81</v>
      </c>
      <c r="I5167" s="0" t="n">
        <v>1.6015</v>
      </c>
      <c r="J5167" s="0" t="n">
        <v>7.55286999999999</v>
      </c>
      <c r="K5167" s="0" t="n">
        <v>331</v>
      </c>
      <c r="L5167" s="0" t="s">
        <v>20</v>
      </c>
      <c r="M5167" s="0" t="n">
        <f aca="false">35.3*G5167</f>
        <v>0.05954485120812</v>
      </c>
      <c r="N5167" s="0" t="n">
        <f aca="false">M5167*1000/365</f>
        <v>0.163136578652384</v>
      </c>
      <c r="O5167" s="0" t="n">
        <f aca="false">Table1[[#This Row],[Detection frequency 2021]]/100*365</f>
        <v>27.5679755</v>
      </c>
      <c r="P5167" s="0" t="n">
        <f aca="false">Table1[[#This Row],[Flared days/year]]/12</f>
        <v>2.29733129166666</v>
      </c>
      <c r="Q5167" s="2" t="n">
        <f aca="false">Table1[[#This Row],['#days per month]]-P5223</f>
        <v>1.09032191666667</v>
      </c>
    </row>
    <row r="5168" customFormat="false" ht="15.75" hidden="true" customHeight="false" outlineLevel="0" collapsed="false">
      <c r="A5168" s="0" t="s">
        <v>28</v>
      </c>
      <c r="B5168" s="0" t="s">
        <v>29</v>
      </c>
      <c r="C5168" s="0" t="s">
        <v>5341</v>
      </c>
      <c r="D5168" s="0" t="n">
        <v>8195</v>
      </c>
      <c r="E5168" s="0" t="n">
        <v>26.81737</v>
      </c>
      <c r="F5168" s="0" t="n">
        <v>52.070673</v>
      </c>
      <c r="G5168" s="0" t="n">
        <v>0.0016866791507</v>
      </c>
      <c r="H5168" s="0" t="n">
        <v>1617.78</v>
      </c>
      <c r="I5168" s="0" t="n">
        <v>1.6015</v>
      </c>
      <c r="J5168" s="0" t="n">
        <v>3.28767</v>
      </c>
      <c r="K5168" s="0" t="n">
        <v>365</v>
      </c>
      <c r="L5168" s="0" t="s">
        <v>20</v>
      </c>
      <c r="M5168" s="0" t="n">
        <f aca="false">35.3*G5168</f>
        <v>0.05953977401971</v>
      </c>
      <c r="N5168" s="0" t="n">
        <f aca="false">M5168*1000/365</f>
        <v>0.163122668547151</v>
      </c>
      <c r="O5168" s="0" t="n">
        <f aca="false">Table1[[#This Row],[Detection frequency 2021]]/100*365</f>
        <v>11.9999955</v>
      </c>
      <c r="P5168" s="0" t="n">
        <f aca="false">Table1[[#This Row],[Flared days/year]]/12</f>
        <v>0.999999625</v>
      </c>
      <c r="Q5168" s="2" t="n">
        <f aca="false">Table1[[#This Row],['#days per month]]-P5224</f>
        <v>-0.682026833333333</v>
      </c>
    </row>
    <row r="5169" customFormat="false" ht="15.75" hidden="true" customHeight="false" outlineLevel="0" collapsed="false">
      <c r="A5169" s="0" t="s">
        <v>645</v>
      </c>
      <c r="B5169" s="0" t="s">
        <v>646</v>
      </c>
      <c r="C5169" s="0" t="s">
        <v>5342</v>
      </c>
      <c r="D5169" s="0" t="n">
        <v>938</v>
      </c>
      <c r="E5169" s="0" t="n">
        <v>47.87738</v>
      </c>
      <c r="F5169" s="0" t="n">
        <v>-102.683944</v>
      </c>
      <c r="G5169" s="0" t="n">
        <v>0.00168662631529999</v>
      </c>
      <c r="H5169" s="0" t="n">
        <v>1931.11</v>
      </c>
      <c r="I5169" s="0" t="n">
        <v>3.19075</v>
      </c>
      <c r="J5169" s="0" t="n">
        <v>9.35484</v>
      </c>
      <c r="K5169" s="0" t="n">
        <v>310</v>
      </c>
      <c r="L5169" s="0" t="s">
        <v>20</v>
      </c>
      <c r="M5169" s="0" t="n">
        <f aca="false">35.3*G5169</f>
        <v>0.0595379089300897</v>
      </c>
      <c r="N5169" s="0" t="n">
        <f aca="false">M5169*1000/365</f>
        <v>0.163117558712574</v>
      </c>
      <c r="O5169" s="0" t="n">
        <f aca="false">Table1[[#This Row],[Detection frequency 2021]]/100*365</f>
        <v>34.145166</v>
      </c>
      <c r="P5169" s="0" t="n">
        <f aca="false">Table1[[#This Row],[Flared days/year]]/12</f>
        <v>2.8454305</v>
      </c>
      <c r="Q5169" s="2" t="n">
        <f aca="false">Table1[[#This Row],['#days per month]]-P5225</f>
        <v>1.558924125</v>
      </c>
    </row>
    <row r="5170" customFormat="false" ht="15.75" hidden="true" customHeight="false" outlineLevel="0" collapsed="false">
      <c r="A5170" s="0" t="s">
        <v>161</v>
      </c>
      <c r="B5170" s="0" t="s">
        <v>162</v>
      </c>
      <c r="C5170" s="0" t="s">
        <v>5343</v>
      </c>
      <c r="D5170" s="0" t="n">
        <v>9838</v>
      </c>
      <c r="E5170" s="0" t="n">
        <v>44.223358</v>
      </c>
      <c r="F5170" s="0" t="n">
        <v>88.376943</v>
      </c>
      <c r="G5170" s="0" t="n">
        <v>0.00168633572059999</v>
      </c>
      <c r="H5170" s="0" t="n">
        <v>1728.57</v>
      </c>
      <c r="I5170" s="0" t="n">
        <v>1.6015</v>
      </c>
      <c r="J5170" s="0" t="n">
        <v>9.33735</v>
      </c>
      <c r="K5170" s="0" t="n">
        <v>332</v>
      </c>
      <c r="L5170" s="0" t="s">
        <v>20</v>
      </c>
      <c r="M5170" s="0" t="n">
        <f aca="false">35.3*G5170</f>
        <v>0.0595276509371796</v>
      </c>
      <c r="N5170" s="0" t="n">
        <f aca="false">M5170*1000/365</f>
        <v>0.16308945462241</v>
      </c>
      <c r="O5170" s="0" t="n">
        <f aca="false">Table1[[#This Row],[Detection frequency 2021]]/100*365</f>
        <v>34.0813275</v>
      </c>
      <c r="P5170" s="0" t="n">
        <f aca="false">Table1[[#This Row],[Flared days/year]]/12</f>
        <v>2.840110625</v>
      </c>
      <c r="Q5170" s="2" t="n">
        <f aca="false">Table1[[#This Row],['#days per month]]-P5226</f>
        <v>0.832409875000004</v>
      </c>
    </row>
    <row r="5171" customFormat="false" ht="15.75" hidden="true" customHeight="false" outlineLevel="0" collapsed="false">
      <c r="A5171" s="0" t="s">
        <v>468</v>
      </c>
      <c r="B5171" s="0" t="s">
        <v>469</v>
      </c>
      <c r="C5171" s="0" t="s">
        <v>5344</v>
      </c>
      <c r="D5171" s="0" t="n">
        <v>7597</v>
      </c>
      <c r="E5171" s="0" t="n">
        <v>29.929612</v>
      </c>
      <c r="F5171" s="0" t="n">
        <v>47.74999</v>
      </c>
      <c r="G5171" s="0" t="n">
        <v>0.00349491494499999</v>
      </c>
      <c r="H5171" s="0" t="n">
        <v>1659.25</v>
      </c>
      <c r="I5171" s="0" t="n">
        <v>1.6015</v>
      </c>
      <c r="J5171" s="0" t="n">
        <v>4.06091</v>
      </c>
      <c r="K5171" s="0" t="n">
        <v>394</v>
      </c>
      <c r="L5171" s="0" t="s">
        <v>20</v>
      </c>
      <c r="M5171" s="0" t="n">
        <f aca="false">35.3*G5171</f>
        <v>0.1233704975585</v>
      </c>
      <c r="N5171" s="0" t="n">
        <f aca="false">M5171*1000/365</f>
        <v>0.338001363173972</v>
      </c>
      <c r="O5171" s="0" t="n">
        <f aca="false">Table1[[#This Row],[Detection frequency 2021]]/100*365</f>
        <v>14.8223215</v>
      </c>
      <c r="P5171" s="0" t="n">
        <f aca="false">Table1[[#This Row],[Flared days/year]]/12</f>
        <v>1.23519345833333</v>
      </c>
      <c r="Q5171" s="2" t="n">
        <f aca="false">Table1[[#This Row],['#days per month]]-P5227</f>
        <v>-2.52768279166664</v>
      </c>
    </row>
    <row r="5172" customFormat="false" ht="15.75" hidden="true" customHeight="false" outlineLevel="0" collapsed="false">
      <c r="A5172" s="0" t="s">
        <v>197</v>
      </c>
      <c r="B5172" s="0" t="s">
        <v>198</v>
      </c>
      <c r="C5172" s="0" t="s">
        <v>5345</v>
      </c>
      <c r="D5172" s="0" t="n">
        <v>11709</v>
      </c>
      <c r="E5172" s="0" t="n">
        <v>5.22463</v>
      </c>
      <c r="F5172" s="0" t="n">
        <v>104.436228</v>
      </c>
      <c r="G5172" s="0" t="n">
        <v>0.00168519975949999</v>
      </c>
      <c r="H5172" s="0" t="n">
        <v>1896.35</v>
      </c>
      <c r="I5172" s="0" t="n">
        <v>1.54176</v>
      </c>
      <c r="J5172" s="0" t="n">
        <v>8.75</v>
      </c>
      <c r="K5172" s="0" t="n">
        <v>80</v>
      </c>
      <c r="L5172" s="0" t="s">
        <v>20</v>
      </c>
      <c r="M5172" s="0" t="n">
        <f aca="false">35.3*G5172</f>
        <v>0.0594875515103496</v>
      </c>
      <c r="N5172" s="0" t="n">
        <f aca="false">M5172*1000/365</f>
        <v>0.16297959317904</v>
      </c>
      <c r="O5172" s="0" t="n">
        <f aca="false">Table1[[#This Row],[Detection frequency 2021]]/100*365</f>
        <v>31.9375</v>
      </c>
      <c r="P5172" s="0" t="n">
        <f aca="false">Table1[[#This Row],[Flared days/year]]/12</f>
        <v>2.66145833333333</v>
      </c>
      <c r="Q5172" s="2" t="n">
        <f aca="false">Table1[[#This Row],['#days per month]]-P5228</f>
        <v>1.59107758333333</v>
      </c>
    </row>
    <row r="5173" customFormat="false" ht="15.75" hidden="true" customHeight="false" outlineLevel="0" collapsed="false">
      <c r="A5173" s="0" t="s">
        <v>645</v>
      </c>
      <c r="B5173" s="0" t="s">
        <v>646</v>
      </c>
      <c r="C5173" s="0" t="s">
        <v>5346</v>
      </c>
      <c r="D5173" s="0" t="n">
        <v>3570</v>
      </c>
      <c r="E5173" s="0" t="n">
        <v>29.7620179999999</v>
      </c>
      <c r="F5173" s="0" t="n">
        <v>-93.6040589999999</v>
      </c>
      <c r="G5173" s="0" t="n">
        <v>0.001683658727</v>
      </c>
      <c r="H5173" s="0" t="n">
        <v>1828.76</v>
      </c>
      <c r="I5173" s="0" t="n">
        <v>1.6015</v>
      </c>
      <c r="J5173" s="0" t="n">
        <v>4.87805</v>
      </c>
      <c r="K5173" s="0" t="n">
        <v>246</v>
      </c>
      <c r="L5173" s="0" t="s">
        <v>20</v>
      </c>
      <c r="M5173" s="0" t="n">
        <f aca="false">35.3*G5173</f>
        <v>0.0594331530631</v>
      </c>
      <c r="N5173" s="0" t="n">
        <f aca="false">M5173*1000/365</f>
        <v>0.16283055633726</v>
      </c>
      <c r="O5173" s="0" t="n">
        <f aca="false">Table1[[#This Row],[Detection frequency 2021]]/100*365</f>
        <v>17.8048825</v>
      </c>
      <c r="P5173" s="0" t="n">
        <f aca="false">Table1[[#This Row],[Flared days/year]]/12</f>
        <v>1.48374020833333</v>
      </c>
      <c r="Q5173" s="2" t="n">
        <f aca="false">Table1[[#This Row],['#days per month]]-P5229</f>
        <v>0.249441000000003</v>
      </c>
    </row>
    <row r="5174" customFormat="false" ht="15.75" hidden="true" customHeight="false" outlineLevel="0" collapsed="false">
      <c r="A5174" s="0" t="s">
        <v>645</v>
      </c>
      <c r="B5174" s="0" t="s">
        <v>646</v>
      </c>
      <c r="C5174" s="0" t="s">
        <v>5347</v>
      </c>
      <c r="D5174" s="0" t="n">
        <v>2440</v>
      </c>
      <c r="E5174" s="0" t="n">
        <v>32.021226</v>
      </c>
      <c r="F5174" s="0" t="n">
        <v>-101.921387</v>
      </c>
      <c r="G5174" s="0" t="n">
        <v>0.0016834444501</v>
      </c>
      <c r="H5174" s="0" t="n">
        <v>1826.89</v>
      </c>
      <c r="I5174" s="0" t="n">
        <v>1.6015</v>
      </c>
      <c r="J5174" s="0" t="n">
        <v>2.58621</v>
      </c>
      <c r="K5174" s="0" t="n">
        <v>348</v>
      </c>
      <c r="L5174" s="0" t="s">
        <v>20</v>
      </c>
      <c r="M5174" s="0" t="n">
        <f aca="false">35.3*G5174</f>
        <v>0.05942558908853</v>
      </c>
      <c r="N5174" s="0" t="n">
        <f aca="false">M5174*1000/365</f>
        <v>0.16280983311926</v>
      </c>
      <c r="O5174" s="0" t="n">
        <f aca="false">Table1[[#This Row],[Detection frequency 2021]]/100*365</f>
        <v>9.4396665</v>
      </c>
      <c r="P5174" s="0" t="n">
        <f aca="false">Table1[[#This Row],[Flared days/year]]/12</f>
        <v>0.786638875</v>
      </c>
      <c r="Q5174" s="2" t="n">
        <f aca="false">Table1[[#This Row],['#days per month]]-P5230</f>
        <v>-2.7501807083333</v>
      </c>
    </row>
    <row r="5175" customFormat="false" ht="15.75" hidden="true" customHeight="false" outlineLevel="0" collapsed="false">
      <c r="A5175" s="0" t="s">
        <v>645</v>
      </c>
      <c r="B5175" s="0" t="s">
        <v>646</v>
      </c>
      <c r="C5175" s="0" t="s">
        <v>5348</v>
      </c>
      <c r="D5175" s="0" t="n">
        <v>3255</v>
      </c>
      <c r="E5175" s="0" t="n">
        <v>29.0766969999999</v>
      </c>
      <c r="F5175" s="0" t="n">
        <v>-97.720576</v>
      </c>
      <c r="G5175" s="0" t="n">
        <v>0.0016814719285</v>
      </c>
      <c r="H5175" s="0" t="n">
        <v>1919.54</v>
      </c>
      <c r="I5175" s="0" t="n">
        <v>1.6015</v>
      </c>
      <c r="J5175" s="0" t="n">
        <v>10.8974</v>
      </c>
      <c r="K5175" s="0" t="n">
        <v>312</v>
      </c>
      <c r="L5175" s="0" t="s">
        <v>20</v>
      </c>
      <c r="M5175" s="0" t="n">
        <f aca="false">35.3*G5175</f>
        <v>0.05935595907605</v>
      </c>
      <c r="N5175" s="0" t="n">
        <f aca="false">M5175*1000/365</f>
        <v>0.162619065961781</v>
      </c>
      <c r="O5175" s="0" t="n">
        <f aca="false">Table1[[#This Row],[Detection frequency 2021]]/100*365</f>
        <v>39.77551</v>
      </c>
      <c r="P5175" s="0" t="n">
        <f aca="false">Table1[[#This Row],[Flared days/year]]/12</f>
        <v>3.31462583333333</v>
      </c>
      <c r="Q5175" s="2" t="n">
        <f aca="false">Table1[[#This Row],['#days per month]]-P5231</f>
        <v>1.55498516666667</v>
      </c>
    </row>
    <row r="5176" customFormat="false" ht="15.75" hidden="true" customHeight="false" outlineLevel="0" collapsed="false">
      <c r="A5176" s="0" t="s">
        <v>83</v>
      </c>
      <c r="B5176" s="0" t="s">
        <v>84</v>
      </c>
      <c r="C5176" s="0" t="s">
        <v>5349</v>
      </c>
      <c r="D5176" s="0" t="n">
        <v>6238</v>
      </c>
      <c r="E5176" s="0" t="n">
        <v>-4.472168</v>
      </c>
      <c r="F5176" s="0" t="n">
        <v>11.091954</v>
      </c>
      <c r="G5176" s="0" t="n">
        <v>0.0016804064146</v>
      </c>
      <c r="H5176" s="0" t="n">
        <v>1888.66</v>
      </c>
      <c r="I5176" s="0" t="n">
        <v>1.6015</v>
      </c>
      <c r="J5176" s="0" t="n">
        <v>16.0494</v>
      </c>
      <c r="K5176" s="0" t="n">
        <v>81</v>
      </c>
      <c r="L5176" s="0" t="s">
        <v>20</v>
      </c>
      <c r="M5176" s="0" t="n">
        <f aca="false">35.3*G5176</f>
        <v>0.05931834643538</v>
      </c>
      <c r="N5176" s="0" t="n">
        <f aca="false">M5176*1000/365</f>
        <v>0.162516017631178</v>
      </c>
      <c r="O5176" s="0" t="n">
        <f aca="false">Table1[[#This Row],[Detection frequency 2021]]/100*365</f>
        <v>58.58031</v>
      </c>
      <c r="P5176" s="0" t="n">
        <f aca="false">Table1[[#This Row],[Flared days/year]]/12</f>
        <v>4.8816925</v>
      </c>
      <c r="Q5176" s="2" t="n">
        <f aca="false">Table1[[#This Row],['#days per month]]-P5232</f>
        <v>3.45869133333333</v>
      </c>
    </row>
    <row r="5177" customFormat="false" ht="15.75" hidden="true" customHeight="false" outlineLevel="0" collapsed="false">
      <c r="A5177" s="0" t="s">
        <v>645</v>
      </c>
      <c r="B5177" s="0" t="s">
        <v>646</v>
      </c>
      <c r="C5177" s="0" t="s">
        <v>5350</v>
      </c>
      <c r="D5177" s="0" t="n">
        <v>479</v>
      </c>
      <c r="E5177" s="0" t="n">
        <v>48.168715</v>
      </c>
      <c r="F5177" s="0" t="n">
        <v>-103.901333999999</v>
      </c>
      <c r="G5177" s="0" t="n">
        <v>0.00167953756579999</v>
      </c>
      <c r="H5177" s="0" t="n">
        <v>1963.38</v>
      </c>
      <c r="I5177" s="0" t="n">
        <v>2.07633</v>
      </c>
      <c r="J5177" s="0" t="n">
        <v>10.574</v>
      </c>
      <c r="K5177" s="0" t="n">
        <v>331</v>
      </c>
      <c r="L5177" s="0" t="s">
        <v>20</v>
      </c>
      <c r="M5177" s="0" t="n">
        <f aca="false">35.3*G5177</f>
        <v>0.0592876760727396</v>
      </c>
      <c r="N5177" s="0" t="n">
        <f aca="false">M5177*1000/365</f>
        <v>0.162431989240383</v>
      </c>
      <c r="O5177" s="0" t="n">
        <f aca="false">Table1[[#This Row],[Detection frequency 2021]]/100*365</f>
        <v>38.5951</v>
      </c>
      <c r="P5177" s="0" t="n">
        <f aca="false">Table1[[#This Row],[Flared days/year]]/12</f>
        <v>3.21625833333333</v>
      </c>
      <c r="Q5177" s="2" t="n">
        <f aca="false">Table1[[#This Row],['#days per month]]-P5233</f>
        <v>2.11874895833334</v>
      </c>
    </row>
    <row r="5178" customFormat="false" ht="15.75" hidden="true" customHeight="false" outlineLevel="0" collapsed="false">
      <c r="A5178" s="0" t="s">
        <v>645</v>
      </c>
      <c r="B5178" s="0" t="s">
        <v>646</v>
      </c>
      <c r="C5178" s="0" t="s">
        <v>5351</v>
      </c>
      <c r="D5178" s="0" t="n">
        <v>976</v>
      </c>
      <c r="E5178" s="0" t="n">
        <v>47.786668</v>
      </c>
      <c r="F5178" s="0" t="n">
        <v>-102.627399</v>
      </c>
      <c r="G5178" s="0" t="n">
        <v>0.0016793996067</v>
      </c>
      <c r="H5178" s="0" t="n">
        <v>1924.28</v>
      </c>
      <c r="I5178" s="0" t="n">
        <v>1.65605999999999</v>
      </c>
      <c r="J5178" s="0" t="n">
        <v>11.5152</v>
      </c>
      <c r="K5178" s="0" t="n">
        <v>330</v>
      </c>
      <c r="L5178" s="0" t="s">
        <v>20</v>
      </c>
      <c r="M5178" s="0" t="n">
        <f aca="false">35.3*G5178</f>
        <v>0.05928280611651</v>
      </c>
      <c r="N5178" s="0" t="n">
        <f aca="false">M5178*1000/365</f>
        <v>0.162418646894548</v>
      </c>
      <c r="O5178" s="0" t="n">
        <f aca="false">Table1[[#This Row],[Detection frequency 2021]]/100*365</f>
        <v>42.03048</v>
      </c>
      <c r="P5178" s="0" t="n">
        <f aca="false">Table1[[#This Row],[Flared days/year]]/12</f>
        <v>3.50254</v>
      </c>
      <c r="Q5178" s="2" t="n">
        <f aca="false">Table1[[#This Row],['#days per month]]-P5234</f>
        <v>1.87307658333333</v>
      </c>
    </row>
    <row r="5179" customFormat="false" ht="15.75" hidden="true" customHeight="false" outlineLevel="0" collapsed="false">
      <c r="A5179" s="0" t="s">
        <v>645</v>
      </c>
      <c r="B5179" s="0" t="s">
        <v>646</v>
      </c>
      <c r="C5179" s="0" t="s">
        <v>5352</v>
      </c>
      <c r="D5179" s="0" t="n">
        <v>4029</v>
      </c>
      <c r="E5179" s="0" t="n">
        <v>28.2355099999999</v>
      </c>
      <c r="F5179" s="0" t="n">
        <v>-88.995424</v>
      </c>
      <c r="G5179" s="0" t="n">
        <v>0.0016786481699</v>
      </c>
      <c r="H5179" s="0" t="n">
        <v>1715.27</v>
      </c>
      <c r="I5179" s="0" t="n">
        <v>3.80672</v>
      </c>
      <c r="J5179" s="0" t="n">
        <v>6.09136999999999</v>
      </c>
      <c r="K5179" s="0" t="n">
        <v>197</v>
      </c>
      <c r="L5179" s="0" t="s">
        <v>20</v>
      </c>
      <c r="M5179" s="0" t="n">
        <f aca="false">35.3*G5179</f>
        <v>0.05925628039747</v>
      </c>
      <c r="N5179" s="0" t="n">
        <f aca="false">M5179*1000/365</f>
        <v>0.162345973691699</v>
      </c>
      <c r="O5179" s="0" t="n">
        <f aca="false">Table1[[#This Row],[Detection frequency 2021]]/100*365</f>
        <v>22.2335005</v>
      </c>
      <c r="P5179" s="0" t="n">
        <f aca="false">Table1[[#This Row],[Flared days/year]]/12</f>
        <v>1.85279170833333</v>
      </c>
      <c r="Q5179" s="2" t="n">
        <f aca="false">Table1[[#This Row],['#days per month]]-P5235</f>
        <v>-1.13901291666667</v>
      </c>
    </row>
    <row r="5180" customFormat="false" ht="15.75" hidden="true" customHeight="false" outlineLevel="0" collapsed="false">
      <c r="A5180" s="0" t="s">
        <v>1160</v>
      </c>
      <c r="B5180" s="0" t="s">
        <v>1161</v>
      </c>
      <c r="C5180" s="0" t="s">
        <v>5353</v>
      </c>
      <c r="D5180" s="0" t="n">
        <v>9949</v>
      </c>
      <c r="E5180" s="0" t="n">
        <v>24.800967</v>
      </c>
      <c r="F5180" s="0" t="n">
        <v>67.116252</v>
      </c>
      <c r="G5180" s="0" t="n">
        <v>0.0016770689785</v>
      </c>
      <c r="H5180" s="0" t="n">
        <v>1688.77</v>
      </c>
      <c r="I5180" s="0" t="n">
        <v>3.03622</v>
      </c>
      <c r="J5180" s="0" t="n">
        <v>9.88372</v>
      </c>
      <c r="K5180" s="0" t="n">
        <v>344</v>
      </c>
      <c r="L5180" s="0" t="s">
        <v>20</v>
      </c>
      <c r="M5180" s="0" t="n">
        <f aca="false">35.3*G5180</f>
        <v>0.05920053494105</v>
      </c>
      <c r="N5180" s="0" t="n">
        <f aca="false">M5180*1000/365</f>
        <v>0.162193246413836</v>
      </c>
      <c r="O5180" s="0" t="n">
        <f aca="false">Table1[[#This Row],[Detection frequency 2021]]/100*365</f>
        <v>36.075578</v>
      </c>
      <c r="P5180" s="0" t="n">
        <f aca="false">Table1[[#This Row],[Flared days/year]]/12</f>
        <v>3.00629816666667</v>
      </c>
      <c r="Q5180" s="2" t="n">
        <f aca="false">Table1[[#This Row],['#days per month]]-P5236</f>
        <v>-0.0726897499999994</v>
      </c>
    </row>
    <row r="5181" customFormat="false" ht="15.75" hidden="true" customHeight="false" outlineLevel="0" collapsed="false">
      <c r="A5181" s="0" t="s">
        <v>24</v>
      </c>
      <c r="B5181" s="0" t="s">
        <v>25</v>
      </c>
      <c r="C5181" s="0" t="s">
        <v>5354</v>
      </c>
      <c r="D5181" s="0" t="n">
        <v>9248</v>
      </c>
      <c r="E5181" s="0" t="n">
        <v>64.274262</v>
      </c>
      <c r="F5181" s="0" t="n">
        <v>77.4632939999999</v>
      </c>
      <c r="G5181" s="0" t="n">
        <v>0.0016758273466</v>
      </c>
      <c r="H5181" s="0" t="n">
        <v>1819.82</v>
      </c>
      <c r="I5181" s="0" t="n">
        <v>1.30641</v>
      </c>
      <c r="J5181" s="0" t="n">
        <v>9.74729</v>
      </c>
      <c r="K5181" s="0" t="n">
        <v>277</v>
      </c>
      <c r="L5181" s="0" t="s">
        <v>20</v>
      </c>
      <c r="M5181" s="0" t="n">
        <f aca="false">35.3*G5181</f>
        <v>0.05915670533498</v>
      </c>
      <c r="N5181" s="0" t="n">
        <f aca="false">M5181*1000/365</f>
        <v>0.162073165301315</v>
      </c>
      <c r="O5181" s="0" t="n">
        <f aca="false">Table1[[#This Row],[Detection frequency 2021]]/100*365</f>
        <v>35.5776085</v>
      </c>
      <c r="P5181" s="0" t="n">
        <f aca="false">Table1[[#This Row],[Flared days/year]]/12</f>
        <v>2.96480070833333</v>
      </c>
      <c r="Q5181" s="2" t="n">
        <f aca="false">Table1[[#This Row],['#days per month]]-P5237</f>
        <v>1.530052625</v>
      </c>
    </row>
    <row r="5182" customFormat="false" ht="15.75" hidden="true" customHeight="false" outlineLevel="0" collapsed="false">
      <c r="A5182" s="0" t="s">
        <v>645</v>
      </c>
      <c r="B5182" s="0" t="s">
        <v>646</v>
      </c>
      <c r="C5182" s="0" t="s">
        <v>5355</v>
      </c>
      <c r="D5182" s="0" t="n">
        <v>3259</v>
      </c>
      <c r="E5182" s="0" t="n">
        <v>29.138192</v>
      </c>
      <c r="F5182" s="0" t="n">
        <v>-97.704323</v>
      </c>
      <c r="G5182" s="0" t="n">
        <v>0.0016744888498</v>
      </c>
      <c r="H5182" s="0" t="n">
        <v>1802.33</v>
      </c>
      <c r="I5182" s="0" t="n">
        <v>1.6015</v>
      </c>
      <c r="J5182" s="0" t="n">
        <v>10.7937</v>
      </c>
      <c r="K5182" s="0" t="n">
        <v>315</v>
      </c>
      <c r="L5182" s="0" t="s">
        <v>20</v>
      </c>
      <c r="M5182" s="0" t="n">
        <f aca="false">35.3*G5182</f>
        <v>0.05910945639794</v>
      </c>
      <c r="N5182" s="0" t="n">
        <f aca="false">M5182*1000/365</f>
        <v>0.16194371615874</v>
      </c>
      <c r="O5182" s="0" t="n">
        <f aca="false">Table1[[#This Row],[Detection frequency 2021]]/100*365</f>
        <v>39.397005</v>
      </c>
      <c r="P5182" s="0" t="n">
        <f aca="false">Table1[[#This Row],[Flared days/year]]/12</f>
        <v>3.28308375</v>
      </c>
      <c r="Q5182" s="2" t="n">
        <f aca="false">Table1[[#This Row],['#days per month]]-P5238</f>
        <v>1.417030375</v>
      </c>
    </row>
    <row r="5183" customFormat="false" ht="15.75" hidden="true" customHeight="false" outlineLevel="0" collapsed="false">
      <c r="A5183" s="0" t="s">
        <v>78</v>
      </c>
      <c r="B5183" s="0" t="s">
        <v>79</v>
      </c>
      <c r="C5183" s="0" t="s">
        <v>5356</v>
      </c>
      <c r="D5183" s="0" t="n">
        <v>8587</v>
      </c>
      <c r="E5183" s="0" t="n">
        <v>21.457038</v>
      </c>
      <c r="F5183" s="0" t="n">
        <v>56.968781</v>
      </c>
      <c r="G5183" s="0" t="n">
        <v>0.0016857956254</v>
      </c>
      <c r="H5183" s="0" t="n">
        <v>1885.15</v>
      </c>
      <c r="I5183" s="0" t="n">
        <v>1.6015</v>
      </c>
      <c r="J5183" s="0" t="n">
        <v>4.03226</v>
      </c>
      <c r="K5183" s="0" t="n">
        <v>372</v>
      </c>
      <c r="L5183" s="0" t="s">
        <v>20</v>
      </c>
      <c r="M5183" s="0" t="n">
        <f aca="false">35.3*G5183</f>
        <v>0.05950858557662</v>
      </c>
      <c r="N5183" s="0" t="n">
        <f aca="false">M5183*1000/365</f>
        <v>0.163037220757863</v>
      </c>
      <c r="O5183" s="0" t="n">
        <f aca="false">Table1[[#This Row],[Detection frequency 2021]]/100*365</f>
        <v>14.717749</v>
      </c>
      <c r="P5183" s="0" t="n">
        <f aca="false">Table1[[#This Row],[Flared days/year]]/12</f>
        <v>1.22647908333333</v>
      </c>
      <c r="Q5183" s="2" t="n">
        <f aca="false">Table1[[#This Row],['#days per month]]-P5239</f>
        <v>0.68880975</v>
      </c>
    </row>
    <row r="5184" customFormat="false" ht="15.75" hidden="true" customHeight="false" outlineLevel="0" collapsed="false">
      <c r="A5184" s="0" t="s">
        <v>645</v>
      </c>
      <c r="B5184" s="0" t="s">
        <v>646</v>
      </c>
      <c r="C5184" s="0" t="s">
        <v>5357</v>
      </c>
      <c r="D5184" s="0" t="n">
        <v>1530</v>
      </c>
      <c r="E5184" s="0" t="n">
        <v>31.925277</v>
      </c>
      <c r="F5184" s="0" t="n">
        <v>-103.821312</v>
      </c>
      <c r="G5184" s="0" t="n">
        <v>0.0016721963805</v>
      </c>
      <c r="H5184" s="0" t="n">
        <v>1903.27</v>
      </c>
      <c r="I5184" s="0" t="n">
        <v>3.60406</v>
      </c>
      <c r="J5184" s="0" t="n">
        <v>7.78443</v>
      </c>
      <c r="K5184" s="0" t="n">
        <v>334</v>
      </c>
      <c r="L5184" s="0" t="s">
        <v>20</v>
      </c>
      <c r="M5184" s="0" t="n">
        <f aca="false">35.3*G5184</f>
        <v>0.05902853223165</v>
      </c>
      <c r="N5184" s="0" t="n">
        <f aca="false">M5184*1000/365</f>
        <v>0.16172200611411</v>
      </c>
      <c r="O5184" s="0" t="n">
        <f aca="false">Table1[[#This Row],[Detection frequency 2021]]/100*365</f>
        <v>28.4131695</v>
      </c>
      <c r="P5184" s="0" t="n">
        <f aca="false">Table1[[#This Row],[Flared days/year]]/12</f>
        <v>2.367764125</v>
      </c>
      <c r="Q5184" s="2" t="n">
        <f aca="false">Table1[[#This Row],['#days per month]]-P5240</f>
        <v>-0.388746291666666</v>
      </c>
    </row>
    <row r="5185" customFormat="false" ht="15.75" hidden="true" customHeight="false" outlineLevel="0" collapsed="false">
      <c r="A5185" s="0" t="s">
        <v>645</v>
      </c>
      <c r="B5185" s="0" t="s">
        <v>646</v>
      </c>
      <c r="C5185" s="0" t="s">
        <v>5358</v>
      </c>
      <c r="D5185" s="0" t="n">
        <v>2830</v>
      </c>
      <c r="E5185" s="0" t="n">
        <v>28.361299</v>
      </c>
      <c r="F5185" s="0" t="n">
        <v>-100.057487</v>
      </c>
      <c r="G5185" s="0" t="n">
        <v>0.0016718999152</v>
      </c>
      <c r="H5185" s="0" t="n">
        <v>1863.53</v>
      </c>
      <c r="I5185" s="0" t="n">
        <v>1.28462</v>
      </c>
      <c r="J5185" s="0" t="n">
        <v>10.8696</v>
      </c>
      <c r="K5185" s="0" t="n">
        <v>322</v>
      </c>
      <c r="L5185" s="0" t="s">
        <v>20</v>
      </c>
      <c r="M5185" s="0" t="n">
        <f aca="false">35.3*G5185</f>
        <v>0.05901806700656</v>
      </c>
      <c r="N5185" s="0" t="n">
        <f aca="false">M5185*1000/365</f>
        <v>0.161693334264548</v>
      </c>
      <c r="O5185" s="0" t="n">
        <f aca="false">Table1[[#This Row],[Detection frequency 2021]]/100*365</f>
        <v>39.67404</v>
      </c>
      <c r="P5185" s="0" t="n">
        <f aca="false">Table1[[#This Row],[Flared days/year]]/12</f>
        <v>3.30617</v>
      </c>
      <c r="Q5185" s="2" t="n">
        <f aca="false">Table1[[#This Row],['#days per month]]-P5241</f>
        <v>-0.450744583333333</v>
      </c>
    </row>
    <row r="5186" customFormat="false" ht="15.75" hidden="true" customHeight="false" outlineLevel="0" collapsed="false">
      <c r="A5186" s="0" t="s">
        <v>100</v>
      </c>
      <c r="B5186" s="0" t="s">
        <v>101</v>
      </c>
      <c r="C5186" s="0" t="s">
        <v>5359</v>
      </c>
      <c r="D5186" s="0" t="n">
        <v>9884</v>
      </c>
      <c r="E5186" s="0" t="n">
        <v>38.961036</v>
      </c>
      <c r="F5186" s="0" t="n">
        <v>63.708705</v>
      </c>
      <c r="G5186" s="0" t="n">
        <v>0.0016706348009</v>
      </c>
      <c r="H5186" s="0" t="n">
        <v>1724.44</v>
      </c>
      <c r="I5186" s="0" t="n">
        <v>1.6015</v>
      </c>
      <c r="J5186" s="0" t="n">
        <v>15.7107</v>
      </c>
      <c r="K5186" s="0" t="n">
        <v>401</v>
      </c>
      <c r="L5186" s="0" t="s">
        <v>20</v>
      </c>
      <c r="M5186" s="0" t="n">
        <f aca="false">35.3*G5186</f>
        <v>0.05897340847177</v>
      </c>
      <c r="N5186" s="0" t="n">
        <f aca="false">M5186*1000/365</f>
        <v>0.161570982114438</v>
      </c>
      <c r="O5186" s="0" t="n">
        <f aca="false">Table1[[#This Row],[Detection frequency 2021]]/100*365</f>
        <v>57.344055</v>
      </c>
      <c r="P5186" s="0" t="n">
        <f aca="false">Table1[[#This Row],[Flared days/year]]/12</f>
        <v>4.77867125</v>
      </c>
      <c r="Q5186" s="2" t="n">
        <f aca="false">Table1[[#This Row],['#days per month]]-P5242</f>
        <v>1.64152666666667</v>
      </c>
    </row>
    <row r="5187" customFormat="false" ht="15.75" hidden="true" customHeight="false" outlineLevel="0" collapsed="false">
      <c r="A5187" s="0" t="s">
        <v>221</v>
      </c>
      <c r="B5187" s="0" t="s">
        <v>222</v>
      </c>
      <c r="C5187" s="0" t="s">
        <v>5360</v>
      </c>
      <c r="D5187" s="0" t="n">
        <v>10771</v>
      </c>
      <c r="E5187" s="0" t="n">
        <v>27.370256</v>
      </c>
      <c r="F5187" s="0" t="n">
        <v>95.444459</v>
      </c>
      <c r="G5187" s="0" t="n">
        <v>0.00166989217</v>
      </c>
      <c r="H5187" s="0" t="n">
        <v>1921.34</v>
      </c>
      <c r="I5187" s="0" t="n">
        <v>2.52699</v>
      </c>
      <c r="J5187" s="0" t="n">
        <v>12.0879</v>
      </c>
      <c r="K5187" s="0" t="n">
        <v>182</v>
      </c>
      <c r="L5187" s="0" t="s">
        <v>20</v>
      </c>
      <c r="M5187" s="0" t="n">
        <f aca="false">35.3*G5187</f>
        <v>0.058947193601</v>
      </c>
      <c r="N5187" s="0" t="n">
        <f aca="false">M5187*1000/365</f>
        <v>0.161499160550685</v>
      </c>
      <c r="O5187" s="0" t="n">
        <f aca="false">Table1[[#This Row],[Detection frequency 2021]]/100*365</f>
        <v>44.120835</v>
      </c>
      <c r="P5187" s="0" t="n">
        <f aca="false">Table1[[#This Row],[Flared days/year]]/12</f>
        <v>3.67673625</v>
      </c>
      <c r="Q5187" s="2" t="n">
        <f aca="false">Table1[[#This Row],['#days per month]]-P5243</f>
        <v>2.29833808333334</v>
      </c>
    </row>
    <row r="5188" customFormat="false" ht="15.75" hidden="true" customHeight="false" outlineLevel="0" collapsed="false">
      <c r="A5188" s="0" t="s">
        <v>468</v>
      </c>
      <c r="B5188" s="0" t="s">
        <v>469</v>
      </c>
      <c r="C5188" s="0" t="s">
        <v>5361</v>
      </c>
      <c r="D5188" s="0" t="n">
        <v>7628</v>
      </c>
      <c r="E5188" s="0" t="n">
        <v>29.954906</v>
      </c>
      <c r="F5188" s="0" t="n">
        <v>47.918189</v>
      </c>
      <c r="G5188" s="0" t="n">
        <v>0.0007063417861</v>
      </c>
      <c r="H5188" s="0" t="n">
        <v>1623.07</v>
      </c>
      <c r="I5188" s="0" t="n">
        <v>2.3386</v>
      </c>
      <c r="J5188" s="0" t="n">
        <v>3.99001999999999</v>
      </c>
      <c r="K5188" s="0" t="n">
        <v>401</v>
      </c>
      <c r="L5188" s="0" t="s">
        <v>20</v>
      </c>
      <c r="M5188" s="0" t="n">
        <f aca="false">35.3*G5188</f>
        <v>0.02493386504933</v>
      </c>
      <c r="N5188" s="0" t="n">
        <f aca="false">M5188*1000/365</f>
        <v>0.0683119590392603</v>
      </c>
      <c r="O5188" s="0" t="n">
        <f aca="false">Table1[[#This Row],[Detection frequency 2021]]/100*365</f>
        <v>14.563573</v>
      </c>
      <c r="P5188" s="0" t="n">
        <f aca="false">Table1[[#This Row],[Flared days/year]]/12</f>
        <v>1.21363108333333</v>
      </c>
      <c r="Q5188" s="2" t="n">
        <f aca="false">Table1[[#This Row],['#days per month]]-P5244</f>
        <v>-1.477072875</v>
      </c>
    </row>
    <row r="5189" customFormat="false" ht="15.75" hidden="true" customHeight="false" outlineLevel="0" collapsed="false">
      <c r="A5189" s="0" t="s">
        <v>24</v>
      </c>
      <c r="B5189" s="0" t="s">
        <v>25</v>
      </c>
      <c r="C5189" s="0" t="s">
        <v>5362</v>
      </c>
      <c r="D5189" s="0" t="n">
        <v>8841</v>
      </c>
      <c r="E5189" s="0" t="n">
        <v>61.908761</v>
      </c>
      <c r="F5189" s="0" t="n">
        <v>72.596564</v>
      </c>
      <c r="G5189" s="0" t="n">
        <v>0.0016684861613</v>
      </c>
      <c r="H5189" s="0" t="n">
        <v>1817</v>
      </c>
      <c r="I5189" s="0" t="n">
        <v>1.6015</v>
      </c>
      <c r="J5189" s="0" t="n">
        <v>10.1604</v>
      </c>
      <c r="K5189" s="0" t="n">
        <v>187</v>
      </c>
      <c r="L5189" s="0" t="s">
        <v>20</v>
      </c>
      <c r="M5189" s="0" t="n">
        <f aca="false">35.3*G5189</f>
        <v>0.05889756149389</v>
      </c>
      <c r="N5189" s="0" t="n">
        <f aca="false">M5189*1000/365</f>
        <v>0.161363182175041</v>
      </c>
      <c r="O5189" s="0" t="n">
        <f aca="false">Table1[[#This Row],[Detection frequency 2021]]/100*365</f>
        <v>37.08546</v>
      </c>
      <c r="P5189" s="0" t="n">
        <f aca="false">Table1[[#This Row],[Flared days/year]]/12</f>
        <v>3.090455</v>
      </c>
      <c r="Q5189" s="2" t="n">
        <f aca="false">Table1[[#This Row],['#days per month]]-P5245</f>
        <v>-1.8229925</v>
      </c>
    </row>
    <row r="5190" customFormat="false" ht="15.75" hidden="true" customHeight="false" outlineLevel="0" collapsed="false">
      <c r="A5190" s="0" t="s">
        <v>645</v>
      </c>
      <c r="B5190" s="0" t="s">
        <v>646</v>
      </c>
      <c r="C5190" s="0" t="s">
        <v>5363</v>
      </c>
      <c r="D5190" s="0" t="n">
        <v>3187</v>
      </c>
      <c r="E5190" s="0" t="n">
        <v>28.8346719999999</v>
      </c>
      <c r="F5190" s="0" t="n">
        <v>-97.924314</v>
      </c>
      <c r="G5190" s="0" t="n">
        <v>0.001668395167</v>
      </c>
      <c r="H5190" s="0" t="n">
        <v>1910.23</v>
      </c>
      <c r="I5190" s="0" t="n">
        <v>1.6015</v>
      </c>
      <c r="J5190" s="0" t="n">
        <v>5.64263</v>
      </c>
      <c r="K5190" s="0" t="n">
        <v>319</v>
      </c>
      <c r="L5190" s="0" t="s">
        <v>20</v>
      </c>
      <c r="M5190" s="0" t="n">
        <f aca="false">35.3*G5190</f>
        <v>0.0588943493951</v>
      </c>
      <c r="N5190" s="0" t="n">
        <f aca="false">M5190*1000/365</f>
        <v>0.161354381904384</v>
      </c>
      <c r="O5190" s="0" t="n">
        <f aca="false">Table1[[#This Row],[Detection frequency 2021]]/100*365</f>
        <v>20.5955995</v>
      </c>
      <c r="P5190" s="0" t="n">
        <f aca="false">Table1[[#This Row],[Flared days/year]]/12</f>
        <v>1.71629995833333</v>
      </c>
      <c r="Q5190" s="2" t="n">
        <f aca="false">Table1[[#This Row],['#days per month]]-P5246</f>
        <v>-0.69997875</v>
      </c>
    </row>
    <row r="5191" customFormat="false" ht="15.75" hidden="true" customHeight="false" outlineLevel="0" collapsed="false">
      <c r="A5191" s="0" t="s">
        <v>51</v>
      </c>
      <c r="B5191" s="0" t="s">
        <v>52</v>
      </c>
      <c r="C5191" s="0" t="s">
        <v>5364</v>
      </c>
      <c r="D5191" s="0" t="n">
        <v>5629</v>
      </c>
      <c r="E5191" s="0" t="n">
        <v>28.7152039999999</v>
      </c>
      <c r="F5191" s="0" t="n">
        <v>9.161474</v>
      </c>
      <c r="G5191" s="0" t="n">
        <v>0.001833887381</v>
      </c>
      <c r="H5191" s="0" t="n">
        <v>1705.55</v>
      </c>
      <c r="I5191" s="0" t="n">
        <v>1.6015</v>
      </c>
      <c r="J5191" s="0" t="n">
        <v>4.94791999999999</v>
      </c>
      <c r="K5191" s="0" t="n">
        <v>384</v>
      </c>
      <c r="L5191" s="0" t="s">
        <v>20</v>
      </c>
      <c r="M5191" s="0" t="n">
        <f aca="false">35.3*G5191</f>
        <v>0.0647362245493</v>
      </c>
      <c r="N5191" s="0" t="n">
        <f aca="false">M5191*1000/365</f>
        <v>0.177359519313151</v>
      </c>
      <c r="O5191" s="0" t="n">
        <f aca="false">Table1[[#This Row],[Detection frequency 2021]]/100*365</f>
        <v>18.059908</v>
      </c>
      <c r="P5191" s="0" t="n">
        <f aca="false">Table1[[#This Row],[Flared days/year]]/12</f>
        <v>1.50499233333333</v>
      </c>
      <c r="Q5191" s="2" t="n">
        <f aca="false">Table1[[#This Row],['#days per month]]-P5247</f>
        <v>-2.08517808333334</v>
      </c>
    </row>
    <row r="5192" customFormat="false" ht="15.75" hidden="true" customHeight="false" outlineLevel="0" collapsed="false">
      <c r="A5192" s="0" t="s">
        <v>788</v>
      </c>
      <c r="B5192" s="0" t="s">
        <v>789</v>
      </c>
      <c r="C5192" s="0" t="s">
        <v>5365</v>
      </c>
      <c r="D5192" s="0" t="n">
        <v>12427</v>
      </c>
      <c r="E5192" s="0" t="n">
        <v>-1.34401599999999</v>
      </c>
      <c r="F5192" s="0" t="n">
        <v>130.980547</v>
      </c>
      <c r="G5192" s="0" t="n">
        <v>0.00166498141309999</v>
      </c>
      <c r="H5192" s="0" t="n">
        <v>1877.04</v>
      </c>
      <c r="I5192" s="0" t="n">
        <v>1.6015</v>
      </c>
      <c r="J5192" s="0" t="n">
        <v>12</v>
      </c>
      <c r="K5192" s="0" t="n">
        <v>25</v>
      </c>
      <c r="L5192" s="0" t="s">
        <v>20</v>
      </c>
      <c r="M5192" s="0" t="n">
        <f aca="false">35.3*G5192</f>
        <v>0.0587738438824296</v>
      </c>
      <c r="N5192" s="0" t="n">
        <f aca="false">M5192*1000/365</f>
        <v>0.161024229814876</v>
      </c>
      <c r="O5192" s="0" t="n">
        <f aca="false">Table1[[#This Row],[Detection frequency 2021]]/100*365</f>
        <v>43.8</v>
      </c>
      <c r="P5192" s="0" t="n">
        <f aca="false">Table1[[#This Row],[Flared days/year]]/12</f>
        <v>3.65</v>
      </c>
      <c r="Q5192" s="2" t="n">
        <f aca="false">Table1[[#This Row],['#days per month]]-P5248</f>
        <v>1.99880995833333</v>
      </c>
    </row>
    <row r="5193" customFormat="false" ht="15.75" hidden="true" customHeight="false" outlineLevel="0" collapsed="false">
      <c r="A5193" s="0" t="s">
        <v>645</v>
      </c>
      <c r="B5193" s="0" t="s">
        <v>646</v>
      </c>
      <c r="C5193" s="0" t="s">
        <v>5366</v>
      </c>
      <c r="D5193" s="0" t="n">
        <v>760</v>
      </c>
      <c r="E5193" s="0" t="n">
        <v>47.517184</v>
      </c>
      <c r="F5193" s="0" t="n">
        <v>-102.910868</v>
      </c>
      <c r="G5193" s="0" t="n">
        <v>0.00166405385829999</v>
      </c>
      <c r="H5193" s="0" t="n">
        <v>1907.03</v>
      </c>
      <c r="I5193" s="0" t="n">
        <v>2.59636</v>
      </c>
      <c r="J5193" s="0" t="n">
        <v>10</v>
      </c>
      <c r="K5193" s="0" t="n">
        <v>340</v>
      </c>
      <c r="L5193" s="0" t="s">
        <v>20</v>
      </c>
      <c r="M5193" s="0" t="n">
        <f aca="false">35.3*G5193</f>
        <v>0.0587411011979896</v>
      </c>
      <c r="N5193" s="0" t="n">
        <f aca="false">M5193*1000/365</f>
        <v>0.160934523830109</v>
      </c>
      <c r="O5193" s="0" t="n">
        <f aca="false">Table1[[#This Row],[Detection frequency 2021]]/100*365</f>
        <v>36.5</v>
      </c>
      <c r="P5193" s="0" t="n">
        <f aca="false">Table1[[#This Row],[Flared days/year]]/12</f>
        <v>3.04166666666667</v>
      </c>
      <c r="Q5193" s="2" t="n">
        <f aca="false">Table1[[#This Row],['#days per month]]-P5249</f>
        <v>1.68804591666667</v>
      </c>
    </row>
    <row r="5194" customFormat="false" ht="15.75" hidden="true" customHeight="false" outlineLevel="0" collapsed="false">
      <c r="A5194" s="0" t="s">
        <v>598</v>
      </c>
      <c r="B5194" s="0" t="s">
        <v>599</v>
      </c>
      <c r="C5194" s="0" t="s">
        <v>5367</v>
      </c>
      <c r="D5194" s="0" t="n">
        <v>1120</v>
      </c>
      <c r="E5194" s="0" t="n">
        <v>49.596044</v>
      </c>
      <c r="F5194" s="0" t="n">
        <v>-102.031399</v>
      </c>
      <c r="G5194" s="0" t="n">
        <v>0.0016632349096</v>
      </c>
      <c r="H5194" s="0" t="n">
        <v>1889.72</v>
      </c>
      <c r="I5194" s="0" t="n">
        <v>1.6015</v>
      </c>
      <c r="J5194" s="0" t="n">
        <v>14.5630999999999</v>
      </c>
      <c r="K5194" s="0" t="n">
        <v>309</v>
      </c>
      <c r="L5194" s="0" t="s">
        <v>20</v>
      </c>
      <c r="M5194" s="0" t="n">
        <f aca="false">35.3*G5194</f>
        <v>0.05871219230888</v>
      </c>
      <c r="N5194" s="0" t="n">
        <f aca="false">M5194*1000/365</f>
        <v>0.160855321394192</v>
      </c>
      <c r="O5194" s="0" t="n">
        <f aca="false">Table1[[#This Row],[Detection frequency 2021]]/100*365</f>
        <v>53.1553149999996</v>
      </c>
      <c r="P5194" s="0" t="n">
        <f aca="false">Table1[[#This Row],[Flared days/year]]/12</f>
        <v>4.4296095833333</v>
      </c>
      <c r="Q5194" s="2" t="n">
        <f aca="false">Table1[[#This Row],['#days per month]]-P5250</f>
        <v>3.38075774999997</v>
      </c>
    </row>
    <row r="5195" customFormat="false" ht="15.75" hidden="true" customHeight="false" outlineLevel="0" collapsed="false">
      <c r="A5195" s="0" t="s">
        <v>35</v>
      </c>
      <c r="B5195" s="0" t="s">
        <v>36</v>
      </c>
      <c r="C5195" s="0" t="s">
        <v>5368</v>
      </c>
      <c r="D5195" s="0" t="n">
        <v>3837</v>
      </c>
      <c r="E5195" s="0" t="n">
        <v>19.5507059999999</v>
      </c>
      <c r="F5195" s="0" t="n">
        <v>-92.241489</v>
      </c>
      <c r="G5195" s="0" t="n">
        <v>0.0016625069552</v>
      </c>
      <c r="H5195" s="0" t="n">
        <v>1900.04</v>
      </c>
      <c r="I5195" s="0" t="n">
        <v>1.6015</v>
      </c>
      <c r="J5195" s="0" t="n">
        <v>5.94058999999999</v>
      </c>
      <c r="K5195" s="0" t="n">
        <v>202</v>
      </c>
      <c r="L5195" s="0" t="s">
        <v>20</v>
      </c>
      <c r="M5195" s="0" t="n">
        <f aca="false">35.3*G5195</f>
        <v>0.05868649551856</v>
      </c>
      <c r="N5195" s="0" t="n">
        <f aca="false">M5195*1000/365</f>
        <v>0.160784919228932</v>
      </c>
      <c r="O5195" s="0" t="n">
        <f aca="false">Table1[[#This Row],[Detection frequency 2021]]/100*365</f>
        <v>21.6831535</v>
      </c>
      <c r="P5195" s="0" t="n">
        <f aca="false">Table1[[#This Row],[Flared days/year]]/12</f>
        <v>1.80692945833333</v>
      </c>
      <c r="Q5195" s="2" t="n">
        <f aca="false">Table1[[#This Row],['#days per month]]-P5251</f>
        <v>-1.22463279166667</v>
      </c>
    </row>
    <row r="5196" customFormat="false" ht="15.75" hidden="true" customHeight="false" outlineLevel="0" collapsed="false">
      <c r="A5196" s="0" t="s">
        <v>39</v>
      </c>
      <c r="B5196" s="0" t="s">
        <v>40</v>
      </c>
      <c r="C5196" s="0" t="s">
        <v>5369</v>
      </c>
      <c r="D5196" s="0" t="n">
        <v>5798</v>
      </c>
      <c r="E5196" s="0" t="n">
        <v>28.649784</v>
      </c>
      <c r="F5196" s="0" t="n">
        <v>22.355468</v>
      </c>
      <c r="G5196" s="0" t="n">
        <v>0.0016612212938</v>
      </c>
      <c r="H5196" s="0" t="n">
        <v>1569.86</v>
      </c>
      <c r="I5196" s="0" t="n">
        <v>1.6015</v>
      </c>
      <c r="J5196" s="0" t="n">
        <v>1.16009</v>
      </c>
      <c r="K5196" s="0" t="n">
        <v>431</v>
      </c>
      <c r="L5196" s="0" t="s">
        <v>20</v>
      </c>
      <c r="M5196" s="0" t="n">
        <f aca="false">35.3*G5196</f>
        <v>0.05864111167114</v>
      </c>
      <c r="N5196" s="0" t="n">
        <f aca="false">M5196*1000/365</f>
        <v>0.160660579920932</v>
      </c>
      <c r="O5196" s="0" t="n">
        <f aca="false">Table1[[#This Row],[Detection frequency 2021]]/100*365</f>
        <v>4.2343285</v>
      </c>
      <c r="P5196" s="0" t="n">
        <f aca="false">Table1[[#This Row],[Flared days/year]]/12</f>
        <v>0.352860708333333</v>
      </c>
      <c r="Q5196" s="2" t="n">
        <f aca="false">Table1[[#This Row],['#days per month]]-P5252</f>
        <v>-0.99566220833333</v>
      </c>
    </row>
    <row r="5197" customFormat="false" ht="15.75" hidden="true" customHeight="false" outlineLevel="0" collapsed="false">
      <c r="A5197" s="0" t="s">
        <v>24</v>
      </c>
      <c r="B5197" s="0" t="s">
        <v>25</v>
      </c>
      <c r="C5197" s="0" t="s">
        <v>5370</v>
      </c>
      <c r="D5197" s="0" t="n">
        <v>6976</v>
      </c>
      <c r="E5197" s="0" t="n">
        <v>54.178343</v>
      </c>
      <c r="F5197" s="0" t="n">
        <v>54.093854</v>
      </c>
      <c r="G5197" s="0" t="n">
        <v>0.0016596743907</v>
      </c>
      <c r="H5197" s="0" t="n">
        <v>1945.55</v>
      </c>
      <c r="I5197" s="0" t="n">
        <v>1.11246</v>
      </c>
      <c r="J5197" s="0" t="n">
        <v>19.5035</v>
      </c>
      <c r="K5197" s="0" t="n">
        <v>282</v>
      </c>
      <c r="L5197" s="0" t="s">
        <v>20</v>
      </c>
      <c r="M5197" s="0" t="n">
        <f aca="false">35.3*G5197</f>
        <v>0.05858650599171</v>
      </c>
      <c r="N5197" s="0" t="n">
        <f aca="false">M5197*1000/365</f>
        <v>0.160510975319753</v>
      </c>
      <c r="O5197" s="0" t="n">
        <f aca="false">Table1[[#This Row],[Detection frequency 2021]]/100*365</f>
        <v>71.187775</v>
      </c>
      <c r="P5197" s="0" t="n">
        <f aca="false">Table1[[#This Row],[Flared days/year]]/12</f>
        <v>5.93231458333333</v>
      </c>
      <c r="Q5197" s="2" t="n">
        <f aca="false">Table1[[#This Row],['#days per month]]-P5253</f>
        <v>4.09998416666667</v>
      </c>
    </row>
    <row r="5198" customFormat="false" ht="15.75" hidden="true" customHeight="false" outlineLevel="0" collapsed="false">
      <c r="A5198" s="0" t="s">
        <v>126</v>
      </c>
      <c r="B5198" s="0" t="s">
        <v>127</v>
      </c>
      <c r="C5198" s="0" t="s">
        <v>5371</v>
      </c>
      <c r="D5198" s="0" t="n">
        <v>6043</v>
      </c>
      <c r="E5198" s="0" t="n">
        <v>4.851114</v>
      </c>
      <c r="F5198" s="0" t="n">
        <v>5.691999</v>
      </c>
      <c r="G5198" s="0" t="n">
        <v>0.00165853255899999</v>
      </c>
      <c r="H5198" s="0" t="n">
        <v>1704.31</v>
      </c>
      <c r="I5198" s="0" t="n">
        <v>1.6015</v>
      </c>
      <c r="J5198" s="0" t="n">
        <v>19.0476</v>
      </c>
      <c r="K5198" s="0" t="n">
        <v>105</v>
      </c>
      <c r="L5198" s="0" t="s">
        <v>20</v>
      </c>
      <c r="M5198" s="0" t="n">
        <f aca="false">35.3*G5198</f>
        <v>0.0585461993326997</v>
      </c>
      <c r="N5198" s="0" t="n">
        <f aca="false">M5198*1000/365</f>
        <v>0.160400546116985</v>
      </c>
      <c r="O5198" s="0" t="n">
        <f aca="false">Table1[[#This Row],[Detection frequency 2021]]/100*365</f>
        <v>69.52374</v>
      </c>
      <c r="P5198" s="0" t="n">
        <f aca="false">Table1[[#This Row],[Flared days/year]]/12</f>
        <v>5.793645</v>
      </c>
      <c r="Q5198" s="2" t="n">
        <f aca="false">Table1[[#This Row],['#days per month]]-P5254</f>
        <v>5.01770975</v>
      </c>
    </row>
    <row r="5199" customFormat="false" ht="15.75" hidden="true" customHeight="false" outlineLevel="0" collapsed="false">
      <c r="A5199" s="0" t="s">
        <v>100</v>
      </c>
      <c r="B5199" s="0" t="s">
        <v>101</v>
      </c>
      <c r="C5199" s="0" t="s">
        <v>5372</v>
      </c>
      <c r="D5199" s="0" t="n">
        <v>9885</v>
      </c>
      <c r="E5199" s="0" t="n">
        <v>38.992079</v>
      </c>
      <c r="F5199" s="0" t="n">
        <v>64.0754599999999</v>
      </c>
      <c r="G5199" s="0" t="n">
        <v>0.0016576343572</v>
      </c>
      <c r="H5199" s="0" t="n">
        <v>1881</v>
      </c>
      <c r="I5199" s="0" t="n">
        <v>1.6015</v>
      </c>
      <c r="J5199" s="0" t="n">
        <v>16.6667</v>
      </c>
      <c r="K5199" s="0" t="n">
        <v>408</v>
      </c>
      <c r="L5199" s="0" t="s">
        <v>20</v>
      </c>
      <c r="M5199" s="0" t="n">
        <f aca="false">35.3*G5199</f>
        <v>0.05851449280916</v>
      </c>
      <c r="N5199" s="0" t="n">
        <f aca="false">M5199*1000/365</f>
        <v>0.160313678929205</v>
      </c>
      <c r="O5199" s="0" t="n">
        <f aca="false">Table1[[#This Row],[Detection frequency 2021]]/100*365</f>
        <v>60.833455</v>
      </c>
      <c r="P5199" s="0" t="n">
        <f aca="false">Table1[[#This Row],[Flared days/year]]/12</f>
        <v>5.06945458333333</v>
      </c>
      <c r="Q5199" s="2" t="n">
        <f aca="false">Table1[[#This Row],['#days per month]]-P5255</f>
        <v>2.62389375</v>
      </c>
    </row>
    <row r="5200" customFormat="false" ht="15.75" hidden="true" customHeight="false" outlineLevel="0" collapsed="false">
      <c r="A5200" s="0" t="s">
        <v>645</v>
      </c>
      <c r="B5200" s="0" t="s">
        <v>646</v>
      </c>
      <c r="C5200" s="0" t="s">
        <v>5373</v>
      </c>
      <c r="D5200" s="0" t="n">
        <v>3151</v>
      </c>
      <c r="E5200" s="0" t="n">
        <v>36.17992</v>
      </c>
      <c r="F5200" s="0" t="n">
        <v>-98.036281</v>
      </c>
      <c r="G5200" s="0" t="n">
        <v>0.0016565805845</v>
      </c>
      <c r="H5200" s="0" t="n">
        <v>1805.09</v>
      </c>
      <c r="I5200" s="0" t="n">
        <v>0.465597</v>
      </c>
      <c r="J5200" s="0" t="n">
        <v>9.70873999999999</v>
      </c>
      <c r="K5200" s="0" t="n">
        <v>309</v>
      </c>
      <c r="L5200" s="0" t="s">
        <v>20</v>
      </c>
      <c r="M5200" s="0" t="n">
        <f aca="false">35.3*G5200</f>
        <v>0.05847729463285</v>
      </c>
      <c r="N5200" s="0" t="n">
        <f aca="false">M5200*1000/365</f>
        <v>0.160211766117397</v>
      </c>
      <c r="O5200" s="0" t="n">
        <f aca="false">Table1[[#This Row],[Detection frequency 2021]]/100*365</f>
        <v>35.436901</v>
      </c>
      <c r="P5200" s="0" t="n">
        <f aca="false">Table1[[#This Row],[Flared days/year]]/12</f>
        <v>2.95307508333333</v>
      </c>
      <c r="Q5200" s="2" t="n">
        <f aca="false">Table1[[#This Row],['#days per month]]-P5256</f>
        <v>-2.52520991666667</v>
      </c>
    </row>
    <row r="5201" customFormat="false" ht="15.75" hidden="true" customHeight="false" outlineLevel="0" collapsed="false">
      <c r="A5201" s="0" t="s">
        <v>645</v>
      </c>
      <c r="B5201" s="0" t="s">
        <v>646</v>
      </c>
      <c r="C5201" s="0" t="s">
        <v>5374</v>
      </c>
      <c r="D5201" s="0" t="n">
        <v>1626</v>
      </c>
      <c r="E5201" s="0" t="n">
        <v>31.386928</v>
      </c>
      <c r="F5201" s="0" t="n">
        <v>-103.689174</v>
      </c>
      <c r="G5201" s="0" t="n">
        <v>0.0016552596995</v>
      </c>
      <c r="H5201" s="0" t="n">
        <v>1782.93</v>
      </c>
      <c r="I5201" s="0" t="n">
        <v>1.6015</v>
      </c>
      <c r="J5201" s="0" t="n">
        <v>8.48485</v>
      </c>
      <c r="K5201" s="0" t="n">
        <v>330</v>
      </c>
      <c r="L5201" s="0" t="s">
        <v>20</v>
      </c>
      <c r="M5201" s="0" t="n">
        <f aca="false">35.3*G5201</f>
        <v>0.05843066739235</v>
      </c>
      <c r="N5201" s="0" t="n">
        <f aca="false">M5201*1000/365</f>
        <v>0.160084020253014</v>
      </c>
      <c r="O5201" s="0" t="n">
        <f aca="false">Table1[[#This Row],[Detection frequency 2021]]/100*365</f>
        <v>30.9697025</v>
      </c>
      <c r="P5201" s="0" t="n">
        <f aca="false">Table1[[#This Row],[Flared days/year]]/12</f>
        <v>2.58080854166667</v>
      </c>
      <c r="Q5201" s="2" t="n">
        <f aca="false">Table1[[#This Row],['#days per month]]-P5257</f>
        <v>0.660820333333333</v>
      </c>
    </row>
    <row r="5202" customFormat="false" ht="15.75" hidden="true" customHeight="false" outlineLevel="0" collapsed="false">
      <c r="A5202" s="0" t="s">
        <v>221</v>
      </c>
      <c r="B5202" s="0" t="s">
        <v>222</v>
      </c>
      <c r="C5202" s="0" t="s">
        <v>5375</v>
      </c>
      <c r="D5202" s="0" t="n">
        <v>10140</v>
      </c>
      <c r="E5202" s="0" t="n">
        <v>20.59955</v>
      </c>
      <c r="F5202" s="0" t="n">
        <v>72.036113</v>
      </c>
      <c r="G5202" s="0" t="n">
        <v>0.0016552039288</v>
      </c>
      <c r="H5202" s="0" t="n">
        <v>1750.9</v>
      </c>
      <c r="I5202" s="0" t="n">
        <v>4.07579</v>
      </c>
      <c r="J5202" s="0" t="n">
        <v>13.8655</v>
      </c>
      <c r="K5202" s="0" t="n">
        <v>238</v>
      </c>
      <c r="L5202" s="0" t="s">
        <v>20</v>
      </c>
      <c r="M5202" s="0" t="n">
        <f aca="false">35.3*G5202</f>
        <v>0.05842869868664</v>
      </c>
      <c r="N5202" s="0" t="n">
        <f aca="false">M5202*1000/365</f>
        <v>0.16007862653874</v>
      </c>
      <c r="O5202" s="0" t="n">
        <f aca="false">Table1[[#This Row],[Detection frequency 2021]]/100*365</f>
        <v>50.609075</v>
      </c>
      <c r="P5202" s="0" t="n">
        <f aca="false">Table1[[#This Row],[Flared days/year]]/12</f>
        <v>4.21742291666667</v>
      </c>
      <c r="Q5202" s="2" t="n">
        <f aca="false">Table1[[#This Row],['#days per month]]-P5258</f>
        <v>0.762910833333332</v>
      </c>
    </row>
    <row r="5203" customFormat="false" ht="15.75" hidden="true" customHeight="false" outlineLevel="0" collapsed="false">
      <c r="A5203" s="0" t="s">
        <v>126</v>
      </c>
      <c r="B5203" s="0" t="s">
        <v>127</v>
      </c>
      <c r="C5203" s="0" t="s">
        <v>5376</v>
      </c>
      <c r="D5203" s="0" t="n">
        <v>5979</v>
      </c>
      <c r="E5203" s="0" t="n">
        <v>5.197406</v>
      </c>
      <c r="F5203" s="0" t="n">
        <v>6.49061699999999</v>
      </c>
      <c r="G5203" s="0" t="n">
        <v>0.0016551070639</v>
      </c>
      <c r="H5203" s="0" t="n">
        <v>1808.96</v>
      </c>
      <c r="I5203" s="0" t="n">
        <v>1.6015</v>
      </c>
      <c r="J5203" s="0" t="n">
        <v>11.6505</v>
      </c>
      <c r="K5203" s="0" t="n">
        <v>103</v>
      </c>
      <c r="L5203" s="0" t="s">
        <v>20</v>
      </c>
      <c r="M5203" s="0" t="n">
        <f aca="false">35.3*G5203</f>
        <v>0.05842527935567</v>
      </c>
      <c r="N5203" s="0" t="n">
        <f aca="false">M5203*1000/365</f>
        <v>0.160069258508685</v>
      </c>
      <c r="O5203" s="0" t="n">
        <f aca="false">Table1[[#This Row],[Detection frequency 2021]]/100*365</f>
        <v>42.524325</v>
      </c>
      <c r="P5203" s="0" t="n">
        <f aca="false">Table1[[#This Row],[Flared days/year]]/12</f>
        <v>3.54369375</v>
      </c>
      <c r="Q5203" s="2" t="n">
        <f aca="false">Table1[[#This Row],['#days per month]]-P5259</f>
        <v>1.13179808333334</v>
      </c>
    </row>
    <row r="5204" customFormat="false" ht="15.75" hidden="true" customHeight="false" outlineLevel="0" collapsed="false">
      <c r="A5204" s="0" t="s">
        <v>598</v>
      </c>
      <c r="B5204" s="0" t="s">
        <v>599</v>
      </c>
      <c r="C5204" s="0" t="s">
        <v>5377</v>
      </c>
      <c r="D5204" s="0" t="n">
        <v>149</v>
      </c>
      <c r="E5204" s="0" t="n">
        <v>55.162614</v>
      </c>
      <c r="F5204" s="0" t="n">
        <v>-119.090517999999</v>
      </c>
      <c r="G5204" s="0" t="n">
        <v>0.0016547665691</v>
      </c>
      <c r="H5204" s="0" t="n">
        <v>1800.8</v>
      </c>
      <c r="I5204" s="0" t="n">
        <v>1.6015</v>
      </c>
      <c r="J5204" s="0" t="n">
        <v>4.91228</v>
      </c>
      <c r="K5204" s="0" t="n">
        <v>285</v>
      </c>
      <c r="L5204" s="0" t="s">
        <v>20</v>
      </c>
      <c r="M5204" s="0" t="n">
        <f aca="false">35.3*G5204</f>
        <v>0.05841325988923</v>
      </c>
      <c r="N5204" s="0" t="n">
        <f aca="false">M5204*1000/365</f>
        <v>0.160036328463644</v>
      </c>
      <c r="O5204" s="0" t="n">
        <f aca="false">Table1[[#This Row],[Detection frequency 2021]]/100*365</f>
        <v>17.929822</v>
      </c>
      <c r="P5204" s="0" t="n">
        <f aca="false">Table1[[#This Row],[Flared days/year]]/12</f>
        <v>1.49415183333333</v>
      </c>
      <c r="Q5204" s="2" t="n">
        <f aca="false">Table1[[#This Row],['#days per month]]-P5260</f>
        <v>-0.0447854999999999</v>
      </c>
    </row>
    <row r="5205" customFormat="false" ht="15.75" hidden="true" customHeight="false" outlineLevel="0" collapsed="false">
      <c r="A5205" s="0" t="s">
        <v>645</v>
      </c>
      <c r="B5205" s="0" t="s">
        <v>646</v>
      </c>
      <c r="C5205" s="0" t="s">
        <v>5378</v>
      </c>
      <c r="D5205" s="0" t="n">
        <v>1369</v>
      </c>
      <c r="E5205" s="0" t="n">
        <v>32.329797</v>
      </c>
      <c r="F5205" s="0" t="n">
        <v>-104.016649</v>
      </c>
      <c r="G5205" s="0" t="n">
        <v>0.001654364433</v>
      </c>
      <c r="H5205" s="0" t="n">
        <v>1987.55</v>
      </c>
      <c r="I5205" s="0" t="n">
        <v>1.6015</v>
      </c>
      <c r="J5205" s="0" t="n">
        <v>4.73373</v>
      </c>
      <c r="K5205" s="0" t="n">
        <v>338</v>
      </c>
      <c r="L5205" s="0" t="s">
        <v>20</v>
      </c>
      <c r="M5205" s="0" t="n">
        <f aca="false">35.3*G5205</f>
        <v>0.0583990644849</v>
      </c>
      <c r="N5205" s="0" t="n">
        <f aca="false">M5205*1000/365</f>
        <v>0.159997436944931</v>
      </c>
      <c r="O5205" s="0" t="n">
        <f aca="false">Table1[[#This Row],[Detection frequency 2021]]/100*365</f>
        <v>17.2781145</v>
      </c>
      <c r="P5205" s="0" t="n">
        <f aca="false">Table1[[#This Row],[Flared days/year]]/12</f>
        <v>1.439842875</v>
      </c>
      <c r="Q5205" s="2" t="n">
        <f aca="false">Table1[[#This Row],['#days per month]]-P5261</f>
        <v>1.040934375</v>
      </c>
    </row>
    <row r="5206" customFormat="false" ht="15.75" hidden="true" customHeight="false" outlineLevel="0" collapsed="false">
      <c r="A5206" s="0" t="s">
        <v>24</v>
      </c>
      <c r="B5206" s="0" t="s">
        <v>25</v>
      </c>
      <c r="C5206" s="0" t="s">
        <v>5379</v>
      </c>
      <c r="D5206" s="0" t="n">
        <v>10362</v>
      </c>
      <c r="E5206" s="0" t="n">
        <v>60.787417</v>
      </c>
      <c r="F5206" s="0" t="n">
        <v>97.478576</v>
      </c>
      <c r="G5206" s="0" t="n">
        <v>0.0016535102607</v>
      </c>
      <c r="H5206" s="0" t="n">
        <v>1432.46</v>
      </c>
      <c r="I5206" s="0" t="n">
        <v>1.6015</v>
      </c>
      <c r="J5206" s="0" t="n">
        <v>6.11511</v>
      </c>
      <c r="K5206" s="0" t="n">
        <v>278</v>
      </c>
      <c r="L5206" s="0" t="s">
        <v>20</v>
      </c>
      <c r="M5206" s="0" t="n">
        <f aca="false">35.3*G5206</f>
        <v>0.05836891220271</v>
      </c>
      <c r="N5206" s="0" t="n">
        <f aca="false">M5206*1000/365</f>
        <v>0.15991482795263</v>
      </c>
      <c r="O5206" s="0" t="n">
        <f aca="false">Table1[[#This Row],[Detection frequency 2021]]/100*365</f>
        <v>22.3201515</v>
      </c>
      <c r="P5206" s="0" t="n">
        <f aca="false">Table1[[#This Row],[Flared days/year]]/12</f>
        <v>1.860012625</v>
      </c>
      <c r="Q5206" s="2" t="n">
        <f aca="false">Table1[[#This Row],['#days per month]]-P5262</f>
        <v>0.516940375</v>
      </c>
    </row>
    <row r="5207" customFormat="false" ht="15.75" hidden="true" customHeight="false" outlineLevel="0" collapsed="false">
      <c r="A5207" s="0" t="s">
        <v>788</v>
      </c>
      <c r="B5207" s="0" t="s">
        <v>789</v>
      </c>
      <c r="C5207" s="0" t="s">
        <v>5380</v>
      </c>
      <c r="D5207" s="0" t="n">
        <v>11926</v>
      </c>
      <c r="E5207" s="0" t="n">
        <v>-2.84653</v>
      </c>
      <c r="F5207" s="0" t="n">
        <v>104.09798</v>
      </c>
      <c r="G5207" s="0" t="n">
        <v>0.00165271772969999</v>
      </c>
      <c r="H5207" s="0" t="n">
        <v>1830.11</v>
      </c>
      <c r="I5207" s="0" t="n">
        <v>2.26509</v>
      </c>
      <c r="J5207" s="0" t="n">
        <v>7.89473999999999</v>
      </c>
      <c r="K5207" s="0" t="n">
        <v>38</v>
      </c>
      <c r="L5207" s="0" t="s">
        <v>20</v>
      </c>
      <c r="M5207" s="0" t="n">
        <f aca="false">35.3*G5207</f>
        <v>0.0583409358584096</v>
      </c>
      <c r="N5207" s="0" t="n">
        <f aca="false">M5207*1000/365</f>
        <v>0.159838180433999</v>
      </c>
      <c r="O5207" s="0" t="n">
        <f aca="false">Table1[[#This Row],[Detection frequency 2021]]/100*365</f>
        <v>28.815801</v>
      </c>
      <c r="P5207" s="0" t="n">
        <f aca="false">Table1[[#This Row],[Flared days/year]]/12</f>
        <v>2.40131675</v>
      </c>
      <c r="Q5207" s="2" t="n">
        <f aca="false">Table1[[#This Row],['#days per month]]-P5263</f>
        <v>-1.57624033333334</v>
      </c>
    </row>
    <row r="5208" customFormat="false" ht="15.75" hidden="true" customHeight="false" outlineLevel="0" collapsed="false">
      <c r="A5208" s="0" t="s">
        <v>645</v>
      </c>
      <c r="B5208" s="0" t="s">
        <v>646</v>
      </c>
      <c r="C5208" s="0" t="s">
        <v>5381</v>
      </c>
      <c r="D5208" s="0" t="n">
        <v>2025</v>
      </c>
      <c r="E5208" s="0" t="n">
        <v>31.903426</v>
      </c>
      <c r="F5208" s="0" t="n">
        <v>-103.276816</v>
      </c>
      <c r="G5208" s="0" t="n">
        <v>0.00165110625</v>
      </c>
      <c r="H5208" s="0" t="n">
        <v>1930.46</v>
      </c>
      <c r="I5208" s="0" t="n">
        <v>1.39778</v>
      </c>
      <c r="J5208" s="0" t="n">
        <v>6.84523999999999</v>
      </c>
      <c r="K5208" s="0" t="n">
        <v>336</v>
      </c>
      <c r="L5208" s="0" t="s">
        <v>20</v>
      </c>
      <c r="M5208" s="0" t="n">
        <f aca="false">35.3*G5208</f>
        <v>0.058284050625</v>
      </c>
      <c r="N5208" s="0" t="n">
        <f aca="false">M5208*1000/365</f>
        <v>0.159682330479452</v>
      </c>
      <c r="O5208" s="0" t="n">
        <f aca="false">Table1[[#This Row],[Detection frequency 2021]]/100*365</f>
        <v>24.985126</v>
      </c>
      <c r="P5208" s="0" t="n">
        <f aca="false">Table1[[#This Row],[Flared days/year]]/12</f>
        <v>2.08209383333333</v>
      </c>
      <c r="Q5208" s="2" t="n">
        <f aca="false">Table1[[#This Row],['#days per month]]-P5264</f>
        <v>0.857260291666664</v>
      </c>
    </row>
    <row r="5209" customFormat="false" ht="15.75" hidden="true" customHeight="false" outlineLevel="0" collapsed="false">
      <c r="A5209" s="0" t="s">
        <v>126</v>
      </c>
      <c r="B5209" s="0" t="s">
        <v>127</v>
      </c>
      <c r="C5209" s="0" t="s">
        <v>5382</v>
      </c>
      <c r="D5209" s="0" t="n">
        <v>5928</v>
      </c>
      <c r="E5209" s="0" t="n">
        <v>5.612289</v>
      </c>
      <c r="F5209" s="0" t="n">
        <v>5.224178</v>
      </c>
      <c r="G5209" s="0" t="n">
        <v>0.0016491924344</v>
      </c>
      <c r="H5209" s="0" t="n">
        <v>1747.83</v>
      </c>
      <c r="I5209" s="0" t="n">
        <v>1.6015</v>
      </c>
      <c r="J5209" s="0" t="n">
        <v>10.9091</v>
      </c>
      <c r="K5209" s="0" t="n">
        <v>55</v>
      </c>
      <c r="L5209" s="0" t="s">
        <v>20</v>
      </c>
      <c r="M5209" s="0" t="n">
        <f aca="false">35.3*G5209</f>
        <v>0.05821649293432</v>
      </c>
      <c r="N5209" s="0" t="n">
        <f aca="false">M5209*1000/365</f>
        <v>0.159497240915945</v>
      </c>
      <c r="O5209" s="0" t="n">
        <f aca="false">Table1[[#This Row],[Detection frequency 2021]]/100*365</f>
        <v>39.818215</v>
      </c>
      <c r="P5209" s="0" t="n">
        <f aca="false">Table1[[#This Row],[Flared days/year]]/12</f>
        <v>3.31818458333333</v>
      </c>
      <c r="Q5209" s="2" t="n">
        <f aca="false">Table1[[#This Row],['#days per month]]-P5265</f>
        <v>-2.58009375</v>
      </c>
    </row>
    <row r="5210" customFormat="false" ht="15.75" hidden="true" customHeight="false" outlineLevel="0" collapsed="false">
      <c r="A5210" s="0" t="s">
        <v>645</v>
      </c>
      <c r="B5210" s="0" t="s">
        <v>646</v>
      </c>
      <c r="C5210" s="0" t="s">
        <v>5383</v>
      </c>
      <c r="D5210" s="0" t="n">
        <v>2487</v>
      </c>
      <c r="E5210" s="0" t="n">
        <v>31.721183</v>
      </c>
      <c r="F5210" s="0" t="n">
        <v>-101.83104</v>
      </c>
      <c r="G5210" s="0" t="n">
        <v>0.0016479625437</v>
      </c>
      <c r="H5210" s="0" t="n">
        <v>1805</v>
      </c>
      <c r="I5210" s="0" t="n">
        <v>1.6015</v>
      </c>
      <c r="J5210" s="0" t="n">
        <v>5.18732</v>
      </c>
      <c r="K5210" s="0" t="n">
        <v>347</v>
      </c>
      <c r="L5210" s="0" t="s">
        <v>20</v>
      </c>
      <c r="M5210" s="0" t="n">
        <f aca="false">35.3*G5210</f>
        <v>0.05817307779261</v>
      </c>
      <c r="N5210" s="0" t="n">
        <f aca="false">M5210*1000/365</f>
        <v>0.159378295322219</v>
      </c>
      <c r="O5210" s="0" t="n">
        <f aca="false">Table1[[#This Row],[Detection frequency 2021]]/100*365</f>
        <v>18.933718</v>
      </c>
      <c r="P5210" s="0" t="n">
        <f aca="false">Table1[[#This Row],[Flared days/year]]/12</f>
        <v>1.57780983333333</v>
      </c>
      <c r="Q5210" s="2" t="n">
        <f aca="false">Table1[[#This Row],['#days per month]]-P5266</f>
        <v>-0.634312208333333</v>
      </c>
    </row>
    <row r="5211" customFormat="false" ht="15.75" hidden="true" customHeight="false" outlineLevel="0" collapsed="false">
      <c r="A5211" s="0" t="s">
        <v>1387</v>
      </c>
      <c r="B5211" s="0" t="s">
        <v>1388</v>
      </c>
      <c r="C5211" s="0" t="s">
        <v>5384</v>
      </c>
      <c r="D5211" s="0" t="n">
        <v>4441</v>
      </c>
      <c r="E5211" s="0" t="n">
        <v>-4.389657</v>
      </c>
      <c r="F5211" s="0" t="n">
        <v>-81.181539</v>
      </c>
      <c r="G5211" s="0" t="n">
        <v>0.0016476191136</v>
      </c>
      <c r="H5211" s="0" t="n">
        <v>1961.85</v>
      </c>
      <c r="I5211" s="0" t="n">
        <v>1.41157999999999</v>
      </c>
      <c r="J5211" s="0" t="n">
        <v>9.85222</v>
      </c>
      <c r="K5211" s="0" t="n">
        <v>203</v>
      </c>
      <c r="L5211" s="0" t="s">
        <v>20</v>
      </c>
      <c r="M5211" s="0" t="n">
        <f aca="false">35.3*G5211</f>
        <v>0.05816095471008</v>
      </c>
      <c r="N5211" s="0" t="n">
        <f aca="false">M5211*1000/365</f>
        <v>0.159345081397479</v>
      </c>
      <c r="O5211" s="0" t="n">
        <f aca="false">Table1[[#This Row],[Detection frequency 2021]]/100*365</f>
        <v>35.960603</v>
      </c>
      <c r="P5211" s="0" t="n">
        <f aca="false">Table1[[#This Row],[Flared days/year]]/12</f>
        <v>2.99671691666667</v>
      </c>
      <c r="Q5211" s="2" t="n">
        <f aca="false">Table1[[#This Row],['#days per month]]-P5267</f>
        <v>2.85118259583333</v>
      </c>
    </row>
    <row r="5212" customFormat="false" ht="15.75" hidden="true" customHeight="false" outlineLevel="0" collapsed="false">
      <c r="A5212" s="0" t="s">
        <v>645</v>
      </c>
      <c r="B5212" s="0" t="s">
        <v>646</v>
      </c>
      <c r="C5212" s="0" t="s">
        <v>5385</v>
      </c>
      <c r="D5212" s="0" t="n">
        <v>2041</v>
      </c>
      <c r="E5212" s="0" t="n">
        <v>31.4924359999999</v>
      </c>
      <c r="F5212" s="0" t="n">
        <v>-103.221387</v>
      </c>
      <c r="G5212" s="0" t="n">
        <v>0.00164685593559999</v>
      </c>
      <c r="H5212" s="0" t="n">
        <v>1784.27</v>
      </c>
      <c r="I5212" s="0" t="n">
        <v>1.6015</v>
      </c>
      <c r="J5212" s="0" t="n">
        <v>8.65672</v>
      </c>
      <c r="K5212" s="0" t="n">
        <v>335</v>
      </c>
      <c r="L5212" s="0" t="s">
        <v>20</v>
      </c>
      <c r="M5212" s="0" t="n">
        <f aca="false">35.3*G5212</f>
        <v>0.0581340145266796</v>
      </c>
      <c r="N5212" s="0" t="n">
        <f aca="false">M5212*1000/365</f>
        <v>0.159271272675835</v>
      </c>
      <c r="O5212" s="0" t="n">
        <f aca="false">Table1[[#This Row],[Detection frequency 2021]]/100*365</f>
        <v>31.597028</v>
      </c>
      <c r="P5212" s="0" t="n">
        <f aca="false">Table1[[#This Row],[Flared days/year]]/12</f>
        <v>2.63308566666667</v>
      </c>
      <c r="Q5212" s="2" t="n">
        <f aca="false">Table1[[#This Row],['#days per month]]-P5268</f>
        <v>1.81702779166667</v>
      </c>
    </row>
    <row r="5213" customFormat="false" ht="15.75" hidden="true" customHeight="false" outlineLevel="0" collapsed="false">
      <c r="A5213" s="0" t="s">
        <v>24</v>
      </c>
      <c r="B5213" s="0" t="s">
        <v>25</v>
      </c>
      <c r="C5213" s="0" t="s">
        <v>5386</v>
      </c>
      <c r="D5213" s="0" t="n">
        <v>7005</v>
      </c>
      <c r="E5213" s="0" t="n">
        <v>56.048405</v>
      </c>
      <c r="F5213" s="0" t="n">
        <v>54.8790829999999</v>
      </c>
      <c r="G5213" s="0" t="n">
        <v>0.00164658882329999</v>
      </c>
      <c r="H5213" s="0" t="n">
        <v>1912.41</v>
      </c>
      <c r="I5213" s="0" t="n">
        <v>1.6015</v>
      </c>
      <c r="J5213" s="0" t="n">
        <v>11.6732</v>
      </c>
      <c r="K5213" s="0" t="n">
        <v>257</v>
      </c>
      <c r="L5213" s="0" t="s">
        <v>20</v>
      </c>
      <c r="M5213" s="0" t="n">
        <f aca="false">35.3*G5213</f>
        <v>0.0581245854624896</v>
      </c>
      <c r="N5213" s="0" t="n">
        <f aca="false">M5213*1000/365</f>
        <v>0.159245439623259</v>
      </c>
      <c r="O5213" s="0" t="n">
        <f aca="false">Table1[[#This Row],[Detection frequency 2021]]/100*365</f>
        <v>42.60718</v>
      </c>
      <c r="P5213" s="0" t="n">
        <f aca="false">Table1[[#This Row],[Flared days/year]]/12</f>
        <v>3.55059833333333</v>
      </c>
      <c r="Q5213" s="2" t="n">
        <f aca="false">Table1[[#This Row],['#days per month]]-P5269</f>
        <v>-0.125134166666667</v>
      </c>
    </row>
    <row r="5214" customFormat="false" ht="15.75" hidden="true" customHeight="false" outlineLevel="0" collapsed="false">
      <c r="A5214" s="0" t="s">
        <v>694</v>
      </c>
      <c r="B5214" s="0" t="s">
        <v>695</v>
      </c>
      <c r="C5214" s="0" t="s">
        <v>5387</v>
      </c>
      <c r="D5214" s="0" t="n">
        <v>8064</v>
      </c>
      <c r="E5214" s="0" t="n">
        <v>25.990317</v>
      </c>
      <c r="F5214" s="0" t="n">
        <v>50.5456299999999</v>
      </c>
      <c r="G5214" s="0" t="n">
        <v>0.0013693145147</v>
      </c>
      <c r="H5214" s="0" t="n">
        <v>1784.78</v>
      </c>
      <c r="I5214" s="0" t="n">
        <v>1.01455</v>
      </c>
      <c r="J5214" s="0" t="n">
        <v>3.98009999999999</v>
      </c>
      <c r="K5214" s="0" t="n">
        <v>402</v>
      </c>
      <c r="L5214" s="0" t="s">
        <v>20</v>
      </c>
      <c r="M5214" s="0" t="n">
        <f aca="false">35.3*G5214</f>
        <v>0.04833680236891</v>
      </c>
      <c r="N5214" s="0" t="n">
        <f aca="false">M5214*1000/365</f>
        <v>0.13242959553126</v>
      </c>
      <c r="O5214" s="0" t="n">
        <f aca="false">Table1[[#This Row],[Detection frequency 2021]]/100*365</f>
        <v>14.527365</v>
      </c>
      <c r="P5214" s="0" t="n">
        <f aca="false">Table1[[#This Row],[Flared days/year]]/12</f>
        <v>1.21061375</v>
      </c>
      <c r="Q5214" s="2" t="n">
        <f aca="false">Table1[[#This Row],['#days per month]]-P5270</f>
        <v>-1.61321483333334</v>
      </c>
    </row>
    <row r="5215" customFormat="false" ht="15.75" hidden="true" customHeight="false" outlineLevel="0" collapsed="false">
      <c r="A5215" s="0" t="s">
        <v>24</v>
      </c>
      <c r="B5215" s="0" t="s">
        <v>25</v>
      </c>
      <c r="C5215" s="0" t="s">
        <v>5388</v>
      </c>
      <c r="D5215" s="0" t="n">
        <v>9320</v>
      </c>
      <c r="E5215" s="0" t="n">
        <v>60.985776</v>
      </c>
      <c r="F5215" s="0" t="n">
        <v>78.984203</v>
      </c>
      <c r="G5215" s="0" t="n">
        <v>0.0016456113684</v>
      </c>
      <c r="H5215" s="0" t="n">
        <v>1877.68</v>
      </c>
      <c r="I5215" s="0" t="n">
        <v>1.96589</v>
      </c>
      <c r="J5215" s="0" t="n">
        <v>14.1026</v>
      </c>
      <c r="K5215" s="0" t="n">
        <v>234</v>
      </c>
      <c r="L5215" s="0" t="s">
        <v>20</v>
      </c>
      <c r="M5215" s="0" t="n">
        <f aca="false">35.3*G5215</f>
        <v>0.05809008130452</v>
      </c>
      <c r="N5215" s="0" t="n">
        <f aca="false">M5215*1000/365</f>
        <v>0.159150907683616</v>
      </c>
      <c r="O5215" s="0" t="n">
        <f aca="false">Table1[[#This Row],[Detection frequency 2021]]/100*365</f>
        <v>51.47449</v>
      </c>
      <c r="P5215" s="0" t="n">
        <f aca="false">Table1[[#This Row],[Flared days/year]]/12</f>
        <v>4.28954083333333</v>
      </c>
      <c r="Q5215" s="2" t="n">
        <f aca="false">Table1[[#This Row],['#days per month]]-P5271</f>
        <v>1.53247379166667</v>
      </c>
    </row>
    <row r="5216" customFormat="false" ht="15.75" hidden="true" customHeight="false" outlineLevel="0" collapsed="false">
      <c r="A5216" s="0" t="s">
        <v>645</v>
      </c>
      <c r="B5216" s="0" t="s">
        <v>646</v>
      </c>
      <c r="C5216" s="0" t="s">
        <v>5389</v>
      </c>
      <c r="D5216" s="0" t="n">
        <v>2050</v>
      </c>
      <c r="E5216" s="0" t="n">
        <v>31.598669</v>
      </c>
      <c r="F5216" s="0" t="n">
        <v>-103.187148</v>
      </c>
      <c r="G5216" s="0" t="n">
        <v>0.00164548808579999</v>
      </c>
      <c r="H5216" s="0" t="n">
        <v>1930.71</v>
      </c>
      <c r="I5216" s="0" t="n">
        <v>1.6015</v>
      </c>
      <c r="J5216" s="0" t="n">
        <v>5.23256</v>
      </c>
      <c r="K5216" s="0" t="n">
        <v>344</v>
      </c>
      <c r="L5216" s="0" t="s">
        <v>20</v>
      </c>
      <c r="M5216" s="0" t="n">
        <f aca="false">35.3*G5216</f>
        <v>0.0580857294287396</v>
      </c>
      <c r="N5216" s="0" t="n">
        <f aca="false">M5216*1000/365</f>
        <v>0.159138984736273</v>
      </c>
      <c r="O5216" s="0" t="n">
        <f aca="false">Table1[[#This Row],[Detection frequency 2021]]/100*365</f>
        <v>19.098844</v>
      </c>
      <c r="P5216" s="0" t="n">
        <f aca="false">Table1[[#This Row],[Flared days/year]]/12</f>
        <v>1.59157033333333</v>
      </c>
      <c r="Q5216" s="2" t="n">
        <f aca="false">Table1[[#This Row],['#days per month]]-P5272</f>
        <v>0.965345916666667</v>
      </c>
    </row>
    <row r="5217" customFormat="false" ht="15.75" hidden="true" customHeight="false" outlineLevel="0" collapsed="false">
      <c r="A5217" s="0" t="s">
        <v>645</v>
      </c>
      <c r="B5217" s="0" t="s">
        <v>646</v>
      </c>
      <c r="C5217" s="0" t="s">
        <v>5390</v>
      </c>
      <c r="D5217" s="0" t="n">
        <v>819</v>
      </c>
      <c r="E5217" s="0" t="n">
        <v>47.51627</v>
      </c>
      <c r="F5217" s="0" t="n">
        <v>-102.851297</v>
      </c>
      <c r="G5217" s="0" t="n">
        <v>0.001644795355</v>
      </c>
      <c r="H5217" s="0" t="n">
        <v>1918.36</v>
      </c>
      <c r="I5217" s="0" t="n">
        <v>2.96818</v>
      </c>
      <c r="J5217" s="0" t="n">
        <v>6.49718</v>
      </c>
      <c r="K5217" s="0" t="n">
        <v>354</v>
      </c>
      <c r="L5217" s="0" t="s">
        <v>20</v>
      </c>
      <c r="M5217" s="0" t="n">
        <f aca="false">35.3*G5217</f>
        <v>0.0580612760315</v>
      </c>
      <c r="N5217" s="0" t="n">
        <f aca="false">M5217*1000/365</f>
        <v>0.159071989127397</v>
      </c>
      <c r="O5217" s="0" t="n">
        <f aca="false">Table1[[#This Row],[Detection frequency 2021]]/100*365</f>
        <v>23.714707</v>
      </c>
      <c r="P5217" s="0" t="n">
        <f aca="false">Table1[[#This Row],[Flared days/year]]/12</f>
        <v>1.97622558333333</v>
      </c>
      <c r="Q5217" s="2" t="n">
        <f aca="false">Table1[[#This Row],['#days per month]]-P5273</f>
        <v>0.260412291666666</v>
      </c>
    </row>
    <row r="5218" customFormat="false" ht="15.75" hidden="true" customHeight="false" outlineLevel="0" collapsed="false">
      <c r="A5218" s="0" t="s">
        <v>645</v>
      </c>
      <c r="B5218" s="0" t="s">
        <v>646</v>
      </c>
      <c r="C5218" s="0" t="s">
        <v>5391</v>
      </c>
      <c r="D5218" s="0" t="n">
        <v>1057</v>
      </c>
      <c r="E5218" s="0" t="n">
        <v>48.047896</v>
      </c>
      <c r="F5218" s="0" t="n">
        <v>-102.482179</v>
      </c>
      <c r="G5218" s="0" t="n">
        <v>0.001643738647</v>
      </c>
      <c r="H5218" s="0" t="n">
        <v>1956.44</v>
      </c>
      <c r="I5218" s="0" t="n">
        <v>1.71314</v>
      </c>
      <c r="J5218" s="0" t="n">
        <v>8.28401999999999</v>
      </c>
      <c r="K5218" s="0" t="n">
        <v>338</v>
      </c>
      <c r="L5218" s="0" t="s">
        <v>20</v>
      </c>
      <c r="M5218" s="0" t="n">
        <f aca="false">35.3*G5218</f>
        <v>0.0580239742391</v>
      </c>
      <c r="N5218" s="0" t="n">
        <f aca="false">M5218*1000/365</f>
        <v>0.15896979243589</v>
      </c>
      <c r="O5218" s="0" t="n">
        <f aca="false">Table1[[#This Row],[Detection frequency 2021]]/100*365</f>
        <v>30.236673</v>
      </c>
      <c r="P5218" s="0" t="n">
        <f aca="false">Table1[[#This Row],[Flared days/year]]/12</f>
        <v>2.51972275</v>
      </c>
      <c r="Q5218" s="2" t="n">
        <f aca="false">Table1[[#This Row],['#days per month]]-P5274</f>
        <v>-0.76603766666667</v>
      </c>
    </row>
    <row r="5219" customFormat="false" ht="15.75" hidden="true" customHeight="false" outlineLevel="0" collapsed="false">
      <c r="A5219" s="0" t="s">
        <v>24</v>
      </c>
      <c r="B5219" s="0" t="s">
        <v>25</v>
      </c>
      <c r="C5219" s="0" t="s">
        <v>5392</v>
      </c>
      <c r="D5219" s="0" t="n">
        <v>8837</v>
      </c>
      <c r="E5219" s="0" t="n">
        <v>67.791851</v>
      </c>
      <c r="F5219" s="0" t="n">
        <v>72.491791</v>
      </c>
      <c r="G5219" s="0" t="n">
        <v>0.0016412847362</v>
      </c>
      <c r="H5219" s="0" t="n">
        <v>1991.33</v>
      </c>
      <c r="I5219" s="0" t="n">
        <v>1.6015</v>
      </c>
      <c r="J5219" s="0" t="n">
        <v>6.03175</v>
      </c>
      <c r="K5219" s="0" t="n">
        <v>315</v>
      </c>
      <c r="L5219" s="0" t="s">
        <v>20</v>
      </c>
      <c r="M5219" s="0" t="n">
        <f aca="false">35.3*G5219</f>
        <v>0.05793735118786</v>
      </c>
      <c r="N5219" s="0" t="n">
        <f aca="false">M5219*1000/365</f>
        <v>0.158732469007836</v>
      </c>
      <c r="O5219" s="0" t="n">
        <f aca="false">Table1[[#This Row],[Detection frequency 2021]]/100*365</f>
        <v>22.0158875</v>
      </c>
      <c r="P5219" s="0" t="n">
        <f aca="false">Table1[[#This Row],[Flared days/year]]/12</f>
        <v>1.83465729166667</v>
      </c>
      <c r="Q5219" s="2" t="n">
        <f aca="false">Table1[[#This Row],['#days per month]]-P5275</f>
        <v>0.495061666666667</v>
      </c>
    </row>
    <row r="5220" customFormat="false" ht="15.75" hidden="true" customHeight="false" outlineLevel="0" collapsed="false">
      <c r="A5220" s="0" t="s">
        <v>28</v>
      </c>
      <c r="B5220" s="0" t="s">
        <v>29</v>
      </c>
      <c r="C5220" s="0" t="s">
        <v>5393</v>
      </c>
      <c r="D5220" s="0" t="n">
        <v>8222</v>
      </c>
      <c r="E5220" s="0" t="n">
        <v>27.6796969999999</v>
      </c>
      <c r="F5220" s="0" t="n">
        <v>52.20435</v>
      </c>
      <c r="G5220" s="0" t="n">
        <v>0.00163976718609999</v>
      </c>
      <c r="H5220" s="0" t="n">
        <v>2034.28</v>
      </c>
      <c r="I5220" s="0" t="n">
        <v>1.6015</v>
      </c>
      <c r="J5220" s="0" t="n">
        <v>7.52687999999999</v>
      </c>
      <c r="K5220" s="0" t="n">
        <v>372</v>
      </c>
      <c r="L5220" s="0" t="s">
        <v>20</v>
      </c>
      <c r="M5220" s="0" t="n">
        <f aca="false">35.3*G5220</f>
        <v>0.0578837816693296</v>
      </c>
      <c r="N5220" s="0" t="n">
        <f aca="false">M5220*1000/365</f>
        <v>0.158585703203643</v>
      </c>
      <c r="O5220" s="0" t="n">
        <f aca="false">Table1[[#This Row],[Detection frequency 2021]]/100*365</f>
        <v>27.473112</v>
      </c>
      <c r="P5220" s="0" t="n">
        <f aca="false">Table1[[#This Row],[Flared days/year]]/12</f>
        <v>2.289426</v>
      </c>
      <c r="Q5220" s="2" t="n">
        <f aca="false">Table1[[#This Row],['#days per month]]-P5276</f>
        <v>0.783648916666664</v>
      </c>
    </row>
    <row r="5221" customFormat="false" ht="15.75" hidden="true" customHeight="false" outlineLevel="0" collapsed="false">
      <c r="A5221" s="0" t="s">
        <v>645</v>
      </c>
      <c r="B5221" s="0" t="s">
        <v>646</v>
      </c>
      <c r="C5221" s="0" t="s">
        <v>5394</v>
      </c>
      <c r="D5221" s="0" t="n">
        <v>1695</v>
      </c>
      <c r="E5221" s="0" t="n">
        <v>31.107244</v>
      </c>
      <c r="F5221" s="0" t="n">
        <v>-103.635509</v>
      </c>
      <c r="G5221" s="0" t="n">
        <v>0.0016397231566</v>
      </c>
      <c r="H5221" s="0" t="n">
        <v>1899.34</v>
      </c>
      <c r="I5221" s="0" t="n">
        <v>1.36572999999999</v>
      </c>
      <c r="J5221" s="0" t="n">
        <v>10.1227</v>
      </c>
      <c r="K5221" s="0" t="n">
        <v>326</v>
      </c>
      <c r="L5221" s="0" t="s">
        <v>20</v>
      </c>
      <c r="M5221" s="0" t="n">
        <f aca="false">35.3*G5221</f>
        <v>0.05788222742798</v>
      </c>
      <c r="N5221" s="0" t="n">
        <f aca="false">M5221*1000/365</f>
        <v>0.158581445008164</v>
      </c>
      <c r="O5221" s="0" t="n">
        <f aca="false">Table1[[#This Row],[Detection frequency 2021]]/100*365</f>
        <v>36.947855</v>
      </c>
      <c r="P5221" s="0" t="n">
        <f aca="false">Table1[[#This Row],[Flared days/year]]/12</f>
        <v>3.07898791666667</v>
      </c>
      <c r="Q5221" s="2" t="n">
        <f aca="false">Table1[[#This Row],['#days per month]]-P5277</f>
        <v>-0.127597916666667</v>
      </c>
    </row>
    <row r="5222" customFormat="false" ht="15.75" hidden="true" customHeight="false" outlineLevel="0" collapsed="false">
      <c r="A5222" s="0" t="s">
        <v>986</v>
      </c>
      <c r="B5222" s="0" t="s">
        <v>987</v>
      </c>
      <c r="C5222" s="0" t="s">
        <v>5395</v>
      </c>
      <c r="D5222" s="0" t="n">
        <v>5685</v>
      </c>
      <c r="E5222" s="0" t="n">
        <v>31.653909</v>
      </c>
      <c r="F5222" s="0" t="n">
        <v>10.237808</v>
      </c>
      <c r="G5222" s="0" t="n">
        <v>0.00163948833259999</v>
      </c>
      <c r="H5222" s="0" t="n">
        <v>1862.48</v>
      </c>
      <c r="I5222" s="0" t="n">
        <v>1.968</v>
      </c>
      <c r="J5222" s="0" t="n">
        <v>11.0552999999999</v>
      </c>
      <c r="K5222" s="0" t="n">
        <v>398</v>
      </c>
      <c r="L5222" s="0" t="s">
        <v>20</v>
      </c>
      <c r="M5222" s="0" t="n">
        <f aca="false">35.3*G5222</f>
        <v>0.0578739381407796</v>
      </c>
      <c r="N5222" s="0" t="n">
        <f aca="false">M5222*1000/365</f>
        <v>0.158558734632273</v>
      </c>
      <c r="O5222" s="0" t="n">
        <f aca="false">Table1[[#This Row],[Detection frequency 2021]]/100*365</f>
        <v>40.3518449999996</v>
      </c>
      <c r="P5222" s="0" t="n">
        <f aca="false">Table1[[#This Row],[Flared days/year]]/12</f>
        <v>3.36265374999997</v>
      </c>
      <c r="Q5222" s="2" t="n">
        <f aca="false">Table1[[#This Row],['#days per month]]-P5278</f>
        <v>0.982218041666636</v>
      </c>
    </row>
    <row r="5223" customFormat="false" ht="15.75" hidden="true" customHeight="false" outlineLevel="0" collapsed="false">
      <c r="A5223" s="0" t="s">
        <v>264</v>
      </c>
      <c r="B5223" s="0" t="s">
        <v>265</v>
      </c>
      <c r="C5223" s="0" t="s">
        <v>5396</v>
      </c>
      <c r="D5223" s="0" t="n">
        <v>8209</v>
      </c>
      <c r="E5223" s="0" t="n">
        <v>26.104838</v>
      </c>
      <c r="F5223" s="0" t="n">
        <v>52.143569</v>
      </c>
      <c r="G5223" s="0" t="n">
        <v>0.009902175844</v>
      </c>
      <c r="H5223" s="0" t="n">
        <v>1770.87</v>
      </c>
      <c r="I5223" s="0" t="n">
        <v>1.6015</v>
      </c>
      <c r="J5223" s="0" t="n">
        <v>3.96824999999999</v>
      </c>
      <c r="K5223" s="0" t="n">
        <v>378</v>
      </c>
      <c r="L5223" s="0" t="s">
        <v>20</v>
      </c>
      <c r="M5223" s="0" t="n">
        <f aca="false">35.3*G5223</f>
        <v>0.3495468072932</v>
      </c>
      <c r="N5223" s="0" t="n">
        <f aca="false">M5223*1000/365</f>
        <v>0.957662485734794</v>
      </c>
      <c r="O5223" s="0" t="n">
        <f aca="false">Table1[[#This Row],[Detection frequency 2021]]/100*365</f>
        <v>14.4841125</v>
      </c>
      <c r="P5223" s="0" t="n">
        <f aca="false">Table1[[#This Row],[Flared days/year]]/12</f>
        <v>1.207009375</v>
      </c>
      <c r="Q5223" s="2" t="n">
        <f aca="false">Table1[[#This Row],['#days per month]]-P5279</f>
        <v>-2.26225479166667</v>
      </c>
    </row>
    <row r="5224" customFormat="false" ht="15.75" hidden="true" customHeight="false" outlineLevel="0" collapsed="false">
      <c r="A5224" s="0" t="s">
        <v>606</v>
      </c>
      <c r="B5224" s="0" t="s">
        <v>607</v>
      </c>
      <c r="C5224" s="0" t="s">
        <v>5397</v>
      </c>
      <c r="D5224" s="0" t="n">
        <v>4910</v>
      </c>
      <c r="E5224" s="0" t="n">
        <v>-22.634615</v>
      </c>
      <c r="F5224" s="0" t="n">
        <v>-40.0914469999999</v>
      </c>
      <c r="G5224" s="0" t="n">
        <v>0.0016379443648</v>
      </c>
      <c r="H5224" s="0" t="n">
        <v>1777.52</v>
      </c>
      <c r="I5224" s="0" t="n">
        <v>1.6015</v>
      </c>
      <c r="J5224" s="0" t="n">
        <v>5.52995</v>
      </c>
      <c r="K5224" s="0" t="n">
        <v>217</v>
      </c>
      <c r="L5224" s="0" t="s">
        <v>20</v>
      </c>
      <c r="M5224" s="0" t="n">
        <f aca="false">35.3*G5224</f>
        <v>0.05781943607744</v>
      </c>
      <c r="N5224" s="0" t="n">
        <f aca="false">M5224*1000/365</f>
        <v>0.158409413910794</v>
      </c>
      <c r="O5224" s="0" t="n">
        <f aca="false">Table1[[#This Row],[Detection frequency 2021]]/100*365</f>
        <v>20.1843175</v>
      </c>
      <c r="P5224" s="0" t="n">
        <f aca="false">Table1[[#This Row],[Flared days/year]]/12</f>
        <v>1.68202645833333</v>
      </c>
      <c r="Q5224" s="2" t="n">
        <f aca="false">Table1[[#This Row],['#days per month]]-P5280</f>
        <v>-0.536817666666667</v>
      </c>
    </row>
    <row r="5225" customFormat="false" ht="15.75" hidden="true" customHeight="false" outlineLevel="0" collapsed="false">
      <c r="A5225" s="0" t="s">
        <v>161</v>
      </c>
      <c r="B5225" s="0" t="s">
        <v>162</v>
      </c>
      <c r="C5225" s="0" t="s">
        <v>5398</v>
      </c>
      <c r="D5225" s="0" t="n">
        <v>9711</v>
      </c>
      <c r="E5225" s="0" t="n">
        <v>41.705881</v>
      </c>
      <c r="F5225" s="0" t="n">
        <v>83.470078</v>
      </c>
      <c r="G5225" s="0" t="n">
        <v>0.0016369434275</v>
      </c>
      <c r="H5225" s="0" t="n">
        <v>1713.85</v>
      </c>
      <c r="I5225" s="0" t="n">
        <v>1.6015</v>
      </c>
      <c r="J5225" s="0" t="n">
        <v>4.22961</v>
      </c>
      <c r="K5225" s="0" t="n">
        <v>331</v>
      </c>
      <c r="L5225" s="0" t="s">
        <v>20</v>
      </c>
      <c r="M5225" s="0" t="n">
        <f aca="false">35.3*G5225</f>
        <v>0.05778410299075</v>
      </c>
      <c r="N5225" s="0" t="n">
        <f aca="false">M5225*1000/365</f>
        <v>0.158312610933562</v>
      </c>
      <c r="O5225" s="0" t="n">
        <f aca="false">Table1[[#This Row],[Detection frequency 2021]]/100*365</f>
        <v>15.4380765</v>
      </c>
      <c r="P5225" s="0" t="n">
        <f aca="false">Table1[[#This Row],[Flared days/year]]/12</f>
        <v>1.286506375</v>
      </c>
      <c r="Q5225" s="2" t="n">
        <f aca="false">Table1[[#This Row],['#days per month]]-P5281</f>
        <v>-3.44760445833333</v>
      </c>
    </row>
    <row r="5226" customFormat="false" ht="15.75" hidden="true" customHeight="false" outlineLevel="0" collapsed="false">
      <c r="A5226" s="0" t="s">
        <v>645</v>
      </c>
      <c r="B5226" s="0" t="s">
        <v>646</v>
      </c>
      <c r="C5226" s="0" t="s">
        <v>5399</v>
      </c>
      <c r="D5226" s="0" t="n">
        <v>3401</v>
      </c>
      <c r="E5226" s="0" t="n">
        <v>33.899518</v>
      </c>
      <c r="F5226" s="0" t="n">
        <v>-97.110988</v>
      </c>
      <c r="G5226" s="0" t="n">
        <v>0.0016360217433</v>
      </c>
      <c r="H5226" s="0" t="n">
        <v>1816.21</v>
      </c>
      <c r="I5226" s="0" t="n">
        <v>2.1453</v>
      </c>
      <c r="J5226" s="0" t="n">
        <v>6.60065999999999</v>
      </c>
      <c r="K5226" s="0" t="n">
        <v>303</v>
      </c>
      <c r="L5226" s="0" t="s">
        <v>20</v>
      </c>
      <c r="M5226" s="0" t="n">
        <f aca="false">35.3*G5226</f>
        <v>0.05775156753849</v>
      </c>
      <c r="N5226" s="0" t="n">
        <f aca="false">M5226*1000/365</f>
        <v>0.158223472708192</v>
      </c>
      <c r="O5226" s="0" t="n">
        <f aca="false">Table1[[#This Row],[Detection frequency 2021]]/100*365</f>
        <v>24.092409</v>
      </c>
      <c r="P5226" s="0" t="n">
        <f aca="false">Table1[[#This Row],[Flared days/year]]/12</f>
        <v>2.00770075</v>
      </c>
      <c r="Q5226" s="2" t="n">
        <f aca="false">Table1[[#This Row],['#days per month]]-P5282</f>
        <v>-0.388764541666667</v>
      </c>
    </row>
    <row r="5227" customFormat="false" ht="15.75" hidden="true" customHeight="false" outlineLevel="0" collapsed="false">
      <c r="A5227" s="0" t="s">
        <v>598</v>
      </c>
      <c r="B5227" s="0" t="s">
        <v>599</v>
      </c>
      <c r="C5227" s="0" t="s">
        <v>5400</v>
      </c>
      <c r="D5227" s="0" t="n">
        <v>288</v>
      </c>
      <c r="E5227" s="0" t="n">
        <v>55.633181</v>
      </c>
      <c r="F5227" s="0" t="n">
        <v>-114.916675</v>
      </c>
      <c r="G5227" s="0" t="n">
        <v>0.0016350149354</v>
      </c>
      <c r="H5227" s="0" t="n">
        <v>1858.64</v>
      </c>
      <c r="I5227" s="0" t="n">
        <v>1.19474</v>
      </c>
      <c r="J5227" s="0" t="n">
        <v>12.3710999999999</v>
      </c>
      <c r="K5227" s="0" t="n">
        <v>291</v>
      </c>
      <c r="L5227" s="0" t="s">
        <v>20</v>
      </c>
      <c r="M5227" s="0" t="n">
        <f aca="false">35.3*G5227</f>
        <v>0.05771602721962</v>
      </c>
      <c r="N5227" s="0" t="n">
        <f aca="false">M5227*1000/365</f>
        <v>0.158126101971562</v>
      </c>
      <c r="O5227" s="0" t="n">
        <f aca="false">Table1[[#This Row],[Detection frequency 2021]]/100*365</f>
        <v>45.1545149999996</v>
      </c>
      <c r="P5227" s="0" t="n">
        <f aca="false">Table1[[#This Row],[Flared days/year]]/12</f>
        <v>3.76287624999997</v>
      </c>
      <c r="Q5227" s="2" t="n">
        <f aca="false">Table1[[#This Row],['#days per month]]-P5283</f>
        <v>2.4307600833333</v>
      </c>
    </row>
    <row r="5228" customFormat="false" ht="15.75" hidden="true" customHeight="false" outlineLevel="0" collapsed="false">
      <c r="A5228" s="0" t="s">
        <v>645</v>
      </c>
      <c r="B5228" s="0" t="s">
        <v>646</v>
      </c>
      <c r="C5228" s="0" t="s">
        <v>5401</v>
      </c>
      <c r="D5228" s="0" t="n">
        <v>2377</v>
      </c>
      <c r="E5228" s="0" t="n">
        <v>31.790128</v>
      </c>
      <c r="F5228" s="0" t="n">
        <v>-102.03071</v>
      </c>
      <c r="G5228" s="0" t="n">
        <v>0.0016334739029</v>
      </c>
      <c r="H5228" s="0" t="n">
        <v>1843.34</v>
      </c>
      <c r="I5228" s="0" t="n">
        <v>1.6015</v>
      </c>
      <c r="J5228" s="0" t="n">
        <v>3.51906</v>
      </c>
      <c r="K5228" s="0" t="n">
        <v>341</v>
      </c>
      <c r="L5228" s="0" t="s">
        <v>20</v>
      </c>
      <c r="M5228" s="0" t="n">
        <f aca="false">35.3*G5228</f>
        <v>0.05766162877237</v>
      </c>
      <c r="N5228" s="0" t="n">
        <f aca="false">M5228*1000/365</f>
        <v>0.157977065129781</v>
      </c>
      <c r="O5228" s="0" t="n">
        <f aca="false">Table1[[#This Row],[Detection frequency 2021]]/100*365</f>
        <v>12.844569</v>
      </c>
      <c r="P5228" s="0" t="n">
        <f aca="false">Table1[[#This Row],[Flared days/year]]/12</f>
        <v>1.07038075</v>
      </c>
      <c r="Q5228" s="2" t="n">
        <f aca="false">Table1[[#This Row],['#days per month]]-P5284</f>
        <v>-2.13620508333333</v>
      </c>
    </row>
    <row r="5229" customFormat="false" ht="15.75" hidden="true" customHeight="false" outlineLevel="0" collapsed="false">
      <c r="A5229" s="0" t="s">
        <v>645</v>
      </c>
      <c r="B5229" s="0" t="s">
        <v>646</v>
      </c>
      <c r="C5229" s="0" t="s">
        <v>5402</v>
      </c>
      <c r="D5229" s="0" t="n">
        <v>2322</v>
      </c>
      <c r="E5229" s="0" t="n">
        <v>32.486263</v>
      </c>
      <c r="F5229" s="0" t="n">
        <v>-102.140546</v>
      </c>
      <c r="G5229" s="0" t="n">
        <v>0.00163251112449999</v>
      </c>
      <c r="H5229" s="0" t="n">
        <v>1783.49</v>
      </c>
      <c r="I5229" s="0" t="n">
        <v>1.50043</v>
      </c>
      <c r="J5229" s="0" t="n">
        <v>4.05796999999999</v>
      </c>
      <c r="K5229" s="0" t="n">
        <v>345</v>
      </c>
      <c r="L5229" s="0" t="s">
        <v>20</v>
      </c>
      <c r="M5229" s="0" t="n">
        <f aca="false">35.3*G5229</f>
        <v>0.0576276426948496</v>
      </c>
      <c r="N5229" s="0" t="n">
        <f aca="false">M5229*1000/365</f>
        <v>0.157883952588629</v>
      </c>
      <c r="O5229" s="0" t="n">
        <f aca="false">Table1[[#This Row],[Detection frequency 2021]]/100*365</f>
        <v>14.8115905</v>
      </c>
      <c r="P5229" s="0" t="n">
        <f aca="false">Table1[[#This Row],[Flared days/year]]/12</f>
        <v>1.23429920833333</v>
      </c>
      <c r="Q5229" s="2" t="n">
        <f aca="false">Table1[[#This Row],['#days per month]]-P5285</f>
        <v>0.090815041666664</v>
      </c>
    </row>
    <row r="5230" customFormat="false" ht="15.75" hidden="true" customHeight="false" outlineLevel="0" collapsed="false">
      <c r="A5230" s="0" t="s">
        <v>126</v>
      </c>
      <c r="B5230" s="0" t="s">
        <v>127</v>
      </c>
      <c r="C5230" s="0" t="s">
        <v>5403</v>
      </c>
      <c r="D5230" s="0" t="n">
        <v>6127</v>
      </c>
      <c r="E5230" s="0" t="n">
        <v>4.365191</v>
      </c>
      <c r="F5230" s="0" t="n">
        <v>7.99809499999999</v>
      </c>
      <c r="G5230" s="0" t="n">
        <v>0.0016285983696</v>
      </c>
      <c r="H5230" s="0" t="n">
        <v>1671.39</v>
      </c>
      <c r="I5230" s="0" t="n">
        <v>1.56402</v>
      </c>
      <c r="J5230" s="0" t="n">
        <v>11.6278999999999</v>
      </c>
      <c r="K5230" s="0" t="n">
        <v>43</v>
      </c>
      <c r="L5230" s="0" t="s">
        <v>20</v>
      </c>
      <c r="M5230" s="0" t="n">
        <f aca="false">35.3*G5230</f>
        <v>0.05748952244688</v>
      </c>
      <c r="N5230" s="0" t="n">
        <f aca="false">M5230*1000/365</f>
        <v>0.157505540950356</v>
      </c>
      <c r="O5230" s="0" t="n">
        <f aca="false">Table1[[#This Row],[Detection frequency 2021]]/100*365</f>
        <v>42.4418349999996</v>
      </c>
      <c r="P5230" s="0" t="n">
        <f aca="false">Table1[[#This Row],[Flared days/year]]/12</f>
        <v>3.5368195833333</v>
      </c>
      <c r="Q5230" s="2" t="n">
        <f aca="false">Table1[[#This Row],['#days per month]]-P5286</f>
        <v>0.630768666666636</v>
      </c>
    </row>
    <row r="5231" customFormat="false" ht="15.75" hidden="true" customHeight="false" outlineLevel="0" collapsed="false">
      <c r="A5231" s="0" t="s">
        <v>345</v>
      </c>
      <c r="B5231" s="0" t="s">
        <v>346</v>
      </c>
      <c r="C5231" s="0" t="s">
        <v>5404</v>
      </c>
      <c r="D5231" s="0" t="n">
        <v>4646</v>
      </c>
      <c r="E5231" s="0" t="n">
        <v>-38.457104</v>
      </c>
      <c r="F5231" s="0" t="n">
        <v>-69.032264</v>
      </c>
      <c r="G5231" s="0" t="n">
        <v>0.00162735967299999</v>
      </c>
      <c r="H5231" s="0" t="n">
        <v>1760.39</v>
      </c>
      <c r="I5231" s="0" t="n">
        <v>3.36449</v>
      </c>
      <c r="J5231" s="0" t="n">
        <v>5.78511999999999</v>
      </c>
      <c r="K5231" s="0" t="n">
        <v>363</v>
      </c>
      <c r="L5231" s="0" t="s">
        <v>20</v>
      </c>
      <c r="M5231" s="0" t="n">
        <f aca="false">35.3*G5231</f>
        <v>0.0574457964568996</v>
      </c>
      <c r="N5231" s="0" t="n">
        <f aca="false">M5231*1000/365</f>
        <v>0.157385743717533</v>
      </c>
      <c r="O5231" s="0" t="n">
        <f aca="false">Table1[[#This Row],[Detection frequency 2021]]/100*365</f>
        <v>21.115688</v>
      </c>
      <c r="P5231" s="0" t="n">
        <f aca="false">Table1[[#This Row],[Flared days/year]]/12</f>
        <v>1.75964066666666</v>
      </c>
      <c r="Q5231" s="2" t="n">
        <f aca="false">Table1[[#This Row],['#days per month]]-P5287</f>
        <v>1.14956445833333</v>
      </c>
    </row>
    <row r="5232" customFormat="false" ht="15.75" hidden="true" customHeight="false" outlineLevel="0" collapsed="false">
      <c r="A5232" s="0" t="s">
        <v>645</v>
      </c>
      <c r="B5232" s="0" t="s">
        <v>646</v>
      </c>
      <c r="C5232" s="0" t="s">
        <v>5405</v>
      </c>
      <c r="D5232" s="0" t="n">
        <v>1356</v>
      </c>
      <c r="E5232" s="0" t="n">
        <v>31.625612</v>
      </c>
      <c r="F5232" s="0" t="n">
        <v>-104.037318</v>
      </c>
      <c r="G5232" s="0" t="n">
        <v>0.0016273479318</v>
      </c>
      <c r="H5232" s="0" t="n">
        <v>1804.92</v>
      </c>
      <c r="I5232" s="0" t="n">
        <v>2.08045</v>
      </c>
      <c r="J5232" s="0" t="n">
        <v>4.67836</v>
      </c>
      <c r="K5232" s="0" t="n">
        <v>342</v>
      </c>
      <c r="L5232" s="0" t="s">
        <v>20</v>
      </c>
      <c r="M5232" s="0" t="n">
        <f aca="false">35.3*G5232</f>
        <v>0.05744538199254</v>
      </c>
      <c r="N5232" s="0" t="n">
        <f aca="false">M5232*1000/365</f>
        <v>0.15738460819874</v>
      </c>
      <c r="O5232" s="0" t="n">
        <f aca="false">Table1[[#This Row],[Detection frequency 2021]]/100*365</f>
        <v>17.076014</v>
      </c>
      <c r="P5232" s="0" t="n">
        <f aca="false">Table1[[#This Row],[Flared days/year]]/12</f>
        <v>1.42300116666667</v>
      </c>
      <c r="Q5232" s="2" t="n">
        <f aca="false">Table1[[#This Row],['#days per month]]-P5288</f>
        <v>-0.39291945833333</v>
      </c>
    </row>
    <row r="5233" customFormat="false" ht="15.75" hidden="true" customHeight="false" outlineLevel="0" collapsed="false">
      <c r="A5233" s="0" t="s">
        <v>28</v>
      </c>
      <c r="B5233" s="0" t="s">
        <v>29</v>
      </c>
      <c r="C5233" s="0" t="s">
        <v>5406</v>
      </c>
      <c r="D5233" s="0" t="n">
        <v>7453</v>
      </c>
      <c r="E5233" s="0" t="n">
        <v>33.020827</v>
      </c>
      <c r="F5233" s="0" t="n">
        <v>46.173535</v>
      </c>
      <c r="G5233" s="0" t="n">
        <v>0.0016270162429</v>
      </c>
      <c r="H5233" s="0" t="n">
        <v>1459</v>
      </c>
      <c r="I5233" s="0" t="n">
        <v>1.6015</v>
      </c>
      <c r="J5233" s="0" t="n">
        <v>3.60824999999999</v>
      </c>
      <c r="K5233" s="0" t="n">
        <v>388</v>
      </c>
      <c r="L5233" s="0" t="s">
        <v>20</v>
      </c>
      <c r="M5233" s="0" t="n">
        <f aca="false">35.3*G5233</f>
        <v>0.05743367337437</v>
      </c>
      <c r="N5233" s="0" t="n">
        <f aca="false">M5233*1000/365</f>
        <v>0.157352529792795</v>
      </c>
      <c r="O5233" s="0" t="n">
        <f aca="false">Table1[[#This Row],[Detection frequency 2021]]/100*365</f>
        <v>13.1701125</v>
      </c>
      <c r="P5233" s="0" t="n">
        <f aca="false">Table1[[#This Row],[Flared days/year]]/12</f>
        <v>1.097509375</v>
      </c>
      <c r="Q5233" s="2" t="n">
        <f aca="false">Table1[[#This Row],['#days per month]]-P5289</f>
        <v>-1.51994820833334</v>
      </c>
    </row>
    <row r="5234" customFormat="false" ht="15.75" hidden="true" customHeight="false" outlineLevel="0" collapsed="false">
      <c r="A5234" s="0" t="s">
        <v>645</v>
      </c>
      <c r="B5234" s="0" t="s">
        <v>646</v>
      </c>
      <c r="C5234" s="0" t="s">
        <v>5407</v>
      </c>
      <c r="D5234" s="0" t="n">
        <v>1358</v>
      </c>
      <c r="E5234" s="0" t="n">
        <v>32.216703</v>
      </c>
      <c r="F5234" s="0" t="n">
        <v>-104.033794</v>
      </c>
      <c r="G5234" s="0" t="n">
        <v>0.001626420377</v>
      </c>
      <c r="H5234" s="0" t="n">
        <v>1857.28</v>
      </c>
      <c r="I5234" s="0" t="n">
        <v>1.6015</v>
      </c>
      <c r="J5234" s="0" t="n">
        <v>5.35714</v>
      </c>
      <c r="K5234" s="0" t="n">
        <v>336</v>
      </c>
      <c r="L5234" s="0" t="s">
        <v>20</v>
      </c>
      <c r="M5234" s="0" t="n">
        <f aca="false">35.3*G5234</f>
        <v>0.0574126393081</v>
      </c>
      <c r="N5234" s="0" t="n">
        <f aca="false">M5234*1000/365</f>
        <v>0.157294902213973</v>
      </c>
      <c r="O5234" s="0" t="n">
        <f aca="false">Table1[[#This Row],[Detection frequency 2021]]/100*365</f>
        <v>19.553561</v>
      </c>
      <c r="P5234" s="0" t="n">
        <f aca="false">Table1[[#This Row],[Flared days/year]]/12</f>
        <v>1.62946341666667</v>
      </c>
      <c r="Q5234" s="2" t="n">
        <f aca="false">Table1[[#This Row],['#days per month]]-P5290</f>
        <v>0.214735583333334</v>
      </c>
    </row>
    <row r="5235" customFormat="false" ht="15.75" hidden="true" customHeight="false" outlineLevel="0" collapsed="false">
      <c r="A5235" s="0" t="s">
        <v>645</v>
      </c>
      <c r="B5235" s="0" t="s">
        <v>646</v>
      </c>
      <c r="C5235" s="0" t="s">
        <v>5408</v>
      </c>
      <c r="D5235" s="0" t="n">
        <v>3033</v>
      </c>
      <c r="E5235" s="0" t="n">
        <v>28.48379</v>
      </c>
      <c r="F5235" s="0" t="n">
        <v>-98.685186</v>
      </c>
      <c r="G5235" s="0" t="n">
        <v>0.0016263851534</v>
      </c>
      <c r="H5235" s="0" t="n">
        <v>1911.53</v>
      </c>
      <c r="I5235" s="0" t="n">
        <v>1.73640999999999</v>
      </c>
      <c r="J5235" s="0" t="n">
        <v>9.83607</v>
      </c>
      <c r="K5235" s="0" t="n">
        <v>305</v>
      </c>
      <c r="L5235" s="0" t="s">
        <v>20</v>
      </c>
      <c r="M5235" s="0" t="n">
        <f aca="false">35.3*G5235</f>
        <v>0.05741139591502</v>
      </c>
      <c r="N5235" s="0" t="n">
        <f aca="false">M5235*1000/365</f>
        <v>0.157291495657589</v>
      </c>
      <c r="O5235" s="0" t="n">
        <f aca="false">Table1[[#This Row],[Detection frequency 2021]]/100*365</f>
        <v>35.9016555</v>
      </c>
      <c r="P5235" s="0" t="n">
        <f aca="false">Table1[[#This Row],[Flared days/year]]/12</f>
        <v>2.991804625</v>
      </c>
      <c r="Q5235" s="2" t="n">
        <f aca="false">Table1[[#This Row],['#days per month]]-P5291</f>
        <v>1.53347145833333</v>
      </c>
    </row>
    <row r="5236" customFormat="false" ht="15.75" hidden="true" customHeight="false" outlineLevel="0" collapsed="false">
      <c r="A5236" s="0" t="s">
        <v>645</v>
      </c>
      <c r="B5236" s="0" t="s">
        <v>646</v>
      </c>
      <c r="C5236" s="0" t="s">
        <v>5409</v>
      </c>
      <c r="D5236" s="0" t="n">
        <v>846</v>
      </c>
      <c r="E5236" s="0" t="n">
        <v>47.993106</v>
      </c>
      <c r="F5236" s="0" t="n">
        <v>-102.7927</v>
      </c>
      <c r="G5236" s="0" t="n">
        <v>0.0016262295825</v>
      </c>
      <c r="H5236" s="0" t="n">
        <v>1874.35</v>
      </c>
      <c r="I5236" s="0" t="n">
        <v>1.81529</v>
      </c>
      <c r="J5236" s="0" t="n">
        <v>10.1227</v>
      </c>
      <c r="K5236" s="0" t="n">
        <v>326</v>
      </c>
      <c r="L5236" s="0" t="s">
        <v>20</v>
      </c>
      <c r="M5236" s="0" t="n">
        <f aca="false">35.3*G5236</f>
        <v>0.05740590426225</v>
      </c>
      <c r="N5236" s="0" t="n">
        <f aca="false">M5236*1000/365</f>
        <v>0.157276450033562</v>
      </c>
      <c r="O5236" s="0" t="n">
        <f aca="false">Table1[[#This Row],[Detection frequency 2021]]/100*365</f>
        <v>36.947855</v>
      </c>
      <c r="P5236" s="0" t="n">
        <f aca="false">Table1[[#This Row],[Flared days/year]]/12</f>
        <v>3.07898791666667</v>
      </c>
      <c r="Q5236" s="2" t="n">
        <f aca="false">Table1[[#This Row],['#days per month]]-P5292</f>
        <v>-1.3722175</v>
      </c>
    </row>
    <row r="5237" customFormat="false" ht="15.75" hidden="true" customHeight="false" outlineLevel="0" collapsed="false">
      <c r="A5237" s="0" t="s">
        <v>645</v>
      </c>
      <c r="B5237" s="0" t="s">
        <v>646</v>
      </c>
      <c r="C5237" s="0" t="s">
        <v>5410</v>
      </c>
      <c r="D5237" s="0" t="n">
        <v>3260</v>
      </c>
      <c r="E5237" s="0" t="n">
        <v>29.076514</v>
      </c>
      <c r="F5237" s="0" t="n">
        <v>-97.700074</v>
      </c>
      <c r="G5237" s="0" t="n">
        <v>0.0016256748108</v>
      </c>
      <c r="H5237" s="0" t="n">
        <v>1873.52</v>
      </c>
      <c r="I5237" s="0" t="n">
        <v>2.30821</v>
      </c>
      <c r="J5237" s="0" t="n">
        <v>4.71698</v>
      </c>
      <c r="K5237" s="0" t="n">
        <v>318</v>
      </c>
      <c r="L5237" s="0" t="s">
        <v>20</v>
      </c>
      <c r="M5237" s="0" t="n">
        <f aca="false">35.3*G5237</f>
        <v>0.05738632082124</v>
      </c>
      <c r="N5237" s="0" t="n">
        <f aca="false">M5237*1000/365</f>
        <v>0.157222796770521</v>
      </c>
      <c r="O5237" s="0" t="n">
        <f aca="false">Table1[[#This Row],[Detection frequency 2021]]/100*365</f>
        <v>17.216977</v>
      </c>
      <c r="P5237" s="0" t="n">
        <f aca="false">Table1[[#This Row],[Flared days/year]]/12</f>
        <v>1.43474808333333</v>
      </c>
      <c r="Q5237" s="2" t="n">
        <f aca="false">Table1[[#This Row],['#days per month]]-P5293</f>
        <v>-1.97648108333333</v>
      </c>
    </row>
    <row r="5238" customFormat="false" ht="15.75" hidden="true" customHeight="false" outlineLevel="0" collapsed="false">
      <c r="A5238" s="0" t="s">
        <v>645</v>
      </c>
      <c r="B5238" s="0" t="s">
        <v>646</v>
      </c>
      <c r="C5238" s="0" t="s">
        <v>5411</v>
      </c>
      <c r="D5238" s="0" t="n">
        <v>1839</v>
      </c>
      <c r="E5238" s="0" t="n">
        <v>32.561263</v>
      </c>
      <c r="F5238" s="0" t="n">
        <v>-103.517486</v>
      </c>
      <c r="G5238" s="0" t="n">
        <v>0.0016250349154</v>
      </c>
      <c r="H5238" s="0" t="n">
        <v>1882.47</v>
      </c>
      <c r="I5238" s="0" t="n">
        <v>1.6015</v>
      </c>
      <c r="J5238" s="0" t="n">
        <v>6.13496999999999</v>
      </c>
      <c r="K5238" s="0" t="n">
        <v>326</v>
      </c>
      <c r="L5238" s="0" t="s">
        <v>20</v>
      </c>
      <c r="M5238" s="0" t="n">
        <f aca="false">35.3*G5238</f>
        <v>0.05736373251362</v>
      </c>
      <c r="N5238" s="0" t="n">
        <f aca="false">M5238*1000/365</f>
        <v>0.157160910996219</v>
      </c>
      <c r="O5238" s="0" t="n">
        <f aca="false">Table1[[#This Row],[Detection frequency 2021]]/100*365</f>
        <v>22.3926405</v>
      </c>
      <c r="P5238" s="0" t="n">
        <f aca="false">Table1[[#This Row],[Flared days/year]]/12</f>
        <v>1.866053375</v>
      </c>
      <c r="Q5238" s="2" t="n">
        <f aca="false">Table1[[#This Row],['#days per month]]-P5294</f>
        <v>-0.886585000000003</v>
      </c>
    </row>
    <row r="5239" customFormat="false" ht="15.75" hidden="true" customHeight="false" outlineLevel="0" collapsed="false">
      <c r="A5239" s="0" t="s">
        <v>24</v>
      </c>
      <c r="B5239" s="0" t="s">
        <v>25</v>
      </c>
      <c r="C5239" s="0" t="s">
        <v>5412</v>
      </c>
      <c r="D5239" s="0" t="n">
        <v>9040</v>
      </c>
      <c r="E5239" s="0" t="n">
        <v>67.861912</v>
      </c>
      <c r="F5239" s="0" t="n">
        <v>75.87685</v>
      </c>
      <c r="G5239" s="0" t="n">
        <v>0.001623279606</v>
      </c>
      <c r="H5239" s="0" t="n">
        <v>1667.94</v>
      </c>
      <c r="I5239" s="0" t="n">
        <v>1.6015</v>
      </c>
      <c r="J5239" s="0" t="n">
        <v>1.76768</v>
      </c>
      <c r="K5239" s="0" t="n">
        <v>396</v>
      </c>
      <c r="L5239" s="0" t="s">
        <v>218</v>
      </c>
      <c r="M5239" s="0" t="n">
        <f aca="false">35.3*G5239</f>
        <v>0.0573017700918</v>
      </c>
      <c r="N5239" s="0" t="n">
        <f aca="false">M5239*1000/365</f>
        <v>0.156991150936438</v>
      </c>
      <c r="O5239" s="0" t="n">
        <f aca="false">Table1[[#This Row],[Detection frequency 2021]]/100*365</f>
        <v>6.452032</v>
      </c>
      <c r="P5239" s="0" t="n">
        <f aca="false">Table1[[#This Row],[Flared days/year]]/12</f>
        <v>0.537669333333333</v>
      </c>
      <c r="Q5239" s="2" t="n">
        <f aca="false">Table1[[#This Row],['#days per month]]-P5295</f>
        <v>-0.541632625</v>
      </c>
    </row>
    <row r="5240" customFormat="false" ht="15.75" hidden="true" customHeight="false" outlineLevel="0" collapsed="false">
      <c r="A5240" s="0" t="s">
        <v>645</v>
      </c>
      <c r="B5240" s="0" t="s">
        <v>646</v>
      </c>
      <c r="C5240" s="0" t="s">
        <v>5413</v>
      </c>
      <c r="D5240" s="0" t="n">
        <v>3019</v>
      </c>
      <c r="E5240" s="0" t="n">
        <v>28.495825</v>
      </c>
      <c r="F5240" s="0" t="n">
        <v>-98.769052</v>
      </c>
      <c r="G5240" s="0" t="n">
        <v>0.0016215624555</v>
      </c>
      <c r="H5240" s="0" t="n">
        <v>1885.12</v>
      </c>
      <c r="I5240" s="0" t="n">
        <v>1.6015</v>
      </c>
      <c r="J5240" s="0" t="n">
        <v>9.0625</v>
      </c>
      <c r="K5240" s="0" t="n">
        <v>320</v>
      </c>
      <c r="L5240" s="0" t="s">
        <v>20</v>
      </c>
      <c r="M5240" s="0" t="n">
        <f aca="false">35.3*G5240</f>
        <v>0.05724115467915</v>
      </c>
      <c r="N5240" s="0" t="n">
        <f aca="false">M5240*1000/365</f>
        <v>0.15682508131274</v>
      </c>
      <c r="O5240" s="0" t="n">
        <f aca="false">Table1[[#This Row],[Detection frequency 2021]]/100*365</f>
        <v>33.078125</v>
      </c>
      <c r="P5240" s="0" t="n">
        <f aca="false">Table1[[#This Row],[Flared days/year]]/12</f>
        <v>2.75651041666667</v>
      </c>
      <c r="Q5240" s="2" t="n">
        <f aca="false">Table1[[#This Row],['#days per month]]-P5296</f>
        <v>-0.531774583333334</v>
      </c>
    </row>
    <row r="5241" customFormat="false" ht="15.75" hidden="true" customHeight="false" outlineLevel="0" collapsed="false">
      <c r="A5241" s="0" t="s">
        <v>72</v>
      </c>
      <c r="B5241" s="0" t="s">
        <v>73</v>
      </c>
      <c r="C5241" s="0" t="s">
        <v>5414</v>
      </c>
      <c r="D5241" s="0" t="n">
        <v>6908</v>
      </c>
      <c r="E5241" s="0" t="n">
        <v>47.427955</v>
      </c>
      <c r="F5241" s="0" t="n">
        <v>53.235302</v>
      </c>
      <c r="G5241" s="0" t="n">
        <v>0.00162014177029999</v>
      </c>
      <c r="H5241" s="0" t="n">
        <v>1886.78</v>
      </c>
      <c r="I5241" s="0" t="n">
        <v>1.6015</v>
      </c>
      <c r="J5241" s="0" t="n">
        <v>12.3515</v>
      </c>
      <c r="K5241" s="0" t="n">
        <v>421</v>
      </c>
      <c r="L5241" s="0" t="s">
        <v>20</v>
      </c>
      <c r="M5241" s="0" t="n">
        <f aca="false">35.3*G5241</f>
        <v>0.0571910044915896</v>
      </c>
      <c r="N5241" s="0" t="n">
        <f aca="false">M5241*1000/365</f>
        <v>0.156687683538602</v>
      </c>
      <c r="O5241" s="0" t="n">
        <f aca="false">Table1[[#This Row],[Detection frequency 2021]]/100*365</f>
        <v>45.082975</v>
      </c>
      <c r="P5241" s="0" t="n">
        <f aca="false">Table1[[#This Row],[Flared days/year]]/12</f>
        <v>3.75691458333333</v>
      </c>
      <c r="Q5241" s="2" t="n">
        <f aca="false">Table1[[#This Row],['#days per month]]-P5297</f>
        <v>2.66015954166667</v>
      </c>
    </row>
    <row r="5242" customFormat="false" ht="15.75" hidden="true" customHeight="false" outlineLevel="0" collapsed="false">
      <c r="A5242" s="0" t="s">
        <v>35</v>
      </c>
      <c r="B5242" s="0" t="s">
        <v>36</v>
      </c>
      <c r="C5242" s="0" t="s">
        <v>5415</v>
      </c>
      <c r="D5242" s="0" t="n">
        <v>3684</v>
      </c>
      <c r="E5242" s="0" t="n">
        <v>20.478651</v>
      </c>
      <c r="F5242" s="0" t="n">
        <v>-97.60094</v>
      </c>
      <c r="G5242" s="0" t="n">
        <v>0.0016198834639</v>
      </c>
      <c r="H5242" s="0" t="n">
        <v>1877.24</v>
      </c>
      <c r="I5242" s="0" t="n">
        <v>1.83627</v>
      </c>
      <c r="J5242" s="0" t="n">
        <v>10.3139</v>
      </c>
      <c r="K5242" s="0" t="n">
        <v>223</v>
      </c>
      <c r="L5242" s="0" t="s">
        <v>20</v>
      </c>
      <c r="M5242" s="0" t="n">
        <f aca="false">35.3*G5242</f>
        <v>0.05718188627567</v>
      </c>
      <c r="N5242" s="0" t="n">
        <f aca="false">M5242*1000/365</f>
        <v>0.156662702125123</v>
      </c>
      <c r="O5242" s="0" t="n">
        <f aca="false">Table1[[#This Row],[Detection frequency 2021]]/100*365</f>
        <v>37.645735</v>
      </c>
      <c r="P5242" s="0" t="n">
        <f aca="false">Table1[[#This Row],[Flared days/year]]/12</f>
        <v>3.13714458333333</v>
      </c>
      <c r="Q5242" s="2" t="n">
        <f aca="false">Table1[[#This Row],['#days per month]]-P5298</f>
        <v>0.779262833333333</v>
      </c>
    </row>
    <row r="5243" customFormat="false" ht="15.75" hidden="true" customHeight="false" outlineLevel="0" collapsed="false">
      <c r="A5243" s="0" t="s">
        <v>645</v>
      </c>
      <c r="B5243" s="0" t="s">
        <v>646</v>
      </c>
      <c r="C5243" s="0" t="s">
        <v>5416</v>
      </c>
      <c r="D5243" s="0" t="n">
        <v>1519</v>
      </c>
      <c r="E5243" s="0" t="n">
        <v>32.054921</v>
      </c>
      <c r="F5243" s="0" t="n">
        <v>-103.833312</v>
      </c>
      <c r="G5243" s="0" t="n">
        <v>0.0016196075457</v>
      </c>
      <c r="H5243" s="0" t="n">
        <v>1764.5</v>
      </c>
      <c r="I5243" s="0" t="n">
        <v>1.6015</v>
      </c>
      <c r="J5243" s="0" t="n">
        <v>4.53171999999999</v>
      </c>
      <c r="K5243" s="0" t="n">
        <v>331</v>
      </c>
      <c r="L5243" s="0" t="s">
        <v>20</v>
      </c>
      <c r="M5243" s="0" t="n">
        <f aca="false">35.3*G5243</f>
        <v>0.05717214636321</v>
      </c>
      <c r="N5243" s="0" t="n">
        <f aca="false">M5243*1000/365</f>
        <v>0.156636017433452</v>
      </c>
      <c r="O5243" s="0" t="n">
        <f aca="false">Table1[[#This Row],[Detection frequency 2021]]/100*365</f>
        <v>16.540778</v>
      </c>
      <c r="P5243" s="0" t="n">
        <f aca="false">Table1[[#This Row],[Flared days/year]]/12</f>
        <v>1.37839816666666</v>
      </c>
      <c r="Q5243" s="2" t="n">
        <f aca="false">Table1[[#This Row],['#days per month]]-P5299</f>
        <v>-1.058545625</v>
      </c>
    </row>
    <row r="5244" customFormat="false" ht="15.75" hidden="true" customHeight="false" outlineLevel="0" collapsed="false">
      <c r="A5244" s="0" t="s">
        <v>24</v>
      </c>
      <c r="B5244" s="0" t="s">
        <v>25</v>
      </c>
      <c r="C5244" s="0" t="s">
        <v>5417</v>
      </c>
      <c r="D5244" s="0" t="n">
        <v>10418</v>
      </c>
      <c r="E5244" s="0" t="n">
        <v>58.0411099999999</v>
      </c>
      <c r="F5244" s="0" t="n">
        <v>106.58301</v>
      </c>
      <c r="G5244" s="0" t="n">
        <v>0.0016191349624</v>
      </c>
      <c r="H5244" s="0" t="n">
        <v>1749.81</v>
      </c>
      <c r="I5244" s="0" t="n">
        <v>1.6015</v>
      </c>
      <c r="J5244" s="0" t="n">
        <v>8.84615</v>
      </c>
      <c r="K5244" s="0" t="n">
        <v>260</v>
      </c>
      <c r="L5244" s="0" t="s">
        <v>20</v>
      </c>
      <c r="M5244" s="0" t="n">
        <f aca="false">35.3*G5244</f>
        <v>0.05715546417272</v>
      </c>
      <c r="N5244" s="0" t="n">
        <f aca="false">M5244*1000/365</f>
        <v>0.156590312801973</v>
      </c>
      <c r="O5244" s="0" t="n">
        <f aca="false">Table1[[#This Row],[Detection frequency 2021]]/100*365</f>
        <v>32.2884475</v>
      </c>
      <c r="P5244" s="0" t="n">
        <f aca="false">Table1[[#This Row],[Flared days/year]]/12</f>
        <v>2.69070395833333</v>
      </c>
      <c r="Q5244" s="2" t="n">
        <f aca="false">Table1[[#This Row],['#days per month]]-P5300</f>
        <v>-3.54860604166667</v>
      </c>
    </row>
    <row r="5245" customFormat="false" ht="15.75" hidden="true" customHeight="false" outlineLevel="0" collapsed="false">
      <c r="A5245" s="0" t="s">
        <v>24</v>
      </c>
      <c r="B5245" s="0" t="s">
        <v>25</v>
      </c>
      <c r="C5245" s="0" t="s">
        <v>5418</v>
      </c>
      <c r="D5245" s="0" t="n">
        <v>6897</v>
      </c>
      <c r="E5245" s="0" t="n">
        <v>57.311627</v>
      </c>
      <c r="F5245" s="0" t="n">
        <v>53.075419</v>
      </c>
      <c r="G5245" s="0" t="n">
        <v>0.0016163963275</v>
      </c>
      <c r="H5245" s="0" t="n">
        <v>1914.66</v>
      </c>
      <c r="I5245" s="0" t="n">
        <v>1.6015</v>
      </c>
      <c r="J5245" s="0" t="n">
        <v>16.1538</v>
      </c>
      <c r="K5245" s="0" t="n">
        <v>260</v>
      </c>
      <c r="L5245" s="0" t="s">
        <v>20</v>
      </c>
      <c r="M5245" s="0" t="n">
        <f aca="false">35.3*G5245</f>
        <v>0.05705879036075</v>
      </c>
      <c r="N5245" s="0" t="n">
        <f aca="false">M5245*1000/365</f>
        <v>0.156325453043151</v>
      </c>
      <c r="O5245" s="0" t="n">
        <f aca="false">Table1[[#This Row],[Detection frequency 2021]]/100*365</f>
        <v>58.96137</v>
      </c>
      <c r="P5245" s="0" t="n">
        <f aca="false">Table1[[#This Row],[Flared days/year]]/12</f>
        <v>4.9134475</v>
      </c>
      <c r="Q5245" s="2" t="n">
        <f aca="false">Table1[[#This Row],['#days per month]]-P5301</f>
        <v>1.0578004166667</v>
      </c>
    </row>
    <row r="5246" customFormat="false" ht="15.75" hidden="true" customHeight="false" outlineLevel="0" collapsed="false">
      <c r="A5246" s="0" t="s">
        <v>35</v>
      </c>
      <c r="B5246" s="0" t="s">
        <v>36</v>
      </c>
      <c r="C5246" s="0" t="s">
        <v>5419</v>
      </c>
      <c r="D5246" s="0" t="n">
        <v>3697</v>
      </c>
      <c r="E5246" s="0" t="n">
        <v>20.620468</v>
      </c>
      <c r="F5246" s="0" t="n">
        <v>-97.382293</v>
      </c>
      <c r="G5246" s="0" t="n">
        <v>0.0016151899192</v>
      </c>
      <c r="H5246" s="0" t="n">
        <v>1911.26</v>
      </c>
      <c r="I5246" s="0" t="n">
        <v>1.5834</v>
      </c>
      <c r="J5246" s="0" t="n">
        <v>7.94393</v>
      </c>
      <c r="K5246" s="0" t="n">
        <v>214</v>
      </c>
      <c r="L5246" s="0" t="s">
        <v>20</v>
      </c>
      <c r="M5246" s="0" t="n">
        <f aca="false">35.3*G5246</f>
        <v>0.05701620414776</v>
      </c>
      <c r="N5246" s="0" t="n">
        <f aca="false">M5246*1000/365</f>
        <v>0.156208778487014</v>
      </c>
      <c r="O5246" s="0" t="n">
        <f aca="false">Table1[[#This Row],[Detection frequency 2021]]/100*365</f>
        <v>28.9953445</v>
      </c>
      <c r="P5246" s="0" t="n">
        <f aca="false">Table1[[#This Row],[Flared days/year]]/12</f>
        <v>2.41627870833333</v>
      </c>
      <c r="Q5246" s="2" t="n">
        <f aca="false">Table1[[#This Row],['#days per month]]-P5302</f>
        <v>1.59197791666667</v>
      </c>
    </row>
    <row r="5247" customFormat="false" ht="15.75" hidden="true" customHeight="false" outlineLevel="0" collapsed="false">
      <c r="A5247" s="0" t="s">
        <v>598</v>
      </c>
      <c r="B5247" s="0" t="s">
        <v>599</v>
      </c>
      <c r="C5247" s="0" t="s">
        <v>5420</v>
      </c>
      <c r="D5247" s="0" t="n">
        <v>122</v>
      </c>
      <c r="E5247" s="0" t="n">
        <v>55.897087</v>
      </c>
      <c r="F5247" s="0" t="n">
        <v>-119.442967</v>
      </c>
      <c r="G5247" s="0" t="n">
        <v>0.0016146821123</v>
      </c>
      <c r="H5247" s="0" t="n">
        <v>1943.39</v>
      </c>
      <c r="I5247" s="0" t="n">
        <v>2.90789</v>
      </c>
      <c r="J5247" s="0" t="n">
        <v>11.8033</v>
      </c>
      <c r="K5247" s="0" t="n">
        <v>305</v>
      </c>
      <c r="L5247" s="0" t="s">
        <v>20</v>
      </c>
      <c r="M5247" s="0" t="n">
        <f aca="false">35.3*G5247</f>
        <v>0.05699827856419</v>
      </c>
      <c r="N5247" s="0" t="n">
        <f aca="false">M5247*1000/365</f>
        <v>0.156159667299151</v>
      </c>
      <c r="O5247" s="0" t="n">
        <f aca="false">Table1[[#This Row],[Detection frequency 2021]]/100*365</f>
        <v>43.082045</v>
      </c>
      <c r="P5247" s="0" t="n">
        <f aca="false">Table1[[#This Row],[Flared days/year]]/12</f>
        <v>3.59017041666667</v>
      </c>
      <c r="Q5247" s="2" t="n">
        <f aca="false">Table1[[#This Row],['#days per month]]-P5303</f>
        <v>0.646621833333334</v>
      </c>
    </row>
    <row r="5248" customFormat="false" ht="15.75" hidden="true" customHeight="false" outlineLevel="0" collapsed="false">
      <c r="A5248" s="0" t="s">
        <v>645</v>
      </c>
      <c r="B5248" s="0" t="s">
        <v>646</v>
      </c>
      <c r="C5248" s="0" t="s">
        <v>5421</v>
      </c>
      <c r="D5248" s="0" t="n">
        <v>613</v>
      </c>
      <c r="E5248" s="0" t="n">
        <v>47.847369</v>
      </c>
      <c r="F5248" s="0" t="n">
        <v>-103.245959</v>
      </c>
      <c r="G5248" s="0" t="n">
        <v>0.0016121195954</v>
      </c>
      <c r="H5248" s="0" t="n">
        <v>1951.7</v>
      </c>
      <c r="I5248" s="0" t="n">
        <v>2.88092</v>
      </c>
      <c r="J5248" s="0" t="n">
        <v>5.42857</v>
      </c>
      <c r="K5248" s="0" t="n">
        <v>350</v>
      </c>
      <c r="L5248" s="0" t="s">
        <v>20</v>
      </c>
      <c r="M5248" s="0" t="n">
        <f aca="false">35.3*G5248</f>
        <v>0.05690782171762</v>
      </c>
      <c r="N5248" s="0" t="n">
        <f aca="false">M5248*1000/365</f>
        <v>0.155911840322247</v>
      </c>
      <c r="O5248" s="0" t="n">
        <f aca="false">Table1[[#This Row],[Detection frequency 2021]]/100*365</f>
        <v>19.8142805</v>
      </c>
      <c r="P5248" s="0" t="n">
        <f aca="false">Table1[[#This Row],[Flared days/year]]/12</f>
        <v>1.65119004166667</v>
      </c>
      <c r="Q5248" s="2" t="n">
        <f aca="false">Table1[[#This Row],['#days per month]]-P5304</f>
        <v>-0.514981541666667</v>
      </c>
    </row>
    <row r="5249" customFormat="false" ht="15.75" hidden="false" customHeight="false" outlineLevel="0" collapsed="false">
      <c r="A5249" s="0" t="s">
        <v>240</v>
      </c>
      <c r="B5249" s="0" t="s">
        <v>241</v>
      </c>
      <c r="C5249" s="0" t="s">
        <v>5422</v>
      </c>
      <c r="D5249" s="0" t="n">
        <v>7668</v>
      </c>
      <c r="E5249" s="0" t="n">
        <v>24.059578</v>
      </c>
      <c r="F5249" s="0" t="n">
        <v>48.119066</v>
      </c>
      <c r="G5249" s="0" t="n">
        <v>0.005132636227</v>
      </c>
      <c r="H5249" s="0" t="n">
        <v>1769.71</v>
      </c>
      <c r="I5249" s="0" t="n">
        <v>1.6015</v>
      </c>
      <c r="J5249" s="0" t="n">
        <v>4.45026</v>
      </c>
      <c r="K5249" s="0" t="n">
        <v>382</v>
      </c>
      <c r="L5249" s="0" t="s">
        <v>20</v>
      </c>
      <c r="M5249" s="0" t="n">
        <f aca="false">35.3*G5249</f>
        <v>0.1811820588131</v>
      </c>
      <c r="N5249" s="0" t="n">
        <f aca="false">M5249*1000/365</f>
        <v>0.496389202227671</v>
      </c>
      <c r="O5249" s="0" t="n">
        <f aca="false">Table1[[#This Row],[Detection frequency 2021]]/100*365</f>
        <v>16.243449</v>
      </c>
      <c r="P5249" s="2" t="n">
        <f aca="false">Table1[[#This Row],[Flared days/year]]/12</f>
        <v>1.35362075</v>
      </c>
      <c r="Q5249" s="2"/>
    </row>
    <row r="5250" customFormat="false" ht="15.75" hidden="true" customHeight="false" outlineLevel="0" collapsed="false">
      <c r="A5250" s="0" t="s">
        <v>126</v>
      </c>
      <c r="B5250" s="0" t="s">
        <v>127</v>
      </c>
      <c r="C5250" s="0" t="s">
        <v>5423</v>
      </c>
      <c r="D5250" s="0" t="n">
        <v>5908</v>
      </c>
      <c r="E5250" s="0" t="n">
        <v>5.758374</v>
      </c>
      <c r="F5250" s="0" t="n">
        <v>4.920854</v>
      </c>
      <c r="G5250" s="0" t="n">
        <v>0.0016101353326</v>
      </c>
      <c r="H5250" s="0" t="n">
        <v>1557</v>
      </c>
      <c r="I5250" s="0" t="n">
        <v>1.6015</v>
      </c>
      <c r="J5250" s="0" t="n">
        <v>3.44828</v>
      </c>
      <c r="K5250" s="0" t="n">
        <v>58</v>
      </c>
      <c r="L5250" s="0" t="s">
        <v>20</v>
      </c>
      <c r="M5250" s="0" t="n">
        <f aca="false">35.3*G5250</f>
        <v>0.05683777724078</v>
      </c>
      <c r="N5250" s="0" t="n">
        <f aca="false">M5250*1000/365</f>
        <v>0.155719937645973</v>
      </c>
      <c r="O5250" s="0" t="n">
        <f aca="false">Table1[[#This Row],[Detection frequency 2021]]/100*365</f>
        <v>12.586222</v>
      </c>
      <c r="P5250" s="0" t="n">
        <f aca="false">Table1[[#This Row],[Flared days/year]]/12</f>
        <v>1.04885183333333</v>
      </c>
      <c r="Q5250" s="2" t="n">
        <f aca="false">Table1[[#This Row],['#days per month]]-P5306</f>
        <v>-2.33077441666664</v>
      </c>
    </row>
    <row r="5251" customFormat="false" ht="15.75" hidden="true" customHeight="false" outlineLevel="0" collapsed="false">
      <c r="A5251" s="0" t="s">
        <v>645</v>
      </c>
      <c r="B5251" s="0" t="s">
        <v>646</v>
      </c>
      <c r="C5251" s="0" t="s">
        <v>5424</v>
      </c>
      <c r="D5251" s="0" t="n">
        <v>3239</v>
      </c>
      <c r="E5251" s="0" t="n">
        <v>34.81306</v>
      </c>
      <c r="F5251" s="0" t="n">
        <v>-97.7820189999999</v>
      </c>
      <c r="G5251" s="0" t="n">
        <v>0.0016087440004</v>
      </c>
      <c r="H5251" s="0" t="n">
        <v>1898.88</v>
      </c>
      <c r="I5251" s="0" t="n">
        <v>1.6015</v>
      </c>
      <c r="J5251" s="0" t="n">
        <v>9.96678</v>
      </c>
      <c r="K5251" s="0" t="n">
        <v>301</v>
      </c>
      <c r="L5251" s="0" t="s">
        <v>20</v>
      </c>
      <c r="M5251" s="0" t="n">
        <f aca="false">35.3*G5251</f>
        <v>0.05678866321412</v>
      </c>
      <c r="N5251" s="0" t="n">
        <f aca="false">M5251*1000/365</f>
        <v>0.155585378668822</v>
      </c>
      <c r="O5251" s="0" t="n">
        <f aca="false">Table1[[#This Row],[Detection frequency 2021]]/100*365</f>
        <v>36.378747</v>
      </c>
      <c r="P5251" s="0" t="n">
        <f aca="false">Table1[[#This Row],[Flared days/year]]/12</f>
        <v>3.03156225</v>
      </c>
      <c r="Q5251" s="2" t="n">
        <f aca="false">Table1[[#This Row],['#days per month]]-P5307</f>
        <v>1.79726304166667</v>
      </c>
    </row>
    <row r="5252" customFormat="false" ht="15.75" hidden="false" customHeight="false" outlineLevel="0" collapsed="false">
      <c r="A5252" s="0" t="s">
        <v>240</v>
      </c>
      <c r="B5252" s="0" t="s">
        <v>241</v>
      </c>
      <c r="C5252" s="0" t="s">
        <v>5425</v>
      </c>
      <c r="D5252" s="0" t="n">
        <v>7894</v>
      </c>
      <c r="E5252" s="0" t="n">
        <v>25.655466</v>
      </c>
      <c r="F5252" s="0" t="n">
        <v>49.450122</v>
      </c>
      <c r="G5252" s="0" t="n">
        <v>0.0016724223986</v>
      </c>
      <c r="H5252" s="0" t="n">
        <v>1814.06</v>
      </c>
      <c r="I5252" s="0" t="n">
        <v>1.6015</v>
      </c>
      <c r="J5252" s="0" t="n">
        <v>4.43349999999999</v>
      </c>
      <c r="K5252" s="0" t="n">
        <v>406</v>
      </c>
      <c r="L5252" s="0" t="s">
        <v>20</v>
      </c>
      <c r="M5252" s="0" t="n">
        <f aca="false">35.3*G5252</f>
        <v>0.05903651067058</v>
      </c>
      <c r="N5252" s="0" t="n">
        <f aca="false">M5252*1000/365</f>
        <v>0.161743864850904</v>
      </c>
      <c r="O5252" s="0" t="n">
        <f aca="false">Table1[[#This Row],[Detection frequency 2021]]/100*365</f>
        <v>16.182275</v>
      </c>
      <c r="P5252" s="2" t="n">
        <f aca="false">Table1[[#This Row],[Flared days/year]]/12</f>
        <v>1.34852291666666</v>
      </c>
      <c r="Q5252" s="2"/>
    </row>
    <row r="5253" customFormat="false" ht="15.75" hidden="true" customHeight="false" outlineLevel="0" collapsed="false">
      <c r="A5253" s="0" t="s">
        <v>645</v>
      </c>
      <c r="B5253" s="0" t="s">
        <v>646</v>
      </c>
      <c r="C5253" s="0" t="s">
        <v>5426</v>
      </c>
      <c r="D5253" s="0" t="n">
        <v>1689</v>
      </c>
      <c r="E5253" s="0" t="n">
        <v>32.500378</v>
      </c>
      <c r="F5253" s="0" t="n">
        <v>-103.635114</v>
      </c>
      <c r="G5253" s="0" t="n">
        <v>0.0016018166924</v>
      </c>
      <c r="H5253" s="0" t="n">
        <v>1868.42</v>
      </c>
      <c r="I5253" s="0" t="n">
        <v>1.6015</v>
      </c>
      <c r="J5253" s="0" t="n">
        <v>6.0241</v>
      </c>
      <c r="K5253" s="0" t="n">
        <v>332</v>
      </c>
      <c r="L5253" s="0" t="s">
        <v>20</v>
      </c>
      <c r="M5253" s="0" t="n">
        <f aca="false">35.3*G5253</f>
        <v>0.05654412924172</v>
      </c>
      <c r="N5253" s="0" t="n">
        <f aca="false">M5253*1000/365</f>
        <v>0.154915422580055</v>
      </c>
      <c r="O5253" s="0" t="n">
        <f aca="false">Table1[[#This Row],[Detection frequency 2021]]/100*365</f>
        <v>21.987965</v>
      </c>
      <c r="P5253" s="0" t="n">
        <f aca="false">Table1[[#This Row],[Flared days/year]]/12</f>
        <v>1.83233041666667</v>
      </c>
      <c r="Q5253" s="2" t="n">
        <f aca="false">Table1[[#This Row],['#days per month]]-P5309</f>
        <v>0.65869725</v>
      </c>
    </row>
    <row r="5254" customFormat="false" ht="15.75" hidden="true" customHeight="false" outlineLevel="0" collapsed="false">
      <c r="A5254" s="0" t="s">
        <v>598</v>
      </c>
      <c r="B5254" s="0" t="s">
        <v>599</v>
      </c>
      <c r="C5254" s="0" t="s">
        <v>5427</v>
      </c>
      <c r="D5254" s="0" t="n">
        <v>25</v>
      </c>
      <c r="E5254" s="0" t="n">
        <v>65.289579</v>
      </c>
      <c r="F5254" s="0" t="n">
        <v>-126.883186</v>
      </c>
      <c r="G5254" s="0" t="n">
        <v>0.0016016875392</v>
      </c>
      <c r="H5254" s="0" t="n">
        <v>1873.08</v>
      </c>
      <c r="I5254" s="0" t="n">
        <v>1.6015</v>
      </c>
      <c r="J5254" s="0" t="n">
        <v>2.55102</v>
      </c>
      <c r="K5254" s="0" t="n">
        <v>196</v>
      </c>
      <c r="L5254" s="0" t="s">
        <v>20</v>
      </c>
      <c r="M5254" s="0" t="n">
        <f aca="false">35.3*G5254</f>
        <v>0.05653957013376</v>
      </c>
      <c r="N5254" s="0" t="n">
        <f aca="false">M5254*1000/365</f>
        <v>0.154902931873315</v>
      </c>
      <c r="O5254" s="0" t="n">
        <f aca="false">Table1[[#This Row],[Detection frequency 2021]]/100*365</f>
        <v>9.311223</v>
      </c>
      <c r="P5254" s="0" t="n">
        <f aca="false">Table1[[#This Row],[Flared days/year]]/12</f>
        <v>0.77593525</v>
      </c>
      <c r="Q5254" s="2" t="n">
        <f aca="false">Table1[[#This Row],['#days per month]]-P5310</f>
        <v>-1.67702291666667</v>
      </c>
    </row>
    <row r="5255" customFormat="false" ht="15.75" hidden="true" customHeight="false" outlineLevel="0" collapsed="false">
      <c r="A5255" s="0" t="s">
        <v>17</v>
      </c>
      <c r="B5255" s="0" t="s">
        <v>18</v>
      </c>
      <c r="C5255" s="0" t="s">
        <v>5428</v>
      </c>
      <c r="D5255" s="0" t="n">
        <v>4369</v>
      </c>
      <c r="E5255" s="0" t="n">
        <v>9.592024</v>
      </c>
      <c r="F5255" s="0" t="n">
        <v>-63.541806</v>
      </c>
      <c r="G5255" s="0" t="n">
        <v>0.0016008333669</v>
      </c>
      <c r="H5255" s="0" t="n">
        <v>2030.5</v>
      </c>
      <c r="I5255" s="0" t="n">
        <v>1.6015</v>
      </c>
      <c r="J5255" s="0" t="n">
        <v>8.0402</v>
      </c>
      <c r="K5255" s="0" t="n">
        <v>199</v>
      </c>
      <c r="L5255" s="0" t="s">
        <v>20</v>
      </c>
      <c r="M5255" s="0" t="n">
        <f aca="false">35.3*G5255</f>
        <v>0.05650941785157</v>
      </c>
      <c r="N5255" s="0" t="n">
        <f aca="false">M5255*1000/365</f>
        <v>0.154820322881014</v>
      </c>
      <c r="O5255" s="0" t="n">
        <f aca="false">Table1[[#This Row],[Detection frequency 2021]]/100*365</f>
        <v>29.34673</v>
      </c>
      <c r="P5255" s="0" t="n">
        <f aca="false">Table1[[#This Row],[Flared days/year]]/12</f>
        <v>2.44556083333333</v>
      </c>
      <c r="Q5255" s="2" t="n">
        <f aca="false">Table1[[#This Row],['#days per month]]-P5311</f>
        <v>0.105816541666667</v>
      </c>
    </row>
    <row r="5256" customFormat="false" ht="15.75" hidden="true" customHeight="false" outlineLevel="0" collapsed="false">
      <c r="A5256" s="0" t="s">
        <v>28</v>
      </c>
      <c r="B5256" s="0" t="s">
        <v>29</v>
      </c>
      <c r="C5256" s="0" t="s">
        <v>5429</v>
      </c>
      <c r="D5256" s="0" t="n">
        <v>8245</v>
      </c>
      <c r="E5256" s="0" t="n">
        <v>26.432302</v>
      </c>
      <c r="F5256" s="0" t="n">
        <v>52.372572</v>
      </c>
      <c r="G5256" s="0" t="n">
        <v>0.0016000789948</v>
      </c>
      <c r="H5256" s="0" t="n">
        <v>1795.65</v>
      </c>
      <c r="I5256" s="0" t="n">
        <v>1.23441</v>
      </c>
      <c r="J5256" s="0" t="n">
        <v>18.0108</v>
      </c>
      <c r="K5256" s="0" t="n">
        <v>372</v>
      </c>
      <c r="L5256" s="0" t="s">
        <v>20</v>
      </c>
      <c r="M5256" s="0" t="n">
        <f aca="false">35.3*G5256</f>
        <v>0.05648278851644</v>
      </c>
      <c r="N5256" s="0" t="n">
        <f aca="false">M5256*1000/365</f>
        <v>0.154747365798466</v>
      </c>
      <c r="O5256" s="0" t="n">
        <f aca="false">Table1[[#This Row],[Detection frequency 2021]]/100*365</f>
        <v>65.73942</v>
      </c>
      <c r="P5256" s="0" t="n">
        <f aca="false">Table1[[#This Row],[Flared days/year]]/12</f>
        <v>5.478285</v>
      </c>
      <c r="Q5256" s="2" t="n">
        <f aca="false">Table1[[#This Row],['#days per month]]-P5312</f>
        <v>5.01602466666667</v>
      </c>
    </row>
    <row r="5257" customFormat="false" ht="15.75" hidden="true" customHeight="false" outlineLevel="0" collapsed="false">
      <c r="A5257" s="0" t="s">
        <v>24</v>
      </c>
      <c r="B5257" s="0" t="s">
        <v>25</v>
      </c>
      <c r="C5257" s="0" t="s">
        <v>5430</v>
      </c>
      <c r="D5257" s="0" t="n">
        <v>6762</v>
      </c>
      <c r="E5257" s="0" t="n">
        <v>52.981605</v>
      </c>
      <c r="F5257" s="0" t="n">
        <v>50.458039</v>
      </c>
      <c r="G5257" s="0" t="n">
        <v>0.0015986465684</v>
      </c>
      <c r="H5257" s="0" t="n">
        <v>1791.14</v>
      </c>
      <c r="I5257" s="0" t="n">
        <v>1.6015</v>
      </c>
      <c r="J5257" s="0" t="n">
        <v>6.31229</v>
      </c>
      <c r="K5257" s="0" t="n">
        <v>301</v>
      </c>
      <c r="L5257" s="0" t="s">
        <v>20</v>
      </c>
      <c r="M5257" s="0" t="n">
        <f aca="false">35.3*G5257</f>
        <v>0.05643222386452</v>
      </c>
      <c r="N5257" s="0" t="n">
        <f aca="false">M5257*1000/365</f>
        <v>0.154608832505534</v>
      </c>
      <c r="O5257" s="0" t="n">
        <f aca="false">Table1[[#This Row],[Detection frequency 2021]]/100*365</f>
        <v>23.0398585</v>
      </c>
      <c r="P5257" s="0" t="n">
        <f aca="false">Table1[[#This Row],[Flared days/year]]/12</f>
        <v>1.91998820833333</v>
      </c>
      <c r="Q5257" s="2" t="n">
        <f aca="false">Table1[[#This Row],['#days per month]]-P5313</f>
        <v>-0.755963666666664</v>
      </c>
    </row>
    <row r="5258" customFormat="false" ht="15.75" hidden="true" customHeight="false" outlineLevel="0" collapsed="false">
      <c r="A5258" s="0" t="s">
        <v>1160</v>
      </c>
      <c r="B5258" s="0" t="s">
        <v>1161</v>
      </c>
      <c r="C5258" s="0" t="s">
        <v>5431</v>
      </c>
      <c r="D5258" s="0" t="n">
        <v>10036</v>
      </c>
      <c r="E5258" s="0" t="n">
        <v>33.036094</v>
      </c>
      <c r="F5258" s="0" t="n">
        <v>73.169391</v>
      </c>
      <c r="G5258" s="0" t="n">
        <v>0.0015972464303</v>
      </c>
      <c r="H5258" s="0" t="n">
        <v>1707.5</v>
      </c>
      <c r="I5258" s="0" t="n">
        <v>1.6015</v>
      </c>
      <c r="J5258" s="0" t="n">
        <v>11.3573</v>
      </c>
      <c r="K5258" s="0" t="n">
        <v>361</v>
      </c>
      <c r="L5258" s="0" t="s">
        <v>20</v>
      </c>
      <c r="M5258" s="0" t="n">
        <f aca="false">35.3*G5258</f>
        <v>0.05638279898959</v>
      </c>
      <c r="N5258" s="0" t="n">
        <f aca="false">M5258*1000/365</f>
        <v>0.154473421889288</v>
      </c>
      <c r="O5258" s="0" t="n">
        <f aca="false">Table1[[#This Row],[Detection frequency 2021]]/100*365</f>
        <v>41.454145</v>
      </c>
      <c r="P5258" s="0" t="n">
        <f aca="false">Table1[[#This Row],[Flared days/year]]/12</f>
        <v>3.45451208333333</v>
      </c>
      <c r="Q5258" s="2" t="n">
        <f aca="false">Table1[[#This Row],['#days per month]]-P5314</f>
        <v>1.51714379166667</v>
      </c>
    </row>
    <row r="5259" customFormat="false" ht="15.75" hidden="true" customHeight="false" outlineLevel="0" collapsed="false">
      <c r="A5259" s="0" t="s">
        <v>35</v>
      </c>
      <c r="B5259" s="0" t="s">
        <v>36</v>
      </c>
      <c r="C5259" s="0" t="s">
        <v>5432</v>
      </c>
      <c r="D5259" s="0" t="n">
        <v>3679</v>
      </c>
      <c r="E5259" s="0" t="n">
        <v>20.774106</v>
      </c>
      <c r="F5259" s="0" t="n">
        <v>-97.669885</v>
      </c>
      <c r="G5259" s="0" t="n">
        <v>0.00159677971759999</v>
      </c>
      <c r="H5259" s="0" t="n">
        <v>1928.65</v>
      </c>
      <c r="I5259" s="0" t="n">
        <v>1.6015</v>
      </c>
      <c r="J5259" s="0" t="n">
        <v>7.92951999999999</v>
      </c>
      <c r="K5259" s="0" t="n">
        <v>227</v>
      </c>
      <c r="L5259" s="0" t="s">
        <v>20</v>
      </c>
      <c r="M5259" s="0" t="n">
        <f aca="false">35.3*G5259</f>
        <v>0.0563663240312796</v>
      </c>
      <c r="N5259" s="0" t="n">
        <f aca="false">M5259*1000/365</f>
        <v>0.154428285017205</v>
      </c>
      <c r="O5259" s="0" t="n">
        <f aca="false">Table1[[#This Row],[Detection frequency 2021]]/100*365</f>
        <v>28.942748</v>
      </c>
      <c r="P5259" s="0" t="n">
        <f aca="false">Table1[[#This Row],[Flared days/year]]/12</f>
        <v>2.41189566666666</v>
      </c>
      <c r="Q5259" s="2" t="n">
        <f aca="false">Table1[[#This Row],['#days per month]]-P5315</f>
        <v>-0.0214376666666696</v>
      </c>
    </row>
    <row r="5260" customFormat="false" ht="15.75" hidden="true" customHeight="false" outlineLevel="0" collapsed="false">
      <c r="A5260" s="0" t="s">
        <v>645</v>
      </c>
      <c r="B5260" s="0" t="s">
        <v>646</v>
      </c>
      <c r="C5260" s="0" t="s">
        <v>5433</v>
      </c>
      <c r="D5260" s="0" t="n">
        <v>2370</v>
      </c>
      <c r="E5260" s="0" t="n">
        <v>32.009519</v>
      </c>
      <c r="F5260" s="0" t="n">
        <v>-102.042434</v>
      </c>
      <c r="G5260" s="0" t="n">
        <v>0.00159579639209999</v>
      </c>
      <c r="H5260" s="0" t="n">
        <v>1868.45</v>
      </c>
      <c r="I5260" s="0" t="n">
        <v>3.58362</v>
      </c>
      <c r="J5260" s="0" t="n">
        <v>5.05952</v>
      </c>
      <c r="K5260" s="0" t="n">
        <v>336</v>
      </c>
      <c r="L5260" s="0" t="s">
        <v>20</v>
      </c>
      <c r="M5260" s="0" t="n">
        <f aca="false">35.3*G5260</f>
        <v>0.0563316126411297</v>
      </c>
      <c r="N5260" s="0" t="n">
        <f aca="false">M5260*1000/365</f>
        <v>0.154333185318163</v>
      </c>
      <c r="O5260" s="0" t="n">
        <f aca="false">Table1[[#This Row],[Detection frequency 2021]]/100*365</f>
        <v>18.467248</v>
      </c>
      <c r="P5260" s="0" t="n">
        <f aca="false">Table1[[#This Row],[Flared days/year]]/12</f>
        <v>1.53893733333333</v>
      </c>
      <c r="Q5260" s="2" t="n">
        <f aca="false">Table1[[#This Row],['#days per month]]-P5316</f>
        <v>0.675371666666667</v>
      </c>
    </row>
    <row r="5261" customFormat="false" ht="15.75" hidden="true" customHeight="false" outlineLevel="0" collapsed="false">
      <c r="A5261" s="0" t="s">
        <v>24</v>
      </c>
      <c r="B5261" s="0" t="s">
        <v>25</v>
      </c>
      <c r="C5261" s="0" t="s">
        <v>5434</v>
      </c>
      <c r="D5261" s="0" t="n">
        <v>9213</v>
      </c>
      <c r="E5261" s="0" t="n">
        <v>65.763138</v>
      </c>
      <c r="F5261" s="0" t="n">
        <v>77.26199</v>
      </c>
      <c r="G5261" s="0" t="n">
        <v>0.0015952856499</v>
      </c>
      <c r="H5261" s="0" t="n">
        <v>1397</v>
      </c>
      <c r="I5261" s="0" t="n">
        <v>1.6015</v>
      </c>
      <c r="J5261" s="0" t="n">
        <v>1.31148</v>
      </c>
      <c r="K5261" s="0" t="n">
        <v>305</v>
      </c>
      <c r="L5261" s="0" t="s">
        <v>218</v>
      </c>
      <c r="M5261" s="0" t="n">
        <f aca="false">35.3*G5261</f>
        <v>0.05631358344147</v>
      </c>
      <c r="N5261" s="0" t="n">
        <f aca="false">M5261*1000/365</f>
        <v>0.154283790250603</v>
      </c>
      <c r="O5261" s="0" t="n">
        <f aca="false">Table1[[#This Row],[Detection frequency 2021]]/100*365</f>
        <v>4.786902</v>
      </c>
      <c r="P5261" s="0" t="n">
        <f aca="false">Table1[[#This Row],[Flared days/year]]/12</f>
        <v>0.3989085</v>
      </c>
      <c r="Q5261" s="2" t="n">
        <f aca="false">Table1[[#This Row],['#days per month]]-P5317</f>
        <v>-0.891494249999997</v>
      </c>
    </row>
    <row r="5262" customFormat="false" ht="15.75" hidden="false" customHeight="false" outlineLevel="0" collapsed="false">
      <c r="A5262" s="0" t="s">
        <v>240</v>
      </c>
      <c r="B5262" s="0" t="s">
        <v>241</v>
      </c>
      <c r="C5262" s="0" t="s">
        <v>5435</v>
      </c>
      <c r="D5262" s="0" t="n">
        <v>7703</v>
      </c>
      <c r="E5262" s="0" t="n">
        <v>24.3674739999999</v>
      </c>
      <c r="F5262" s="0" t="n">
        <v>48.340764</v>
      </c>
      <c r="G5262" s="0" t="n">
        <v>0.006652974862</v>
      </c>
      <c r="H5262" s="0" t="n">
        <v>1721.47</v>
      </c>
      <c r="I5262" s="0" t="n">
        <v>1.6015</v>
      </c>
      <c r="J5262" s="0" t="n">
        <v>4.41558</v>
      </c>
      <c r="K5262" s="0" t="n">
        <v>385</v>
      </c>
      <c r="L5262" s="0" t="s">
        <v>20</v>
      </c>
      <c r="M5262" s="0" t="n">
        <f aca="false">35.3*G5262</f>
        <v>0.2348500126286</v>
      </c>
      <c r="N5262" s="0" t="n">
        <f aca="false">M5262*1000/365</f>
        <v>0.643424692133151</v>
      </c>
      <c r="O5262" s="0" t="n">
        <f aca="false">Table1[[#This Row],[Detection frequency 2021]]/100*365</f>
        <v>16.116867</v>
      </c>
      <c r="P5262" s="2" t="n">
        <f aca="false">Table1[[#This Row],[Flared days/year]]/12</f>
        <v>1.34307225</v>
      </c>
      <c r="Q5262" s="2"/>
    </row>
    <row r="5263" customFormat="false" ht="15.75" hidden="true" customHeight="false" outlineLevel="0" collapsed="false">
      <c r="A5263" s="0" t="s">
        <v>161</v>
      </c>
      <c r="B5263" s="0" t="s">
        <v>162</v>
      </c>
      <c r="C5263" s="0" t="s">
        <v>5436</v>
      </c>
      <c r="D5263" s="0" t="n">
        <v>12281</v>
      </c>
      <c r="E5263" s="0" t="n">
        <v>39.3296349999999</v>
      </c>
      <c r="F5263" s="0" t="n">
        <v>120.500582</v>
      </c>
      <c r="G5263" s="0" t="n">
        <v>0.0015941584947</v>
      </c>
      <c r="H5263" s="0" t="n">
        <v>1949.9</v>
      </c>
      <c r="I5263" s="0" t="n">
        <v>1.6015</v>
      </c>
      <c r="J5263" s="0" t="n">
        <v>13.0769</v>
      </c>
      <c r="K5263" s="0" t="n">
        <v>260</v>
      </c>
      <c r="L5263" s="0" t="s">
        <v>20</v>
      </c>
      <c r="M5263" s="0" t="n">
        <f aca="false">35.3*G5263</f>
        <v>0.05627379486291</v>
      </c>
      <c r="N5263" s="0" t="n">
        <f aca="false">M5263*1000/365</f>
        <v>0.154174780446329</v>
      </c>
      <c r="O5263" s="0" t="n">
        <f aca="false">Table1[[#This Row],[Detection frequency 2021]]/100*365</f>
        <v>47.730685</v>
      </c>
      <c r="P5263" s="0" t="n">
        <f aca="false">Table1[[#This Row],[Flared days/year]]/12</f>
        <v>3.97755708333333</v>
      </c>
      <c r="Q5263" s="2" t="n">
        <f aca="false">Table1[[#This Row],['#days per month]]-P5319</f>
        <v>1.90731358333333</v>
      </c>
    </row>
    <row r="5264" customFormat="false" ht="15.75" hidden="true" customHeight="false" outlineLevel="0" collapsed="false">
      <c r="A5264" s="0" t="s">
        <v>24</v>
      </c>
      <c r="B5264" s="0" t="s">
        <v>25</v>
      </c>
      <c r="C5264" s="0" t="s">
        <v>5437</v>
      </c>
      <c r="D5264" s="0" t="n">
        <v>10403</v>
      </c>
      <c r="E5264" s="0" t="n">
        <v>57.6011319999999</v>
      </c>
      <c r="F5264" s="0" t="n">
        <v>106.062391999999</v>
      </c>
      <c r="G5264" s="0" t="n">
        <v>0.0015940821769</v>
      </c>
      <c r="H5264" s="0" t="n">
        <v>1611.64</v>
      </c>
      <c r="I5264" s="0" t="n">
        <v>1.6015</v>
      </c>
      <c r="J5264" s="0" t="n">
        <v>4.02685</v>
      </c>
      <c r="K5264" s="0" t="n">
        <v>298</v>
      </c>
      <c r="L5264" s="0" t="s">
        <v>20</v>
      </c>
      <c r="M5264" s="0" t="n">
        <f aca="false">35.3*G5264</f>
        <v>0.05627110084457</v>
      </c>
      <c r="N5264" s="0" t="n">
        <f aca="false">M5264*1000/365</f>
        <v>0.154167399574164</v>
      </c>
      <c r="O5264" s="0" t="n">
        <f aca="false">Table1[[#This Row],[Detection frequency 2021]]/100*365</f>
        <v>14.6980025</v>
      </c>
      <c r="P5264" s="0" t="n">
        <f aca="false">Table1[[#This Row],[Flared days/year]]/12</f>
        <v>1.22483354166667</v>
      </c>
      <c r="Q5264" s="2" t="n">
        <f aca="false">Table1[[#This Row],['#days per month]]-P5320</f>
        <v>-2.71807895833333</v>
      </c>
    </row>
    <row r="5265" customFormat="false" ht="15.75" hidden="true" customHeight="false" outlineLevel="0" collapsed="false">
      <c r="A5265" s="0" t="s">
        <v>24</v>
      </c>
      <c r="B5265" s="0" t="s">
        <v>25</v>
      </c>
      <c r="C5265" s="0" t="s">
        <v>5438</v>
      </c>
      <c r="D5265" s="0" t="n">
        <v>8739</v>
      </c>
      <c r="E5265" s="0" t="n">
        <v>59.117743</v>
      </c>
      <c r="F5265" s="0" t="n">
        <v>69.970816</v>
      </c>
      <c r="G5265" s="0" t="n">
        <v>0.0015939148648</v>
      </c>
      <c r="H5265" s="0" t="n">
        <v>1857.56</v>
      </c>
      <c r="I5265" s="0" t="n">
        <v>1.36557</v>
      </c>
      <c r="J5265" s="0" t="n">
        <v>19.3916</v>
      </c>
      <c r="K5265" s="0" t="n">
        <v>263</v>
      </c>
      <c r="L5265" s="0" t="s">
        <v>20</v>
      </c>
      <c r="M5265" s="0" t="n">
        <f aca="false">35.3*G5265</f>
        <v>0.05626519472744</v>
      </c>
      <c r="N5265" s="0" t="n">
        <f aca="false">M5265*1000/365</f>
        <v>0.154151218431342</v>
      </c>
      <c r="O5265" s="0" t="n">
        <f aca="false">Table1[[#This Row],[Detection frequency 2021]]/100*365</f>
        <v>70.77934</v>
      </c>
      <c r="P5265" s="0" t="n">
        <f aca="false">Table1[[#This Row],[Flared days/year]]/12</f>
        <v>5.89827833333333</v>
      </c>
      <c r="Q5265" s="2" t="n">
        <f aca="false">Table1[[#This Row],['#days per month]]-P5321</f>
        <v>3.14925041666667</v>
      </c>
    </row>
    <row r="5266" customFormat="false" ht="15.75" hidden="true" customHeight="false" outlineLevel="0" collapsed="false">
      <c r="A5266" s="0" t="s">
        <v>24</v>
      </c>
      <c r="B5266" s="0" t="s">
        <v>25</v>
      </c>
      <c r="C5266" s="0" t="s">
        <v>5439</v>
      </c>
      <c r="D5266" s="0" t="n">
        <v>8708</v>
      </c>
      <c r="E5266" s="0" t="n">
        <v>70.367334</v>
      </c>
      <c r="F5266" s="0" t="n">
        <v>68.434728</v>
      </c>
      <c r="G5266" s="0" t="n">
        <v>0.00159038076359999</v>
      </c>
      <c r="H5266" s="0" t="n">
        <v>1551.74</v>
      </c>
      <c r="I5266" s="0" t="n">
        <v>1.6015</v>
      </c>
      <c r="J5266" s="0" t="n">
        <v>7.27273</v>
      </c>
      <c r="K5266" s="0" t="n">
        <v>330</v>
      </c>
      <c r="L5266" s="0" t="s">
        <v>218</v>
      </c>
      <c r="M5266" s="0" t="n">
        <f aca="false">35.3*G5266</f>
        <v>0.0561404409550797</v>
      </c>
      <c r="N5266" s="0" t="n">
        <f aca="false">M5266*1000/365</f>
        <v>0.153809427274191</v>
      </c>
      <c r="O5266" s="0" t="n">
        <f aca="false">Table1[[#This Row],[Detection frequency 2021]]/100*365</f>
        <v>26.5454645</v>
      </c>
      <c r="P5266" s="0" t="n">
        <f aca="false">Table1[[#This Row],[Flared days/year]]/12</f>
        <v>2.21212204166667</v>
      </c>
      <c r="Q5266" s="2" t="n">
        <f aca="false">Table1[[#This Row],['#days per month]]-P5322</f>
        <v>-0.740083125</v>
      </c>
    </row>
    <row r="5267" customFormat="false" ht="15.75" hidden="true" customHeight="false" outlineLevel="0" collapsed="false">
      <c r="A5267" s="0" t="s">
        <v>1948</v>
      </c>
      <c r="B5267" s="0" t="s">
        <v>1949</v>
      </c>
      <c r="C5267" s="0" t="s">
        <v>5440</v>
      </c>
      <c r="D5267" s="0" t="n">
        <v>11644</v>
      </c>
      <c r="E5267" s="0" t="n">
        <v>19.674416</v>
      </c>
      <c r="F5267" s="0" t="n">
        <v>92.545956</v>
      </c>
      <c r="G5267" s="0" t="n">
        <v>0.0015897555447</v>
      </c>
      <c r="H5267" s="0" t="n">
        <v>1587</v>
      </c>
      <c r="I5267" s="0" t="n">
        <v>1.6015</v>
      </c>
      <c r="J5267" s="0" t="n">
        <v>0.478469</v>
      </c>
      <c r="K5267" s="0" t="n">
        <v>209</v>
      </c>
      <c r="L5267" s="0" t="s">
        <v>20</v>
      </c>
      <c r="M5267" s="0" t="n">
        <f aca="false">35.3*G5267</f>
        <v>0.05611837072791</v>
      </c>
      <c r="N5267" s="0" t="n">
        <f aca="false">M5267*1000/365</f>
        <v>0.153748960898384</v>
      </c>
      <c r="O5267" s="0" t="n">
        <f aca="false">Table1[[#This Row],[Detection frequency 2021]]/100*365</f>
        <v>1.74641185</v>
      </c>
      <c r="P5267" s="0" t="n">
        <f aca="false">Table1[[#This Row],[Flared days/year]]/12</f>
        <v>0.145534320833333</v>
      </c>
      <c r="Q5267" s="2" t="n">
        <f aca="false">Table1[[#This Row],['#days per month]]-P5323</f>
        <v>-2.9687977625</v>
      </c>
    </row>
    <row r="5268" customFormat="false" ht="15.75" hidden="true" customHeight="false" outlineLevel="0" collapsed="false">
      <c r="A5268" s="0" t="s">
        <v>24</v>
      </c>
      <c r="B5268" s="0" t="s">
        <v>25</v>
      </c>
      <c r="C5268" s="0" t="s">
        <v>5441</v>
      </c>
      <c r="D5268" s="0" t="n">
        <v>8780</v>
      </c>
      <c r="E5268" s="0" t="n">
        <v>70.811163</v>
      </c>
      <c r="F5268" s="0" t="n">
        <v>71.147139</v>
      </c>
      <c r="G5268" s="0" t="n">
        <v>0.0015885520717</v>
      </c>
      <c r="H5268" s="0" t="n">
        <v>1612.69</v>
      </c>
      <c r="I5268" s="0" t="n">
        <v>1.6015</v>
      </c>
      <c r="J5268" s="0" t="n">
        <v>2.68293</v>
      </c>
      <c r="K5268" s="0" t="n">
        <v>410</v>
      </c>
      <c r="L5268" s="0" t="s">
        <v>218</v>
      </c>
      <c r="M5268" s="0" t="n">
        <f aca="false">35.3*G5268</f>
        <v>0.05607588813101</v>
      </c>
      <c r="N5268" s="0" t="n">
        <f aca="false">M5268*1000/365</f>
        <v>0.153632570221945</v>
      </c>
      <c r="O5268" s="0" t="n">
        <f aca="false">Table1[[#This Row],[Detection frequency 2021]]/100*365</f>
        <v>9.7926945</v>
      </c>
      <c r="P5268" s="0" t="n">
        <f aca="false">Table1[[#This Row],[Flared days/year]]/12</f>
        <v>0.816057875</v>
      </c>
      <c r="Q5268" s="2" t="n">
        <f aca="false">Table1[[#This Row],['#days per month]]-P5324</f>
        <v>-2.04784770833333</v>
      </c>
    </row>
    <row r="5269" customFormat="false" ht="15.75" hidden="true" customHeight="false" outlineLevel="0" collapsed="false">
      <c r="A5269" s="0" t="s">
        <v>543</v>
      </c>
      <c r="B5269" s="0" t="s">
        <v>544</v>
      </c>
      <c r="C5269" s="0" t="s">
        <v>5442</v>
      </c>
      <c r="D5269" s="0" t="n">
        <v>12479</v>
      </c>
      <c r="E5269" s="0" t="n">
        <v>-25.644326</v>
      </c>
      <c r="F5269" s="0" t="n">
        <v>149.133366</v>
      </c>
      <c r="G5269" s="0" t="n">
        <v>0.001588261477</v>
      </c>
      <c r="H5269" s="0" t="n">
        <v>1896.41</v>
      </c>
      <c r="I5269" s="0" t="n">
        <v>1.6015</v>
      </c>
      <c r="J5269" s="0" t="n">
        <v>12.0846</v>
      </c>
      <c r="K5269" s="0" t="n">
        <v>331</v>
      </c>
      <c r="L5269" s="0" t="s">
        <v>20</v>
      </c>
      <c r="M5269" s="0" t="n">
        <f aca="false">35.3*G5269</f>
        <v>0.0560656301381</v>
      </c>
      <c r="N5269" s="0" t="n">
        <f aca="false">M5269*1000/365</f>
        <v>0.153604466131781</v>
      </c>
      <c r="O5269" s="0" t="n">
        <f aca="false">Table1[[#This Row],[Detection frequency 2021]]/100*365</f>
        <v>44.10879</v>
      </c>
      <c r="P5269" s="0" t="n">
        <f aca="false">Table1[[#This Row],[Flared days/year]]/12</f>
        <v>3.6757325</v>
      </c>
      <c r="Q5269" s="2" t="n">
        <f aca="false">Table1[[#This Row],['#days per month]]-P5325</f>
        <v>1.30085695833333</v>
      </c>
    </row>
    <row r="5270" customFormat="false" ht="15.75" hidden="true" customHeight="false" outlineLevel="0" collapsed="false">
      <c r="A5270" s="0" t="s">
        <v>345</v>
      </c>
      <c r="B5270" s="0" t="s">
        <v>346</v>
      </c>
      <c r="C5270" s="0" t="s">
        <v>5443</v>
      </c>
      <c r="D5270" s="0" t="n">
        <v>4619</v>
      </c>
      <c r="E5270" s="0" t="n">
        <v>-37.802821</v>
      </c>
      <c r="F5270" s="0" t="n">
        <v>-69.336787</v>
      </c>
      <c r="G5270" s="0" t="n">
        <v>0.0015881851592</v>
      </c>
      <c r="H5270" s="0" t="n">
        <v>1808.2</v>
      </c>
      <c r="I5270" s="0" t="n">
        <v>1.6015</v>
      </c>
      <c r="J5270" s="0" t="n">
        <v>9.28382</v>
      </c>
      <c r="K5270" s="0" t="n">
        <v>377</v>
      </c>
      <c r="L5270" s="0" t="s">
        <v>20</v>
      </c>
      <c r="M5270" s="0" t="n">
        <f aca="false">35.3*G5270</f>
        <v>0.05606293611976</v>
      </c>
      <c r="N5270" s="0" t="n">
        <f aca="false">M5270*1000/365</f>
        <v>0.153597085259616</v>
      </c>
      <c r="O5270" s="0" t="n">
        <f aca="false">Table1[[#This Row],[Detection frequency 2021]]/100*365</f>
        <v>33.885943</v>
      </c>
      <c r="P5270" s="0" t="n">
        <f aca="false">Table1[[#This Row],[Flared days/year]]/12</f>
        <v>2.82382858333333</v>
      </c>
      <c r="Q5270" s="2" t="n">
        <f aca="false">Table1[[#This Row],['#days per month]]-P5326</f>
        <v>2.00175733333333</v>
      </c>
    </row>
    <row r="5271" customFormat="false" ht="15.75" hidden="true" customHeight="false" outlineLevel="0" collapsed="false">
      <c r="A5271" s="0" t="s">
        <v>645</v>
      </c>
      <c r="B5271" s="0" t="s">
        <v>646</v>
      </c>
      <c r="C5271" s="0" t="s">
        <v>5444</v>
      </c>
      <c r="D5271" s="0" t="n">
        <v>2423</v>
      </c>
      <c r="E5271" s="0" t="n">
        <v>32.438394</v>
      </c>
      <c r="F5271" s="0" t="n">
        <v>-101.947153</v>
      </c>
      <c r="G5271" s="0" t="n">
        <v>0.00158800904119999</v>
      </c>
      <c r="H5271" s="0" t="n">
        <v>1855.8</v>
      </c>
      <c r="I5271" s="0" t="n">
        <v>1.97257</v>
      </c>
      <c r="J5271" s="0" t="n">
        <v>9.06433</v>
      </c>
      <c r="K5271" s="0" t="n">
        <v>342</v>
      </c>
      <c r="L5271" s="0" t="s">
        <v>20</v>
      </c>
      <c r="M5271" s="0" t="n">
        <f aca="false">35.3*G5271</f>
        <v>0.0560567191543596</v>
      </c>
      <c r="N5271" s="0" t="n">
        <f aca="false">M5271*1000/365</f>
        <v>0.153580052477698</v>
      </c>
      <c r="O5271" s="0" t="n">
        <f aca="false">Table1[[#This Row],[Detection frequency 2021]]/100*365</f>
        <v>33.0848045</v>
      </c>
      <c r="P5271" s="0" t="n">
        <f aca="false">Table1[[#This Row],[Flared days/year]]/12</f>
        <v>2.75706704166667</v>
      </c>
      <c r="Q5271" s="2" t="n">
        <f aca="false">Table1[[#This Row],['#days per month]]-P5327</f>
        <v>0.134940499999999</v>
      </c>
    </row>
    <row r="5272" customFormat="false" ht="15.75" hidden="true" customHeight="false" outlineLevel="0" collapsed="false">
      <c r="A5272" s="0" t="s">
        <v>24</v>
      </c>
      <c r="B5272" s="0" t="s">
        <v>25</v>
      </c>
      <c r="C5272" s="0" t="s">
        <v>5445</v>
      </c>
      <c r="D5272" s="0" t="n">
        <v>9174</v>
      </c>
      <c r="E5272" s="0" t="n">
        <v>66.573226</v>
      </c>
      <c r="F5272" s="0" t="n">
        <v>77.089091</v>
      </c>
      <c r="G5272" s="0" t="n">
        <v>0.00158675566809999</v>
      </c>
      <c r="H5272" s="0" t="n">
        <v>1841.26</v>
      </c>
      <c r="I5272" s="0" t="n">
        <v>1.6015</v>
      </c>
      <c r="J5272" s="0" t="n">
        <v>2.05882</v>
      </c>
      <c r="K5272" s="0" t="n">
        <v>340</v>
      </c>
      <c r="L5272" s="0" t="s">
        <v>218</v>
      </c>
      <c r="M5272" s="0" t="n">
        <f aca="false">35.3*G5272</f>
        <v>0.0560124750839297</v>
      </c>
      <c r="N5272" s="0" t="n">
        <f aca="false">M5272*1000/365</f>
        <v>0.153458835846383</v>
      </c>
      <c r="O5272" s="0" t="n">
        <f aca="false">Table1[[#This Row],[Detection frequency 2021]]/100*365</f>
        <v>7.514693</v>
      </c>
      <c r="P5272" s="0" t="n">
        <f aca="false">Table1[[#This Row],[Flared days/year]]/12</f>
        <v>0.626224416666667</v>
      </c>
      <c r="Q5272" s="2" t="n">
        <f aca="false">Table1[[#This Row],['#days per month]]-P5328</f>
        <v>-2.37542</v>
      </c>
    </row>
    <row r="5273" customFormat="false" ht="15.75" hidden="true" customHeight="false" outlineLevel="0" collapsed="false">
      <c r="A5273" s="0" t="s">
        <v>35</v>
      </c>
      <c r="B5273" s="0" t="s">
        <v>36</v>
      </c>
      <c r="C5273" s="0" t="s">
        <v>5446</v>
      </c>
      <c r="D5273" s="0" t="n">
        <v>3816</v>
      </c>
      <c r="E5273" s="0" t="n">
        <v>17.750652</v>
      </c>
      <c r="F5273" s="0" t="n">
        <v>-92.913199</v>
      </c>
      <c r="G5273" s="0" t="n">
        <v>0.0015859073664</v>
      </c>
      <c r="H5273" s="0" t="n">
        <v>1899</v>
      </c>
      <c r="I5273" s="0" t="n">
        <v>1.6015</v>
      </c>
      <c r="J5273" s="0" t="n">
        <v>5.64103</v>
      </c>
      <c r="K5273" s="0" t="n">
        <v>195</v>
      </c>
      <c r="L5273" s="0" t="s">
        <v>20</v>
      </c>
      <c r="M5273" s="0" t="n">
        <f aca="false">35.3*G5273</f>
        <v>0.05598253003392</v>
      </c>
      <c r="N5273" s="0" t="n">
        <f aca="false">M5273*1000/365</f>
        <v>0.153376794613479</v>
      </c>
      <c r="O5273" s="0" t="n">
        <f aca="false">Table1[[#This Row],[Detection frequency 2021]]/100*365</f>
        <v>20.5897595</v>
      </c>
      <c r="P5273" s="0" t="n">
        <f aca="false">Table1[[#This Row],[Flared days/year]]/12</f>
        <v>1.71581329166667</v>
      </c>
      <c r="Q5273" s="2" t="n">
        <f aca="false">Table1[[#This Row],['#days per month]]-P5329</f>
        <v>-1.06565095833333</v>
      </c>
    </row>
    <row r="5274" customFormat="false" ht="15.75" hidden="true" customHeight="false" outlineLevel="0" collapsed="false">
      <c r="A5274" s="0" t="s">
        <v>645</v>
      </c>
      <c r="B5274" s="0" t="s">
        <v>646</v>
      </c>
      <c r="C5274" s="0" t="s">
        <v>5447</v>
      </c>
      <c r="D5274" s="0" t="n">
        <v>2896</v>
      </c>
      <c r="E5274" s="0" t="n">
        <v>28.493523</v>
      </c>
      <c r="F5274" s="0" t="n">
        <v>-99.435726</v>
      </c>
      <c r="G5274" s="0" t="n">
        <v>0.0015828575897</v>
      </c>
      <c r="H5274" s="0" t="n">
        <v>1932.1</v>
      </c>
      <c r="I5274" s="0" t="n">
        <v>2.07967</v>
      </c>
      <c r="J5274" s="0" t="n">
        <v>10.8025</v>
      </c>
      <c r="K5274" s="0" t="n">
        <v>324</v>
      </c>
      <c r="L5274" s="0" t="s">
        <v>20</v>
      </c>
      <c r="M5274" s="0" t="n">
        <f aca="false">35.3*G5274</f>
        <v>0.05587487291641</v>
      </c>
      <c r="N5274" s="0" t="n">
        <f aca="false">M5274*1000/365</f>
        <v>0.153081843606603</v>
      </c>
      <c r="O5274" s="0" t="n">
        <f aca="false">Table1[[#This Row],[Detection frequency 2021]]/100*365</f>
        <v>39.429125</v>
      </c>
      <c r="P5274" s="0" t="n">
        <f aca="false">Table1[[#This Row],[Flared days/year]]/12</f>
        <v>3.28576041666667</v>
      </c>
      <c r="Q5274" s="2" t="n">
        <f aca="false">Table1[[#This Row],['#days per month]]-P5330</f>
        <v>0.456301708333334</v>
      </c>
    </row>
    <row r="5275" customFormat="false" ht="15.75" hidden="false" customHeight="false" outlineLevel="0" collapsed="false">
      <c r="A5275" s="0" t="s">
        <v>240</v>
      </c>
      <c r="B5275" s="0" t="s">
        <v>241</v>
      </c>
      <c r="C5275" s="0" t="s">
        <v>5448</v>
      </c>
      <c r="D5275" s="0" t="n">
        <v>7689</v>
      </c>
      <c r="E5275" s="0" t="n">
        <v>24.485501</v>
      </c>
      <c r="F5275" s="0" t="n">
        <v>48.174603</v>
      </c>
      <c r="G5275" s="0" t="n">
        <v>0.0014132706322</v>
      </c>
      <c r="H5275" s="0" t="n">
        <v>1558</v>
      </c>
      <c r="I5275" s="0" t="n">
        <v>0.362621</v>
      </c>
      <c r="J5275" s="0" t="n">
        <v>4.40415</v>
      </c>
      <c r="K5275" s="0" t="n">
        <v>386</v>
      </c>
      <c r="L5275" s="0" t="s">
        <v>20</v>
      </c>
      <c r="M5275" s="0" t="n">
        <f aca="false">35.3*G5275</f>
        <v>0.04988845331666</v>
      </c>
      <c r="N5275" s="0" t="n">
        <f aca="false">M5275*1000/365</f>
        <v>0.136680694018247</v>
      </c>
      <c r="O5275" s="0" t="n">
        <f aca="false">Table1[[#This Row],[Detection frequency 2021]]/100*365</f>
        <v>16.0751475</v>
      </c>
      <c r="P5275" s="2" t="n">
        <f aca="false">Table1[[#This Row],[Flared days/year]]/12</f>
        <v>1.339595625</v>
      </c>
      <c r="Q5275" s="2"/>
    </row>
    <row r="5276" customFormat="false" ht="15.75" hidden="true" customHeight="false" outlineLevel="0" collapsed="false">
      <c r="A5276" s="0" t="s">
        <v>598</v>
      </c>
      <c r="B5276" s="0" t="s">
        <v>599</v>
      </c>
      <c r="C5276" s="0" t="s">
        <v>5449</v>
      </c>
      <c r="D5276" s="0" t="n">
        <v>281</v>
      </c>
      <c r="E5276" s="0" t="n">
        <v>54.585806</v>
      </c>
      <c r="F5276" s="0" t="n">
        <v>-115.383609</v>
      </c>
      <c r="G5276" s="0" t="n">
        <v>0.0015820445116</v>
      </c>
      <c r="H5276" s="0" t="n">
        <v>1859.1</v>
      </c>
      <c r="I5276" s="0" t="n">
        <v>1.6015</v>
      </c>
      <c r="J5276" s="0" t="n">
        <v>4.9505</v>
      </c>
      <c r="K5276" s="0" t="n">
        <v>303</v>
      </c>
      <c r="L5276" s="0" t="s">
        <v>20</v>
      </c>
      <c r="M5276" s="0" t="n">
        <f aca="false">35.3*G5276</f>
        <v>0.05584617125948</v>
      </c>
      <c r="N5276" s="0" t="n">
        <f aca="false">M5276*1000/365</f>
        <v>0.153003208930082</v>
      </c>
      <c r="O5276" s="0" t="n">
        <f aca="false">Table1[[#This Row],[Detection frequency 2021]]/100*365</f>
        <v>18.069325</v>
      </c>
      <c r="P5276" s="0" t="n">
        <f aca="false">Table1[[#This Row],[Flared days/year]]/12</f>
        <v>1.50577708333333</v>
      </c>
      <c r="Q5276" s="2" t="n">
        <f aca="false">Table1[[#This Row],['#days per month]]-P5332</f>
        <v>-0.227814749999997</v>
      </c>
    </row>
    <row r="5277" customFormat="false" ht="15.75" hidden="true" customHeight="false" outlineLevel="0" collapsed="false">
      <c r="A5277" s="0" t="s">
        <v>645</v>
      </c>
      <c r="B5277" s="0" t="s">
        <v>646</v>
      </c>
      <c r="C5277" s="0" t="s">
        <v>5450</v>
      </c>
      <c r="D5277" s="0" t="n">
        <v>551</v>
      </c>
      <c r="E5277" s="0" t="n">
        <v>48.40014</v>
      </c>
      <c r="F5277" s="0" t="n">
        <v>-103.451274</v>
      </c>
      <c r="G5277" s="0" t="n">
        <v>0.0015817128227</v>
      </c>
      <c r="H5277" s="0" t="n">
        <v>1879.68</v>
      </c>
      <c r="I5277" s="0" t="n">
        <v>2.07978</v>
      </c>
      <c r="J5277" s="0" t="n">
        <v>10.5422</v>
      </c>
      <c r="K5277" s="0" t="n">
        <v>332</v>
      </c>
      <c r="L5277" s="0" t="s">
        <v>20</v>
      </c>
      <c r="M5277" s="0" t="n">
        <f aca="false">35.3*G5277</f>
        <v>0.05583446264131</v>
      </c>
      <c r="N5277" s="0" t="n">
        <f aca="false">M5277*1000/365</f>
        <v>0.152971130524137</v>
      </c>
      <c r="O5277" s="0" t="n">
        <f aca="false">Table1[[#This Row],[Detection frequency 2021]]/100*365</f>
        <v>38.47903</v>
      </c>
      <c r="P5277" s="0" t="n">
        <f aca="false">Table1[[#This Row],[Flared days/year]]/12</f>
        <v>3.20658583333333</v>
      </c>
      <c r="Q5277" s="2" t="n">
        <f aca="false">Table1[[#This Row],['#days per month]]-P5333</f>
        <v>-0.196674166666667</v>
      </c>
    </row>
    <row r="5278" customFormat="false" ht="15.75" hidden="true" customHeight="false" outlineLevel="0" collapsed="false">
      <c r="A5278" s="0" t="s">
        <v>645</v>
      </c>
      <c r="B5278" s="0" t="s">
        <v>646</v>
      </c>
      <c r="C5278" s="0" t="s">
        <v>5451</v>
      </c>
      <c r="D5278" s="0" t="n">
        <v>2432</v>
      </c>
      <c r="E5278" s="0" t="n">
        <v>31.683697</v>
      </c>
      <c r="F5278" s="0" t="n">
        <v>-101.936743</v>
      </c>
      <c r="G5278" s="0" t="n">
        <v>0.0015809672565</v>
      </c>
      <c r="H5278" s="0" t="n">
        <v>1814.77</v>
      </c>
      <c r="I5278" s="0" t="n">
        <v>1.46449</v>
      </c>
      <c r="J5278" s="0" t="n">
        <v>7.82609</v>
      </c>
      <c r="K5278" s="0" t="n">
        <v>345</v>
      </c>
      <c r="L5278" s="0" t="s">
        <v>20</v>
      </c>
      <c r="M5278" s="0" t="n">
        <f aca="false">35.3*G5278</f>
        <v>0.05580814415445</v>
      </c>
      <c r="N5278" s="0" t="n">
        <f aca="false">M5278*1000/365</f>
        <v>0.152899025080685</v>
      </c>
      <c r="O5278" s="0" t="n">
        <f aca="false">Table1[[#This Row],[Detection frequency 2021]]/100*365</f>
        <v>28.5652285</v>
      </c>
      <c r="P5278" s="0" t="n">
        <f aca="false">Table1[[#This Row],[Flared days/year]]/12</f>
        <v>2.38043570833333</v>
      </c>
      <c r="Q5278" s="2" t="n">
        <f aca="false">Table1[[#This Row],['#days per month]]-P5334</f>
        <v>0.790021208333336</v>
      </c>
    </row>
    <row r="5279" customFormat="false" ht="15.75" hidden="true" customHeight="false" outlineLevel="0" collapsed="false">
      <c r="A5279" s="0" t="s">
        <v>1160</v>
      </c>
      <c r="B5279" s="0" t="s">
        <v>1161</v>
      </c>
      <c r="C5279" s="0" t="s">
        <v>5452</v>
      </c>
      <c r="D5279" s="0" t="n">
        <v>9971</v>
      </c>
      <c r="E5279" s="0" t="n">
        <v>25.893874</v>
      </c>
      <c r="F5279" s="0" t="n">
        <v>68.629419</v>
      </c>
      <c r="G5279" s="0" t="n">
        <v>0.0015786718519</v>
      </c>
      <c r="H5279" s="0" t="n">
        <v>1867.12</v>
      </c>
      <c r="I5279" s="0" t="n">
        <v>1.6015</v>
      </c>
      <c r="J5279" s="0" t="n">
        <v>11.4058</v>
      </c>
      <c r="K5279" s="0" t="n">
        <v>377</v>
      </c>
      <c r="L5279" s="0" t="s">
        <v>20</v>
      </c>
      <c r="M5279" s="0" t="n">
        <f aca="false">35.3*G5279</f>
        <v>0.05572711637207</v>
      </c>
      <c r="N5279" s="0" t="n">
        <f aca="false">M5279*1000/365</f>
        <v>0.152677031156356</v>
      </c>
      <c r="O5279" s="0" t="n">
        <f aca="false">Table1[[#This Row],[Detection frequency 2021]]/100*365</f>
        <v>41.63117</v>
      </c>
      <c r="P5279" s="0" t="n">
        <f aca="false">Table1[[#This Row],[Flared days/year]]/12</f>
        <v>3.46926416666667</v>
      </c>
      <c r="Q5279" s="2" t="n">
        <f aca="false">Table1[[#This Row],['#days per month]]-P5335</f>
        <v>0.0896379166666974</v>
      </c>
    </row>
    <row r="5280" customFormat="false" ht="15.75" hidden="true" customHeight="false" outlineLevel="0" collapsed="false">
      <c r="A5280" s="0" t="s">
        <v>645</v>
      </c>
      <c r="B5280" s="0" t="s">
        <v>646</v>
      </c>
      <c r="C5280" s="0" t="s">
        <v>5453</v>
      </c>
      <c r="D5280" s="0" t="n">
        <v>1683</v>
      </c>
      <c r="E5280" s="0" t="n">
        <v>31.992274</v>
      </c>
      <c r="F5280" s="0" t="n">
        <v>-103.643622</v>
      </c>
      <c r="G5280" s="0" t="n">
        <v>0.001578633693</v>
      </c>
      <c r="H5280" s="0" t="n">
        <v>1826.11</v>
      </c>
      <c r="I5280" s="0" t="n">
        <v>1.6015</v>
      </c>
      <c r="J5280" s="0" t="n">
        <v>7.29483</v>
      </c>
      <c r="K5280" s="0" t="n">
        <v>329</v>
      </c>
      <c r="L5280" s="0" t="s">
        <v>20</v>
      </c>
      <c r="M5280" s="0" t="n">
        <f aca="false">35.3*G5280</f>
        <v>0.0557257693629</v>
      </c>
      <c r="N5280" s="0" t="n">
        <f aca="false">M5280*1000/365</f>
        <v>0.152673340720274</v>
      </c>
      <c r="O5280" s="0" t="n">
        <f aca="false">Table1[[#This Row],[Detection frequency 2021]]/100*365</f>
        <v>26.6261295</v>
      </c>
      <c r="P5280" s="0" t="n">
        <f aca="false">Table1[[#This Row],[Flared days/year]]/12</f>
        <v>2.218844125</v>
      </c>
      <c r="Q5280" s="2" t="n">
        <f aca="false">Table1[[#This Row],['#days per month]]-P5336</f>
        <v>-2.22034670833333</v>
      </c>
    </row>
    <row r="5281" customFormat="false" ht="15.75" hidden="true" customHeight="false" outlineLevel="0" collapsed="false">
      <c r="A5281" s="0" t="s">
        <v>645</v>
      </c>
      <c r="B5281" s="0" t="s">
        <v>646</v>
      </c>
      <c r="C5281" s="0" t="s">
        <v>5454</v>
      </c>
      <c r="D5281" s="0" t="n">
        <v>4055</v>
      </c>
      <c r="E5281" s="0" t="n">
        <v>38.224405</v>
      </c>
      <c r="F5281" s="0" t="n">
        <v>-87.991458</v>
      </c>
      <c r="G5281" s="0" t="n">
        <v>0.0015751054624</v>
      </c>
      <c r="H5281" s="0" t="n">
        <v>1918.16</v>
      </c>
      <c r="I5281" s="0" t="n">
        <v>1.6015</v>
      </c>
      <c r="J5281" s="0" t="n">
        <v>15.5642</v>
      </c>
      <c r="K5281" s="0" t="n">
        <v>257</v>
      </c>
      <c r="L5281" s="0" t="s">
        <v>20</v>
      </c>
      <c r="M5281" s="0" t="n">
        <f aca="false">35.3*G5281</f>
        <v>0.05560122282272</v>
      </c>
      <c r="N5281" s="0" t="n">
        <f aca="false">M5281*1000/365</f>
        <v>0.152332117322521</v>
      </c>
      <c r="O5281" s="0" t="n">
        <f aca="false">Table1[[#This Row],[Detection frequency 2021]]/100*365</f>
        <v>56.80933</v>
      </c>
      <c r="P5281" s="0" t="n">
        <f aca="false">Table1[[#This Row],[Flared days/year]]/12</f>
        <v>4.73411083333333</v>
      </c>
      <c r="Q5281" s="2" t="n">
        <f aca="false">Table1[[#This Row],['#days per month]]-P5337</f>
        <v>1.31223583333333</v>
      </c>
    </row>
    <row r="5282" customFormat="false" ht="15.75" hidden="true" customHeight="false" outlineLevel="0" collapsed="false">
      <c r="A5282" s="0" t="s">
        <v>645</v>
      </c>
      <c r="B5282" s="0" t="s">
        <v>646</v>
      </c>
      <c r="C5282" s="0" t="s">
        <v>5455</v>
      </c>
      <c r="D5282" s="0" t="n">
        <v>2125</v>
      </c>
      <c r="E5282" s="0" t="n">
        <v>31.272801</v>
      </c>
      <c r="F5282" s="0" t="n">
        <v>-103.001753</v>
      </c>
      <c r="G5282" s="0" t="n">
        <v>0.0015746005908</v>
      </c>
      <c r="H5282" s="0" t="n">
        <v>1851.52</v>
      </c>
      <c r="I5282" s="0" t="n">
        <v>2.3389</v>
      </c>
      <c r="J5282" s="0" t="n">
        <v>7.87878999999999</v>
      </c>
      <c r="K5282" s="0" t="n">
        <v>330</v>
      </c>
      <c r="L5282" s="0" t="s">
        <v>20</v>
      </c>
      <c r="M5282" s="0" t="n">
        <f aca="false">35.3*G5282</f>
        <v>0.05558340085524</v>
      </c>
      <c r="N5282" s="0" t="n">
        <f aca="false">M5282*1000/365</f>
        <v>0.152283290014356</v>
      </c>
      <c r="O5282" s="0" t="n">
        <f aca="false">Table1[[#This Row],[Detection frequency 2021]]/100*365</f>
        <v>28.7575835</v>
      </c>
      <c r="P5282" s="0" t="n">
        <f aca="false">Table1[[#This Row],[Flared days/year]]/12</f>
        <v>2.39646529166666</v>
      </c>
      <c r="Q5282" s="2" t="n">
        <f aca="false">Table1[[#This Row],['#days per month]]-P5338</f>
        <v>2.13500392916666</v>
      </c>
    </row>
    <row r="5283" customFormat="false" ht="15.75" hidden="false" customHeight="false" outlineLevel="0" collapsed="false">
      <c r="A5283" s="0" t="s">
        <v>240</v>
      </c>
      <c r="B5283" s="0" t="s">
        <v>241</v>
      </c>
      <c r="C5283" s="0" t="s">
        <v>5456</v>
      </c>
      <c r="D5283" s="0" t="n">
        <v>7764</v>
      </c>
      <c r="E5283" s="0" t="n">
        <v>24.302301</v>
      </c>
      <c r="F5283" s="0" t="n">
        <v>49.101878</v>
      </c>
      <c r="G5283" s="0" t="n">
        <v>0.0026765767874</v>
      </c>
      <c r="H5283" s="0" t="n">
        <v>1808.9</v>
      </c>
      <c r="I5283" s="0" t="n">
        <v>1.6015</v>
      </c>
      <c r="J5283" s="0" t="n">
        <v>4.37956</v>
      </c>
      <c r="K5283" s="0" t="n">
        <v>411</v>
      </c>
      <c r="L5283" s="0" t="s">
        <v>20</v>
      </c>
      <c r="M5283" s="0" t="n">
        <f aca="false">35.3*G5283</f>
        <v>0.09448316059522</v>
      </c>
      <c r="N5283" s="0" t="n">
        <f aca="false">M5283*1000/365</f>
        <v>0.258857974233479</v>
      </c>
      <c r="O5283" s="0" t="n">
        <f aca="false">Table1[[#This Row],[Detection frequency 2021]]/100*365</f>
        <v>15.985394</v>
      </c>
      <c r="P5283" s="2" t="n">
        <f aca="false">Table1[[#This Row],[Flared days/year]]/12</f>
        <v>1.33211616666667</v>
      </c>
      <c r="Q5283" s="2"/>
    </row>
    <row r="5284" customFormat="false" ht="15.75" hidden="true" customHeight="false" outlineLevel="0" collapsed="false">
      <c r="A5284" s="0" t="s">
        <v>645</v>
      </c>
      <c r="B5284" s="0" t="s">
        <v>646</v>
      </c>
      <c r="C5284" s="0" t="s">
        <v>5457</v>
      </c>
      <c r="D5284" s="0" t="n">
        <v>1427</v>
      </c>
      <c r="E5284" s="0" t="n">
        <v>31.797284</v>
      </c>
      <c r="F5284" s="0" t="n">
        <v>-103.941032999999</v>
      </c>
      <c r="G5284" s="0" t="n">
        <v>0.0015739313424</v>
      </c>
      <c r="H5284" s="0" t="n">
        <v>1799.62</v>
      </c>
      <c r="I5284" s="0" t="n">
        <v>1.43472999999999</v>
      </c>
      <c r="J5284" s="0" t="n">
        <v>10.5422</v>
      </c>
      <c r="K5284" s="0" t="n">
        <v>332</v>
      </c>
      <c r="L5284" s="0" t="s">
        <v>20</v>
      </c>
      <c r="M5284" s="0" t="n">
        <f aca="false">35.3*G5284</f>
        <v>0.05555977638672</v>
      </c>
      <c r="N5284" s="0" t="n">
        <f aca="false">M5284*1000/365</f>
        <v>0.152218565443068</v>
      </c>
      <c r="O5284" s="0" t="n">
        <f aca="false">Table1[[#This Row],[Detection frequency 2021]]/100*365</f>
        <v>38.47903</v>
      </c>
      <c r="P5284" s="0" t="n">
        <f aca="false">Table1[[#This Row],[Flared days/year]]/12</f>
        <v>3.20658583333333</v>
      </c>
      <c r="Q5284" s="2" t="n">
        <f aca="false">Table1[[#This Row],['#days per month]]-P5340</f>
        <v>1.23844804166667</v>
      </c>
    </row>
    <row r="5285" customFormat="false" ht="15.75" hidden="true" customHeight="false" outlineLevel="0" collapsed="false">
      <c r="A5285" s="0" t="s">
        <v>468</v>
      </c>
      <c r="B5285" s="0" t="s">
        <v>469</v>
      </c>
      <c r="C5285" s="0" t="s">
        <v>5458</v>
      </c>
      <c r="D5285" s="0" t="n">
        <v>7589</v>
      </c>
      <c r="E5285" s="0" t="n">
        <v>28.882982</v>
      </c>
      <c r="F5285" s="0" t="n">
        <v>47.732575</v>
      </c>
      <c r="G5285" s="0" t="n">
        <v>0.0013367297494</v>
      </c>
      <c r="H5285" s="0" t="n">
        <v>1804.04</v>
      </c>
      <c r="I5285" s="0" t="n">
        <v>1.6015</v>
      </c>
      <c r="J5285" s="0" t="n">
        <v>3.7594</v>
      </c>
      <c r="K5285" s="0" t="n">
        <v>399</v>
      </c>
      <c r="L5285" s="0" t="s">
        <v>20</v>
      </c>
      <c r="M5285" s="0" t="n">
        <f aca="false">35.3*G5285</f>
        <v>0.04718656015382</v>
      </c>
      <c r="N5285" s="0" t="n">
        <f aca="false">M5285*1000/365</f>
        <v>0.129278246996767</v>
      </c>
      <c r="O5285" s="0" t="n">
        <f aca="false">Table1[[#This Row],[Detection frequency 2021]]/100*365</f>
        <v>13.72181</v>
      </c>
      <c r="P5285" s="0" t="n">
        <f aca="false">Table1[[#This Row],[Flared days/year]]/12</f>
        <v>1.14348416666667</v>
      </c>
      <c r="Q5285" s="2" t="n">
        <f aca="false">Table1[[#This Row],['#days per month]]-P5341</f>
        <v>-0.586804416666667</v>
      </c>
    </row>
    <row r="5286" customFormat="false" ht="15.75" hidden="true" customHeight="false" outlineLevel="0" collapsed="false">
      <c r="A5286" s="0" t="s">
        <v>645</v>
      </c>
      <c r="B5286" s="0" t="s">
        <v>646</v>
      </c>
      <c r="C5286" s="0" t="s">
        <v>5459</v>
      </c>
      <c r="D5286" s="0" t="n">
        <v>3294</v>
      </c>
      <c r="E5286" s="0" t="n">
        <v>29.2011979999999</v>
      </c>
      <c r="F5286" s="0" t="n">
        <v>-97.606056</v>
      </c>
      <c r="G5286" s="0" t="n">
        <v>0.0015726691634</v>
      </c>
      <c r="H5286" s="0" t="n">
        <v>1898.14</v>
      </c>
      <c r="I5286" s="0" t="n">
        <v>1.6015</v>
      </c>
      <c r="J5286" s="0" t="n">
        <v>9.55414</v>
      </c>
      <c r="K5286" s="0" t="n">
        <v>314</v>
      </c>
      <c r="L5286" s="0" t="s">
        <v>20</v>
      </c>
      <c r="M5286" s="0" t="n">
        <f aca="false">35.3*G5286</f>
        <v>0.05551522146802</v>
      </c>
      <c r="N5286" s="0" t="n">
        <f aca="false">M5286*1000/365</f>
        <v>0.152096497172658</v>
      </c>
      <c r="O5286" s="0" t="n">
        <f aca="false">Table1[[#This Row],[Detection frequency 2021]]/100*365</f>
        <v>34.872611</v>
      </c>
      <c r="P5286" s="0" t="n">
        <f aca="false">Table1[[#This Row],[Flared days/year]]/12</f>
        <v>2.90605091666667</v>
      </c>
      <c r="Q5286" s="2" t="n">
        <f aca="false">Table1[[#This Row],['#days per month]]-P5342</f>
        <v>2.40741833333333</v>
      </c>
    </row>
    <row r="5287" customFormat="false" ht="15.75" hidden="true" customHeight="false" outlineLevel="0" collapsed="false">
      <c r="A5287" s="0" t="s">
        <v>645</v>
      </c>
      <c r="B5287" s="0" t="s">
        <v>646</v>
      </c>
      <c r="C5287" s="0" t="s">
        <v>5460</v>
      </c>
      <c r="D5287" s="0" t="n">
        <v>2337</v>
      </c>
      <c r="E5287" s="0" t="n">
        <v>31.783434</v>
      </c>
      <c r="F5287" s="0" t="n">
        <v>-102.12093</v>
      </c>
      <c r="G5287" s="0" t="n">
        <v>0.0015717856381</v>
      </c>
      <c r="H5287" s="0" t="n">
        <v>1800.62</v>
      </c>
      <c r="I5287" s="0" t="n">
        <v>1.6015</v>
      </c>
      <c r="J5287" s="0" t="n">
        <v>2.00573</v>
      </c>
      <c r="K5287" s="0" t="n">
        <v>349</v>
      </c>
      <c r="L5287" s="0" t="s">
        <v>20</v>
      </c>
      <c r="M5287" s="0" t="n">
        <f aca="false">35.3*G5287</f>
        <v>0.05548403302493</v>
      </c>
      <c r="N5287" s="0" t="n">
        <f aca="false">M5287*1000/365</f>
        <v>0.15201104938337</v>
      </c>
      <c r="O5287" s="0" t="n">
        <f aca="false">Table1[[#This Row],[Detection frequency 2021]]/100*365</f>
        <v>7.3209145</v>
      </c>
      <c r="P5287" s="0" t="n">
        <f aca="false">Table1[[#This Row],[Flared days/year]]/12</f>
        <v>0.610076208333333</v>
      </c>
      <c r="Q5287" s="2" t="n">
        <f aca="false">Table1[[#This Row],['#days per month]]-P5343</f>
        <v>-0.363257125</v>
      </c>
    </row>
    <row r="5288" customFormat="false" ht="15.75" hidden="true" customHeight="false" outlineLevel="0" collapsed="false">
      <c r="A5288" s="0" t="s">
        <v>645</v>
      </c>
      <c r="B5288" s="0" t="s">
        <v>646</v>
      </c>
      <c r="C5288" s="0" t="s">
        <v>5461</v>
      </c>
      <c r="D5288" s="0" t="n">
        <v>2557</v>
      </c>
      <c r="E5288" s="0" t="n">
        <v>32.3258979999999</v>
      </c>
      <c r="F5288" s="0" t="n">
        <v>-101.716717</v>
      </c>
      <c r="G5288" s="0" t="n">
        <v>0.0015716564849</v>
      </c>
      <c r="H5288" s="0" t="n">
        <v>1862.81</v>
      </c>
      <c r="I5288" s="0" t="n">
        <v>1.28304</v>
      </c>
      <c r="J5288" s="0" t="n">
        <v>5.97014999999999</v>
      </c>
      <c r="K5288" s="0" t="n">
        <v>335</v>
      </c>
      <c r="L5288" s="0" t="s">
        <v>20</v>
      </c>
      <c r="M5288" s="0" t="n">
        <f aca="false">35.3*G5288</f>
        <v>0.05547947391697</v>
      </c>
      <c r="N5288" s="0" t="n">
        <f aca="false">M5288*1000/365</f>
        <v>0.15199855867663</v>
      </c>
      <c r="O5288" s="0" t="n">
        <f aca="false">Table1[[#This Row],[Detection frequency 2021]]/100*365</f>
        <v>21.7910475</v>
      </c>
      <c r="P5288" s="0" t="n">
        <f aca="false">Table1[[#This Row],[Flared days/year]]/12</f>
        <v>1.815920625</v>
      </c>
      <c r="Q5288" s="2" t="n">
        <f aca="false">Table1[[#This Row],['#days per month]]-P5344</f>
        <v>0.894204375</v>
      </c>
    </row>
    <row r="5289" customFormat="false" ht="15.75" hidden="true" customHeight="false" outlineLevel="0" collapsed="false">
      <c r="A5289" s="0" t="s">
        <v>645</v>
      </c>
      <c r="B5289" s="0" t="s">
        <v>646</v>
      </c>
      <c r="C5289" s="0" t="s">
        <v>5462</v>
      </c>
      <c r="D5289" s="0" t="n">
        <v>1395</v>
      </c>
      <c r="E5289" s="0" t="n">
        <v>31.767351</v>
      </c>
      <c r="F5289" s="0" t="n">
        <v>-103.9923</v>
      </c>
      <c r="G5289" s="0" t="n">
        <v>0.0015714656904</v>
      </c>
      <c r="H5289" s="0" t="n">
        <v>1863.13</v>
      </c>
      <c r="I5289" s="0" t="n">
        <v>1.7344</v>
      </c>
      <c r="J5289" s="0" t="n">
        <v>8.60534</v>
      </c>
      <c r="K5289" s="0" t="n">
        <v>337</v>
      </c>
      <c r="L5289" s="0" t="s">
        <v>20</v>
      </c>
      <c r="M5289" s="0" t="n">
        <f aca="false">35.3*G5289</f>
        <v>0.05547273887112</v>
      </c>
      <c r="N5289" s="0" t="n">
        <f aca="false">M5289*1000/365</f>
        <v>0.151980106496219</v>
      </c>
      <c r="O5289" s="0" t="n">
        <f aca="false">Table1[[#This Row],[Detection frequency 2021]]/100*365</f>
        <v>31.409491</v>
      </c>
      <c r="P5289" s="0" t="n">
        <f aca="false">Table1[[#This Row],[Flared days/year]]/12</f>
        <v>2.61745758333333</v>
      </c>
      <c r="Q5289" s="2" t="n">
        <f aca="false">Table1[[#This Row],['#days per month]]-P5345</f>
        <v>0.394701875000003</v>
      </c>
    </row>
    <row r="5290" customFormat="false" ht="15.75" hidden="true" customHeight="false" outlineLevel="0" collapsed="false">
      <c r="A5290" s="0" t="s">
        <v>598</v>
      </c>
      <c r="B5290" s="0" t="s">
        <v>599</v>
      </c>
      <c r="C5290" s="0" t="s">
        <v>5463</v>
      </c>
      <c r="D5290" s="0" t="n">
        <v>334</v>
      </c>
      <c r="E5290" s="0" t="n">
        <v>57.038605</v>
      </c>
      <c r="F5290" s="0" t="n">
        <v>-111.905290999999</v>
      </c>
      <c r="G5290" s="0" t="n">
        <v>0.0015705997769</v>
      </c>
      <c r="H5290" s="0" t="n">
        <v>1808</v>
      </c>
      <c r="I5290" s="0" t="n">
        <v>1.6015</v>
      </c>
      <c r="J5290" s="0" t="n">
        <v>4.65116</v>
      </c>
      <c r="K5290" s="0" t="n">
        <v>301</v>
      </c>
      <c r="L5290" s="0" t="s">
        <v>20</v>
      </c>
      <c r="M5290" s="0" t="n">
        <f aca="false">35.3*G5290</f>
        <v>0.05544217212457</v>
      </c>
      <c r="N5290" s="0" t="n">
        <f aca="false">M5290*1000/365</f>
        <v>0.151896361985123</v>
      </c>
      <c r="O5290" s="0" t="n">
        <f aca="false">Table1[[#This Row],[Detection frequency 2021]]/100*365</f>
        <v>16.976734</v>
      </c>
      <c r="P5290" s="0" t="n">
        <f aca="false">Table1[[#This Row],[Flared days/year]]/12</f>
        <v>1.41472783333333</v>
      </c>
      <c r="Q5290" s="2" t="n">
        <f aca="false">Table1[[#This Row],['#days per month]]-P5346</f>
        <v>-0.827524958333333</v>
      </c>
    </row>
    <row r="5291" customFormat="false" ht="15.75" hidden="true" customHeight="false" outlineLevel="0" collapsed="false">
      <c r="A5291" s="0" t="s">
        <v>598</v>
      </c>
      <c r="B5291" s="0" t="s">
        <v>599</v>
      </c>
      <c r="C5291" s="0" t="s">
        <v>5464</v>
      </c>
      <c r="D5291" s="0" t="n">
        <v>121</v>
      </c>
      <c r="E5291" s="0" t="n">
        <v>55.844837</v>
      </c>
      <c r="F5291" s="0" t="n">
        <v>-119.555031</v>
      </c>
      <c r="G5291" s="0" t="n">
        <v>0.0015697250575</v>
      </c>
      <c r="H5291" s="0" t="n">
        <v>1896.62</v>
      </c>
      <c r="I5291" s="0" t="n">
        <v>1.6015</v>
      </c>
      <c r="J5291" s="0" t="n">
        <v>4.79452</v>
      </c>
      <c r="K5291" s="0" t="n">
        <v>292</v>
      </c>
      <c r="L5291" s="0" t="s">
        <v>20</v>
      </c>
      <c r="M5291" s="0" t="n">
        <f aca="false">35.3*G5291</f>
        <v>0.05541129452975</v>
      </c>
      <c r="N5291" s="0" t="n">
        <f aca="false">M5291*1000/365</f>
        <v>0.151811765834932</v>
      </c>
      <c r="O5291" s="0" t="n">
        <f aca="false">Table1[[#This Row],[Detection frequency 2021]]/100*365</f>
        <v>17.499998</v>
      </c>
      <c r="P5291" s="0" t="n">
        <f aca="false">Table1[[#This Row],[Flared days/year]]/12</f>
        <v>1.45833316666667</v>
      </c>
      <c r="Q5291" s="2" t="n">
        <f aca="false">Table1[[#This Row],['#days per month]]-P5347</f>
        <v>-3.80609225</v>
      </c>
    </row>
    <row r="5292" customFormat="false" ht="15.75" hidden="true" customHeight="false" outlineLevel="0" collapsed="false">
      <c r="A5292" s="0" t="s">
        <v>83</v>
      </c>
      <c r="B5292" s="0" t="s">
        <v>84</v>
      </c>
      <c r="C5292" s="0" t="s">
        <v>5465</v>
      </c>
      <c r="D5292" s="0" t="n">
        <v>6281</v>
      </c>
      <c r="E5292" s="0" t="n">
        <v>-5.079846</v>
      </c>
      <c r="F5292" s="0" t="n">
        <v>11.842656</v>
      </c>
      <c r="G5292" s="0" t="n">
        <v>0.001569093968</v>
      </c>
      <c r="H5292" s="0" t="n">
        <v>1835.12</v>
      </c>
      <c r="I5292" s="0" t="n">
        <v>1.6015</v>
      </c>
      <c r="J5292" s="0" t="n">
        <v>14.6341</v>
      </c>
      <c r="K5292" s="0" t="n">
        <v>82</v>
      </c>
      <c r="L5292" s="0" t="s">
        <v>20</v>
      </c>
      <c r="M5292" s="0" t="n">
        <f aca="false">35.3*G5292</f>
        <v>0.0553890170704</v>
      </c>
      <c r="N5292" s="0" t="n">
        <f aca="false">M5292*1000/365</f>
        <v>0.151750731699726</v>
      </c>
      <c r="O5292" s="0" t="n">
        <f aca="false">Table1[[#This Row],[Detection frequency 2021]]/100*365</f>
        <v>53.414465</v>
      </c>
      <c r="P5292" s="0" t="n">
        <f aca="false">Table1[[#This Row],[Flared days/year]]/12</f>
        <v>4.45120541666667</v>
      </c>
      <c r="Q5292" s="2" t="n">
        <f aca="false">Table1[[#This Row],['#days per month]]-P5348</f>
        <v>2.93037208333333</v>
      </c>
    </row>
    <row r="5293" customFormat="false" ht="15.75" hidden="true" customHeight="false" outlineLevel="0" collapsed="false">
      <c r="A5293" s="0" t="s">
        <v>72</v>
      </c>
      <c r="B5293" s="0" t="s">
        <v>73</v>
      </c>
      <c r="C5293" s="0" t="s">
        <v>5466</v>
      </c>
      <c r="D5293" s="0" t="n">
        <v>9546</v>
      </c>
      <c r="E5293" s="0" t="n">
        <v>45.723801</v>
      </c>
      <c r="F5293" s="0" t="n">
        <v>66.185007</v>
      </c>
      <c r="G5293" s="0" t="n">
        <v>0.0015688092439</v>
      </c>
      <c r="H5293" s="0" t="n">
        <v>1929.39</v>
      </c>
      <c r="I5293" s="0" t="n">
        <v>1.6015</v>
      </c>
      <c r="J5293" s="0" t="n">
        <v>11.215</v>
      </c>
      <c r="K5293" s="0" t="n">
        <v>428</v>
      </c>
      <c r="L5293" s="0" t="s">
        <v>20</v>
      </c>
      <c r="M5293" s="0" t="n">
        <f aca="false">35.3*G5293</f>
        <v>0.05537896630967</v>
      </c>
      <c r="N5293" s="0" t="n">
        <f aca="false">M5293*1000/365</f>
        <v>0.151723195368959</v>
      </c>
      <c r="O5293" s="0" t="n">
        <f aca="false">Table1[[#This Row],[Detection frequency 2021]]/100*365</f>
        <v>40.93475</v>
      </c>
      <c r="P5293" s="0" t="n">
        <f aca="false">Table1[[#This Row],[Flared days/year]]/12</f>
        <v>3.41122916666667</v>
      </c>
      <c r="Q5293" s="2" t="n">
        <f aca="false">Table1[[#This Row],['#days per month]]-P5349</f>
        <v>3.18338886666667</v>
      </c>
    </row>
    <row r="5294" customFormat="false" ht="15.75" hidden="true" customHeight="false" outlineLevel="0" collapsed="false">
      <c r="A5294" s="0" t="s">
        <v>221</v>
      </c>
      <c r="B5294" s="0" t="s">
        <v>222</v>
      </c>
      <c r="C5294" s="0" t="s">
        <v>5467</v>
      </c>
      <c r="D5294" s="0" t="n">
        <v>10725</v>
      </c>
      <c r="E5294" s="0" t="n">
        <v>26.18851</v>
      </c>
      <c r="F5294" s="0" t="n">
        <v>91.807715</v>
      </c>
      <c r="G5294" s="0" t="n">
        <v>0.00156337013299999</v>
      </c>
      <c r="H5294" s="0" t="n">
        <v>1701.94</v>
      </c>
      <c r="I5294" s="0" t="n">
        <v>1.6015</v>
      </c>
      <c r="J5294" s="0" t="n">
        <v>9.04977</v>
      </c>
      <c r="K5294" s="0" t="n">
        <v>221</v>
      </c>
      <c r="L5294" s="0" t="s">
        <v>20</v>
      </c>
      <c r="M5294" s="0" t="n">
        <f aca="false">35.3*G5294</f>
        <v>0.0551869656948996</v>
      </c>
      <c r="N5294" s="0" t="n">
        <f aca="false">M5294*1000/365</f>
        <v>0.151197166287396</v>
      </c>
      <c r="O5294" s="0" t="n">
        <f aca="false">Table1[[#This Row],[Detection frequency 2021]]/100*365</f>
        <v>33.0316605</v>
      </c>
      <c r="P5294" s="0" t="n">
        <f aca="false">Table1[[#This Row],[Flared days/year]]/12</f>
        <v>2.752638375</v>
      </c>
      <c r="Q5294" s="2" t="n">
        <f aca="false">Table1[[#This Row],['#days per month]]-P5350</f>
        <v>0.67201975</v>
      </c>
    </row>
    <row r="5295" customFormat="false" ht="15.75" hidden="true" customHeight="false" outlineLevel="0" collapsed="false">
      <c r="A5295" s="0" t="s">
        <v>645</v>
      </c>
      <c r="B5295" s="0" t="s">
        <v>646</v>
      </c>
      <c r="C5295" s="0" t="s">
        <v>5468</v>
      </c>
      <c r="D5295" s="0" t="n">
        <v>3196</v>
      </c>
      <c r="E5295" s="0" t="n">
        <v>28.820863</v>
      </c>
      <c r="F5295" s="0" t="n">
        <v>-97.902073</v>
      </c>
      <c r="G5295" s="0" t="n">
        <v>0.0015606256275</v>
      </c>
      <c r="H5295" s="0" t="n">
        <v>1878.9</v>
      </c>
      <c r="I5295" s="0" t="n">
        <v>1.6015</v>
      </c>
      <c r="J5295" s="0" t="n">
        <v>3.54839</v>
      </c>
      <c r="K5295" s="0" t="n">
        <v>310</v>
      </c>
      <c r="L5295" s="0" t="s">
        <v>20</v>
      </c>
      <c r="M5295" s="0" t="n">
        <f aca="false">35.3*G5295</f>
        <v>0.05509008465075</v>
      </c>
      <c r="N5295" s="0" t="n">
        <f aca="false">M5295*1000/365</f>
        <v>0.150931738769178</v>
      </c>
      <c r="O5295" s="0" t="n">
        <f aca="false">Table1[[#This Row],[Detection frequency 2021]]/100*365</f>
        <v>12.9516235</v>
      </c>
      <c r="P5295" s="0" t="n">
        <f aca="false">Table1[[#This Row],[Flared days/year]]/12</f>
        <v>1.07930195833333</v>
      </c>
      <c r="Q5295" s="2" t="n">
        <f aca="false">Table1[[#This Row],['#days per month]]-P5351</f>
        <v>-0.968959416666667</v>
      </c>
    </row>
    <row r="5296" customFormat="false" ht="15.75" hidden="true" customHeight="false" outlineLevel="0" collapsed="false">
      <c r="A5296" s="0" t="s">
        <v>645</v>
      </c>
      <c r="B5296" s="0" t="s">
        <v>646</v>
      </c>
      <c r="C5296" s="0" t="s">
        <v>5469</v>
      </c>
      <c r="D5296" s="0" t="n">
        <v>1046</v>
      </c>
      <c r="E5296" s="0" t="n">
        <v>47.4741219999999</v>
      </c>
      <c r="F5296" s="0" t="n">
        <v>-102.497889</v>
      </c>
      <c r="G5296" s="0" t="n">
        <v>0.0015602469738</v>
      </c>
      <c r="H5296" s="0" t="n">
        <v>1895.78</v>
      </c>
      <c r="I5296" s="0" t="n">
        <v>2.14483</v>
      </c>
      <c r="J5296" s="0" t="n">
        <v>10.8108</v>
      </c>
      <c r="K5296" s="0" t="n">
        <v>333</v>
      </c>
      <c r="L5296" s="0" t="s">
        <v>20</v>
      </c>
      <c r="M5296" s="0" t="n">
        <f aca="false">35.3*G5296</f>
        <v>0.05507671817514</v>
      </c>
      <c r="N5296" s="0" t="n">
        <f aca="false">M5296*1000/365</f>
        <v>0.150895118288055</v>
      </c>
      <c r="O5296" s="0" t="n">
        <f aca="false">Table1[[#This Row],[Detection frequency 2021]]/100*365</f>
        <v>39.45942</v>
      </c>
      <c r="P5296" s="0" t="n">
        <f aca="false">Table1[[#This Row],[Flared days/year]]/12</f>
        <v>3.288285</v>
      </c>
      <c r="Q5296" s="2" t="n">
        <f aca="false">Table1[[#This Row],['#days per month]]-P5352</f>
        <v>2.01153629166667</v>
      </c>
    </row>
    <row r="5297" customFormat="false" ht="15.75" hidden="true" customHeight="false" outlineLevel="0" collapsed="false">
      <c r="A5297" s="0" t="s">
        <v>24</v>
      </c>
      <c r="B5297" s="0" t="s">
        <v>25</v>
      </c>
      <c r="C5297" s="0" t="s">
        <v>5470</v>
      </c>
      <c r="D5297" s="0" t="n">
        <v>8786</v>
      </c>
      <c r="E5297" s="0" t="n">
        <v>70.60875</v>
      </c>
      <c r="F5297" s="0" t="n">
        <v>71.356573</v>
      </c>
      <c r="G5297" s="0" t="n">
        <v>0.0015600591146</v>
      </c>
      <c r="H5297" s="0" t="n">
        <v>1427.1</v>
      </c>
      <c r="I5297" s="0" t="n">
        <v>0.799111</v>
      </c>
      <c r="J5297" s="0" t="n">
        <v>3.60576999999999</v>
      </c>
      <c r="K5297" s="0" t="n">
        <v>416</v>
      </c>
      <c r="L5297" s="0" t="s">
        <v>218</v>
      </c>
      <c r="M5297" s="0" t="n">
        <f aca="false">35.3*G5297</f>
        <v>0.05507008674538</v>
      </c>
      <c r="N5297" s="0" t="n">
        <f aca="false">M5297*1000/365</f>
        <v>0.150876949987342</v>
      </c>
      <c r="O5297" s="0" t="n">
        <f aca="false">Table1[[#This Row],[Detection frequency 2021]]/100*365</f>
        <v>13.1610605</v>
      </c>
      <c r="P5297" s="0" t="n">
        <f aca="false">Table1[[#This Row],[Flared days/year]]/12</f>
        <v>1.09675504166666</v>
      </c>
      <c r="Q5297" s="2" t="n">
        <f aca="false">Table1[[#This Row],['#days per month]]-P5353</f>
        <v>-1.85274</v>
      </c>
    </row>
    <row r="5298" customFormat="false" ht="15.75" hidden="true" customHeight="false" outlineLevel="0" collapsed="false">
      <c r="A5298" s="0" t="s">
        <v>24</v>
      </c>
      <c r="B5298" s="0" t="s">
        <v>25</v>
      </c>
      <c r="C5298" s="0" t="s">
        <v>5471</v>
      </c>
      <c r="D5298" s="0" t="n">
        <v>6496</v>
      </c>
      <c r="E5298" s="0" t="n">
        <v>66.6699819999999</v>
      </c>
      <c r="F5298" s="0" t="n">
        <v>57.341625</v>
      </c>
      <c r="G5298" s="0" t="n">
        <v>0.00156000040859999</v>
      </c>
      <c r="H5298" s="0" t="n">
        <v>1813.11</v>
      </c>
      <c r="I5298" s="0" t="n">
        <v>3.01014</v>
      </c>
      <c r="J5298" s="0" t="n">
        <v>7.75194</v>
      </c>
      <c r="K5298" s="0" t="n">
        <v>258</v>
      </c>
      <c r="L5298" s="0" t="s">
        <v>20</v>
      </c>
      <c r="M5298" s="0" t="n">
        <f aca="false">35.3*G5298</f>
        <v>0.0550680144235796</v>
      </c>
      <c r="N5298" s="0" t="n">
        <f aca="false">M5298*1000/365</f>
        <v>0.150871272393369</v>
      </c>
      <c r="O5298" s="0" t="n">
        <f aca="false">Table1[[#This Row],[Detection frequency 2021]]/100*365</f>
        <v>28.294581</v>
      </c>
      <c r="P5298" s="0" t="n">
        <f aca="false">Table1[[#This Row],[Flared days/year]]/12</f>
        <v>2.35788175</v>
      </c>
      <c r="Q5298" s="2" t="n">
        <f aca="false">Table1[[#This Row],['#days per month]]-P5354</f>
        <v>1.084278125</v>
      </c>
    </row>
    <row r="5299" customFormat="false" ht="15.75" hidden="true" customHeight="false" outlineLevel="0" collapsed="false">
      <c r="A5299" s="0" t="s">
        <v>645</v>
      </c>
      <c r="B5299" s="0" t="s">
        <v>646</v>
      </c>
      <c r="C5299" s="0" t="s">
        <v>5472</v>
      </c>
      <c r="D5299" s="0" t="n">
        <v>1922</v>
      </c>
      <c r="E5299" s="0" t="n">
        <v>32.449778</v>
      </c>
      <c r="F5299" s="0" t="n">
        <v>-103.429296</v>
      </c>
      <c r="G5299" s="0" t="n">
        <v>0.0015560260124</v>
      </c>
      <c r="H5299" s="0" t="n">
        <v>1901.38</v>
      </c>
      <c r="I5299" s="0" t="n">
        <v>1.6015</v>
      </c>
      <c r="J5299" s="0" t="n">
        <v>8.01187</v>
      </c>
      <c r="K5299" s="0" t="n">
        <v>337</v>
      </c>
      <c r="L5299" s="0" t="s">
        <v>20</v>
      </c>
      <c r="M5299" s="0" t="n">
        <f aca="false">35.3*G5299</f>
        <v>0.05492771823772</v>
      </c>
      <c r="N5299" s="0" t="n">
        <f aca="false">M5299*1000/365</f>
        <v>0.150486899281425</v>
      </c>
      <c r="O5299" s="0" t="n">
        <f aca="false">Table1[[#This Row],[Detection frequency 2021]]/100*365</f>
        <v>29.2433255</v>
      </c>
      <c r="P5299" s="0" t="n">
        <f aca="false">Table1[[#This Row],[Flared days/year]]/12</f>
        <v>2.43694379166667</v>
      </c>
      <c r="Q5299" s="2" t="n">
        <f aca="false">Table1[[#This Row],['#days per month]]-P5355</f>
        <v>-1.69804995833333</v>
      </c>
    </row>
    <row r="5300" customFormat="false" ht="15.75" hidden="true" customHeight="false" outlineLevel="0" collapsed="false">
      <c r="A5300" s="0" t="s">
        <v>645</v>
      </c>
      <c r="B5300" s="0" t="s">
        <v>646</v>
      </c>
      <c r="C5300" s="0" t="s">
        <v>5473</v>
      </c>
      <c r="D5300" s="0" t="n">
        <v>4117</v>
      </c>
      <c r="E5300" s="0" t="n">
        <v>39.296809</v>
      </c>
      <c r="F5300" s="0" t="n">
        <v>-80.820628</v>
      </c>
      <c r="G5300" s="0" t="n">
        <v>0.00155548591719999</v>
      </c>
      <c r="H5300" s="0" t="n">
        <v>1638.64</v>
      </c>
      <c r="I5300" s="0" t="n">
        <v>1.6015</v>
      </c>
      <c r="J5300" s="0" t="n">
        <v>20.5128</v>
      </c>
      <c r="K5300" s="0" t="n">
        <v>234</v>
      </c>
      <c r="L5300" s="0" t="s">
        <v>20</v>
      </c>
      <c r="M5300" s="0" t="n">
        <f aca="false">35.3*G5300</f>
        <v>0.0549086528771596</v>
      </c>
      <c r="N5300" s="0" t="n">
        <f aca="false">M5300*1000/365</f>
        <v>0.150434665416876</v>
      </c>
      <c r="O5300" s="0" t="n">
        <f aca="false">Table1[[#This Row],[Detection frequency 2021]]/100*365</f>
        <v>74.87172</v>
      </c>
      <c r="P5300" s="0" t="n">
        <f aca="false">Table1[[#This Row],[Flared days/year]]/12</f>
        <v>6.23931</v>
      </c>
      <c r="Q5300" s="2" t="n">
        <f aca="false">Table1[[#This Row],['#days per month]]-P5356</f>
        <v>4.40697958333333</v>
      </c>
    </row>
    <row r="5301" customFormat="false" ht="15.75" hidden="true" customHeight="false" outlineLevel="0" collapsed="false">
      <c r="A5301" s="0" t="s">
        <v>788</v>
      </c>
      <c r="B5301" s="0" t="s">
        <v>789</v>
      </c>
      <c r="C5301" s="0" t="s">
        <v>5474</v>
      </c>
      <c r="D5301" s="0" t="n">
        <v>11979</v>
      </c>
      <c r="E5301" s="0" t="n">
        <v>-5.787309</v>
      </c>
      <c r="F5301" s="0" t="n">
        <v>107.053283</v>
      </c>
      <c r="G5301" s="0" t="n">
        <v>0.0015540270731</v>
      </c>
      <c r="H5301" s="0" t="n">
        <v>1867.79</v>
      </c>
      <c r="I5301" s="0" t="n">
        <v>1.6015</v>
      </c>
      <c r="J5301" s="0" t="n">
        <v>12.6760999999999</v>
      </c>
      <c r="K5301" s="0" t="n">
        <v>71</v>
      </c>
      <c r="L5301" s="0" t="s">
        <v>20</v>
      </c>
      <c r="M5301" s="0" t="n">
        <f aca="false">35.3*G5301</f>
        <v>0.05485715568043</v>
      </c>
      <c r="N5301" s="0" t="n">
        <f aca="false">M5301*1000/365</f>
        <v>0.150293577206658</v>
      </c>
      <c r="O5301" s="0" t="n">
        <f aca="false">Table1[[#This Row],[Detection frequency 2021]]/100*365</f>
        <v>46.2677649999996</v>
      </c>
      <c r="P5301" s="0" t="n">
        <f aca="false">Table1[[#This Row],[Flared days/year]]/12</f>
        <v>3.8556470833333</v>
      </c>
      <c r="Q5301" s="2" t="n">
        <f aca="false">Table1[[#This Row],['#days per month]]-P5357</f>
        <v>2.72351441666664</v>
      </c>
    </row>
    <row r="5302" customFormat="false" ht="15.75" hidden="true" customHeight="false" outlineLevel="0" collapsed="false">
      <c r="A5302" s="0" t="s">
        <v>28</v>
      </c>
      <c r="B5302" s="0" t="s">
        <v>29</v>
      </c>
      <c r="C5302" s="0" t="s">
        <v>5475</v>
      </c>
      <c r="D5302" s="0" t="n">
        <v>8248</v>
      </c>
      <c r="E5302" s="0" t="n">
        <v>26.690508</v>
      </c>
      <c r="F5302" s="0" t="n">
        <v>52.394252</v>
      </c>
      <c r="G5302" s="0" t="n">
        <v>0.0015538920493</v>
      </c>
      <c r="H5302" s="0" t="n">
        <v>1656.31</v>
      </c>
      <c r="I5302" s="0" t="n">
        <v>1.6015</v>
      </c>
      <c r="J5302" s="0" t="n">
        <v>2.71002999999999</v>
      </c>
      <c r="K5302" s="0" t="n">
        <v>369</v>
      </c>
      <c r="L5302" s="0" t="s">
        <v>20</v>
      </c>
      <c r="M5302" s="0" t="n">
        <f aca="false">35.3*G5302</f>
        <v>0.05485238934029</v>
      </c>
      <c r="N5302" s="0" t="n">
        <f aca="false">M5302*1000/365</f>
        <v>0.150280518740521</v>
      </c>
      <c r="O5302" s="0" t="n">
        <f aca="false">Table1[[#This Row],[Detection frequency 2021]]/100*365</f>
        <v>9.89160949999996</v>
      </c>
      <c r="P5302" s="0" t="n">
        <f aca="false">Table1[[#This Row],[Flared days/year]]/12</f>
        <v>0.824300791666664</v>
      </c>
      <c r="Q5302" s="2" t="n">
        <f aca="false">Table1[[#This Row],['#days per month]]-P5358</f>
        <v>-0.58225104166667</v>
      </c>
    </row>
    <row r="5303" customFormat="false" ht="15.75" hidden="true" customHeight="false" outlineLevel="0" collapsed="false">
      <c r="A5303" s="0" t="s">
        <v>645</v>
      </c>
      <c r="B5303" s="0" t="s">
        <v>646</v>
      </c>
      <c r="C5303" s="0" t="s">
        <v>5476</v>
      </c>
      <c r="D5303" s="0" t="n">
        <v>2750</v>
      </c>
      <c r="E5303" s="0" t="n">
        <v>31.452657</v>
      </c>
      <c r="F5303" s="0" t="n">
        <v>-101.302337</v>
      </c>
      <c r="G5303" s="0" t="n">
        <v>0.0015521396752</v>
      </c>
      <c r="H5303" s="0" t="n">
        <v>1870.26</v>
      </c>
      <c r="I5303" s="0" t="n">
        <v>1.6015</v>
      </c>
      <c r="J5303" s="0" t="n">
        <v>9.67742</v>
      </c>
      <c r="K5303" s="0" t="n">
        <v>341</v>
      </c>
      <c r="L5303" s="0" t="s">
        <v>20</v>
      </c>
      <c r="M5303" s="0" t="n">
        <f aca="false">35.3*G5303</f>
        <v>0.05479053053456</v>
      </c>
      <c r="N5303" s="0" t="n">
        <f aca="false">M5303*1000/365</f>
        <v>0.150111042560438</v>
      </c>
      <c r="O5303" s="0" t="n">
        <f aca="false">Table1[[#This Row],[Detection frequency 2021]]/100*365</f>
        <v>35.322583</v>
      </c>
      <c r="P5303" s="0" t="n">
        <f aca="false">Table1[[#This Row],[Flared days/year]]/12</f>
        <v>2.94354858333333</v>
      </c>
      <c r="Q5303" s="2" t="n">
        <f aca="false">Table1[[#This Row],['#days per month]]-P5359</f>
        <v>0.812444375000003</v>
      </c>
    </row>
    <row r="5304" customFormat="false" ht="15.75" hidden="true" customHeight="false" outlineLevel="0" collapsed="false">
      <c r="A5304" s="0" t="s">
        <v>645</v>
      </c>
      <c r="B5304" s="0" t="s">
        <v>646</v>
      </c>
      <c r="C5304" s="0" t="s">
        <v>5477</v>
      </c>
      <c r="D5304" s="0" t="n">
        <v>1490</v>
      </c>
      <c r="E5304" s="0" t="n">
        <v>31.7512469999999</v>
      </c>
      <c r="F5304" s="0" t="n">
        <v>-103.863345999999</v>
      </c>
      <c r="G5304" s="0" t="n">
        <v>0.0015512150557</v>
      </c>
      <c r="H5304" s="0" t="n">
        <v>1810.61</v>
      </c>
      <c r="I5304" s="0" t="n">
        <v>4.351</v>
      </c>
      <c r="J5304" s="0" t="n">
        <v>7.12166</v>
      </c>
      <c r="K5304" s="0" t="n">
        <v>337</v>
      </c>
      <c r="L5304" s="0" t="s">
        <v>20</v>
      </c>
      <c r="M5304" s="0" t="n">
        <f aca="false">35.3*G5304</f>
        <v>0.05475789146621</v>
      </c>
      <c r="N5304" s="0" t="n">
        <f aca="false">M5304*1000/365</f>
        <v>0.15002162045537</v>
      </c>
      <c r="O5304" s="0" t="n">
        <f aca="false">Table1[[#This Row],[Detection frequency 2021]]/100*365</f>
        <v>25.994059</v>
      </c>
      <c r="P5304" s="0" t="n">
        <f aca="false">Table1[[#This Row],[Flared days/year]]/12</f>
        <v>2.16617158333333</v>
      </c>
      <c r="Q5304" s="2" t="n">
        <f aca="false">Table1[[#This Row],['#days per month]]-P5360</f>
        <v>0.0902553749999999</v>
      </c>
    </row>
    <row r="5305" customFormat="false" ht="15.75" hidden="true" customHeight="false" outlineLevel="0" collapsed="false">
      <c r="A5305" s="0" t="s">
        <v>645</v>
      </c>
      <c r="B5305" s="0" t="s">
        <v>646</v>
      </c>
      <c r="C5305" s="0" t="s">
        <v>5478</v>
      </c>
      <c r="D5305" s="0" t="n">
        <v>694</v>
      </c>
      <c r="E5305" s="0" t="n">
        <v>47.731164</v>
      </c>
      <c r="F5305" s="0" t="n">
        <v>-102.999743999999</v>
      </c>
      <c r="G5305" s="0" t="n">
        <v>0.0015511416732</v>
      </c>
      <c r="H5305" s="0" t="n">
        <v>1892.12</v>
      </c>
      <c r="I5305" s="0" t="n">
        <v>1.6015</v>
      </c>
      <c r="J5305" s="0" t="n">
        <v>9.09091</v>
      </c>
      <c r="K5305" s="0" t="n">
        <v>352</v>
      </c>
      <c r="L5305" s="0" t="s">
        <v>20</v>
      </c>
      <c r="M5305" s="0" t="n">
        <f aca="false">35.3*G5305</f>
        <v>0.05475530106396</v>
      </c>
      <c r="N5305" s="0" t="n">
        <f aca="false">M5305*1000/365</f>
        <v>0.150014523462904</v>
      </c>
      <c r="O5305" s="0" t="n">
        <f aca="false">Table1[[#This Row],[Detection frequency 2021]]/100*365</f>
        <v>33.1818215</v>
      </c>
      <c r="P5305" s="0" t="n">
        <f aca="false">Table1[[#This Row],[Flared days/year]]/12</f>
        <v>2.76515179166667</v>
      </c>
      <c r="Q5305" s="2" t="n">
        <f aca="false">Table1[[#This Row],['#days per month]]-P5361</f>
        <v>0.446808666666667</v>
      </c>
    </row>
    <row r="5306" customFormat="false" ht="15.75" hidden="true" customHeight="false" outlineLevel="0" collapsed="false">
      <c r="A5306" s="0" t="s">
        <v>24</v>
      </c>
      <c r="B5306" s="0" t="s">
        <v>25</v>
      </c>
      <c r="C5306" s="0" t="s">
        <v>5479</v>
      </c>
      <c r="D5306" s="0" t="n">
        <v>6881</v>
      </c>
      <c r="E5306" s="0" t="n">
        <v>51.558808</v>
      </c>
      <c r="F5306" s="0" t="n">
        <v>52.78728</v>
      </c>
      <c r="G5306" s="0" t="n">
        <v>0.0015497327292</v>
      </c>
      <c r="H5306" s="0" t="n">
        <v>1642.91</v>
      </c>
      <c r="I5306" s="0" t="n">
        <v>1.6015</v>
      </c>
      <c r="J5306" s="0" t="n">
        <v>11.1110999999999</v>
      </c>
      <c r="K5306" s="0" t="n">
        <v>288</v>
      </c>
      <c r="L5306" s="0" t="s">
        <v>20</v>
      </c>
      <c r="M5306" s="0" t="n">
        <f aca="false">35.3*G5306</f>
        <v>0.05470556534076</v>
      </c>
      <c r="N5306" s="0" t="n">
        <f aca="false">M5306*1000/365</f>
        <v>0.149878261207562</v>
      </c>
      <c r="O5306" s="0" t="n">
        <f aca="false">Table1[[#This Row],[Detection frequency 2021]]/100*365</f>
        <v>40.5555149999996</v>
      </c>
      <c r="P5306" s="0" t="n">
        <f aca="false">Table1[[#This Row],[Flared days/year]]/12</f>
        <v>3.37962624999997</v>
      </c>
      <c r="Q5306" s="2" t="n">
        <f aca="false">Table1[[#This Row],['#days per month]]-P5362</f>
        <v>2.72044233333331</v>
      </c>
    </row>
    <row r="5307" customFormat="false" ht="15.75" hidden="true" customHeight="false" outlineLevel="0" collapsed="false">
      <c r="A5307" s="0" t="s">
        <v>645</v>
      </c>
      <c r="B5307" s="0" t="s">
        <v>646</v>
      </c>
      <c r="C5307" s="0" t="s">
        <v>5480</v>
      </c>
      <c r="D5307" s="0" t="n">
        <v>2606</v>
      </c>
      <c r="E5307" s="0" t="n">
        <v>32.390999</v>
      </c>
      <c r="F5307" s="0" t="n">
        <v>-101.648099</v>
      </c>
      <c r="G5307" s="0" t="n">
        <v>0.0015484999032</v>
      </c>
      <c r="H5307" s="0" t="n">
        <v>1779.58</v>
      </c>
      <c r="I5307" s="0" t="n">
        <v>1.25539</v>
      </c>
      <c r="J5307" s="0" t="n">
        <v>4.05796999999999</v>
      </c>
      <c r="K5307" s="0" t="n">
        <v>345</v>
      </c>
      <c r="L5307" s="0" t="s">
        <v>20</v>
      </c>
      <c r="M5307" s="0" t="n">
        <f aca="false">35.3*G5307</f>
        <v>0.05466204658296</v>
      </c>
      <c r="N5307" s="0" t="n">
        <f aca="false">M5307*1000/365</f>
        <v>0.149759031734137</v>
      </c>
      <c r="O5307" s="0" t="n">
        <f aca="false">Table1[[#This Row],[Detection frequency 2021]]/100*365</f>
        <v>14.8115905</v>
      </c>
      <c r="P5307" s="0" t="n">
        <f aca="false">Table1[[#This Row],[Flared days/year]]/12</f>
        <v>1.23429920833333</v>
      </c>
      <c r="Q5307" s="2" t="n">
        <f aca="false">Table1[[#This Row],['#days per month]]-P5363</f>
        <v>-0.0393044166666667</v>
      </c>
    </row>
    <row r="5308" customFormat="false" ht="15.75" hidden="true" customHeight="false" outlineLevel="0" collapsed="false">
      <c r="A5308" s="0" t="s">
        <v>645</v>
      </c>
      <c r="B5308" s="0" t="s">
        <v>646</v>
      </c>
      <c r="C5308" s="0" t="s">
        <v>5481</v>
      </c>
      <c r="D5308" s="0" t="n">
        <v>2565</v>
      </c>
      <c r="E5308" s="0" t="n">
        <v>31.373689</v>
      </c>
      <c r="F5308" s="0" t="n">
        <v>-101.714428</v>
      </c>
      <c r="G5308" s="0" t="n">
        <v>0.0015470410591</v>
      </c>
      <c r="H5308" s="0" t="n">
        <v>1881.95</v>
      </c>
      <c r="I5308" s="0" t="n">
        <v>1.6015</v>
      </c>
      <c r="J5308" s="0" t="n">
        <v>7.75862</v>
      </c>
      <c r="K5308" s="0" t="n">
        <v>348</v>
      </c>
      <c r="L5308" s="0" t="s">
        <v>20</v>
      </c>
      <c r="M5308" s="0" t="n">
        <f aca="false">35.3*G5308</f>
        <v>0.05461054938623</v>
      </c>
      <c r="N5308" s="0" t="n">
        <f aca="false">M5308*1000/365</f>
        <v>0.149617943523918</v>
      </c>
      <c r="O5308" s="0" t="n">
        <f aca="false">Table1[[#This Row],[Detection frequency 2021]]/100*365</f>
        <v>28.318963</v>
      </c>
      <c r="P5308" s="0" t="n">
        <f aca="false">Table1[[#This Row],[Flared days/year]]/12</f>
        <v>2.35991358333333</v>
      </c>
      <c r="Q5308" s="2" t="n">
        <f aca="false">Table1[[#This Row],['#days per month]]-P5364</f>
        <v>0.0992161249999999</v>
      </c>
    </row>
    <row r="5309" customFormat="false" ht="15.75" hidden="true" customHeight="false" outlineLevel="0" collapsed="false">
      <c r="A5309" s="0" t="s">
        <v>645</v>
      </c>
      <c r="B5309" s="0" t="s">
        <v>646</v>
      </c>
      <c r="C5309" s="0" t="s">
        <v>5482</v>
      </c>
      <c r="D5309" s="0" t="n">
        <v>641</v>
      </c>
      <c r="E5309" s="0" t="n">
        <v>48.110053</v>
      </c>
      <c r="F5309" s="0" t="n">
        <v>-103.169518</v>
      </c>
      <c r="G5309" s="0" t="n">
        <v>0.00154687081169999</v>
      </c>
      <c r="H5309" s="0" t="n">
        <v>1711.24</v>
      </c>
      <c r="I5309" s="0" t="n">
        <v>1.31912</v>
      </c>
      <c r="J5309" s="0" t="n">
        <v>3.85852</v>
      </c>
      <c r="K5309" s="0" t="n">
        <v>311</v>
      </c>
      <c r="L5309" s="0" t="s">
        <v>20</v>
      </c>
      <c r="M5309" s="0" t="n">
        <f aca="false">35.3*G5309</f>
        <v>0.0546045396530097</v>
      </c>
      <c r="N5309" s="0" t="n">
        <f aca="false">M5309*1000/365</f>
        <v>0.149601478501396</v>
      </c>
      <c r="O5309" s="0" t="n">
        <f aca="false">Table1[[#This Row],[Detection frequency 2021]]/100*365</f>
        <v>14.083598</v>
      </c>
      <c r="P5309" s="0" t="n">
        <f aca="false">Table1[[#This Row],[Flared days/year]]/12</f>
        <v>1.17363316666667</v>
      </c>
      <c r="Q5309" s="2" t="n">
        <f aca="false">Table1[[#This Row],['#days per month]]-P5365</f>
        <v>-0.693092416666667</v>
      </c>
    </row>
    <row r="5310" customFormat="false" ht="15.75" hidden="true" customHeight="false" outlineLevel="0" collapsed="false">
      <c r="A5310" s="0" t="s">
        <v>35</v>
      </c>
      <c r="B5310" s="0" t="s">
        <v>36</v>
      </c>
      <c r="C5310" s="0" t="s">
        <v>5483</v>
      </c>
      <c r="D5310" s="0" t="n">
        <v>3788</v>
      </c>
      <c r="E5310" s="0" t="n">
        <v>17.87136</v>
      </c>
      <c r="F5310" s="0" t="n">
        <v>-93.183195</v>
      </c>
      <c r="G5310" s="0" t="n">
        <v>0.00154561450329999</v>
      </c>
      <c r="H5310" s="0" t="n">
        <v>1891.04</v>
      </c>
      <c r="I5310" s="0" t="n">
        <v>1.6015</v>
      </c>
      <c r="J5310" s="0" t="n">
        <v>8.06452</v>
      </c>
      <c r="K5310" s="0" t="n">
        <v>186</v>
      </c>
      <c r="L5310" s="0" t="s">
        <v>20</v>
      </c>
      <c r="M5310" s="0" t="n">
        <f aca="false">35.3*G5310</f>
        <v>0.0545601919664897</v>
      </c>
      <c r="N5310" s="0" t="n">
        <f aca="false">M5310*1000/365</f>
        <v>0.149479977990383</v>
      </c>
      <c r="O5310" s="0" t="n">
        <f aca="false">Table1[[#This Row],[Detection frequency 2021]]/100*365</f>
        <v>29.435498</v>
      </c>
      <c r="P5310" s="0" t="n">
        <f aca="false">Table1[[#This Row],[Flared days/year]]/12</f>
        <v>2.45295816666667</v>
      </c>
      <c r="Q5310" s="2" t="n">
        <f aca="false">Table1[[#This Row],['#days per month]]-P5366</f>
        <v>-1.16574308333333</v>
      </c>
    </row>
    <row r="5311" customFormat="false" ht="15.75" hidden="true" customHeight="false" outlineLevel="0" collapsed="false">
      <c r="A5311" s="0" t="s">
        <v>72</v>
      </c>
      <c r="B5311" s="0" t="s">
        <v>73</v>
      </c>
      <c r="C5311" s="0" t="s">
        <v>5484</v>
      </c>
      <c r="D5311" s="0" t="n">
        <v>7121</v>
      </c>
      <c r="E5311" s="0" t="n">
        <v>48.368644</v>
      </c>
      <c r="F5311" s="0" t="n">
        <v>57.4729089999999</v>
      </c>
      <c r="G5311" s="0" t="n">
        <v>0.0015450509257</v>
      </c>
      <c r="H5311" s="0" t="n">
        <v>1666.63</v>
      </c>
      <c r="I5311" s="0" t="n">
        <v>1.6015</v>
      </c>
      <c r="J5311" s="0" t="n">
        <v>7.69231</v>
      </c>
      <c r="K5311" s="0" t="n">
        <v>364</v>
      </c>
      <c r="L5311" s="0" t="s">
        <v>20</v>
      </c>
      <c r="M5311" s="0" t="n">
        <f aca="false">35.3*G5311</f>
        <v>0.05454029767721</v>
      </c>
      <c r="N5311" s="0" t="n">
        <f aca="false">M5311*1000/365</f>
        <v>0.149425473088247</v>
      </c>
      <c r="O5311" s="0" t="n">
        <f aca="false">Table1[[#This Row],[Detection frequency 2021]]/100*365</f>
        <v>28.0769315</v>
      </c>
      <c r="P5311" s="0" t="n">
        <f aca="false">Table1[[#This Row],[Flared days/year]]/12</f>
        <v>2.33974429166667</v>
      </c>
      <c r="Q5311" s="2" t="n">
        <f aca="false">Table1[[#This Row],['#days per month]]-P5367</f>
        <v>-0.359959958333333</v>
      </c>
    </row>
    <row r="5312" customFormat="false" ht="15.75" hidden="true" customHeight="false" outlineLevel="0" collapsed="false">
      <c r="A5312" s="0" t="s">
        <v>24</v>
      </c>
      <c r="B5312" s="0" t="s">
        <v>25</v>
      </c>
      <c r="C5312" s="0" t="s">
        <v>5485</v>
      </c>
      <c r="D5312" s="0" t="n">
        <v>8986</v>
      </c>
      <c r="E5312" s="0" t="n">
        <v>68.88972</v>
      </c>
      <c r="F5312" s="0" t="n">
        <v>75.461864</v>
      </c>
      <c r="G5312" s="0" t="n">
        <v>0.0015448425194</v>
      </c>
      <c r="H5312" s="0" t="n">
        <v>1455.6</v>
      </c>
      <c r="I5312" s="0" t="n">
        <v>1.6015</v>
      </c>
      <c r="J5312" s="0" t="n">
        <v>1.51976</v>
      </c>
      <c r="K5312" s="0" t="n">
        <v>329</v>
      </c>
      <c r="L5312" s="0" t="s">
        <v>218</v>
      </c>
      <c r="M5312" s="0" t="n">
        <f aca="false">35.3*G5312</f>
        <v>0.05453294093482</v>
      </c>
      <c r="N5312" s="0" t="n">
        <f aca="false">M5312*1000/365</f>
        <v>0.149405317629644</v>
      </c>
      <c r="O5312" s="0" t="n">
        <f aca="false">Table1[[#This Row],[Detection frequency 2021]]/100*365</f>
        <v>5.547124</v>
      </c>
      <c r="P5312" s="0" t="n">
        <f aca="false">Table1[[#This Row],[Flared days/year]]/12</f>
        <v>0.462260333333333</v>
      </c>
      <c r="Q5312" s="2" t="n">
        <f aca="false">Table1[[#This Row],['#days per month]]-P5368</f>
        <v>-3.97093841666667</v>
      </c>
    </row>
    <row r="5313" customFormat="false" ht="15.75" hidden="true" customHeight="false" outlineLevel="0" collapsed="false">
      <c r="A5313" s="0" t="s">
        <v>645</v>
      </c>
      <c r="B5313" s="0" t="s">
        <v>646</v>
      </c>
      <c r="C5313" s="0" t="s">
        <v>5486</v>
      </c>
      <c r="D5313" s="0" t="n">
        <v>2806</v>
      </c>
      <c r="E5313" s="0" t="n">
        <v>32.84193</v>
      </c>
      <c r="F5313" s="0" t="n">
        <v>-100.537573</v>
      </c>
      <c r="G5313" s="0" t="n">
        <v>0.0015439854118</v>
      </c>
      <c r="H5313" s="0" t="n">
        <v>1967.48</v>
      </c>
      <c r="I5313" s="0" t="n">
        <v>1.6015</v>
      </c>
      <c r="J5313" s="0" t="n">
        <v>8.79764999999999</v>
      </c>
      <c r="K5313" s="0" t="n">
        <v>341</v>
      </c>
      <c r="L5313" s="0" t="s">
        <v>20</v>
      </c>
      <c r="M5313" s="0" t="n">
        <f aca="false">35.3*G5313</f>
        <v>0.05450268503654</v>
      </c>
      <c r="N5313" s="0" t="n">
        <f aca="false">M5313*1000/365</f>
        <v>0.149322424757644</v>
      </c>
      <c r="O5313" s="0" t="n">
        <f aca="false">Table1[[#This Row],[Detection frequency 2021]]/100*365</f>
        <v>32.1114225</v>
      </c>
      <c r="P5313" s="0" t="n">
        <f aca="false">Table1[[#This Row],[Flared days/year]]/12</f>
        <v>2.675951875</v>
      </c>
      <c r="Q5313" s="2" t="n">
        <f aca="false">Table1[[#This Row],['#days per month]]-P5369</f>
        <v>-0.970489374999972</v>
      </c>
    </row>
    <row r="5314" customFormat="false" ht="15.75" hidden="true" customHeight="false" outlineLevel="0" collapsed="false">
      <c r="A5314" s="0" t="s">
        <v>1176</v>
      </c>
      <c r="B5314" s="0" t="s">
        <v>1177</v>
      </c>
      <c r="C5314" s="0" t="s">
        <v>5487</v>
      </c>
      <c r="D5314" s="0" t="n">
        <v>4423</v>
      </c>
      <c r="E5314" s="0" t="n">
        <v>10.102133</v>
      </c>
      <c r="F5314" s="0" t="n">
        <v>-62.023354</v>
      </c>
      <c r="G5314" s="0" t="n">
        <v>0.0015415990129</v>
      </c>
      <c r="H5314" s="0" t="n">
        <v>1833.02</v>
      </c>
      <c r="I5314" s="0" t="n">
        <v>2.234</v>
      </c>
      <c r="J5314" s="0" t="n">
        <v>6.36942999999999</v>
      </c>
      <c r="K5314" s="0" t="n">
        <v>157</v>
      </c>
      <c r="L5314" s="0" t="s">
        <v>20</v>
      </c>
      <c r="M5314" s="0" t="n">
        <f aca="false">35.3*G5314</f>
        <v>0.05441844515537</v>
      </c>
      <c r="N5314" s="0" t="n">
        <f aca="false">M5314*1000/365</f>
        <v>0.149091630562658</v>
      </c>
      <c r="O5314" s="0" t="n">
        <f aca="false">Table1[[#This Row],[Detection frequency 2021]]/100*365</f>
        <v>23.2484195</v>
      </c>
      <c r="P5314" s="0" t="n">
        <f aca="false">Table1[[#This Row],[Flared days/year]]/12</f>
        <v>1.93736829166666</v>
      </c>
      <c r="Q5314" s="2" t="n">
        <f aca="false">Table1[[#This Row],['#days per month]]-P5370</f>
        <v>0.724433749999997</v>
      </c>
    </row>
    <row r="5315" customFormat="false" ht="15.75" hidden="true" customHeight="false" outlineLevel="0" collapsed="false">
      <c r="A5315" s="0" t="s">
        <v>221</v>
      </c>
      <c r="B5315" s="0" t="s">
        <v>222</v>
      </c>
      <c r="C5315" s="0" t="s">
        <v>5488</v>
      </c>
      <c r="D5315" s="0" t="n">
        <v>10024</v>
      </c>
      <c r="E5315" s="0" t="n">
        <v>23.414599</v>
      </c>
      <c r="F5315" s="0" t="n">
        <v>72.3556969999999</v>
      </c>
      <c r="G5315" s="0" t="n">
        <v>0.00154140528309999</v>
      </c>
      <c r="H5315" s="0" t="n">
        <v>1883.75</v>
      </c>
      <c r="I5315" s="0" t="n">
        <v>1.7334</v>
      </c>
      <c r="J5315" s="0" t="n">
        <v>8</v>
      </c>
      <c r="K5315" s="0" t="n">
        <v>300</v>
      </c>
      <c r="L5315" s="0" t="s">
        <v>20</v>
      </c>
      <c r="M5315" s="0" t="n">
        <f aca="false">35.3*G5315</f>
        <v>0.0544116064934297</v>
      </c>
      <c r="N5315" s="0" t="n">
        <f aca="false">M5315*1000/365</f>
        <v>0.149072894502547</v>
      </c>
      <c r="O5315" s="0" t="n">
        <f aca="false">Table1[[#This Row],[Detection frequency 2021]]/100*365</f>
        <v>29.2</v>
      </c>
      <c r="P5315" s="0" t="n">
        <f aca="false">Table1[[#This Row],[Flared days/year]]/12</f>
        <v>2.43333333333333</v>
      </c>
      <c r="Q5315" s="2" t="n">
        <f aca="false">Table1[[#This Row],['#days per month]]-P5371</f>
        <v>0.0342735000000025</v>
      </c>
    </row>
    <row r="5316" customFormat="false" ht="15.75" hidden="true" customHeight="false" outlineLevel="0" collapsed="false">
      <c r="A5316" s="0" t="s">
        <v>645</v>
      </c>
      <c r="B5316" s="0" t="s">
        <v>646</v>
      </c>
      <c r="C5316" s="0" t="s">
        <v>5489</v>
      </c>
      <c r="D5316" s="0" t="n">
        <v>1529</v>
      </c>
      <c r="E5316" s="0" t="n">
        <v>32.205836</v>
      </c>
      <c r="F5316" s="0" t="n">
        <v>-103.820103</v>
      </c>
      <c r="G5316" s="0" t="n">
        <v>0.0015406773287</v>
      </c>
      <c r="H5316" s="0" t="n">
        <v>1934.67</v>
      </c>
      <c r="I5316" s="0" t="n">
        <v>1.6015</v>
      </c>
      <c r="J5316" s="0" t="n">
        <v>2.83912</v>
      </c>
      <c r="K5316" s="0" t="n">
        <v>317</v>
      </c>
      <c r="L5316" s="0" t="s">
        <v>20</v>
      </c>
      <c r="M5316" s="0" t="n">
        <f aca="false">35.3*G5316</f>
        <v>0.05438590970311</v>
      </c>
      <c r="N5316" s="0" t="n">
        <f aca="false">M5316*1000/365</f>
        <v>0.149002492337288</v>
      </c>
      <c r="O5316" s="0" t="n">
        <f aca="false">Table1[[#This Row],[Detection frequency 2021]]/100*365</f>
        <v>10.362788</v>
      </c>
      <c r="P5316" s="0" t="n">
        <f aca="false">Table1[[#This Row],[Flared days/year]]/12</f>
        <v>0.863565666666667</v>
      </c>
      <c r="Q5316" s="2" t="n">
        <f aca="false">Table1[[#This Row],['#days per month]]-P5372</f>
        <v>-2.31284683333333</v>
      </c>
    </row>
    <row r="5317" customFormat="false" ht="15.75" hidden="true" customHeight="false" outlineLevel="0" collapsed="false">
      <c r="A5317" s="0" t="s">
        <v>645</v>
      </c>
      <c r="B5317" s="0" t="s">
        <v>646</v>
      </c>
      <c r="C5317" s="0" t="s">
        <v>5490</v>
      </c>
      <c r="D5317" s="0" t="n">
        <v>1528</v>
      </c>
      <c r="E5317" s="0" t="n">
        <v>31.763337</v>
      </c>
      <c r="F5317" s="0" t="n">
        <v>-103.825512</v>
      </c>
      <c r="G5317" s="0" t="n">
        <v>0.0015404219576</v>
      </c>
      <c r="H5317" s="0" t="n">
        <v>1810.89</v>
      </c>
      <c r="I5317" s="0" t="n">
        <v>1.87444</v>
      </c>
      <c r="J5317" s="0" t="n">
        <v>4.24241999999999</v>
      </c>
      <c r="K5317" s="0" t="n">
        <v>330</v>
      </c>
      <c r="L5317" s="0" t="s">
        <v>20</v>
      </c>
      <c r="M5317" s="0" t="n">
        <f aca="false">35.3*G5317</f>
        <v>0.05437689510328</v>
      </c>
      <c r="N5317" s="0" t="n">
        <f aca="false">M5317*1000/365</f>
        <v>0.148977794803507</v>
      </c>
      <c r="O5317" s="0" t="n">
        <f aca="false">Table1[[#This Row],[Detection frequency 2021]]/100*365</f>
        <v>15.484833</v>
      </c>
      <c r="P5317" s="0" t="n">
        <f aca="false">Table1[[#This Row],[Flared days/year]]/12</f>
        <v>1.29040275</v>
      </c>
      <c r="Q5317" s="2" t="n">
        <f aca="false">Table1[[#This Row],['#days per month]]-P5373</f>
        <v>-0.876027375000003</v>
      </c>
    </row>
    <row r="5318" customFormat="false" ht="15.75" hidden="true" customHeight="false" outlineLevel="0" collapsed="false">
      <c r="A5318" s="0" t="s">
        <v>51</v>
      </c>
      <c r="B5318" s="0" t="s">
        <v>52</v>
      </c>
      <c r="C5318" s="0" t="s">
        <v>5491</v>
      </c>
      <c r="D5318" s="0" t="n">
        <v>5599</v>
      </c>
      <c r="E5318" s="0" t="n">
        <v>28.81924</v>
      </c>
      <c r="F5318" s="0" t="n">
        <v>8.867582</v>
      </c>
      <c r="G5318" s="0" t="n">
        <v>0.0016683041727</v>
      </c>
      <c r="H5318" s="0" t="n">
        <v>1813.11</v>
      </c>
      <c r="I5318" s="0" t="n">
        <v>1.6015</v>
      </c>
      <c r="J5318" s="0" t="n">
        <v>4.90956</v>
      </c>
      <c r="K5318" s="0" t="n">
        <v>387</v>
      </c>
      <c r="L5318" s="0" t="s">
        <v>20</v>
      </c>
      <c r="M5318" s="0" t="n">
        <f aca="false">35.3*G5318</f>
        <v>0.05889113729631</v>
      </c>
      <c r="N5318" s="0" t="n">
        <f aca="false">M5318*1000/365</f>
        <v>0.161345581633726</v>
      </c>
      <c r="O5318" s="0" t="n">
        <f aca="false">Table1[[#This Row],[Detection frequency 2021]]/100*365</f>
        <v>17.919894</v>
      </c>
      <c r="P5318" s="0" t="n">
        <f aca="false">Table1[[#This Row],[Flared days/year]]/12</f>
        <v>1.4933245</v>
      </c>
      <c r="Q5318" s="2" t="n">
        <f aca="false">Table1[[#This Row],['#days per month]]-P5374</f>
        <v>0.22285075</v>
      </c>
    </row>
    <row r="5319" customFormat="false" ht="15.75" hidden="true" customHeight="false" outlineLevel="0" collapsed="false">
      <c r="A5319" s="0" t="s">
        <v>35</v>
      </c>
      <c r="B5319" s="0" t="s">
        <v>36</v>
      </c>
      <c r="C5319" s="0" t="s">
        <v>5492</v>
      </c>
      <c r="D5319" s="0" t="n">
        <v>3801</v>
      </c>
      <c r="E5319" s="0" t="n">
        <v>17.874814</v>
      </c>
      <c r="F5319" s="0" t="n">
        <v>-93.125034</v>
      </c>
      <c r="G5319" s="0" t="n">
        <v>0.0015396118148</v>
      </c>
      <c r="H5319" s="0" t="n">
        <v>1914.5</v>
      </c>
      <c r="I5319" s="0" t="n">
        <v>1.6015</v>
      </c>
      <c r="J5319" s="0" t="n">
        <v>6.80628</v>
      </c>
      <c r="K5319" s="0" t="n">
        <v>191</v>
      </c>
      <c r="L5319" s="0" t="s">
        <v>20</v>
      </c>
      <c r="M5319" s="0" t="n">
        <f aca="false">35.3*G5319</f>
        <v>0.05434829706244</v>
      </c>
      <c r="N5319" s="0" t="n">
        <f aca="false">M5319*1000/365</f>
        <v>0.148899444006685</v>
      </c>
      <c r="O5319" s="0" t="n">
        <f aca="false">Table1[[#This Row],[Detection frequency 2021]]/100*365</f>
        <v>24.842922</v>
      </c>
      <c r="P5319" s="0" t="n">
        <f aca="false">Table1[[#This Row],[Flared days/year]]/12</f>
        <v>2.0702435</v>
      </c>
      <c r="Q5319" s="2" t="n">
        <f aca="false">Table1[[#This Row],['#days per month]]-P5375</f>
        <v>-0.401110666666666</v>
      </c>
    </row>
    <row r="5320" customFormat="false" ht="15.75" hidden="true" customHeight="false" outlineLevel="0" collapsed="false">
      <c r="A5320" s="0" t="s">
        <v>563</v>
      </c>
      <c r="B5320" s="0" t="s">
        <v>564</v>
      </c>
      <c r="C5320" s="0" t="s">
        <v>5493</v>
      </c>
      <c r="D5320" s="0" t="n">
        <v>4473</v>
      </c>
      <c r="E5320" s="0" t="n">
        <v>-0.842328</v>
      </c>
      <c r="F5320" s="0" t="n">
        <v>-76.883549</v>
      </c>
      <c r="G5320" s="0" t="n">
        <v>0.0015395325617</v>
      </c>
      <c r="H5320" s="0" t="n">
        <v>1879.48</v>
      </c>
      <c r="I5320" s="0" t="n">
        <v>1.6015</v>
      </c>
      <c r="J5320" s="0" t="n">
        <v>12.963</v>
      </c>
      <c r="K5320" s="0" t="n">
        <v>54</v>
      </c>
      <c r="L5320" s="0" t="s">
        <v>20</v>
      </c>
      <c r="M5320" s="0" t="n">
        <f aca="false">35.3*G5320</f>
        <v>0.05434549942801</v>
      </c>
      <c r="N5320" s="0" t="n">
        <f aca="false">M5320*1000/365</f>
        <v>0.148891779254822</v>
      </c>
      <c r="O5320" s="0" t="n">
        <f aca="false">Table1[[#This Row],[Detection frequency 2021]]/100*365</f>
        <v>47.31495</v>
      </c>
      <c r="P5320" s="0" t="n">
        <f aca="false">Table1[[#This Row],[Flared days/year]]/12</f>
        <v>3.9429125</v>
      </c>
      <c r="Q5320" s="2" t="n">
        <f aca="false">Table1[[#This Row],['#days per month]]-P5376</f>
        <v>2.191168</v>
      </c>
    </row>
    <row r="5321" customFormat="false" ht="15.75" hidden="true" customHeight="false" outlineLevel="0" collapsed="false">
      <c r="A5321" s="0" t="s">
        <v>645</v>
      </c>
      <c r="B5321" s="0" t="s">
        <v>646</v>
      </c>
      <c r="C5321" s="0" t="s">
        <v>5494</v>
      </c>
      <c r="D5321" s="0" t="n">
        <v>1975</v>
      </c>
      <c r="E5321" s="0" t="n">
        <v>31.529258</v>
      </c>
      <c r="F5321" s="0" t="n">
        <v>-103.354733</v>
      </c>
      <c r="G5321" s="0" t="n">
        <v>0.00153943276149999</v>
      </c>
      <c r="H5321" s="0" t="n">
        <v>1868.02</v>
      </c>
      <c r="I5321" s="0" t="n">
        <v>2.6025</v>
      </c>
      <c r="J5321" s="0" t="n">
        <v>9.0379</v>
      </c>
      <c r="K5321" s="0" t="n">
        <v>343</v>
      </c>
      <c r="L5321" s="0" t="s">
        <v>20</v>
      </c>
      <c r="M5321" s="0" t="n">
        <f aca="false">35.3*G5321</f>
        <v>0.0543419764809496</v>
      </c>
      <c r="N5321" s="0" t="n">
        <f aca="false">M5321*1000/365</f>
        <v>0.148882127345068</v>
      </c>
      <c r="O5321" s="0" t="n">
        <f aca="false">Table1[[#This Row],[Detection frequency 2021]]/100*365</f>
        <v>32.988335</v>
      </c>
      <c r="P5321" s="0" t="n">
        <f aca="false">Table1[[#This Row],[Flared days/year]]/12</f>
        <v>2.74902791666667</v>
      </c>
      <c r="Q5321" s="2" t="n">
        <f aca="false">Table1[[#This Row],['#days per month]]-P5377</f>
        <v>-0.36290125</v>
      </c>
    </row>
    <row r="5322" customFormat="false" ht="15.75" hidden="true" customHeight="false" outlineLevel="0" collapsed="false">
      <c r="A5322" s="0" t="s">
        <v>645</v>
      </c>
      <c r="B5322" s="0" t="s">
        <v>646</v>
      </c>
      <c r="C5322" s="0" t="s">
        <v>5495</v>
      </c>
      <c r="D5322" s="0" t="n">
        <v>2167</v>
      </c>
      <c r="E5322" s="0" t="n">
        <v>32.924853</v>
      </c>
      <c r="F5322" s="0" t="n">
        <v>-102.846625</v>
      </c>
      <c r="G5322" s="0" t="n">
        <v>0.0015378682466</v>
      </c>
      <c r="H5322" s="0" t="n">
        <v>1821.19</v>
      </c>
      <c r="I5322" s="0" t="n">
        <v>1.6015</v>
      </c>
      <c r="J5322" s="0" t="n">
        <v>9.70588</v>
      </c>
      <c r="K5322" s="0" t="n">
        <v>340</v>
      </c>
      <c r="L5322" s="0" t="s">
        <v>20</v>
      </c>
      <c r="M5322" s="0" t="n">
        <f aca="false">35.3*G5322</f>
        <v>0.05428674910498</v>
      </c>
      <c r="N5322" s="0" t="n">
        <f aca="false">M5322*1000/365</f>
        <v>0.148730819465699</v>
      </c>
      <c r="O5322" s="0" t="n">
        <f aca="false">Table1[[#This Row],[Detection frequency 2021]]/100*365</f>
        <v>35.426462</v>
      </c>
      <c r="P5322" s="0" t="n">
        <f aca="false">Table1[[#This Row],[Flared days/year]]/12</f>
        <v>2.95220516666667</v>
      </c>
      <c r="Q5322" s="2" t="n">
        <f aca="false">Table1[[#This Row],['#days per month]]-P5378</f>
        <v>1.80440791666667</v>
      </c>
    </row>
    <row r="5323" customFormat="false" ht="15.75" hidden="true" customHeight="false" outlineLevel="0" collapsed="false">
      <c r="A5323" s="0" t="s">
        <v>24</v>
      </c>
      <c r="B5323" s="0" t="s">
        <v>25</v>
      </c>
      <c r="C5323" s="0" t="s">
        <v>5496</v>
      </c>
      <c r="D5323" s="0" t="n">
        <v>9033</v>
      </c>
      <c r="E5323" s="0" t="n">
        <v>61.103477</v>
      </c>
      <c r="F5323" s="0" t="n">
        <v>75.784955</v>
      </c>
      <c r="G5323" s="0" t="n">
        <v>0.0015371843217</v>
      </c>
      <c r="H5323" s="0" t="n">
        <v>1902.39</v>
      </c>
      <c r="I5323" s="0" t="n">
        <v>1.03605</v>
      </c>
      <c r="J5323" s="0" t="n">
        <v>10.2389</v>
      </c>
      <c r="K5323" s="0" t="n">
        <v>293</v>
      </c>
      <c r="L5323" s="0" t="s">
        <v>20</v>
      </c>
      <c r="M5323" s="0" t="n">
        <f aca="false">35.3*G5323</f>
        <v>0.05426260655601</v>
      </c>
      <c r="N5323" s="0" t="n">
        <f aca="false">M5323*1000/365</f>
        <v>0.148664675495918</v>
      </c>
      <c r="O5323" s="0" t="n">
        <f aca="false">Table1[[#This Row],[Detection frequency 2021]]/100*365</f>
        <v>37.371985</v>
      </c>
      <c r="P5323" s="0" t="n">
        <f aca="false">Table1[[#This Row],[Flared days/year]]/12</f>
        <v>3.11433208333333</v>
      </c>
      <c r="Q5323" s="2" t="n">
        <f aca="false">Table1[[#This Row],['#days per month]]-P5379</f>
        <v>1.14038775</v>
      </c>
    </row>
    <row r="5324" customFormat="false" ht="15.75" hidden="true" customHeight="false" outlineLevel="0" collapsed="false">
      <c r="A5324" s="0" t="s">
        <v>645</v>
      </c>
      <c r="B5324" s="0" t="s">
        <v>646</v>
      </c>
      <c r="C5324" s="0" t="s">
        <v>5497</v>
      </c>
      <c r="D5324" s="0" t="n">
        <v>3171</v>
      </c>
      <c r="E5324" s="0" t="n">
        <v>35.842898</v>
      </c>
      <c r="F5324" s="0" t="n">
        <v>-97.989041</v>
      </c>
      <c r="G5324" s="0" t="n">
        <v>0.0015370522332</v>
      </c>
      <c r="H5324" s="0" t="n">
        <v>1883.69</v>
      </c>
      <c r="I5324" s="0" t="n">
        <v>1.6015</v>
      </c>
      <c r="J5324" s="0" t="n">
        <v>9.41558</v>
      </c>
      <c r="K5324" s="0" t="n">
        <v>308</v>
      </c>
      <c r="L5324" s="0" t="s">
        <v>20</v>
      </c>
      <c r="M5324" s="0" t="n">
        <f aca="false">35.3*G5324</f>
        <v>0.05425794383196</v>
      </c>
      <c r="N5324" s="0" t="n">
        <f aca="false">M5324*1000/365</f>
        <v>0.148651900909479</v>
      </c>
      <c r="O5324" s="0" t="n">
        <f aca="false">Table1[[#This Row],[Detection frequency 2021]]/100*365</f>
        <v>34.366867</v>
      </c>
      <c r="P5324" s="0" t="n">
        <f aca="false">Table1[[#This Row],[Flared days/year]]/12</f>
        <v>2.86390558333333</v>
      </c>
      <c r="Q5324" s="2" t="n">
        <f aca="false">Table1[[#This Row],['#days per month]]-P5380</f>
        <v>1.99485883333333</v>
      </c>
    </row>
    <row r="5325" customFormat="false" ht="15.75" hidden="true" customHeight="false" outlineLevel="0" collapsed="false">
      <c r="A5325" s="0" t="s">
        <v>645</v>
      </c>
      <c r="B5325" s="0" t="s">
        <v>646</v>
      </c>
      <c r="C5325" s="0" t="s">
        <v>5498</v>
      </c>
      <c r="D5325" s="0" t="n">
        <v>1335</v>
      </c>
      <c r="E5325" s="0" t="n">
        <v>32.180296</v>
      </c>
      <c r="F5325" s="0" t="n">
        <v>-104.064074</v>
      </c>
      <c r="G5325" s="0" t="n">
        <v>0.0015365444263</v>
      </c>
      <c r="H5325" s="0" t="n">
        <v>1928.08</v>
      </c>
      <c r="I5325" s="0" t="n">
        <v>1.80018</v>
      </c>
      <c r="J5325" s="0" t="n">
        <v>7.80781</v>
      </c>
      <c r="K5325" s="0" t="n">
        <v>333</v>
      </c>
      <c r="L5325" s="0" t="s">
        <v>20</v>
      </c>
      <c r="M5325" s="0" t="n">
        <f aca="false">35.3*G5325</f>
        <v>0.05424001824839</v>
      </c>
      <c r="N5325" s="0" t="n">
        <f aca="false">M5325*1000/365</f>
        <v>0.148602789721616</v>
      </c>
      <c r="O5325" s="0" t="n">
        <f aca="false">Table1[[#This Row],[Detection frequency 2021]]/100*365</f>
        <v>28.4985065</v>
      </c>
      <c r="P5325" s="0" t="n">
        <f aca="false">Table1[[#This Row],[Flared days/year]]/12</f>
        <v>2.37487554166667</v>
      </c>
      <c r="Q5325" s="2" t="n">
        <f aca="false">Table1[[#This Row],['#days per month]]-P5381</f>
        <v>-0.316865625</v>
      </c>
    </row>
    <row r="5326" customFormat="false" ht="15.75" hidden="true" customHeight="false" outlineLevel="0" collapsed="false">
      <c r="A5326" s="0" t="s">
        <v>1160</v>
      </c>
      <c r="B5326" s="0" t="s">
        <v>1161</v>
      </c>
      <c r="C5326" s="0" t="s">
        <v>5499</v>
      </c>
      <c r="D5326" s="0" t="n">
        <v>9973</v>
      </c>
      <c r="E5326" s="0" t="n">
        <v>26.00924</v>
      </c>
      <c r="F5326" s="0" t="n">
        <v>68.667198</v>
      </c>
      <c r="G5326" s="0" t="n">
        <v>0.0015361188078</v>
      </c>
      <c r="H5326" s="0" t="n">
        <v>1677.33</v>
      </c>
      <c r="I5326" s="0" t="n">
        <v>1.6015</v>
      </c>
      <c r="J5326" s="0" t="n">
        <v>2.7027</v>
      </c>
      <c r="K5326" s="0" t="n">
        <v>370</v>
      </c>
      <c r="L5326" s="0" t="s">
        <v>20</v>
      </c>
      <c r="M5326" s="0" t="n">
        <f aca="false">35.3*G5326</f>
        <v>0.05422499391534</v>
      </c>
      <c r="N5326" s="0" t="n">
        <f aca="false">M5326*1000/365</f>
        <v>0.148561627165315</v>
      </c>
      <c r="O5326" s="0" t="n">
        <f aca="false">Table1[[#This Row],[Detection frequency 2021]]/100*365</f>
        <v>9.864855</v>
      </c>
      <c r="P5326" s="0" t="n">
        <f aca="false">Table1[[#This Row],[Flared days/year]]/12</f>
        <v>0.82207125</v>
      </c>
      <c r="Q5326" s="2" t="n">
        <f aca="false">Table1[[#This Row],['#days per month]]-P5382</f>
        <v>-2.82792875</v>
      </c>
    </row>
    <row r="5327" customFormat="false" ht="15.75" hidden="true" customHeight="false" outlineLevel="0" collapsed="false">
      <c r="A5327" s="0" t="s">
        <v>645</v>
      </c>
      <c r="B5327" s="0" t="s">
        <v>646</v>
      </c>
      <c r="C5327" s="0" t="s">
        <v>5500</v>
      </c>
      <c r="D5327" s="0" t="n">
        <v>2567</v>
      </c>
      <c r="E5327" s="0" t="n">
        <v>31.3550039999999</v>
      </c>
      <c r="F5327" s="0" t="n">
        <v>-101.714109</v>
      </c>
      <c r="G5327" s="0" t="n">
        <v>0.001534780311</v>
      </c>
      <c r="H5327" s="0" t="n">
        <v>1923.09</v>
      </c>
      <c r="I5327" s="0" t="n">
        <v>2.36388</v>
      </c>
      <c r="J5327" s="0" t="n">
        <v>8.62069</v>
      </c>
      <c r="K5327" s="0" t="n">
        <v>348</v>
      </c>
      <c r="L5327" s="0" t="s">
        <v>20</v>
      </c>
      <c r="M5327" s="0" t="n">
        <f aca="false">35.3*G5327</f>
        <v>0.0541777449783</v>
      </c>
      <c r="N5327" s="0" t="n">
        <f aca="false">M5327*1000/365</f>
        <v>0.14843217802274</v>
      </c>
      <c r="O5327" s="0" t="n">
        <f aca="false">Table1[[#This Row],[Detection frequency 2021]]/100*365</f>
        <v>31.4655185</v>
      </c>
      <c r="P5327" s="0" t="n">
        <f aca="false">Table1[[#This Row],[Flared days/year]]/12</f>
        <v>2.62212654166667</v>
      </c>
      <c r="Q5327" s="2" t="n">
        <f aca="false">Table1[[#This Row],['#days per month]]-P5383</f>
        <v>1.24788025</v>
      </c>
    </row>
    <row r="5328" customFormat="false" ht="15.75" hidden="true" customHeight="false" outlineLevel="0" collapsed="false">
      <c r="A5328" s="0" t="s">
        <v>645</v>
      </c>
      <c r="B5328" s="0" t="s">
        <v>646</v>
      </c>
      <c r="C5328" s="0" t="s">
        <v>5501</v>
      </c>
      <c r="D5328" s="0" t="n">
        <v>3265</v>
      </c>
      <c r="E5328" s="0" t="n">
        <v>28.995492</v>
      </c>
      <c r="F5328" s="0" t="n">
        <v>-97.679864</v>
      </c>
      <c r="G5328" s="0" t="n">
        <v>0.0015339525564</v>
      </c>
      <c r="H5328" s="0" t="n">
        <v>1893.52</v>
      </c>
      <c r="I5328" s="0" t="n">
        <v>1.6015</v>
      </c>
      <c r="J5328" s="0" t="n">
        <v>9.86842</v>
      </c>
      <c r="K5328" s="0" t="n">
        <v>304</v>
      </c>
      <c r="L5328" s="0" t="s">
        <v>20</v>
      </c>
      <c r="M5328" s="0" t="n">
        <f aca="false">35.3*G5328</f>
        <v>0.05414852524092</v>
      </c>
      <c r="N5328" s="0" t="n">
        <f aca="false">M5328*1000/365</f>
        <v>0.148352123947726</v>
      </c>
      <c r="O5328" s="0" t="n">
        <f aca="false">Table1[[#This Row],[Detection frequency 2021]]/100*365</f>
        <v>36.019733</v>
      </c>
      <c r="P5328" s="0" t="n">
        <f aca="false">Table1[[#This Row],[Flared days/year]]/12</f>
        <v>3.00164441666667</v>
      </c>
      <c r="Q5328" s="2" t="n">
        <f aca="false">Table1[[#This Row],['#days per month]]-P5384</f>
        <v>1.744106875</v>
      </c>
    </row>
    <row r="5329" customFormat="false" ht="15.75" hidden="true" customHeight="false" outlineLevel="0" collapsed="false">
      <c r="A5329" s="0" t="s">
        <v>715</v>
      </c>
      <c r="B5329" s="0" t="s">
        <v>716</v>
      </c>
      <c r="C5329" s="0" t="s">
        <v>5502</v>
      </c>
      <c r="D5329" s="0" t="n">
        <v>9560</v>
      </c>
      <c r="E5329" s="0" t="n">
        <v>40.869264</v>
      </c>
      <c r="F5329" s="0" t="n">
        <v>71.599671</v>
      </c>
      <c r="G5329" s="0" t="n">
        <v>0.00153355042029999</v>
      </c>
      <c r="H5329" s="0" t="n">
        <v>1716.68</v>
      </c>
      <c r="I5329" s="0" t="n">
        <v>1.6015</v>
      </c>
      <c r="J5329" s="0" t="n">
        <v>9.14454</v>
      </c>
      <c r="K5329" s="0" t="n">
        <v>339</v>
      </c>
      <c r="L5329" s="0" t="s">
        <v>20</v>
      </c>
      <c r="M5329" s="0" t="n">
        <f aca="false">35.3*G5329</f>
        <v>0.0541343298365896</v>
      </c>
      <c r="N5329" s="0" t="n">
        <f aca="false">M5329*1000/365</f>
        <v>0.148313232429013</v>
      </c>
      <c r="O5329" s="0" t="n">
        <f aca="false">Table1[[#This Row],[Detection frequency 2021]]/100*365</f>
        <v>33.377571</v>
      </c>
      <c r="P5329" s="0" t="n">
        <f aca="false">Table1[[#This Row],[Flared days/year]]/12</f>
        <v>2.78146425</v>
      </c>
      <c r="Q5329" s="2" t="n">
        <f aca="false">Table1[[#This Row],['#days per month]]-P5385</f>
        <v>-2.33449741666667</v>
      </c>
    </row>
    <row r="5330" customFormat="false" ht="15.75" hidden="true" customHeight="false" outlineLevel="0" collapsed="false">
      <c r="A5330" s="0" t="s">
        <v>645</v>
      </c>
      <c r="B5330" s="0" t="s">
        <v>646</v>
      </c>
      <c r="C5330" s="0" t="s">
        <v>5503</v>
      </c>
      <c r="D5330" s="0" t="n">
        <v>1321</v>
      </c>
      <c r="E5330" s="0" t="n">
        <v>32.341629</v>
      </c>
      <c r="F5330" s="0" t="n">
        <v>-104.084389</v>
      </c>
      <c r="G5330" s="0" t="n">
        <v>0.00153340365529999</v>
      </c>
      <c r="H5330" s="0" t="n">
        <v>1901.64</v>
      </c>
      <c r="I5330" s="0" t="n">
        <v>1.6015</v>
      </c>
      <c r="J5330" s="0" t="n">
        <v>9.30233</v>
      </c>
      <c r="K5330" s="0" t="n">
        <v>344</v>
      </c>
      <c r="L5330" s="0" t="s">
        <v>20</v>
      </c>
      <c r="M5330" s="0" t="n">
        <f aca="false">35.3*G5330</f>
        <v>0.0541291490320896</v>
      </c>
      <c r="N5330" s="0" t="n">
        <f aca="false">M5330*1000/365</f>
        <v>0.148299038444081</v>
      </c>
      <c r="O5330" s="0" t="n">
        <f aca="false">Table1[[#This Row],[Detection frequency 2021]]/100*365</f>
        <v>33.9535045</v>
      </c>
      <c r="P5330" s="0" t="n">
        <f aca="false">Table1[[#This Row],[Flared days/year]]/12</f>
        <v>2.82945870833333</v>
      </c>
      <c r="Q5330" s="2" t="n">
        <f aca="false">Table1[[#This Row],['#days per month]]-P5386</f>
        <v>-0.39802337499997</v>
      </c>
    </row>
    <row r="5331" customFormat="false" ht="15.75" hidden="true" customHeight="false" outlineLevel="0" collapsed="false">
      <c r="A5331" s="0" t="s">
        <v>645</v>
      </c>
      <c r="B5331" s="0" t="s">
        <v>646</v>
      </c>
      <c r="C5331" s="0" t="s">
        <v>5504</v>
      </c>
      <c r="D5331" s="0" t="n">
        <v>4008</v>
      </c>
      <c r="E5331" s="0" t="n">
        <v>27.3716469999999</v>
      </c>
      <c r="F5331" s="0" t="n">
        <v>-89.923721</v>
      </c>
      <c r="G5331" s="0" t="n">
        <v>0.0015331482842</v>
      </c>
      <c r="H5331" s="0" t="n">
        <v>1843.78</v>
      </c>
      <c r="I5331" s="0" t="n">
        <v>1.6015</v>
      </c>
      <c r="J5331" s="0" t="n">
        <v>1.95122</v>
      </c>
      <c r="K5331" s="0" t="n">
        <v>205</v>
      </c>
      <c r="L5331" s="0" t="s">
        <v>20</v>
      </c>
      <c r="M5331" s="0" t="n">
        <f aca="false">35.3*G5331</f>
        <v>0.05412013443226</v>
      </c>
      <c r="N5331" s="0" t="n">
        <f aca="false">M5331*1000/365</f>
        <v>0.148274340910301</v>
      </c>
      <c r="O5331" s="0" t="n">
        <f aca="false">Table1[[#This Row],[Detection frequency 2021]]/100*365</f>
        <v>7.121953</v>
      </c>
      <c r="P5331" s="0" t="n">
        <f aca="false">Table1[[#This Row],[Flared days/year]]/12</f>
        <v>0.593496083333333</v>
      </c>
      <c r="Q5331" s="2" t="n">
        <f aca="false">Table1[[#This Row],['#days per month]]-P5387</f>
        <v>-1.13052666666667</v>
      </c>
    </row>
    <row r="5332" customFormat="false" ht="15.75" hidden="true" customHeight="false" outlineLevel="0" collapsed="false">
      <c r="A5332" s="0" t="s">
        <v>28</v>
      </c>
      <c r="B5332" s="0" t="s">
        <v>29</v>
      </c>
      <c r="C5332" s="0" t="s">
        <v>5505</v>
      </c>
      <c r="D5332" s="0" t="n">
        <v>8057</v>
      </c>
      <c r="E5332" s="0" t="n">
        <v>30.433575</v>
      </c>
      <c r="F5332" s="0" t="n">
        <v>50.511858</v>
      </c>
      <c r="G5332" s="0" t="n">
        <v>0.0015330132604</v>
      </c>
      <c r="H5332" s="0" t="n">
        <v>1794.82</v>
      </c>
      <c r="I5332" s="0" t="n">
        <v>1.86441</v>
      </c>
      <c r="J5332" s="0" t="n">
        <v>5.69947999999999</v>
      </c>
      <c r="K5332" s="0" t="n">
        <v>386</v>
      </c>
      <c r="L5332" s="0" t="s">
        <v>20</v>
      </c>
      <c r="M5332" s="0" t="n">
        <f aca="false">35.3*G5332</f>
        <v>0.05411536809212</v>
      </c>
      <c r="N5332" s="0" t="n">
        <f aca="false">M5332*1000/365</f>
        <v>0.148261282444164</v>
      </c>
      <c r="O5332" s="0" t="n">
        <f aca="false">Table1[[#This Row],[Detection frequency 2021]]/100*365</f>
        <v>20.803102</v>
      </c>
      <c r="P5332" s="0" t="n">
        <f aca="false">Table1[[#This Row],[Flared days/year]]/12</f>
        <v>1.73359183333333</v>
      </c>
      <c r="Q5332" s="2" t="n">
        <f aca="false">Table1[[#This Row],['#days per month]]-P5388</f>
        <v>-0.00119841666667031</v>
      </c>
    </row>
    <row r="5333" customFormat="false" ht="15.75" hidden="true" customHeight="false" outlineLevel="0" collapsed="false">
      <c r="A5333" s="0" t="s">
        <v>598</v>
      </c>
      <c r="B5333" s="0" t="s">
        <v>599</v>
      </c>
      <c r="C5333" s="0" t="s">
        <v>5506</v>
      </c>
      <c r="D5333" s="0" t="n">
        <v>256</v>
      </c>
      <c r="E5333" s="0" t="n">
        <v>54.499941</v>
      </c>
      <c r="F5333" s="0" t="n">
        <v>-116.262367</v>
      </c>
      <c r="G5333" s="0" t="n">
        <v>0.00153198003479999</v>
      </c>
      <c r="H5333" s="0" t="n">
        <v>1917.09</v>
      </c>
      <c r="I5333" s="0" t="n">
        <v>1.6015</v>
      </c>
      <c r="J5333" s="0" t="n">
        <v>11.1888</v>
      </c>
      <c r="K5333" s="0" t="n">
        <v>286</v>
      </c>
      <c r="L5333" s="0" t="s">
        <v>20</v>
      </c>
      <c r="M5333" s="0" t="n">
        <f aca="false">35.3*G5333</f>
        <v>0.0540788952284396</v>
      </c>
      <c r="N5333" s="0" t="n">
        <f aca="false">M5333*1000/365</f>
        <v>0.148161356790246</v>
      </c>
      <c r="O5333" s="0" t="n">
        <f aca="false">Table1[[#This Row],[Detection frequency 2021]]/100*365</f>
        <v>40.83912</v>
      </c>
      <c r="P5333" s="0" t="n">
        <f aca="false">Table1[[#This Row],[Flared days/year]]/12</f>
        <v>3.40326</v>
      </c>
      <c r="Q5333" s="2" t="n">
        <f aca="false">Table1[[#This Row],['#days per month]]-P5389</f>
        <v>2.24707079166667</v>
      </c>
    </row>
    <row r="5334" customFormat="false" ht="15.75" hidden="true" customHeight="false" outlineLevel="0" collapsed="false">
      <c r="A5334" s="0" t="s">
        <v>645</v>
      </c>
      <c r="B5334" s="0" t="s">
        <v>646</v>
      </c>
      <c r="C5334" s="0" t="s">
        <v>5507</v>
      </c>
      <c r="D5334" s="0" t="n">
        <v>3069</v>
      </c>
      <c r="E5334" s="0" t="n">
        <v>28.654111</v>
      </c>
      <c r="F5334" s="0" t="n">
        <v>-98.47224</v>
      </c>
      <c r="G5334" s="0" t="n">
        <v>0.0015312462098</v>
      </c>
      <c r="H5334" s="0" t="n">
        <v>1951.78</v>
      </c>
      <c r="I5334" s="0" t="n">
        <v>1.6015</v>
      </c>
      <c r="J5334" s="0" t="n">
        <v>5.22875999999999</v>
      </c>
      <c r="K5334" s="0" t="n">
        <v>306</v>
      </c>
      <c r="L5334" s="0" t="s">
        <v>20</v>
      </c>
      <c r="M5334" s="0" t="n">
        <f aca="false">35.3*G5334</f>
        <v>0.05405299120594</v>
      </c>
      <c r="N5334" s="0" t="n">
        <f aca="false">M5334*1000/365</f>
        <v>0.148090386865589</v>
      </c>
      <c r="O5334" s="0" t="n">
        <f aca="false">Table1[[#This Row],[Detection frequency 2021]]/100*365</f>
        <v>19.084974</v>
      </c>
      <c r="P5334" s="0" t="n">
        <f aca="false">Table1[[#This Row],[Flared days/year]]/12</f>
        <v>1.5904145</v>
      </c>
      <c r="Q5334" s="2" t="n">
        <f aca="false">Table1[[#This Row],['#days per month]]-P5390</f>
        <v>0.586089624999997</v>
      </c>
    </row>
    <row r="5335" customFormat="false" ht="15.75" hidden="true" customHeight="false" outlineLevel="0" collapsed="false">
      <c r="A5335" s="0" t="s">
        <v>161</v>
      </c>
      <c r="B5335" s="0" t="s">
        <v>162</v>
      </c>
      <c r="C5335" s="0" t="s">
        <v>5508</v>
      </c>
      <c r="D5335" s="0" t="n">
        <v>9801</v>
      </c>
      <c r="E5335" s="0" t="n">
        <v>44.642502</v>
      </c>
      <c r="F5335" s="0" t="n">
        <v>86.370636</v>
      </c>
      <c r="G5335" s="0" t="n">
        <v>0.001530964421</v>
      </c>
      <c r="H5335" s="0" t="n">
        <v>1861.08</v>
      </c>
      <c r="I5335" s="0" t="n">
        <v>2.29314</v>
      </c>
      <c r="J5335" s="0" t="n">
        <v>11.1110999999999</v>
      </c>
      <c r="K5335" s="0" t="n">
        <v>315</v>
      </c>
      <c r="L5335" s="0" t="s">
        <v>20</v>
      </c>
      <c r="M5335" s="0" t="n">
        <f aca="false">35.3*G5335</f>
        <v>0.0540430440613</v>
      </c>
      <c r="N5335" s="0" t="n">
        <f aca="false">M5335*1000/365</f>
        <v>0.148063134414521</v>
      </c>
      <c r="O5335" s="0" t="n">
        <f aca="false">Table1[[#This Row],[Detection frequency 2021]]/100*365</f>
        <v>40.5555149999996</v>
      </c>
      <c r="P5335" s="0" t="n">
        <f aca="false">Table1[[#This Row],[Flared days/year]]/12</f>
        <v>3.37962624999997</v>
      </c>
      <c r="Q5335" s="2" t="n">
        <f aca="false">Table1[[#This Row],['#days per month]]-P5391</f>
        <v>2.3021979583333</v>
      </c>
    </row>
    <row r="5336" customFormat="false" ht="15.75" hidden="true" customHeight="false" outlineLevel="0" collapsed="false">
      <c r="A5336" s="0" t="s">
        <v>345</v>
      </c>
      <c r="B5336" s="0" t="s">
        <v>346</v>
      </c>
      <c r="C5336" s="0" t="s">
        <v>5509</v>
      </c>
      <c r="D5336" s="0" t="n">
        <v>4631</v>
      </c>
      <c r="E5336" s="0" t="n">
        <v>-38.387549</v>
      </c>
      <c r="F5336" s="0" t="n">
        <v>-69.155666</v>
      </c>
      <c r="G5336" s="0" t="n">
        <v>0.00153004567209999</v>
      </c>
      <c r="H5336" s="0" t="n">
        <v>1727.17</v>
      </c>
      <c r="I5336" s="0" t="n">
        <v>1.6015</v>
      </c>
      <c r="J5336" s="0" t="n">
        <v>14.5946</v>
      </c>
      <c r="K5336" s="0" t="n">
        <v>370</v>
      </c>
      <c r="L5336" s="0" t="s">
        <v>20</v>
      </c>
      <c r="M5336" s="0" t="n">
        <f aca="false">35.3*G5336</f>
        <v>0.0540106122251297</v>
      </c>
      <c r="N5336" s="0" t="n">
        <f aca="false">M5336*1000/365</f>
        <v>0.147974280068848</v>
      </c>
      <c r="O5336" s="0" t="n">
        <f aca="false">Table1[[#This Row],[Detection frequency 2021]]/100*365</f>
        <v>53.27029</v>
      </c>
      <c r="P5336" s="0" t="n">
        <f aca="false">Table1[[#This Row],[Flared days/year]]/12</f>
        <v>4.43919083333333</v>
      </c>
      <c r="Q5336" s="2" t="n">
        <f aca="false">Table1[[#This Row],['#days per month]]-P5392</f>
        <v>3.54194479166667</v>
      </c>
    </row>
    <row r="5337" customFormat="false" ht="15.75" hidden="true" customHeight="false" outlineLevel="0" collapsed="false">
      <c r="A5337" s="0" t="s">
        <v>645</v>
      </c>
      <c r="B5337" s="0" t="s">
        <v>646</v>
      </c>
      <c r="C5337" s="0" t="s">
        <v>5510</v>
      </c>
      <c r="D5337" s="0" t="n">
        <v>1102</v>
      </c>
      <c r="E5337" s="0" t="n">
        <v>47.961421</v>
      </c>
      <c r="F5337" s="0" t="n">
        <v>-102.360357999999</v>
      </c>
      <c r="G5337" s="0" t="n">
        <v>0.00152983726579999</v>
      </c>
      <c r="H5337" s="0" t="n">
        <v>1960.44</v>
      </c>
      <c r="I5337" s="0" t="n">
        <v>1.65295</v>
      </c>
      <c r="J5337" s="0" t="n">
        <v>11.25</v>
      </c>
      <c r="K5337" s="0" t="n">
        <v>320</v>
      </c>
      <c r="L5337" s="0" t="s">
        <v>20</v>
      </c>
      <c r="M5337" s="0" t="n">
        <f aca="false">35.3*G5337</f>
        <v>0.0540032554827396</v>
      </c>
      <c r="N5337" s="0" t="n">
        <f aca="false">M5337*1000/365</f>
        <v>0.147954124610246</v>
      </c>
      <c r="O5337" s="0" t="n">
        <f aca="false">Table1[[#This Row],[Detection frequency 2021]]/100*365</f>
        <v>41.0625</v>
      </c>
      <c r="P5337" s="0" t="n">
        <f aca="false">Table1[[#This Row],[Flared days/year]]/12</f>
        <v>3.421875</v>
      </c>
      <c r="Q5337" s="2" t="n">
        <f aca="false">Table1[[#This Row],['#days per month]]-P5393</f>
        <v>0.244002499999999</v>
      </c>
    </row>
    <row r="5338" customFormat="false" ht="15.75" hidden="true" customHeight="false" outlineLevel="0" collapsed="false">
      <c r="A5338" s="0" t="s">
        <v>24</v>
      </c>
      <c r="B5338" s="0" t="s">
        <v>25</v>
      </c>
      <c r="C5338" s="0" t="s">
        <v>5511</v>
      </c>
      <c r="D5338" s="0" t="n">
        <v>9232</v>
      </c>
      <c r="E5338" s="0" t="n">
        <v>66.4169939999999</v>
      </c>
      <c r="F5338" s="0" t="n">
        <v>77.350037</v>
      </c>
      <c r="G5338" s="0" t="n">
        <v>0.0015289478699</v>
      </c>
      <c r="H5338" s="0" t="n">
        <v>1506.33</v>
      </c>
      <c r="I5338" s="0" t="n">
        <v>1.6015</v>
      </c>
      <c r="J5338" s="0" t="n">
        <v>0.859599</v>
      </c>
      <c r="K5338" s="0" t="n">
        <v>349</v>
      </c>
      <c r="L5338" s="0" t="s">
        <v>218</v>
      </c>
      <c r="M5338" s="0" t="n">
        <f aca="false">35.3*G5338</f>
        <v>0.05397185980747</v>
      </c>
      <c r="N5338" s="0" t="n">
        <f aca="false">M5338*1000/365</f>
        <v>0.147868109061562</v>
      </c>
      <c r="O5338" s="0" t="n">
        <f aca="false">Table1[[#This Row],[Detection frequency 2021]]/100*365</f>
        <v>3.13753635</v>
      </c>
      <c r="P5338" s="0" t="n">
        <f aca="false">Table1[[#This Row],[Flared days/year]]/12</f>
        <v>0.2614613625</v>
      </c>
      <c r="Q5338" s="2" t="n">
        <f aca="false">Table1[[#This Row],['#days per month]]-P5394</f>
        <v>-3.0546548875</v>
      </c>
    </row>
    <row r="5339" customFormat="false" ht="15.75" hidden="true" customHeight="false" outlineLevel="0" collapsed="false">
      <c r="A5339" s="0" t="s">
        <v>645</v>
      </c>
      <c r="B5339" s="0" t="s">
        <v>646</v>
      </c>
      <c r="C5339" s="0" t="s">
        <v>5512</v>
      </c>
      <c r="D5339" s="0" t="n">
        <v>2020</v>
      </c>
      <c r="E5339" s="0" t="n">
        <v>31.390718</v>
      </c>
      <c r="F5339" s="0" t="n">
        <v>-103.281736999999</v>
      </c>
      <c r="G5339" s="0" t="n">
        <v>0.0015269812189</v>
      </c>
      <c r="H5339" s="0" t="n">
        <v>1813.38</v>
      </c>
      <c r="I5339" s="0" t="n">
        <v>1.6015</v>
      </c>
      <c r="J5339" s="0" t="n">
        <v>2.43902</v>
      </c>
      <c r="K5339" s="0" t="n">
        <v>328</v>
      </c>
      <c r="L5339" s="0" t="s">
        <v>20</v>
      </c>
      <c r="M5339" s="0" t="n">
        <f aca="false">35.3*G5339</f>
        <v>0.05390243702717</v>
      </c>
      <c r="N5339" s="0" t="n">
        <f aca="false">M5339*1000/365</f>
        <v>0.147677909663479</v>
      </c>
      <c r="O5339" s="0" t="n">
        <f aca="false">Table1[[#This Row],[Detection frequency 2021]]/100*365</f>
        <v>8.902423</v>
      </c>
      <c r="P5339" s="0" t="n">
        <f aca="false">Table1[[#This Row],[Flared days/year]]/12</f>
        <v>0.741868583333333</v>
      </c>
      <c r="Q5339" s="2" t="n">
        <f aca="false">Table1[[#This Row],['#days per month]]-P5395</f>
        <v>-3.3014493333333</v>
      </c>
    </row>
    <row r="5340" customFormat="false" ht="15.75" hidden="true" customHeight="false" outlineLevel="0" collapsed="false">
      <c r="A5340" s="0" t="s">
        <v>645</v>
      </c>
      <c r="B5340" s="0" t="s">
        <v>646</v>
      </c>
      <c r="C5340" s="0" t="s">
        <v>5513</v>
      </c>
      <c r="D5340" s="0" t="n">
        <v>2335</v>
      </c>
      <c r="E5340" s="0" t="n">
        <v>32.080715</v>
      </c>
      <c r="F5340" s="0" t="n">
        <v>-102.116196</v>
      </c>
      <c r="G5340" s="0" t="n">
        <v>0.0015263383882</v>
      </c>
      <c r="H5340" s="0" t="n">
        <v>1833.17</v>
      </c>
      <c r="I5340" s="0" t="n">
        <v>1.6015</v>
      </c>
      <c r="J5340" s="0" t="n">
        <v>6.47059</v>
      </c>
      <c r="K5340" s="0" t="n">
        <v>340</v>
      </c>
      <c r="L5340" s="0" t="s">
        <v>20</v>
      </c>
      <c r="M5340" s="0" t="n">
        <f aca="false">35.3*G5340</f>
        <v>0.05387974510346</v>
      </c>
      <c r="N5340" s="0" t="n">
        <f aca="false">M5340*1000/365</f>
        <v>0.147615740009479</v>
      </c>
      <c r="O5340" s="0" t="n">
        <f aca="false">Table1[[#This Row],[Detection frequency 2021]]/100*365</f>
        <v>23.6176535</v>
      </c>
      <c r="P5340" s="0" t="n">
        <f aca="false">Table1[[#This Row],[Flared days/year]]/12</f>
        <v>1.96813779166667</v>
      </c>
      <c r="Q5340" s="2" t="n">
        <f aca="false">Table1[[#This Row],['#days per month]]-P5396</f>
        <v>-0.59244975</v>
      </c>
    </row>
    <row r="5341" customFormat="false" ht="15.75" hidden="true" customHeight="false" outlineLevel="0" collapsed="false">
      <c r="A5341" s="0" t="s">
        <v>645</v>
      </c>
      <c r="B5341" s="0" t="s">
        <v>646</v>
      </c>
      <c r="C5341" s="0" t="s">
        <v>5514</v>
      </c>
      <c r="D5341" s="0" t="n">
        <v>1960</v>
      </c>
      <c r="E5341" s="0" t="n">
        <v>31.322702</v>
      </c>
      <c r="F5341" s="0" t="n">
        <v>-103.380805</v>
      </c>
      <c r="G5341" s="0" t="n">
        <v>0.00152612704659999</v>
      </c>
      <c r="H5341" s="0" t="n">
        <v>1934.33</v>
      </c>
      <c r="I5341" s="0" t="n">
        <v>1.6015</v>
      </c>
      <c r="J5341" s="0" t="n">
        <v>5.68862</v>
      </c>
      <c r="K5341" s="0" t="n">
        <v>334</v>
      </c>
      <c r="L5341" s="0" t="s">
        <v>20</v>
      </c>
      <c r="M5341" s="0" t="n">
        <f aca="false">35.3*G5341</f>
        <v>0.0538722847449797</v>
      </c>
      <c r="N5341" s="0" t="n">
        <f aca="false">M5341*1000/365</f>
        <v>0.147595300671177</v>
      </c>
      <c r="O5341" s="0" t="n">
        <f aca="false">Table1[[#This Row],[Detection frequency 2021]]/100*365</f>
        <v>20.763463</v>
      </c>
      <c r="P5341" s="0" t="n">
        <f aca="false">Table1[[#This Row],[Flared days/year]]/12</f>
        <v>1.73028858333333</v>
      </c>
      <c r="Q5341" s="2" t="n">
        <f aca="false">Table1[[#This Row],['#days per month]]-P5397</f>
        <v>0.29891675</v>
      </c>
    </row>
    <row r="5342" customFormat="false" ht="15.75" hidden="true" customHeight="false" outlineLevel="0" collapsed="false">
      <c r="A5342" s="0" t="s">
        <v>24</v>
      </c>
      <c r="B5342" s="0" t="s">
        <v>25</v>
      </c>
      <c r="C5342" s="0" t="s">
        <v>5515</v>
      </c>
      <c r="D5342" s="0" t="n">
        <v>8793</v>
      </c>
      <c r="E5342" s="0" t="n">
        <v>71.213039</v>
      </c>
      <c r="F5342" s="0" t="n">
        <v>71.639224</v>
      </c>
      <c r="G5342" s="0" t="n">
        <v>0.0015249382501</v>
      </c>
      <c r="H5342" s="0" t="n">
        <v>1306.75</v>
      </c>
      <c r="I5342" s="0" t="n">
        <v>1.6015</v>
      </c>
      <c r="J5342" s="0" t="n">
        <v>1.63934</v>
      </c>
      <c r="K5342" s="0" t="n">
        <v>427</v>
      </c>
      <c r="L5342" s="0" t="s">
        <v>218</v>
      </c>
      <c r="M5342" s="0" t="n">
        <f aca="false">35.3*G5342</f>
        <v>0.05383032022853</v>
      </c>
      <c r="N5342" s="0" t="n">
        <f aca="false">M5342*1000/365</f>
        <v>0.147480329393233</v>
      </c>
      <c r="O5342" s="0" t="n">
        <f aca="false">Table1[[#This Row],[Detection frequency 2021]]/100*365</f>
        <v>5.983591</v>
      </c>
      <c r="P5342" s="0" t="n">
        <f aca="false">Table1[[#This Row],[Flared days/year]]/12</f>
        <v>0.498632583333333</v>
      </c>
      <c r="Q5342" s="2" t="n">
        <f aca="false">Table1[[#This Row],['#days per month]]-P5398</f>
        <v>-0.57295875</v>
      </c>
    </row>
    <row r="5343" customFormat="false" ht="15.75" hidden="true" customHeight="false" outlineLevel="0" collapsed="false">
      <c r="A5343" s="0" t="s">
        <v>645</v>
      </c>
      <c r="B5343" s="0" t="s">
        <v>646</v>
      </c>
      <c r="C5343" s="0" t="s">
        <v>5516</v>
      </c>
      <c r="D5343" s="0" t="n">
        <v>3929</v>
      </c>
      <c r="E5343" s="0" t="n">
        <v>40.401342</v>
      </c>
      <c r="F5343" s="0" t="n">
        <v>-81.111359</v>
      </c>
      <c r="G5343" s="0" t="n">
        <v>0.00152345592359999</v>
      </c>
      <c r="H5343" s="0" t="n">
        <v>1916.75</v>
      </c>
      <c r="I5343" s="0" t="n">
        <v>1.6015</v>
      </c>
      <c r="J5343" s="0" t="n">
        <v>3.2</v>
      </c>
      <c r="K5343" s="0" t="n">
        <v>250</v>
      </c>
      <c r="L5343" s="0" t="s">
        <v>20</v>
      </c>
      <c r="M5343" s="0" t="n">
        <f aca="false">35.3*G5343</f>
        <v>0.0537779941030796</v>
      </c>
      <c r="N5343" s="0" t="n">
        <f aca="false">M5343*1000/365</f>
        <v>0.147336970145424</v>
      </c>
      <c r="O5343" s="0" t="n">
        <f aca="false">Table1[[#This Row],[Detection frequency 2021]]/100*365</f>
        <v>11.68</v>
      </c>
      <c r="P5343" s="0" t="n">
        <f aca="false">Table1[[#This Row],[Flared days/year]]/12</f>
        <v>0.973333333333333</v>
      </c>
      <c r="Q5343" s="2" t="n">
        <f aca="false">Table1[[#This Row],['#days per month]]-P5399</f>
        <v>-1.94013925</v>
      </c>
    </row>
    <row r="5344" customFormat="false" ht="15.75" hidden="true" customHeight="false" outlineLevel="0" collapsed="false">
      <c r="A5344" s="0" t="s">
        <v>598</v>
      </c>
      <c r="B5344" s="0" t="s">
        <v>599</v>
      </c>
      <c r="C5344" s="0" t="s">
        <v>5517</v>
      </c>
      <c r="D5344" s="0" t="n">
        <v>516</v>
      </c>
      <c r="E5344" s="0" t="n">
        <v>49.083911</v>
      </c>
      <c r="F5344" s="0" t="n">
        <v>-103.596279</v>
      </c>
      <c r="G5344" s="0" t="n">
        <v>0.0015225371747</v>
      </c>
      <c r="H5344" s="0" t="n">
        <v>1817.81</v>
      </c>
      <c r="I5344" s="0" t="n">
        <v>3.32985</v>
      </c>
      <c r="J5344" s="0" t="n">
        <v>3.03029999999999</v>
      </c>
      <c r="K5344" s="0" t="n">
        <v>330</v>
      </c>
      <c r="L5344" s="0" t="s">
        <v>20</v>
      </c>
      <c r="M5344" s="0" t="n">
        <f aca="false">35.3*G5344</f>
        <v>0.05374556226691</v>
      </c>
      <c r="N5344" s="0" t="n">
        <f aca="false">M5344*1000/365</f>
        <v>0.147248115799753</v>
      </c>
      <c r="O5344" s="0" t="n">
        <f aca="false">Table1[[#This Row],[Detection frequency 2021]]/100*365</f>
        <v>11.060595</v>
      </c>
      <c r="P5344" s="0" t="n">
        <f aca="false">Table1[[#This Row],[Flared days/year]]/12</f>
        <v>0.921716249999997</v>
      </c>
      <c r="Q5344" s="2" t="n">
        <f aca="false">Table1[[#This Row],['#days per month]]-P5400</f>
        <v>-0.171096791666667</v>
      </c>
    </row>
    <row r="5345" customFormat="false" ht="15.75" hidden="true" customHeight="false" outlineLevel="0" collapsed="false">
      <c r="A5345" s="0" t="s">
        <v>598</v>
      </c>
      <c r="B5345" s="0" t="s">
        <v>599</v>
      </c>
      <c r="C5345" s="0" t="s">
        <v>5518</v>
      </c>
      <c r="D5345" s="0" t="n">
        <v>196</v>
      </c>
      <c r="E5345" s="0" t="n">
        <v>54.727766</v>
      </c>
      <c r="F5345" s="0" t="n">
        <v>-118.393631</v>
      </c>
      <c r="G5345" s="0" t="n">
        <v>0.001522422698</v>
      </c>
      <c r="H5345" s="0" t="n">
        <v>1720.9</v>
      </c>
      <c r="I5345" s="0" t="n">
        <v>1.6015</v>
      </c>
      <c r="J5345" s="0" t="n">
        <v>7.30768999999999</v>
      </c>
      <c r="K5345" s="0" t="n">
        <v>260</v>
      </c>
      <c r="L5345" s="0" t="s">
        <v>20</v>
      </c>
      <c r="M5345" s="0" t="n">
        <f aca="false">35.3*G5345</f>
        <v>0.0537415212394</v>
      </c>
      <c r="N5345" s="0" t="n">
        <f aca="false">M5345*1000/365</f>
        <v>0.147237044491507</v>
      </c>
      <c r="O5345" s="0" t="n">
        <f aca="false">Table1[[#This Row],[Detection frequency 2021]]/100*365</f>
        <v>26.6730685</v>
      </c>
      <c r="P5345" s="0" t="n">
        <f aca="false">Table1[[#This Row],[Flared days/year]]/12</f>
        <v>2.22275570833333</v>
      </c>
      <c r="Q5345" s="2" t="n">
        <f aca="false">Table1[[#This Row],['#days per month]]-P5401</f>
        <v>1.42464975</v>
      </c>
    </row>
    <row r="5346" customFormat="false" ht="15.75" hidden="true" customHeight="false" outlineLevel="0" collapsed="false">
      <c r="A5346" s="0" t="s">
        <v>598</v>
      </c>
      <c r="B5346" s="0" t="s">
        <v>599</v>
      </c>
      <c r="C5346" s="0" t="s">
        <v>5519</v>
      </c>
      <c r="D5346" s="0" t="n">
        <v>498</v>
      </c>
      <c r="E5346" s="0" t="n">
        <v>49.471433</v>
      </c>
      <c r="F5346" s="0" t="n">
        <v>-103.70652</v>
      </c>
      <c r="G5346" s="0" t="n">
        <v>0.00152236986259999</v>
      </c>
      <c r="H5346" s="0" t="n">
        <v>1717.65</v>
      </c>
      <c r="I5346" s="0" t="n">
        <v>1.6015</v>
      </c>
      <c r="J5346" s="0" t="n">
        <v>7.37179</v>
      </c>
      <c r="K5346" s="0" t="n">
        <v>312</v>
      </c>
      <c r="L5346" s="0" t="s">
        <v>20</v>
      </c>
      <c r="M5346" s="0" t="n">
        <f aca="false">35.3*G5346</f>
        <v>0.0537396561497796</v>
      </c>
      <c r="N5346" s="0" t="n">
        <f aca="false">M5346*1000/365</f>
        <v>0.14723193465693</v>
      </c>
      <c r="O5346" s="0" t="n">
        <f aca="false">Table1[[#This Row],[Detection frequency 2021]]/100*365</f>
        <v>26.9070335</v>
      </c>
      <c r="P5346" s="0" t="n">
        <f aca="false">Table1[[#This Row],[Flared days/year]]/12</f>
        <v>2.24225279166667</v>
      </c>
      <c r="Q5346" s="2" t="n">
        <f aca="false">Table1[[#This Row],['#days per month]]-P5402</f>
        <v>0.810880958333333</v>
      </c>
    </row>
    <row r="5347" customFormat="false" ht="15.75" hidden="true" customHeight="false" outlineLevel="0" collapsed="false">
      <c r="A5347" s="0" t="s">
        <v>645</v>
      </c>
      <c r="B5347" s="0" t="s">
        <v>646</v>
      </c>
      <c r="C5347" s="0" t="s">
        <v>5520</v>
      </c>
      <c r="D5347" s="0" t="n">
        <v>4050</v>
      </c>
      <c r="E5347" s="0" t="n">
        <v>38.223605</v>
      </c>
      <c r="F5347" s="0" t="n">
        <v>-88.048862</v>
      </c>
      <c r="G5347" s="0" t="n">
        <v>0.00152226419179999</v>
      </c>
      <c r="H5347" s="0" t="n">
        <v>1789.3</v>
      </c>
      <c r="I5347" s="0" t="n">
        <v>1.45661</v>
      </c>
      <c r="J5347" s="0" t="n">
        <v>17.3077</v>
      </c>
      <c r="K5347" s="0" t="n">
        <v>260</v>
      </c>
      <c r="L5347" s="0" t="s">
        <v>20</v>
      </c>
      <c r="M5347" s="0" t="n">
        <f aca="false">35.3*G5347</f>
        <v>0.0537359259705396</v>
      </c>
      <c r="N5347" s="0" t="n">
        <f aca="false">M5347*1000/365</f>
        <v>0.14722171498778</v>
      </c>
      <c r="O5347" s="0" t="n">
        <f aca="false">Table1[[#This Row],[Detection frequency 2021]]/100*365</f>
        <v>63.173105</v>
      </c>
      <c r="P5347" s="0" t="n">
        <f aca="false">Table1[[#This Row],[Flared days/year]]/12</f>
        <v>5.26442541666667</v>
      </c>
      <c r="Q5347" s="2" t="n">
        <f aca="false">Table1[[#This Row],['#days per month]]-P5403</f>
        <v>3.89518570833333</v>
      </c>
    </row>
    <row r="5348" customFormat="false" ht="15.75" hidden="true" customHeight="false" outlineLevel="0" collapsed="false">
      <c r="A5348" s="0" t="s">
        <v>598</v>
      </c>
      <c r="B5348" s="0" t="s">
        <v>599</v>
      </c>
      <c r="C5348" s="0" t="s">
        <v>5521</v>
      </c>
      <c r="D5348" s="0" t="n">
        <v>153</v>
      </c>
      <c r="E5348" s="0" t="n">
        <v>55.065216</v>
      </c>
      <c r="F5348" s="0" t="n">
        <v>-118.962318</v>
      </c>
      <c r="G5348" s="0" t="n">
        <v>0.0015207114181</v>
      </c>
      <c r="H5348" s="0" t="n">
        <v>1903.57</v>
      </c>
      <c r="I5348" s="0" t="n">
        <v>1.6015</v>
      </c>
      <c r="J5348" s="0" t="n">
        <v>5</v>
      </c>
      <c r="K5348" s="0" t="n">
        <v>300</v>
      </c>
      <c r="L5348" s="0" t="s">
        <v>20</v>
      </c>
      <c r="M5348" s="0" t="n">
        <f aca="false">35.3*G5348</f>
        <v>0.05368111305893</v>
      </c>
      <c r="N5348" s="0" t="n">
        <f aca="false">M5348*1000/365</f>
        <v>0.147071542627205</v>
      </c>
      <c r="O5348" s="0" t="n">
        <f aca="false">Table1[[#This Row],[Detection frequency 2021]]/100*365</f>
        <v>18.25</v>
      </c>
      <c r="P5348" s="0" t="n">
        <f aca="false">Table1[[#This Row],[Flared days/year]]/12</f>
        <v>1.52083333333333</v>
      </c>
      <c r="Q5348" s="2" t="n">
        <f aca="false">Table1[[#This Row],['#days per month]]-P5404</f>
        <v>0.0460873333333334</v>
      </c>
    </row>
    <row r="5349" customFormat="false" ht="15.75" hidden="true" customHeight="false" outlineLevel="0" collapsed="false">
      <c r="A5349" s="0" t="s">
        <v>598</v>
      </c>
      <c r="B5349" s="0" t="s">
        <v>599</v>
      </c>
      <c r="C5349" s="0" t="s">
        <v>5522</v>
      </c>
      <c r="D5349" s="0" t="n">
        <v>190</v>
      </c>
      <c r="E5349" s="0" t="n">
        <v>54.8713329999999</v>
      </c>
      <c r="F5349" s="0" t="n">
        <v>-118.467263999999</v>
      </c>
      <c r="G5349" s="0" t="n">
        <v>0.0015199042106</v>
      </c>
      <c r="H5349" s="0" t="n">
        <v>1786.75</v>
      </c>
      <c r="I5349" s="0" t="n">
        <v>1.6015</v>
      </c>
      <c r="J5349" s="0" t="n">
        <v>0.749064</v>
      </c>
      <c r="K5349" s="0" t="n">
        <v>267</v>
      </c>
      <c r="L5349" s="0" t="s">
        <v>20</v>
      </c>
      <c r="M5349" s="0" t="n">
        <f aca="false">35.3*G5349</f>
        <v>0.05365261863418</v>
      </c>
      <c r="N5349" s="0" t="n">
        <f aca="false">M5349*1000/365</f>
        <v>0.146993475710082</v>
      </c>
      <c r="O5349" s="0" t="n">
        <f aca="false">Table1[[#This Row],[Detection frequency 2021]]/100*365</f>
        <v>2.7340836</v>
      </c>
      <c r="P5349" s="0" t="n">
        <f aca="false">Table1[[#This Row],[Flared days/year]]/12</f>
        <v>0.2278403</v>
      </c>
      <c r="Q5349" s="2" t="n">
        <f aca="false">Table1[[#This Row],['#days per month]]-P5405</f>
        <v>-2.89388303333333</v>
      </c>
    </row>
    <row r="5350" customFormat="false" ht="15.75" hidden="true" customHeight="false" outlineLevel="0" collapsed="false">
      <c r="A5350" s="0" t="s">
        <v>645</v>
      </c>
      <c r="B5350" s="0" t="s">
        <v>646</v>
      </c>
      <c r="C5350" s="0" t="s">
        <v>5523</v>
      </c>
      <c r="D5350" s="0" t="n">
        <v>744</v>
      </c>
      <c r="E5350" s="0" t="n">
        <v>48.694038</v>
      </c>
      <c r="F5350" s="0" t="n">
        <v>-102.921394999999</v>
      </c>
      <c r="G5350" s="0" t="n">
        <v>0.00151911167959999</v>
      </c>
      <c r="H5350" s="0" t="n">
        <v>1827.33</v>
      </c>
      <c r="I5350" s="0" t="n">
        <v>1.6015</v>
      </c>
      <c r="J5350" s="0" t="n">
        <v>6.84039</v>
      </c>
      <c r="K5350" s="0" t="n">
        <v>307</v>
      </c>
      <c r="L5350" s="0" t="s">
        <v>20</v>
      </c>
      <c r="M5350" s="0" t="n">
        <f aca="false">35.3*G5350</f>
        <v>0.0536246422898797</v>
      </c>
      <c r="N5350" s="0" t="n">
        <f aca="false">M5350*1000/365</f>
        <v>0.146916828191451</v>
      </c>
      <c r="O5350" s="0" t="n">
        <f aca="false">Table1[[#This Row],[Detection frequency 2021]]/100*365</f>
        <v>24.9674235</v>
      </c>
      <c r="P5350" s="0" t="n">
        <f aca="false">Table1[[#This Row],[Flared days/year]]/12</f>
        <v>2.080618625</v>
      </c>
      <c r="Q5350" s="2" t="n">
        <f aca="false">Table1[[#This Row],['#days per month]]-P5406</f>
        <v>0.342522083333333</v>
      </c>
    </row>
    <row r="5351" customFormat="false" ht="15.75" hidden="true" customHeight="false" outlineLevel="0" collapsed="false">
      <c r="A5351" s="0" t="s">
        <v>645</v>
      </c>
      <c r="B5351" s="0" t="s">
        <v>646</v>
      </c>
      <c r="C5351" s="0" t="s">
        <v>5524</v>
      </c>
      <c r="D5351" s="0" t="n">
        <v>3430</v>
      </c>
      <c r="E5351" s="0" t="n">
        <v>29.8602669999999</v>
      </c>
      <c r="F5351" s="0" t="n">
        <v>-96.707185</v>
      </c>
      <c r="G5351" s="0" t="n">
        <v>0.00151785830649999</v>
      </c>
      <c r="H5351" s="0" t="n">
        <v>1904.39</v>
      </c>
      <c r="I5351" s="0" t="n">
        <v>1.6015</v>
      </c>
      <c r="J5351" s="0" t="n">
        <v>6.73401</v>
      </c>
      <c r="K5351" s="0" t="n">
        <v>297</v>
      </c>
      <c r="L5351" s="0" t="s">
        <v>20</v>
      </c>
      <c r="M5351" s="0" t="n">
        <f aca="false">35.3*G5351</f>
        <v>0.0535803982194497</v>
      </c>
      <c r="N5351" s="0" t="n">
        <f aca="false">M5351*1000/365</f>
        <v>0.146795611560136</v>
      </c>
      <c r="O5351" s="0" t="n">
        <f aca="false">Table1[[#This Row],[Detection frequency 2021]]/100*365</f>
        <v>24.5791365</v>
      </c>
      <c r="P5351" s="0" t="n">
        <f aca="false">Table1[[#This Row],[Flared days/year]]/12</f>
        <v>2.048261375</v>
      </c>
      <c r="Q5351" s="2" t="n">
        <f aca="false">Table1[[#This Row],['#days per month]]-P5407</f>
        <v>1.575951375</v>
      </c>
    </row>
    <row r="5352" customFormat="false" ht="15.75" hidden="false" customHeight="false" outlineLevel="0" collapsed="false">
      <c r="A5352" s="0" t="s">
        <v>240</v>
      </c>
      <c r="B5352" s="0" t="s">
        <v>241</v>
      </c>
      <c r="C5352" s="0" t="s">
        <v>5525</v>
      </c>
      <c r="D5352" s="0" t="n">
        <v>7829</v>
      </c>
      <c r="E5352" s="0" t="n">
        <v>24.835482</v>
      </c>
      <c r="F5352" s="0" t="n">
        <v>49.255724</v>
      </c>
      <c r="G5352" s="0" t="n">
        <v>0.0009895542066</v>
      </c>
      <c r="H5352" s="0" t="n">
        <v>1721.9</v>
      </c>
      <c r="I5352" s="0" t="n">
        <v>1.6015</v>
      </c>
      <c r="J5352" s="0" t="n">
        <v>4.19753</v>
      </c>
      <c r="K5352" s="0" t="n">
        <v>405</v>
      </c>
      <c r="L5352" s="0" t="s">
        <v>20</v>
      </c>
      <c r="M5352" s="0" t="n">
        <f aca="false">35.3*G5352</f>
        <v>0.03493126349298</v>
      </c>
      <c r="N5352" s="0" t="n">
        <f aca="false">M5352*1000/365</f>
        <v>0.095702091761589</v>
      </c>
      <c r="O5352" s="0" t="n">
        <f aca="false">Table1[[#This Row],[Detection frequency 2021]]/100*365</f>
        <v>15.3209845</v>
      </c>
      <c r="P5352" s="2" t="n">
        <f aca="false">Table1[[#This Row],[Flared days/year]]/12</f>
        <v>1.27674870833333</v>
      </c>
      <c r="Q5352" s="2"/>
    </row>
    <row r="5353" customFormat="false" ht="15.75" hidden="true" customHeight="false" outlineLevel="0" collapsed="false">
      <c r="A5353" s="0" t="s">
        <v>645</v>
      </c>
      <c r="B5353" s="0" t="s">
        <v>646</v>
      </c>
      <c r="C5353" s="0" t="s">
        <v>5526</v>
      </c>
      <c r="D5353" s="0" t="n">
        <v>1265</v>
      </c>
      <c r="E5353" s="0" t="n">
        <v>32.25279</v>
      </c>
      <c r="F5353" s="0" t="n">
        <v>-104.164746</v>
      </c>
      <c r="G5353" s="0" t="n">
        <v>0.0015162556327</v>
      </c>
      <c r="H5353" s="0" t="n">
        <v>1827.76</v>
      </c>
      <c r="I5353" s="0" t="n">
        <v>1.6015</v>
      </c>
      <c r="J5353" s="0" t="n">
        <v>9.69697</v>
      </c>
      <c r="K5353" s="0" t="n">
        <v>330</v>
      </c>
      <c r="L5353" s="0" t="s">
        <v>20</v>
      </c>
      <c r="M5353" s="0" t="n">
        <f aca="false">35.3*G5353</f>
        <v>0.05352382383431</v>
      </c>
      <c r="N5353" s="0" t="n">
        <f aca="false">M5353*1000/365</f>
        <v>0.146640613244685</v>
      </c>
      <c r="O5353" s="0" t="n">
        <f aca="false">Table1[[#This Row],[Detection frequency 2021]]/100*365</f>
        <v>35.3939405</v>
      </c>
      <c r="P5353" s="0" t="n">
        <f aca="false">Table1[[#This Row],[Flared days/year]]/12</f>
        <v>2.94949504166667</v>
      </c>
      <c r="Q5353" s="2" t="n">
        <f aca="false">Table1[[#This Row],['#days per month]]-P5409</f>
        <v>-1.85314454166667</v>
      </c>
    </row>
    <row r="5354" customFormat="false" ht="15.75" hidden="false" customHeight="false" outlineLevel="0" collapsed="false">
      <c r="A5354" s="0" t="s">
        <v>240</v>
      </c>
      <c r="B5354" s="0" t="s">
        <v>241</v>
      </c>
      <c r="C5354" s="0" t="s">
        <v>5527</v>
      </c>
      <c r="D5354" s="0" t="n">
        <v>7793</v>
      </c>
      <c r="E5354" s="0" t="n">
        <v>23.952767</v>
      </c>
      <c r="F5354" s="0" t="n">
        <v>49.167427</v>
      </c>
      <c r="G5354" s="0" t="n">
        <v>0.002724339989</v>
      </c>
      <c r="H5354" s="0" t="n">
        <v>1757.75</v>
      </c>
      <c r="I5354" s="0" t="n">
        <v>1.6015</v>
      </c>
      <c r="J5354" s="0" t="n">
        <v>4.18718999999999</v>
      </c>
      <c r="K5354" s="0" t="n">
        <v>406</v>
      </c>
      <c r="L5354" s="0" t="s">
        <v>20</v>
      </c>
      <c r="M5354" s="0" t="n">
        <f aca="false">35.3*G5354</f>
        <v>0.0961692016117</v>
      </c>
      <c r="N5354" s="0" t="n">
        <f aca="false">M5354*1000/365</f>
        <v>0.263477264689589</v>
      </c>
      <c r="O5354" s="0" t="n">
        <f aca="false">Table1[[#This Row],[Detection frequency 2021]]/100*365</f>
        <v>15.2832435</v>
      </c>
      <c r="P5354" s="2" t="n">
        <f aca="false">Table1[[#This Row],[Flared days/year]]/12</f>
        <v>1.273603625</v>
      </c>
      <c r="Q5354" s="2"/>
    </row>
    <row r="5355" customFormat="false" ht="15.75" hidden="true" customHeight="false" outlineLevel="0" collapsed="false">
      <c r="A5355" s="0" t="s">
        <v>100</v>
      </c>
      <c r="B5355" s="0" t="s">
        <v>101</v>
      </c>
      <c r="C5355" s="0" t="s">
        <v>5528</v>
      </c>
      <c r="D5355" s="0" t="n">
        <v>9513</v>
      </c>
      <c r="E5355" s="0" t="n">
        <v>40.256211</v>
      </c>
      <c r="F5355" s="0" t="n">
        <v>61.287481</v>
      </c>
      <c r="G5355" s="0" t="n">
        <v>0.00151484668869999</v>
      </c>
      <c r="H5355" s="0" t="n">
        <v>1745.16</v>
      </c>
      <c r="I5355" s="0" t="n">
        <v>1.49105</v>
      </c>
      <c r="J5355" s="0" t="n">
        <v>13.5945</v>
      </c>
      <c r="K5355" s="0" t="n">
        <v>434</v>
      </c>
      <c r="L5355" s="0" t="s">
        <v>20</v>
      </c>
      <c r="M5355" s="0" t="n">
        <f aca="false">35.3*G5355</f>
        <v>0.0534740881111097</v>
      </c>
      <c r="N5355" s="0" t="n">
        <f aca="false">M5355*1000/365</f>
        <v>0.146504350989342</v>
      </c>
      <c r="O5355" s="0" t="n">
        <f aca="false">Table1[[#This Row],[Detection frequency 2021]]/100*365</f>
        <v>49.619925</v>
      </c>
      <c r="P5355" s="0" t="n">
        <f aca="false">Table1[[#This Row],[Flared days/year]]/12</f>
        <v>4.13499375</v>
      </c>
      <c r="Q5355" s="2" t="n">
        <f aca="false">Table1[[#This Row],['#days per month]]-P5411</f>
        <v>2.8351375</v>
      </c>
    </row>
    <row r="5356" customFormat="false" ht="15.75" hidden="true" customHeight="false" outlineLevel="0" collapsed="false">
      <c r="A5356" s="0" t="s">
        <v>645</v>
      </c>
      <c r="B5356" s="0" t="s">
        <v>646</v>
      </c>
      <c r="C5356" s="0" t="s">
        <v>5529</v>
      </c>
      <c r="D5356" s="0" t="n">
        <v>696</v>
      </c>
      <c r="E5356" s="0" t="n">
        <v>47.790054</v>
      </c>
      <c r="F5356" s="0" t="n">
        <v>-102.993981</v>
      </c>
      <c r="G5356" s="0" t="n">
        <v>0.00151385455729999</v>
      </c>
      <c r="H5356" s="0" t="n">
        <v>1922.16</v>
      </c>
      <c r="I5356" s="0" t="n">
        <v>1.86592</v>
      </c>
      <c r="J5356" s="0" t="n">
        <v>6.0241</v>
      </c>
      <c r="K5356" s="0" t="n">
        <v>332</v>
      </c>
      <c r="L5356" s="0" t="s">
        <v>20</v>
      </c>
      <c r="M5356" s="0" t="n">
        <f aca="false">35.3*G5356</f>
        <v>0.0534390658726896</v>
      </c>
      <c r="N5356" s="0" t="n">
        <f aca="false">M5356*1000/365</f>
        <v>0.146408399651205</v>
      </c>
      <c r="O5356" s="0" t="n">
        <f aca="false">Table1[[#This Row],[Detection frequency 2021]]/100*365</f>
        <v>21.987965</v>
      </c>
      <c r="P5356" s="0" t="n">
        <f aca="false">Table1[[#This Row],[Flared days/year]]/12</f>
        <v>1.83233041666667</v>
      </c>
      <c r="Q5356" s="2" t="n">
        <f aca="false">Table1[[#This Row],['#days per month]]-P5412</f>
        <v>-0.990774250000001</v>
      </c>
    </row>
    <row r="5357" customFormat="false" ht="15.75" hidden="true" customHeight="false" outlineLevel="0" collapsed="false">
      <c r="A5357" s="0" t="s">
        <v>582</v>
      </c>
      <c r="B5357" s="0" t="s">
        <v>583</v>
      </c>
      <c r="C5357" s="0" t="s">
        <v>5530</v>
      </c>
      <c r="D5357" s="0" t="n">
        <v>8330</v>
      </c>
      <c r="E5357" s="0" t="n">
        <v>23.82604</v>
      </c>
      <c r="F5357" s="0" t="n">
        <v>53.6584449999999</v>
      </c>
      <c r="G5357" s="0" t="n">
        <v>0.0004168331471</v>
      </c>
      <c r="H5357" s="0" t="n">
        <v>1918.47</v>
      </c>
      <c r="I5357" s="0" t="n">
        <v>1.6015</v>
      </c>
      <c r="J5357" s="0" t="n">
        <v>3.72208</v>
      </c>
      <c r="K5357" s="0" t="n">
        <v>403</v>
      </c>
      <c r="L5357" s="0" t="s">
        <v>20</v>
      </c>
      <c r="M5357" s="0" t="n">
        <f aca="false">35.3*G5357</f>
        <v>0.01471421009263</v>
      </c>
      <c r="N5357" s="0" t="n">
        <f aca="false">M5357*1000/365</f>
        <v>0.0403129043633699</v>
      </c>
      <c r="O5357" s="0" t="n">
        <f aca="false">Table1[[#This Row],[Detection frequency 2021]]/100*365</f>
        <v>13.585592</v>
      </c>
      <c r="P5357" s="0" t="n">
        <f aca="false">Table1[[#This Row],[Flared days/year]]/12</f>
        <v>1.13213266666667</v>
      </c>
      <c r="Q5357" s="2" t="n">
        <f aca="false">Table1[[#This Row],['#days per month]]-P5413</f>
        <v>-0.66263925</v>
      </c>
    </row>
    <row r="5358" customFormat="false" ht="15.75" hidden="true" customHeight="false" outlineLevel="0" collapsed="false">
      <c r="A5358" s="0" t="s">
        <v>645</v>
      </c>
      <c r="B5358" s="0" t="s">
        <v>646</v>
      </c>
      <c r="C5358" s="0" t="s">
        <v>5531</v>
      </c>
      <c r="D5358" s="0" t="n">
        <v>2403</v>
      </c>
      <c r="E5358" s="0" t="n">
        <v>31.949981</v>
      </c>
      <c r="F5358" s="0" t="n">
        <v>-101.991128</v>
      </c>
      <c r="G5358" s="0" t="n">
        <v>0.0015129005848</v>
      </c>
      <c r="H5358" s="0" t="n">
        <v>1935.07</v>
      </c>
      <c r="I5358" s="0" t="n">
        <v>1.6015</v>
      </c>
      <c r="J5358" s="0" t="n">
        <v>4.62428</v>
      </c>
      <c r="K5358" s="0" t="n">
        <v>346</v>
      </c>
      <c r="L5358" s="0" t="s">
        <v>20</v>
      </c>
      <c r="M5358" s="0" t="n">
        <f aca="false">35.3*G5358</f>
        <v>0.05340539064344</v>
      </c>
      <c r="N5358" s="0" t="n">
        <f aca="false">M5358*1000/365</f>
        <v>0.146316138749151</v>
      </c>
      <c r="O5358" s="0" t="n">
        <f aca="false">Table1[[#This Row],[Detection frequency 2021]]/100*365</f>
        <v>16.878622</v>
      </c>
      <c r="P5358" s="0" t="n">
        <f aca="false">Table1[[#This Row],[Flared days/year]]/12</f>
        <v>1.40655183333333</v>
      </c>
      <c r="Q5358" s="2" t="n">
        <f aca="false">Table1[[#This Row],['#days per month]]-P5414</f>
        <v>0.666486958333333</v>
      </c>
    </row>
    <row r="5359" customFormat="false" ht="15.75" hidden="true" customHeight="false" outlineLevel="0" collapsed="false">
      <c r="A5359" s="0" t="s">
        <v>645</v>
      </c>
      <c r="B5359" s="0" t="s">
        <v>646</v>
      </c>
      <c r="C5359" s="0" t="s">
        <v>5532</v>
      </c>
      <c r="D5359" s="0" t="n">
        <v>3274</v>
      </c>
      <c r="E5359" s="0" t="n">
        <v>35.659043</v>
      </c>
      <c r="F5359" s="0" t="n">
        <v>-97.647888</v>
      </c>
      <c r="G5359" s="0" t="n">
        <v>0.0015118174591</v>
      </c>
      <c r="H5359" s="0" t="n">
        <v>1862.29</v>
      </c>
      <c r="I5359" s="0" t="n">
        <v>1.6015</v>
      </c>
      <c r="J5359" s="0" t="n">
        <v>7.00636999999999</v>
      </c>
      <c r="K5359" s="0" t="n">
        <v>314</v>
      </c>
      <c r="L5359" s="0" t="s">
        <v>20</v>
      </c>
      <c r="M5359" s="0" t="n">
        <f aca="false">35.3*G5359</f>
        <v>0.05336715630623</v>
      </c>
      <c r="N5359" s="0" t="n">
        <f aca="false">M5359*1000/365</f>
        <v>0.146211387140356</v>
      </c>
      <c r="O5359" s="0" t="n">
        <f aca="false">Table1[[#This Row],[Detection frequency 2021]]/100*365</f>
        <v>25.5732505</v>
      </c>
      <c r="P5359" s="0" t="n">
        <f aca="false">Table1[[#This Row],[Flared days/year]]/12</f>
        <v>2.13110420833333</v>
      </c>
      <c r="Q5359" s="2" t="n">
        <f aca="false">Table1[[#This Row],['#days per month]]-P5415</f>
        <v>-2.884969125</v>
      </c>
    </row>
    <row r="5360" customFormat="false" ht="15.75" hidden="true" customHeight="false" outlineLevel="0" collapsed="false">
      <c r="A5360" s="0" t="s">
        <v>645</v>
      </c>
      <c r="B5360" s="0" t="s">
        <v>646</v>
      </c>
      <c r="C5360" s="0" t="s">
        <v>5533</v>
      </c>
      <c r="D5360" s="0" t="n">
        <v>2653</v>
      </c>
      <c r="E5360" s="0" t="n">
        <v>31.572656</v>
      </c>
      <c r="F5360" s="0" t="n">
        <v>-101.558708</v>
      </c>
      <c r="G5360" s="0" t="n">
        <v>0.0015116736294</v>
      </c>
      <c r="H5360" s="0" t="n">
        <v>1863.29</v>
      </c>
      <c r="I5360" s="0" t="n">
        <v>1.6015</v>
      </c>
      <c r="J5360" s="0" t="n">
        <v>6.82493</v>
      </c>
      <c r="K5360" s="0" t="n">
        <v>337</v>
      </c>
      <c r="L5360" s="0" t="s">
        <v>20</v>
      </c>
      <c r="M5360" s="0" t="n">
        <f aca="false">35.3*G5360</f>
        <v>0.05336207911782</v>
      </c>
      <c r="N5360" s="0" t="n">
        <f aca="false">M5360*1000/365</f>
        <v>0.146197477035123</v>
      </c>
      <c r="O5360" s="0" t="n">
        <f aca="false">Table1[[#This Row],[Detection frequency 2021]]/100*365</f>
        <v>24.9109945</v>
      </c>
      <c r="P5360" s="0" t="n">
        <f aca="false">Table1[[#This Row],[Flared days/year]]/12</f>
        <v>2.07591620833333</v>
      </c>
      <c r="Q5360" s="2" t="n">
        <f aca="false">Table1[[#This Row],['#days per month]]-P5416</f>
        <v>-0.32054908333333</v>
      </c>
    </row>
    <row r="5361" customFormat="false" ht="15.75" hidden="true" customHeight="false" outlineLevel="0" collapsed="false">
      <c r="A5361" s="0" t="s">
        <v>645</v>
      </c>
      <c r="B5361" s="0" t="s">
        <v>646</v>
      </c>
      <c r="C5361" s="0" t="s">
        <v>5534</v>
      </c>
      <c r="D5361" s="0" t="n">
        <v>1699</v>
      </c>
      <c r="E5361" s="0" t="n">
        <v>32.01758</v>
      </c>
      <c r="F5361" s="0" t="n">
        <v>-103.626685999999</v>
      </c>
      <c r="G5361" s="0" t="n">
        <v>0.00151164134109999</v>
      </c>
      <c r="H5361" s="0" t="n">
        <v>1863.57</v>
      </c>
      <c r="I5361" s="0" t="n">
        <v>1.64969</v>
      </c>
      <c r="J5361" s="0" t="n">
        <v>7.62195</v>
      </c>
      <c r="K5361" s="0" t="n">
        <v>328</v>
      </c>
      <c r="L5361" s="0" t="s">
        <v>20</v>
      </c>
      <c r="M5361" s="0" t="n">
        <f aca="false">35.3*G5361</f>
        <v>0.0533609393408297</v>
      </c>
      <c r="N5361" s="0" t="n">
        <f aca="false">M5361*1000/365</f>
        <v>0.146194354358437</v>
      </c>
      <c r="O5361" s="0" t="n">
        <f aca="false">Table1[[#This Row],[Detection frequency 2021]]/100*365</f>
        <v>27.8201175</v>
      </c>
      <c r="P5361" s="0" t="n">
        <f aca="false">Table1[[#This Row],[Flared days/year]]/12</f>
        <v>2.318343125</v>
      </c>
      <c r="Q5361" s="2" t="n">
        <f aca="false">Table1[[#This Row],['#days per month]]-P5417</f>
        <v>1.007281375</v>
      </c>
    </row>
    <row r="5362" customFormat="false" ht="15.75" hidden="true" customHeight="false" outlineLevel="0" collapsed="false">
      <c r="A5362" s="0" t="s">
        <v>24</v>
      </c>
      <c r="B5362" s="0" t="s">
        <v>25</v>
      </c>
      <c r="C5362" s="0" t="s">
        <v>5535</v>
      </c>
      <c r="D5362" s="0" t="n">
        <v>8778</v>
      </c>
      <c r="E5362" s="0" t="n">
        <v>65.9406449999999</v>
      </c>
      <c r="F5362" s="0" t="n">
        <v>71.080965</v>
      </c>
      <c r="G5362" s="0" t="n">
        <v>0.0015094956368</v>
      </c>
      <c r="H5362" s="0" t="n">
        <v>1528.67</v>
      </c>
      <c r="I5362" s="0" t="n">
        <v>1.6015</v>
      </c>
      <c r="J5362" s="0" t="n">
        <v>2.16717999999999</v>
      </c>
      <c r="K5362" s="0" t="n">
        <v>323</v>
      </c>
      <c r="L5362" s="0" t="s">
        <v>20</v>
      </c>
      <c r="M5362" s="0" t="n">
        <f aca="false">35.3*G5362</f>
        <v>0.05328519597904</v>
      </c>
      <c r="N5362" s="0" t="n">
        <f aca="false">M5362*1000/365</f>
        <v>0.14598683829874</v>
      </c>
      <c r="O5362" s="0" t="n">
        <f aca="false">Table1[[#This Row],[Detection frequency 2021]]/100*365</f>
        <v>7.91020699999996</v>
      </c>
      <c r="P5362" s="0" t="n">
        <f aca="false">Table1[[#This Row],[Flared days/year]]/12</f>
        <v>0.659183916666664</v>
      </c>
      <c r="Q5362" s="2" t="n">
        <f aca="false">Table1[[#This Row],['#days per month]]-P5418</f>
        <v>-0.57154741666667</v>
      </c>
    </row>
    <row r="5363" customFormat="false" ht="15.75" hidden="false" customHeight="false" outlineLevel="0" collapsed="false">
      <c r="A5363" s="0" t="s">
        <v>240</v>
      </c>
      <c r="B5363" s="0" t="s">
        <v>241</v>
      </c>
      <c r="C5363" s="0" t="s">
        <v>5536</v>
      </c>
      <c r="D5363" s="0" t="n">
        <v>7898</v>
      </c>
      <c r="E5363" s="0" t="n">
        <v>25.588856</v>
      </c>
      <c r="F5363" s="0" t="n">
        <v>49.455143</v>
      </c>
      <c r="G5363" s="0" t="n">
        <v>0.00263172246809999</v>
      </c>
      <c r="H5363" s="0" t="n">
        <v>1600.38</v>
      </c>
      <c r="I5363" s="0" t="n">
        <v>1.6015</v>
      </c>
      <c r="J5363" s="0" t="n">
        <v>4.18718999999999</v>
      </c>
      <c r="K5363" s="0" t="n">
        <v>406</v>
      </c>
      <c r="L5363" s="0" t="s">
        <v>20</v>
      </c>
      <c r="M5363" s="0" t="n">
        <f aca="false">35.3*G5363</f>
        <v>0.0928998031239297</v>
      </c>
      <c r="N5363" s="0" t="n">
        <f aca="false">M5363*1000/365</f>
        <v>0.254520008558711</v>
      </c>
      <c r="O5363" s="0" t="n">
        <f aca="false">Table1[[#This Row],[Detection frequency 2021]]/100*365</f>
        <v>15.2832435</v>
      </c>
      <c r="P5363" s="2" t="n">
        <f aca="false">Table1[[#This Row],[Flared days/year]]/12</f>
        <v>1.273603625</v>
      </c>
      <c r="Q5363" s="2"/>
    </row>
    <row r="5364" customFormat="false" ht="15.75" hidden="true" customHeight="false" outlineLevel="0" collapsed="false">
      <c r="A5364" s="0" t="s">
        <v>645</v>
      </c>
      <c r="B5364" s="0" t="s">
        <v>646</v>
      </c>
      <c r="C5364" s="0" t="s">
        <v>5537</v>
      </c>
      <c r="D5364" s="0" t="n">
        <v>3350</v>
      </c>
      <c r="E5364" s="0" t="n">
        <v>29.4125239999999</v>
      </c>
      <c r="F5364" s="0" t="n">
        <v>-97.4143469999999</v>
      </c>
      <c r="G5364" s="0" t="n">
        <v>0.0015092696187</v>
      </c>
      <c r="H5364" s="0" t="n">
        <v>1902.55</v>
      </c>
      <c r="I5364" s="0" t="n">
        <v>1.6015</v>
      </c>
      <c r="J5364" s="0" t="n">
        <v>7.43243</v>
      </c>
      <c r="K5364" s="0" t="n">
        <v>296</v>
      </c>
      <c r="L5364" s="0" t="s">
        <v>20</v>
      </c>
      <c r="M5364" s="0" t="n">
        <f aca="false">35.3*G5364</f>
        <v>0.05327721754011</v>
      </c>
      <c r="N5364" s="0" t="n">
        <f aca="false">M5364*1000/365</f>
        <v>0.145964979561945</v>
      </c>
      <c r="O5364" s="0" t="n">
        <f aca="false">Table1[[#This Row],[Detection frequency 2021]]/100*365</f>
        <v>27.1283695</v>
      </c>
      <c r="P5364" s="0" t="n">
        <f aca="false">Table1[[#This Row],[Flared days/year]]/12</f>
        <v>2.26069745833333</v>
      </c>
      <c r="Q5364" s="2" t="n">
        <f aca="false">Table1[[#This Row],['#days per month]]-P5420</f>
        <v>-1.529249625</v>
      </c>
    </row>
    <row r="5365" customFormat="false" ht="15.75" hidden="true" customHeight="false" outlineLevel="0" collapsed="false">
      <c r="A5365" s="0" t="s">
        <v>24</v>
      </c>
      <c r="B5365" s="0" t="s">
        <v>25</v>
      </c>
      <c r="C5365" s="0" t="s">
        <v>5538</v>
      </c>
      <c r="D5365" s="0" t="n">
        <v>6915</v>
      </c>
      <c r="E5365" s="0" t="n">
        <v>52.767456</v>
      </c>
      <c r="F5365" s="0" t="n">
        <v>53.3332969999999</v>
      </c>
      <c r="G5365" s="0" t="n">
        <v>0.0015068832198</v>
      </c>
      <c r="H5365" s="0" t="n">
        <v>1870.3</v>
      </c>
      <c r="I5365" s="0" t="n">
        <v>1.6015</v>
      </c>
      <c r="J5365" s="0" t="n">
        <v>6.13718</v>
      </c>
      <c r="K5365" s="0" t="n">
        <v>277</v>
      </c>
      <c r="L5365" s="0" t="s">
        <v>20</v>
      </c>
      <c r="M5365" s="0" t="n">
        <f aca="false">35.3*G5365</f>
        <v>0.05319297765894</v>
      </c>
      <c r="N5365" s="0" t="n">
        <f aca="false">M5365*1000/365</f>
        <v>0.145734185366959</v>
      </c>
      <c r="O5365" s="0" t="n">
        <f aca="false">Table1[[#This Row],[Detection frequency 2021]]/100*365</f>
        <v>22.400707</v>
      </c>
      <c r="P5365" s="0" t="n">
        <f aca="false">Table1[[#This Row],[Flared days/year]]/12</f>
        <v>1.86672558333333</v>
      </c>
      <c r="Q5365" s="2" t="n">
        <f aca="false">Table1[[#This Row],['#days per month]]-P5421</f>
        <v>1.30345454166667</v>
      </c>
    </row>
    <row r="5366" customFormat="false" ht="15.75" hidden="true" customHeight="false" outlineLevel="0" collapsed="false">
      <c r="A5366" s="0" t="s">
        <v>645</v>
      </c>
      <c r="B5366" s="0" t="s">
        <v>646</v>
      </c>
      <c r="C5366" s="0" t="s">
        <v>5539</v>
      </c>
      <c r="D5366" s="0" t="n">
        <v>2940</v>
      </c>
      <c r="E5366" s="0" t="n">
        <v>28.4893659999999</v>
      </c>
      <c r="F5366" s="0" t="n">
        <v>-99.231871</v>
      </c>
      <c r="G5366" s="0" t="n">
        <v>0.001506073077</v>
      </c>
      <c r="H5366" s="0" t="n">
        <v>1885.15</v>
      </c>
      <c r="I5366" s="0" t="n">
        <v>1.83372</v>
      </c>
      <c r="J5366" s="0" t="n">
        <v>11.8971</v>
      </c>
      <c r="K5366" s="0" t="n">
        <v>311</v>
      </c>
      <c r="L5366" s="0" t="s">
        <v>20</v>
      </c>
      <c r="M5366" s="0" t="n">
        <f aca="false">35.3*G5366</f>
        <v>0.0531643796181</v>
      </c>
      <c r="N5366" s="0" t="n">
        <f aca="false">M5366*1000/365</f>
        <v>0.145655834570137</v>
      </c>
      <c r="O5366" s="0" t="n">
        <f aca="false">Table1[[#This Row],[Detection frequency 2021]]/100*365</f>
        <v>43.424415</v>
      </c>
      <c r="P5366" s="0" t="n">
        <f aca="false">Table1[[#This Row],[Flared days/year]]/12</f>
        <v>3.61870125</v>
      </c>
      <c r="Q5366" s="2" t="n">
        <f aca="false">Table1[[#This Row],['#days per month]]-P5422</f>
        <v>1.319767</v>
      </c>
    </row>
    <row r="5367" customFormat="false" ht="15.75" hidden="true" customHeight="false" outlineLevel="0" collapsed="false">
      <c r="A5367" s="0" t="s">
        <v>645</v>
      </c>
      <c r="B5367" s="0" t="s">
        <v>646</v>
      </c>
      <c r="C5367" s="0" t="s">
        <v>5540</v>
      </c>
      <c r="D5367" s="0" t="n">
        <v>1287</v>
      </c>
      <c r="E5367" s="0" t="n">
        <v>32.650554</v>
      </c>
      <c r="F5367" s="0" t="n">
        <v>-104.122109999999</v>
      </c>
      <c r="G5367" s="0" t="n">
        <v>0.0015037659312</v>
      </c>
      <c r="H5367" s="0" t="n">
        <v>1895.17</v>
      </c>
      <c r="I5367" s="0" t="n">
        <v>1.66570999999999</v>
      </c>
      <c r="J5367" s="0" t="n">
        <v>8.87574</v>
      </c>
      <c r="K5367" s="0" t="n">
        <v>338</v>
      </c>
      <c r="L5367" s="0" t="s">
        <v>20</v>
      </c>
      <c r="M5367" s="0" t="n">
        <f aca="false">35.3*G5367</f>
        <v>0.05308293737136</v>
      </c>
      <c r="N5367" s="0" t="n">
        <f aca="false">M5367*1000/365</f>
        <v>0.145432705127014</v>
      </c>
      <c r="O5367" s="0" t="n">
        <f aca="false">Table1[[#This Row],[Detection frequency 2021]]/100*365</f>
        <v>32.396451</v>
      </c>
      <c r="P5367" s="0" t="n">
        <f aca="false">Table1[[#This Row],[Flared days/year]]/12</f>
        <v>2.69970425</v>
      </c>
      <c r="Q5367" s="2" t="n">
        <f aca="false">Table1[[#This Row],['#days per month]]-P5423</f>
        <v>-0.40589825</v>
      </c>
    </row>
    <row r="5368" customFormat="false" ht="15.75" hidden="true" customHeight="false" outlineLevel="0" collapsed="false">
      <c r="A5368" s="0" t="s">
        <v>598</v>
      </c>
      <c r="B5368" s="0" t="s">
        <v>599</v>
      </c>
      <c r="C5368" s="0" t="s">
        <v>5541</v>
      </c>
      <c r="D5368" s="0" t="n">
        <v>165</v>
      </c>
      <c r="E5368" s="0" t="n">
        <v>54.572173</v>
      </c>
      <c r="F5368" s="0" t="n">
        <v>-118.703354</v>
      </c>
      <c r="G5368" s="0" t="n">
        <v>0.0015028882765</v>
      </c>
      <c r="H5368" s="0" t="n">
        <v>1825.4</v>
      </c>
      <c r="I5368" s="0" t="n">
        <v>1.6015</v>
      </c>
      <c r="J5368" s="0" t="n">
        <v>14.5749</v>
      </c>
      <c r="K5368" s="0" t="n">
        <v>247</v>
      </c>
      <c r="L5368" s="0" t="s">
        <v>20</v>
      </c>
      <c r="M5368" s="0" t="n">
        <f aca="false">35.3*G5368</f>
        <v>0.05305195616045</v>
      </c>
      <c r="N5368" s="0" t="n">
        <f aca="false">M5368*1000/365</f>
        <v>0.145347825097123</v>
      </c>
      <c r="O5368" s="0" t="n">
        <f aca="false">Table1[[#This Row],[Detection frequency 2021]]/100*365</f>
        <v>53.198385</v>
      </c>
      <c r="P5368" s="0" t="n">
        <f aca="false">Table1[[#This Row],[Flared days/year]]/12</f>
        <v>4.43319875</v>
      </c>
      <c r="Q5368" s="2" t="n">
        <f aca="false">Table1[[#This Row],['#days per month]]-P5424</f>
        <v>3.129628625</v>
      </c>
    </row>
    <row r="5369" customFormat="false" ht="15.75" hidden="true" customHeight="false" outlineLevel="0" collapsed="false">
      <c r="A5369" s="0" t="s">
        <v>645</v>
      </c>
      <c r="B5369" s="0" t="s">
        <v>646</v>
      </c>
      <c r="C5369" s="0" t="s">
        <v>5542</v>
      </c>
      <c r="D5369" s="0" t="n">
        <v>1887</v>
      </c>
      <c r="E5369" s="0" t="n">
        <v>31.734858</v>
      </c>
      <c r="F5369" s="0" t="n">
        <v>-103.472126</v>
      </c>
      <c r="G5369" s="0" t="n">
        <v>0.0015026152936</v>
      </c>
      <c r="H5369" s="0" t="n">
        <v>1869.62</v>
      </c>
      <c r="I5369" s="0" t="n">
        <v>1.71363</v>
      </c>
      <c r="J5369" s="0" t="n">
        <v>11.9882999999999</v>
      </c>
      <c r="K5369" s="0" t="n">
        <v>342</v>
      </c>
      <c r="L5369" s="0" t="s">
        <v>20</v>
      </c>
      <c r="M5369" s="0" t="n">
        <f aca="false">35.3*G5369</f>
        <v>0.05304231986408</v>
      </c>
      <c r="N5369" s="0" t="n">
        <f aca="false">M5369*1000/365</f>
        <v>0.145321424285151</v>
      </c>
      <c r="O5369" s="0" t="n">
        <f aca="false">Table1[[#This Row],[Detection frequency 2021]]/100*365</f>
        <v>43.7572949999996</v>
      </c>
      <c r="P5369" s="0" t="n">
        <f aca="false">Table1[[#This Row],[Flared days/year]]/12</f>
        <v>3.64644124999997</v>
      </c>
      <c r="Q5369" s="2" t="n">
        <f aca="false">Table1[[#This Row],['#days per month]]-P5425</f>
        <v>0.767497666666639</v>
      </c>
    </row>
    <row r="5370" customFormat="false" ht="15.75" hidden="true" customHeight="false" outlineLevel="0" collapsed="false">
      <c r="A5370" s="0" t="s">
        <v>645</v>
      </c>
      <c r="B5370" s="0" t="s">
        <v>646</v>
      </c>
      <c r="C5370" s="0" t="s">
        <v>5543</v>
      </c>
      <c r="D5370" s="0" t="n">
        <v>1652</v>
      </c>
      <c r="E5370" s="0" t="n">
        <v>32.241423</v>
      </c>
      <c r="F5370" s="0" t="n">
        <v>-103.664038</v>
      </c>
      <c r="G5370" s="0" t="n">
        <v>0.0015017435095</v>
      </c>
      <c r="H5370" s="0" t="n">
        <v>1892.6</v>
      </c>
      <c r="I5370" s="0" t="n">
        <v>1.6015</v>
      </c>
      <c r="J5370" s="0" t="n">
        <v>3.98773</v>
      </c>
      <c r="K5370" s="0" t="n">
        <v>326</v>
      </c>
      <c r="L5370" s="0" t="s">
        <v>20</v>
      </c>
      <c r="M5370" s="0" t="n">
        <f aca="false">35.3*G5370</f>
        <v>0.05301154588535</v>
      </c>
      <c r="N5370" s="0" t="n">
        <f aca="false">M5370*1000/365</f>
        <v>0.145237112014658</v>
      </c>
      <c r="O5370" s="0" t="n">
        <f aca="false">Table1[[#This Row],[Detection frequency 2021]]/100*365</f>
        <v>14.5552145</v>
      </c>
      <c r="P5370" s="0" t="n">
        <f aca="false">Table1[[#This Row],[Flared days/year]]/12</f>
        <v>1.21293454166667</v>
      </c>
      <c r="Q5370" s="2" t="n">
        <f aca="false">Table1[[#This Row],['#days per month]]-P5426</f>
        <v>-1.48111220833333</v>
      </c>
    </row>
    <row r="5371" customFormat="false" ht="15.75" hidden="true" customHeight="false" outlineLevel="0" collapsed="false">
      <c r="A5371" s="0" t="s">
        <v>645</v>
      </c>
      <c r="B5371" s="0" t="s">
        <v>646</v>
      </c>
      <c r="C5371" s="0" t="s">
        <v>5544</v>
      </c>
      <c r="D5371" s="0" t="n">
        <v>2745</v>
      </c>
      <c r="E5371" s="0" t="n">
        <v>32.4244489999999</v>
      </c>
      <c r="F5371" s="0" t="n">
        <v>-101.316579</v>
      </c>
      <c r="G5371" s="0" t="n">
        <v>0.0015013208263</v>
      </c>
      <c r="H5371" s="0" t="n">
        <v>1855.19</v>
      </c>
      <c r="I5371" s="0" t="n">
        <v>2.12913</v>
      </c>
      <c r="J5371" s="0" t="n">
        <v>7.88731999999999</v>
      </c>
      <c r="K5371" s="0" t="n">
        <v>355</v>
      </c>
      <c r="L5371" s="0" t="s">
        <v>20</v>
      </c>
      <c r="M5371" s="0" t="n">
        <f aca="false">35.3*G5371</f>
        <v>0.05299662516839</v>
      </c>
      <c r="N5371" s="0" t="n">
        <f aca="false">M5371*1000/365</f>
        <v>0.145196233338055</v>
      </c>
      <c r="O5371" s="0" t="n">
        <f aca="false">Table1[[#This Row],[Detection frequency 2021]]/100*365</f>
        <v>28.788718</v>
      </c>
      <c r="P5371" s="0" t="n">
        <f aca="false">Table1[[#This Row],[Flared days/year]]/12</f>
        <v>2.39905983333333</v>
      </c>
      <c r="Q5371" s="2" t="n">
        <f aca="false">Table1[[#This Row],['#days per month]]-P5427</f>
        <v>-1.17024475</v>
      </c>
    </row>
    <row r="5372" customFormat="false" ht="15.75" hidden="true" customHeight="false" outlineLevel="0" collapsed="false">
      <c r="A5372" s="0" t="s">
        <v>645</v>
      </c>
      <c r="B5372" s="0" t="s">
        <v>646</v>
      </c>
      <c r="C5372" s="0" t="s">
        <v>5545</v>
      </c>
      <c r="D5372" s="0" t="n">
        <v>3234</v>
      </c>
      <c r="E5372" s="0" t="n">
        <v>28.9613409999999</v>
      </c>
      <c r="F5372" s="0" t="n">
        <v>-97.793961</v>
      </c>
      <c r="G5372" s="0" t="n">
        <v>0.00150066331909999</v>
      </c>
      <c r="H5372" s="0" t="n">
        <v>1977.97</v>
      </c>
      <c r="I5372" s="0" t="n">
        <v>1.6015</v>
      </c>
      <c r="J5372" s="0" t="n">
        <v>10.443</v>
      </c>
      <c r="K5372" s="0" t="n">
        <v>316</v>
      </c>
      <c r="L5372" s="0" t="s">
        <v>20</v>
      </c>
      <c r="M5372" s="0" t="n">
        <f aca="false">35.3*G5372</f>
        <v>0.0529734151642296</v>
      </c>
      <c r="N5372" s="0" t="n">
        <f aca="false">M5372*1000/365</f>
        <v>0.145132644285561</v>
      </c>
      <c r="O5372" s="0" t="n">
        <f aca="false">Table1[[#This Row],[Detection frequency 2021]]/100*365</f>
        <v>38.11695</v>
      </c>
      <c r="P5372" s="0" t="n">
        <f aca="false">Table1[[#This Row],[Flared days/year]]/12</f>
        <v>3.1764125</v>
      </c>
      <c r="Q5372" s="2" t="n">
        <f aca="false">Table1[[#This Row],['#days per month]]-P5428</f>
        <v>2.63964654166667</v>
      </c>
    </row>
    <row r="5373" customFormat="false" ht="15.75" hidden="true" customHeight="false" outlineLevel="0" collapsed="false">
      <c r="A5373" s="0" t="s">
        <v>645</v>
      </c>
      <c r="B5373" s="0" t="s">
        <v>646</v>
      </c>
      <c r="C5373" s="0" t="s">
        <v>5546</v>
      </c>
      <c r="D5373" s="0" t="n">
        <v>2469</v>
      </c>
      <c r="E5373" s="0" t="n">
        <v>32.126355</v>
      </c>
      <c r="F5373" s="0" t="n">
        <v>-101.856336</v>
      </c>
      <c r="G5373" s="0" t="n">
        <v>0.0015001320298</v>
      </c>
      <c r="H5373" s="0" t="n">
        <v>1860.21</v>
      </c>
      <c r="I5373" s="0" t="n">
        <v>1.6015</v>
      </c>
      <c r="J5373" s="0" t="n">
        <v>7.12251</v>
      </c>
      <c r="K5373" s="0" t="n">
        <v>351</v>
      </c>
      <c r="L5373" s="0" t="s">
        <v>20</v>
      </c>
      <c r="M5373" s="0" t="n">
        <f aca="false">35.3*G5373</f>
        <v>0.05295466065194</v>
      </c>
      <c r="N5373" s="0" t="n">
        <f aca="false">M5373*1000/365</f>
        <v>0.14508126206011</v>
      </c>
      <c r="O5373" s="0" t="n">
        <f aca="false">Table1[[#This Row],[Detection frequency 2021]]/100*365</f>
        <v>25.9971615</v>
      </c>
      <c r="P5373" s="0" t="n">
        <f aca="false">Table1[[#This Row],[Flared days/year]]/12</f>
        <v>2.166430125</v>
      </c>
      <c r="Q5373" s="2" t="n">
        <f aca="false">Table1[[#This Row],['#days per month]]-P5429</f>
        <v>-0.582062458333333</v>
      </c>
    </row>
    <row r="5374" customFormat="false" ht="15.75" hidden="false" customHeight="false" outlineLevel="0" collapsed="false">
      <c r="A5374" s="0" t="s">
        <v>240</v>
      </c>
      <c r="B5374" s="0" t="s">
        <v>241</v>
      </c>
      <c r="C5374" s="0" t="s">
        <v>5547</v>
      </c>
      <c r="D5374" s="0" t="n">
        <v>7747</v>
      </c>
      <c r="E5374" s="0" t="n">
        <v>24.014406</v>
      </c>
      <c r="F5374" s="0" t="n">
        <v>49.047319</v>
      </c>
      <c r="G5374" s="0" t="n">
        <v>0.003700767534</v>
      </c>
      <c r="H5374" s="0" t="n">
        <v>1701.35</v>
      </c>
      <c r="I5374" s="0" t="n">
        <v>1.6015</v>
      </c>
      <c r="J5374" s="0" t="n">
        <v>4.1769</v>
      </c>
      <c r="K5374" s="0" t="n">
        <v>407</v>
      </c>
      <c r="L5374" s="0" t="s">
        <v>20</v>
      </c>
      <c r="M5374" s="0" t="n">
        <f aca="false">35.3*G5374</f>
        <v>0.1306370939502</v>
      </c>
      <c r="N5374" s="0" t="n">
        <f aca="false">M5374*1000/365</f>
        <v>0.357909846438904</v>
      </c>
      <c r="O5374" s="0" t="n">
        <f aca="false">Table1[[#This Row],[Detection frequency 2021]]/100*365</f>
        <v>15.245685</v>
      </c>
      <c r="P5374" s="2" t="n">
        <f aca="false">Table1[[#This Row],[Flared days/year]]/12</f>
        <v>1.27047375</v>
      </c>
      <c r="Q5374" s="2"/>
    </row>
    <row r="5375" customFormat="false" ht="15.75" hidden="true" customHeight="false" outlineLevel="0" collapsed="false">
      <c r="A5375" s="0" t="s">
        <v>645</v>
      </c>
      <c r="B5375" s="0" t="s">
        <v>646</v>
      </c>
      <c r="C5375" s="0" t="s">
        <v>5548</v>
      </c>
      <c r="D5375" s="0" t="n">
        <v>1114</v>
      </c>
      <c r="E5375" s="0" t="n">
        <v>47.908457</v>
      </c>
      <c r="F5375" s="0" t="n">
        <v>-102.282577</v>
      </c>
      <c r="G5375" s="0" t="n">
        <v>0.0014984383617</v>
      </c>
      <c r="H5375" s="0" t="n">
        <v>1865.26</v>
      </c>
      <c r="I5375" s="0" t="n">
        <v>2.04256</v>
      </c>
      <c r="J5375" s="0" t="n">
        <v>8.125</v>
      </c>
      <c r="K5375" s="0" t="n">
        <v>320</v>
      </c>
      <c r="L5375" s="0" t="s">
        <v>20</v>
      </c>
      <c r="M5375" s="0" t="n">
        <f aca="false">35.3*G5375</f>
        <v>0.05289487416801</v>
      </c>
      <c r="N5375" s="0" t="n">
        <f aca="false">M5375*1000/365</f>
        <v>0.144917463474</v>
      </c>
      <c r="O5375" s="0" t="n">
        <f aca="false">Table1[[#This Row],[Detection frequency 2021]]/100*365</f>
        <v>29.65625</v>
      </c>
      <c r="P5375" s="0" t="n">
        <f aca="false">Table1[[#This Row],[Flared days/year]]/12</f>
        <v>2.47135416666667</v>
      </c>
      <c r="Q5375" s="2" t="n">
        <f aca="false">Table1[[#This Row],['#days per month]]-P5431</f>
        <v>0.121569333333336</v>
      </c>
    </row>
    <row r="5376" customFormat="false" ht="15.75" hidden="true" customHeight="false" outlineLevel="0" collapsed="false">
      <c r="A5376" s="0" t="s">
        <v>17</v>
      </c>
      <c r="B5376" s="0" t="s">
        <v>18</v>
      </c>
      <c r="C5376" s="0" t="s">
        <v>5549</v>
      </c>
      <c r="D5376" s="0" t="n">
        <v>4372</v>
      </c>
      <c r="E5376" s="0" t="n">
        <v>9.724652</v>
      </c>
      <c r="F5376" s="0" t="n">
        <v>-63.533159</v>
      </c>
      <c r="G5376" s="0" t="n">
        <v>0.0014981360258</v>
      </c>
      <c r="H5376" s="0" t="n">
        <v>2004.65</v>
      </c>
      <c r="I5376" s="0" t="n">
        <v>1.6015</v>
      </c>
      <c r="J5376" s="0" t="n">
        <v>5.75916</v>
      </c>
      <c r="K5376" s="0" t="n">
        <v>191</v>
      </c>
      <c r="L5376" s="0" t="s">
        <v>20</v>
      </c>
      <c r="M5376" s="0" t="n">
        <f aca="false">35.3*G5376</f>
        <v>0.05288420171074</v>
      </c>
      <c r="N5376" s="0" t="n">
        <f aca="false">M5376*1000/365</f>
        <v>0.144888223865041</v>
      </c>
      <c r="O5376" s="0" t="n">
        <f aca="false">Table1[[#This Row],[Detection frequency 2021]]/100*365</f>
        <v>21.020934</v>
      </c>
      <c r="P5376" s="0" t="n">
        <f aca="false">Table1[[#This Row],[Flared days/year]]/12</f>
        <v>1.7517445</v>
      </c>
      <c r="Q5376" s="2" t="n">
        <f aca="false">Table1[[#This Row],['#days per month]]-P5432</f>
        <v>-0.857969</v>
      </c>
    </row>
    <row r="5377" customFormat="false" ht="15.75" hidden="true" customHeight="false" outlineLevel="0" collapsed="false">
      <c r="A5377" s="0" t="s">
        <v>645</v>
      </c>
      <c r="B5377" s="0" t="s">
        <v>646</v>
      </c>
      <c r="C5377" s="0" t="s">
        <v>5550</v>
      </c>
      <c r="D5377" s="0" t="n">
        <v>3323</v>
      </c>
      <c r="E5377" s="0" t="n">
        <v>29.132987</v>
      </c>
      <c r="F5377" s="0" t="n">
        <v>-97.50587</v>
      </c>
      <c r="G5377" s="0" t="n">
        <v>0.0014966008639</v>
      </c>
      <c r="H5377" s="0" t="n">
        <v>1917</v>
      </c>
      <c r="I5377" s="0" t="n">
        <v>1.6015</v>
      </c>
      <c r="J5377" s="0" t="n">
        <v>10.231</v>
      </c>
      <c r="K5377" s="0" t="n">
        <v>303</v>
      </c>
      <c r="L5377" s="0" t="s">
        <v>20</v>
      </c>
      <c r="M5377" s="0" t="n">
        <f aca="false">35.3*G5377</f>
        <v>0.05283001049567</v>
      </c>
      <c r="N5377" s="0" t="n">
        <f aca="false">M5377*1000/365</f>
        <v>0.144739754782658</v>
      </c>
      <c r="O5377" s="0" t="n">
        <f aca="false">Table1[[#This Row],[Detection frequency 2021]]/100*365</f>
        <v>37.34315</v>
      </c>
      <c r="P5377" s="0" t="n">
        <f aca="false">Table1[[#This Row],[Flared days/year]]/12</f>
        <v>3.11192916666667</v>
      </c>
      <c r="Q5377" s="2" t="n">
        <f aca="false">Table1[[#This Row],['#days per month]]-P5433</f>
        <v>-0.485754166666666</v>
      </c>
    </row>
    <row r="5378" customFormat="false" ht="15.75" hidden="true" customHeight="false" outlineLevel="0" collapsed="false">
      <c r="A5378" s="0" t="s">
        <v>645</v>
      </c>
      <c r="B5378" s="0" t="s">
        <v>646</v>
      </c>
      <c r="C5378" s="0" t="s">
        <v>5551</v>
      </c>
      <c r="D5378" s="0" t="n">
        <v>1518</v>
      </c>
      <c r="E5378" s="0" t="n">
        <v>32.204791</v>
      </c>
      <c r="F5378" s="0" t="n">
        <v>-103.83333</v>
      </c>
      <c r="G5378" s="0" t="n">
        <v>0.00149608131579999</v>
      </c>
      <c r="H5378" s="0" t="n">
        <v>1862.71</v>
      </c>
      <c r="I5378" s="0" t="n">
        <v>1.6015</v>
      </c>
      <c r="J5378" s="0" t="n">
        <v>3.77358</v>
      </c>
      <c r="K5378" s="0" t="n">
        <v>318</v>
      </c>
      <c r="L5378" s="0" t="s">
        <v>20</v>
      </c>
      <c r="M5378" s="0" t="n">
        <f aca="false">35.3*G5378</f>
        <v>0.0528116704477396</v>
      </c>
      <c r="N5378" s="0" t="n">
        <f aca="false">M5378*1000/365</f>
        <v>0.144689508075999</v>
      </c>
      <c r="O5378" s="0" t="n">
        <f aca="false">Table1[[#This Row],[Detection frequency 2021]]/100*365</f>
        <v>13.773567</v>
      </c>
      <c r="P5378" s="0" t="n">
        <f aca="false">Table1[[#This Row],[Flared days/year]]/12</f>
        <v>1.14779725</v>
      </c>
      <c r="Q5378" s="2" t="n">
        <f aca="false">Table1[[#This Row],['#days per month]]-P5434</f>
        <v>-0.382036375</v>
      </c>
    </row>
    <row r="5379" customFormat="false" ht="15.75" hidden="true" customHeight="false" outlineLevel="0" collapsed="false">
      <c r="A5379" s="0" t="s">
        <v>645</v>
      </c>
      <c r="B5379" s="0" t="s">
        <v>646</v>
      </c>
      <c r="C5379" s="0" t="s">
        <v>5552</v>
      </c>
      <c r="D5379" s="0" t="n">
        <v>1772</v>
      </c>
      <c r="E5379" s="0" t="n">
        <v>31.8288469999999</v>
      </c>
      <c r="F5379" s="0" t="n">
        <v>-103.572528</v>
      </c>
      <c r="G5379" s="0" t="n">
        <v>0.0014935657637</v>
      </c>
      <c r="H5379" s="0" t="n">
        <v>1926.55</v>
      </c>
      <c r="I5379" s="0" t="n">
        <v>1.99732</v>
      </c>
      <c r="J5379" s="0" t="n">
        <v>6.48968</v>
      </c>
      <c r="K5379" s="0" t="n">
        <v>339</v>
      </c>
      <c r="L5379" s="0" t="s">
        <v>20</v>
      </c>
      <c r="M5379" s="0" t="n">
        <f aca="false">35.3*G5379</f>
        <v>0.05272287145861</v>
      </c>
      <c r="N5379" s="0" t="n">
        <f aca="false">M5379*1000/365</f>
        <v>0.144446223174274</v>
      </c>
      <c r="O5379" s="0" t="n">
        <f aca="false">Table1[[#This Row],[Detection frequency 2021]]/100*365</f>
        <v>23.687332</v>
      </c>
      <c r="P5379" s="0" t="n">
        <f aca="false">Table1[[#This Row],[Flared days/year]]/12</f>
        <v>1.97394433333333</v>
      </c>
      <c r="Q5379" s="2" t="n">
        <f aca="false">Table1[[#This Row],['#days per month]]-P5435</f>
        <v>-1.33222566666667</v>
      </c>
    </row>
    <row r="5380" customFormat="false" ht="15.75" hidden="true" customHeight="false" outlineLevel="0" collapsed="false">
      <c r="A5380" s="0" t="s">
        <v>645</v>
      </c>
      <c r="B5380" s="0" t="s">
        <v>646</v>
      </c>
      <c r="C5380" s="0" t="s">
        <v>5553</v>
      </c>
      <c r="D5380" s="0" t="n">
        <v>2447</v>
      </c>
      <c r="E5380" s="0" t="n">
        <v>32.250032</v>
      </c>
      <c r="F5380" s="0" t="n">
        <v>-101.913308</v>
      </c>
      <c r="G5380" s="0" t="n">
        <v>0.0014928231328</v>
      </c>
      <c r="H5380" s="0" t="n">
        <v>1899.25</v>
      </c>
      <c r="I5380" s="0" t="n">
        <v>1.6015</v>
      </c>
      <c r="J5380" s="0" t="n">
        <v>2.85714</v>
      </c>
      <c r="K5380" s="0" t="n">
        <v>350</v>
      </c>
      <c r="L5380" s="0" t="s">
        <v>20</v>
      </c>
      <c r="M5380" s="0" t="n">
        <f aca="false">35.3*G5380</f>
        <v>0.05269665658784</v>
      </c>
      <c r="N5380" s="0" t="n">
        <f aca="false">M5380*1000/365</f>
        <v>0.144374401610521</v>
      </c>
      <c r="O5380" s="0" t="n">
        <f aca="false">Table1[[#This Row],[Detection frequency 2021]]/100*365</f>
        <v>10.428561</v>
      </c>
      <c r="P5380" s="0" t="n">
        <f aca="false">Table1[[#This Row],[Flared days/year]]/12</f>
        <v>0.86904675</v>
      </c>
      <c r="Q5380" s="2" t="n">
        <f aca="false">Table1[[#This Row],['#days per month]]-P5436</f>
        <v>-0.375624541666667</v>
      </c>
    </row>
    <row r="5381" customFormat="false" ht="15.75" hidden="true" customHeight="false" outlineLevel="0" collapsed="false">
      <c r="A5381" s="0" t="s">
        <v>645</v>
      </c>
      <c r="B5381" s="0" t="s">
        <v>646</v>
      </c>
      <c r="C5381" s="0" t="s">
        <v>5554</v>
      </c>
      <c r="D5381" s="0" t="n">
        <v>1478</v>
      </c>
      <c r="E5381" s="0" t="n">
        <v>31.767149</v>
      </c>
      <c r="F5381" s="0" t="n">
        <v>-103.878567</v>
      </c>
      <c r="G5381" s="0" t="n">
        <v>0.0014924973145</v>
      </c>
      <c r="H5381" s="0" t="n">
        <v>1822.4</v>
      </c>
      <c r="I5381" s="0" t="n">
        <v>2.06789</v>
      </c>
      <c r="J5381" s="0" t="n">
        <v>8.84956</v>
      </c>
      <c r="K5381" s="0" t="n">
        <v>339</v>
      </c>
      <c r="L5381" s="0" t="s">
        <v>20</v>
      </c>
      <c r="M5381" s="0" t="n">
        <f aca="false">35.3*G5381</f>
        <v>0.05268515520185</v>
      </c>
      <c r="N5381" s="0" t="n">
        <f aca="false">M5381*1000/365</f>
        <v>0.144342890963973</v>
      </c>
      <c r="O5381" s="0" t="n">
        <f aca="false">Table1[[#This Row],[Detection frequency 2021]]/100*365</f>
        <v>32.300894</v>
      </c>
      <c r="P5381" s="0" t="n">
        <f aca="false">Table1[[#This Row],[Flared days/year]]/12</f>
        <v>2.69174116666667</v>
      </c>
      <c r="Q5381" s="2" t="n">
        <f aca="false">Table1[[#This Row],['#days per month]]-P5437</f>
        <v>0.246670041666667</v>
      </c>
    </row>
    <row r="5382" customFormat="false" ht="15.75" hidden="true" customHeight="false" outlineLevel="0" collapsed="false">
      <c r="A5382" s="0" t="s">
        <v>788</v>
      </c>
      <c r="B5382" s="0" t="s">
        <v>789</v>
      </c>
      <c r="C5382" s="0" t="s">
        <v>5555</v>
      </c>
      <c r="D5382" s="0" t="n">
        <v>11857</v>
      </c>
      <c r="E5382" s="0" t="n">
        <v>1.04979699999999</v>
      </c>
      <c r="F5382" s="0" t="n">
        <v>102.259102</v>
      </c>
      <c r="G5382" s="0" t="n">
        <v>0.0014907009109</v>
      </c>
      <c r="H5382" s="0" t="n">
        <v>1879.29</v>
      </c>
      <c r="I5382" s="0" t="n">
        <v>2.63458</v>
      </c>
      <c r="J5382" s="0" t="n">
        <v>12</v>
      </c>
      <c r="K5382" s="0" t="n">
        <v>25</v>
      </c>
      <c r="L5382" s="0" t="s">
        <v>20</v>
      </c>
      <c r="M5382" s="0" t="n">
        <f aca="false">35.3*G5382</f>
        <v>0.05262174215477</v>
      </c>
      <c r="N5382" s="0" t="n">
        <f aca="false">M5382*1000/365</f>
        <v>0.144169156588411</v>
      </c>
      <c r="O5382" s="0" t="n">
        <f aca="false">Table1[[#This Row],[Detection frequency 2021]]/100*365</f>
        <v>43.8</v>
      </c>
      <c r="P5382" s="0" t="n">
        <f aca="false">Table1[[#This Row],[Flared days/year]]/12</f>
        <v>3.65</v>
      </c>
      <c r="Q5382" s="2" t="n">
        <f aca="false">Table1[[#This Row],['#days per month]]-P5438</f>
        <v>1.61605879166667</v>
      </c>
    </row>
    <row r="5383" customFormat="false" ht="15.75" hidden="true" customHeight="false" outlineLevel="0" collapsed="false">
      <c r="A5383" s="0" t="s">
        <v>645</v>
      </c>
      <c r="B5383" s="0" t="s">
        <v>646</v>
      </c>
      <c r="C5383" s="0" t="s">
        <v>5556</v>
      </c>
      <c r="D5383" s="0" t="n">
        <v>418</v>
      </c>
      <c r="E5383" s="0" t="n">
        <v>43.571075</v>
      </c>
      <c r="F5383" s="0" t="n">
        <v>-105.566889999999</v>
      </c>
      <c r="G5383" s="0" t="n">
        <v>0.0014905834989</v>
      </c>
      <c r="H5383" s="0" t="n">
        <v>1873.3</v>
      </c>
      <c r="I5383" s="0" t="n">
        <v>1.6015</v>
      </c>
      <c r="J5383" s="0" t="n">
        <v>4.51807</v>
      </c>
      <c r="K5383" s="0" t="n">
        <v>332</v>
      </c>
      <c r="L5383" s="0" t="s">
        <v>20</v>
      </c>
      <c r="M5383" s="0" t="n">
        <f aca="false">35.3*G5383</f>
        <v>0.05261759751117</v>
      </c>
      <c r="N5383" s="0" t="n">
        <f aca="false">M5383*1000/365</f>
        <v>0.144157801400466</v>
      </c>
      <c r="O5383" s="0" t="n">
        <f aca="false">Table1[[#This Row],[Detection frequency 2021]]/100*365</f>
        <v>16.4909555</v>
      </c>
      <c r="P5383" s="0" t="n">
        <f aca="false">Table1[[#This Row],[Flared days/year]]/12</f>
        <v>1.37424629166667</v>
      </c>
      <c r="Q5383" s="2" t="n">
        <f aca="false">Table1[[#This Row],['#days per month]]-P5439</f>
        <v>-4.81219954166667</v>
      </c>
    </row>
    <row r="5384" customFormat="false" ht="15.75" hidden="false" customHeight="false" outlineLevel="0" collapsed="false">
      <c r="A5384" s="0" t="s">
        <v>240</v>
      </c>
      <c r="B5384" s="0" t="s">
        <v>241</v>
      </c>
      <c r="C5384" s="0" t="s">
        <v>5557</v>
      </c>
      <c r="D5384" s="0" t="n">
        <v>7676</v>
      </c>
      <c r="E5384" s="0" t="n">
        <v>24.028285</v>
      </c>
      <c r="F5384" s="0" t="n">
        <v>48.1381359999999</v>
      </c>
      <c r="G5384" s="0" t="n">
        <v>0.00206294645179999</v>
      </c>
      <c r="H5384" s="0" t="n">
        <v>1788.24</v>
      </c>
      <c r="I5384" s="0" t="n">
        <v>1.6015</v>
      </c>
      <c r="J5384" s="0" t="n">
        <v>4.13437</v>
      </c>
      <c r="K5384" s="0" t="n">
        <v>387</v>
      </c>
      <c r="L5384" s="0" t="s">
        <v>20</v>
      </c>
      <c r="M5384" s="0" t="n">
        <f aca="false">35.3*G5384</f>
        <v>0.0728220097485397</v>
      </c>
      <c r="N5384" s="0" t="n">
        <f aca="false">M5384*1000/365</f>
        <v>0.199512355475451</v>
      </c>
      <c r="O5384" s="0" t="n">
        <f aca="false">Table1[[#This Row],[Detection frequency 2021]]/100*365</f>
        <v>15.0904505</v>
      </c>
      <c r="P5384" s="2" t="n">
        <f aca="false">Table1[[#This Row],[Flared days/year]]/12</f>
        <v>1.25753754166667</v>
      </c>
      <c r="Q5384" s="2"/>
    </row>
    <row r="5385" customFormat="false" ht="15.75" hidden="true" customHeight="false" outlineLevel="0" collapsed="false">
      <c r="A5385" s="0" t="s">
        <v>645</v>
      </c>
      <c r="B5385" s="0" t="s">
        <v>646</v>
      </c>
      <c r="C5385" s="0" t="s">
        <v>5558</v>
      </c>
      <c r="D5385" s="0" t="n">
        <v>2231</v>
      </c>
      <c r="E5385" s="0" t="n">
        <v>33.462125</v>
      </c>
      <c r="F5385" s="0" t="n">
        <v>-102.557101</v>
      </c>
      <c r="G5385" s="0" t="n">
        <v>0.0014893213199</v>
      </c>
      <c r="H5385" s="0" t="n">
        <v>1651.75</v>
      </c>
      <c r="I5385" s="0" t="n">
        <v>0.826897999999999</v>
      </c>
      <c r="J5385" s="0" t="n">
        <v>16.8196</v>
      </c>
      <c r="K5385" s="0" t="n">
        <v>327</v>
      </c>
      <c r="L5385" s="0" t="s">
        <v>20</v>
      </c>
      <c r="M5385" s="0" t="n">
        <f aca="false">35.3*G5385</f>
        <v>0.05257304259247</v>
      </c>
      <c r="N5385" s="0" t="n">
        <f aca="false">M5385*1000/365</f>
        <v>0.144035733130055</v>
      </c>
      <c r="O5385" s="0" t="n">
        <f aca="false">Table1[[#This Row],[Detection frequency 2021]]/100*365</f>
        <v>61.39154</v>
      </c>
      <c r="P5385" s="0" t="n">
        <f aca="false">Table1[[#This Row],[Flared days/year]]/12</f>
        <v>5.11596166666667</v>
      </c>
      <c r="Q5385" s="2" t="n">
        <f aca="false">Table1[[#This Row],['#days per month]]-P5441</f>
        <v>3.47674058333333</v>
      </c>
    </row>
    <row r="5386" customFormat="false" ht="15.75" hidden="true" customHeight="false" outlineLevel="0" collapsed="false">
      <c r="A5386" s="0" t="s">
        <v>161</v>
      </c>
      <c r="B5386" s="0" t="s">
        <v>162</v>
      </c>
      <c r="C5386" s="0" t="s">
        <v>5559</v>
      </c>
      <c r="D5386" s="0" t="n">
        <v>12144</v>
      </c>
      <c r="E5386" s="0" t="n">
        <v>41.335547</v>
      </c>
      <c r="F5386" s="0" t="n">
        <v>122.164426</v>
      </c>
      <c r="G5386" s="0" t="n">
        <v>0.0014887107775</v>
      </c>
      <c r="H5386" s="0" t="n">
        <v>1813.13</v>
      </c>
      <c r="I5386" s="0" t="n">
        <v>2.86770999999999</v>
      </c>
      <c r="J5386" s="0" t="n">
        <v>10.6108999999999</v>
      </c>
      <c r="K5386" s="0" t="n">
        <v>311</v>
      </c>
      <c r="L5386" s="0" t="s">
        <v>20</v>
      </c>
      <c r="M5386" s="0" t="n">
        <f aca="false">35.3*G5386</f>
        <v>0.05255149044575</v>
      </c>
      <c r="N5386" s="0" t="n">
        <f aca="false">M5386*1000/365</f>
        <v>0.14397668615274</v>
      </c>
      <c r="O5386" s="0" t="n">
        <f aca="false">Table1[[#This Row],[Detection frequency 2021]]/100*365</f>
        <v>38.7297849999996</v>
      </c>
      <c r="P5386" s="0" t="n">
        <f aca="false">Table1[[#This Row],[Flared days/year]]/12</f>
        <v>3.2274820833333</v>
      </c>
      <c r="Q5386" s="2" t="n">
        <f aca="false">Table1[[#This Row],['#days per month]]-P5442</f>
        <v>0.213217791666636</v>
      </c>
    </row>
    <row r="5387" customFormat="false" ht="15.75" hidden="true" customHeight="false" outlineLevel="0" collapsed="false">
      <c r="A5387" s="0" t="s">
        <v>24</v>
      </c>
      <c r="B5387" s="0" t="s">
        <v>25</v>
      </c>
      <c r="C5387" s="0" t="s">
        <v>5560</v>
      </c>
      <c r="D5387" s="0" t="n">
        <v>8761</v>
      </c>
      <c r="E5387" s="0" t="n">
        <v>60.749786</v>
      </c>
      <c r="F5387" s="0" t="n">
        <v>70.79612</v>
      </c>
      <c r="G5387" s="0" t="n">
        <v>0.0014871051684</v>
      </c>
      <c r="H5387" s="0" t="n">
        <v>1842.44</v>
      </c>
      <c r="I5387" s="0" t="n">
        <v>1.6015</v>
      </c>
      <c r="J5387" s="0" t="n">
        <v>5.66802</v>
      </c>
      <c r="K5387" s="0" t="n">
        <v>247</v>
      </c>
      <c r="L5387" s="0" t="s">
        <v>20</v>
      </c>
      <c r="M5387" s="0" t="n">
        <f aca="false">35.3*G5387</f>
        <v>0.05249481244452</v>
      </c>
      <c r="N5387" s="0" t="n">
        <f aca="false">M5387*1000/365</f>
        <v>0.143821403957589</v>
      </c>
      <c r="O5387" s="0" t="n">
        <f aca="false">Table1[[#This Row],[Detection frequency 2021]]/100*365</f>
        <v>20.688273</v>
      </c>
      <c r="P5387" s="0" t="n">
        <f aca="false">Table1[[#This Row],[Flared days/year]]/12</f>
        <v>1.72402275</v>
      </c>
      <c r="Q5387" s="2" t="n">
        <f aca="false">Table1[[#This Row],['#days per month]]-P5443</f>
        <v>-0.593438291666667</v>
      </c>
    </row>
    <row r="5388" customFormat="false" ht="15.75" hidden="true" customHeight="false" outlineLevel="0" collapsed="false">
      <c r="A5388" s="0" t="s">
        <v>24</v>
      </c>
      <c r="B5388" s="0" t="s">
        <v>25</v>
      </c>
      <c r="C5388" s="0" t="s">
        <v>5561</v>
      </c>
      <c r="D5388" s="0" t="n">
        <v>9197</v>
      </c>
      <c r="E5388" s="0" t="n">
        <v>61.491289</v>
      </c>
      <c r="F5388" s="0" t="n">
        <v>77.1929739999999</v>
      </c>
      <c r="G5388" s="0" t="n">
        <v>0.0014855905536</v>
      </c>
      <c r="H5388" s="0" t="n">
        <v>1952.42</v>
      </c>
      <c r="I5388" s="0" t="n">
        <v>1.6015</v>
      </c>
      <c r="J5388" s="0" t="n">
        <v>5.70342</v>
      </c>
      <c r="K5388" s="0" t="n">
        <v>263</v>
      </c>
      <c r="L5388" s="0" t="s">
        <v>20</v>
      </c>
      <c r="M5388" s="0" t="n">
        <f aca="false">35.3*G5388</f>
        <v>0.05244134654208</v>
      </c>
      <c r="N5388" s="0" t="n">
        <f aca="false">M5388*1000/365</f>
        <v>0.143674922033096</v>
      </c>
      <c r="O5388" s="0" t="n">
        <f aca="false">Table1[[#This Row],[Detection frequency 2021]]/100*365</f>
        <v>20.817483</v>
      </c>
      <c r="P5388" s="0" t="n">
        <f aca="false">Table1[[#This Row],[Flared days/year]]/12</f>
        <v>1.73479025</v>
      </c>
      <c r="Q5388" s="2" t="n">
        <f aca="false">Table1[[#This Row],['#days per month]]-P5444</f>
        <v>-1.510881</v>
      </c>
    </row>
    <row r="5389" customFormat="false" ht="15.75" hidden="true" customHeight="false" outlineLevel="0" collapsed="false">
      <c r="A5389" s="0" t="s">
        <v>645</v>
      </c>
      <c r="B5389" s="0" t="s">
        <v>646</v>
      </c>
      <c r="C5389" s="0" t="s">
        <v>5562</v>
      </c>
      <c r="D5389" s="0" t="n">
        <v>2655</v>
      </c>
      <c r="E5389" s="0" t="n">
        <v>31.499371</v>
      </c>
      <c r="F5389" s="0" t="n">
        <v>-101.553254</v>
      </c>
      <c r="G5389" s="0" t="n">
        <v>0.0014848126991</v>
      </c>
      <c r="H5389" s="0" t="n">
        <v>1859.67</v>
      </c>
      <c r="I5389" s="0" t="n">
        <v>1.6015</v>
      </c>
      <c r="J5389" s="0" t="n">
        <v>3.80116999999999</v>
      </c>
      <c r="K5389" s="0" t="n">
        <v>342</v>
      </c>
      <c r="L5389" s="0" t="s">
        <v>20</v>
      </c>
      <c r="M5389" s="0" t="n">
        <f aca="false">35.3*G5389</f>
        <v>0.05241388827823</v>
      </c>
      <c r="N5389" s="0" t="n">
        <f aca="false">M5389*1000/365</f>
        <v>0.143599693912959</v>
      </c>
      <c r="O5389" s="0" t="n">
        <f aca="false">Table1[[#This Row],[Detection frequency 2021]]/100*365</f>
        <v>13.8742705</v>
      </c>
      <c r="P5389" s="0" t="n">
        <f aca="false">Table1[[#This Row],[Flared days/year]]/12</f>
        <v>1.15618920833333</v>
      </c>
      <c r="Q5389" s="2" t="n">
        <f aca="false">Table1[[#This Row],['#days per month]]-P5445</f>
        <v>-1.23725266666667</v>
      </c>
    </row>
    <row r="5390" customFormat="false" ht="15.75" hidden="true" customHeight="false" outlineLevel="0" collapsed="false">
      <c r="A5390" s="0" t="s">
        <v>645</v>
      </c>
      <c r="B5390" s="0" t="s">
        <v>646</v>
      </c>
      <c r="C5390" s="0" t="s">
        <v>5563</v>
      </c>
      <c r="D5390" s="0" t="n">
        <v>3529</v>
      </c>
      <c r="E5390" s="0" t="n">
        <v>26.129638</v>
      </c>
      <c r="F5390" s="0" t="n">
        <v>-94.897758</v>
      </c>
      <c r="G5390" s="0" t="n">
        <v>0.001484792152</v>
      </c>
      <c r="H5390" s="0" t="n">
        <v>1752.61</v>
      </c>
      <c r="I5390" s="0" t="n">
        <v>1.6015</v>
      </c>
      <c r="J5390" s="0" t="n">
        <v>3.30189</v>
      </c>
      <c r="K5390" s="0" t="n">
        <v>212</v>
      </c>
      <c r="L5390" s="0" t="s">
        <v>20</v>
      </c>
      <c r="M5390" s="0" t="n">
        <f aca="false">35.3*G5390</f>
        <v>0.0524131629656</v>
      </c>
      <c r="N5390" s="0" t="n">
        <f aca="false">M5390*1000/365</f>
        <v>0.143597706755068</v>
      </c>
      <c r="O5390" s="0" t="n">
        <f aca="false">Table1[[#This Row],[Detection frequency 2021]]/100*365</f>
        <v>12.0518985</v>
      </c>
      <c r="P5390" s="0" t="n">
        <f aca="false">Table1[[#This Row],[Flared days/year]]/12</f>
        <v>1.004324875</v>
      </c>
      <c r="Q5390" s="2" t="n">
        <f aca="false">Table1[[#This Row],['#days per month]]-P5446</f>
        <v>-1.08736541666667</v>
      </c>
    </row>
    <row r="5391" customFormat="false" ht="15.75" hidden="true" customHeight="false" outlineLevel="0" collapsed="false">
      <c r="A5391" s="0" t="s">
        <v>264</v>
      </c>
      <c r="B5391" s="0" t="s">
        <v>265</v>
      </c>
      <c r="C5391" s="0" t="s">
        <v>5564</v>
      </c>
      <c r="D5391" s="0" t="n">
        <v>8170</v>
      </c>
      <c r="E5391" s="0" t="n">
        <v>26.076104</v>
      </c>
      <c r="F5391" s="0" t="n">
        <v>51.75129</v>
      </c>
      <c r="G5391" s="0" t="n">
        <v>0.0016107546809</v>
      </c>
      <c r="H5391" s="0" t="n">
        <v>1855</v>
      </c>
      <c r="I5391" s="0" t="n">
        <v>1.6015</v>
      </c>
      <c r="J5391" s="0" t="n">
        <v>3.54223</v>
      </c>
      <c r="K5391" s="0" t="n">
        <v>367</v>
      </c>
      <c r="L5391" s="0" t="s">
        <v>20</v>
      </c>
      <c r="M5391" s="0" t="n">
        <f aca="false">35.3*G5391</f>
        <v>0.05685964023577</v>
      </c>
      <c r="N5391" s="0" t="n">
        <f aca="false">M5391*1000/365</f>
        <v>0.155779836262384</v>
      </c>
      <c r="O5391" s="0" t="n">
        <f aca="false">Table1[[#This Row],[Detection frequency 2021]]/100*365</f>
        <v>12.9291395</v>
      </c>
      <c r="P5391" s="0" t="n">
        <f aca="false">Table1[[#This Row],[Flared days/year]]/12</f>
        <v>1.07742829166667</v>
      </c>
      <c r="Q5391" s="2" t="n">
        <f aca="false">Table1[[#This Row],['#days per month]]-P5447</f>
        <v>-0.189933833333331</v>
      </c>
    </row>
    <row r="5392" customFormat="false" ht="15.75" hidden="true" customHeight="false" outlineLevel="0" collapsed="false">
      <c r="A5392" s="0" t="s">
        <v>645</v>
      </c>
      <c r="B5392" s="0" t="s">
        <v>646</v>
      </c>
      <c r="C5392" s="0" t="s">
        <v>5565</v>
      </c>
      <c r="D5392" s="0" t="n">
        <v>2233</v>
      </c>
      <c r="E5392" s="0" t="n">
        <v>32.158121</v>
      </c>
      <c r="F5392" s="0" t="n">
        <v>-102.545493999999</v>
      </c>
      <c r="G5392" s="0" t="n">
        <v>0.0014840759388</v>
      </c>
      <c r="H5392" s="0" t="n">
        <v>1848.36</v>
      </c>
      <c r="I5392" s="0" t="n">
        <v>1.6015</v>
      </c>
      <c r="J5392" s="0" t="n">
        <v>2.94985</v>
      </c>
      <c r="K5392" s="0" t="n">
        <v>339</v>
      </c>
      <c r="L5392" s="0" t="s">
        <v>20</v>
      </c>
      <c r="M5392" s="0" t="n">
        <f aca="false">35.3*G5392</f>
        <v>0.05238788063964</v>
      </c>
      <c r="N5392" s="0" t="n">
        <f aca="false">M5392*1000/365</f>
        <v>0.143528440108603</v>
      </c>
      <c r="O5392" s="0" t="n">
        <f aca="false">Table1[[#This Row],[Detection frequency 2021]]/100*365</f>
        <v>10.7669525</v>
      </c>
      <c r="P5392" s="0" t="n">
        <f aca="false">Table1[[#This Row],[Flared days/year]]/12</f>
        <v>0.897246041666667</v>
      </c>
      <c r="Q5392" s="2" t="n">
        <f aca="false">Table1[[#This Row],['#days per month]]-P5448</f>
        <v>-2.47441104166667</v>
      </c>
    </row>
    <row r="5393" customFormat="false" ht="15.75" hidden="true" customHeight="false" outlineLevel="0" collapsed="false">
      <c r="A5393" s="0" t="s">
        <v>645</v>
      </c>
      <c r="B5393" s="0" t="s">
        <v>646</v>
      </c>
      <c r="C5393" s="0" t="s">
        <v>5566</v>
      </c>
      <c r="D5393" s="0" t="n">
        <v>1278</v>
      </c>
      <c r="E5393" s="0" t="n">
        <v>32.634691</v>
      </c>
      <c r="F5393" s="0" t="n">
        <v>-104.135798</v>
      </c>
      <c r="G5393" s="0" t="n">
        <v>0.0014830515191</v>
      </c>
      <c r="H5393" s="0" t="n">
        <v>1894.75</v>
      </c>
      <c r="I5393" s="0" t="n">
        <v>1.6015</v>
      </c>
      <c r="J5393" s="0" t="n">
        <v>10.4478</v>
      </c>
      <c r="K5393" s="0" t="n">
        <v>335</v>
      </c>
      <c r="L5393" s="0" t="s">
        <v>20</v>
      </c>
      <c r="M5393" s="0" t="n">
        <f aca="false">35.3*G5393</f>
        <v>0.05235171862423</v>
      </c>
      <c r="N5393" s="0" t="n">
        <f aca="false">M5393*1000/365</f>
        <v>0.143429366093781</v>
      </c>
      <c r="O5393" s="0" t="n">
        <f aca="false">Table1[[#This Row],[Detection frequency 2021]]/100*365</f>
        <v>38.13447</v>
      </c>
      <c r="P5393" s="0" t="n">
        <f aca="false">Table1[[#This Row],[Flared days/year]]/12</f>
        <v>3.1778725</v>
      </c>
      <c r="Q5393" s="2" t="n">
        <f aca="false">Table1[[#This Row],['#days per month]]-P5449</f>
        <v>1.35651641666667</v>
      </c>
    </row>
    <row r="5394" customFormat="false" ht="15.75" hidden="true" customHeight="false" outlineLevel="0" collapsed="false">
      <c r="A5394" s="0" t="s">
        <v>24</v>
      </c>
      <c r="B5394" s="0" t="s">
        <v>25</v>
      </c>
      <c r="C5394" s="0" t="s">
        <v>5567</v>
      </c>
      <c r="D5394" s="0" t="n">
        <v>8927</v>
      </c>
      <c r="E5394" s="0" t="n">
        <v>58.936638</v>
      </c>
      <c r="F5394" s="0" t="n">
        <v>74.2145329999999</v>
      </c>
      <c r="G5394" s="0" t="n">
        <v>0.0014815457102</v>
      </c>
      <c r="H5394" s="0" t="n">
        <v>1867</v>
      </c>
      <c r="I5394" s="0" t="n">
        <v>1.6015</v>
      </c>
      <c r="J5394" s="0" t="n">
        <v>10.9023</v>
      </c>
      <c r="K5394" s="0" t="n">
        <v>266</v>
      </c>
      <c r="L5394" s="0" t="s">
        <v>20</v>
      </c>
      <c r="M5394" s="0" t="n">
        <f aca="false">35.3*G5394</f>
        <v>0.05229856357006</v>
      </c>
      <c r="N5394" s="0" t="n">
        <f aca="false">M5394*1000/365</f>
        <v>0.143283735808384</v>
      </c>
      <c r="O5394" s="0" t="n">
        <f aca="false">Table1[[#This Row],[Detection frequency 2021]]/100*365</f>
        <v>39.793395</v>
      </c>
      <c r="P5394" s="0" t="n">
        <f aca="false">Table1[[#This Row],[Flared days/year]]/12</f>
        <v>3.31611625</v>
      </c>
      <c r="Q5394" s="2" t="n">
        <f aca="false">Table1[[#This Row],['#days per month]]-P5450</f>
        <v>2.29656175</v>
      </c>
    </row>
    <row r="5395" customFormat="false" ht="15.75" hidden="true" customHeight="false" outlineLevel="0" collapsed="false">
      <c r="A5395" s="0" t="s">
        <v>625</v>
      </c>
      <c r="B5395" s="0" t="s">
        <v>626</v>
      </c>
      <c r="C5395" s="0" t="s">
        <v>5568</v>
      </c>
      <c r="D5395" s="0" t="n">
        <v>5358</v>
      </c>
      <c r="E5395" s="0" t="n">
        <v>46.057502</v>
      </c>
      <c r="F5395" s="0" t="n">
        <v>17.584309</v>
      </c>
      <c r="G5395" s="0" t="n">
        <v>0.0014800310954</v>
      </c>
      <c r="H5395" s="0" t="n">
        <v>1846.78</v>
      </c>
      <c r="I5395" s="0" t="n">
        <v>1.22817</v>
      </c>
      <c r="J5395" s="0" t="n">
        <v>13.2930999999999</v>
      </c>
      <c r="K5395" s="0" t="n">
        <v>331</v>
      </c>
      <c r="L5395" s="0" t="s">
        <v>20</v>
      </c>
      <c r="M5395" s="0" t="n">
        <f aca="false">35.3*G5395</f>
        <v>0.05224509766762</v>
      </c>
      <c r="N5395" s="0" t="n">
        <f aca="false">M5395*1000/365</f>
        <v>0.14313725388389</v>
      </c>
      <c r="O5395" s="0" t="n">
        <f aca="false">Table1[[#This Row],[Detection frequency 2021]]/100*365</f>
        <v>48.5198149999996</v>
      </c>
      <c r="P5395" s="0" t="n">
        <f aca="false">Table1[[#This Row],[Flared days/year]]/12</f>
        <v>4.04331791666664</v>
      </c>
      <c r="Q5395" s="2" t="n">
        <f aca="false">Table1[[#This Row],['#days per month]]-P5451</f>
        <v>0.285277916666636</v>
      </c>
    </row>
    <row r="5396" customFormat="false" ht="15.75" hidden="true" customHeight="false" outlineLevel="0" collapsed="false">
      <c r="A5396" s="0" t="s">
        <v>28</v>
      </c>
      <c r="B5396" s="0" t="s">
        <v>29</v>
      </c>
      <c r="C5396" s="0" t="s">
        <v>5569</v>
      </c>
      <c r="D5396" s="0" t="n">
        <v>7936</v>
      </c>
      <c r="E5396" s="0" t="n">
        <v>31.897426</v>
      </c>
      <c r="F5396" s="0" t="n">
        <v>49.685434</v>
      </c>
      <c r="G5396" s="0" t="n">
        <v>0.001479479259</v>
      </c>
      <c r="H5396" s="0" t="n">
        <v>1703.04</v>
      </c>
      <c r="I5396" s="0" t="n">
        <v>0.821086</v>
      </c>
      <c r="J5396" s="0" t="n">
        <v>8.41837</v>
      </c>
      <c r="K5396" s="0" t="n">
        <v>392</v>
      </c>
      <c r="L5396" s="0" t="s">
        <v>20</v>
      </c>
      <c r="M5396" s="0" t="n">
        <f aca="false">35.3*G5396</f>
        <v>0.0522256178427</v>
      </c>
      <c r="N5396" s="0" t="n">
        <f aca="false">M5396*1000/365</f>
        <v>0.143083884500548</v>
      </c>
      <c r="O5396" s="0" t="n">
        <f aca="false">Table1[[#This Row],[Detection frequency 2021]]/100*365</f>
        <v>30.7270505</v>
      </c>
      <c r="P5396" s="0" t="n">
        <f aca="false">Table1[[#This Row],[Flared days/year]]/12</f>
        <v>2.56058754166667</v>
      </c>
      <c r="Q5396" s="2" t="n">
        <f aca="false">Table1[[#This Row],['#days per month]]-P5452</f>
        <v>-0.692931208333333</v>
      </c>
    </row>
    <row r="5397" customFormat="false" ht="15.75" hidden="true" customHeight="false" outlineLevel="0" collapsed="false">
      <c r="A5397" s="0" t="s">
        <v>645</v>
      </c>
      <c r="B5397" s="0" t="s">
        <v>646</v>
      </c>
      <c r="C5397" s="0" t="s">
        <v>5570</v>
      </c>
      <c r="D5397" s="0" t="n">
        <v>2275</v>
      </c>
      <c r="E5397" s="0" t="n">
        <v>32.191513</v>
      </c>
      <c r="F5397" s="0" t="n">
        <v>-102.243425</v>
      </c>
      <c r="G5397" s="0" t="n">
        <v>0.0014792591115</v>
      </c>
      <c r="H5397" s="0" t="n">
        <v>1779.36</v>
      </c>
      <c r="I5397" s="0" t="n">
        <v>1.6015</v>
      </c>
      <c r="J5397" s="0" t="n">
        <v>4.70588</v>
      </c>
      <c r="K5397" s="0" t="n">
        <v>340</v>
      </c>
      <c r="L5397" s="0" t="s">
        <v>20</v>
      </c>
      <c r="M5397" s="0" t="n">
        <f aca="false">35.3*G5397</f>
        <v>0.05221784663595</v>
      </c>
      <c r="N5397" s="0" t="n">
        <f aca="false">M5397*1000/365</f>
        <v>0.143062593523151</v>
      </c>
      <c r="O5397" s="0" t="n">
        <f aca="false">Table1[[#This Row],[Detection frequency 2021]]/100*365</f>
        <v>17.176462</v>
      </c>
      <c r="P5397" s="0" t="n">
        <f aca="false">Table1[[#This Row],[Flared days/year]]/12</f>
        <v>1.43137183333333</v>
      </c>
      <c r="Q5397" s="2" t="n">
        <f aca="false">Table1[[#This Row],['#days per month]]-P5453</f>
        <v>-5.97371775</v>
      </c>
    </row>
    <row r="5398" customFormat="false" ht="15.75" hidden="true" customHeight="false" outlineLevel="0" collapsed="false">
      <c r="A5398" s="0" t="s">
        <v>264</v>
      </c>
      <c r="B5398" s="0" t="s">
        <v>265</v>
      </c>
      <c r="C5398" s="0" t="s">
        <v>5571</v>
      </c>
      <c r="D5398" s="0" t="n">
        <v>8192</v>
      </c>
      <c r="E5398" s="0" t="n">
        <v>25.854709</v>
      </c>
      <c r="F5398" s="0" t="n">
        <v>52.039691</v>
      </c>
      <c r="G5398" s="0" t="n">
        <v>0.010155462881</v>
      </c>
      <c r="H5398" s="0" t="n">
        <v>1835.3</v>
      </c>
      <c r="I5398" s="0" t="n">
        <v>1.6015</v>
      </c>
      <c r="J5398" s="0" t="n">
        <v>3.52304</v>
      </c>
      <c r="K5398" s="0" t="n">
        <v>369</v>
      </c>
      <c r="L5398" s="0" t="s">
        <v>20</v>
      </c>
      <c r="M5398" s="0" t="n">
        <f aca="false">35.3*G5398</f>
        <v>0.3584878396993</v>
      </c>
      <c r="N5398" s="0" t="n">
        <f aca="false">M5398*1000/365</f>
        <v>0.982158464929589</v>
      </c>
      <c r="O5398" s="0" t="n">
        <f aca="false">Table1[[#This Row],[Detection frequency 2021]]/100*365</f>
        <v>12.859096</v>
      </c>
      <c r="P5398" s="0" t="n">
        <f aca="false">Table1[[#This Row],[Flared days/year]]/12</f>
        <v>1.07159133333333</v>
      </c>
      <c r="Q5398" s="2" t="n">
        <f aca="false">Table1[[#This Row],['#days per month]]-P5454</f>
        <v>-0.454008291666667</v>
      </c>
    </row>
    <row r="5399" customFormat="false" ht="15.75" hidden="true" customHeight="false" outlineLevel="0" collapsed="false">
      <c r="A5399" s="0" t="s">
        <v>24</v>
      </c>
      <c r="B5399" s="0" t="s">
        <v>25</v>
      </c>
      <c r="C5399" s="0" t="s">
        <v>5572</v>
      </c>
      <c r="D5399" s="0" t="n">
        <v>10386</v>
      </c>
      <c r="E5399" s="0" t="n">
        <v>57.864767</v>
      </c>
      <c r="F5399" s="0" t="n">
        <v>105.832744999999</v>
      </c>
      <c r="G5399" s="0" t="n">
        <v>0.0014777943968</v>
      </c>
      <c r="H5399" s="0" t="n">
        <v>1754.25</v>
      </c>
      <c r="I5399" s="0" t="n">
        <v>0.580334</v>
      </c>
      <c r="J5399" s="0" t="n">
        <v>9.57853999999999</v>
      </c>
      <c r="K5399" s="0" t="n">
        <v>261</v>
      </c>
      <c r="L5399" s="0" t="s">
        <v>20</v>
      </c>
      <c r="M5399" s="0" t="n">
        <f aca="false">35.3*G5399</f>
        <v>0.05216614220704</v>
      </c>
      <c r="N5399" s="0" t="n">
        <f aca="false">M5399*1000/365</f>
        <v>0.142920937553534</v>
      </c>
      <c r="O5399" s="0" t="n">
        <f aca="false">Table1[[#This Row],[Detection frequency 2021]]/100*365</f>
        <v>34.961671</v>
      </c>
      <c r="P5399" s="0" t="n">
        <f aca="false">Table1[[#This Row],[Flared days/year]]/12</f>
        <v>2.91347258333333</v>
      </c>
      <c r="Q5399" s="2" t="n">
        <f aca="false">Table1[[#This Row],['#days per month]]-P5455</f>
        <v>0.935151291666664</v>
      </c>
    </row>
    <row r="5400" customFormat="false" ht="15.75" hidden="true" customHeight="false" outlineLevel="0" collapsed="false">
      <c r="A5400" s="0" t="s">
        <v>645</v>
      </c>
      <c r="B5400" s="0" t="s">
        <v>646</v>
      </c>
      <c r="C5400" s="0" t="s">
        <v>5573</v>
      </c>
      <c r="D5400" s="0" t="n">
        <v>1617</v>
      </c>
      <c r="E5400" s="0" t="n">
        <v>31.324839</v>
      </c>
      <c r="F5400" s="0" t="n">
        <v>-103.703722</v>
      </c>
      <c r="G5400" s="0" t="n">
        <v>0.0014776446965</v>
      </c>
      <c r="H5400" s="0" t="n">
        <v>1912.5</v>
      </c>
      <c r="I5400" s="0" t="n">
        <v>1.6015</v>
      </c>
      <c r="J5400" s="0" t="n">
        <v>3.59280999999999</v>
      </c>
      <c r="K5400" s="0" t="n">
        <v>334</v>
      </c>
      <c r="L5400" s="0" t="s">
        <v>20</v>
      </c>
      <c r="M5400" s="0" t="n">
        <f aca="false">35.3*G5400</f>
        <v>0.05216085778645</v>
      </c>
      <c r="N5400" s="0" t="n">
        <f aca="false">M5400*1000/365</f>
        <v>0.142906459688904</v>
      </c>
      <c r="O5400" s="0" t="n">
        <f aca="false">Table1[[#This Row],[Detection frequency 2021]]/100*365</f>
        <v>13.1137565</v>
      </c>
      <c r="P5400" s="0" t="n">
        <f aca="false">Table1[[#This Row],[Flared days/year]]/12</f>
        <v>1.09281304166666</v>
      </c>
      <c r="Q5400" s="2" t="n">
        <f aca="false">Table1[[#This Row],['#days per month]]-P5456</f>
        <v>-0.756225250000003</v>
      </c>
    </row>
    <row r="5401" customFormat="false" ht="15.75" hidden="true" customHeight="false" outlineLevel="0" collapsed="false">
      <c r="A5401" s="0" t="s">
        <v>645</v>
      </c>
      <c r="B5401" s="0" t="s">
        <v>646</v>
      </c>
      <c r="C5401" s="0" t="s">
        <v>5574</v>
      </c>
      <c r="D5401" s="0" t="n">
        <v>2539</v>
      </c>
      <c r="E5401" s="0" t="n">
        <v>31.290264</v>
      </c>
      <c r="F5401" s="0" t="n">
        <v>-101.750369999999</v>
      </c>
      <c r="G5401" s="0" t="n">
        <v>0.0014776358906</v>
      </c>
      <c r="H5401" s="0" t="n">
        <v>1884.11</v>
      </c>
      <c r="I5401" s="0" t="n">
        <v>1.6015</v>
      </c>
      <c r="J5401" s="0" t="n">
        <v>2.62391</v>
      </c>
      <c r="K5401" s="0" t="n">
        <v>343</v>
      </c>
      <c r="L5401" s="0" t="s">
        <v>20</v>
      </c>
      <c r="M5401" s="0" t="n">
        <f aca="false">35.3*G5401</f>
        <v>0.05216054693818</v>
      </c>
      <c r="N5401" s="0" t="n">
        <f aca="false">M5401*1000/365</f>
        <v>0.142905608049808</v>
      </c>
      <c r="O5401" s="0" t="n">
        <f aca="false">Table1[[#This Row],[Detection frequency 2021]]/100*365</f>
        <v>9.5772715</v>
      </c>
      <c r="P5401" s="0" t="n">
        <f aca="false">Table1[[#This Row],[Flared days/year]]/12</f>
        <v>0.798105958333333</v>
      </c>
      <c r="Q5401" s="2" t="n">
        <f aca="false">Table1[[#This Row],['#days per month]]-P5457</f>
        <v>0.16879425</v>
      </c>
    </row>
    <row r="5402" customFormat="false" ht="15.75" hidden="true" customHeight="false" outlineLevel="0" collapsed="false">
      <c r="A5402" s="0" t="s">
        <v>645</v>
      </c>
      <c r="B5402" s="0" t="s">
        <v>646</v>
      </c>
      <c r="C5402" s="0" t="s">
        <v>5575</v>
      </c>
      <c r="D5402" s="0" t="n">
        <v>1522</v>
      </c>
      <c r="E5402" s="0" t="n">
        <v>31.4797539999999</v>
      </c>
      <c r="F5402" s="0" t="n">
        <v>-103.830862</v>
      </c>
      <c r="G5402" s="0" t="n">
        <v>0.00147665256509999</v>
      </c>
      <c r="H5402" s="0" t="n">
        <v>1849.59</v>
      </c>
      <c r="I5402" s="0" t="n">
        <v>1.6015</v>
      </c>
      <c r="J5402" s="0" t="n">
        <v>4.70588</v>
      </c>
      <c r="K5402" s="0" t="n">
        <v>340</v>
      </c>
      <c r="L5402" s="0" t="s">
        <v>20</v>
      </c>
      <c r="M5402" s="0" t="n">
        <f aca="false">35.3*G5402</f>
        <v>0.0521258355480296</v>
      </c>
      <c r="N5402" s="0" t="n">
        <f aca="false">M5402*1000/365</f>
        <v>0.142810508350766</v>
      </c>
      <c r="O5402" s="0" t="n">
        <f aca="false">Table1[[#This Row],[Detection frequency 2021]]/100*365</f>
        <v>17.176462</v>
      </c>
      <c r="P5402" s="0" t="n">
        <f aca="false">Table1[[#This Row],[Flared days/year]]/12</f>
        <v>1.43137183333333</v>
      </c>
      <c r="Q5402" s="2" t="n">
        <f aca="false">Table1[[#This Row],['#days per month]]-P5458</f>
        <v>-0.128458708333334</v>
      </c>
    </row>
    <row r="5403" customFormat="false" ht="15.75" hidden="true" customHeight="false" outlineLevel="0" collapsed="false">
      <c r="A5403" s="0" t="s">
        <v>645</v>
      </c>
      <c r="B5403" s="0" t="s">
        <v>646</v>
      </c>
      <c r="C5403" s="0" t="s">
        <v>5576</v>
      </c>
      <c r="D5403" s="0" t="n">
        <v>3128</v>
      </c>
      <c r="E5403" s="0" t="n">
        <v>28.764664</v>
      </c>
      <c r="F5403" s="0" t="n">
        <v>-98.099154</v>
      </c>
      <c r="G5403" s="0" t="n">
        <v>0.0014762651055</v>
      </c>
      <c r="H5403" s="0" t="n">
        <v>1901.5</v>
      </c>
      <c r="I5403" s="0" t="n">
        <v>1.6015</v>
      </c>
      <c r="J5403" s="0" t="n">
        <v>4.50161</v>
      </c>
      <c r="K5403" s="0" t="n">
        <v>311</v>
      </c>
      <c r="L5403" s="0" t="s">
        <v>20</v>
      </c>
      <c r="M5403" s="0" t="n">
        <f aca="false">35.3*G5403</f>
        <v>0.05211215822415</v>
      </c>
      <c r="N5403" s="0" t="n">
        <f aca="false">M5403*1000/365</f>
        <v>0.142773036230548</v>
      </c>
      <c r="O5403" s="0" t="n">
        <f aca="false">Table1[[#This Row],[Detection frequency 2021]]/100*365</f>
        <v>16.4308765</v>
      </c>
      <c r="P5403" s="0" t="n">
        <f aca="false">Table1[[#This Row],[Flared days/year]]/12</f>
        <v>1.36923970833333</v>
      </c>
      <c r="Q5403" s="2" t="n">
        <f aca="false">Table1[[#This Row],['#days per month]]-P5459</f>
        <v>-1.46528945833333</v>
      </c>
    </row>
    <row r="5404" customFormat="false" ht="15.75" hidden="true" customHeight="false" outlineLevel="0" collapsed="false">
      <c r="A5404" s="0" t="s">
        <v>645</v>
      </c>
      <c r="B5404" s="0" t="s">
        <v>646</v>
      </c>
      <c r="C5404" s="0" t="s">
        <v>5577</v>
      </c>
      <c r="D5404" s="0" t="n">
        <v>1867</v>
      </c>
      <c r="E5404" s="0" t="n">
        <v>31.097121</v>
      </c>
      <c r="F5404" s="0" t="n">
        <v>-103.490281</v>
      </c>
      <c r="G5404" s="0" t="n">
        <v>0.0014760244109</v>
      </c>
      <c r="H5404" s="0" t="n">
        <v>1965.77</v>
      </c>
      <c r="I5404" s="0" t="n">
        <v>1.6015</v>
      </c>
      <c r="J5404" s="0" t="n">
        <v>4.84848</v>
      </c>
      <c r="K5404" s="0" t="n">
        <v>330</v>
      </c>
      <c r="L5404" s="0" t="s">
        <v>20</v>
      </c>
      <c r="M5404" s="0" t="n">
        <f aca="false">35.3*G5404</f>
        <v>0.05210366170477</v>
      </c>
      <c r="N5404" s="0" t="n">
        <f aca="false">M5404*1000/365</f>
        <v>0.14274975809526</v>
      </c>
      <c r="O5404" s="0" t="n">
        <f aca="false">Table1[[#This Row],[Detection frequency 2021]]/100*365</f>
        <v>17.696952</v>
      </c>
      <c r="P5404" s="0" t="n">
        <f aca="false">Table1[[#This Row],[Flared days/year]]/12</f>
        <v>1.474746</v>
      </c>
      <c r="Q5404" s="2" t="n">
        <f aca="false">Table1[[#This Row],['#days per month]]-P5460</f>
        <v>-1.391745</v>
      </c>
    </row>
    <row r="5405" customFormat="false" ht="15.75" hidden="true" customHeight="false" outlineLevel="0" collapsed="false">
      <c r="A5405" s="0" t="s">
        <v>28</v>
      </c>
      <c r="B5405" s="0" t="s">
        <v>29</v>
      </c>
      <c r="C5405" s="0" t="s">
        <v>5578</v>
      </c>
      <c r="D5405" s="0" t="n">
        <v>7870</v>
      </c>
      <c r="E5405" s="0" t="n">
        <v>31.905919</v>
      </c>
      <c r="F5405" s="0" t="n">
        <v>49.362168</v>
      </c>
      <c r="G5405" s="0" t="n">
        <v>0.0014750293442</v>
      </c>
      <c r="H5405" s="0" t="n">
        <v>1778.91</v>
      </c>
      <c r="I5405" s="0" t="n">
        <v>1.56592999999999</v>
      </c>
      <c r="J5405" s="0" t="n">
        <v>10.2632</v>
      </c>
      <c r="K5405" s="0" t="n">
        <v>380</v>
      </c>
      <c r="L5405" s="0" t="s">
        <v>20</v>
      </c>
      <c r="M5405" s="0" t="n">
        <f aca="false">35.3*G5405</f>
        <v>0.05206853585026</v>
      </c>
      <c r="N5405" s="0" t="n">
        <f aca="false">M5405*1000/365</f>
        <v>0.142653522877425</v>
      </c>
      <c r="O5405" s="0" t="n">
        <f aca="false">Table1[[#This Row],[Detection frequency 2021]]/100*365</f>
        <v>37.46068</v>
      </c>
      <c r="P5405" s="0" t="n">
        <f aca="false">Table1[[#This Row],[Flared days/year]]/12</f>
        <v>3.12172333333333</v>
      </c>
      <c r="Q5405" s="2" t="n">
        <f aca="false">Table1[[#This Row],['#days per month]]-P5461</f>
        <v>-1.22351041666664</v>
      </c>
    </row>
    <row r="5406" customFormat="false" ht="15.75" hidden="true" customHeight="false" outlineLevel="0" collapsed="false">
      <c r="A5406" s="0" t="s">
        <v>645</v>
      </c>
      <c r="B5406" s="0" t="s">
        <v>646</v>
      </c>
      <c r="C5406" s="0" t="s">
        <v>5579</v>
      </c>
      <c r="D5406" s="0" t="n">
        <v>2396</v>
      </c>
      <c r="E5406" s="0" t="n">
        <v>32.302084</v>
      </c>
      <c r="F5406" s="0" t="n">
        <v>-102.004303</v>
      </c>
      <c r="G5406" s="0" t="n">
        <v>0.0014743072604</v>
      </c>
      <c r="H5406" s="0" t="n">
        <v>1840.65</v>
      </c>
      <c r="I5406" s="0" t="n">
        <v>0.617797</v>
      </c>
      <c r="J5406" s="0" t="n">
        <v>5.71429</v>
      </c>
      <c r="K5406" s="0" t="n">
        <v>350</v>
      </c>
      <c r="L5406" s="0" t="s">
        <v>20</v>
      </c>
      <c r="M5406" s="0" t="n">
        <f aca="false">35.3*G5406</f>
        <v>0.05204304629212</v>
      </c>
      <c r="N5406" s="0" t="n">
        <f aca="false">M5406*1000/365</f>
        <v>0.142583688471562</v>
      </c>
      <c r="O5406" s="0" t="n">
        <f aca="false">Table1[[#This Row],[Detection frequency 2021]]/100*365</f>
        <v>20.8571585</v>
      </c>
      <c r="P5406" s="0" t="n">
        <f aca="false">Table1[[#This Row],[Flared days/year]]/12</f>
        <v>1.73809654166667</v>
      </c>
      <c r="Q5406" s="2" t="n">
        <f aca="false">Table1[[#This Row],['#days per month]]-P5462</f>
        <v>-0.102403791666666</v>
      </c>
    </row>
    <row r="5407" customFormat="false" ht="15.75" hidden="true" customHeight="false" outlineLevel="0" collapsed="false">
      <c r="A5407" s="0" t="s">
        <v>24</v>
      </c>
      <c r="B5407" s="0" t="s">
        <v>25</v>
      </c>
      <c r="C5407" s="0" t="s">
        <v>5580</v>
      </c>
      <c r="D5407" s="0" t="n">
        <v>9341</v>
      </c>
      <c r="E5407" s="0" t="n">
        <v>66.004625</v>
      </c>
      <c r="F5407" s="0" t="n">
        <v>79.457177</v>
      </c>
      <c r="G5407" s="0" t="n">
        <v>0.0014740606952</v>
      </c>
      <c r="H5407" s="0" t="n">
        <v>1739.4</v>
      </c>
      <c r="I5407" s="0" t="n">
        <v>1.6015</v>
      </c>
      <c r="J5407" s="0" t="n">
        <v>1.5528</v>
      </c>
      <c r="K5407" s="0" t="n">
        <v>322</v>
      </c>
      <c r="L5407" s="0" t="s">
        <v>218</v>
      </c>
      <c r="M5407" s="0" t="n">
        <f aca="false">35.3*G5407</f>
        <v>0.05203434254056</v>
      </c>
      <c r="N5407" s="0" t="n">
        <f aca="false">M5407*1000/365</f>
        <v>0.142559842576877</v>
      </c>
      <c r="O5407" s="0" t="n">
        <f aca="false">Table1[[#This Row],[Detection frequency 2021]]/100*365</f>
        <v>5.66772</v>
      </c>
      <c r="P5407" s="0" t="n">
        <f aca="false">Table1[[#This Row],[Flared days/year]]/12</f>
        <v>0.47231</v>
      </c>
      <c r="Q5407" s="2" t="n">
        <f aca="false">Table1[[#This Row],['#days per month]]-P5463</f>
        <v>-1.52690754166666</v>
      </c>
    </row>
    <row r="5408" customFormat="false" ht="15.75" hidden="true" customHeight="false" outlineLevel="0" collapsed="false">
      <c r="A5408" s="0" t="s">
        <v>21</v>
      </c>
      <c r="B5408" s="0" t="s">
        <v>22</v>
      </c>
      <c r="C5408" s="0" t="s">
        <v>5581</v>
      </c>
      <c r="D5408" s="0" t="n">
        <v>7540</v>
      </c>
      <c r="E5408" s="0" t="n">
        <v>30.5684909999999</v>
      </c>
      <c r="F5408" s="0" t="n">
        <v>47.563947</v>
      </c>
      <c r="G5408" s="0" t="n">
        <v>0.0007476766807</v>
      </c>
      <c r="H5408" s="0" t="n">
        <v>1782.77</v>
      </c>
      <c r="I5408" s="0" t="n">
        <v>1.63377</v>
      </c>
      <c r="J5408" s="0" t="n">
        <v>3.52304</v>
      </c>
      <c r="K5408" s="0" t="n">
        <v>369</v>
      </c>
      <c r="L5408" s="0" t="s">
        <v>20</v>
      </c>
      <c r="M5408" s="0" t="n">
        <f aca="false">35.3*G5408</f>
        <v>0.02639298682871</v>
      </c>
      <c r="N5408" s="0" t="n">
        <f aca="false">M5408*1000/365</f>
        <v>0.0723095529553699</v>
      </c>
      <c r="O5408" s="0" t="n">
        <f aca="false">Table1[[#This Row],[Detection frequency 2021]]/100*365</f>
        <v>12.859096</v>
      </c>
      <c r="P5408" s="0" t="n">
        <f aca="false">Table1[[#This Row],[Flared days/year]]/12</f>
        <v>1.07159133333333</v>
      </c>
      <c r="Q5408" s="2" t="n">
        <f aca="false">Table1[[#This Row],['#days per month]]-P5464</f>
        <v>-1.60240170833333</v>
      </c>
    </row>
    <row r="5409" customFormat="false" ht="15.75" hidden="true" customHeight="false" outlineLevel="0" collapsed="false">
      <c r="A5409" s="0" t="s">
        <v>197</v>
      </c>
      <c r="B5409" s="0" t="s">
        <v>198</v>
      </c>
      <c r="C5409" s="0" t="s">
        <v>5582</v>
      </c>
      <c r="D5409" s="0" t="n">
        <v>11707</v>
      </c>
      <c r="E5409" s="0" t="n">
        <v>5.763184</v>
      </c>
      <c r="F5409" s="0" t="n">
        <v>104.262201</v>
      </c>
      <c r="G5409" s="0" t="n">
        <v>0.0014736292061</v>
      </c>
      <c r="H5409" s="0" t="n">
        <v>1444.61</v>
      </c>
      <c r="I5409" s="0" t="n">
        <v>1.6015</v>
      </c>
      <c r="J5409" s="0" t="n">
        <v>15.7895</v>
      </c>
      <c r="K5409" s="0" t="n">
        <v>95</v>
      </c>
      <c r="L5409" s="0" t="s">
        <v>20</v>
      </c>
      <c r="M5409" s="0" t="n">
        <f aca="false">35.3*G5409</f>
        <v>0.05201911097533</v>
      </c>
      <c r="N5409" s="0" t="n">
        <f aca="false">M5409*1000/365</f>
        <v>0.142518112261178</v>
      </c>
      <c r="O5409" s="0" t="n">
        <f aca="false">Table1[[#This Row],[Detection frequency 2021]]/100*365</f>
        <v>57.631675</v>
      </c>
      <c r="P5409" s="0" t="n">
        <f aca="false">Table1[[#This Row],[Flared days/year]]/12</f>
        <v>4.80263958333333</v>
      </c>
      <c r="Q5409" s="2" t="n">
        <f aca="false">Table1[[#This Row],['#days per month]]-P5465</f>
        <v>2.4489675</v>
      </c>
    </row>
    <row r="5410" customFormat="false" ht="15.75" hidden="false" customHeight="false" outlineLevel="0" collapsed="false">
      <c r="A5410" s="0" t="s">
        <v>240</v>
      </c>
      <c r="B5410" s="0" t="s">
        <v>241</v>
      </c>
      <c r="C5410" s="0" t="s">
        <v>5583</v>
      </c>
      <c r="D5410" s="0" t="n">
        <v>7890</v>
      </c>
      <c r="E5410" s="0" t="n">
        <v>25.777849</v>
      </c>
      <c r="F5410" s="0" t="n">
        <v>49.418193</v>
      </c>
      <c r="G5410" s="0" t="n">
        <v>0.00324849651</v>
      </c>
      <c r="H5410" s="0" t="n">
        <v>1702.59</v>
      </c>
      <c r="I5410" s="0" t="n">
        <v>1.6015</v>
      </c>
      <c r="J5410" s="0" t="n">
        <v>4.12620999999999</v>
      </c>
      <c r="K5410" s="0" t="n">
        <v>412</v>
      </c>
      <c r="L5410" s="0" t="s">
        <v>20</v>
      </c>
      <c r="M5410" s="0" t="n">
        <f aca="false">35.3*G5410</f>
        <v>0.114671926803</v>
      </c>
      <c r="N5410" s="0" t="n">
        <f aca="false">M5410*1000/365</f>
        <v>0.314169662473973</v>
      </c>
      <c r="O5410" s="0" t="n">
        <f aca="false">Table1[[#This Row],[Detection frequency 2021]]/100*365</f>
        <v>15.0606665</v>
      </c>
      <c r="P5410" s="2" t="n">
        <f aca="false">Table1[[#This Row],[Flared days/year]]/12</f>
        <v>1.25505554166666</v>
      </c>
      <c r="Q5410" s="2"/>
    </row>
    <row r="5411" customFormat="false" ht="15.75" hidden="true" customHeight="false" outlineLevel="0" collapsed="false">
      <c r="A5411" s="0" t="s">
        <v>645</v>
      </c>
      <c r="B5411" s="0" t="s">
        <v>646</v>
      </c>
      <c r="C5411" s="0" t="s">
        <v>5584</v>
      </c>
      <c r="D5411" s="0" t="n">
        <v>2450</v>
      </c>
      <c r="E5411" s="0" t="n">
        <v>32.245015</v>
      </c>
      <c r="F5411" s="0" t="n">
        <v>-101.904134</v>
      </c>
      <c r="G5411" s="0" t="n">
        <v>0.0014716977787</v>
      </c>
      <c r="H5411" s="0" t="n">
        <v>1953.63</v>
      </c>
      <c r="I5411" s="0" t="n">
        <v>1.6015</v>
      </c>
      <c r="J5411" s="0" t="n">
        <v>4.2735</v>
      </c>
      <c r="K5411" s="0" t="n">
        <v>351</v>
      </c>
      <c r="L5411" s="0" t="s">
        <v>20</v>
      </c>
      <c r="M5411" s="0" t="n">
        <f aca="false">35.3*G5411</f>
        <v>0.05195093158811</v>
      </c>
      <c r="N5411" s="0" t="n">
        <f aca="false">M5411*1000/365</f>
        <v>0.142331319419479</v>
      </c>
      <c r="O5411" s="0" t="n">
        <f aca="false">Table1[[#This Row],[Detection frequency 2021]]/100*365</f>
        <v>15.598275</v>
      </c>
      <c r="P5411" s="0" t="n">
        <f aca="false">Table1[[#This Row],[Flared days/year]]/12</f>
        <v>1.29985625</v>
      </c>
      <c r="Q5411" s="2" t="n">
        <f aca="false">Table1[[#This Row],['#days per month]]-P5467</f>
        <v>0.584170333333333</v>
      </c>
    </row>
    <row r="5412" customFormat="false" ht="15.75" hidden="true" customHeight="false" outlineLevel="0" collapsed="false">
      <c r="A5412" s="0" t="s">
        <v>645</v>
      </c>
      <c r="B5412" s="0" t="s">
        <v>646</v>
      </c>
      <c r="C5412" s="0" t="s">
        <v>5585</v>
      </c>
      <c r="D5412" s="0" t="n">
        <v>1034</v>
      </c>
      <c r="E5412" s="0" t="n">
        <v>48.120489</v>
      </c>
      <c r="F5412" s="0" t="n">
        <v>-102.524689</v>
      </c>
      <c r="G5412" s="0" t="n">
        <v>0.0014710314656</v>
      </c>
      <c r="H5412" s="0" t="n">
        <v>1957.19</v>
      </c>
      <c r="I5412" s="0" t="n">
        <v>2.51418</v>
      </c>
      <c r="J5412" s="0" t="n">
        <v>9.28144</v>
      </c>
      <c r="K5412" s="0" t="n">
        <v>334</v>
      </c>
      <c r="L5412" s="0" t="s">
        <v>20</v>
      </c>
      <c r="M5412" s="0" t="n">
        <f aca="false">35.3*G5412</f>
        <v>0.05192741073568</v>
      </c>
      <c r="N5412" s="0" t="n">
        <f aca="false">M5412*1000/365</f>
        <v>0.14226687872789</v>
      </c>
      <c r="O5412" s="0" t="n">
        <f aca="false">Table1[[#This Row],[Detection frequency 2021]]/100*365</f>
        <v>33.877256</v>
      </c>
      <c r="P5412" s="0" t="n">
        <f aca="false">Table1[[#This Row],[Flared days/year]]/12</f>
        <v>2.82310466666667</v>
      </c>
      <c r="Q5412" s="2" t="n">
        <f aca="false">Table1[[#This Row],['#days per month]]-P5468</f>
        <v>1.13848975</v>
      </c>
    </row>
    <row r="5413" customFormat="false" ht="15.75" hidden="true" customHeight="false" outlineLevel="0" collapsed="false">
      <c r="A5413" s="0" t="s">
        <v>598</v>
      </c>
      <c r="B5413" s="0" t="s">
        <v>599</v>
      </c>
      <c r="C5413" s="0" t="s">
        <v>5586</v>
      </c>
      <c r="D5413" s="0" t="n">
        <v>59</v>
      </c>
      <c r="E5413" s="0" t="n">
        <v>56.676518</v>
      </c>
      <c r="F5413" s="0" t="n">
        <v>-121.904432</v>
      </c>
      <c r="G5413" s="0" t="n">
        <v>0.0014705853</v>
      </c>
      <c r="H5413" s="0" t="n">
        <v>1812.85</v>
      </c>
      <c r="I5413" s="0" t="n">
        <v>1.6015</v>
      </c>
      <c r="J5413" s="0" t="n">
        <v>5.90062</v>
      </c>
      <c r="K5413" s="0" t="n">
        <v>322</v>
      </c>
      <c r="L5413" s="0" t="s">
        <v>20</v>
      </c>
      <c r="M5413" s="0" t="n">
        <f aca="false">35.3*G5413</f>
        <v>0.05191166109</v>
      </c>
      <c r="N5413" s="0" t="n">
        <f aca="false">M5413*1000/365</f>
        <v>0.142223729013699</v>
      </c>
      <c r="O5413" s="0" t="n">
        <f aca="false">Table1[[#This Row],[Detection frequency 2021]]/100*365</f>
        <v>21.537263</v>
      </c>
      <c r="P5413" s="0" t="n">
        <f aca="false">Table1[[#This Row],[Flared days/year]]/12</f>
        <v>1.79477191666667</v>
      </c>
      <c r="Q5413" s="2" t="n">
        <f aca="false">Table1[[#This Row],['#days per month]]-P5469</f>
        <v>0.878606708333333</v>
      </c>
    </row>
    <row r="5414" customFormat="false" ht="15.75" hidden="true" customHeight="false" outlineLevel="0" collapsed="false">
      <c r="A5414" s="0" t="s">
        <v>39</v>
      </c>
      <c r="B5414" s="0" t="s">
        <v>40</v>
      </c>
      <c r="C5414" s="0" t="s">
        <v>5587</v>
      </c>
      <c r="D5414" s="0" t="n">
        <v>5749</v>
      </c>
      <c r="E5414" s="0" t="n">
        <v>29.2049469999999</v>
      </c>
      <c r="F5414" s="0" t="n">
        <v>19.829206</v>
      </c>
      <c r="G5414" s="0" t="n">
        <v>0.001470233064</v>
      </c>
      <c r="H5414" s="0" t="n">
        <v>1783.71</v>
      </c>
      <c r="I5414" s="0" t="n">
        <v>1.6015</v>
      </c>
      <c r="J5414" s="0" t="n">
        <v>2.43309</v>
      </c>
      <c r="K5414" s="0" t="n">
        <v>411</v>
      </c>
      <c r="L5414" s="0" t="s">
        <v>20</v>
      </c>
      <c r="M5414" s="0" t="n">
        <f aca="false">35.3*G5414</f>
        <v>0.0518992271592</v>
      </c>
      <c r="N5414" s="0" t="n">
        <f aca="false">M5414*1000/365</f>
        <v>0.142189663449863</v>
      </c>
      <c r="O5414" s="0" t="n">
        <f aca="false">Table1[[#This Row],[Detection frequency 2021]]/100*365</f>
        <v>8.8807785</v>
      </c>
      <c r="P5414" s="0" t="n">
        <f aca="false">Table1[[#This Row],[Flared days/year]]/12</f>
        <v>0.740064875</v>
      </c>
      <c r="Q5414" s="2" t="n">
        <f aca="false">Table1[[#This Row],['#days per month]]-P5470</f>
        <v>-1.99841454166667</v>
      </c>
    </row>
    <row r="5415" customFormat="false" ht="15.75" hidden="true" customHeight="false" outlineLevel="0" collapsed="false">
      <c r="A5415" s="0" t="s">
        <v>24</v>
      </c>
      <c r="B5415" s="0" t="s">
        <v>25</v>
      </c>
      <c r="C5415" s="0" t="s">
        <v>5588</v>
      </c>
      <c r="D5415" s="0" t="n">
        <v>6958</v>
      </c>
      <c r="E5415" s="0" t="n">
        <v>52.919978</v>
      </c>
      <c r="F5415" s="0" t="n">
        <v>53.8417729999999</v>
      </c>
      <c r="G5415" s="0" t="n">
        <v>0.0014701420697</v>
      </c>
      <c r="H5415" s="0" t="n">
        <v>1812.14</v>
      </c>
      <c r="I5415" s="0" t="n">
        <v>1.6015</v>
      </c>
      <c r="J5415" s="0" t="n">
        <v>16.4912</v>
      </c>
      <c r="K5415" s="0" t="n">
        <v>285</v>
      </c>
      <c r="L5415" s="0" t="s">
        <v>20</v>
      </c>
      <c r="M5415" s="0" t="n">
        <f aca="false">35.3*G5415</f>
        <v>0.05189601506041</v>
      </c>
      <c r="N5415" s="0" t="n">
        <f aca="false">M5415*1000/365</f>
        <v>0.142180863179205</v>
      </c>
      <c r="O5415" s="0" t="n">
        <f aca="false">Table1[[#This Row],[Detection frequency 2021]]/100*365</f>
        <v>60.19288</v>
      </c>
      <c r="P5415" s="0" t="n">
        <f aca="false">Table1[[#This Row],[Flared days/year]]/12</f>
        <v>5.01607333333333</v>
      </c>
      <c r="Q5415" s="2" t="n">
        <f aca="false">Table1[[#This Row],['#days per month]]-P5471</f>
        <v>4.50572729166667</v>
      </c>
    </row>
    <row r="5416" customFormat="false" ht="15.75" hidden="true" customHeight="false" outlineLevel="0" collapsed="false">
      <c r="A5416" s="0" t="s">
        <v>645</v>
      </c>
      <c r="B5416" s="0" t="s">
        <v>646</v>
      </c>
      <c r="C5416" s="0" t="s">
        <v>5589</v>
      </c>
      <c r="D5416" s="0" t="n">
        <v>545</v>
      </c>
      <c r="E5416" s="0" t="n">
        <v>48.312276</v>
      </c>
      <c r="F5416" s="0" t="n">
        <v>-103.480256</v>
      </c>
      <c r="G5416" s="0" t="n">
        <v>0.0014678965652</v>
      </c>
      <c r="H5416" s="0" t="n">
        <v>1920.66</v>
      </c>
      <c r="I5416" s="0" t="n">
        <v>1.96695</v>
      </c>
      <c r="J5416" s="0" t="n">
        <v>7.87878999999999</v>
      </c>
      <c r="K5416" s="0" t="n">
        <v>330</v>
      </c>
      <c r="L5416" s="0" t="s">
        <v>20</v>
      </c>
      <c r="M5416" s="0" t="n">
        <f aca="false">35.3*G5416</f>
        <v>0.05181674875156</v>
      </c>
      <c r="N5416" s="0" t="n">
        <f aca="false">M5416*1000/365</f>
        <v>0.141963695209753</v>
      </c>
      <c r="O5416" s="0" t="n">
        <f aca="false">Table1[[#This Row],[Detection frequency 2021]]/100*365</f>
        <v>28.7575835</v>
      </c>
      <c r="P5416" s="0" t="n">
        <f aca="false">Table1[[#This Row],[Flared days/year]]/12</f>
        <v>2.39646529166666</v>
      </c>
      <c r="Q5416" s="2" t="n">
        <f aca="false">Table1[[#This Row],['#days per month]]-P5472</f>
        <v>-1.46237554166667</v>
      </c>
    </row>
    <row r="5417" customFormat="false" ht="15.75" hidden="true" customHeight="false" outlineLevel="0" collapsed="false">
      <c r="A5417" s="0" t="s">
        <v>645</v>
      </c>
      <c r="B5417" s="0" t="s">
        <v>646</v>
      </c>
      <c r="C5417" s="0" t="s">
        <v>5590</v>
      </c>
      <c r="D5417" s="0" t="n">
        <v>2491</v>
      </c>
      <c r="E5417" s="0" t="n">
        <v>31.8675289999999</v>
      </c>
      <c r="F5417" s="0" t="n">
        <v>-101.824205</v>
      </c>
      <c r="G5417" s="0" t="n">
        <v>0.00146680463359999</v>
      </c>
      <c r="H5417" s="0" t="n">
        <v>1953.84</v>
      </c>
      <c r="I5417" s="0" t="n">
        <v>2.68966</v>
      </c>
      <c r="J5417" s="0" t="n">
        <v>4.31034</v>
      </c>
      <c r="K5417" s="0" t="n">
        <v>348</v>
      </c>
      <c r="L5417" s="0" t="s">
        <v>20</v>
      </c>
      <c r="M5417" s="0" t="n">
        <f aca="false">35.3*G5417</f>
        <v>0.0517782035660797</v>
      </c>
      <c r="N5417" s="0" t="n">
        <f aca="false">M5417*1000/365</f>
        <v>0.141858091961862</v>
      </c>
      <c r="O5417" s="0" t="n">
        <f aca="false">Table1[[#This Row],[Detection frequency 2021]]/100*365</f>
        <v>15.732741</v>
      </c>
      <c r="P5417" s="0" t="n">
        <f aca="false">Table1[[#This Row],[Flared days/year]]/12</f>
        <v>1.31106175</v>
      </c>
      <c r="Q5417" s="2" t="n">
        <f aca="false">Table1[[#This Row],['#days per month]]-P5473</f>
        <v>-0.5624285</v>
      </c>
    </row>
    <row r="5418" customFormat="false" ht="15.75" hidden="true" customHeight="false" outlineLevel="0" collapsed="false">
      <c r="A5418" s="0" t="s">
        <v>645</v>
      </c>
      <c r="B5418" s="0" t="s">
        <v>646</v>
      </c>
      <c r="C5418" s="0" t="s">
        <v>5591</v>
      </c>
      <c r="D5418" s="0" t="n">
        <v>540</v>
      </c>
      <c r="E5418" s="0" t="n">
        <v>48.151324</v>
      </c>
      <c r="F5418" s="0" t="n">
        <v>-103.490204</v>
      </c>
      <c r="G5418" s="0" t="n">
        <v>0.0014643888817</v>
      </c>
      <c r="H5418" s="0" t="n">
        <v>1917.87</v>
      </c>
      <c r="I5418" s="0" t="n">
        <v>1.68563</v>
      </c>
      <c r="J5418" s="0" t="n">
        <v>4.04624</v>
      </c>
      <c r="K5418" s="0" t="n">
        <v>346</v>
      </c>
      <c r="L5418" s="0" t="s">
        <v>20</v>
      </c>
      <c r="M5418" s="0" t="n">
        <f aca="false">35.3*G5418</f>
        <v>0.05169292752401</v>
      </c>
      <c r="N5418" s="0" t="n">
        <f aca="false">M5418*1000/365</f>
        <v>0.14162445896989</v>
      </c>
      <c r="O5418" s="0" t="n">
        <f aca="false">Table1[[#This Row],[Detection frequency 2021]]/100*365</f>
        <v>14.768776</v>
      </c>
      <c r="P5418" s="0" t="n">
        <f aca="false">Table1[[#This Row],[Flared days/year]]/12</f>
        <v>1.23073133333333</v>
      </c>
      <c r="Q5418" s="2" t="n">
        <f aca="false">Table1[[#This Row],['#days per month]]-P5474</f>
        <v>-2.35311241666667</v>
      </c>
    </row>
    <row r="5419" customFormat="false" ht="15.75" hidden="true" customHeight="false" outlineLevel="0" collapsed="false">
      <c r="A5419" s="0" t="s">
        <v>645</v>
      </c>
      <c r="B5419" s="0" t="s">
        <v>646</v>
      </c>
      <c r="C5419" s="0" t="s">
        <v>5592</v>
      </c>
      <c r="D5419" s="0" t="n">
        <v>804</v>
      </c>
      <c r="E5419" s="0" t="n">
        <v>48.520131</v>
      </c>
      <c r="F5419" s="0" t="n">
        <v>-102.864571</v>
      </c>
      <c r="G5419" s="0" t="n">
        <v>0.00146431549919999</v>
      </c>
      <c r="H5419" s="0" t="n">
        <v>1811.16</v>
      </c>
      <c r="I5419" s="0" t="n">
        <v>1.6015</v>
      </c>
      <c r="J5419" s="0" t="n">
        <v>6.15384999999999</v>
      </c>
      <c r="K5419" s="0" t="n">
        <v>325</v>
      </c>
      <c r="L5419" s="0" t="s">
        <v>20</v>
      </c>
      <c r="M5419" s="0" t="n">
        <f aca="false">35.3*G5419</f>
        <v>0.0516903371217596</v>
      </c>
      <c r="N5419" s="0" t="n">
        <f aca="false">M5419*1000/365</f>
        <v>0.141617361977424</v>
      </c>
      <c r="O5419" s="0" t="n">
        <f aca="false">Table1[[#This Row],[Detection frequency 2021]]/100*365</f>
        <v>22.4615525</v>
      </c>
      <c r="P5419" s="0" t="n">
        <f aca="false">Table1[[#This Row],[Flared days/year]]/12</f>
        <v>1.87179604166666</v>
      </c>
      <c r="Q5419" s="2" t="n">
        <f aca="false">Table1[[#This Row],['#days per month]]-P5475</f>
        <v>0.604433916666667</v>
      </c>
    </row>
    <row r="5420" customFormat="false" ht="15.75" hidden="true" customHeight="false" outlineLevel="0" collapsed="false">
      <c r="A5420" s="0" t="s">
        <v>645</v>
      </c>
      <c r="B5420" s="0" t="s">
        <v>646</v>
      </c>
      <c r="C5420" s="0" t="s">
        <v>5593</v>
      </c>
      <c r="D5420" s="0" t="n">
        <v>3250</v>
      </c>
      <c r="E5420" s="0" t="n">
        <v>29.029636</v>
      </c>
      <c r="F5420" s="0" t="n">
        <v>-97.746514</v>
      </c>
      <c r="G5420" s="0" t="n">
        <v>0.0014639779397</v>
      </c>
      <c r="H5420" s="0" t="n">
        <v>1874.97</v>
      </c>
      <c r="I5420" s="0" t="n">
        <v>1.6015</v>
      </c>
      <c r="J5420" s="0" t="n">
        <v>12.4601</v>
      </c>
      <c r="K5420" s="0" t="n">
        <v>313</v>
      </c>
      <c r="L5420" s="0" t="s">
        <v>20</v>
      </c>
      <c r="M5420" s="0" t="n">
        <f aca="false">35.3*G5420</f>
        <v>0.05167842127141</v>
      </c>
      <c r="N5420" s="0" t="n">
        <f aca="false">M5420*1000/365</f>
        <v>0.141584715812082</v>
      </c>
      <c r="O5420" s="0" t="n">
        <f aca="false">Table1[[#This Row],[Detection frequency 2021]]/100*365</f>
        <v>45.479365</v>
      </c>
      <c r="P5420" s="0" t="n">
        <f aca="false">Table1[[#This Row],[Flared days/year]]/12</f>
        <v>3.78994708333333</v>
      </c>
      <c r="Q5420" s="2" t="n">
        <f aca="false">Table1[[#This Row],['#days per month]]-P5476</f>
        <v>1.436275</v>
      </c>
    </row>
    <row r="5421" customFormat="false" ht="15.75" hidden="true" customHeight="false" outlineLevel="0" collapsed="false">
      <c r="A5421" s="0" t="s">
        <v>24</v>
      </c>
      <c r="B5421" s="0" t="s">
        <v>25</v>
      </c>
      <c r="C5421" s="0" t="s">
        <v>5594</v>
      </c>
      <c r="D5421" s="0" t="n">
        <v>8823</v>
      </c>
      <c r="E5421" s="0" t="n">
        <v>60.462476</v>
      </c>
      <c r="F5421" s="0" t="n">
        <v>72.307886</v>
      </c>
      <c r="G5421" s="0" t="n">
        <v>0.0014639309749</v>
      </c>
      <c r="H5421" s="0" t="n">
        <v>1793.58</v>
      </c>
      <c r="I5421" s="0" t="n">
        <v>1.6015</v>
      </c>
      <c r="J5421" s="0" t="n">
        <v>1.85185</v>
      </c>
      <c r="K5421" s="0" t="n">
        <v>270</v>
      </c>
      <c r="L5421" s="0" t="s">
        <v>20</v>
      </c>
      <c r="M5421" s="0" t="n">
        <f aca="false">35.3*G5421</f>
        <v>0.05167676341397</v>
      </c>
      <c r="N5421" s="0" t="n">
        <f aca="false">M5421*1000/365</f>
        <v>0.141580173736904</v>
      </c>
      <c r="O5421" s="0" t="n">
        <f aca="false">Table1[[#This Row],[Detection frequency 2021]]/100*365</f>
        <v>6.7592525</v>
      </c>
      <c r="P5421" s="0" t="n">
        <f aca="false">Table1[[#This Row],[Flared days/year]]/12</f>
        <v>0.563271041666667</v>
      </c>
      <c r="Q5421" s="2" t="n">
        <f aca="false">Table1[[#This Row],['#days per month]]-P5477</f>
        <v>-0.311329791666667</v>
      </c>
    </row>
    <row r="5422" customFormat="false" ht="15.75" hidden="true" customHeight="false" outlineLevel="0" collapsed="false">
      <c r="A5422" s="0" t="s">
        <v>645</v>
      </c>
      <c r="B5422" s="0" t="s">
        <v>646</v>
      </c>
      <c r="C5422" s="0" t="s">
        <v>5595</v>
      </c>
      <c r="D5422" s="0" t="n">
        <v>1313</v>
      </c>
      <c r="E5422" s="0" t="n">
        <v>32.1657469999999</v>
      </c>
      <c r="F5422" s="0" t="n">
        <v>-104.094118999999</v>
      </c>
      <c r="G5422" s="0" t="n">
        <v>0.00145933429509999</v>
      </c>
      <c r="H5422" s="0" t="n">
        <v>1933.41</v>
      </c>
      <c r="I5422" s="0" t="n">
        <v>1.56897</v>
      </c>
      <c r="J5422" s="0" t="n">
        <v>7.55813999999999</v>
      </c>
      <c r="K5422" s="0" t="n">
        <v>344</v>
      </c>
      <c r="L5422" s="0" t="s">
        <v>20</v>
      </c>
      <c r="M5422" s="0" t="n">
        <f aca="false">35.3*G5422</f>
        <v>0.0515145006170297</v>
      </c>
      <c r="N5422" s="0" t="n">
        <f aca="false">M5422*1000/365</f>
        <v>0.141135618128848</v>
      </c>
      <c r="O5422" s="0" t="n">
        <f aca="false">Table1[[#This Row],[Detection frequency 2021]]/100*365</f>
        <v>27.587211</v>
      </c>
      <c r="P5422" s="0" t="n">
        <f aca="false">Table1[[#This Row],[Flared days/year]]/12</f>
        <v>2.29893425</v>
      </c>
      <c r="Q5422" s="2" t="n">
        <f aca="false">Table1[[#This Row],['#days per month]]-P5478</f>
        <v>1.285046375</v>
      </c>
    </row>
    <row r="5423" customFormat="false" ht="15.75" hidden="true" customHeight="false" outlineLevel="0" collapsed="false">
      <c r="A5423" s="0" t="s">
        <v>645</v>
      </c>
      <c r="B5423" s="0" t="s">
        <v>646</v>
      </c>
      <c r="C5423" s="0" t="s">
        <v>5596</v>
      </c>
      <c r="D5423" s="0" t="n">
        <v>403</v>
      </c>
      <c r="E5423" s="0" t="n">
        <v>42.985114</v>
      </c>
      <c r="F5423" s="0" t="n">
        <v>-105.948584</v>
      </c>
      <c r="G5423" s="0" t="n">
        <v>0.001458785394</v>
      </c>
      <c r="H5423" s="0" t="n">
        <v>1911.06</v>
      </c>
      <c r="I5423" s="0" t="n">
        <v>1.6015</v>
      </c>
      <c r="J5423" s="0" t="n">
        <v>10.2102</v>
      </c>
      <c r="K5423" s="0" t="n">
        <v>333</v>
      </c>
      <c r="L5423" s="0" t="s">
        <v>20</v>
      </c>
      <c r="M5423" s="0" t="n">
        <f aca="false">35.3*G5423</f>
        <v>0.0514951244082</v>
      </c>
      <c r="N5423" s="0" t="n">
        <f aca="false">M5423*1000/365</f>
        <v>0.141082532625205</v>
      </c>
      <c r="O5423" s="0" t="n">
        <f aca="false">Table1[[#This Row],[Detection frequency 2021]]/100*365</f>
        <v>37.26723</v>
      </c>
      <c r="P5423" s="0" t="n">
        <f aca="false">Table1[[#This Row],[Flared days/year]]/12</f>
        <v>3.1056025</v>
      </c>
      <c r="Q5423" s="2" t="n">
        <f aca="false">Table1[[#This Row],['#days per month]]-P5479</f>
        <v>2.021871875</v>
      </c>
    </row>
    <row r="5424" customFormat="false" ht="15.75" hidden="true" customHeight="false" outlineLevel="0" collapsed="false">
      <c r="A5424" s="0" t="s">
        <v>24</v>
      </c>
      <c r="B5424" s="0" t="s">
        <v>25</v>
      </c>
      <c r="C5424" s="0" t="s">
        <v>5597</v>
      </c>
      <c r="D5424" s="0" t="n">
        <v>6942</v>
      </c>
      <c r="E5424" s="0" t="n">
        <v>52.429312</v>
      </c>
      <c r="F5424" s="0" t="n">
        <v>53.618401</v>
      </c>
      <c r="G5424" s="0" t="n">
        <v>0.0014574615737</v>
      </c>
      <c r="H5424" s="0" t="n">
        <v>1799.06</v>
      </c>
      <c r="I5424" s="0" t="n">
        <v>1.6015</v>
      </c>
      <c r="J5424" s="0" t="n">
        <v>4.28571</v>
      </c>
      <c r="K5424" s="0" t="n">
        <v>280</v>
      </c>
      <c r="L5424" s="0" t="s">
        <v>20</v>
      </c>
      <c r="M5424" s="0" t="n">
        <f aca="false">35.3*G5424</f>
        <v>0.05144839355161</v>
      </c>
      <c r="N5424" s="0" t="n">
        <f aca="false">M5424*1000/365</f>
        <v>0.140954502881123</v>
      </c>
      <c r="O5424" s="0" t="n">
        <f aca="false">Table1[[#This Row],[Detection frequency 2021]]/100*365</f>
        <v>15.6428415</v>
      </c>
      <c r="P5424" s="0" t="n">
        <f aca="false">Table1[[#This Row],[Flared days/year]]/12</f>
        <v>1.303570125</v>
      </c>
      <c r="Q5424" s="2" t="n">
        <f aca="false">Table1[[#This Row],['#days per month]]-P5480</f>
        <v>-0.794130499999997</v>
      </c>
    </row>
    <row r="5425" customFormat="false" ht="15.75" hidden="true" customHeight="false" outlineLevel="0" collapsed="false">
      <c r="A5425" s="0" t="s">
        <v>24</v>
      </c>
      <c r="B5425" s="0" t="s">
        <v>25</v>
      </c>
      <c r="C5425" s="0" t="s">
        <v>5598</v>
      </c>
      <c r="D5425" s="0" t="n">
        <v>10321</v>
      </c>
      <c r="E5425" s="0" t="n">
        <v>60.449505</v>
      </c>
      <c r="F5425" s="0" t="n">
        <v>96.537375</v>
      </c>
      <c r="G5425" s="0" t="n">
        <v>0.0014564606364</v>
      </c>
      <c r="H5425" s="0" t="n">
        <v>1775.39</v>
      </c>
      <c r="I5425" s="0" t="n">
        <v>1.6015</v>
      </c>
      <c r="J5425" s="0" t="n">
        <v>9.46501999999999</v>
      </c>
      <c r="K5425" s="0" t="n">
        <v>243</v>
      </c>
      <c r="L5425" s="0" t="s">
        <v>20</v>
      </c>
      <c r="M5425" s="0" t="n">
        <f aca="false">35.3*G5425</f>
        <v>0.05141306046492</v>
      </c>
      <c r="N5425" s="0" t="n">
        <f aca="false">M5425*1000/365</f>
        <v>0.14085769990389</v>
      </c>
      <c r="O5425" s="0" t="n">
        <f aca="false">Table1[[#This Row],[Detection frequency 2021]]/100*365</f>
        <v>34.547323</v>
      </c>
      <c r="P5425" s="0" t="n">
        <f aca="false">Table1[[#This Row],[Flared days/year]]/12</f>
        <v>2.87894358333333</v>
      </c>
      <c r="Q5425" s="2" t="n">
        <f aca="false">Table1[[#This Row],['#days per month]]-P5481</f>
        <v>2.32924445833333</v>
      </c>
    </row>
    <row r="5426" customFormat="false" ht="15.75" hidden="true" customHeight="false" outlineLevel="0" collapsed="false">
      <c r="A5426" s="0" t="s">
        <v>645</v>
      </c>
      <c r="B5426" s="0" t="s">
        <v>646</v>
      </c>
      <c r="C5426" s="0" t="s">
        <v>5599</v>
      </c>
      <c r="D5426" s="0" t="n">
        <v>670</v>
      </c>
      <c r="E5426" s="0" t="n">
        <v>47.904677</v>
      </c>
      <c r="F5426" s="0" t="n">
        <v>-103.082634</v>
      </c>
      <c r="G5426" s="0" t="n">
        <v>0.0014561230769</v>
      </c>
      <c r="H5426" s="0" t="n">
        <v>1916.72</v>
      </c>
      <c r="I5426" s="0" t="n">
        <v>2.1456</v>
      </c>
      <c r="J5426" s="0" t="n">
        <v>8.85714</v>
      </c>
      <c r="K5426" s="0" t="n">
        <v>350</v>
      </c>
      <c r="L5426" s="0" t="s">
        <v>20</v>
      </c>
      <c r="M5426" s="0" t="n">
        <f aca="false">35.3*G5426</f>
        <v>0.05140114461457</v>
      </c>
      <c r="N5426" s="0" t="n">
        <f aca="false">M5426*1000/365</f>
        <v>0.140825053738548</v>
      </c>
      <c r="O5426" s="0" t="n">
        <f aca="false">Table1[[#This Row],[Detection frequency 2021]]/100*365</f>
        <v>32.328561</v>
      </c>
      <c r="P5426" s="0" t="n">
        <f aca="false">Table1[[#This Row],[Flared days/year]]/12</f>
        <v>2.69404675</v>
      </c>
      <c r="Q5426" s="2" t="n">
        <f aca="false">Table1[[#This Row],['#days per month]]-P5482</f>
        <v>-0.842772833333303</v>
      </c>
    </row>
    <row r="5427" customFormat="false" ht="15.75" hidden="true" customHeight="false" outlineLevel="0" collapsed="false">
      <c r="A5427" s="0" t="s">
        <v>28</v>
      </c>
      <c r="B5427" s="0" t="s">
        <v>29</v>
      </c>
      <c r="C5427" s="0" t="s">
        <v>5600</v>
      </c>
      <c r="D5427" s="0" t="n">
        <v>7695</v>
      </c>
      <c r="E5427" s="0" t="n">
        <v>30.7782549999999</v>
      </c>
      <c r="F5427" s="0" t="n">
        <v>48.283552</v>
      </c>
      <c r="G5427" s="0" t="n">
        <v>0.0014552307457</v>
      </c>
      <c r="H5427" s="0" t="n">
        <v>1933.41</v>
      </c>
      <c r="I5427" s="0" t="n">
        <v>1.6015</v>
      </c>
      <c r="J5427" s="0" t="n">
        <v>11.7347</v>
      </c>
      <c r="K5427" s="0" t="n">
        <v>392</v>
      </c>
      <c r="L5427" s="0" t="s">
        <v>20</v>
      </c>
      <c r="M5427" s="0" t="n">
        <f aca="false">35.3*G5427</f>
        <v>0.05136964532321</v>
      </c>
      <c r="N5427" s="0" t="n">
        <f aca="false">M5427*1000/365</f>
        <v>0.140738754310164</v>
      </c>
      <c r="O5427" s="0" t="n">
        <f aca="false">Table1[[#This Row],[Detection frequency 2021]]/100*365</f>
        <v>42.831655</v>
      </c>
      <c r="P5427" s="0" t="n">
        <f aca="false">Table1[[#This Row],[Flared days/year]]/12</f>
        <v>3.56930458333333</v>
      </c>
      <c r="Q5427" s="2" t="n">
        <f aca="false">Table1[[#This Row],['#days per month]]-P5483</f>
        <v>0.769039791666671</v>
      </c>
    </row>
    <row r="5428" customFormat="false" ht="15.75" hidden="true" customHeight="false" outlineLevel="0" collapsed="false">
      <c r="A5428" s="0" t="s">
        <v>645</v>
      </c>
      <c r="B5428" s="0" t="s">
        <v>646</v>
      </c>
      <c r="C5428" s="0" t="s">
        <v>5601</v>
      </c>
      <c r="D5428" s="0" t="n">
        <v>2338</v>
      </c>
      <c r="E5428" s="0" t="n">
        <v>31.681524</v>
      </c>
      <c r="F5428" s="0" t="n">
        <v>-102.116359</v>
      </c>
      <c r="G5428" s="0" t="n">
        <v>0.0014549724393</v>
      </c>
      <c r="H5428" s="0" t="n">
        <v>1866.78</v>
      </c>
      <c r="I5428" s="0" t="n">
        <v>1.6015</v>
      </c>
      <c r="J5428" s="0" t="n">
        <v>1.76471</v>
      </c>
      <c r="K5428" s="0" t="n">
        <v>340</v>
      </c>
      <c r="L5428" s="0" t="s">
        <v>20</v>
      </c>
      <c r="M5428" s="0" t="n">
        <f aca="false">35.3*G5428</f>
        <v>0.05136052710729</v>
      </c>
      <c r="N5428" s="0" t="n">
        <f aca="false">M5428*1000/365</f>
        <v>0.140713772896685</v>
      </c>
      <c r="O5428" s="0" t="n">
        <f aca="false">Table1[[#This Row],[Detection frequency 2021]]/100*365</f>
        <v>6.4411915</v>
      </c>
      <c r="P5428" s="0" t="n">
        <f aca="false">Table1[[#This Row],[Flared days/year]]/12</f>
        <v>0.536765958333333</v>
      </c>
      <c r="Q5428" s="2" t="n">
        <f aca="false">Table1[[#This Row],['#days per month]]-P5484</f>
        <v>-0.287781208333333</v>
      </c>
    </row>
    <row r="5429" customFormat="false" ht="15.75" hidden="true" customHeight="false" outlineLevel="0" collapsed="false">
      <c r="A5429" s="0" t="s">
        <v>645</v>
      </c>
      <c r="B5429" s="0" t="s">
        <v>646</v>
      </c>
      <c r="C5429" s="0" t="s">
        <v>5602</v>
      </c>
      <c r="D5429" s="0" t="n">
        <v>1767</v>
      </c>
      <c r="E5429" s="0" t="n">
        <v>31.390177</v>
      </c>
      <c r="F5429" s="0" t="n">
        <v>-103.577897</v>
      </c>
      <c r="G5429" s="0" t="n">
        <v>0.0014549313451</v>
      </c>
      <c r="H5429" s="0" t="n">
        <v>1853.98</v>
      </c>
      <c r="I5429" s="0" t="n">
        <v>1.81237999999999</v>
      </c>
      <c r="J5429" s="0" t="n">
        <v>9.03614</v>
      </c>
      <c r="K5429" s="0" t="n">
        <v>332</v>
      </c>
      <c r="L5429" s="0" t="s">
        <v>20</v>
      </c>
      <c r="M5429" s="0" t="n">
        <f aca="false">35.3*G5429</f>
        <v>0.05135907648203</v>
      </c>
      <c r="N5429" s="0" t="n">
        <f aca="false">M5429*1000/365</f>
        <v>0.140709798580904</v>
      </c>
      <c r="O5429" s="0" t="n">
        <f aca="false">Table1[[#This Row],[Detection frequency 2021]]/100*365</f>
        <v>32.981911</v>
      </c>
      <c r="P5429" s="0" t="n">
        <f aca="false">Table1[[#This Row],[Flared days/year]]/12</f>
        <v>2.74849258333333</v>
      </c>
      <c r="Q5429" s="2" t="n">
        <f aca="false">Table1[[#This Row],['#days per month]]-P5485</f>
        <v>-0.423783250000001</v>
      </c>
    </row>
    <row r="5430" customFormat="false" ht="15.75" hidden="true" customHeight="false" outlineLevel="0" collapsed="false">
      <c r="A5430" s="0" t="s">
        <v>645</v>
      </c>
      <c r="B5430" s="0" t="s">
        <v>646</v>
      </c>
      <c r="C5430" s="0" t="s">
        <v>5603</v>
      </c>
      <c r="D5430" s="0" t="n">
        <v>2177</v>
      </c>
      <c r="E5430" s="0" t="n">
        <v>30.888327</v>
      </c>
      <c r="F5430" s="0" t="n">
        <v>-102.75661</v>
      </c>
      <c r="G5430" s="0" t="n">
        <v>0.00145237469879999</v>
      </c>
      <c r="H5430" s="0" t="n">
        <v>1873.67</v>
      </c>
      <c r="I5430" s="0" t="n">
        <v>1.06642</v>
      </c>
      <c r="J5430" s="0" t="n">
        <v>8.13953</v>
      </c>
      <c r="K5430" s="0" t="n">
        <v>344</v>
      </c>
      <c r="L5430" s="0" t="s">
        <v>20</v>
      </c>
      <c r="M5430" s="0" t="n">
        <f aca="false">35.3*G5430</f>
        <v>0.0512688268676396</v>
      </c>
      <c r="N5430" s="0" t="n">
        <f aca="false">M5430*1000/365</f>
        <v>0.140462539363396</v>
      </c>
      <c r="O5430" s="0" t="n">
        <f aca="false">Table1[[#This Row],[Detection frequency 2021]]/100*365</f>
        <v>29.7092845</v>
      </c>
      <c r="P5430" s="0" t="n">
        <f aca="false">Table1[[#This Row],[Flared days/year]]/12</f>
        <v>2.47577370833333</v>
      </c>
      <c r="Q5430" s="2" t="n">
        <f aca="false">Table1[[#This Row],['#days per month]]-P5486</f>
        <v>0.335012208333333</v>
      </c>
    </row>
    <row r="5431" customFormat="false" ht="15.75" hidden="true" customHeight="false" outlineLevel="0" collapsed="false">
      <c r="A5431" s="0" t="s">
        <v>24</v>
      </c>
      <c r="B5431" s="0" t="s">
        <v>25</v>
      </c>
      <c r="C5431" s="0" t="s">
        <v>5604</v>
      </c>
      <c r="D5431" s="0" t="n">
        <v>10468</v>
      </c>
      <c r="E5431" s="0" t="n">
        <v>58.461905</v>
      </c>
      <c r="F5431" s="0" t="n">
        <v>107.612362</v>
      </c>
      <c r="G5431" s="0" t="n">
        <v>0.0014521457454</v>
      </c>
      <c r="H5431" s="0" t="n">
        <v>1761.77</v>
      </c>
      <c r="I5431" s="0" t="n">
        <v>1.6015</v>
      </c>
      <c r="J5431" s="0" t="n">
        <v>7.72531999999999</v>
      </c>
      <c r="K5431" s="0" t="n">
        <v>233</v>
      </c>
      <c r="L5431" s="0" t="s">
        <v>20</v>
      </c>
      <c r="M5431" s="0" t="n">
        <f aca="false">35.3*G5431</f>
        <v>0.05126074481262</v>
      </c>
      <c r="N5431" s="0" t="n">
        <f aca="false">M5431*1000/365</f>
        <v>0.140440396746904</v>
      </c>
      <c r="O5431" s="0" t="n">
        <f aca="false">Table1[[#This Row],[Detection frequency 2021]]/100*365</f>
        <v>28.197418</v>
      </c>
      <c r="P5431" s="0" t="n">
        <f aca="false">Table1[[#This Row],[Flared days/year]]/12</f>
        <v>2.34978483333333</v>
      </c>
      <c r="Q5431" s="2" t="n">
        <f aca="false">Table1[[#This Row],['#days per month]]-P5487</f>
        <v>-1.4522985</v>
      </c>
    </row>
    <row r="5432" customFormat="false" ht="15.75" hidden="true" customHeight="false" outlineLevel="0" collapsed="false">
      <c r="A5432" s="0" t="s">
        <v>645</v>
      </c>
      <c r="B5432" s="0" t="s">
        <v>646</v>
      </c>
      <c r="C5432" s="0" t="s">
        <v>5605</v>
      </c>
      <c r="D5432" s="0" t="n">
        <v>2850</v>
      </c>
      <c r="E5432" s="0" t="n">
        <v>28.4171169999999</v>
      </c>
      <c r="F5432" s="0" t="n">
        <v>-99.792338</v>
      </c>
      <c r="G5432" s="0" t="n">
        <v>0.0014520459452</v>
      </c>
      <c r="H5432" s="0" t="n">
        <v>1864.93</v>
      </c>
      <c r="I5432" s="0" t="n">
        <v>1.6015</v>
      </c>
      <c r="J5432" s="0" t="n">
        <v>8.57988</v>
      </c>
      <c r="K5432" s="0" t="n">
        <v>338</v>
      </c>
      <c r="L5432" s="0" t="s">
        <v>20</v>
      </c>
      <c r="M5432" s="0" t="n">
        <f aca="false">35.3*G5432</f>
        <v>0.05125722186556</v>
      </c>
      <c r="N5432" s="0" t="n">
        <f aca="false">M5432*1000/365</f>
        <v>0.140430744837151</v>
      </c>
      <c r="O5432" s="0" t="n">
        <f aca="false">Table1[[#This Row],[Detection frequency 2021]]/100*365</f>
        <v>31.316562</v>
      </c>
      <c r="P5432" s="0" t="n">
        <f aca="false">Table1[[#This Row],[Flared days/year]]/12</f>
        <v>2.6097135</v>
      </c>
      <c r="Q5432" s="2" t="n">
        <f aca="false">Table1[[#This Row],['#days per month]]-P5488</f>
        <v>0.612202333333336</v>
      </c>
    </row>
    <row r="5433" customFormat="false" ht="15.75" hidden="true" customHeight="false" outlineLevel="0" collapsed="false">
      <c r="A5433" s="0" t="s">
        <v>221</v>
      </c>
      <c r="B5433" s="0" t="s">
        <v>222</v>
      </c>
      <c r="C5433" s="0" t="s">
        <v>5606</v>
      </c>
      <c r="D5433" s="0" t="n">
        <v>10759</v>
      </c>
      <c r="E5433" s="0" t="n">
        <v>27.481343</v>
      </c>
      <c r="F5433" s="0" t="n">
        <v>95.23611</v>
      </c>
      <c r="G5433" s="0" t="n">
        <v>0.0014517025151</v>
      </c>
      <c r="H5433" s="0" t="n">
        <v>1882.97</v>
      </c>
      <c r="I5433" s="0" t="n">
        <v>2.1174</v>
      </c>
      <c r="J5433" s="0" t="n">
        <v>11.828</v>
      </c>
      <c r="K5433" s="0" t="n">
        <v>186</v>
      </c>
      <c r="L5433" s="0" t="s">
        <v>20</v>
      </c>
      <c r="M5433" s="0" t="n">
        <f aca="false">35.3*G5433</f>
        <v>0.05124509878303</v>
      </c>
      <c r="N5433" s="0" t="n">
        <f aca="false">M5433*1000/365</f>
        <v>0.140397530912411</v>
      </c>
      <c r="O5433" s="0" t="n">
        <f aca="false">Table1[[#This Row],[Detection frequency 2021]]/100*365</f>
        <v>43.1722</v>
      </c>
      <c r="P5433" s="0" t="n">
        <f aca="false">Table1[[#This Row],[Flared days/year]]/12</f>
        <v>3.59768333333333</v>
      </c>
      <c r="Q5433" s="2" t="n">
        <f aca="false">Table1[[#This Row],['#days per month]]-P5489</f>
        <v>1.224127875</v>
      </c>
    </row>
    <row r="5434" customFormat="false" ht="15.75" hidden="true" customHeight="false" outlineLevel="0" collapsed="false">
      <c r="A5434" s="0" t="s">
        <v>645</v>
      </c>
      <c r="B5434" s="0" t="s">
        <v>646</v>
      </c>
      <c r="C5434" s="0" t="s">
        <v>5607</v>
      </c>
      <c r="D5434" s="0" t="n">
        <v>2035</v>
      </c>
      <c r="E5434" s="0" t="n">
        <v>31.010816</v>
      </c>
      <c r="F5434" s="0" t="n">
        <v>-103.247934</v>
      </c>
      <c r="G5434" s="0" t="n">
        <v>0.00145085714869999</v>
      </c>
      <c r="H5434" s="0" t="n">
        <v>1874.23</v>
      </c>
      <c r="I5434" s="0" t="n">
        <v>1.75937</v>
      </c>
      <c r="J5434" s="0" t="n">
        <v>5.02959</v>
      </c>
      <c r="K5434" s="0" t="n">
        <v>338</v>
      </c>
      <c r="L5434" s="0" t="s">
        <v>20</v>
      </c>
      <c r="M5434" s="0" t="n">
        <f aca="false">35.3*G5434</f>
        <v>0.0512152573491096</v>
      </c>
      <c r="N5434" s="0" t="n">
        <f aca="false">M5434*1000/365</f>
        <v>0.140315773559204</v>
      </c>
      <c r="O5434" s="0" t="n">
        <f aca="false">Table1[[#This Row],[Detection frequency 2021]]/100*365</f>
        <v>18.3580035</v>
      </c>
      <c r="P5434" s="0" t="n">
        <f aca="false">Table1[[#This Row],[Flared days/year]]/12</f>
        <v>1.529833625</v>
      </c>
      <c r="Q5434" s="2" t="n">
        <f aca="false">Table1[[#This Row],['#days per month]]-P5490</f>
        <v>-1.91947720833333</v>
      </c>
    </row>
    <row r="5435" customFormat="false" ht="15.75" hidden="true" customHeight="false" outlineLevel="0" collapsed="false">
      <c r="A5435" s="0" t="s">
        <v>197</v>
      </c>
      <c r="B5435" s="0" t="s">
        <v>198</v>
      </c>
      <c r="C5435" s="0" t="s">
        <v>5608</v>
      </c>
      <c r="D5435" s="0" t="n">
        <v>11954</v>
      </c>
      <c r="E5435" s="0" t="n">
        <v>4.998114</v>
      </c>
      <c r="F5435" s="0" t="n">
        <v>105.247928</v>
      </c>
      <c r="G5435" s="0" t="n">
        <v>0.00145074854259999</v>
      </c>
      <c r="H5435" s="0" t="n">
        <v>1848.19</v>
      </c>
      <c r="I5435" s="0" t="n">
        <v>1.6015</v>
      </c>
      <c r="J5435" s="0" t="n">
        <v>10.8696</v>
      </c>
      <c r="K5435" s="0" t="n">
        <v>92</v>
      </c>
      <c r="L5435" s="0" t="s">
        <v>20</v>
      </c>
      <c r="M5435" s="0" t="n">
        <f aca="false">35.3*G5435</f>
        <v>0.0512114235537797</v>
      </c>
      <c r="N5435" s="0" t="n">
        <f aca="false">M5435*1000/365</f>
        <v>0.140305270010355</v>
      </c>
      <c r="O5435" s="0" t="n">
        <f aca="false">Table1[[#This Row],[Detection frequency 2021]]/100*365</f>
        <v>39.67404</v>
      </c>
      <c r="P5435" s="0" t="n">
        <f aca="false">Table1[[#This Row],[Flared days/year]]/12</f>
        <v>3.30617</v>
      </c>
      <c r="Q5435" s="2" t="n">
        <f aca="false">Table1[[#This Row],['#days per month]]-P5491</f>
        <v>0.324144333333333</v>
      </c>
    </row>
    <row r="5436" customFormat="false" ht="15.75" hidden="false" customHeight="false" outlineLevel="0" collapsed="false">
      <c r="A5436" s="0" t="s">
        <v>240</v>
      </c>
      <c r="B5436" s="0" t="s">
        <v>241</v>
      </c>
      <c r="C5436" s="0" t="s">
        <v>5609</v>
      </c>
      <c r="D5436" s="0" t="n">
        <v>8009</v>
      </c>
      <c r="E5436" s="0" t="n">
        <v>25.178193</v>
      </c>
      <c r="F5436" s="0" t="n">
        <v>50.126783</v>
      </c>
      <c r="G5436" s="0" t="n">
        <v>0.004583324185</v>
      </c>
      <c r="H5436" s="0" t="n">
        <v>1778.88</v>
      </c>
      <c r="I5436" s="0" t="n">
        <v>1.6015</v>
      </c>
      <c r="J5436" s="0" t="n">
        <v>4.09207</v>
      </c>
      <c r="K5436" s="0" t="n">
        <v>391</v>
      </c>
      <c r="L5436" s="0" t="s">
        <v>20</v>
      </c>
      <c r="M5436" s="0" t="n">
        <f aca="false">35.3*G5436</f>
        <v>0.1617913437305</v>
      </c>
      <c r="N5436" s="0" t="n">
        <f aca="false">M5436*1000/365</f>
        <v>0.443263955426027</v>
      </c>
      <c r="O5436" s="0" t="n">
        <f aca="false">Table1[[#This Row],[Detection frequency 2021]]/100*365</f>
        <v>14.9360555</v>
      </c>
      <c r="P5436" s="2" t="n">
        <f aca="false">Table1[[#This Row],[Flared days/year]]/12</f>
        <v>1.24467129166667</v>
      </c>
      <c r="Q5436" s="2"/>
    </row>
    <row r="5437" customFormat="false" ht="15.75" hidden="true" customHeight="false" outlineLevel="0" collapsed="false">
      <c r="A5437" s="0" t="s">
        <v>645</v>
      </c>
      <c r="B5437" s="0" t="s">
        <v>646</v>
      </c>
      <c r="C5437" s="0" t="s">
        <v>5610</v>
      </c>
      <c r="D5437" s="0" t="n">
        <v>2823</v>
      </c>
      <c r="E5437" s="0" t="n">
        <v>28.594336</v>
      </c>
      <c r="F5437" s="0" t="n">
        <v>-100.105058</v>
      </c>
      <c r="G5437" s="0" t="n">
        <v>0.0014505019774</v>
      </c>
      <c r="H5437" s="0" t="n">
        <v>1872.78</v>
      </c>
      <c r="I5437" s="0" t="n">
        <v>1.6015</v>
      </c>
      <c r="J5437" s="0" t="n">
        <v>8.03859</v>
      </c>
      <c r="K5437" s="0" t="n">
        <v>311</v>
      </c>
      <c r="L5437" s="0" t="s">
        <v>20</v>
      </c>
      <c r="M5437" s="0" t="n">
        <f aca="false">35.3*G5437</f>
        <v>0.05120271980222</v>
      </c>
      <c r="N5437" s="0" t="n">
        <f aca="false">M5437*1000/365</f>
        <v>0.140281424115671</v>
      </c>
      <c r="O5437" s="0" t="n">
        <f aca="false">Table1[[#This Row],[Detection frequency 2021]]/100*365</f>
        <v>29.3408535</v>
      </c>
      <c r="P5437" s="0" t="n">
        <f aca="false">Table1[[#This Row],[Flared days/year]]/12</f>
        <v>2.445071125</v>
      </c>
      <c r="Q5437" s="2" t="n">
        <f aca="false">Table1[[#This Row],['#days per month]]-P5493</f>
        <v>2.04590104166667</v>
      </c>
    </row>
    <row r="5438" customFormat="false" ht="15.75" hidden="true" customHeight="false" outlineLevel="0" collapsed="false">
      <c r="A5438" s="0" t="s">
        <v>645</v>
      </c>
      <c r="B5438" s="0" t="s">
        <v>646</v>
      </c>
      <c r="C5438" s="0" t="s">
        <v>5611</v>
      </c>
      <c r="D5438" s="0" t="n">
        <v>1615</v>
      </c>
      <c r="E5438" s="0" t="n">
        <v>32.066142</v>
      </c>
      <c r="F5438" s="0" t="n">
        <v>-103.703254</v>
      </c>
      <c r="G5438" s="0" t="n">
        <v>0.0014485235852</v>
      </c>
      <c r="H5438" s="0" t="n">
        <v>1833.37</v>
      </c>
      <c r="I5438" s="0" t="n">
        <v>0.936846</v>
      </c>
      <c r="J5438" s="0" t="n">
        <v>6.68692999999999</v>
      </c>
      <c r="K5438" s="0" t="n">
        <v>329</v>
      </c>
      <c r="L5438" s="0" t="s">
        <v>20</v>
      </c>
      <c r="M5438" s="0" t="n">
        <f aca="false">35.3*G5438</f>
        <v>0.05113288255756</v>
      </c>
      <c r="N5438" s="0" t="n">
        <f aca="false">M5438*1000/365</f>
        <v>0.140090089198795</v>
      </c>
      <c r="O5438" s="0" t="n">
        <f aca="false">Table1[[#This Row],[Detection frequency 2021]]/100*365</f>
        <v>24.4072945</v>
      </c>
      <c r="P5438" s="0" t="n">
        <f aca="false">Table1[[#This Row],[Flared days/year]]/12</f>
        <v>2.03394120833333</v>
      </c>
      <c r="Q5438" s="2" t="n">
        <f aca="false">Table1[[#This Row],['#days per month]]-P5494</f>
        <v>0.111048208333333</v>
      </c>
    </row>
    <row r="5439" customFormat="false" ht="15.75" hidden="true" customHeight="false" outlineLevel="0" collapsed="false">
      <c r="A5439" s="0" t="s">
        <v>645</v>
      </c>
      <c r="B5439" s="0" t="s">
        <v>646</v>
      </c>
      <c r="C5439" s="0" t="s">
        <v>5612</v>
      </c>
      <c r="D5439" s="0" t="n">
        <v>4121</v>
      </c>
      <c r="E5439" s="0" t="n">
        <v>39.363319</v>
      </c>
      <c r="F5439" s="0" t="n">
        <v>-80.706287</v>
      </c>
      <c r="G5439" s="0" t="n">
        <v>0.0014450511253</v>
      </c>
      <c r="H5439" s="0" t="n">
        <v>1619.15</v>
      </c>
      <c r="I5439" s="0" t="n">
        <v>1.6015</v>
      </c>
      <c r="J5439" s="0" t="n">
        <v>20.339</v>
      </c>
      <c r="K5439" s="0" t="n">
        <v>236</v>
      </c>
      <c r="L5439" s="0" t="s">
        <v>20</v>
      </c>
      <c r="M5439" s="0" t="n">
        <f aca="false">35.3*G5439</f>
        <v>0.05101030472309</v>
      </c>
      <c r="N5439" s="0" t="n">
        <f aca="false">M5439*1000/365</f>
        <v>0.139754259515315</v>
      </c>
      <c r="O5439" s="0" t="n">
        <f aca="false">Table1[[#This Row],[Detection frequency 2021]]/100*365</f>
        <v>74.23735</v>
      </c>
      <c r="P5439" s="0" t="n">
        <f aca="false">Table1[[#This Row],[Flared days/year]]/12</f>
        <v>6.18644583333333</v>
      </c>
      <c r="Q5439" s="2" t="n">
        <f aca="false">Table1[[#This Row],['#days per month]]-P5495</f>
        <v>3.894175875</v>
      </c>
    </row>
    <row r="5440" customFormat="false" ht="15.75" hidden="true" customHeight="false" outlineLevel="0" collapsed="false">
      <c r="A5440" s="0" t="s">
        <v>161</v>
      </c>
      <c r="B5440" s="0" t="s">
        <v>162</v>
      </c>
      <c r="C5440" s="0" t="s">
        <v>5613</v>
      </c>
      <c r="D5440" s="0" t="n">
        <v>9622</v>
      </c>
      <c r="E5440" s="0" t="n">
        <v>40.669056</v>
      </c>
      <c r="F5440" s="0" t="n">
        <v>82.684375</v>
      </c>
      <c r="G5440" s="0" t="n">
        <v>0.0014437302403</v>
      </c>
      <c r="H5440" s="0" t="n">
        <v>1792.89</v>
      </c>
      <c r="I5440" s="0" t="n">
        <v>1.6015</v>
      </c>
      <c r="J5440" s="0" t="n">
        <v>11.254</v>
      </c>
      <c r="K5440" s="0" t="n">
        <v>311</v>
      </c>
      <c r="L5440" s="0" t="s">
        <v>20</v>
      </c>
      <c r="M5440" s="0" t="n">
        <f aca="false">35.3*G5440</f>
        <v>0.05096367748259</v>
      </c>
      <c r="N5440" s="0" t="n">
        <f aca="false">M5440*1000/365</f>
        <v>0.139626513650931</v>
      </c>
      <c r="O5440" s="0" t="n">
        <f aca="false">Table1[[#This Row],[Detection frequency 2021]]/100*365</f>
        <v>41.0771</v>
      </c>
      <c r="P5440" s="0" t="n">
        <f aca="false">Table1[[#This Row],[Flared days/year]]/12</f>
        <v>3.42309166666667</v>
      </c>
      <c r="Q5440" s="2" t="n">
        <f aca="false">Table1[[#This Row],['#days per month]]-P5496</f>
        <v>1.38486170833333</v>
      </c>
    </row>
    <row r="5441" customFormat="false" ht="15.75" hidden="true" customHeight="false" outlineLevel="0" collapsed="false">
      <c r="A5441" s="0" t="s">
        <v>645</v>
      </c>
      <c r="B5441" s="0" t="s">
        <v>646</v>
      </c>
      <c r="C5441" s="0" t="s">
        <v>5614</v>
      </c>
      <c r="D5441" s="0" t="n">
        <v>1361</v>
      </c>
      <c r="E5441" s="0" t="n">
        <v>31.895194</v>
      </c>
      <c r="F5441" s="0" t="n">
        <v>-104.031489</v>
      </c>
      <c r="G5441" s="0" t="n">
        <v>0.001443492481</v>
      </c>
      <c r="H5441" s="0" t="n">
        <v>1850.56</v>
      </c>
      <c r="I5441" s="0" t="n">
        <v>2.93772999999999</v>
      </c>
      <c r="J5441" s="0" t="n">
        <v>5.38922</v>
      </c>
      <c r="K5441" s="0" t="n">
        <v>334</v>
      </c>
      <c r="L5441" s="0" t="s">
        <v>20</v>
      </c>
      <c r="M5441" s="0" t="n">
        <f aca="false">35.3*G5441</f>
        <v>0.0509552845793</v>
      </c>
      <c r="N5441" s="0" t="n">
        <f aca="false">M5441*1000/365</f>
        <v>0.139603519395342</v>
      </c>
      <c r="O5441" s="0" t="n">
        <f aca="false">Table1[[#This Row],[Detection frequency 2021]]/100*365</f>
        <v>19.670653</v>
      </c>
      <c r="P5441" s="0" t="n">
        <f aca="false">Table1[[#This Row],[Flared days/year]]/12</f>
        <v>1.63922108333333</v>
      </c>
      <c r="Q5441" s="2" t="n">
        <f aca="false">Table1[[#This Row],['#days per month]]-P5497</f>
        <v>0.668476208333334</v>
      </c>
    </row>
    <row r="5442" customFormat="false" ht="15.75" hidden="true" customHeight="false" outlineLevel="0" collapsed="false">
      <c r="A5442" s="0" t="s">
        <v>24</v>
      </c>
      <c r="B5442" s="0" t="s">
        <v>25</v>
      </c>
      <c r="C5442" s="0" t="s">
        <v>5615</v>
      </c>
      <c r="D5442" s="0" t="n">
        <v>8817</v>
      </c>
      <c r="E5442" s="0" t="n">
        <v>61.6423939999999</v>
      </c>
      <c r="F5442" s="0" t="n">
        <v>72.172607</v>
      </c>
      <c r="G5442" s="0" t="n">
        <v>0.0014428261679</v>
      </c>
      <c r="H5442" s="0" t="n">
        <v>1807.52</v>
      </c>
      <c r="I5442" s="0" t="n">
        <v>1.6015</v>
      </c>
      <c r="J5442" s="0" t="n">
        <v>9.90991</v>
      </c>
      <c r="K5442" s="0" t="n">
        <v>222</v>
      </c>
      <c r="L5442" s="0" t="s">
        <v>20</v>
      </c>
      <c r="M5442" s="0" t="n">
        <f aca="false">35.3*G5442</f>
        <v>0.05093176372687</v>
      </c>
      <c r="N5442" s="0" t="n">
        <f aca="false">M5442*1000/365</f>
        <v>0.139539078703753</v>
      </c>
      <c r="O5442" s="0" t="n">
        <f aca="false">Table1[[#This Row],[Detection frequency 2021]]/100*365</f>
        <v>36.1711715</v>
      </c>
      <c r="P5442" s="0" t="n">
        <f aca="false">Table1[[#This Row],[Flared days/year]]/12</f>
        <v>3.01426429166667</v>
      </c>
      <c r="Q5442" s="2" t="n">
        <f aca="false">Table1[[#This Row],['#days per month]]-P5498</f>
        <v>-1.63492320833333</v>
      </c>
    </row>
    <row r="5443" customFormat="false" ht="15.75" hidden="true" customHeight="false" outlineLevel="0" collapsed="false">
      <c r="A5443" s="0" t="s">
        <v>72</v>
      </c>
      <c r="B5443" s="0" t="s">
        <v>73</v>
      </c>
      <c r="C5443" s="0" t="s">
        <v>5616</v>
      </c>
      <c r="D5443" s="0" t="n">
        <v>9534</v>
      </c>
      <c r="E5443" s="0" t="n">
        <v>46.118963</v>
      </c>
      <c r="F5443" s="0" t="n">
        <v>65.3994319999999</v>
      </c>
      <c r="G5443" s="0" t="n">
        <v>0.0014426559205</v>
      </c>
      <c r="H5443" s="0" t="n">
        <v>1778.8</v>
      </c>
      <c r="I5443" s="0" t="n">
        <v>2.56930999999999</v>
      </c>
      <c r="J5443" s="0" t="n">
        <v>7.61905</v>
      </c>
      <c r="K5443" s="0" t="n">
        <v>420</v>
      </c>
      <c r="L5443" s="0" t="s">
        <v>20</v>
      </c>
      <c r="M5443" s="0" t="n">
        <f aca="false">35.3*G5443</f>
        <v>0.05092575399365</v>
      </c>
      <c r="N5443" s="0" t="n">
        <f aca="false">M5443*1000/365</f>
        <v>0.139522613681233</v>
      </c>
      <c r="O5443" s="0" t="n">
        <f aca="false">Table1[[#This Row],[Detection frequency 2021]]/100*365</f>
        <v>27.8095325</v>
      </c>
      <c r="P5443" s="0" t="n">
        <f aca="false">Table1[[#This Row],[Flared days/year]]/12</f>
        <v>2.31746104166667</v>
      </c>
      <c r="Q5443" s="2" t="n">
        <f aca="false">Table1[[#This Row],['#days per month]]-P5499</f>
        <v>-1.279096875</v>
      </c>
    </row>
    <row r="5444" customFormat="false" ht="15.75" hidden="true" customHeight="false" outlineLevel="0" collapsed="false">
      <c r="A5444" s="0" t="s">
        <v>645</v>
      </c>
      <c r="B5444" s="0" t="s">
        <v>646</v>
      </c>
      <c r="C5444" s="0" t="s">
        <v>5617</v>
      </c>
      <c r="D5444" s="0" t="n">
        <v>1796</v>
      </c>
      <c r="E5444" s="0" t="n">
        <v>31.1110799999999</v>
      </c>
      <c r="F5444" s="0" t="n">
        <v>-103.5561</v>
      </c>
      <c r="G5444" s="0" t="n">
        <v>0.0014389779896</v>
      </c>
      <c r="H5444" s="0" t="n">
        <v>1906.64</v>
      </c>
      <c r="I5444" s="0" t="n">
        <v>1.6015</v>
      </c>
      <c r="J5444" s="0" t="n">
        <v>10.6707</v>
      </c>
      <c r="K5444" s="0" t="n">
        <v>328</v>
      </c>
      <c r="L5444" s="0" t="s">
        <v>20</v>
      </c>
      <c r="M5444" s="0" t="n">
        <f aca="false">35.3*G5444</f>
        <v>0.05079592303288</v>
      </c>
      <c r="N5444" s="0" t="n">
        <f aca="false">M5444*1000/365</f>
        <v>0.139166912418849</v>
      </c>
      <c r="O5444" s="0" t="n">
        <f aca="false">Table1[[#This Row],[Detection frequency 2021]]/100*365</f>
        <v>38.948055</v>
      </c>
      <c r="P5444" s="0" t="n">
        <f aca="false">Table1[[#This Row],[Flared days/year]]/12</f>
        <v>3.24567125</v>
      </c>
      <c r="Q5444" s="2" t="n">
        <f aca="false">Table1[[#This Row],['#days per month]]-P5500</f>
        <v>1.224310375</v>
      </c>
    </row>
    <row r="5445" customFormat="false" ht="15.75" hidden="true" customHeight="false" outlineLevel="0" collapsed="false">
      <c r="A5445" s="0" t="s">
        <v>24</v>
      </c>
      <c r="B5445" s="0" t="s">
        <v>25</v>
      </c>
      <c r="C5445" s="0" t="s">
        <v>5618</v>
      </c>
      <c r="D5445" s="0" t="n">
        <v>6775</v>
      </c>
      <c r="E5445" s="0" t="n">
        <v>52.677918</v>
      </c>
      <c r="F5445" s="0" t="n">
        <v>50.799513</v>
      </c>
      <c r="G5445" s="0" t="n">
        <v>0.0014375015337</v>
      </c>
      <c r="H5445" s="0" t="n">
        <v>1936.1</v>
      </c>
      <c r="I5445" s="0" t="n">
        <v>1.6015</v>
      </c>
      <c r="J5445" s="0" t="n">
        <v>7.86884999999999</v>
      </c>
      <c r="K5445" s="0" t="n">
        <v>305</v>
      </c>
      <c r="L5445" s="0" t="s">
        <v>20</v>
      </c>
      <c r="M5445" s="0" t="n">
        <f aca="false">35.3*G5445</f>
        <v>0.05074380413961</v>
      </c>
      <c r="N5445" s="0" t="n">
        <f aca="false">M5445*1000/365</f>
        <v>0.139024120930438</v>
      </c>
      <c r="O5445" s="0" t="n">
        <f aca="false">Table1[[#This Row],[Detection frequency 2021]]/100*365</f>
        <v>28.7213025</v>
      </c>
      <c r="P5445" s="0" t="n">
        <f aca="false">Table1[[#This Row],[Flared days/year]]/12</f>
        <v>2.393441875</v>
      </c>
      <c r="Q5445" s="2" t="n">
        <f aca="false">Table1[[#This Row],['#days per month]]-P5501</f>
        <v>0.945030624999997</v>
      </c>
    </row>
    <row r="5446" customFormat="false" ht="15.75" hidden="true" customHeight="false" outlineLevel="0" collapsed="false">
      <c r="A5446" s="0" t="s">
        <v>645</v>
      </c>
      <c r="B5446" s="0" t="s">
        <v>646</v>
      </c>
      <c r="C5446" s="0" t="s">
        <v>5619</v>
      </c>
      <c r="D5446" s="0" t="n">
        <v>801</v>
      </c>
      <c r="E5446" s="0" t="n">
        <v>47.576048</v>
      </c>
      <c r="F5446" s="0" t="n">
        <v>-102.866292</v>
      </c>
      <c r="G5446" s="0" t="n">
        <v>0.0014365769142</v>
      </c>
      <c r="H5446" s="0" t="n">
        <v>2010.39</v>
      </c>
      <c r="I5446" s="0" t="n">
        <v>2.56950999999999</v>
      </c>
      <c r="J5446" s="0" t="n">
        <v>6.87679</v>
      </c>
      <c r="K5446" s="0" t="n">
        <v>349</v>
      </c>
      <c r="L5446" s="0" t="s">
        <v>20</v>
      </c>
      <c r="M5446" s="0" t="n">
        <f aca="false">35.3*G5446</f>
        <v>0.05071116507126</v>
      </c>
      <c r="N5446" s="0" t="n">
        <f aca="false">M5446*1000/365</f>
        <v>0.13893469882537</v>
      </c>
      <c r="O5446" s="0" t="n">
        <f aca="false">Table1[[#This Row],[Detection frequency 2021]]/100*365</f>
        <v>25.1002835</v>
      </c>
      <c r="P5446" s="0" t="n">
        <f aca="false">Table1[[#This Row],[Flared days/year]]/12</f>
        <v>2.09169029166667</v>
      </c>
      <c r="Q5446" s="2" t="n">
        <f aca="false">Table1[[#This Row],['#days per month]]-P5502</f>
        <v>-1.0582597083333</v>
      </c>
    </row>
    <row r="5447" customFormat="false" ht="15.75" hidden="true" customHeight="false" outlineLevel="0" collapsed="false">
      <c r="A5447" s="0" t="s">
        <v>28</v>
      </c>
      <c r="B5447" s="0" t="s">
        <v>29</v>
      </c>
      <c r="C5447" s="0" t="s">
        <v>5620</v>
      </c>
      <c r="D5447" s="0" t="n">
        <v>7955</v>
      </c>
      <c r="E5447" s="0" t="n">
        <v>30.447596</v>
      </c>
      <c r="F5447" s="0" t="n">
        <v>49.835014</v>
      </c>
      <c r="G5447" s="0" t="n">
        <v>0.00143588124809999</v>
      </c>
      <c r="H5447" s="0" t="n">
        <v>1833.94</v>
      </c>
      <c r="I5447" s="0" t="n">
        <v>1.04807</v>
      </c>
      <c r="J5447" s="0" t="n">
        <v>4.16666999999999</v>
      </c>
      <c r="K5447" s="0" t="n">
        <v>408</v>
      </c>
      <c r="L5447" s="0" t="s">
        <v>20</v>
      </c>
      <c r="M5447" s="0" t="n">
        <f aca="false">35.3*G5447</f>
        <v>0.0506866080579296</v>
      </c>
      <c r="N5447" s="0" t="n">
        <f aca="false">M5447*1000/365</f>
        <v>0.138867419336794</v>
      </c>
      <c r="O5447" s="0" t="n">
        <f aca="false">Table1[[#This Row],[Detection frequency 2021]]/100*365</f>
        <v>15.2083455</v>
      </c>
      <c r="P5447" s="0" t="n">
        <f aca="false">Table1[[#This Row],[Flared days/year]]/12</f>
        <v>1.267362125</v>
      </c>
      <c r="Q5447" s="2" t="n">
        <f aca="false">Table1[[#This Row],['#days per month]]-P5503</f>
        <v>0.247290541666664</v>
      </c>
    </row>
    <row r="5448" customFormat="false" ht="15.75" hidden="true" customHeight="false" outlineLevel="0" collapsed="false">
      <c r="A5448" s="0" t="s">
        <v>715</v>
      </c>
      <c r="B5448" s="0" t="s">
        <v>716</v>
      </c>
      <c r="C5448" s="0" t="s">
        <v>5621</v>
      </c>
      <c r="D5448" s="0" t="n">
        <v>9907</v>
      </c>
      <c r="E5448" s="0" t="n">
        <v>39.511717</v>
      </c>
      <c r="F5448" s="0" t="n">
        <v>64.910617</v>
      </c>
      <c r="G5448" s="0" t="n">
        <v>0.001434980111</v>
      </c>
      <c r="H5448" s="0" t="n">
        <v>1870.22</v>
      </c>
      <c r="I5448" s="0" t="n">
        <v>1.6015</v>
      </c>
      <c r="J5448" s="0" t="n">
        <v>11.0849</v>
      </c>
      <c r="K5448" s="0" t="n">
        <v>424</v>
      </c>
      <c r="L5448" s="0" t="s">
        <v>20</v>
      </c>
      <c r="M5448" s="0" t="n">
        <f aca="false">35.3*G5448</f>
        <v>0.0506547979183</v>
      </c>
      <c r="N5448" s="0" t="n">
        <f aca="false">M5448*1000/365</f>
        <v>0.138780268269315</v>
      </c>
      <c r="O5448" s="0" t="n">
        <f aca="false">Table1[[#This Row],[Detection frequency 2021]]/100*365</f>
        <v>40.459885</v>
      </c>
      <c r="P5448" s="0" t="n">
        <f aca="false">Table1[[#This Row],[Flared days/year]]/12</f>
        <v>3.37165708333333</v>
      </c>
      <c r="Q5448" s="2" t="n">
        <f aca="false">Table1[[#This Row],['#days per month]]-P5504</f>
        <v>1.538027875</v>
      </c>
    </row>
    <row r="5449" customFormat="false" ht="15.75" hidden="true" customHeight="false" outlineLevel="0" collapsed="false">
      <c r="A5449" s="0" t="s">
        <v>645</v>
      </c>
      <c r="B5449" s="0" t="s">
        <v>646</v>
      </c>
      <c r="C5449" s="0" t="s">
        <v>5622</v>
      </c>
      <c r="D5449" s="0" t="n">
        <v>1980</v>
      </c>
      <c r="E5449" s="0" t="n">
        <v>31.932817</v>
      </c>
      <c r="F5449" s="0" t="n">
        <v>-103.341906999999</v>
      </c>
      <c r="G5449" s="0" t="n">
        <v>0.0014332071898</v>
      </c>
      <c r="H5449" s="0" t="n">
        <v>1866.21</v>
      </c>
      <c r="I5449" s="0" t="n">
        <v>1.6015</v>
      </c>
      <c r="J5449" s="0" t="n">
        <v>5.98802</v>
      </c>
      <c r="K5449" s="0" t="n">
        <v>334</v>
      </c>
      <c r="L5449" s="0" t="s">
        <v>20</v>
      </c>
      <c r="M5449" s="0" t="n">
        <f aca="false">35.3*G5449</f>
        <v>0.05059221379994</v>
      </c>
      <c r="N5449" s="0" t="n">
        <f aca="false">M5449*1000/365</f>
        <v>0.138608804931342</v>
      </c>
      <c r="O5449" s="0" t="n">
        <f aca="false">Table1[[#This Row],[Detection frequency 2021]]/100*365</f>
        <v>21.856273</v>
      </c>
      <c r="P5449" s="0" t="n">
        <f aca="false">Table1[[#This Row],[Flared days/year]]/12</f>
        <v>1.82135608333333</v>
      </c>
      <c r="Q5449" s="2" t="n">
        <f aca="false">Table1[[#This Row],['#days per month]]-P5505</f>
        <v>0.196725875</v>
      </c>
    </row>
    <row r="5450" customFormat="false" ht="15.75" hidden="true" customHeight="false" outlineLevel="0" collapsed="false">
      <c r="A5450" s="0" t="s">
        <v>78</v>
      </c>
      <c r="B5450" s="0" t="s">
        <v>79</v>
      </c>
      <c r="C5450" s="0" t="s">
        <v>5623</v>
      </c>
      <c r="D5450" s="0" t="n">
        <v>8544</v>
      </c>
      <c r="E5450" s="0" t="n">
        <v>21.246184</v>
      </c>
      <c r="F5450" s="0" t="n">
        <v>56.347268</v>
      </c>
      <c r="G5450" s="0" t="n">
        <v>0.0005452877457</v>
      </c>
      <c r="H5450" s="0" t="n">
        <v>1786.69</v>
      </c>
      <c r="I5450" s="0" t="n">
        <v>2.39262</v>
      </c>
      <c r="J5450" s="0" t="n">
        <v>3.35195999999999</v>
      </c>
      <c r="K5450" s="0" t="n">
        <v>358</v>
      </c>
      <c r="L5450" s="0" t="s">
        <v>20</v>
      </c>
      <c r="M5450" s="0" t="n">
        <f aca="false">35.3*G5450</f>
        <v>0.01924865742321</v>
      </c>
      <c r="N5450" s="0" t="n">
        <f aca="false">M5450*1000/365</f>
        <v>0.0527360477348219</v>
      </c>
      <c r="O5450" s="0" t="n">
        <f aca="false">Table1[[#This Row],[Detection frequency 2021]]/100*365</f>
        <v>12.234654</v>
      </c>
      <c r="P5450" s="0" t="n">
        <f aca="false">Table1[[#This Row],[Flared days/year]]/12</f>
        <v>1.0195545</v>
      </c>
      <c r="Q5450" s="2" t="n">
        <f aca="false">Table1[[#This Row],['#days per month]]-P5506</f>
        <v>0.09783825</v>
      </c>
    </row>
    <row r="5451" customFormat="false" ht="15.75" hidden="true" customHeight="false" outlineLevel="0" collapsed="false">
      <c r="A5451" s="0" t="s">
        <v>24</v>
      </c>
      <c r="B5451" s="0" t="s">
        <v>25</v>
      </c>
      <c r="C5451" s="0" t="s">
        <v>5624</v>
      </c>
      <c r="D5451" s="0" t="n">
        <v>9287</v>
      </c>
      <c r="E5451" s="0" t="n">
        <v>61.861306</v>
      </c>
      <c r="F5451" s="0" t="n">
        <v>78.139814</v>
      </c>
      <c r="G5451" s="0" t="n">
        <v>0.00143187162829999</v>
      </c>
      <c r="H5451" s="0" t="n">
        <v>1777.36</v>
      </c>
      <c r="I5451" s="0" t="n">
        <v>1.6015</v>
      </c>
      <c r="J5451" s="0" t="n">
        <v>12.3552</v>
      </c>
      <c r="K5451" s="0" t="n">
        <v>259</v>
      </c>
      <c r="L5451" s="0" t="s">
        <v>20</v>
      </c>
      <c r="M5451" s="0" t="n">
        <f aca="false">35.3*G5451</f>
        <v>0.0505450684789896</v>
      </c>
      <c r="N5451" s="0" t="n">
        <f aca="false">M5451*1000/365</f>
        <v>0.138479639668465</v>
      </c>
      <c r="O5451" s="0" t="n">
        <f aca="false">Table1[[#This Row],[Detection frequency 2021]]/100*365</f>
        <v>45.09648</v>
      </c>
      <c r="P5451" s="0" t="n">
        <f aca="false">Table1[[#This Row],[Flared days/year]]/12</f>
        <v>3.75804</v>
      </c>
      <c r="Q5451" s="2" t="n">
        <f aca="false">Table1[[#This Row],['#days per month]]-P5507</f>
        <v>1.93011391666667</v>
      </c>
    </row>
    <row r="5452" customFormat="false" ht="15.75" hidden="true" customHeight="false" outlineLevel="0" collapsed="false">
      <c r="A5452" s="0" t="s">
        <v>28</v>
      </c>
      <c r="B5452" s="0" t="s">
        <v>29</v>
      </c>
      <c r="C5452" s="0" t="s">
        <v>5625</v>
      </c>
      <c r="D5452" s="0" t="n">
        <v>9853</v>
      </c>
      <c r="E5452" s="0" t="n">
        <v>36.554187</v>
      </c>
      <c r="F5452" s="0" t="n">
        <v>60.777428</v>
      </c>
      <c r="G5452" s="0" t="n">
        <v>0.0014296907004</v>
      </c>
      <c r="H5452" s="0" t="n">
        <v>1827.7</v>
      </c>
      <c r="I5452" s="0" t="n">
        <v>1.6015</v>
      </c>
      <c r="J5452" s="0" t="n">
        <v>10.6965</v>
      </c>
      <c r="K5452" s="0" t="n">
        <v>402</v>
      </c>
      <c r="L5452" s="0" t="s">
        <v>20</v>
      </c>
      <c r="M5452" s="0" t="n">
        <f aca="false">35.3*G5452</f>
        <v>0.05046808172412</v>
      </c>
      <c r="N5452" s="0" t="n">
        <f aca="false">M5452*1000/365</f>
        <v>0.138268717052384</v>
      </c>
      <c r="O5452" s="0" t="n">
        <f aca="false">Table1[[#This Row],[Detection frequency 2021]]/100*365</f>
        <v>39.042225</v>
      </c>
      <c r="P5452" s="0" t="n">
        <f aca="false">Table1[[#This Row],[Flared days/year]]/12</f>
        <v>3.25351875</v>
      </c>
      <c r="Q5452" s="2" t="n">
        <f aca="false">Table1[[#This Row],['#days per month]]-P5508</f>
        <v>1.751461625</v>
      </c>
    </row>
    <row r="5453" customFormat="false" ht="15.75" hidden="true" customHeight="false" outlineLevel="0" collapsed="false">
      <c r="A5453" s="0" t="s">
        <v>51</v>
      </c>
      <c r="B5453" s="0" t="s">
        <v>52</v>
      </c>
      <c r="C5453" s="0" t="s">
        <v>5626</v>
      </c>
      <c r="D5453" s="0" t="n">
        <v>5540</v>
      </c>
      <c r="E5453" s="0" t="n">
        <v>29.747999</v>
      </c>
      <c r="F5453" s="0" t="n">
        <v>6.594808</v>
      </c>
      <c r="G5453" s="0" t="n">
        <v>0.0015403133515</v>
      </c>
      <c r="H5453" s="0" t="n">
        <v>1664.71</v>
      </c>
      <c r="I5453" s="0" t="n">
        <v>0.910995999999999</v>
      </c>
      <c r="J5453" s="0" t="n">
        <v>24.3455</v>
      </c>
      <c r="K5453" s="0" t="n">
        <v>382</v>
      </c>
      <c r="L5453" s="0" t="s">
        <v>20</v>
      </c>
      <c r="M5453" s="0" t="n">
        <f aca="false">35.3*G5453</f>
        <v>0.05437306130795</v>
      </c>
      <c r="N5453" s="0" t="n">
        <f aca="false">M5453*1000/365</f>
        <v>0.148967291254658</v>
      </c>
      <c r="O5453" s="0" t="n">
        <f aca="false">Table1[[#This Row],[Detection frequency 2021]]/100*365</f>
        <v>88.861075</v>
      </c>
      <c r="P5453" s="0" t="n">
        <f aca="false">Table1[[#This Row],[Flared days/year]]/12</f>
        <v>7.40508958333333</v>
      </c>
      <c r="Q5453" s="2" t="n">
        <f aca="false">Table1[[#This Row],['#days per month]]-P5509</f>
        <v>6.28545816666667</v>
      </c>
    </row>
    <row r="5454" customFormat="false" ht="15.75" hidden="true" customHeight="false" outlineLevel="0" collapsed="false">
      <c r="A5454" s="0" t="s">
        <v>645</v>
      </c>
      <c r="B5454" s="0" t="s">
        <v>646</v>
      </c>
      <c r="C5454" s="0" t="s">
        <v>5627</v>
      </c>
      <c r="D5454" s="0" t="n">
        <v>413</v>
      </c>
      <c r="E5454" s="0" t="n">
        <v>43.710552</v>
      </c>
      <c r="F5454" s="0" t="n">
        <v>-105.67605</v>
      </c>
      <c r="G5454" s="0" t="n">
        <v>0.0014258601339</v>
      </c>
      <c r="H5454" s="0" t="n">
        <v>1824.11</v>
      </c>
      <c r="I5454" s="0" t="n">
        <v>1.6015</v>
      </c>
      <c r="J5454" s="0" t="n">
        <v>5.01567</v>
      </c>
      <c r="K5454" s="0" t="n">
        <v>319</v>
      </c>
      <c r="L5454" s="0" t="s">
        <v>20</v>
      </c>
      <c r="M5454" s="0" t="n">
        <f aca="false">35.3*G5454</f>
        <v>0.05033286272667</v>
      </c>
      <c r="N5454" s="0" t="n">
        <f aca="false">M5454*1000/365</f>
        <v>0.137898254045671</v>
      </c>
      <c r="O5454" s="0" t="n">
        <f aca="false">Table1[[#This Row],[Detection frequency 2021]]/100*365</f>
        <v>18.3071955</v>
      </c>
      <c r="P5454" s="0" t="n">
        <f aca="false">Table1[[#This Row],[Flared days/year]]/12</f>
        <v>1.525599625</v>
      </c>
      <c r="Q5454" s="2" t="n">
        <f aca="false">Table1[[#This Row],['#days per month]]-P5510</f>
        <v>0.988833666666667</v>
      </c>
    </row>
    <row r="5455" customFormat="false" ht="15.75" hidden="true" customHeight="false" outlineLevel="0" collapsed="false">
      <c r="A5455" s="0" t="s">
        <v>24</v>
      </c>
      <c r="B5455" s="0" t="s">
        <v>25</v>
      </c>
      <c r="C5455" s="0" t="s">
        <v>5628</v>
      </c>
      <c r="D5455" s="0" t="n">
        <v>10317</v>
      </c>
      <c r="E5455" s="0" t="n">
        <v>60.404355</v>
      </c>
      <c r="F5455" s="0" t="n">
        <v>96.491671</v>
      </c>
      <c r="G5455" s="0" t="n">
        <v>0.0014249971557</v>
      </c>
      <c r="H5455" s="0" t="n">
        <v>1790.94</v>
      </c>
      <c r="I5455" s="0" t="n">
        <v>3.18407</v>
      </c>
      <c r="J5455" s="0" t="n">
        <v>6.50407</v>
      </c>
      <c r="K5455" s="0" t="n">
        <v>246</v>
      </c>
      <c r="L5455" s="0" t="s">
        <v>20</v>
      </c>
      <c r="M5455" s="0" t="n">
        <f aca="false">35.3*G5455</f>
        <v>0.05030239959621</v>
      </c>
      <c r="N5455" s="0" t="n">
        <f aca="false">M5455*1000/365</f>
        <v>0.137814793414274</v>
      </c>
      <c r="O5455" s="0" t="n">
        <f aca="false">Table1[[#This Row],[Detection frequency 2021]]/100*365</f>
        <v>23.7398555</v>
      </c>
      <c r="P5455" s="0" t="n">
        <f aca="false">Table1[[#This Row],[Flared days/year]]/12</f>
        <v>1.97832129166667</v>
      </c>
      <c r="Q5455" s="2" t="n">
        <f aca="false">Table1[[#This Row],['#days per month]]-P5511</f>
        <v>-0.0251728333333336</v>
      </c>
    </row>
    <row r="5456" customFormat="false" ht="15.75" hidden="true" customHeight="false" outlineLevel="0" collapsed="false">
      <c r="A5456" s="0" t="s">
        <v>598</v>
      </c>
      <c r="B5456" s="0" t="s">
        <v>599</v>
      </c>
      <c r="C5456" s="0" t="s">
        <v>5629</v>
      </c>
      <c r="D5456" s="0" t="n">
        <v>1108</v>
      </c>
      <c r="E5456" s="0" t="n">
        <v>49.01193</v>
      </c>
      <c r="F5456" s="0" t="n">
        <v>-102.323585</v>
      </c>
      <c r="G5456" s="0" t="n">
        <v>0.0014239962184</v>
      </c>
      <c r="H5456" s="0" t="n">
        <v>1851.92</v>
      </c>
      <c r="I5456" s="0" t="n">
        <v>1.6015</v>
      </c>
      <c r="J5456" s="0" t="n">
        <v>6.07903</v>
      </c>
      <c r="K5456" s="0" t="n">
        <v>329</v>
      </c>
      <c r="L5456" s="0" t="s">
        <v>20</v>
      </c>
      <c r="M5456" s="0" t="n">
        <f aca="false">35.3*G5456</f>
        <v>0.05026706650952</v>
      </c>
      <c r="N5456" s="0" t="n">
        <f aca="false">M5456*1000/365</f>
        <v>0.137717990437041</v>
      </c>
      <c r="O5456" s="0" t="n">
        <f aca="false">Table1[[#This Row],[Detection frequency 2021]]/100*365</f>
        <v>22.1884595</v>
      </c>
      <c r="P5456" s="0" t="n">
        <f aca="false">Table1[[#This Row],[Flared days/year]]/12</f>
        <v>1.84903829166667</v>
      </c>
      <c r="Q5456" s="2" t="n">
        <f aca="false">Table1[[#This Row],['#days per month]]-P5512</f>
        <v>-0.434496</v>
      </c>
    </row>
    <row r="5457" customFormat="false" ht="15.75" hidden="true" customHeight="false" outlineLevel="0" collapsed="false">
      <c r="A5457" s="0" t="s">
        <v>24</v>
      </c>
      <c r="B5457" s="0" t="s">
        <v>25</v>
      </c>
      <c r="C5457" s="0" t="s">
        <v>5630</v>
      </c>
      <c r="D5457" s="0" t="n">
        <v>10518</v>
      </c>
      <c r="E5457" s="0" t="n">
        <v>60.26205</v>
      </c>
      <c r="F5457" s="0" t="n">
        <v>111.925108</v>
      </c>
      <c r="G5457" s="0" t="n">
        <v>0.00142391403</v>
      </c>
      <c r="H5457" s="0" t="n">
        <v>1312.83</v>
      </c>
      <c r="I5457" s="0" t="n">
        <v>1.6015</v>
      </c>
      <c r="J5457" s="0" t="n">
        <v>2.06897</v>
      </c>
      <c r="K5457" s="0" t="n">
        <v>290</v>
      </c>
      <c r="L5457" s="0" t="s">
        <v>218</v>
      </c>
      <c r="M5457" s="0" t="n">
        <f aca="false">35.3*G5457</f>
        <v>0.050264165259</v>
      </c>
      <c r="N5457" s="0" t="n">
        <f aca="false">M5457*1000/365</f>
        <v>0.137710041805479</v>
      </c>
      <c r="O5457" s="0" t="n">
        <f aca="false">Table1[[#This Row],[Detection frequency 2021]]/100*365</f>
        <v>7.5517405</v>
      </c>
      <c r="P5457" s="0" t="n">
        <f aca="false">Table1[[#This Row],[Flared days/year]]/12</f>
        <v>0.629311708333333</v>
      </c>
      <c r="Q5457" s="2" t="n">
        <f aca="false">Table1[[#This Row],['#days per month]]-P5513</f>
        <v>-1.67632333333333</v>
      </c>
    </row>
    <row r="5458" customFormat="false" ht="15.75" hidden="true" customHeight="false" outlineLevel="0" collapsed="false">
      <c r="A5458" s="0" t="s">
        <v>24</v>
      </c>
      <c r="B5458" s="0" t="s">
        <v>25</v>
      </c>
      <c r="C5458" s="0" t="s">
        <v>5631</v>
      </c>
      <c r="D5458" s="0" t="n">
        <v>8939</v>
      </c>
      <c r="E5458" s="0" t="n">
        <v>62.491519</v>
      </c>
      <c r="F5458" s="0" t="n">
        <v>74.411765</v>
      </c>
      <c r="G5458" s="0" t="n">
        <v>0.00142332990529999</v>
      </c>
      <c r="H5458" s="0" t="n">
        <v>1810.35</v>
      </c>
      <c r="I5458" s="0" t="n">
        <v>1.6015</v>
      </c>
      <c r="J5458" s="0" t="n">
        <v>5.12821</v>
      </c>
      <c r="K5458" s="0" t="n">
        <v>234</v>
      </c>
      <c r="L5458" s="0" t="s">
        <v>20</v>
      </c>
      <c r="M5458" s="0" t="n">
        <f aca="false">35.3*G5458</f>
        <v>0.0502435456570896</v>
      </c>
      <c r="N5458" s="0" t="n">
        <f aca="false">M5458*1000/365</f>
        <v>0.137653549745451</v>
      </c>
      <c r="O5458" s="0" t="n">
        <f aca="false">Table1[[#This Row],[Detection frequency 2021]]/100*365</f>
        <v>18.7179665</v>
      </c>
      <c r="P5458" s="0" t="n">
        <f aca="false">Table1[[#This Row],[Flared days/year]]/12</f>
        <v>1.55983054166667</v>
      </c>
      <c r="Q5458" s="2" t="n">
        <f aca="false">Table1[[#This Row],['#days per month]]-P5514</f>
        <v>-0.543448499999997</v>
      </c>
    </row>
    <row r="5459" customFormat="false" ht="15.75" hidden="true" customHeight="false" outlineLevel="0" collapsed="false">
      <c r="A5459" s="0" t="s">
        <v>161</v>
      </c>
      <c r="B5459" s="0" t="s">
        <v>162</v>
      </c>
      <c r="C5459" s="0" t="s">
        <v>5632</v>
      </c>
      <c r="D5459" s="0" t="n">
        <v>10955</v>
      </c>
      <c r="E5459" s="0" t="n">
        <v>35.863485</v>
      </c>
      <c r="F5459" s="0" t="n">
        <v>107.951628</v>
      </c>
      <c r="G5459" s="0" t="n">
        <v>0.0014230598577</v>
      </c>
      <c r="H5459" s="0" t="n">
        <v>1792.42</v>
      </c>
      <c r="I5459" s="0" t="n">
        <v>1.6015</v>
      </c>
      <c r="J5459" s="0" t="n">
        <v>9.31899999999999</v>
      </c>
      <c r="K5459" s="0" t="n">
        <v>279</v>
      </c>
      <c r="L5459" s="0" t="s">
        <v>20</v>
      </c>
      <c r="M5459" s="0" t="n">
        <f aca="false">35.3*G5459</f>
        <v>0.05023401297681</v>
      </c>
      <c r="N5459" s="0" t="n">
        <f aca="false">M5459*1000/365</f>
        <v>0.137627432813178</v>
      </c>
      <c r="O5459" s="0" t="n">
        <f aca="false">Table1[[#This Row],[Detection frequency 2021]]/100*365</f>
        <v>34.01435</v>
      </c>
      <c r="P5459" s="0" t="n">
        <f aca="false">Table1[[#This Row],[Flared days/year]]/12</f>
        <v>2.83452916666666</v>
      </c>
      <c r="Q5459" s="2" t="n">
        <f aca="false">Table1[[#This Row],['#days per month]]-P5515</f>
        <v>0.86940870833333</v>
      </c>
    </row>
    <row r="5460" customFormat="false" ht="15.75" hidden="true" customHeight="false" outlineLevel="0" collapsed="false">
      <c r="A5460" s="0" t="s">
        <v>35</v>
      </c>
      <c r="B5460" s="0" t="s">
        <v>36</v>
      </c>
      <c r="C5460" s="0" t="s">
        <v>5633</v>
      </c>
      <c r="D5460" s="0" t="n">
        <v>3728</v>
      </c>
      <c r="E5460" s="0" t="n">
        <v>18.194695</v>
      </c>
      <c r="F5460" s="0" t="n">
        <v>-95.751137</v>
      </c>
      <c r="G5460" s="0" t="n">
        <v>0.0014230305047</v>
      </c>
      <c r="H5460" s="0" t="n">
        <v>1878.35</v>
      </c>
      <c r="I5460" s="0" t="n">
        <v>1.6015</v>
      </c>
      <c r="J5460" s="0" t="n">
        <v>9.42408</v>
      </c>
      <c r="K5460" s="0" t="n">
        <v>191</v>
      </c>
      <c r="L5460" s="0" t="s">
        <v>20</v>
      </c>
      <c r="M5460" s="0" t="n">
        <f aca="false">35.3*G5460</f>
        <v>0.05023297681591</v>
      </c>
      <c r="N5460" s="0" t="n">
        <f aca="false">M5460*1000/365</f>
        <v>0.137624594016192</v>
      </c>
      <c r="O5460" s="0" t="n">
        <f aca="false">Table1[[#This Row],[Detection frequency 2021]]/100*365</f>
        <v>34.397892</v>
      </c>
      <c r="P5460" s="0" t="n">
        <f aca="false">Table1[[#This Row],[Flared days/year]]/12</f>
        <v>2.866491</v>
      </c>
      <c r="Q5460" s="2" t="n">
        <f aca="false">Table1[[#This Row],['#days per month]]-P5516</f>
        <v>0.712337041666666</v>
      </c>
    </row>
    <row r="5461" customFormat="false" ht="15.75" hidden="true" customHeight="false" outlineLevel="0" collapsed="false">
      <c r="A5461" s="0" t="s">
        <v>563</v>
      </c>
      <c r="B5461" s="0" t="s">
        <v>564</v>
      </c>
      <c r="C5461" s="0" t="s">
        <v>5634</v>
      </c>
      <c r="D5461" s="0" t="n">
        <v>4533</v>
      </c>
      <c r="E5461" s="0" t="n">
        <v>0.105494</v>
      </c>
      <c r="F5461" s="0" t="n">
        <v>-76.29446</v>
      </c>
      <c r="G5461" s="0" t="n">
        <v>0.0014230011517</v>
      </c>
      <c r="H5461" s="0" t="n">
        <v>1950.68</v>
      </c>
      <c r="I5461" s="0" t="n">
        <v>1.6015</v>
      </c>
      <c r="J5461" s="0" t="n">
        <v>14.2856999999999</v>
      </c>
      <c r="K5461" s="0" t="n">
        <v>42</v>
      </c>
      <c r="L5461" s="0" t="s">
        <v>20</v>
      </c>
      <c r="M5461" s="0" t="n">
        <f aca="false">35.3*G5461</f>
        <v>0.05023194065501</v>
      </c>
      <c r="N5461" s="0" t="n">
        <f aca="false">M5461*1000/365</f>
        <v>0.137621755219205</v>
      </c>
      <c r="O5461" s="0" t="n">
        <f aca="false">Table1[[#This Row],[Detection frequency 2021]]/100*365</f>
        <v>52.1428049999996</v>
      </c>
      <c r="P5461" s="0" t="n">
        <f aca="false">Table1[[#This Row],[Flared days/year]]/12</f>
        <v>4.34523374999997</v>
      </c>
      <c r="Q5461" s="2" t="n">
        <f aca="false">Table1[[#This Row],['#days per month]]-P5517</f>
        <v>1.71302104166664</v>
      </c>
    </row>
    <row r="5462" customFormat="false" ht="15.75" hidden="true" customHeight="false" outlineLevel="0" collapsed="false">
      <c r="A5462" s="0" t="s">
        <v>645</v>
      </c>
      <c r="B5462" s="0" t="s">
        <v>646</v>
      </c>
      <c r="C5462" s="0" t="s">
        <v>5635</v>
      </c>
      <c r="D5462" s="0" t="n">
        <v>3175</v>
      </c>
      <c r="E5462" s="0" t="n">
        <v>29.037758</v>
      </c>
      <c r="F5462" s="0" t="n">
        <v>-97.9639689999999</v>
      </c>
      <c r="G5462" s="0" t="n">
        <v>0.0014229894105</v>
      </c>
      <c r="H5462" s="0" t="n">
        <v>1884.97</v>
      </c>
      <c r="I5462" s="0" t="n">
        <v>4.64856999999999</v>
      </c>
      <c r="J5462" s="0" t="n">
        <v>6.05096</v>
      </c>
      <c r="K5462" s="0" t="n">
        <v>314</v>
      </c>
      <c r="L5462" s="0" t="s">
        <v>20</v>
      </c>
      <c r="M5462" s="0" t="n">
        <f aca="false">35.3*G5462</f>
        <v>0.05023152619065</v>
      </c>
      <c r="N5462" s="0" t="n">
        <f aca="false">M5462*1000/365</f>
        <v>0.137620619700411</v>
      </c>
      <c r="O5462" s="0" t="n">
        <f aca="false">Table1[[#This Row],[Detection frequency 2021]]/100*365</f>
        <v>22.086004</v>
      </c>
      <c r="P5462" s="0" t="n">
        <f aca="false">Table1[[#This Row],[Flared days/year]]/12</f>
        <v>1.84050033333333</v>
      </c>
      <c r="Q5462" s="2" t="n">
        <f aca="false">Table1[[#This Row],['#days per month]]-P5518</f>
        <v>1.396462625</v>
      </c>
    </row>
    <row r="5463" customFormat="false" ht="15.75" hidden="true" customHeight="false" outlineLevel="0" collapsed="false">
      <c r="A5463" s="0" t="s">
        <v>35</v>
      </c>
      <c r="B5463" s="0" t="s">
        <v>36</v>
      </c>
      <c r="C5463" s="0" t="s">
        <v>5636</v>
      </c>
      <c r="D5463" s="0" t="n">
        <v>3693</v>
      </c>
      <c r="E5463" s="0" t="n">
        <v>20.516972</v>
      </c>
      <c r="F5463" s="0" t="n">
        <v>-97.4953709999999</v>
      </c>
      <c r="G5463" s="0" t="n">
        <v>0.0014225461802</v>
      </c>
      <c r="H5463" s="0" t="n">
        <v>1791.23</v>
      </c>
      <c r="I5463" s="0" t="n">
        <v>1.6015</v>
      </c>
      <c r="J5463" s="0" t="n">
        <v>6.57276999999999</v>
      </c>
      <c r="K5463" s="0" t="n">
        <v>213</v>
      </c>
      <c r="L5463" s="0" t="s">
        <v>20</v>
      </c>
      <c r="M5463" s="0" t="n">
        <f aca="false">35.3*G5463</f>
        <v>0.05021588016106</v>
      </c>
      <c r="N5463" s="0" t="n">
        <f aca="false">M5463*1000/365</f>
        <v>0.137577753865918</v>
      </c>
      <c r="O5463" s="0" t="n">
        <f aca="false">Table1[[#This Row],[Detection frequency 2021]]/100*365</f>
        <v>23.9906105</v>
      </c>
      <c r="P5463" s="0" t="n">
        <f aca="false">Table1[[#This Row],[Flared days/year]]/12</f>
        <v>1.99921754166666</v>
      </c>
      <c r="Q5463" s="2" t="n">
        <f aca="false">Table1[[#This Row],['#days per month]]-P5519</f>
        <v>-0.61824004166667</v>
      </c>
    </row>
    <row r="5464" customFormat="false" ht="15.75" hidden="true" customHeight="false" outlineLevel="0" collapsed="false">
      <c r="A5464" s="0" t="s">
        <v>17</v>
      </c>
      <c r="B5464" s="0" t="s">
        <v>18</v>
      </c>
      <c r="C5464" s="0" t="s">
        <v>5637</v>
      </c>
      <c r="D5464" s="0" t="n">
        <v>4376</v>
      </c>
      <c r="E5464" s="0" t="n">
        <v>9.720566</v>
      </c>
      <c r="F5464" s="0" t="n">
        <v>-63.524912</v>
      </c>
      <c r="G5464" s="0" t="n">
        <v>0.0014209875359</v>
      </c>
      <c r="H5464" s="0" t="n">
        <v>2046.92</v>
      </c>
      <c r="I5464" s="0" t="n">
        <v>1.6015</v>
      </c>
      <c r="J5464" s="0" t="n">
        <v>8.79121</v>
      </c>
      <c r="K5464" s="0" t="n">
        <v>182</v>
      </c>
      <c r="L5464" s="0" t="s">
        <v>20</v>
      </c>
      <c r="M5464" s="0" t="n">
        <f aca="false">35.3*G5464</f>
        <v>0.05016086001727</v>
      </c>
      <c r="N5464" s="0" t="n">
        <f aca="false">M5464*1000/365</f>
        <v>0.137427013745945</v>
      </c>
      <c r="O5464" s="0" t="n">
        <f aca="false">Table1[[#This Row],[Detection frequency 2021]]/100*365</f>
        <v>32.0879165</v>
      </c>
      <c r="P5464" s="0" t="n">
        <f aca="false">Table1[[#This Row],[Flared days/year]]/12</f>
        <v>2.67399304166667</v>
      </c>
      <c r="Q5464" s="2" t="n">
        <f aca="false">Table1[[#This Row],['#days per month]]-P5520</f>
        <v>-0.565655708333334</v>
      </c>
    </row>
    <row r="5465" customFormat="false" ht="15.75" hidden="true" customHeight="false" outlineLevel="0" collapsed="false">
      <c r="A5465" s="0" t="s">
        <v>645</v>
      </c>
      <c r="B5465" s="0" t="s">
        <v>646</v>
      </c>
      <c r="C5465" s="0" t="s">
        <v>5638</v>
      </c>
      <c r="D5465" s="0" t="n">
        <v>557</v>
      </c>
      <c r="E5465" s="0" t="n">
        <v>47.733022</v>
      </c>
      <c r="F5465" s="0" t="n">
        <v>-103.430819</v>
      </c>
      <c r="G5465" s="0" t="n">
        <v>0.0014208055473</v>
      </c>
      <c r="H5465" s="0" t="n">
        <v>1854.5</v>
      </c>
      <c r="I5465" s="0" t="n">
        <v>1.6015</v>
      </c>
      <c r="J5465" s="0" t="n">
        <v>7.73809999999999</v>
      </c>
      <c r="K5465" s="0" t="n">
        <v>336</v>
      </c>
      <c r="L5465" s="0" t="s">
        <v>20</v>
      </c>
      <c r="M5465" s="0" t="n">
        <f aca="false">35.3*G5465</f>
        <v>0.05015443581969</v>
      </c>
      <c r="N5465" s="0" t="n">
        <f aca="false">M5465*1000/365</f>
        <v>0.13740941320463</v>
      </c>
      <c r="O5465" s="0" t="n">
        <f aca="false">Table1[[#This Row],[Detection frequency 2021]]/100*365</f>
        <v>28.244065</v>
      </c>
      <c r="P5465" s="0" t="n">
        <f aca="false">Table1[[#This Row],[Flared days/year]]/12</f>
        <v>2.35367208333333</v>
      </c>
      <c r="Q5465" s="2" t="n">
        <f aca="false">Table1[[#This Row],['#days per month]]-P5521</f>
        <v>-0.143883</v>
      </c>
    </row>
    <row r="5466" customFormat="false" ht="15.75" hidden="true" customHeight="false" outlineLevel="0" collapsed="false">
      <c r="A5466" s="0" t="s">
        <v>2109</v>
      </c>
      <c r="B5466" s="0" t="s">
        <v>2110</v>
      </c>
      <c r="C5466" s="0" t="s">
        <v>5639</v>
      </c>
      <c r="D5466" s="0" t="n">
        <v>6550</v>
      </c>
      <c r="E5466" s="0" t="n">
        <v>50.608731</v>
      </c>
      <c r="F5466" s="0" t="n">
        <v>33.513078</v>
      </c>
      <c r="G5466" s="0" t="n">
        <v>0.0014205942057</v>
      </c>
      <c r="H5466" s="0" t="n">
        <v>1880.86</v>
      </c>
      <c r="I5466" s="0" t="n">
        <v>1.66129</v>
      </c>
      <c r="J5466" s="0" t="n">
        <v>10.9966</v>
      </c>
      <c r="K5466" s="0" t="n">
        <v>291</v>
      </c>
      <c r="L5466" s="0" t="s">
        <v>20</v>
      </c>
      <c r="M5466" s="0" t="n">
        <f aca="false">35.3*G5466</f>
        <v>0.05014697546121</v>
      </c>
      <c r="N5466" s="0" t="n">
        <f aca="false">M5466*1000/365</f>
        <v>0.137388973866329</v>
      </c>
      <c r="O5466" s="0" t="n">
        <f aca="false">Table1[[#This Row],[Detection frequency 2021]]/100*365</f>
        <v>40.13759</v>
      </c>
      <c r="P5466" s="0" t="n">
        <f aca="false">Table1[[#This Row],[Flared days/year]]/12</f>
        <v>3.34479916666667</v>
      </c>
      <c r="Q5466" s="2" t="n">
        <f aca="false">Table1[[#This Row],['#days per month]]-P5522</f>
        <v>1.09811466666667</v>
      </c>
    </row>
    <row r="5467" customFormat="false" ht="15.75" hidden="true" customHeight="false" outlineLevel="0" collapsed="false">
      <c r="A5467" s="0" t="s">
        <v>24</v>
      </c>
      <c r="B5467" s="0" t="s">
        <v>25</v>
      </c>
      <c r="C5467" s="0" t="s">
        <v>5640</v>
      </c>
      <c r="D5467" s="0" t="n">
        <v>6479</v>
      </c>
      <c r="E5467" s="0" t="n">
        <v>59.596593</v>
      </c>
      <c r="F5467" s="0" t="n">
        <v>57.132603</v>
      </c>
      <c r="G5467" s="0" t="n">
        <v>0.0014203681876</v>
      </c>
      <c r="H5467" s="0" t="n">
        <v>1859.71</v>
      </c>
      <c r="I5467" s="0" t="n">
        <v>1.8822</v>
      </c>
      <c r="J5467" s="0" t="n">
        <v>2.35294</v>
      </c>
      <c r="K5467" s="0" t="n">
        <v>255</v>
      </c>
      <c r="L5467" s="0" t="s">
        <v>20</v>
      </c>
      <c r="M5467" s="0" t="n">
        <f aca="false">35.3*G5467</f>
        <v>0.05013899702228</v>
      </c>
      <c r="N5467" s="0" t="n">
        <f aca="false">M5467*1000/365</f>
        <v>0.137367115129534</v>
      </c>
      <c r="O5467" s="0" t="n">
        <f aca="false">Table1[[#This Row],[Detection frequency 2021]]/100*365</f>
        <v>8.588231</v>
      </c>
      <c r="P5467" s="0" t="n">
        <f aca="false">Table1[[#This Row],[Flared days/year]]/12</f>
        <v>0.715685916666667</v>
      </c>
      <c r="Q5467" s="2" t="n">
        <f aca="false">Table1[[#This Row],['#days per month]]-P5523</f>
        <v>-1.54049466666667</v>
      </c>
    </row>
    <row r="5468" customFormat="false" ht="15.75" hidden="true" customHeight="false" outlineLevel="0" collapsed="false">
      <c r="A5468" s="0" t="s">
        <v>645</v>
      </c>
      <c r="B5468" s="0" t="s">
        <v>646</v>
      </c>
      <c r="C5468" s="0" t="s">
        <v>5641</v>
      </c>
      <c r="D5468" s="0" t="n">
        <v>1566</v>
      </c>
      <c r="E5468" s="0" t="n">
        <v>31.820588</v>
      </c>
      <c r="F5468" s="0" t="n">
        <v>-103.758137</v>
      </c>
      <c r="G5468" s="0" t="n">
        <v>0.0014202683874</v>
      </c>
      <c r="H5468" s="0" t="n">
        <v>1914.87</v>
      </c>
      <c r="I5468" s="0" t="n">
        <v>1.6015</v>
      </c>
      <c r="J5468" s="0" t="n">
        <v>5.53846</v>
      </c>
      <c r="K5468" s="0" t="n">
        <v>325</v>
      </c>
      <c r="L5468" s="0" t="s">
        <v>20</v>
      </c>
      <c r="M5468" s="0" t="n">
        <f aca="false">35.3*G5468</f>
        <v>0.05013547407522</v>
      </c>
      <c r="N5468" s="0" t="n">
        <f aca="false">M5468*1000/365</f>
        <v>0.137357463219781</v>
      </c>
      <c r="O5468" s="0" t="n">
        <f aca="false">Table1[[#This Row],[Detection frequency 2021]]/100*365</f>
        <v>20.215379</v>
      </c>
      <c r="P5468" s="0" t="n">
        <f aca="false">Table1[[#This Row],[Flared days/year]]/12</f>
        <v>1.68461491666667</v>
      </c>
      <c r="Q5468" s="2" t="n">
        <f aca="false">Table1[[#This Row],['#days per month]]-P5524</f>
        <v>0.42309279166667</v>
      </c>
    </row>
    <row r="5469" customFormat="false" ht="15.75" hidden="true" customHeight="false" outlineLevel="0" collapsed="false">
      <c r="A5469" s="0" t="s">
        <v>645</v>
      </c>
      <c r="B5469" s="0" t="s">
        <v>646</v>
      </c>
      <c r="C5469" s="0" t="s">
        <v>5642</v>
      </c>
      <c r="D5469" s="0" t="n">
        <v>1396</v>
      </c>
      <c r="E5469" s="0" t="n">
        <v>32.094858</v>
      </c>
      <c r="F5469" s="0" t="n">
        <v>-103.987887</v>
      </c>
      <c r="G5469" s="0" t="n">
        <v>0.0014199249573</v>
      </c>
      <c r="H5469" s="0" t="n">
        <v>1853.78</v>
      </c>
      <c r="I5469" s="0" t="n">
        <v>1.6015</v>
      </c>
      <c r="J5469" s="0" t="n">
        <v>3.01205</v>
      </c>
      <c r="K5469" s="0" t="n">
        <v>332</v>
      </c>
      <c r="L5469" s="0" t="s">
        <v>20</v>
      </c>
      <c r="M5469" s="0" t="n">
        <f aca="false">35.3*G5469</f>
        <v>0.05012335099269</v>
      </c>
      <c r="N5469" s="0" t="n">
        <f aca="false">M5469*1000/365</f>
        <v>0.137324249295041</v>
      </c>
      <c r="O5469" s="0" t="n">
        <f aca="false">Table1[[#This Row],[Detection frequency 2021]]/100*365</f>
        <v>10.9939825</v>
      </c>
      <c r="P5469" s="0" t="n">
        <f aca="false">Table1[[#This Row],[Flared days/year]]/12</f>
        <v>0.916165208333333</v>
      </c>
      <c r="Q5469" s="2" t="n">
        <f aca="false">Table1[[#This Row],['#days per month]]-P5525</f>
        <v>-0.829806208333333</v>
      </c>
    </row>
    <row r="5470" customFormat="false" ht="15.75" hidden="true" customHeight="false" outlineLevel="0" collapsed="false">
      <c r="A5470" s="0" t="s">
        <v>598</v>
      </c>
      <c r="B5470" s="0" t="s">
        <v>599</v>
      </c>
      <c r="C5470" s="0" t="s">
        <v>5643</v>
      </c>
      <c r="D5470" s="0" t="n">
        <v>310</v>
      </c>
      <c r="E5470" s="0" t="n">
        <v>55.431392</v>
      </c>
      <c r="F5470" s="0" t="n">
        <v>-113.716618</v>
      </c>
      <c r="G5470" s="0" t="n">
        <v>0.00141909720269999</v>
      </c>
      <c r="H5470" s="0" t="n">
        <v>1791.08</v>
      </c>
      <c r="I5470" s="0" t="n">
        <v>1.6015</v>
      </c>
      <c r="J5470" s="0" t="n">
        <v>9.00322</v>
      </c>
      <c r="K5470" s="0" t="n">
        <v>311</v>
      </c>
      <c r="L5470" s="0" t="s">
        <v>20</v>
      </c>
      <c r="M5470" s="0" t="n">
        <f aca="false">35.3*G5470</f>
        <v>0.0500941312553096</v>
      </c>
      <c r="N5470" s="0" t="n">
        <f aca="false">M5470*1000/365</f>
        <v>0.137244195220026</v>
      </c>
      <c r="O5470" s="0" t="n">
        <f aca="false">Table1[[#This Row],[Detection frequency 2021]]/100*365</f>
        <v>32.861753</v>
      </c>
      <c r="P5470" s="0" t="n">
        <f aca="false">Table1[[#This Row],[Flared days/year]]/12</f>
        <v>2.73847941666667</v>
      </c>
      <c r="Q5470" s="2" t="n">
        <f aca="false">Table1[[#This Row],['#days per month]]-P5526</f>
        <v>0.113232125</v>
      </c>
    </row>
    <row r="5471" customFormat="false" ht="15.75" hidden="true" customHeight="false" outlineLevel="0" collapsed="false">
      <c r="A5471" s="0" t="s">
        <v>24</v>
      </c>
      <c r="B5471" s="0" t="s">
        <v>25</v>
      </c>
      <c r="C5471" s="0" t="s">
        <v>5644</v>
      </c>
      <c r="D5471" s="0" t="n">
        <v>9210</v>
      </c>
      <c r="E5471" s="0" t="n">
        <v>65.761978</v>
      </c>
      <c r="F5471" s="0" t="n">
        <v>77.254839</v>
      </c>
      <c r="G5471" s="0" t="n">
        <v>0.0014179348239</v>
      </c>
      <c r="H5471" s="0" t="n">
        <v>1406.4</v>
      </c>
      <c r="I5471" s="0" t="n">
        <v>1.6015</v>
      </c>
      <c r="J5471" s="0" t="n">
        <v>1.67784999999999</v>
      </c>
      <c r="K5471" s="0" t="n">
        <v>298</v>
      </c>
      <c r="L5471" s="0" t="s">
        <v>218</v>
      </c>
      <c r="M5471" s="0" t="n">
        <f aca="false">35.3*G5471</f>
        <v>0.05005309928367</v>
      </c>
      <c r="N5471" s="0" t="n">
        <f aca="false">M5471*1000/365</f>
        <v>0.13713177885937</v>
      </c>
      <c r="O5471" s="0" t="n">
        <f aca="false">Table1[[#This Row],[Detection frequency 2021]]/100*365</f>
        <v>6.12415249999996</v>
      </c>
      <c r="P5471" s="0" t="n">
        <f aca="false">Table1[[#This Row],[Flared days/year]]/12</f>
        <v>0.510346041666664</v>
      </c>
      <c r="Q5471" s="2" t="n">
        <f aca="false">Table1[[#This Row],['#days per month]]-P5527</f>
        <v>-0.27179725</v>
      </c>
    </row>
    <row r="5472" customFormat="false" ht="15.75" hidden="true" customHeight="false" outlineLevel="0" collapsed="false">
      <c r="A5472" s="0" t="s">
        <v>24</v>
      </c>
      <c r="B5472" s="0" t="s">
        <v>25</v>
      </c>
      <c r="C5472" s="0" t="s">
        <v>5645</v>
      </c>
      <c r="D5472" s="0" t="n">
        <v>10593</v>
      </c>
      <c r="E5472" s="0" t="n">
        <v>56.343948</v>
      </c>
      <c r="F5472" s="0" t="n">
        <v>102.313036</v>
      </c>
      <c r="G5472" s="0" t="n">
        <v>0.0014168458276</v>
      </c>
      <c r="H5472" s="0" t="n">
        <v>1840.1</v>
      </c>
      <c r="I5472" s="0" t="n">
        <v>1.6015</v>
      </c>
      <c r="J5472" s="0" t="n">
        <v>12.6866</v>
      </c>
      <c r="K5472" s="0" t="n">
        <v>268</v>
      </c>
      <c r="L5472" s="0" t="s">
        <v>218</v>
      </c>
      <c r="M5472" s="0" t="n">
        <f aca="false">35.3*G5472</f>
        <v>0.05001465771428</v>
      </c>
      <c r="N5472" s="0" t="n">
        <f aca="false">M5472*1000/365</f>
        <v>0.137026459491178</v>
      </c>
      <c r="O5472" s="0" t="n">
        <f aca="false">Table1[[#This Row],[Detection frequency 2021]]/100*365</f>
        <v>46.30609</v>
      </c>
      <c r="P5472" s="0" t="n">
        <f aca="false">Table1[[#This Row],[Flared days/year]]/12</f>
        <v>3.85884083333333</v>
      </c>
      <c r="Q5472" s="2" t="n">
        <f aca="false">Table1[[#This Row],['#days per month]]-P5528</f>
        <v>1.16709966666667</v>
      </c>
    </row>
    <row r="5473" customFormat="false" ht="15.75" hidden="true" customHeight="false" outlineLevel="0" collapsed="false">
      <c r="A5473" s="0" t="s">
        <v>598</v>
      </c>
      <c r="B5473" s="0" t="s">
        <v>599</v>
      </c>
      <c r="C5473" s="0" t="s">
        <v>5646</v>
      </c>
      <c r="D5473" s="0" t="n">
        <v>295</v>
      </c>
      <c r="E5473" s="0" t="n">
        <v>52.7583209999999</v>
      </c>
      <c r="F5473" s="0" t="n">
        <v>-114.11003</v>
      </c>
      <c r="G5473" s="0" t="n">
        <v>0.0014154045953</v>
      </c>
      <c r="H5473" s="0" t="n">
        <v>1863.34</v>
      </c>
      <c r="I5473" s="0" t="n">
        <v>1.6015</v>
      </c>
      <c r="J5473" s="0" t="n">
        <v>6.15942</v>
      </c>
      <c r="K5473" s="0" t="n">
        <v>276</v>
      </c>
      <c r="L5473" s="0" t="s">
        <v>20</v>
      </c>
      <c r="M5473" s="0" t="n">
        <f aca="false">35.3*G5473</f>
        <v>0.04996378221409</v>
      </c>
      <c r="N5473" s="0" t="n">
        <f aca="false">M5473*1000/365</f>
        <v>0.136887074559151</v>
      </c>
      <c r="O5473" s="0" t="n">
        <f aca="false">Table1[[#This Row],[Detection frequency 2021]]/100*365</f>
        <v>22.481883</v>
      </c>
      <c r="P5473" s="0" t="n">
        <f aca="false">Table1[[#This Row],[Flared days/year]]/12</f>
        <v>1.87349025</v>
      </c>
      <c r="Q5473" s="2" t="n">
        <f aca="false">Table1[[#This Row],['#days per month]]-P5529</f>
        <v>-0.25938725</v>
      </c>
    </row>
    <row r="5474" customFormat="false" ht="15.75" hidden="true" customHeight="false" outlineLevel="0" collapsed="false">
      <c r="A5474" s="0" t="s">
        <v>645</v>
      </c>
      <c r="B5474" s="0" t="s">
        <v>646</v>
      </c>
      <c r="C5474" s="0" t="s">
        <v>5647</v>
      </c>
      <c r="D5474" s="0" t="n">
        <v>2721</v>
      </c>
      <c r="E5474" s="0" t="n">
        <v>31.508645</v>
      </c>
      <c r="F5474" s="0" t="n">
        <v>-101.398708</v>
      </c>
      <c r="G5474" s="0" t="n">
        <v>0.00141539285409999</v>
      </c>
      <c r="H5474" s="0" t="n">
        <v>1816.76</v>
      </c>
      <c r="I5474" s="0" t="n">
        <v>1.6015</v>
      </c>
      <c r="J5474" s="0" t="n">
        <v>11.7825</v>
      </c>
      <c r="K5474" s="0" t="n">
        <v>331</v>
      </c>
      <c r="L5474" s="0" t="s">
        <v>20</v>
      </c>
      <c r="M5474" s="0" t="n">
        <f aca="false">35.3*G5474</f>
        <v>0.0499633677497296</v>
      </c>
      <c r="N5474" s="0" t="n">
        <f aca="false">M5474*1000/365</f>
        <v>0.136885939040355</v>
      </c>
      <c r="O5474" s="0" t="n">
        <f aca="false">Table1[[#This Row],[Detection frequency 2021]]/100*365</f>
        <v>43.006125</v>
      </c>
      <c r="P5474" s="0" t="n">
        <f aca="false">Table1[[#This Row],[Flared days/year]]/12</f>
        <v>3.58384375</v>
      </c>
      <c r="Q5474" s="2" t="n">
        <f aca="false">Table1[[#This Row],['#days per month]]-P5530</f>
        <v>0.386413333333333</v>
      </c>
    </row>
    <row r="5475" customFormat="false" ht="15.75" hidden="true" customHeight="false" outlineLevel="0" collapsed="false">
      <c r="A5475" s="0" t="s">
        <v>645</v>
      </c>
      <c r="B5475" s="0" t="s">
        <v>646</v>
      </c>
      <c r="C5475" s="0" t="s">
        <v>5648</v>
      </c>
      <c r="D5475" s="0" t="n">
        <v>527</v>
      </c>
      <c r="E5475" s="0" t="n">
        <v>47.906605</v>
      </c>
      <c r="F5475" s="0" t="n">
        <v>-103.53239</v>
      </c>
      <c r="G5475" s="0" t="n">
        <v>0.0014142950519</v>
      </c>
      <c r="H5475" s="0" t="n">
        <v>1906.35</v>
      </c>
      <c r="I5475" s="0" t="n">
        <v>1.88238</v>
      </c>
      <c r="J5475" s="0" t="n">
        <v>4.16666999999999</v>
      </c>
      <c r="K5475" s="0" t="n">
        <v>336</v>
      </c>
      <c r="L5475" s="0" t="s">
        <v>20</v>
      </c>
      <c r="M5475" s="0" t="n">
        <f aca="false">35.3*G5475</f>
        <v>0.04992461533207</v>
      </c>
      <c r="N5475" s="0" t="n">
        <f aca="false">M5475*1000/365</f>
        <v>0.136779768033068</v>
      </c>
      <c r="O5475" s="0" t="n">
        <f aca="false">Table1[[#This Row],[Detection frequency 2021]]/100*365</f>
        <v>15.2083455</v>
      </c>
      <c r="P5475" s="0" t="n">
        <f aca="false">Table1[[#This Row],[Flared days/year]]/12</f>
        <v>1.267362125</v>
      </c>
      <c r="Q5475" s="2" t="n">
        <f aca="false">Table1[[#This Row],['#days per month]]-P5531</f>
        <v>-2.13866579166664</v>
      </c>
    </row>
    <row r="5476" customFormat="false" ht="15.75" hidden="true" customHeight="false" outlineLevel="0" collapsed="false">
      <c r="A5476" s="0" t="s">
        <v>645</v>
      </c>
      <c r="B5476" s="0" t="s">
        <v>646</v>
      </c>
      <c r="C5476" s="0" t="s">
        <v>5649</v>
      </c>
      <c r="D5476" s="0" t="n">
        <v>2147</v>
      </c>
      <c r="E5476" s="0" t="n">
        <v>31.016909</v>
      </c>
      <c r="F5476" s="0" t="n">
        <v>-102.960278</v>
      </c>
      <c r="G5476" s="0" t="n">
        <v>0.0014135935152</v>
      </c>
      <c r="H5476" s="0" t="n">
        <v>1885.59</v>
      </c>
      <c r="I5476" s="0" t="n">
        <v>2.01932</v>
      </c>
      <c r="J5476" s="0" t="n">
        <v>7.73809999999999</v>
      </c>
      <c r="K5476" s="0" t="n">
        <v>336</v>
      </c>
      <c r="L5476" s="0" t="s">
        <v>20</v>
      </c>
      <c r="M5476" s="0" t="n">
        <f aca="false">35.3*G5476</f>
        <v>0.04989985108656</v>
      </c>
      <c r="N5476" s="0" t="n">
        <f aca="false">M5476*1000/365</f>
        <v>0.136711920785096</v>
      </c>
      <c r="O5476" s="0" t="n">
        <f aca="false">Table1[[#This Row],[Detection frequency 2021]]/100*365</f>
        <v>28.244065</v>
      </c>
      <c r="P5476" s="0" t="n">
        <f aca="false">Table1[[#This Row],[Flared days/year]]/12</f>
        <v>2.35367208333333</v>
      </c>
      <c r="Q5476" s="2" t="n">
        <f aca="false">Table1[[#This Row],['#days per month]]-P5532</f>
        <v>0.52230283333333</v>
      </c>
    </row>
    <row r="5477" customFormat="false" ht="15.75" hidden="true" customHeight="false" outlineLevel="0" collapsed="false">
      <c r="A5477" s="0" t="s">
        <v>645</v>
      </c>
      <c r="B5477" s="0" t="s">
        <v>646</v>
      </c>
      <c r="C5477" s="0" t="s">
        <v>5650</v>
      </c>
      <c r="D5477" s="0" t="n">
        <v>3212</v>
      </c>
      <c r="E5477" s="0" t="n">
        <v>28.915062</v>
      </c>
      <c r="F5477" s="0" t="n">
        <v>-97.854722</v>
      </c>
      <c r="G5477" s="0" t="n">
        <v>0.00141339685009999</v>
      </c>
      <c r="H5477" s="0" t="n">
        <v>1846.89</v>
      </c>
      <c r="I5477" s="0" t="n">
        <v>1.6015</v>
      </c>
      <c r="J5477" s="0" t="n">
        <v>2.8754</v>
      </c>
      <c r="K5477" s="0" t="n">
        <v>313</v>
      </c>
      <c r="L5477" s="0" t="s">
        <v>20</v>
      </c>
      <c r="M5477" s="0" t="n">
        <f aca="false">35.3*G5477</f>
        <v>0.0498929088085296</v>
      </c>
      <c r="N5477" s="0" t="n">
        <f aca="false">M5477*1000/365</f>
        <v>0.136692900845287</v>
      </c>
      <c r="O5477" s="0" t="n">
        <f aca="false">Table1[[#This Row],[Detection frequency 2021]]/100*365</f>
        <v>10.49521</v>
      </c>
      <c r="P5477" s="0" t="n">
        <f aca="false">Table1[[#This Row],[Flared days/year]]/12</f>
        <v>0.874600833333333</v>
      </c>
      <c r="Q5477" s="2" t="n">
        <f aca="false">Table1[[#This Row],['#days per month]]-P5533</f>
        <v>-2.54176875</v>
      </c>
    </row>
    <row r="5478" customFormat="false" ht="15.75" hidden="true" customHeight="false" outlineLevel="0" collapsed="false">
      <c r="A5478" s="0" t="s">
        <v>264</v>
      </c>
      <c r="B5478" s="0" t="s">
        <v>265</v>
      </c>
      <c r="C5478" s="0" t="s">
        <v>5651</v>
      </c>
      <c r="D5478" s="0" t="n">
        <v>8202</v>
      </c>
      <c r="E5478" s="0" t="n">
        <v>26.524709</v>
      </c>
      <c r="F5478" s="0" t="n">
        <v>52.114332</v>
      </c>
      <c r="G5478" s="0" t="n">
        <v>0.006644726669</v>
      </c>
      <c r="H5478" s="0" t="n">
        <v>1692.73</v>
      </c>
      <c r="I5478" s="0" t="n">
        <v>1.6015</v>
      </c>
      <c r="J5478" s="0" t="n">
        <v>3.33333</v>
      </c>
      <c r="K5478" s="0" t="n">
        <v>360</v>
      </c>
      <c r="L5478" s="0" t="s">
        <v>20</v>
      </c>
      <c r="M5478" s="0" t="n">
        <f aca="false">35.3*G5478</f>
        <v>0.2345588514157</v>
      </c>
      <c r="N5478" s="0" t="n">
        <f aca="false">M5478*1000/365</f>
        <v>0.64262699018</v>
      </c>
      <c r="O5478" s="0" t="n">
        <f aca="false">Table1[[#This Row],[Detection frequency 2021]]/100*365</f>
        <v>12.1666545</v>
      </c>
      <c r="P5478" s="0" t="n">
        <f aca="false">Table1[[#This Row],[Flared days/year]]/12</f>
        <v>1.013887875</v>
      </c>
      <c r="Q5478" s="2" t="n">
        <f aca="false">Table1[[#This Row],['#days per month]]-P5534</f>
        <v>-0.37658875</v>
      </c>
    </row>
    <row r="5479" customFormat="false" ht="15.75" hidden="true" customHeight="false" outlineLevel="0" collapsed="false">
      <c r="A5479" s="0" t="s">
        <v>24</v>
      </c>
      <c r="B5479" s="0" t="s">
        <v>25</v>
      </c>
      <c r="C5479" s="0" t="s">
        <v>5652</v>
      </c>
      <c r="D5479" s="0" t="n">
        <v>9382</v>
      </c>
      <c r="E5479" s="0" t="n">
        <v>67.8522189999999</v>
      </c>
      <c r="F5479" s="0" t="n">
        <v>80.041399</v>
      </c>
      <c r="G5479" s="0" t="n">
        <v>0.0014128009842</v>
      </c>
      <c r="H5479" s="0" t="n">
        <v>1776.75</v>
      </c>
      <c r="I5479" s="0" t="n">
        <v>1.39137999999999</v>
      </c>
      <c r="J5479" s="0" t="n">
        <v>3.56295</v>
      </c>
      <c r="K5479" s="0" t="n">
        <v>421</v>
      </c>
      <c r="L5479" s="0" t="s">
        <v>20</v>
      </c>
      <c r="M5479" s="0" t="n">
        <f aca="false">35.3*G5479</f>
        <v>0.04987187474226</v>
      </c>
      <c r="N5479" s="0" t="n">
        <f aca="false">M5479*1000/365</f>
        <v>0.136635273266466</v>
      </c>
      <c r="O5479" s="0" t="n">
        <f aca="false">Table1[[#This Row],[Detection frequency 2021]]/100*365</f>
        <v>13.0047675</v>
      </c>
      <c r="P5479" s="0" t="n">
        <f aca="false">Table1[[#This Row],[Flared days/year]]/12</f>
        <v>1.083730625</v>
      </c>
      <c r="Q5479" s="2" t="n">
        <f aca="false">Table1[[#This Row],['#days per month]]-P5535</f>
        <v>-1.249112125</v>
      </c>
    </row>
    <row r="5480" customFormat="false" ht="15.75" hidden="true" customHeight="false" outlineLevel="0" collapsed="false">
      <c r="A5480" s="0" t="s">
        <v>645</v>
      </c>
      <c r="B5480" s="0" t="s">
        <v>646</v>
      </c>
      <c r="C5480" s="0" t="s">
        <v>5653</v>
      </c>
      <c r="D5480" s="0" t="n">
        <v>3218</v>
      </c>
      <c r="E5480" s="0" t="n">
        <v>29.106928</v>
      </c>
      <c r="F5480" s="0" t="n">
        <v>-97.831919</v>
      </c>
      <c r="G5480" s="0" t="n">
        <v>0.0014127775018</v>
      </c>
      <c r="H5480" s="0" t="n">
        <v>1863.75</v>
      </c>
      <c r="I5480" s="0" t="n">
        <v>4.58442</v>
      </c>
      <c r="J5480" s="0" t="n">
        <v>6.89654999999999</v>
      </c>
      <c r="K5480" s="0" t="n">
        <v>319</v>
      </c>
      <c r="L5480" s="0" t="s">
        <v>20</v>
      </c>
      <c r="M5480" s="0" t="n">
        <f aca="false">35.3*G5480</f>
        <v>0.04987104581354</v>
      </c>
      <c r="N5480" s="0" t="n">
        <f aca="false">M5480*1000/365</f>
        <v>0.136633002228877</v>
      </c>
      <c r="O5480" s="0" t="n">
        <f aca="false">Table1[[#This Row],[Detection frequency 2021]]/100*365</f>
        <v>25.1724075</v>
      </c>
      <c r="P5480" s="0" t="n">
        <f aca="false">Table1[[#This Row],[Flared days/year]]/12</f>
        <v>2.097700625</v>
      </c>
      <c r="Q5480" s="2" t="n">
        <f aca="false">Table1[[#This Row],['#days per month]]-P5536</f>
        <v>0.53551583333333</v>
      </c>
    </row>
    <row r="5481" customFormat="false" ht="15.75" hidden="true" customHeight="false" outlineLevel="0" collapsed="false">
      <c r="A5481" s="0" t="s">
        <v>726</v>
      </c>
      <c r="B5481" s="0" t="s">
        <v>727</v>
      </c>
      <c r="C5481" s="0" t="s">
        <v>5654</v>
      </c>
      <c r="D5481" s="0" t="n">
        <v>5200</v>
      </c>
      <c r="E5481" s="0" t="n">
        <v>57.160756</v>
      </c>
      <c r="F5481" s="0" t="n">
        <v>2.295631</v>
      </c>
      <c r="G5481" s="0" t="n">
        <v>0.0014125749661</v>
      </c>
      <c r="H5481" s="0" t="n">
        <v>1821.86</v>
      </c>
      <c r="I5481" s="0" t="n">
        <v>1.6015</v>
      </c>
      <c r="J5481" s="0" t="n">
        <v>1.80723</v>
      </c>
      <c r="K5481" s="0" t="n">
        <v>166</v>
      </c>
      <c r="L5481" s="0" t="s">
        <v>20</v>
      </c>
      <c r="M5481" s="0" t="n">
        <f aca="false">35.3*G5481</f>
        <v>0.04986389630333</v>
      </c>
      <c r="N5481" s="0" t="n">
        <f aca="false">M5481*1000/365</f>
        <v>0.136613414529671</v>
      </c>
      <c r="O5481" s="0" t="n">
        <f aca="false">Table1[[#This Row],[Detection frequency 2021]]/100*365</f>
        <v>6.5963895</v>
      </c>
      <c r="P5481" s="0" t="n">
        <f aca="false">Table1[[#This Row],[Flared days/year]]/12</f>
        <v>0.549699125</v>
      </c>
      <c r="Q5481" s="2" t="n">
        <f aca="false">Table1[[#This Row],['#days per month]]-P5537</f>
        <v>-2.398488</v>
      </c>
    </row>
    <row r="5482" customFormat="false" ht="15.75" hidden="true" customHeight="false" outlineLevel="0" collapsed="false">
      <c r="A5482" s="0" t="s">
        <v>245</v>
      </c>
      <c r="B5482" s="0" t="s">
        <v>246</v>
      </c>
      <c r="C5482" s="0" t="s">
        <v>5655</v>
      </c>
      <c r="D5482" s="0" t="n">
        <v>6189</v>
      </c>
      <c r="E5482" s="0" t="n">
        <v>-1.620378</v>
      </c>
      <c r="F5482" s="0" t="n">
        <v>9.120589</v>
      </c>
      <c r="G5482" s="0" t="n">
        <v>0.001411439005</v>
      </c>
      <c r="H5482" s="0" t="n">
        <v>1803.59</v>
      </c>
      <c r="I5482" s="0" t="n">
        <v>1.6015</v>
      </c>
      <c r="J5482" s="0" t="n">
        <v>11.6278999999999</v>
      </c>
      <c r="K5482" s="0" t="n">
        <v>43</v>
      </c>
      <c r="L5482" s="0" t="s">
        <v>20</v>
      </c>
      <c r="M5482" s="0" t="n">
        <f aca="false">35.3*G5482</f>
        <v>0.0498237968765</v>
      </c>
      <c r="N5482" s="0" t="n">
        <f aca="false">M5482*1000/365</f>
        <v>0.136503553086301</v>
      </c>
      <c r="O5482" s="0" t="n">
        <f aca="false">Table1[[#This Row],[Detection frequency 2021]]/100*365</f>
        <v>42.4418349999996</v>
      </c>
      <c r="P5482" s="0" t="n">
        <f aca="false">Table1[[#This Row],[Flared days/year]]/12</f>
        <v>3.5368195833333</v>
      </c>
      <c r="Q5482" s="2" t="n">
        <f aca="false">Table1[[#This Row],['#days per month]]-P5538</f>
        <v>-0.853217916666667</v>
      </c>
    </row>
    <row r="5483" customFormat="false" ht="15.75" hidden="true" customHeight="false" outlineLevel="0" collapsed="false">
      <c r="A5483" s="0" t="s">
        <v>598</v>
      </c>
      <c r="B5483" s="0" t="s">
        <v>599</v>
      </c>
      <c r="C5483" s="0" t="s">
        <v>5656</v>
      </c>
      <c r="D5483" s="0" t="n">
        <v>480</v>
      </c>
      <c r="E5483" s="0" t="n">
        <v>49.458116</v>
      </c>
      <c r="F5483" s="0" t="n">
        <v>-103.899241</v>
      </c>
      <c r="G5483" s="0" t="n">
        <v>0.00141099870999999</v>
      </c>
      <c r="H5483" s="0" t="n">
        <v>1801.41</v>
      </c>
      <c r="I5483" s="0" t="n">
        <v>1.6015</v>
      </c>
      <c r="J5483" s="0" t="n">
        <v>9.20634999999999</v>
      </c>
      <c r="K5483" s="0" t="n">
        <v>315</v>
      </c>
      <c r="L5483" s="0" t="s">
        <v>20</v>
      </c>
      <c r="M5483" s="0" t="n">
        <f aca="false">35.3*G5483</f>
        <v>0.0498082544629996</v>
      </c>
      <c r="N5483" s="0" t="n">
        <f aca="false">M5483*1000/365</f>
        <v>0.136460971131506</v>
      </c>
      <c r="O5483" s="0" t="n">
        <f aca="false">Table1[[#This Row],[Detection frequency 2021]]/100*365</f>
        <v>33.6031775</v>
      </c>
      <c r="P5483" s="0" t="n">
        <f aca="false">Table1[[#This Row],[Flared days/year]]/12</f>
        <v>2.80026479166666</v>
      </c>
      <c r="Q5483" s="2" t="n">
        <f aca="false">Table1[[#This Row],['#days per month]]-P5539</f>
        <v>2.02476754166667</v>
      </c>
    </row>
    <row r="5484" customFormat="false" ht="15.75" hidden="true" customHeight="false" outlineLevel="0" collapsed="false">
      <c r="A5484" s="0" t="s">
        <v>598</v>
      </c>
      <c r="B5484" s="0" t="s">
        <v>599</v>
      </c>
      <c r="C5484" s="0" t="s">
        <v>5657</v>
      </c>
      <c r="D5484" s="0" t="n">
        <v>536</v>
      </c>
      <c r="E5484" s="0" t="n">
        <v>49.021907</v>
      </c>
      <c r="F5484" s="0" t="n">
        <v>-103.500793</v>
      </c>
      <c r="G5484" s="0" t="n">
        <v>0.0014109517452</v>
      </c>
      <c r="H5484" s="0" t="n">
        <v>1826.51</v>
      </c>
      <c r="I5484" s="0" t="n">
        <v>1.55577</v>
      </c>
      <c r="J5484" s="0" t="n">
        <v>2.71084</v>
      </c>
      <c r="K5484" s="0" t="n">
        <v>332</v>
      </c>
      <c r="L5484" s="0" t="s">
        <v>20</v>
      </c>
      <c r="M5484" s="0" t="n">
        <f aca="false">35.3*G5484</f>
        <v>0.04980659660556</v>
      </c>
      <c r="N5484" s="0" t="n">
        <f aca="false">M5484*1000/365</f>
        <v>0.136456429056329</v>
      </c>
      <c r="O5484" s="0" t="n">
        <f aca="false">Table1[[#This Row],[Detection frequency 2021]]/100*365</f>
        <v>9.894566</v>
      </c>
      <c r="P5484" s="0" t="n">
        <f aca="false">Table1[[#This Row],[Flared days/year]]/12</f>
        <v>0.824547166666667</v>
      </c>
      <c r="Q5484" s="2" t="n">
        <f aca="false">Table1[[#This Row],['#days per month]]-P5540</f>
        <v>-0.537392541666667</v>
      </c>
    </row>
    <row r="5485" customFormat="false" ht="15.75" hidden="true" customHeight="false" outlineLevel="0" collapsed="false">
      <c r="A5485" s="0" t="s">
        <v>612</v>
      </c>
      <c r="B5485" s="0" t="s">
        <v>613</v>
      </c>
      <c r="C5485" s="0" t="s">
        <v>5658</v>
      </c>
      <c r="D5485" s="0" t="n">
        <v>11663</v>
      </c>
      <c r="E5485" s="0" t="n">
        <v>16.707469</v>
      </c>
      <c r="F5485" s="0" t="n">
        <v>99.977092</v>
      </c>
      <c r="G5485" s="0" t="n">
        <v>0.0014109311981</v>
      </c>
      <c r="H5485" s="0" t="n">
        <v>1781.82</v>
      </c>
      <c r="I5485" s="0" t="n">
        <v>1.6015</v>
      </c>
      <c r="J5485" s="0" t="n">
        <v>10.4294</v>
      </c>
      <c r="K5485" s="0" t="n">
        <v>163</v>
      </c>
      <c r="L5485" s="0" t="s">
        <v>20</v>
      </c>
      <c r="M5485" s="0" t="n">
        <f aca="false">35.3*G5485</f>
        <v>0.04980587129293</v>
      </c>
      <c r="N5485" s="0" t="n">
        <f aca="false">M5485*1000/365</f>
        <v>0.136454441898438</v>
      </c>
      <c r="O5485" s="0" t="n">
        <f aca="false">Table1[[#This Row],[Detection frequency 2021]]/100*365</f>
        <v>38.06731</v>
      </c>
      <c r="P5485" s="0" t="n">
        <f aca="false">Table1[[#This Row],[Flared days/year]]/12</f>
        <v>3.17227583333333</v>
      </c>
      <c r="Q5485" s="2" t="n">
        <f aca="false">Table1[[#This Row],['#days per month]]-P5541</f>
        <v>0.717118541666667</v>
      </c>
    </row>
    <row r="5486" customFormat="false" ht="15.75" hidden="true" customHeight="false" outlineLevel="0" collapsed="false">
      <c r="A5486" s="0" t="s">
        <v>645</v>
      </c>
      <c r="B5486" s="0" t="s">
        <v>646</v>
      </c>
      <c r="C5486" s="0" t="s">
        <v>5659</v>
      </c>
      <c r="D5486" s="0" t="n">
        <v>2030</v>
      </c>
      <c r="E5486" s="0" t="n">
        <v>31.676463</v>
      </c>
      <c r="F5486" s="0" t="n">
        <v>-103.259531</v>
      </c>
      <c r="G5486" s="0" t="n">
        <v>0.00141050557959999</v>
      </c>
      <c r="H5486" s="0" t="n">
        <v>1890.48</v>
      </c>
      <c r="I5486" s="0" t="n">
        <v>1.8124</v>
      </c>
      <c r="J5486" s="0" t="n">
        <v>7.03812</v>
      </c>
      <c r="K5486" s="0" t="n">
        <v>341</v>
      </c>
      <c r="L5486" s="0" t="s">
        <v>20</v>
      </c>
      <c r="M5486" s="0" t="n">
        <f aca="false">35.3*G5486</f>
        <v>0.0497908469598796</v>
      </c>
      <c r="N5486" s="0" t="n">
        <f aca="false">M5486*1000/365</f>
        <v>0.136413279342136</v>
      </c>
      <c r="O5486" s="0" t="n">
        <f aca="false">Table1[[#This Row],[Detection frequency 2021]]/100*365</f>
        <v>25.689138</v>
      </c>
      <c r="P5486" s="0" t="n">
        <f aca="false">Table1[[#This Row],[Flared days/year]]/12</f>
        <v>2.1407615</v>
      </c>
      <c r="Q5486" s="2" t="n">
        <f aca="false">Table1[[#This Row],['#days per month]]-P5542</f>
        <v>-2.1326585</v>
      </c>
    </row>
    <row r="5487" customFormat="false" ht="15.75" hidden="true" customHeight="false" outlineLevel="0" collapsed="false">
      <c r="A5487" s="0" t="s">
        <v>221</v>
      </c>
      <c r="B5487" s="0" t="s">
        <v>222</v>
      </c>
      <c r="C5487" s="0" t="s">
        <v>5660</v>
      </c>
      <c r="D5487" s="0" t="n">
        <v>10741</v>
      </c>
      <c r="E5487" s="0" t="n">
        <v>26.9631159999999</v>
      </c>
      <c r="F5487" s="0" t="n">
        <v>94.742104</v>
      </c>
      <c r="G5487" s="0" t="n">
        <v>0.0014091641475</v>
      </c>
      <c r="H5487" s="0" t="n">
        <v>1903.08</v>
      </c>
      <c r="I5487" s="0" t="n">
        <v>1.90649</v>
      </c>
      <c r="J5487" s="0" t="n">
        <v>12.5</v>
      </c>
      <c r="K5487" s="0" t="n">
        <v>200</v>
      </c>
      <c r="L5487" s="0" t="s">
        <v>20</v>
      </c>
      <c r="M5487" s="0" t="n">
        <f aca="false">35.3*G5487</f>
        <v>0.04974349440675</v>
      </c>
      <c r="N5487" s="0" t="n">
        <f aca="false">M5487*1000/365</f>
        <v>0.136283546319863</v>
      </c>
      <c r="O5487" s="0" t="n">
        <f aca="false">Table1[[#This Row],[Detection frequency 2021]]/100*365</f>
        <v>45.625</v>
      </c>
      <c r="P5487" s="0" t="n">
        <f aca="false">Table1[[#This Row],[Flared days/year]]/12</f>
        <v>3.80208333333333</v>
      </c>
      <c r="Q5487" s="2" t="n">
        <f aca="false">Table1[[#This Row],['#days per month]]-P5543</f>
        <v>1.99872479166667</v>
      </c>
    </row>
    <row r="5488" customFormat="false" ht="15.75" hidden="true" customHeight="false" outlineLevel="0" collapsed="false">
      <c r="A5488" s="0" t="s">
        <v>645</v>
      </c>
      <c r="B5488" s="0" t="s">
        <v>646</v>
      </c>
      <c r="C5488" s="0" t="s">
        <v>5661</v>
      </c>
      <c r="D5488" s="0" t="n">
        <v>2006</v>
      </c>
      <c r="E5488" s="0" t="n">
        <v>31.053371</v>
      </c>
      <c r="F5488" s="0" t="n">
        <v>-103.299984</v>
      </c>
      <c r="G5488" s="0" t="n">
        <v>0.0014084009695</v>
      </c>
      <c r="H5488" s="0" t="n">
        <v>1825.81</v>
      </c>
      <c r="I5488" s="0" t="n">
        <v>1.6015</v>
      </c>
      <c r="J5488" s="0" t="n">
        <v>6.56715999999999</v>
      </c>
      <c r="K5488" s="0" t="n">
        <v>335</v>
      </c>
      <c r="L5488" s="0" t="s">
        <v>20</v>
      </c>
      <c r="M5488" s="0" t="n">
        <f aca="false">35.3*G5488</f>
        <v>0.04971655422335</v>
      </c>
      <c r="N5488" s="0" t="n">
        <f aca="false">M5488*1000/365</f>
        <v>0.136209737598219</v>
      </c>
      <c r="O5488" s="0" t="n">
        <f aca="false">Table1[[#This Row],[Detection frequency 2021]]/100*365</f>
        <v>23.970134</v>
      </c>
      <c r="P5488" s="0" t="n">
        <f aca="false">Table1[[#This Row],[Flared days/year]]/12</f>
        <v>1.99751116666666</v>
      </c>
      <c r="Q5488" s="2" t="n">
        <f aca="false">Table1[[#This Row],['#days per month]]-P5544</f>
        <v>-3.25356133333334</v>
      </c>
    </row>
    <row r="5489" customFormat="false" ht="15.75" hidden="true" customHeight="false" outlineLevel="0" collapsed="false">
      <c r="A5489" s="0" t="s">
        <v>161</v>
      </c>
      <c r="B5489" s="0" t="s">
        <v>162</v>
      </c>
      <c r="C5489" s="0" t="s">
        <v>5662</v>
      </c>
      <c r="D5489" s="0" t="n">
        <v>10780</v>
      </c>
      <c r="E5489" s="0" t="n">
        <v>39.835881</v>
      </c>
      <c r="F5489" s="0" t="n">
        <v>97.295042</v>
      </c>
      <c r="G5489" s="0" t="n">
        <v>0.00140828062219999</v>
      </c>
      <c r="H5489" s="0" t="n">
        <v>1788.7</v>
      </c>
      <c r="I5489" s="0" t="n">
        <v>1.6015</v>
      </c>
      <c r="J5489" s="0" t="n">
        <v>7.80347</v>
      </c>
      <c r="K5489" s="0" t="n">
        <v>346</v>
      </c>
      <c r="L5489" s="0" t="s">
        <v>20</v>
      </c>
      <c r="M5489" s="0" t="n">
        <f aca="false">35.3*G5489</f>
        <v>0.0497123059636596</v>
      </c>
      <c r="N5489" s="0" t="n">
        <f aca="false">M5489*1000/365</f>
        <v>0.136198098530574</v>
      </c>
      <c r="O5489" s="0" t="n">
        <f aca="false">Table1[[#This Row],[Detection frequency 2021]]/100*365</f>
        <v>28.4826655</v>
      </c>
      <c r="P5489" s="0" t="n">
        <f aca="false">Table1[[#This Row],[Flared days/year]]/12</f>
        <v>2.37355545833333</v>
      </c>
      <c r="Q5489" s="2" t="n">
        <f aca="false">Table1[[#This Row],['#days per month]]-P5545</f>
        <v>0.360686916666666</v>
      </c>
    </row>
    <row r="5490" customFormat="false" ht="15.75" hidden="true" customHeight="false" outlineLevel="0" collapsed="false">
      <c r="A5490" s="0" t="s">
        <v>143</v>
      </c>
      <c r="B5490" s="0" t="s">
        <v>144</v>
      </c>
      <c r="C5490" s="0" t="s">
        <v>5663</v>
      </c>
      <c r="D5490" s="0" t="n">
        <v>6310</v>
      </c>
      <c r="E5490" s="0" t="n">
        <v>-7.544147</v>
      </c>
      <c r="F5490" s="0" t="n">
        <v>12.1676679999999</v>
      </c>
      <c r="G5490" s="0" t="n">
        <v>0.0014081191807</v>
      </c>
      <c r="H5490" s="0" t="n">
        <v>1818.1</v>
      </c>
      <c r="I5490" s="0" t="n">
        <v>1.6015</v>
      </c>
      <c r="J5490" s="0" t="n">
        <v>11.3402</v>
      </c>
      <c r="K5490" s="0" t="n">
        <v>97</v>
      </c>
      <c r="L5490" s="0" t="s">
        <v>20</v>
      </c>
      <c r="M5490" s="0" t="n">
        <f aca="false">35.3*G5490</f>
        <v>0.04970660707871</v>
      </c>
      <c r="N5490" s="0" t="n">
        <f aca="false">M5490*1000/365</f>
        <v>0.136182485147151</v>
      </c>
      <c r="O5490" s="0" t="n">
        <f aca="false">Table1[[#This Row],[Detection frequency 2021]]/100*365</f>
        <v>41.39173</v>
      </c>
      <c r="P5490" s="0" t="n">
        <f aca="false">Table1[[#This Row],[Flared days/year]]/12</f>
        <v>3.44931083333333</v>
      </c>
      <c r="Q5490" s="2" t="n">
        <f aca="false">Table1[[#This Row],['#days per month]]-P5546</f>
        <v>1.83783279166667</v>
      </c>
    </row>
    <row r="5491" customFormat="false" ht="15.75" hidden="true" customHeight="false" outlineLevel="0" collapsed="false">
      <c r="A5491" s="0" t="s">
        <v>245</v>
      </c>
      <c r="B5491" s="0" t="s">
        <v>246</v>
      </c>
      <c r="C5491" s="0" t="s">
        <v>5664</v>
      </c>
      <c r="D5491" s="0" t="n">
        <v>6171</v>
      </c>
      <c r="E5491" s="0" t="n">
        <v>-1.180521</v>
      </c>
      <c r="F5491" s="0" t="n">
        <v>8.696209</v>
      </c>
      <c r="G5491" s="0" t="n">
        <v>0.0014056887523</v>
      </c>
      <c r="H5491" s="0" t="n">
        <v>1755.41</v>
      </c>
      <c r="I5491" s="0" t="n">
        <v>1.91352</v>
      </c>
      <c r="J5491" s="0" t="n">
        <v>9.80392</v>
      </c>
      <c r="K5491" s="0" t="n">
        <v>51</v>
      </c>
      <c r="L5491" s="0" t="s">
        <v>20</v>
      </c>
      <c r="M5491" s="0" t="n">
        <f aca="false">35.3*G5491</f>
        <v>0.04962081295619</v>
      </c>
      <c r="N5491" s="0" t="n">
        <f aca="false">M5491*1000/365</f>
        <v>0.135947432756685</v>
      </c>
      <c r="O5491" s="0" t="n">
        <f aca="false">Table1[[#This Row],[Detection frequency 2021]]/100*365</f>
        <v>35.784308</v>
      </c>
      <c r="P5491" s="0" t="n">
        <f aca="false">Table1[[#This Row],[Flared days/year]]/12</f>
        <v>2.98202566666667</v>
      </c>
      <c r="Q5491" s="2" t="n">
        <f aca="false">Table1[[#This Row],['#days per month]]-P5547</f>
        <v>1.34486683333333</v>
      </c>
    </row>
    <row r="5492" customFormat="false" ht="15.75" hidden="true" customHeight="false" outlineLevel="0" collapsed="false">
      <c r="A5492" s="0" t="s">
        <v>645</v>
      </c>
      <c r="B5492" s="0" t="s">
        <v>646</v>
      </c>
      <c r="C5492" s="0" t="s">
        <v>5665</v>
      </c>
      <c r="D5492" s="0" t="n">
        <v>1799</v>
      </c>
      <c r="E5492" s="0" t="n">
        <v>32.196558</v>
      </c>
      <c r="F5492" s="0" t="n">
        <v>-103.549036</v>
      </c>
      <c r="G5492" s="0" t="n">
        <v>0.0014053394516</v>
      </c>
      <c r="H5492" s="0" t="n">
        <v>1900.67</v>
      </c>
      <c r="I5492" s="0" t="n">
        <v>1.6015</v>
      </c>
      <c r="J5492" s="0" t="n">
        <v>5.37313</v>
      </c>
      <c r="K5492" s="0" t="n">
        <v>335</v>
      </c>
      <c r="L5492" s="0" t="s">
        <v>20</v>
      </c>
      <c r="M5492" s="0" t="n">
        <f aca="false">35.3*G5492</f>
        <v>0.04960848264148</v>
      </c>
      <c r="N5492" s="0" t="n">
        <f aca="false">M5492*1000/365</f>
        <v>0.135913651072548</v>
      </c>
      <c r="O5492" s="0" t="n">
        <f aca="false">Table1[[#This Row],[Detection frequency 2021]]/100*365</f>
        <v>19.6119245</v>
      </c>
      <c r="P5492" s="0" t="n">
        <f aca="false">Table1[[#This Row],[Flared days/year]]/12</f>
        <v>1.63432704166667</v>
      </c>
      <c r="Q5492" s="2" t="n">
        <f aca="false">Table1[[#This Row],['#days per month]]-P5548</f>
        <v>0.75268475</v>
      </c>
    </row>
    <row r="5493" customFormat="false" ht="15.75" hidden="true" customHeight="false" outlineLevel="0" collapsed="false">
      <c r="A5493" s="0" t="s">
        <v>72</v>
      </c>
      <c r="B5493" s="0" t="s">
        <v>73</v>
      </c>
      <c r="C5493" s="0" t="s">
        <v>5666</v>
      </c>
      <c r="D5493" s="0" t="n">
        <v>6918</v>
      </c>
      <c r="E5493" s="0" t="n">
        <v>46.035901</v>
      </c>
      <c r="F5493" s="0" t="n">
        <v>53.3412449999999</v>
      </c>
      <c r="G5493" s="0" t="n">
        <v>0.001405216169</v>
      </c>
      <c r="H5493" s="0" t="n">
        <v>1783.86</v>
      </c>
      <c r="I5493" s="0" t="n">
        <v>1.6015</v>
      </c>
      <c r="J5493" s="0" t="n">
        <v>1.31234</v>
      </c>
      <c r="K5493" s="0" t="n">
        <v>381</v>
      </c>
      <c r="L5493" s="0" t="s">
        <v>20</v>
      </c>
      <c r="M5493" s="0" t="n">
        <f aca="false">35.3*G5493</f>
        <v>0.0496041307657</v>
      </c>
      <c r="N5493" s="0" t="n">
        <f aca="false">M5493*1000/365</f>
        <v>0.135901728125205</v>
      </c>
      <c r="O5493" s="0" t="n">
        <f aca="false">Table1[[#This Row],[Detection frequency 2021]]/100*365</f>
        <v>4.790041</v>
      </c>
      <c r="P5493" s="0" t="n">
        <f aca="false">Table1[[#This Row],[Flared days/year]]/12</f>
        <v>0.399170083333333</v>
      </c>
      <c r="Q5493" s="2" t="n">
        <f aca="false">Table1[[#This Row],['#days per month]]-P5549</f>
        <v>-0.624466333333333</v>
      </c>
    </row>
    <row r="5494" customFormat="false" ht="15.75" hidden="true" customHeight="false" outlineLevel="0" collapsed="false">
      <c r="A5494" s="0" t="s">
        <v>645</v>
      </c>
      <c r="B5494" s="0" t="s">
        <v>646</v>
      </c>
      <c r="C5494" s="0" t="s">
        <v>5667</v>
      </c>
      <c r="D5494" s="0" t="n">
        <v>2472</v>
      </c>
      <c r="E5494" s="0" t="n">
        <v>32.310873</v>
      </c>
      <c r="F5494" s="0" t="n">
        <v>-101.850003</v>
      </c>
      <c r="G5494" s="0" t="n">
        <v>0.0014049108978</v>
      </c>
      <c r="H5494" s="0" t="n">
        <v>1870.89</v>
      </c>
      <c r="I5494" s="0" t="n">
        <v>2.27214</v>
      </c>
      <c r="J5494" s="0" t="n">
        <v>6.32183999999999</v>
      </c>
      <c r="K5494" s="0" t="n">
        <v>348</v>
      </c>
      <c r="L5494" s="0" t="s">
        <v>20</v>
      </c>
      <c r="M5494" s="0" t="n">
        <f aca="false">35.3*G5494</f>
        <v>0.04959335469234</v>
      </c>
      <c r="N5494" s="0" t="n">
        <f aca="false">M5494*1000/365</f>
        <v>0.135872204636548</v>
      </c>
      <c r="O5494" s="0" t="n">
        <f aca="false">Table1[[#This Row],[Detection frequency 2021]]/100*365</f>
        <v>23.074716</v>
      </c>
      <c r="P5494" s="0" t="n">
        <f aca="false">Table1[[#This Row],[Flared days/year]]/12</f>
        <v>1.922893</v>
      </c>
      <c r="Q5494" s="2" t="n">
        <f aca="false">Table1[[#This Row],['#days per month]]-P5550</f>
        <v>0.909005124999997</v>
      </c>
    </row>
    <row r="5495" customFormat="false" ht="15.75" hidden="true" customHeight="false" outlineLevel="0" collapsed="false">
      <c r="A5495" s="0" t="s">
        <v>645</v>
      </c>
      <c r="B5495" s="0" t="s">
        <v>646</v>
      </c>
      <c r="C5495" s="0" t="s">
        <v>5668</v>
      </c>
      <c r="D5495" s="0" t="n">
        <v>883</v>
      </c>
      <c r="E5495" s="0" t="n">
        <v>47.990708</v>
      </c>
      <c r="F5495" s="0" t="n">
        <v>-102.745819</v>
      </c>
      <c r="G5495" s="0" t="n">
        <v>0.001404599756</v>
      </c>
      <c r="H5495" s="0" t="n">
        <v>1940.87</v>
      </c>
      <c r="I5495" s="0" t="n">
        <v>1.68481</v>
      </c>
      <c r="J5495" s="0" t="n">
        <v>7.53623</v>
      </c>
      <c r="K5495" s="0" t="n">
        <v>345</v>
      </c>
      <c r="L5495" s="0" t="s">
        <v>20</v>
      </c>
      <c r="M5495" s="0" t="n">
        <f aca="false">35.3*G5495</f>
        <v>0.0495823713868</v>
      </c>
      <c r="N5495" s="0" t="n">
        <f aca="false">M5495*1000/365</f>
        <v>0.135842113388493</v>
      </c>
      <c r="O5495" s="0" t="n">
        <f aca="false">Table1[[#This Row],[Detection frequency 2021]]/100*365</f>
        <v>27.5072395</v>
      </c>
      <c r="P5495" s="0" t="n">
        <f aca="false">Table1[[#This Row],[Flared days/year]]/12</f>
        <v>2.29226995833333</v>
      </c>
      <c r="Q5495" s="2" t="n">
        <f aca="false">Table1[[#This Row],['#days per month]]-P5551</f>
        <v>-0.434742375</v>
      </c>
    </row>
    <row r="5496" customFormat="false" ht="15.75" hidden="true" customHeight="false" outlineLevel="0" collapsed="false">
      <c r="A5496" s="0" t="s">
        <v>35</v>
      </c>
      <c r="B5496" s="0" t="s">
        <v>36</v>
      </c>
      <c r="C5496" s="0" t="s">
        <v>5669</v>
      </c>
      <c r="D5496" s="0" t="n">
        <v>3853</v>
      </c>
      <c r="E5496" s="0" t="n">
        <v>19.3921299999999</v>
      </c>
      <c r="F5496" s="0" t="n">
        <v>-92.0702709999999</v>
      </c>
      <c r="G5496" s="0" t="n">
        <v>0.0014041917493</v>
      </c>
      <c r="H5496" s="0" t="n">
        <v>1940.17</v>
      </c>
      <c r="I5496" s="0" t="n">
        <v>1.6015</v>
      </c>
      <c r="J5496" s="0" t="n">
        <v>6.70103</v>
      </c>
      <c r="K5496" s="0" t="n">
        <v>194</v>
      </c>
      <c r="L5496" s="0" t="s">
        <v>20</v>
      </c>
      <c r="M5496" s="0" t="n">
        <f aca="false">35.3*G5496</f>
        <v>0.04956796875029</v>
      </c>
      <c r="N5496" s="0" t="n">
        <f aca="false">M5496*1000/365</f>
        <v>0.135802654110384</v>
      </c>
      <c r="O5496" s="0" t="n">
        <f aca="false">Table1[[#This Row],[Detection frequency 2021]]/100*365</f>
        <v>24.4587595</v>
      </c>
      <c r="P5496" s="0" t="n">
        <f aca="false">Table1[[#This Row],[Flared days/year]]/12</f>
        <v>2.03822995833333</v>
      </c>
      <c r="Q5496" s="2" t="n">
        <f aca="false">Table1[[#This Row],['#days per month]]-P5552</f>
        <v>-1.620134625</v>
      </c>
    </row>
    <row r="5497" customFormat="false" ht="15.75" hidden="true" customHeight="false" outlineLevel="0" collapsed="false">
      <c r="A5497" s="0" t="s">
        <v>1160</v>
      </c>
      <c r="B5497" s="0" t="s">
        <v>1161</v>
      </c>
      <c r="C5497" s="0" t="s">
        <v>5670</v>
      </c>
      <c r="D5497" s="0" t="n">
        <v>9983</v>
      </c>
      <c r="E5497" s="0" t="n">
        <v>26.194936</v>
      </c>
      <c r="F5497" s="0" t="n">
        <v>68.925498</v>
      </c>
      <c r="G5497" s="0" t="n">
        <v>0.00140277987</v>
      </c>
      <c r="H5497" s="0" t="n">
        <v>1612.94</v>
      </c>
      <c r="I5497" s="0" t="n">
        <v>1.6015</v>
      </c>
      <c r="J5497" s="0" t="n">
        <v>3.19149</v>
      </c>
      <c r="K5497" s="0" t="n">
        <v>376</v>
      </c>
      <c r="L5497" s="0" t="s">
        <v>20</v>
      </c>
      <c r="M5497" s="0" t="n">
        <f aca="false">35.3*G5497</f>
        <v>0.049518129411</v>
      </c>
      <c r="N5497" s="0" t="n">
        <f aca="false">M5497*1000/365</f>
        <v>0.135666107975342</v>
      </c>
      <c r="O5497" s="0" t="n">
        <f aca="false">Table1[[#This Row],[Detection frequency 2021]]/100*365</f>
        <v>11.6489385</v>
      </c>
      <c r="P5497" s="0" t="n">
        <f aca="false">Table1[[#This Row],[Flared days/year]]/12</f>
        <v>0.970744875</v>
      </c>
      <c r="Q5497" s="2" t="n">
        <f aca="false">Table1[[#This Row],['#days per month]]-P5553</f>
        <v>-0.214318875</v>
      </c>
    </row>
    <row r="5498" customFormat="false" ht="15.75" hidden="true" customHeight="false" outlineLevel="0" collapsed="false">
      <c r="A5498" s="0" t="s">
        <v>1160</v>
      </c>
      <c r="B5498" s="0" t="s">
        <v>1161</v>
      </c>
      <c r="C5498" s="0" t="s">
        <v>5671</v>
      </c>
      <c r="D5498" s="0" t="n">
        <v>10019</v>
      </c>
      <c r="E5498" s="0" t="n">
        <v>33.137563</v>
      </c>
      <c r="F5498" s="0" t="n">
        <v>72.034063</v>
      </c>
      <c r="G5498" s="0" t="n">
        <v>0.0014021106216</v>
      </c>
      <c r="H5498" s="0" t="n">
        <v>1953.71</v>
      </c>
      <c r="I5498" s="0" t="n">
        <v>1.6015</v>
      </c>
      <c r="J5498" s="0" t="n">
        <v>15.285</v>
      </c>
      <c r="K5498" s="0" t="n">
        <v>386</v>
      </c>
      <c r="L5498" s="0" t="s">
        <v>20</v>
      </c>
      <c r="M5498" s="0" t="n">
        <f aca="false">35.3*G5498</f>
        <v>0.04949450494248</v>
      </c>
      <c r="N5498" s="0" t="n">
        <f aca="false">M5498*1000/365</f>
        <v>0.135601383404055</v>
      </c>
      <c r="O5498" s="0" t="n">
        <f aca="false">Table1[[#This Row],[Detection frequency 2021]]/100*365</f>
        <v>55.79025</v>
      </c>
      <c r="P5498" s="0" t="n">
        <f aca="false">Table1[[#This Row],[Flared days/year]]/12</f>
        <v>4.6491875</v>
      </c>
      <c r="Q5498" s="2" t="n">
        <f aca="false">Table1[[#This Row],['#days per month]]-P5554</f>
        <v>0.138730416666667</v>
      </c>
    </row>
    <row r="5499" customFormat="false" ht="15.75" hidden="true" customHeight="false" outlineLevel="0" collapsed="false">
      <c r="A5499" s="0" t="s">
        <v>161</v>
      </c>
      <c r="B5499" s="0" t="s">
        <v>162</v>
      </c>
      <c r="C5499" s="0" t="s">
        <v>5672</v>
      </c>
      <c r="D5499" s="0" t="n">
        <v>10982</v>
      </c>
      <c r="E5499" s="0" t="n">
        <v>36.353497</v>
      </c>
      <c r="F5499" s="0" t="n">
        <v>108.152158</v>
      </c>
      <c r="G5499" s="0" t="n">
        <v>0.00140178773859999</v>
      </c>
      <c r="H5499" s="0" t="n">
        <v>1888.35</v>
      </c>
      <c r="I5499" s="0" t="n">
        <v>1.6015</v>
      </c>
      <c r="J5499" s="0" t="n">
        <v>11.8243</v>
      </c>
      <c r="K5499" s="0" t="n">
        <v>296</v>
      </c>
      <c r="L5499" s="0" t="s">
        <v>20</v>
      </c>
      <c r="M5499" s="0" t="n">
        <f aca="false">35.3*G5499</f>
        <v>0.0494831071725796</v>
      </c>
      <c r="N5499" s="0" t="n">
        <f aca="false">M5499*1000/365</f>
        <v>0.135570156637205</v>
      </c>
      <c r="O5499" s="0" t="n">
        <f aca="false">Table1[[#This Row],[Detection frequency 2021]]/100*365</f>
        <v>43.158695</v>
      </c>
      <c r="P5499" s="0" t="n">
        <f aca="false">Table1[[#This Row],[Flared days/year]]/12</f>
        <v>3.59655791666667</v>
      </c>
      <c r="Q5499" s="2" t="n">
        <f aca="false">Table1[[#This Row],['#days per month]]-P5555</f>
        <v>2.714915625</v>
      </c>
    </row>
    <row r="5500" customFormat="false" ht="15.75" hidden="true" customHeight="false" outlineLevel="0" collapsed="false">
      <c r="A5500" s="0" t="s">
        <v>645</v>
      </c>
      <c r="B5500" s="0" t="s">
        <v>646</v>
      </c>
      <c r="C5500" s="0" t="s">
        <v>5673</v>
      </c>
      <c r="D5500" s="0" t="n">
        <v>2859</v>
      </c>
      <c r="E5500" s="0" t="n">
        <v>28.654521</v>
      </c>
      <c r="F5500" s="0" t="n">
        <v>-99.660507</v>
      </c>
      <c r="G5500" s="0" t="n">
        <v>0.0014011214255</v>
      </c>
      <c r="H5500" s="0" t="n">
        <v>1923.48</v>
      </c>
      <c r="I5500" s="0" t="n">
        <v>1.6015</v>
      </c>
      <c r="J5500" s="0" t="n">
        <v>6.64557</v>
      </c>
      <c r="K5500" s="0" t="n">
        <v>316</v>
      </c>
      <c r="L5500" s="0" t="s">
        <v>20</v>
      </c>
      <c r="M5500" s="0" t="n">
        <f aca="false">35.3*G5500</f>
        <v>0.04945958632015</v>
      </c>
      <c r="N5500" s="0" t="n">
        <f aca="false">M5500*1000/365</f>
        <v>0.135505715945616</v>
      </c>
      <c r="O5500" s="0" t="n">
        <f aca="false">Table1[[#This Row],[Detection frequency 2021]]/100*365</f>
        <v>24.2563305</v>
      </c>
      <c r="P5500" s="0" t="n">
        <f aca="false">Table1[[#This Row],[Flared days/year]]/12</f>
        <v>2.021360875</v>
      </c>
      <c r="Q5500" s="2" t="n">
        <f aca="false">Table1[[#This Row],['#days per month]]-P5556</f>
        <v>-0.151259041666667</v>
      </c>
    </row>
    <row r="5501" customFormat="false" ht="15.75" hidden="true" customHeight="false" outlineLevel="0" collapsed="false">
      <c r="A5501" s="0" t="s">
        <v>126</v>
      </c>
      <c r="B5501" s="0" t="s">
        <v>127</v>
      </c>
      <c r="C5501" s="0" t="s">
        <v>5674</v>
      </c>
      <c r="D5501" s="0" t="n">
        <v>6136</v>
      </c>
      <c r="E5501" s="0" t="n">
        <v>4.267475</v>
      </c>
      <c r="F5501" s="0" t="n">
        <v>8.166799</v>
      </c>
      <c r="G5501" s="0" t="n">
        <v>0.0014003377004</v>
      </c>
      <c r="H5501" s="0" t="n">
        <v>1882.35</v>
      </c>
      <c r="I5501" s="0" t="n">
        <v>1.6015</v>
      </c>
      <c r="J5501" s="0" t="n">
        <v>4.7619</v>
      </c>
      <c r="K5501" s="0" t="n">
        <v>42</v>
      </c>
      <c r="L5501" s="0" t="s">
        <v>20</v>
      </c>
      <c r="M5501" s="0" t="n">
        <f aca="false">35.3*G5501</f>
        <v>0.04943192082412</v>
      </c>
      <c r="N5501" s="0" t="n">
        <f aca="false">M5501*1000/365</f>
        <v>0.135429920066082</v>
      </c>
      <c r="O5501" s="0" t="n">
        <f aca="false">Table1[[#This Row],[Detection frequency 2021]]/100*365</f>
        <v>17.380935</v>
      </c>
      <c r="P5501" s="0" t="n">
        <f aca="false">Table1[[#This Row],[Flared days/year]]/12</f>
        <v>1.44841125</v>
      </c>
      <c r="Q5501" s="2" t="n">
        <f aca="false">Table1[[#This Row],['#days per month]]-P5557</f>
        <v>-1.065362</v>
      </c>
    </row>
    <row r="5502" customFormat="false" ht="15.75" hidden="true" customHeight="false" outlineLevel="0" collapsed="false">
      <c r="A5502" s="0" t="s">
        <v>161</v>
      </c>
      <c r="B5502" s="0" t="s">
        <v>162</v>
      </c>
      <c r="C5502" s="0" t="s">
        <v>5675</v>
      </c>
      <c r="D5502" s="0" t="n">
        <v>10076</v>
      </c>
      <c r="E5502" s="0" t="n">
        <v>39.615049</v>
      </c>
      <c r="F5502" s="0" t="n">
        <v>82.786821</v>
      </c>
      <c r="G5502" s="0" t="n">
        <v>0.0014002701885</v>
      </c>
      <c r="H5502" s="0" t="n">
        <v>1777.3</v>
      </c>
      <c r="I5502" s="0" t="n">
        <v>2.20955</v>
      </c>
      <c r="J5502" s="0" t="n">
        <v>10.3559999999999</v>
      </c>
      <c r="K5502" s="0" t="n">
        <v>309</v>
      </c>
      <c r="L5502" s="0" t="s">
        <v>20</v>
      </c>
      <c r="M5502" s="0" t="n">
        <f aca="false">35.3*G5502</f>
        <v>0.04942953765405</v>
      </c>
      <c r="N5502" s="0" t="n">
        <f aca="false">M5502*1000/365</f>
        <v>0.135423390833014</v>
      </c>
      <c r="O5502" s="0" t="n">
        <f aca="false">Table1[[#This Row],[Detection frequency 2021]]/100*365</f>
        <v>37.7993999999996</v>
      </c>
      <c r="P5502" s="0" t="n">
        <f aca="false">Table1[[#This Row],[Flared days/year]]/12</f>
        <v>3.14994999999997</v>
      </c>
      <c r="Q5502" s="2" t="n">
        <f aca="false">Table1[[#This Row],['#days per month]]-P5558</f>
        <v>-0.585429583333363</v>
      </c>
    </row>
    <row r="5503" customFormat="false" ht="15.75" hidden="true" customHeight="false" outlineLevel="0" collapsed="false">
      <c r="A5503" s="0" t="s">
        <v>645</v>
      </c>
      <c r="B5503" s="0" t="s">
        <v>646</v>
      </c>
      <c r="C5503" s="0" t="s">
        <v>5676</v>
      </c>
      <c r="D5503" s="0" t="n">
        <v>430</v>
      </c>
      <c r="E5503" s="0" t="n">
        <v>43.561836</v>
      </c>
      <c r="F5503" s="0" t="n">
        <v>-105.481409</v>
      </c>
      <c r="G5503" s="0" t="n">
        <v>0.0014001381</v>
      </c>
      <c r="H5503" s="0" t="n">
        <v>1788.55</v>
      </c>
      <c r="I5503" s="0" t="n">
        <v>1.6015</v>
      </c>
      <c r="J5503" s="0" t="n">
        <v>3.35366</v>
      </c>
      <c r="K5503" s="0" t="n">
        <v>328</v>
      </c>
      <c r="L5503" s="0" t="s">
        <v>20</v>
      </c>
      <c r="M5503" s="0" t="n">
        <f aca="false">35.3*G5503</f>
        <v>0.04942487493</v>
      </c>
      <c r="N5503" s="0" t="n">
        <f aca="false">M5503*1000/365</f>
        <v>0.135410616246575</v>
      </c>
      <c r="O5503" s="0" t="n">
        <f aca="false">Table1[[#This Row],[Detection frequency 2021]]/100*365</f>
        <v>12.240859</v>
      </c>
      <c r="P5503" s="0" t="n">
        <f aca="false">Table1[[#This Row],[Flared days/year]]/12</f>
        <v>1.02007158333333</v>
      </c>
      <c r="Q5503" s="2" t="n">
        <f aca="false">Table1[[#This Row],['#days per month]]-P5559</f>
        <v>-1.339842</v>
      </c>
    </row>
    <row r="5504" customFormat="false" ht="15.75" hidden="true" customHeight="false" outlineLevel="0" collapsed="false">
      <c r="A5504" s="0" t="s">
        <v>24</v>
      </c>
      <c r="B5504" s="0" t="s">
        <v>25</v>
      </c>
      <c r="C5504" s="0" t="s">
        <v>5677</v>
      </c>
      <c r="D5504" s="0" t="n">
        <v>10304</v>
      </c>
      <c r="E5504" s="0" t="n">
        <v>60.426877</v>
      </c>
      <c r="F5504" s="0" t="n">
        <v>96.413391</v>
      </c>
      <c r="G5504" s="0" t="n">
        <v>0.0013994893987</v>
      </c>
      <c r="H5504" s="0" t="n">
        <v>1919.4</v>
      </c>
      <c r="I5504" s="0" t="n">
        <v>1.6015</v>
      </c>
      <c r="J5504" s="0" t="n">
        <v>6.02837</v>
      </c>
      <c r="K5504" s="0" t="n">
        <v>282</v>
      </c>
      <c r="L5504" s="0" t="s">
        <v>20</v>
      </c>
      <c r="M5504" s="0" t="n">
        <f aca="false">35.3*G5504</f>
        <v>0.04940197577411</v>
      </c>
      <c r="N5504" s="0" t="n">
        <f aca="false">M5504*1000/365</f>
        <v>0.135347878833178</v>
      </c>
      <c r="O5504" s="0" t="n">
        <f aca="false">Table1[[#This Row],[Detection frequency 2021]]/100*365</f>
        <v>22.0035505</v>
      </c>
      <c r="P5504" s="0" t="n">
        <f aca="false">Table1[[#This Row],[Flared days/year]]/12</f>
        <v>1.83362920833333</v>
      </c>
      <c r="Q5504" s="2" t="n">
        <f aca="false">Table1[[#This Row],['#days per month]]-P5560</f>
        <v>0.634941833333336</v>
      </c>
    </row>
    <row r="5505" customFormat="false" ht="15.75" hidden="true" customHeight="false" outlineLevel="0" collapsed="false">
      <c r="A5505" s="0" t="s">
        <v>161</v>
      </c>
      <c r="B5505" s="0" t="s">
        <v>162</v>
      </c>
      <c r="C5505" s="0" t="s">
        <v>5678</v>
      </c>
      <c r="D5505" s="0" t="n">
        <v>11115</v>
      </c>
      <c r="E5505" s="0" t="n">
        <v>37.796833</v>
      </c>
      <c r="F5505" s="0" t="n">
        <v>109.957748999999</v>
      </c>
      <c r="G5505" s="0" t="n">
        <v>0.0013994893987</v>
      </c>
      <c r="H5505" s="0" t="n">
        <v>1845.39</v>
      </c>
      <c r="I5505" s="0" t="n">
        <v>1.6015</v>
      </c>
      <c r="J5505" s="0" t="n">
        <v>5.34125</v>
      </c>
      <c r="K5505" s="0" t="n">
        <v>337</v>
      </c>
      <c r="L5505" s="0" t="s">
        <v>20</v>
      </c>
      <c r="M5505" s="0" t="n">
        <f aca="false">35.3*G5505</f>
        <v>0.04940197577411</v>
      </c>
      <c r="N5505" s="0" t="n">
        <f aca="false">M5505*1000/365</f>
        <v>0.135347878833178</v>
      </c>
      <c r="O5505" s="0" t="n">
        <f aca="false">Table1[[#This Row],[Detection frequency 2021]]/100*365</f>
        <v>19.4955625</v>
      </c>
      <c r="P5505" s="0" t="n">
        <f aca="false">Table1[[#This Row],[Flared days/year]]/12</f>
        <v>1.62463020833333</v>
      </c>
      <c r="Q5505" s="2" t="n">
        <f aca="false">Table1[[#This Row],['#days per month]]-P5561</f>
        <v>0.758059375000003</v>
      </c>
    </row>
    <row r="5506" customFormat="false" ht="15.75" hidden="true" customHeight="false" outlineLevel="0" collapsed="false">
      <c r="A5506" s="0" t="s">
        <v>28</v>
      </c>
      <c r="B5506" s="0" t="s">
        <v>29</v>
      </c>
      <c r="C5506" s="0" t="s">
        <v>5679</v>
      </c>
      <c r="D5506" s="0" t="n">
        <v>8418</v>
      </c>
      <c r="E5506" s="0" t="n">
        <v>26.416376</v>
      </c>
      <c r="F5506" s="0" t="n">
        <v>55.9679819999999</v>
      </c>
      <c r="G5506" s="0" t="n">
        <v>0.0013993132807</v>
      </c>
      <c r="H5506" s="0" t="n">
        <v>1636.29</v>
      </c>
      <c r="I5506" s="0" t="n">
        <v>1.6015</v>
      </c>
      <c r="J5506" s="0" t="n">
        <v>3.03029999999999</v>
      </c>
      <c r="K5506" s="0" t="n">
        <v>363</v>
      </c>
      <c r="L5506" s="0" t="s">
        <v>20</v>
      </c>
      <c r="M5506" s="0" t="n">
        <f aca="false">35.3*G5506</f>
        <v>0.04939575880871</v>
      </c>
      <c r="N5506" s="0" t="n">
        <f aca="false">M5506*1000/365</f>
        <v>0.13533084605126</v>
      </c>
      <c r="O5506" s="0" t="n">
        <f aca="false">Table1[[#This Row],[Detection frequency 2021]]/100*365</f>
        <v>11.060595</v>
      </c>
      <c r="P5506" s="0" t="n">
        <f aca="false">Table1[[#This Row],[Flared days/year]]/12</f>
        <v>0.921716249999997</v>
      </c>
      <c r="Q5506" s="2" t="n">
        <f aca="false">Table1[[#This Row],['#days per month]]-P5562</f>
        <v>-1.57025129166667</v>
      </c>
    </row>
    <row r="5507" customFormat="false" ht="15.75" hidden="true" customHeight="false" outlineLevel="0" collapsed="false">
      <c r="A5507" s="0" t="s">
        <v>39</v>
      </c>
      <c r="B5507" s="0" t="s">
        <v>40</v>
      </c>
      <c r="C5507" s="0" t="s">
        <v>5680</v>
      </c>
      <c r="D5507" s="0" t="n">
        <v>5783</v>
      </c>
      <c r="E5507" s="0" t="n">
        <v>29.169423</v>
      </c>
      <c r="F5507" s="0" t="n">
        <v>21.432014</v>
      </c>
      <c r="G5507" s="0" t="n">
        <v>0.00139861467929999</v>
      </c>
      <c r="H5507" s="0" t="n">
        <v>1702.26</v>
      </c>
      <c r="I5507" s="0" t="n">
        <v>1.6015</v>
      </c>
      <c r="J5507" s="0" t="n">
        <v>6.00962</v>
      </c>
      <c r="K5507" s="0" t="n">
        <v>416</v>
      </c>
      <c r="L5507" s="0" t="s">
        <v>20</v>
      </c>
      <c r="M5507" s="0" t="n">
        <f aca="false">35.3*G5507</f>
        <v>0.0493710981792896</v>
      </c>
      <c r="N5507" s="0" t="n">
        <f aca="false">M5507*1000/365</f>
        <v>0.135263282682985</v>
      </c>
      <c r="O5507" s="0" t="n">
        <f aca="false">Table1[[#This Row],[Detection frequency 2021]]/100*365</f>
        <v>21.935113</v>
      </c>
      <c r="P5507" s="0" t="n">
        <f aca="false">Table1[[#This Row],[Flared days/year]]/12</f>
        <v>1.82792608333333</v>
      </c>
      <c r="Q5507" s="2" t="n">
        <f aca="false">Table1[[#This Row],['#days per month]]-P5563</f>
        <v>0.183780541666667</v>
      </c>
    </row>
    <row r="5508" customFormat="false" ht="15.75" hidden="true" customHeight="false" outlineLevel="0" collapsed="false">
      <c r="A5508" s="0" t="s">
        <v>645</v>
      </c>
      <c r="B5508" s="0" t="s">
        <v>646</v>
      </c>
      <c r="C5508" s="0" t="s">
        <v>5681</v>
      </c>
      <c r="D5508" s="0" t="n">
        <v>1508</v>
      </c>
      <c r="E5508" s="0" t="n">
        <v>32.103436</v>
      </c>
      <c r="F5508" s="0" t="n">
        <v>-103.838486</v>
      </c>
      <c r="G5508" s="0" t="n">
        <v>0.0013982242844</v>
      </c>
      <c r="H5508" s="0" t="n">
        <v>1791.94</v>
      </c>
      <c r="I5508" s="0" t="n">
        <v>1.6015</v>
      </c>
      <c r="J5508" s="0" t="n">
        <v>4.93827</v>
      </c>
      <c r="K5508" s="0" t="n">
        <v>324</v>
      </c>
      <c r="L5508" s="0" t="s">
        <v>20</v>
      </c>
      <c r="M5508" s="0" t="n">
        <f aca="false">35.3*G5508</f>
        <v>0.04935731723932</v>
      </c>
      <c r="N5508" s="0" t="n">
        <f aca="false">M5508*1000/365</f>
        <v>0.135225526683068</v>
      </c>
      <c r="O5508" s="0" t="n">
        <f aca="false">Table1[[#This Row],[Detection frequency 2021]]/100*365</f>
        <v>18.0246855</v>
      </c>
      <c r="P5508" s="0" t="n">
        <f aca="false">Table1[[#This Row],[Flared days/year]]/12</f>
        <v>1.502057125</v>
      </c>
      <c r="Q5508" s="2" t="n">
        <f aca="false">Table1[[#This Row],['#days per month]]-P5564</f>
        <v>-0.650506041666667</v>
      </c>
    </row>
    <row r="5509" customFormat="false" ht="15.75" hidden="true" customHeight="false" outlineLevel="0" collapsed="false">
      <c r="A5509" s="0" t="s">
        <v>645</v>
      </c>
      <c r="B5509" s="0" t="s">
        <v>646</v>
      </c>
      <c r="C5509" s="0" t="s">
        <v>5682</v>
      </c>
      <c r="D5509" s="0" t="n">
        <v>1735</v>
      </c>
      <c r="E5509" s="0" t="n">
        <v>32.312577</v>
      </c>
      <c r="F5509" s="0" t="n">
        <v>-103.604191</v>
      </c>
      <c r="G5509" s="0" t="n">
        <v>0.00139789846609999</v>
      </c>
      <c r="H5509" s="0" t="n">
        <v>1905.6</v>
      </c>
      <c r="I5509" s="0" t="n">
        <v>1.6015</v>
      </c>
      <c r="J5509" s="0" t="n">
        <v>3.68098</v>
      </c>
      <c r="K5509" s="0" t="n">
        <v>326</v>
      </c>
      <c r="L5509" s="0" t="s">
        <v>20</v>
      </c>
      <c r="M5509" s="0" t="n">
        <f aca="false">35.3*G5509</f>
        <v>0.0493458158533296</v>
      </c>
      <c r="N5509" s="0" t="n">
        <f aca="false">M5509*1000/365</f>
        <v>0.13519401603652</v>
      </c>
      <c r="O5509" s="0" t="n">
        <f aca="false">Table1[[#This Row],[Detection frequency 2021]]/100*365</f>
        <v>13.435577</v>
      </c>
      <c r="P5509" s="0" t="n">
        <f aca="false">Table1[[#This Row],[Flared days/year]]/12</f>
        <v>1.11963141666667</v>
      </c>
      <c r="Q5509" s="2" t="n">
        <f aca="false">Table1[[#This Row],['#days per month]]-P5565</f>
        <v>0.549318916666667</v>
      </c>
    </row>
    <row r="5510" customFormat="false" ht="15.75" hidden="true" customHeight="false" outlineLevel="0" collapsed="false">
      <c r="A5510" s="0" t="s">
        <v>645</v>
      </c>
      <c r="B5510" s="0" t="s">
        <v>646</v>
      </c>
      <c r="C5510" s="0" t="s">
        <v>5683</v>
      </c>
      <c r="D5510" s="0" t="n">
        <v>2353</v>
      </c>
      <c r="E5510" s="0" t="n">
        <v>31.910643</v>
      </c>
      <c r="F5510" s="0" t="n">
        <v>-102.075805</v>
      </c>
      <c r="G5510" s="0" t="n">
        <v>0.0013978925955</v>
      </c>
      <c r="H5510" s="0" t="n">
        <v>1839.74</v>
      </c>
      <c r="I5510" s="0" t="n">
        <v>1.39754</v>
      </c>
      <c r="J5510" s="0" t="n">
        <v>1.76471</v>
      </c>
      <c r="K5510" s="0" t="n">
        <v>340</v>
      </c>
      <c r="L5510" s="0" t="s">
        <v>20</v>
      </c>
      <c r="M5510" s="0" t="n">
        <f aca="false">35.3*G5510</f>
        <v>0.04934560862115</v>
      </c>
      <c r="N5510" s="0" t="n">
        <f aca="false">M5510*1000/365</f>
        <v>0.135193448277123</v>
      </c>
      <c r="O5510" s="0" t="n">
        <f aca="false">Table1[[#This Row],[Detection frequency 2021]]/100*365</f>
        <v>6.4411915</v>
      </c>
      <c r="P5510" s="0" t="n">
        <f aca="false">Table1[[#This Row],[Flared days/year]]/12</f>
        <v>0.536765958333333</v>
      </c>
      <c r="Q5510" s="2" t="n">
        <f aca="false">Table1[[#This Row],['#days per month]]-P5566</f>
        <v>-1.87159225</v>
      </c>
    </row>
    <row r="5511" customFormat="false" ht="15.75" hidden="true" customHeight="false" outlineLevel="0" collapsed="false">
      <c r="A5511" s="0" t="s">
        <v>645</v>
      </c>
      <c r="B5511" s="0" t="s">
        <v>646</v>
      </c>
      <c r="C5511" s="0" t="s">
        <v>5684</v>
      </c>
      <c r="D5511" s="0" t="n">
        <v>667</v>
      </c>
      <c r="E5511" s="0" t="n">
        <v>48.103945</v>
      </c>
      <c r="F5511" s="0" t="n">
        <v>-103.087201</v>
      </c>
      <c r="G5511" s="0" t="n">
        <v>0.0013957762442</v>
      </c>
      <c r="H5511" s="0" t="n">
        <v>1735.59</v>
      </c>
      <c r="I5511" s="0" t="n">
        <v>1.62853999999999</v>
      </c>
      <c r="J5511" s="0" t="n">
        <v>6.58683</v>
      </c>
      <c r="K5511" s="0" t="n">
        <v>334</v>
      </c>
      <c r="L5511" s="0" t="s">
        <v>20</v>
      </c>
      <c r="M5511" s="0" t="n">
        <f aca="false">35.3*G5511</f>
        <v>0.04927090142026</v>
      </c>
      <c r="N5511" s="0" t="n">
        <f aca="false">M5511*1000/365</f>
        <v>0.134988771014411</v>
      </c>
      <c r="O5511" s="0" t="n">
        <f aca="false">Table1[[#This Row],[Detection frequency 2021]]/100*365</f>
        <v>24.0419295</v>
      </c>
      <c r="P5511" s="0" t="n">
        <f aca="false">Table1[[#This Row],[Flared days/year]]/12</f>
        <v>2.003494125</v>
      </c>
      <c r="Q5511" s="2" t="n">
        <f aca="false">Table1[[#This Row],['#days per month]]-P5567</f>
        <v>-2.05205129166664</v>
      </c>
    </row>
    <row r="5512" customFormat="false" ht="15.75" hidden="true" customHeight="false" outlineLevel="0" collapsed="false">
      <c r="A5512" s="0" t="s">
        <v>645</v>
      </c>
      <c r="B5512" s="0" t="s">
        <v>646</v>
      </c>
      <c r="C5512" s="0" t="s">
        <v>5685</v>
      </c>
      <c r="D5512" s="0" t="n">
        <v>1379</v>
      </c>
      <c r="E5512" s="0" t="n">
        <v>32.284064</v>
      </c>
      <c r="F5512" s="0" t="n">
        <v>-104.004336</v>
      </c>
      <c r="G5512" s="0" t="n">
        <v>0.00139347790429999</v>
      </c>
      <c r="H5512" s="0" t="n">
        <v>1863.52</v>
      </c>
      <c r="I5512" s="0" t="n">
        <v>1.93045999999999</v>
      </c>
      <c r="J5512" s="0" t="n">
        <v>7.50751</v>
      </c>
      <c r="K5512" s="0" t="n">
        <v>333</v>
      </c>
      <c r="L5512" s="0" t="s">
        <v>20</v>
      </c>
      <c r="M5512" s="0" t="n">
        <f aca="false">35.3*G5512</f>
        <v>0.0491897700217896</v>
      </c>
      <c r="N5512" s="0" t="n">
        <f aca="false">M5512*1000/365</f>
        <v>0.134766493210383</v>
      </c>
      <c r="O5512" s="0" t="n">
        <f aca="false">Table1[[#This Row],[Detection frequency 2021]]/100*365</f>
        <v>27.4024115</v>
      </c>
      <c r="P5512" s="0" t="n">
        <f aca="false">Table1[[#This Row],[Flared days/year]]/12</f>
        <v>2.28353429166667</v>
      </c>
      <c r="Q5512" s="2" t="n">
        <f aca="false">Table1[[#This Row],['#days per month]]-P5568</f>
        <v>-0.309361833333333</v>
      </c>
    </row>
    <row r="5513" customFormat="false" ht="15.75" hidden="true" customHeight="false" outlineLevel="0" collapsed="false">
      <c r="A5513" s="0" t="s">
        <v>645</v>
      </c>
      <c r="B5513" s="0" t="s">
        <v>646</v>
      </c>
      <c r="C5513" s="0" t="s">
        <v>5686</v>
      </c>
      <c r="D5513" s="0" t="n">
        <v>1982</v>
      </c>
      <c r="E5513" s="0" t="n">
        <v>31.548143</v>
      </c>
      <c r="F5513" s="0" t="n">
        <v>-103.343385</v>
      </c>
      <c r="G5513" s="0" t="n">
        <v>0.0013925033847</v>
      </c>
      <c r="H5513" s="0" t="n">
        <v>1947.13</v>
      </c>
      <c r="I5513" s="0" t="n">
        <v>3.17472</v>
      </c>
      <c r="J5513" s="0" t="n">
        <v>7.58017</v>
      </c>
      <c r="K5513" s="0" t="n">
        <v>343</v>
      </c>
      <c r="L5513" s="0" t="s">
        <v>20</v>
      </c>
      <c r="M5513" s="0" t="n">
        <f aca="false">35.3*G5513</f>
        <v>0.04915536947991</v>
      </c>
      <c r="N5513" s="0" t="n">
        <f aca="false">M5513*1000/365</f>
        <v>0.134672245150438</v>
      </c>
      <c r="O5513" s="0" t="n">
        <f aca="false">Table1[[#This Row],[Detection frequency 2021]]/100*365</f>
        <v>27.6676205</v>
      </c>
      <c r="P5513" s="0" t="n">
        <f aca="false">Table1[[#This Row],[Flared days/year]]/12</f>
        <v>2.30563504166667</v>
      </c>
      <c r="Q5513" s="2" t="n">
        <f aca="false">Table1[[#This Row],['#days per month]]-P5569</f>
        <v>1.69115754166667</v>
      </c>
    </row>
    <row r="5514" customFormat="false" ht="15.75" hidden="true" customHeight="false" outlineLevel="0" collapsed="false">
      <c r="A5514" s="0" t="s">
        <v>35</v>
      </c>
      <c r="B5514" s="0" t="s">
        <v>36</v>
      </c>
      <c r="C5514" s="0" t="s">
        <v>5687</v>
      </c>
      <c r="D5514" s="0" t="n">
        <v>3797</v>
      </c>
      <c r="E5514" s="0" t="n">
        <v>17.833585</v>
      </c>
      <c r="F5514" s="0" t="n">
        <v>-93.1495449999999</v>
      </c>
      <c r="G5514" s="0" t="n">
        <v>0.0013914026472</v>
      </c>
      <c r="H5514" s="0" t="n">
        <v>1881.06</v>
      </c>
      <c r="I5514" s="0" t="n">
        <v>1.6015</v>
      </c>
      <c r="J5514" s="0" t="n">
        <v>6.91488999999999</v>
      </c>
      <c r="K5514" s="0" t="n">
        <v>188</v>
      </c>
      <c r="L5514" s="0" t="s">
        <v>20</v>
      </c>
      <c r="M5514" s="0" t="n">
        <f aca="false">35.3*G5514</f>
        <v>0.04911651344616</v>
      </c>
      <c r="N5514" s="0" t="n">
        <f aca="false">M5514*1000/365</f>
        <v>0.134565790263452</v>
      </c>
      <c r="O5514" s="0" t="n">
        <f aca="false">Table1[[#This Row],[Detection frequency 2021]]/100*365</f>
        <v>25.2393485</v>
      </c>
      <c r="P5514" s="0" t="n">
        <f aca="false">Table1[[#This Row],[Flared days/year]]/12</f>
        <v>2.10327904166666</v>
      </c>
      <c r="Q5514" s="2" t="n">
        <f aca="false">Table1[[#This Row],['#days per month]]-P5570</f>
        <v>-0.808955583333336</v>
      </c>
    </row>
    <row r="5515" customFormat="false" ht="15.75" hidden="true" customHeight="false" outlineLevel="0" collapsed="false">
      <c r="A5515" s="0" t="s">
        <v>645</v>
      </c>
      <c r="B5515" s="0" t="s">
        <v>646</v>
      </c>
      <c r="C5515" s="0" t="s">
        <v>5688</v>
      </c>
      <c r="D5515" s="0" t="n">
        <v>1053</v>
      </c>
      <c r="E5515" s="0" t="n">
        <v>48.168296</v>
      </c>
      <c r="F5515" s="0" t="n">
        <v>-102.485238</v>
      </c>
      <c r="G5515" s="0" t="n">
        <v>0.001391390906</v>
      </c>
      <c r="H5515" s="0" t="n">
        <v>1935.96</v>
      </c>
      <c r="I5515" s="0" t="n">
        <v>2.13701</v>
      </c>
      <c r="J5515" s="0" t="n">
        <v>6.46067</v>
      </c>
      <c r="K5515" s="0" t="n">
        <v>356</v>
      </c>
      <c r="L5515" s="0" t="s">
        <v>20</v>
      </c>
      <c r="M5515" s="0" t="n">
        <f aca="false">35.3*G5515</f>
        <v>0.0491160989818</v>
      </c>
      <c r="N5515" s="0" t="n">
        <f aca="false">M5515*1000/365</f>
        <v>0.134564654744658</v>
      </c>
      <c r="O5515" s="0" t="n">
        <f aca="false">Table1[[#This Row],[Detection frequency 2021]]/100*365</f>
        <v>23.5814455</v>
      </c>
      <c r="P5515" s="0" t="n">
        <f aca="false">Table1[[#This Row],[Flared days/year]]/12</f>
        <v>1.96512045833333</v>
      </c>
      <c r="Q5515" s="2" t="n">
        <f aca="false">Table1[[#This Row],['#days per month]]-P5571</f>
        <v>-1.04312133333333</v>
      </c>
    </row>
    <row r="5516" customFormat="false" ht="15.75" hidden="true" customHeight="false" outlineLevel="0" collapsed="false">
      <c r="A5516" s="0" t="s">
        <v>24</v>
      </c>
      <c r="B5516" s="0" t="s">
        <v>25</v>
      </c>
      <c r="C5516" s="0" t="s">
        <v>5689</v>
      </c>
      <c r="D5516" s="0" t="n">
        <v>9004</v>
      </c>
      <c r="E5516" s="0" t="n">
        <v>66.922405</v>
      </c>
      <c r="F5516" s="0" t="n">
        <v>75.572137</v>
      </c>
      <c r="G5516" s="0" t="n">
        <v>0.00138921584869999</v>
      </c>
      <c r="H5516" s="0" t="n">
        <v>1825.92</v>
      </c>
      <c r="I5516" s="0" t="n">
        <v>1.6015</v>
      </c>
      <c r="J5516" s="0" t="n">
        <v>7.08215</v>
      </c>
      <c r="K5516" s="0" t="n">
        <v>353</v>
      </c>
      <c r="L5516" s="0" t="s">
        <v>218</v>
      </c>
      <c r="M5516" s="0" t="n">
        <f aca="false">35.3*G5516</f>
        <v>0.0490393194591096</v>
      </c>
      <c r="N5516" s="0" t="n">
        <f aca="false">M5516*1000/365</f>
        <v>0.134354299887972</v>
      </c>
      <c r="O5516" s="0" t="n">
        <f aca="false">Table1[[#This Row],[Detection frequency 2021]]/100*365</f>
        <v>25.8498475</v>
      </c>
      <c r="P5516" s="0" t="n">
        <f aca="false">Table1[[#This Row],[Flared days/year]]/12</f>
        <v>2.15415395833333</v>
      </c>
      <c r="Q5516" s="2" t="n">
        <f aca="false">Table1[[#This Row],['#days per month]]-P5572</f>
        <v>0.988018500000003</v>
      </c>
    </row>
    <row r="5517" customFormat="false" ht="15.75" hidden="true" customHeight="false" outlineLevel="0" collapsed="false">
      <c r="A5517" s="0" t="s">
        <v>2798</v>
      </c>
      <c r="B5517" s="0" t="s">
        <v>2799</v>
      </c>
      <c r="C5517" s="0" t="s">
        <v>5690</v>
      </c>
      <c r="D5517" s="0" t="n">
        <v>5396</v>
      </c>
      <c r="E5517" s="0" t="n">
        <v>46.08356</v>
      </c>
      <c r="F5517" s="0" t="n">
        <v>20.306967</v>
      </c>
      <c r="G5517" s="0" t="n">
        <v>0.0013886552064</v>
      </c>
      <c r="H5517" s="0" t="n">
        <v>1825.87</v>
      </c>
      <c r="I5517" s="0" t="n">
        <v>1.6015</v>
      </c>
      <c r="J5517" s="0" t="n">
        <v>8.65385</v>
      </c>
      <c r="K5517" s="0" t="n">
        <v>312</v>
      </c>
      <c r="L5517" s="0" t="s">
        <v>20</v>
      </c>
      <c r="M5517" s="0" t="n">
        <f aca="false">35.3*G5517</f>
        <v>0.04901952878592</v>
      </c>
      <c r="N5517" s="0" t="n">
        <f aca="false">M5517*1000/365</f>
        <v>0.134300078865534</v>
      </c>
      <c r="O5517" s="0" t="n">
        <f aca="false">Table1[[#This Row],[Detection frequency 2021]]/100*365</f>
        <v>31.5865525</v>
      </c>
      <c r="P5517" s="0" t="n">
        <f aca="false">Table1[[#This Row],[Flared days/year]]/12</f>
        <v>2.63221270833333</v>
      </c>
      <c r="Q5517" s="2" t="n">
        <f aca="false">Table1[[#This Row],['#days per month]]-P5573</f>
        <v>-0.249364958333333</v>
      </c>
    </row>
    <row r="5518" customFormat="false" ht="15.75" hidden="true" customHeight="false" outlineLevel="0" collapsed="false">
      <c r="A5518" s="0" t="s">
        <v>39</v>
      </c>
      <c r="B5518" s="0" t="s">
        <v>40</v>
      </c>
      <c r="C5518" s="0" t="s">
        <v>5691</v>
      </c>
      <c r="D5518" s="0" t="n">
        <v>5742</v>
      </c>
      <c r="E5518" s="0" t="n">
        <v>28.844978</v>
      </c>
      <c r="F5518" s="0" t="n">
        <v>19.741893</v>
      </c>
      <c r="G5518" s="0" t="n">
        <v>0.0013885965004</v>
      </c>
      <c r="H5518" s="0" t="n">
        <v>1528.57</v>
      </c>
      <c r="I5518" s="0" t="n">
        <v>1.6015</v>
      </c>
      <c r="J5518" s="0" t="n">
        <v>1.45985</v>
      </c>
      <c r="K5518" s="0" t="n">
        <v>411</v>
      </c>
      <c r="L5518" s="0" t="s">
        <v>20</v>
      </c>
      <c r="M5518" s="0" t="n">
        <f aca="false">35.3*G5518</f>
        <v>0.04901745646412</v>
      </c>
      <c r="N5518" s="0" t="n">
        <f aca="false">M5518*1000/365</f>
        <v>0.134294401271562</v>
      </c>
      <c r="O5518" s="0" t="n">
        <f aca="false">Table1[[#This Row],[Detection frequency 2021]]/100*365</f>
        <v>5.3284525</v>
      </c>
      <c r="P5518" s="0" t="n">
        <f aca="false">Table1[[#This Row],[Flared days/year]]/12</f>
        <v>0.444037708333333</v>
      </c>
      <c r="Q5518" s="2" t="n">
        <f aca="false">Table1[[#This Row],['#days per month]]-P5574</f>
        <v>-1.79105195833333</v>
      </c>
    </row>
    <row r="5519" customFormat="false" ht="15.75" hidden="true" customHeight="false" outlineLevel="0" collapsed="false">
      <c r="A5519" s="0" t="s">
        <v>645</v>
      </c>
      <c r="B5519" s="0" t="s">
        <v>646</v>
      </c>
      <c r="C5519" s="0" t="s">
        <v>5692</v>
      </c>
      <c r="D5519" s="0" t="n">
        <v>1460</v>
      </c>
      <c r="E5519" s="0" t="n">
        <v>32.299811</v>
      </c>
      <c r="F5519" s="0" t="n">
        <v>-103.898467</v>
      </c>
      <c r="G5519" s="0" t="n">
        <v>0.001386899897</v>
      </c>
      <c r="H5519" s="0" t="n">
        <v>1856.38</v>
      </c>
      <c r="I5519" s="0" t="n">
        <v>3.24312</v>
      </c>
      <c r="J5519" s="0" t="n">
        <v>8.60534</v>
      </c>
      <c r="K5519" s="0" t="n">
        <v>337</v>
      </c>
      <c r="L5519" s="0" t="s">
        <v>20</v>
      </c>
      <c r="M5519" s="0" t="n">
        <f aca="false">35.3*G5519</f>
        <v>0.0489575663641</v>
      </c>
      <c r="N5519" s="0" t="n">
        <f aca="false">M5519*1000/365</f>
        <v>0.134130318805753</v>
      </c>
      <c r="O5519" s="0" t="n">
        <f aca="false">Table1[[#This Row],[Detection frequency 2021]]/100*365</f>
        <v>31.409491</v>
      </c>
      <c r="P5519" s="0" t="n">
        <f aca="false">Table1[[#This Row],[Flared days/year]]/12</f>
        <v>2.61745758333333</v>
      </c>
      <c r="Q5519" s="2" t="n">
        <f aca="false">Table1[[#This Row],['#days per month]]-P5575</f>
        <v>1.31621129166667</v>
      </c>
    </row>
    <row r="5520" customFormat="false" ht="15.75" hidden="true" customHeight="false" outlineLevel="0" collapsed="false">
      <c r="A5520" s="0" t="s">
        <v>645</v>
      </c>
      <c r="B5520" s="0" t="s">
        <v>646</v>
      </c>
      <c r="C5520" s="0" t="s">
        <v>5693</v>
      </c>
      <c r="D5520" s="0" t="n">
        <v>1956</v>
      </c>
      <c r="E5520" s="0" t="n">
        <v>31.5774719999999</v>
      </c>
      <c r="F5520" s="0" t="n">
        <v>-103.385626</v>
      </c>
      <c r="G5520" s="0" t="n">
        <v>0.0013867619379</v>
      </c>
      <c r="H5520" s="0" t="n">
        <v>1879.5</v>
      </c>
      <c r="I5520" s="0" t="n">
        <v>2.12256</v>
      </c>
      <c r="J5520" s="0" t="n">
        <v>10.6509</v>
      </c>
      <c r="K5520" s="0" t="n">
        <v>338</v>
      </c>
      <c r="L5520" s="0" t="s">
        <v>20</v>
      </c>
      <c r="M5520" s="0" t="n">
        <f aca="false">35.3*G5520</f>
        <v>0.04895269640787</v>
      </c>
      <c r="N5520" s="0" t="n">
        <f aca="false">M5520*1000/365</f>
        <v>0.134116976459918</v>
      </c>
      <c r="O5520" s="0" t="n">
        <f aca="false">Table1[[#This Row],[Detection frequency 2021]]/100*365</f>
        <v>38.875785</v>
      </c>
      <c r="P5520" s="0" t="n">
        <f aca="false">Table1[[#This Row],[Flared days/year]]/12</f>
        <v>3.23964875</v>
      </c>
      <c r="Q5520" s="2" t="n">
        <f aca="false">Table1[[#This Row],['#days per month]]-P5576</f>
        <v>0.0522862500000008</v>
      </c>
    </row>
    <row r="5521" customFormat="false" ht="15.75" hidden="true" customHeight="false" outlineLevel="0" collapsed="false">
      <c r="A5521" s="0" t="s">
        <v>645</v>
      </c>
      <c r="B5521" s="0" t="s">
        <v>646</v>
      </c>
      <c r="C5521" s="0" t="s">
        <v>5694</v>
      </c>
      <c r="D5521" s="0" t="n">
        <v>2411</v>
      </c>
      <c r="E5521" s="0" t="n">
        <v>31.694636</v>
      </c>
      <c r="F5521" s="0" t="n">
        <v>-101.975969999999</v>
      </c>
      <c r="G5521" s="0" t="n">
        <v>0.00138665626709999</v>
      </c>
      <c r="H5521" s="0" t="n">
        <v>1857.61</v>
      </c>
      <c r="I5521" s="0" t="n">
        <v>2.00061</v>
      </c>
      <c r="J5521" s="0" t="n">
        <v>8.21113999999999</v>
      </c>
      <c r="K5521" s="0" t="n">
        <v>341</v>
      </c>
      <c r="L5521" s="0" t="s">
        <v>20</v>
      </c>
      <c r="M5521" s="0" t="n">
        <f aca="false">35.3*G5521</f>
        <v>0.0489489662286297</v>
      </c>
      <c r="N5521" s="0" t="n">
        <f aca="false">M5521*1000/365</f>
        <v>0.134106756790766</v>
      </c>
      <c r="O5521" s="0" t="n">
        <f aca="false">Table1[[#This Row],[Detection frequency 2021]]/100*365</f>
        <v>29.970661</v>
      </c>
      <c r="P5521" s="0" t="n">
        <f aca="false">Table1[[#This Row],[Flared days/year]]/12</f>
        <v>2.49755508333333</v>
      </c>
      <c r="Q5521" s="2" t="n">
        <f aca="false">Table1[[#This Row],['#days per month]]-P5577</f>
        <v>0.20714358333333</v>
      </c>
    </row>
    <row r="5522" customFormat="false" ht="15.75" hidden="true" customHeight="false" outlineLevel="0" collapsed="false">
      <c r="A5522" s="0" t="s">
        <v>161</v>
      </c>
      <c r="B5522" s="0" t="s">
        <v>162</v>
      </c>
      <c r="C5522" s="0" t="s">
        <v>5695</v>
      </c>
      <c r="D5522" s="0" t="n">
        <v>11062</v>
      </c>
      <c r="E5522" s="0" t="n">
        <v>38.611975</v>
      </c>
      <c r="F5522" s="0" t="n">
        <v>109.155540999999</v>
      </c>
      <c r="G5522" s="0" t="n">
        <v>0.00138606920709999</v>
      </c>
      <c r="H5522" s="0" t="n">
        <v>1816.75</v>
      </c>
      <c r="I5522" s="0" t="n">
        <v>1.416</v>
      </c>
      <c r="J5522" s="0" t="n">
        <v>7.38636</v>
      </c>
      <c r="K5522" s="0" t="n">
        <v>352</v>
      </c>
      <c r="L5522" s="0" t="s">
        <v>20</v>
      </c>
      <c r="M5522" s="0" t="n">
        <f aca="false">35.3*G5522</f>
        <v>0.0489282430106296</v>
      </c>
      <c r="N5522" s="0" t="n">
        <f aca="false">M5522*1000/365</f>
        <v>0.13404998085104</v>
      </c>
      <c r="O5522" s="0" t="n">
        <f aca="false">Table1[[#This Row],[Detection frequency 2021]]/100*365</f>
        <v>26.960214</v>
      </c>
      <c r="P5522" s="0" t="n">
        <f aca="false">Table1[[#This Row],[Flared days/year]]/12</f>
        <v>2.2466845</v>
      </c>
      <c r="Q5522" s="2" t="n">
        <f aca="false">Table1[[#This Row],['#days per month]]-P5578</f>
        <v>0.334781041666667</v>
      </c>
    </row>
    <row r="5523" customFormat="false" ht="15.75" hidden="true" customHeight="false" outlineLevel="0" collapsed="false">
      <c r="A5523" s="0" t="s">
        <v>72</v>
      </c>
      <c r="B5523" s="0" t="s">
        <v>73</v>
      </c>
      <c r="C5523" s="0" t="s">
        <v>5696</v>
      </c>
      <c r="D5523" s="0" t="n">
        <v>7116</v>
      </c>
      <c r="E5523" s="0" t="n">
        <v>48.344962</v>
      </c>
      <c r="F5523" s="0" t="n">
        <v>57.437123</v>
      </c>
      <c r="G5523" s="0" t="n">
        <v>0.00138571697109999</v>
      </c>
      <c r="H5523" s="0" t="n">
        <v>1708.52</v>
      </c>
      <c r="I5523" s="0" t="n">
        <v>1.6015</v>
      </c>
      <c r="J5523" s="0" t="n">
        <v>7.41758</v>
      </c>
      <c r="K5523" s="0" t="n">
        <v>364</v>
      </c>
      <c r="L5523" s="0" t="s">
        <v>20</v>
      </c>
      <c r="M5523" s="0" t="n">
        <f aca="false">35.3*G5523</f>
        <v>0.0489158090798296</v>
      </c>
      <c r="N5523" s="0" t="n">
        <f aca="false">M5523*1000/365</f>
        <v>0.134015915287205</v>
      </c>
      <c r="O5523" s="0" t="n">
        <f aca="false">Table1[[#This Row],[Detection frequency 2021]]/100*365</f>
        <v>27.074167</v>
      </c>
      <c r="P5523" s="0" t="n">
        <f aca="false">Table1[[#This Row],[Flared days/year]]/12</f>
        <v>2.25618058333333</v>
      </c>
      <c r="Q5523" s="2" t="n">
        <f aca="false">Table1[[#This Row],['#days per month]]-P5579</f>
        <v>1.99245226666667</v>
      </c>
    </row>
    <row r="5524" customFormat="false" ht="15.75" hidden="true" customHeight="false" outlineLevel="0" collapsed="false">
      <c r="A5524" s="0" t="s">
        <v>606</v>
      </c>
      <c r="B5524" s="0" t="s">
        <v>607</v>
      </c>
      <c r="C5524" s="0" t="s">
        <v>5697</v>
      </c>
      <c r="D5524" s="0" t="n">
        <v>4899</v>
      </c>
      <c r="E5524" s="0" t="n">
        <v>-22.650084</v>
      </c>
      <c r="F5524" s="0" t="n">
        <v>-40.425101</v>
      </c>
      <c r="G5524" s="0" t="n">
        <v>0.0013847952869</v>
      </c>
      <c r="H5524" s="0" t="n">
        <v>1719.9</v>
      </c>
      <c r="I5524" s="0" t="n">
        <v>1.6015</v>
      </c>
      <c r="J5524" s="0" t="n">
        <v>4.14746999999999</v>
      </c>
      <c r="K5524" s="0" t="n">
        <v>217</v>
      </c>
      <c r="L5524" s="0" t="s">
        <v>20</v>
      </c>
      <c r="M5524" s="0" t="n">
        <f aca="false">35.3*G5524</f>
        <v>0.04888327362757</v>
      </c>
      <c r="N5524" s="0" t="n">
        <f aca="false">M5524*1000/365</f>
        <v>0.133926777061836</v>
      </c>
      <c r="O5524" s="0" t="n">
        <f aca="false">Table1[[#This Row],[Detection frequency 2021]]/100*365</f>
        <v>15.1382655</v>
      </c>
      <c r="P5524" s="0" t="n">
        <f aca="false">Table1[[#This Row],[Flared days/year]]/12</f>
        <v>1.261522125</v>
      </c>
      <c r="Q5524" s="2" t="n">
        <f aca="false">Table1[[#This Row],['#days per month]]-P5580</f>
        <v>-0.195563958333334</v>
      </c>
    </row>
    <row r="5525" customFormat="false" ht="15.75" hidden="true" customHeight="false" outlineLevel="0" collapsed="false">
      <c r="A5525" s="0" t="s">
        <v>161</v>
      </c>
      <c r="B5525" s="0" t="s">
        <v>162</v>
      </c>
      <c r="C5525" s="0" t="s">
        <v>5698</v>
      </c>
      <c r="D5525" s="0" t="n">
        <v>11131</v>
      </c>
      <c r="E5525" s="0" t="n">
        <v>38.104793</v>
      </c>
      <c r="F5525" s="0" t="n">
        <v>110.252467</v>
      </c>
      <c r="G5525" s="0" t="n">
        <v>0.00138362703749999</v>
      </c>
      <c r="H5525" s="0" t="n">
        <v>1722.93</v>
      </c>
      <c r="I5525" s="0" t="n">
        <v>1.6015</v>
      </c>
      <c r="J5525" s="0" t="n">
        <v>5.74018</v>
      </c>
      <c r="K5525" s="0" t="n">
        <v>331</v>
      </c>
      <c r="L5525" s="0" t="s">
        <v>20</v>
      </c>
      <c r="M5525" s="0" t="n">
        <f aca="false">35.3*G5525</f>
        <v>0.0488420344237496</v>
      </c>
      <c r="N5525" s="0" t="n">
        <f aca="false">M5525*1000/365</f>
        <v>0.13381379294178</v>
      </c>
      <c r="O5525" s="0" t="n">
        <f aca="false">Table1[[#This Row],[Detection frequency 2021]]/100*365</f>
        <v>20.951657</v>
      </c>
      <c r="P5525" s="0" t="n">
        <f aca="false">Table1[[#This Row],[Flared days/year]]/12</f>
        <v>1.74597141666667</v>
      </c>
      <c r="Q5525" s="2" t="n">
        <f aca="false">Table1[[#This Row],['#days per month]]-P5581</f>
        <v>0.584225083333333</v>
      </c>
    </row>
    <row r="5526" customFormat="false" ht="15.75" hidden="true" customHeight="false" outlineLevel="0" collapsed="false">
      <c r="A5526" s="0" t="s">
        <v>645</v>
      </c>
      <c r="B5526" s="0" t="s">
        <v>646</v>
      </c>
      <c r="C5526" s="0" t="s">
        <v>5699</v>
      </c>
      <c r="D5526" s="0" t="n">
        <v>1889</v>
      </c>
      <c r="E5526" s="0" t="n">
        <v>32.492465</v>
      </c>
      <c r="F5526" s="0" t="n">
        <v>-103.467747</v>
      </c>
      <c r="G5526" s="0" t="n">
        <v>0.00138345385479999</v>
      </c>
      <c r="H5526" s="0" t="n">
        <v>1874.68</v>
      </c>
      <c r="I5526" s="0" t="n">
        <v>1.6015</v>
      </c>
      <c r="J5526" s="0" t="n">
        <v>8.63095</v>
      </c>
      <c r="K5526" s="0" t="n">
        <v>336</v>
      </c>
      <c r="L5526" s="0" t="s">
        <v>20</v>
      </c>
      <c r="M5526" s="0" t="n">
        <f aca="false">35.3*G5526</f>
        <v>0.0488359210744396</v>
      </c>
      <c r="N5526" s="0" t="n">
        <f aca="false">M5526*1000/365</f>
        <v>0.133797044039561</v>
      </c>
      <c r="O5526" s="0" t="n">
        <f aca="false">Table1[[#This Row],[Detection frequency 2021]]/100*365</f>
        <v>31.5029675</v>
      </c>
      <c r="P5526" s="0" t="n">
        <f aca="false">Table1[[#This Row],[Flared days/year]]/12</f>
        <v>2.62524729166667</v>
      </c>
      <c r="Q5526" s="2" t="n">
        <f aca="false">Table1[[#This Row],['#days per month]]-P5582</f>
        <v>1.152076875</v>
      </c>
    </row>
    <row r="5527" customFormat="false" ht="15.75" hidden="true" customHeight="false" outlineLevel="0" collapsed="false">
      <c r="A5527" s="0" t="s">
        <v>645</v>
      </c>
      <c r="B5527" s="0" t="s">
        <v>646</v>
      </c>
      <c r="C5527" s="0" t="s">
        <v>5700</v>
      </c>
      <c r="D5527" s="0" t="n">
        <v>2766</v>
      </c>
      <c r="E5527" s="0" t="n">
        <v>31.740714</v>
      </c>
      <c r="F5527" s="0" t="n">
        <v>-101.194226</v>
      </c>
      <c r="G5527" s="0" t="n">
        <v>0.0013831162953</v>
      </c>
      <c r="H5527" s="0" t="n">
        <v>1830.92</v>
      </c>
      <c r="I5527" s="0" t="n">
        <v>1.6015</v>
      </c>
      <c r="J5527" s="0" t="n">
        <v>2.57142999999999</v>
      </c>
      <c r="K5527" s="0" t="n">
        <v>350</v>
      </c>
      <c r="L5527" s="0" t="s">
        <v>20</v>
      </c>
      <c r="M5527" s="0" t="n">
        <f aca="false">35.3*G5527</f>
        <v>0.04882400522409</v>
      </c>
      <c r="N5527" s="0" t="n">
        <f aca="false">M5527*1000/365</f>
        <v>0.133764397874219</v>
      </c>
      <c r="O5527" s="0" t="n">
        <f aca="false">Table1[[#This Row],[Detection frequency 2021]]/100*365</f>
        <v>9.38571949999997</v>
      </c>
      <c r="P5527" s="0" t="n">
        <f aca="false">Table1[[#This Row],[Flared days/year]]/12</f>
        <v>0.782143291666664</v>
      </c>
      <c r="Q5527" s="2" t="n">
        <f aca="false">Table1[[#This Row],['#days per month]]-P5583</f>
        <v>-1.92619016666667</v>
      </c>
    </row>
    <row r="5528" customFormat="false" ht="15.75" hidden="true" customHeight="false" outlineLevel="0" collapsed="false">
      <c r="A5528" s="0" t="s">
        <v>161</v>
      </c>
      <c r="B5528" s="0" t="s">
        <v>162</v>
      </c>
      <c r="C5528" s="0" t="s">
        <v>5701</v>
      </c>
      <c r="D5528" s="0" t="n">
        <v>12204</v>
      </c>
      <c r="E5528" s="0" t="n">
        <v>45.719796</v>
      </c>
      <c r="F5528" s="0" t="n">
        <v>125.193992</v>
      </c>
      <c r="G5528" s="0" t="n">
        <v>0.0013825996825</v>
      </c>
      <c r="H5528" s="0" t="n">
        <v>1809.1</v>
      </c>
      <c r="I5528" s="0" t="n">
        <v>1.55025</v>
      </c>
      <c r="J5528" s="0" t="n">
        <v>8.84956</v>
      </c>
      <c r="K5528" s="0" t="n">
        <v>339</v>
      </c>
      <c r="L5528" s="0" t="s">
        <v>20</v>
      </c>
      <c r="M5528" s="0" t="n">
        <f aca="false">35.3*G5528</f>
        <v>0.04880576879225</v>
      </c>
      <c r="N5528" s="0" t="n">
        <f aca="false">M5528*1000/365</f>
        <v>0.13371443504726</v>
      </c>
      <c r="O5528" s="0" t="n">
        <f aca="false">Table1[[#This Row],[Detection frequency 2021]]/100*365</f>
        <v>32.300894</v>
      </c>
      <c r="P5528" s="0" t="n">
        <f aca="false">Table1[[#This Row],[Flared days/year]]/12</f>
        <v>2.69174116666667</v>
      </c>
      <c r="Q5528" s="2" t="n">
        <f aca="false">Table1[[#This Row],['#days per month]]-P5584</f>
        <v>1.07669829166667</v>
      </c>
    </row>
    <row r="5529" customFormat="false" ht="15.75" hidden="true" customHeight="false" outlineLevel="0" collapsed="false">
      <c r="A5529" s="0" t="s">
        <v>645</v>
      </c>
      <c r="B5529" s="0" t="s">
        <v>646</v>
      </c>
      <c r="C5529" s="0" t="s">
        <v>5702</v>
      </c>
      <c r="D5529" s="0" t="n">
        <v>1105</v>
      </c>
      <c r="E5529" s="0" t="n">
        <v>48.3568719999999</v>
      </c>
      <c r="F5529" s="0" t="n">
        <v>-102.341720999999</v>
      </c>
      <c r="G5529" s="0" t="n">
        <v>0.00138256152359999</v>
      </c>
      <c r="H5529" s="0" t="n">
        <v>1846</v>
      </c>
      <c r="I5529" s="0" t="n">
        <v>1.31924</v>
      </c>
      <c r="J5529" s="0" t="n">
        <v>7.0122</v>
      </c>
      <c r="K5529" s="0" t="n">
        <v>328</v>
      </c>
      <c r="L5529" s="0" t="s">
        <v>20</v>
      </c>
      <c r="M5529" s="0" t="n">
        <f aca="false">35.3*G5529</f>
        <v>0.0488044217830796</v>
      </c>
      <c r="N5529" s="0" t="n">
        <f aca="false">M5529*1000/365</f>
        <v>0.133710744611177</v>
      </c>
      <c r="O5529" s="0" t="n">
        <f aca="false">Table1[[#This Row],[Detection frequency 2021]]/100*365</f>
        <v>25.59453</v>
      </c>
      <c r="P5529" s="0" t="n">
        <f aca="false">Table1[[#This Row],[Flared days/year]]/12</f>
        <v>2.1328775</v>
      </c>
      <c r="Q5529" s="2" t="n">
        <f aca="false">Table1[[#This Row],['#days per month]]-P5585</f>
        <v>0.941623958333337</v>
      </c>
    </row>
    <row r="5530" customFormat="false" ht="15.75" hidden="true" customHeight="false" outlineLevel="0" collapsed="false">
      <c r="A5530" s="0" t="s">
        <v>28</v>
      </c>
      <c r="B5530" s="0" t="s">
        <v>29</v>
      </c>
      <c r="C5530" s="0" t="s">
        <v>5703</v>
      </c>
      <c r="D5530" s="0" t="n">
        <v>8201</v>
      </c>
      <c r="E5530" s="0" t="n">
        <v>26.753714</v>
      </c>
      <c r="F5530" s="0" t="n">
        <v>52.108414</v>
      </c>
      <c r="G5530" s="0" t="n">
        <v>0.00138091188499999</v>
      </c>
      <c r="H5530" s="0" t="n">
        <v>1740.53</v>
      </c>
      <c r="I5530" s="0" t="n">
        <v>1.6015</v>
      </c>
      <c r="J5530" s="0" t="n">
        <v>10.5121</v>
      </c>
      <c r="K5530" s="0" t="n">
        <v>371</v>
      </c>
      <c r="L5530" s="0" t="s">
        <v>20</v>
      </c>
      <c r="M5530" s="0" t="n">
        <f aca="false">35.3*G5530</f>
        <v>0.0487461895404996</v>
      </c>
      <c r="N5530" s="0" t="n">
        <f aca="false">M5530*1000/365</f>
        <v>0.133551204220547</v>
      </c>
      <c r="O5530" s="0" t="n">
        <f aca="false">Table1[[#This Row],[Detection frequency 2021]]/100*365</f>
        <v>38.369165</v>
      </c>
      <c r="P5530" s="0" t="n">
        <f aca="false">Table1[[#This Row],[Flared days/year]]/12</f>
        <v>3.19743041666667</v>
      </c>
      <c r="Q5530" s="2" t="n">
        <f aca="false">Table1[[#This Row],['#days per month]]-P5586</f>
        <v>1.44934504166667</v>
      </c>
    </row>
    <row r="5531" customFormat="false" ht="15.75" hidden="true" customHeight="false" outlineLevel="0" collapsed="false">
      <c r="A5531" s="0" t="s">
        <v>1026</v>
      </c>
      <c r="B5531" s="0" t="s">
        <v>1027</v>
      </c>
      <c r="C5531" s="0" t="s">
        <v>5704</v>
      </c>
      <c r="D5531" s="0" t="n">
        <v>7737</v>
      </c>
      <c r="E5531" s="0" t="n">
        <v>39.962739</v>
      </c>
      <c r="F5531" s="0" t="n">
        <v>48.987658</v>
      </c>
      <c r="G5531" s="0" t="n">
        <v>0.0013807210905</v>
      </c>
      <c r="H5531" s="0" t="n">
        <v>1963.6</v>
      </c>
      <c r="I5531" s="0" t="n">
        <v>1.6015</v>
      </c>
      <c r="J5531" s="0" t="n">
        <v>11.1978999999999</v>
      </c>
      <c r="K5531" s="0" t="n">
        <v>384</v>
      </c>
      <c r="L5531" s="0" t="s">
        <v>20</v>
      </c>
      <c r="M5531" s="0" t="n">
        <f aca="false">35.3*G5531</f>
        <v>0.04873945449465</v>
      </c>
      <c r="N5531" s="0" t="n">
        <f aca="false">M5531*1000/365</f>
        <v>0.133532752040137</v>
      </c>
      <c r="O5531" s="0" t="n">
        <f aca="false">Table1[[#This Row],[Detection frequency 2021]]/100*365</f>
        <v>40.8723349999996</v>
      </c>
      <c r="P5531" s="0" t="n">
        <f aca="false">Table1[[#This Row],[Flared days/year]]/12</f>
        <v>3.40602791666664</v>
      </c>
      <c r="Q5531" s="2" t="n">
        <f aca="false">Table1[[#This Row],['#days per month]]-P5587</f>
        <v>1.41446016666664</v>
      </c>
    </row>
    <row r="5532" customFormat="false" ht="15.75" hidden="true" customHeight="false" outlineLevel="0" collapsed="false">
      <c r="A5532" s="0" t="s">
        <v>51</v>
      </c>
      <c r="B5532" s="0" t="s">
        <v>52</v>
      </c>
      <c r="C5532" s="0" t="s">
        <v>5705</v>
      </c>
      <c r="D5532" s="0" t="n">
        <v>5489</v>
      </c>
      <c r="E5532" s="0" t="n">
        <v>31.711732</v>
      </c>
      <c r="F5532" s="0" t="n">
        <v>5.894964</v>
      </c>
      <c r="G5532" s="0" t="n">
        <v>0.0014262006287</v>
      </c>
      <c r="H5532" s="0" t="n">
        <v>1537.27</v>
      </c>
      <c r="I5532" s="0" t="n">
        <v>1.6015</v>
      </c>
      <c r="J5532" s="0" t="n">
        <v>6.02094</v>
      </c>
      <c r="K5532" s="0" t="n">
        <v>382</v>
      </c>
      <c r="L5532" s="0" t="s">
        <v>20</v>
      </c>
      <c r="M5532" s="0" t="n">
        <f aca="false">35.3*G5532</f>
        <v>0.05034488219311</v>
      </c>
      <c r="N5532" s="0" t="n">
        <f aca="false">M5532*1000/365</f>
        <v>0.137931184090712</v>
      </c>
      <c r="O5532" s="0" t="n">
        <f aca="false">Table1[[#This Row],[Detection frequency 2021]]/100*365</f>
        <v>21.976431</v>
      </c>
      <c r="P5532" s="0" t="n">
        <f aca="false">Table1[[#This Row],[Flared days/year]]/12</f>
        <v>1.83136925</v>
      </c>
      <c r="Q5532" s="2" t="n">
        <f aca="false">Table1[[#This Row],['#days per month]]-P5588</f>
        <v>0.567769666666667</v>
      </c>
    </row>
    <row r="5533" customFormat="false" ht="15.75" hidden="true" customHeight="false" outlineLevel="0" collapsed="false">
      <c r="A5533" s="0" t="s">
        <v>645</v>
      </c>
      <c r="B5533" s="0" t="s">
        <v>646</v>
      </c>
      <c r="C5533" s="0" t="s">
        <v>5706</v>
      </c>
      <c r="D5533" s="0" t="n">
        <v>4031</v>
      </c>
      <c r="E5533" s="0" t="n">
        <v>31.691459</v>
      </c>
      <c r="F5533" s="0" t="n">
        <v>-88.75586</v>
      </c>
      <c r="G5533" s="0" t="n">
        <v>0.0013801340305</v>
      </c>
      <c r="H5533" s="0" t="n">
        <v>1928.89</v>
      </c>
      <c r="I5533" s="0" t="n">
        <v>1.6015</v>
      </c>
      <c r="J5533" s="0" t="n">
        <v>11.2319</v>
      </c>
      <c r="K5533" s="0" t="n">
        <v>276</v>
      </c>
      <c r="L5533" s="0" t="s">
        <v>20</v>
      </c>
      <c r="M5533" s="0" t="n">
        <f aca="false">35.3*G5533</f>
        <v>0.04871873127665</v>
      </c>
      <c r="N5533" s="0" t="n">
        <f aca="false">M5533*1000/365</f>
        <v>0.133475976100411</v>
      </c>
      <c r="O5533" s="0" t="n">
        <f aca="false">Table1[[#This Row],[Detection frequency 2021]]/100*365</f>
        <v>40.996435</v>
      </c>
      <c r="P5533" s="0" t="n">
        <f aca="false">Table1[[#This Row],[Flared days/year]]/12</f>
        <v>3.41636958333333</v>
      </c>
      <c r="Q5533" s="2" t="n">
        <f aca="false">Table1[[#This Row],['#days per month]]-P5589</f>
        <v>0.786356000000003</v>
      </c>
    </row>
    <row r="5534" customFormat="false" ht="15.75" hidden="true" customHeight="false" outlineLevel="0" collapsed="false">
      <c r="A5534" s="0" t="s">
        <v>645</v>
      </c>
      <c r="B5534" s="0" t="s">
        <v>646</v>
      </c>
      <c r="C5534" s="0" t="s">
        <v>5707</v>
      </c>
      <c r="D5534" s="0" t="n">
        <v>653</v>
      </c>
      <c r="E5534" s="0" t="n">
        <v>47.846863</v>
      </c>
      <c r="F5534" s="0" t="n">
        <v>-103.130469999999</v>
      </c>
      <c r="G5534" s="0" t="n">
        <v>0.0013787192159</v>
      </c>
      <c r="H5534" s="0" t="n">
        <v>1940.71</v>
      </c>
      <c r="I5534" s="0" t="n">
        <v>3.02242</v>
      </c>
      <c r="J5534" s="0" t="n">
        <v>4.57143</v>
      </c>
      <c r="K5534" s="0" t="n">
        <v>350</v>
      </c>
      <c r="L5534" s="0" t="s">
        <v>20</v>
      </c>
      <c r="M5534" s="0" t="n">
        <f aca="false">35.3*G5534</f>
        <v>0.04866878832127</v>
      </c>
      <c r="N5534" s="0" t="n">
        <f aca="false">M5534*1000/365</f>
        <v>0.133339146085671</v>
      </c>
      <c r="O5534" s="0" t="n">
        <f aca="false">Table1[[#This Row],[Detection frequency 2021]]/100*365</f>
        <v>16.6857195</v>
      </c>
      <c r="P5534" s="0" t="n">
        <f aca="false">Table1[[#This Row],[Flared days/year]]/12</f>
        <v>1.390476625</v>
      </c>
      <c r="Q5534" s="2" t="n">
        <f aca="false">Table1[[#This Row],['#days per month]]-P5590</f>
        <v>-1.35855129166667</v>
      </c>
    </row>
    <row r="5535" customFormat="false" ht="15.75" hidden="true" customHeight="false" outlineLevel="0" collapsed="false">
      <c r="A5535" s="0" t="s">
        <v>645</v>
      </c>
      <c r="B5535" s="0" t="s">
        <v>646</v>
      </c>
      <c r="C5535" s="0" t="s">
        <v>5708</v>
      </c>
      <c r="D5535" s="0" t="n">
        <v>2481</v>
      </c>
      <c r="E5535" s="0" t="n">
        <v>32.372039</v>
      </c>
      <c r="F5535" s="0" t="n">
        <v>-101.836037</v>
      </c>
      <c r="G5535" s="0" t="n">
        <v>0.0013774746487</v>
      </c>
      <c r="H5535" s="0" t="n">
        <v>1844.73</v>
      </c>
      <c r="I5535" s="0" t="n">
        <v>1.43936</v>
      </c>
      <c r="J5535" s="0" t="n">
        <v>7.66961999999999</v>
      </c>
      <c r="K5535" s="0" t="n">
        <v>339</v>
      </c>
      <c r="L5535" s="0" t="s">
        <v>20</v>
      </c>
      <c r="M5535" s="0" t="n">
        <f aca="false">35.3*G5535</f>
        <v>0.04862485509911</v>
      </c>
      <c r="N5535" s="0" t="n">
        <f aca="false">M5535*1000/365</f>
        <v>0.133218781093452</v>
      </c>
      <c r="O5535" s="0" t="n">
        <f aca="false">Table1[[#This Row],[Detection frequency 2021]]/100*365</f>
        <v>27.994113</v>
      </c>
      <c r="P5535" s="0" t="n">
        <f aca="false">Table1[[#This Row],[Flared days/year]]/12</f>
        <v>2.33284275</v>
      </c>
      <c r="Q5535" s="2" t="n">
        <f aca="false">Table1[[#This Row],['#days per month]]-P5591</f>
        <v>1.461304875</v>
      </c>
    </row>
    <row r="5536" customFormat="false" ht="15.75" hidden="true" customHeight="false" outlineLevel="0" collapsed="false">
      <c r="A5536" s="0" t="s">
        <v>645</v>
      </c>
      <c r="B5536" s="0" t="s">
        <v>646</v>
      </c>
      <c r="C5536" s="0" t="s">
        <v>5709</v>
      </c>
      <c r="D5536" s="0" t="n">
        <v>1718</v>
      </c>
      <c r="E5536" s="0" t="n">
        <v>31.428775</v>
      </c>
      <c r="F5536" s="0" t="n">
        <v>-103.614028</v>
      </c>
      <c r="G5536" s="0" t="n">
        <v>0.00137639152299999</v>
      </c>
      <c r="H5536" s="0" t="n">
        <v>1868.4</v>
      </c>
      <c r="I5536" s="0" t="n">
        <v>1.6015</v>
      </c>
      <c r="J5536" s="0" t="n">
        <v>5.13595</v>
      </c>
      <c r="K5536" s="0" t="n">
        <v>331</v>
      </c>
      <c r="L5536" s="0" t="s">
        <v>20</v>
      </c>
      <c r="M5536" s="0" t="n">
        <f aca="false">35.3*G5536</f>
        <v>0.0485866207618996</v>
      </c>
      <c r="N5536" s="0" t="n">
        <f aca="false">M5536*1000/365</f>
        <v>0.133114029484657</v>
      </c>
      <c r="O5536" s="0" t="n">
        <f aca="false">Table1[[#This Row],[Detection frequency 2021]]/100*365</f>
        <v>18.7462175</v>
      </c>
      <c r="P5536" s="0" t="n">
        <f aca="false">Table1[[#This Row],[Flared days/year]]/12</f>
        <v>1.56218479166667</v>
      </c>
      <c r="Q5536" s="2" t="n">
        <f aca="false">Table1[[#This Row],['#days per month]]-P5592</f>
        <v>-0.00337929166666662</v>
      </c>
    </row>
    <row r="5537" customFormat="false" ht="15.75" hidden="true" customHeight="false" outlineLevel="0" collapsed="false">
      <c r="A5537" s="0" t="s">
        <v>201</v>
      </c>
      <c r="B5537" s="0" t="s">
        <v>202</v>
      </c>
      <c r="C5537" s="0" t="s">
        <v>5710</v>
      </c>
      <c r="D5537" s="0" t="n">
        <v>5863</v>
      </c>
      <c r="E5537" s="0" t="n">
        <v>30.738858</v>
      </c>
      <c r="F5537" s="0" t="n">
        <v>27.715682</v>
      </c>
      <c r="G5537" s="0" t="n">
        <v>0.001375569639</v>
      </c>
      <c r="H5537" s="0" t="n">
        <v>1792.06</v>
      </c>
      <c r="I5537" s="0" t="n">
        <v>1.10445</v>
      </c>
      <c r="J5537" s="0" t="n">
        <v>9.69267</v>
      </c>
      <c r="K5537" s="0" t="n">
        <v>423</v>
      </c>
      <c r="L5537" s="0" t="s">
        <v>20</v>
      </c>
      <c r="M5537" s="0" t="n">
        <f aca="false">35.3*G5537</f>
        <v>0.0485576082567</v>
      </c>
      <c r="N5537" s="0" t="n">
        <f aca="false">M5537*1000/365</f>
        <v>0.133034543169041</v>
      </c>
      <c r="O5537" s="0" t="n">
        <f aca="false">Table1[[#This Row],[Detection frequency 2021]]/100*365</f>
        <v>35.3782455</v>
      </c>
      <c r="P5537" s="0" t="n">
        <f aca="false">Table1[[#This Row],[Flared days/year]]/12</f>
        <v>2.948187125</v>
      </c>
      <c r="Q5537" s="2" t="n">
        <f aca="false">Table1[[#This Row],['#days per month]]-P5593</f>
        <v>1.70817870833333</v>
      </c>
    </row>
    <row r="5538" customFormat="false" ht="15.75" hidden="true" customHeight="false" outlineLevel="0" collapsed="false">
      <c r="A5538" s="0" t="s">
        <v>161</v>
      </c>
      <c r="B5538" s="0" t="s">
        <v>162</v>
      </c>
      <c r="C5538" s="0" t="s">
        <v>5711</v>
      </c>
      <c r="D5538" s="0" t="n">
        <v>10969</v>
      </c>
      <c r="E5538" s="0" t="n">
        <v>36.009242</v>
      </c>
      <c r="F5538" s="0" t="n">
        <v>108.085519999999</v>
      </c>
      <c r="G5538" s="0" t="n">
        <v>0.0013754903859</v>
      </c>
      <c r="H5538" s="0" t="n">
        <v>1935.85</v>
      </c>
      <c r="I5538" s="0" t="n">
        <v>1.6015</v>
      </c>
      <c r="J5538" s="0" t="n">
        <v>14.4329999999999</v>
      </c>
      <c r="K5538" s="0" t="n">
        <v>291</v>
      </c>
      <c r="L5538" s="0" t="s">
        <v>20</v>
      </c>
      <c r="M5538" s="0" t="n">
        <f aca="false">35.3*G5538</f>
        <v>0.04855481062227</v>
      </c>
      <c r="N5538" s="0" t="n">
        <f aca="false">M5538*1000/365</f>
        <v>0.133026878417178</v>
      </c>
      <c r="O5538" s="0" t="n">
        <f aca="false">Table1[[#This Row],[Detection frequency 2021]]/100*365</f>
        <v>52.6804499999996</v>
      </c>
      <c r="P5538" s="0" t="n">
        <f aca="false">Table1[[#This Row],[Flared days/year]]/12</f>
        <v>4.39003749999997</v>
      </c>
      <c r="Q5538" s="2" t="n">
        <f aca="false">Table1[[#This Row],['#days per month]]-P5594</f>
        <v>2.8955784583333</v>
      </c>
    </row>
    <row r="5539" customFormat="false" ht="15.75" hidden="true" customHeight="false" outlineLevel="0" collapsed="false">
      <c r="A5539" s="0" t="s">
        <v>645</v>
      </c>
      <c r="B5539" s="0" t="s">
        <v>646</v>
      </c>
      <c r="C5539" s="0" t="s">
        <v>5712</v>
      </c>
      <c r="D5539" s="0" t="n">
        <v>2289</v>
      </c>
      <c r="E5539" s="0" t="n">
        <v>32.462022</v>
      </c>
      <c r="F5539" s="0" t="n">
        <v>-102.214998</v>
      </c>
      <c r="G5539" s="0" t="n">
        <v>0.00137526730309999</v>
      </c>
      <c r="H5539" s="0" t="n">
        <v>1852.44</v>
      </c>
      <c r="I5539" s="0" t="n">
        <v>1.6015</v>
      </c>
      <c r="J5539" s="0" t="n">
        <v>2.54957999999999</v>
      </c>
      <c r="K5539" s="0" t="n">
        <v>353</v>
      </c>
      <c r="L5539" s="0" t="s">
        <v>20</v>
      </c>
      <c r="M5539" s="0" t="n">
        <f aca="false">35.3*G5539</f>
        <v>0.0485469357994297</v>
      </c>
      <c r="N5539" s="0" t="n">
        <f aca="false">M5539*1000/365</f>
        <v>0.133005303560081</v>
      </c>
      <c r="O5539" s="0" t="n">
        <f aca="false">Table1[[#This Row],[Detection frequency 2021]]/100*365</f>
        <v>9.30596699999996</v>
      </c>
      <c r="P5539" s="0" t="n">
        <f aca="false">Table1[[#This Row],[Flared days/year]]/12</f>
        <v>0.775497249999997</v>
      </c>
      <c r="Q5539" s="2" t="n">
        <f aca="false">Table1[[#This Row],['#days per month]]-P5595</f>
        <v>-0.546967708333336</v>
      </c>
    </row>
    <row r="5540" customFormat="false" ht="15.75" hidden="true" customHeight="false" outlineLevel="0" collapsed="false">
      <c r="A5540" s="0" t="s">
        <v>598</v>
      </c>
      <c r="B5540" s="0" t="s">
        <v>599</v>
      </c>
      <c r="C5540" s="0" t="s">
        <v>5713</v>
      </c>
      <c r="D5540" s="0" t="n">
        <v>393</v>
      </c>
      <c r="E5540" s="0" t="n">
        <v>49.730458</v>
      </c>
      <c r="F5540" s="0" t="n">
        <v>-108.52821</v>
      </c>
      <c r="G5540" s="0" t="n">
        <v>0.00137209717909999</v>
      </c>
      <c r="H5540" s="0" t="n">
        <v>1856.35</v>
      </c>
      <c r="I5540" s="0" t="n">
        <v>1.9063</v>
      </c>
      <c r="J5540" s="0" t="n">
        <v>4.47761</v>
      </c>
      <c r="K5540" s="0" t="n">
        <v>335</v>
      </c>
      <c r="L5540" s="0" t="s">
        <v>20</v>
      </c>
      <c r="M5540" s="0" t="n">
        <f aca="false">35.3*G5540</f>
        <v>0.0484350304222296</v>
      </c>
      <c r="N5540" s="0" t="n">
        <f aca="false">M5540*1000/365</f>
        <v>0.132698713485561</v>
      </c>
      <c r="O5540" s="0" t="n">
        <f aca="false">Table1[[#This Row],[Detection frequency 2021]]/100*365</f>
        <v>16.3432765</v>
      </c>
      <c r="P5540" s="0" t="n">
        <f aca="false">Table1[[#This Row],[Flared days/year]]/12</f>
        <v>1.36193970833333</v>
      </c>
      <c r="Q5540" s="2" t="n">
        <f aca="false">Table1[[#This Row],['#days per month]]-P5596</f>
        <v>0.172045791666667</v>
      </c>
    </row>
    <row r="5541" customFormat="false" ht="15.75" hidden="true" customHeight="false" outlineLevel="0" collapsed="false">
      <c r="A5541" s="0" t="s">
        <v>24</v>
      </c>
      <c r="B5541" s="0" t="s">
        <v>25</v>
      </c>
      <c r="C5541" s="0" t="s">
        <v>5714</v>
      </c>
      <c r="D5541" s="0" t="n">
        <v>6501</v>
      </c>
      <c r="E5541" s="0" t="n">
        <v>66.726297</v>
      </c>
      <c r="F5541" s="0" t="n">
        <v>57.3961319999999</v>
      </c>
      <c r="G5541" s="0" t="n">
        <v>0.0013718623551</v>
      </c>
      <c r="H5541" s="0" t="n">
        <v>1744.57</v>
      </c>
      <c r="I5541" s="0" t="n">
        <v>1.6015</v>
      </c>
      <c r="J5541" s="0" t="n">
        <v>8.07175</v>
      </c>
      <c r="K5541" s="0" t="n">
        <v>223</v>
      </c>
      <c r="L5541" s="0" t="s">
        <v>20</v>
      </c>
      <c r="M5541" s="0" t="n">
        <f aca="false">35.3*G5541</f>
        <v>0.04842674113503</v>
      </c>
      <c r="N5541" s="0" t="n">
        <f aca="false">M5541*1000/365</f>
        <v>0.132676003109671</v>
      </c>
      <c r="O5541" s="0" t="n">
        <f aca="false">Table1[[#This Row],[Detection frequency 2021]]/100*365</f>
        <v>29.4618875</v>
      </c>
      <c r="P5541" s="0" t="n">
        <f aca="false">Table1[[#This Row],[Flared days/year]]/12</f>
        <v>2.45515729166667</v>
      </c>
      <c r="Q5541" s="2" t="n">
        <f aca="false">Table1[[#This Row],['#days per month]]-P5597</f>
        <v>-0.595756041666637</v>
      </c>
    </row>
    <row r="5542" customFormat="false" ht="15.75" hidden="true" customHeight="false" outlineLevel="0" collapsed="false">
      <c r="A5542" s="0" t="s">
        <v>35</v>
      </c>
      <c r="B5542" s="0" t="s">
        <v>36</v>
      </c>
      <c r="C5542" s="0" t="s">
        <v>5715</v>
      </c>
      <c r="D5542" s="0" t="n">
        <v>3707</v>
      </c>
      <c r="E5542" s="0" t="n">
        <v>18.817283</v>
      </c>
      <c r="F5542" s="0" t="n">
        <v>-97.191645</v>
      </c>
      <c r="G5542" s="0" t="n">
        <v>0.0013717185254</v>
      </c>
      <c r="H5542" s="0" t="n">
        <v>1664.88</v>
      </c>
      <c r="I5542" s="0" t="n">
        <v>1.6015</v>
      </c>
      <c r="J5542" s="0" t="n">
        <v>14.0496</v>
      </c>
      <c r="K5542" s="0" t="n">
        <v>242</v>
      </c>
      <c r="L5542" s="0" t="s">
        <v>20</v>
      </c>
      <c r="M5542" s="0" t="n">
        <f aca="false">35.3*G5542</f>
        <v>0.04842166394662</v>
      </c>
      <c r="N5542" s="0" t="n">
        <f aca="false">M5542*1000/365</f>
        <v>0.132662093004438</v>
      </c>
      <c r="O5542" s="0" t="n">
        <f aca="false">Table1[[#This Row],[Detection frequency 2021]]/100*365</f>
        <v>51.28104</v>
      </c>
      <c r="P5542" s="0" t="n">
        <f aca="false">Table1[[#This Row],[Flared days/year]]/12</f>
        <v>4.27342</v>
      </c>
      <c r="Q5542" s="2" t="n">
        <f aca="false">Table1[[#This Row],['#days per month]]-P5598</f>
        <v>1.50826820833333</v>
      </c>
    </row>
    <row r="5543" customFormat="false" ht="15.75" hidden="true" customHeight="false" outlineLevel="0" collapsed="false">
      <c r="A5543" s="0" t="s">
        <v>24</v>
      </c>
      <c r="B5543" s="0" t="s">
        <v>25</v>
      </c>
      <c r="C5543" s="0" t="s">
        <v>5716</v>
      </c>
      <c r="D5543" s="0" t="n">
        <v>8875</v>
      </c>
      <c r="E5543" s="0" t="n">
        <v>60.665628</v>
      </c>
      <c r="F5543" s="0" t="n">
        <v>73.037656</v>
      </c>
      <c r="G5543" s="0" t="n">
        <v>0.0013716744959</v>
      </c>
      <c r="H5543" s="0" t="n">
        <v>1745.36</v>
      </c>
      <c r="I5543" s="0" t="n">
        <v>2.25325</v>
      </c>
      <c r="J5543" s="0" t="n">
        <v>5.92885</v>
      </c>
      <c r="K5543" s="0" t="n">
        <v>253</v>
      </c>
      <c r="L5543" s="0" t="s">
        <v>20</v>
      </c>
      <c r="M5543" s="0" t="n">
        <f aca="false">35.3*G5543</f>
        <v>0.04842010970527</v>
      </c>
      <c r="N5543" s="0" t="n">
        <f aca="false">M5543*1000/365</f>
        <v>0.132657834808959</v>
      </c>
      <c r="O5543" s="0" t="n">
        <f aca="false">Table1[[#This Row],[Detection frequency 2021]]/100*365</f>
        <v>21.6403025</v>
      </c>
      <c r="P5543" s="0" t="n">
        <f aca="false">Table1[[#This Row],[Flared days/year]]/12</f>
        <v>1.80335854166667</v>
      </c>
      <c r="Q5543" s="2" t="n">
        <f aca="false">Table1[[#This Row],['#days per month]]-P5599</f>
        <v>0.809849833333333</v>
      </c>
    </row>
    <row r="5544" customFormat="false" ht="15.75" hidden="true" customHeight="false" outlineLevel="0" collapsed="false">
      <c r="A5544" s="0" t="s">
        <v>598</v>
      </c>
      <c r="B5544" s="0" t="s">
        <v>599</v>
      </c>
      <c r="C5544" s="0" t="s">
        <v>5717</v>
      </c>
      <c r="D5544" s="0" t="n">
        <v>298</v>
      </c>
      <c r="E5544" s="0" t="n">
        <v>50.943432</v>
      </c>
      <c r="F5544" s="0" t="n">
        <v>-113.947656</v>
      </c>
      <c r="G5544" s="0" t="n">
        <v>0.0013713222599</v>
      </c>
      <c r="H5544" s="0" t="n">
        <v>1489.12</v>
      </c>
      <c r="I5544" s="0" t="n">
        <v>1.6015</v>
      </c>
      <c r="J5544" s="0" t="n">
        <v>17.2638</v>
      </c>
      <c r="K5544" s="0" t="n">
        <v>307</v>
      </c>
      <c r="L5544" s="0" t="s">
        <v>20</v>
      </c>
      <c r="M5544" s="0" t="n">
        <f aca="false">35.3*G5544</f>
        <v>0.04840767577447</v>
      </c>
      <c r="N5544" s="0" t="n">
        <f aca="false">M5544*1000/365</f>
        <v>0.132623769245123</v>
      </c>
      <c r="O5544" s="0" t="n">
        <f aca="false">Table1[[#This Row],[Detection frequency 2021]]/100*365</f>
        <v>63.01287</v>
      </c>
      <c r="P5544" s="0" t="n">
        <f aca="false">Table1[[#This Row],[Flared days/year]]/12</f>
        <v>5.2510725</v>
      </c>
      <c r="Q5544" s="2" t="n">
        <f aca="false">Table1[[#This Row],['#days per month]]-P5600</f>
        <v>2.78068254166667</v>
      </c>
    </row>
    <row r="5545" customFormat="false" ht="15.75" hidden="true" customHeight="false" outlineLevel="0" collapsed="false">
      <c r="A5545" s="0" t="s">
        <v>161</v>
      </c>
      <c r="B5545" s="0" t="s">
        <v>162</v>
      </c>
      <c r="C5545" s="0" t="s">
        <v>5718</v>
      </c>
      <c r="D5545" s="0" t="n">
        <v>9600</v>
      </c>
      <c r="E5545" s="0" t="n">
        <v>41.361829</v>
      </c>
      <c r="F5545" s="0" t="n">
        <v>81.645277</v>
      </c>
      <c r="G5545" s="0" t="n">
        <v>0.0013711167889</v>
      </c>
      <c r="H5545" s="0" t="n">
        <v>1742.08</v>
      </c>
      <c r="I5545" s="0" t="n">
        <v>1.6015</v>
      </c>
      <c r="J5545" s="0" t="n">
        <v>6.61765</v>
      </c>
      <c r="K5545" s="0" t="n">
        <v>272</v>
      </c>
      <c r="L5545" s="0" t="s">
        <v>20</v>
      </c>
      <c r="M5545" s="0" t="n">
        <f aca="false">35.3*G5545</f>
        <v>0.04840042264817</v>
      </c>
      <c r="N5545" s="0" t="n">
        <f aca="false">M5545*1000/365</f>
        <v>0.132603897666219</v>
      </c>
      <c r="O5545" s="0" t="n">
        <f aca="false">Table1[[#This Row],[Detection frequency 2021]]/100*365</f>
        <v>24.1544225</v>
      </c>
      <c r="P5545" s="0" t="n">
        <f aca="false">Table1[[#This Row],[Flared days/year]]/12</f>
        <v>2.01286854166667</v>
      </c>
      <c r="Q5545" s="2" t="n">
        <f aca="false">Table1[[#This Row],['#days per month]]-P5601</f>
        <v>0.828765958333334</v>
      </c>
    </row>
    <row r="5546" customFormat="false" ht="15.75" hidden="true" customHeight="false" outlineLevel="0" collapsed="false">
      <c r="A5546" s="0" t="s">
        <v>645</v>
      </c>
      <c r="B5546" s="0" t="s">
        <v>646</v>
      </c>
      <c r="C5546" s="0" t="s">
        <v>5719</v>
      </c>
      <c r="D5546" s="0" t="n">
        <v>2904</v>
      </c>
      <c r="E5546" s="0" t="n">
        <v>28.747338</v>
      </c>
      <c r="F5546" s="0" t="n">
        <v>-99.387379</v>
      </c>
      <c r="G5546" s="0" t="n">
        <v>0.0013706559468</v>
      </c>
      <c r="H5546" s="0" t="n">
        <v>1877.58</v>
      </c>
      <c r="I5546" s="0" t="n">
        <v>1.6015</v>
      </c>
      <c r="J5546" s="0" t="n">
        <v>5.29801</v>
      </c>
      <c r="K5546" s="0" t="n">
        <v>302</v>
      </c>
      <c r="L5546" s="0" t="s">
        <v>20</v>
      </c>
      <c r="M5546" s="0" t="n">
        <f aca="false">35.3*G5546</f>
        <v>0.04838415492204</v>
      </c>
      <c r="N5546" s="0" t="n">
        <f aca="false">M5546*1000/365</f>
        <v>0.132559328553534</v>
      </c>
      <c r="O5546" s="0" t="n">
        <f aca="false">Table1[[#This Row],[Detection frequency 2021]]/100*365</f>
        <v>19.3377365</v>
      </c>
      <c r="P5546" s="0" t="n">
        <f aca="false">Table1[[#This Row],[Flared days/year]]/12</f>
        <v>1.61147804166667</v>
      </c>
      <c r="Q5546" s="2" t="n">
        <f aca="false">Table1[[#This Row],['#days per month]]-P5602</f>
        <v>1.11823529166667</v>
      </c>
    </row>
    <row r="5547" customFormat="false" ht="15.75" hidden="true" customHeight="false" outlineLevel="0" collapsed="false">
      <c r="A5547" s="0" t="s">
        <v>221</v>
      </c>
      <c r="B5547" s="0" t="s">
        <v>222</v>
      </c>
      <c r="C5547" s="0" t="s">
        <v>5720</v>
      </c>
      <c r="D5547" s="0" t="n">
        <v>10014</v>
      </c>
      <c r="E5547" s="0" t="n">
        <v>25.261987</v>
      </c>
      <c r="F5547" s="0" t="n">
        <v>71.766878</v>
      </c>
      <c r="G5547" s="0" t="n">
        <v>0.00137059724079999</v>
      </c>
      <c r="H5547" s="0" t="n">
        <v>1867.06</v>
      </c>
      <c r="I5547" s="0" t="n">
        <v>1.6015</v>
      </c>
      <c r="J5547" s="0" t="n">
        <v>5.38244</v>
      </c>
      <c r="K5547" s="0" t="n">
        <v>353</v>
      </c>
      <c r="L5547" s="0" t="s">
        <v>20</v>
      </c>
      <c r="M5547" s="0" t="n">
        <f aca="false">35.3*G5547</f>
        <v>0.0483820826002396</v>
      </c>
      <c r="N5547" s="0" t="n">
        <f aca="false">M5547*1000/365</f>
        <v>0.132553650959561</v>
      </c>
      <c r="O5547" s="0" t="n">
        <f aca="false">Table1[[#This Row],[Detection frequency 2021]]/100*365</f>
        <v>19.645906</v>
      </c>
      <c r="P5547" s="0" t="n">
        <f aca="false">Table1[[#This Row],[Flared days/year]]/12</f>
        <v>1.63715883333333</v>
      </c>
      <c r="Q5547" s="2" t="n">
        <f aca="false">Table1[[#This Row],['#days per month]]-P5603</f>
        <v>-1.83140575</v>
      </c>
    </row>
    <row r="5548" customFormat="false" ht="15.75" hidden="true" customHeight="false" outlineLevel="0" collapsed="false">
      <c r="A5548" s="0" t="s">
        <v>598</v>
      </c>
      <c r="B5548" s="0" t="s">
        <v>599</v>
      </c>
      <c r="C5548" s="0" t="s">
        <v>5721</v>
      </c>
      <c r="D5548" s="0" t="n">
        <v>262</v>
      </c>
      <c r="E5548" s="0" t="n">
        <v>54.2509949999999</v>
      </c>
      <c r="F5548" s="0" t="n">
        <v>-116.086869</v>
      </c>
      <c r="G5548" s="0" t="n">
        <v>0.001370403511</v>
      </c>
      <c r="H5548" s="0" t="n">
        <v>1844.71</v>
      </c>
      <c r="I5548" s="0" t="n">
        <v>1.6015</v>
      </c>
      <c r="J5548" s="0" t="n">
        <v>2.89855</v>
      </c>
      <c r="K5548" s="0" t="n">
        <v>276</v>
      </c>
      <c r="L5548" s="0" t="s">
        <v>20</v>
      </c>
      <c r="M5548" s="0" t="n">
        <f aca="false">35.3*G5548</f>
        <v>0.0483752439383</v>
      </c>
      <c r="N5548" s="0" t="n">
        <f aca="false">M5548*1000/365</f>
        <v>0.132534914899452</v>
      </c>
      <c r="O5548" s="0" t="n">
        <f aca="false">Table1[[#This Row],[Detection frequency 2021]]/100*365</f>
        <v>10.5797075</v>
      </c>
      <c r="P5548" s="0" t="n">
        <f aca="false">Table1[[#This Row],[Flared days/year]]/12</f>
        <v>0.881642291666667</v>
      </c>
      <c r="Q5548" s="2" t="n">
        <f aca="false">Table1[[#This Row],['#days per month]]-P5604</f>
        <v>-1.093467</v>
      </c>
    </row>
    <row r="5549" customFormat="false" ht="15.75" hidden="true" customHeight="false" outlineLevel="0" collapsed="false">
      <c r="A5549" s="0" t="s">
        <v>606</v>
      </c>
      <c r="B5549" s="0" t="s">
        <v>607</v>
      </c>
      <c r="C5549" s="0" t="s">
        <v>5722</v>
      </c>
      <c r="D5549" s="0" t="n">
        <v>4900</v>
      </c>
      <c r="E5549" s="0" t="n">
        <v>-22.437966</v>
      </c>
      <c r="F5549" s="0" t="n">
        <v>-40.423547</v>
      </c>
      <c r="G5549" s="0" t="n">
        <v>0.0013702890343</v>
      </c>
      <c r="H5549" s="0" t="n">
        <v>1788</v>
      </c>
      <c r="I5549" s="0" t="n">
        <v>1.6015</v>
      </c>
      <c r="J5549" s="0" t="n">
        <v>3.36538</v>
      </c>
      <c r="K5549" s="0" t="n">
        <v>208</v>
      </c>
      <c r="L5549" s="0" t="s">
        <v>20</v>
      </c>
      <c r="M5549" s="0" t="n">
        <f aca="false">35.3*G5549</f>
        <v>0.04837120291079</v>
      </c>
      <c r="N5549" s="0" t="n">
        <f aca="false">M5549*1000/365</f>
        <v>0.132523843591205</v>
      </c>
      <c r="O5549" s="0" t="n">
        <f aca="false">Table1[[#This Row],[Detection frequency 2021]]/100*365</f>
        <v>12.283637</v>
      </c>
      <c r="P5549" s="0" t="n">
        <f aca="false">Table1[[#This Row],[Flared days/year]]/12</f>
        <v>1.02363641666667</v>
      </c>
      <c r="Q5549" s="2" t="n">
        <f aca="false">Table1[[#This Row],['#days per month]]-P5605</f>
        <v>0.0401865000000029</v>
      </c>
    </row>
    <row r="5550" customFormat="false" ht="15.75" hidden="true" customHeight="false" outlineLevel="0" collapsed="false">
      <c r="A5550" s="0" t="s">
        <v>78</v>
      </c>
      <c r="B5550" s="0" t="s">
        <v>79</v>
      </c>
      <c r="C5550" s="0" t="s">
        <v>5723</v>
      </c>
      <c r="D5550" s="0" t="n">
        <v>8546</v>
      </c>
      <c r="E5550" s="0" t="n">
        <v>21.296794</v>
      </c>
      <c r="F5550" s="0" t="n">
        <v>56.374004</v>
      </c>
      <c r="G5550" s="0" t="n">
        <v>0.004999373607</v>
      </c>
      <c r="H5550" s="0" t="n">
        <v>1795.92</v>
      </c>
      <c r="I5550" s="0" t="n">
        <v>1.6015</v>
      </c>
      <c r="J5550" s="0" t="n">
        <v>3.33333</v>
      </c>
      <c r="K5550" s="0" t="n">
        <v>360</v>
      </c>
      <c r="L5550" s="0" t="s">
        <v>20</v>
      </c>
      <c r="M5550" s="0" t="n">
        <f aca="false">35.3*G5550</f>
        <v>0.1764778883271</v>
      </c>
      <c r="N5550" s="0" t="n">
        <f aca="false">M5550*1000/365</f>
        <v>0.483501063909863</v>
      </c>
      <c r="O5550" s="0" t="n">
        <f aca="false">Table1[[#This Row],[Detection frequency 2021]]/100*365</f>
        <v>12.1666545</v>
      </c>
      <c r="P5550" s="0" t="n">
        <f aca="false">Table1[[#This Row],[Flared days/year]]/12</f>
        <v>1.013887875</v>
      </c>
      <c r="Q5550" s="2" t="n">
        <f aca="false">Table1[[#This Row],['#days per month]]-P5606</f>
        <v>-0.0968344999999997</v>
      </c>
    </row>
    <row r="5551" customFormat="false" ht="15.75" hidden="true" customHeight="false" outlineLevel="0" collapsed="false">
      <c r="A5551" s="0" t="s">
        <v>598</v>
      </c>
      <c r="B5551" s="0" t="s">
        <v>599</v>
      </c>
      <c r="C5551" s="0" t="s">
        <v>5724</v>
      </c>
      <c r="D5551" s="0" t="n">
        <v>83</v>
      </c>
      <c r="E5551" s="0" t="n">
        <v>55.9564689999999</v>
      </c>
      <c r="F5551" s="0" t="n">
        <v>-120.209414999999</v>
      </c>
      <c r="G5551" s="0" t="n">
        <v>0.0013686364604</v>
      </c>
      <c r="H5551" s="0" t="n">
        <v>1798.96</v>
      </c>
      <c r="I5551" s="0" t="n">
        <v>1.6015</v>
      </c>
      <c r="J5551" s="0" t="n">
        <v>8.96552</v>
      </c>
      <c r="K5551" s="0" t="n">
        <v>290</v>
      </c>
      <c r="L5551" s="0" t="s">
        <v>20</v>
      </c>
      <c r="M5551" s="0" t="n">
        <f aca="false">35.3*G5551</f>
        <v>0.04831286705212</v>
      </c>
      <c r="N5551" s="0" t="n">
        <f aca="false">M5551*1000/365</f>
        <v>0.132364019320877</v>
      </c>
      <c r="O5551" s="0" t="n">
        <f aca="false">Table1[[#This Row],[Detection frequency 2021]]/100*365</f>
        <v>32.724148</v>
      </c>
      <c r="P5551" s="0" t="n">
        <f aca="false">Table1[[#This Row],[Flared days/year]]/12</f>
        <v>2.72701233333333</v>
      </c>
      <c r="Q5551" s="2" t="n">
        <f aca="false">Table1[[#This Row],['#days per month]]-P5607</f>
        <v>0.408669208333333</v>
      </c>
    </row>
    <row r="5552" customFormat="false" ht="15.75" hidden="true" customHeight="false" outlineLevel="0" collapsed="false">
      <c r="A5552" s="0" t="s">
        <v>645</v>
      </c>
      <c r="B5552" s="0" t="s">
        <v>646</v>
      </c>
      <c r="C5552" s="0" t="s">
        <v>5725</v>
      </c>
      <c r="D5552" s="0" t="n">
        <v>3436</v>
      </c>
      <c r="E5552" s="0" t="n">
        <v>30.671595</v>
      </c>
      <c r="F5552" s="0" t="n">
        <v>-96.673223</v>
      </c>
      <c r="G5552" s="0" t="n">
        <v>0.0013683957658</v>
      </c>
      <c r="H5552" s="0" t="n">
        <v>1885.44</v>
      </c>
      <c r="I5552" s="0" t="n">
        <v>1.25193</v>
      </c>
      <c r="J5552" s="0" t="n">
        <v>12.0275</v>
      </c>
      <c r="K5552" s="0" t="n">
        <v>291</v>
      </c>
      <c r="L5552" s="0" t="s">
        <v>20</v>
      </c>
      <c r="M5552" s="0" t="n">
        <f aca="false">35.3*G5552</f>
        <v>0.04830437053274</v>
      </c>
      <c r="N5552" s="0" t="n">
        <f aca="false">M5552*1000/365</f>
        <v>0.132340741185589</v>
      </c>
      <c r="O5552" s="0" t="n">
        <f aca="false">Table1[[#This Row],[Detection frequency 2021]]/100*365</f>
        <v>43.900375</v>
      </c>
      <c r="P5552" s="0" t="n">
        <f aca="false">Table1[[#This Row],[Flared days/year]]/12</f>
        <v>3.65836458333333</v>
      </c>
      <c r="Q5552" s="2" t="n">
        <f aca="false">Table1[[#This Row],['#days per month]]-P5608</f>
        <v>2.82881995833333</v>
      </c>
    </row>
    <row r="5553" customFormat="false" ht="15.75" hidden="true" customHeight="false" outlineLevel="0" collapsed="false">
      <c r="A5553" s="0" t="s">
        <v>2985</v>
      </c>
      <c r="B5553" s="0" t="s">
        <v>2986</v>
      </c>
      <c r="C5553" s="0" t="s">
        <v>5726</v>
      </c>
      <c r="D5553" s="0" t="n">
        <v>6529</v>
      </c>
      <c r="E5553" s="0" t="n">
        <v>42.826956</v>
      </c>
      <c r="F5553" s="0" t="n">
        <v>31.211839</v>
      </c>
      <c r="G5553" s="0" t="n">
        <v>0.0013681668124</v>
      </c>
      <c r="H5553" s="0" t="n">
        <v>1775.25</v>
      </c>
      <c r="I5553" s="0" t="n">
        <v>1.6015</v>
      </c>
      <c r="J5553" s="0" t="n">
        <v>3.8961</v>
      </c>
      <c r="K5553" s="0" t="n">
        <v>231</v>
      </c>
      <c r="L5553" s="0" t="s">
        <v>20</v>
      </c>
      <c r="M5553" s="0" t="n">
        <f aca="false">35.3*G5553</f>
        <v>0.04829628847772</v>
      </c>
      <c r="N5553" s="0" t="n">
        <f aca="false">M5553*1000/365</f>
        <v>0.132318598569096</v>
      </c>
      <c r="O5553" s="0" t="n">
        <f aca="false">Table1[[#This Row],[Detection frequency 2021]]/100*365</f>
        <v>14.220765</v>
      </c>
      <c r="P5553" s="0" t="n">
        <f aca="false">Table1[[#This Row],[Flared days/year]]/12</f>
        <v>1.18506375</v>
      </c>
      <c r="Q5553" s="2" t="n">
        <f aca="false">Table1[[#This Row],['#days per month]]-P5609</f>
        <v>-2.16268583333333</v>
      </c>
    </row>
    <row r="5554" customFormat="false" ht="15.75" hidden="true" customHeight="false" outlineLevel="0" collapsed="false">
      <c r="A5554" s="0" t="s">
        <v>598</v>
      </c>
      <c r="B5554" s="0" t="s">
        <v>599</v>
      </c>
      <c r="C5554" s="0" t="s">
        <v>5727</v>
      </c>
      <c r="D5554" s="0" t="n">
        <v>184</v>
      </c>
      <c r="E5554" s="0" t="n">
        <v>54.501392</v>
      </c>
      <c r="F5554" s="0" t="n">
        <v>-118.513871999999</v>
      </c>
      <c r="G5554" s="0" t="n">
        <v>0.00136716293979999</v>
      </c>
      <c r="H5554" s="0" t="n">
        <v>1810.65</v>
      </c>
      <c r="I5554" s="0" t="n">
        <v>1.69654</v>
      </c>
      <c r="J5554" s="0" t="n">
        <v>14.8289</v>
      </c>
      <c r="K5554" s="0" t="n">
        <v>263</v>
      </c>
      <c r="L5554" s="0" t="s">
        <v>20</v>
      </c>
      <c r="M5554" s="0" t="n">
        <f aca="false">35.3*G5554</f>
        <v>0.0482608517749396</v>
      </c>
      <c r="N5554" s="0" t="n">
        <f aca="false">M5554*1000/365</f>
        <v>0.132221511712163</v>
      </c>
      <c r="O5554" s="0" t="n">
        <f aca="false">Table1[[#This Row],[Detection frequency 2021]]/100*365</f>
        <v>54.125485</v>
      </c>
      <c r="P5554" s="0" t="n">
        <f aca="false">Table1[[#This Row],[Flared days/year]]/12</f>
        <v>4.51045708333333</v>
      </c>
      <c r="Q5554" s="2" t="n">
        <f aca="false">Table1[[#This Row],['#days per month]]-P5610</f>
        <v>0.97555375</v>
      </c>
    </row>
    <row r="5555" customFormat="false" ht="15.75" hidden="true" customHeight="false" outlineLevel="0" collapsed="false">
      <c r="A5555" s="0" t="s">
        <v>645</v>
      </c>
      <c r="B5555" s="0" t="s">
        <v>646</v>
      </c>
      <c r="C5555" s="0" t="s">
        <v>5728</v>
      </c>
      <c r="D5555" s="0" t="n">
        <v>2315</v>
      </c>
      <c r="E5555" s="0" t="n">
        <v>31.89662</v>
      </c>
      <c r="F5555" s="0" t="n">
        <v>-102.156022</v>
      </c>
      <c r="G5555" s="0" t="n">
        <v>0.00136600349629999</v>
      </c>
      <c r="H5555" s="0" t="n">
        <v>1859.67</v>
      </c>
      <c r="I5555" s="0" t="n">
        <v>1.6015</v>
      </c>
      <c r="J5555" s="0" t="n">
        <v>2.89855</v>
      </c>
      <c r="K5555" s="0" t="n">
        <v>345</v>
      </c>
      <c r="L5555" s="0" t="s">
        <v>20</v>
      </c>
      <c r="M5555" s="0" t="n">
        <f aca="false">35.3*G5555</f>
        <v>0.0482199234193896</v>
      </c>
      <c r="N5555" s="0" t="n">
        <f aca="false">M5555*1000/365</f>
        <v>0.132109379231205</v>
      </c>
      <c r="O5555" s="0" t="n">
        <f aca="false">Table1[[#This Row],[Detection frequency 2021]]/100*365</f>
        <v>10.5797075</v>
      </c>
      <c r="P5555" s="0" t="n">
        <f aca="false">Table1[[#This Row],[Flared days/year]]/12</f>
        <v>0.881642291666667</v>
      </c>
      <c r="Q5555" s="2" t="n">
        <f aca="false">Table1[[#This Row],['#days per month]]-P5611</f>
        <v>-0.414521375</v>
      </c>
    </row>
    <row r="5556" customFormat="false" ht="15.75" hidden="true" customHeight="false" outlineLevel="0" collapsed="false">
      <c r="A5556" s="0" t="s">
        <v>645</v>
      </c>
      <c r="B5556" s="0" t="s">
        <v>646</v>
      </c>
      <c r="C5556" s="0" t="s">
        <v>5729</v>
      </c>
      <c r="D5556" s="0" t="n">
        <v>871</v>
      </c>
      <c r="E5556" s="0" t="n">
        <v>47.788812</v>
      </c>
      <c r="F5556" s="0" t="n">
        <v>-102.761705</v>
      </c>
      <c r="G5556" s="0" t="n">
        <v>0.0013657569311</v>
      </c>
      <c r="H5556" s="0" t="n">
        <v>1932.43</v>
      </c>
      <c r="I5556" s="0" t="n">
        <v>1.69684</v>
      </c>
      <c r="J5556" s="0" t="n">
        <v>7.14286</v>
      </c>
      <c r="K5556" s="0" t="n">
        <v>336</v>
      </c>
      <c r="L5556" s="0" t="s">
        <v>20</v>
      </c>
      <c r="M5556" s="0" t="n">
        <f aca="false">35.3*G5556</f>
        <v>0.04821121966783</v>
      </c>
      <c r="N5556" s="0" t="n">
        <f aca="false">M5556*1000/365</f>
        <v>0.132085533336521</v>
      </c>
      <c r="O5556" s="0" t="n">
        <f aca="false">Table1[[#This Row],[Detection frequency 2021]]/100*365</f>
        <v>26.071439</v>
      </c>
      <c r="P5556" s="0" t="n">
        <f aca="false">Table1[[#This Row],[Flared days/year]]/12</f>
        <v>2.17261991666667</v>
      </c>
      <c r="Q5556" s="2" t="n">
        <f aca="false">Table1[[#This Row],['#days per month]]-P5612</f>
        <v>0.1910775</v>
      </c>
    </row>
    <row r="5557" customFormat="false" ht="15.75" hidden="true" customHeight="false" outlineLevel="0" collapsed="false">
      <c r="A5557" s="0" t="s">
        <v>161</v>
      </c>
      <c r="B5557" s="0" t="s">
        <v>162</v>
      </c>
      <c r="C5557" s="0" t="s">
        <v>5730</v>
      </c>
      <c r="D5557" s="0" t="n">
        <v>11085</v>
      </c>
      <c r="E5557" s="0" t="n">
        <v>39.317264</v>
      </c>
      <c r="F5557" s="0" t="n">
        <v>109.504173</v>
      </c>
      <c r="G5557" s="0" t="n">
        <v>0.00136559255429999</v>
      </c>
      <c r="H5557" s="0" t="n">
        <v>1810.69</v>
      </c>
      <c r="I5557" s="0" t="n">
        <v>1.6015</v>
      </c>
      <c r="J5557" s="0" t="n">
        <v>8.26446</v>
      </c>
      <c r="K5557" s="0" t="n">
        <v>363</v>
      </c>
      <c r="L5557" s="0" t="s">
        <v>20</v>
      </c>
      <c r="M5557" s="0" t="n">
        <f aca="false">35.3*G5557</f>
        <v>0.0482054171667896</v>
      </c>
      <c r="N5557" s="0" t="n">
        <f aca="false">M5557*1000/365</f>
        <v>0.132069636073396</v>
      </c>
      <c r="O5557" s="0" t="n">
        <f aca="false">Table1[[#This Row],[Detection frequency 2021]]/100*365</f>
        <v>30.165279</v>
      </c>
      <c r="P5557" s="0" t="n">
        <f aca="false">Table1[[#This Row],[Flared days/year]]/12</f>
        <v>2.51377325</v>
      </c>
      <c r="Q5557" s="2" t="n">
        <f aca="false">Table1[[#This Row],['#days per month]]-P5613</f>
        <v>1.332542</v>
      </c>
    </row>
    <row r="5558" customFormat="false" ht="15.75" hidden="true" customHeight="false" outlineLevel="0" collapsed="false">
      <c r="A5558" s="0" t="s">
        <v>563</v>
      </c>
      <c r="B5558" s="0" t="s">
        <v>564</v>
      </c>
      <c r="C5558" s="0" t="s">
        <v>5731</v>
      </c>
      <c r="D5558" s="0" t="n">
        <v>4453</v>
      </c>
      <c r="E5558" s="0" t="n">
        <v>-0.412708</v>
      </c>
      <c r="F5558" s="0" t="n">
        <v>-77.070177</v>
      </c>
      <c r="G5558" s="0" t="n">
        <v>0.0013635407796</v>
      </c>
      <c r="H5558" s="0" t="n">
        <v>1938.36</v>
      </c>
      <c r="I5558" s="0" t="n">
        <v>1.58904</v>
      </c>
      <c r="J5558" s="0" t="n">
        <v>12.2807</v>
      </c>
      <c r="K5558" s="0" t="n">
        <v>57</v>
      </c>
      <c r="L5558" s="0" t="s">
        <v>20</v>
      </c>
      <c r="M5558" s="0" t="n">
        <f aca="false">35.3*G5558</f>
        <v>0.04813298951988</v>
      </c>
      <c r="N5558" s="0" t="n">
        <f aca="false">M5558*1000/365</f>
        <v>0.131871204164055</v>
      </c>
      <c r="O5558" s="0" t="n">
        <f aca="false">Table1[[#This Row],[Detection frequency 2021]]/100*365</f>
        <v>44.824555</v>
      </c>
      <c r="P5558" s="0" t="n">
        <f aca="false">Table1[[#This Row],[Flared days/year]]/12</f>
        <v>3.73537958333333</v>
      </c>
      <c r="Q5558" s="2" t="n">
        <f aca="false">Table1[[#This Row],['#days per month]]-P5614</f>
        <v>1.51653545833333</v>
      </c>
    </row>
    <row r="5559" customFormat="false" ht="15.75" hidden="true" customHeight="false" outlineLevel="0" collapsed="false">
      <c r="A5559" s="0" t="s">
        <v>645</v>
      </c>
      <c r="B5559" s="0" t="s">
        <v>646</v>
      </c>
      <c r="C5559" s="0" t="s">
        <v>5732</v>
      </c>
      <c r="D5559" s="0" t="n">
        <v>2549</v>
      </c>
      <c r="E5559" s="0" t="n">
        <v>32.171437</v>
      </c>
      <c r="F5559" s="0" t="n">
        <v>-101.732936</v>
      </c>
      <c r="G5559" s="0" t="n">
        <v>0.0013616592523</v>
      </c>
      <c r="H5559" s="0" t="n">
        <v>1833.9</v>
      </c>
      <c r="I5559" s="0" t="n">
        <v>1.6015</v>
      </c>
      <c r="J5559" s="0" t="n">
        <v>7.75862</v>
      </c>
      <c r="K5559" s="0" t="n">
        <v>348</v>
      </c>
      <c r="L5559" s="0" t="s">
        <v>20</v>
      </c>
      <c r="M5559" s="0" t="n">
        <f aca="false">35.3*G5559</f>
        <v>0.04806657160619</v>
      </c>
      <c r="N5559" s="0" t="n">
        <f aca="false">M5559*1000/365</f>
        <v>0.131689237277233</v>
      </c>
      <c r="O5559" s="0" t="n">
        <f aca="false">Table1[[#This Row],[Detection frequency 2021]]/100*365</f>
        <v>28.318963</v>
      </c>
      <c r="P5559" s="0" t="n">
        <f aca="false">Table1[[#This Row],[Flared days/year]]/12</f>
        <v>2.35991358333333</v>
      </c>
      <c r="Q5559" s="2" t="n">
        <f aca="false">Table1[[#This Row],['#days per month]]-P5615</f>
        <v>-2.67024266666664</v>
      </c>
    </row>
    <row r="5560" customFormat="false" ht="15.75" hidden="false" customHeight="false" outlineLevel="0" collapsed="false">
      <c r="A5560" s="0" t="s">
        <v>240</v>
      </c>
      <c r="B5560" s="0" t="s">
        <v>241</v>
      </c>
      <c r="C5560" s="0" t="s">
        <v>5733</v>
      </c>
      <c r="D5560" s="0" t="n">
        <v>7774</v>
      </c>
      <c r="E5560" s="0" t="n">
        <v>24.063008</v>
      </c>
      <c r="F5560" s="0" t="n">
        <v>49.1234289999999</v>
      </c>
      <c r="G5560" s="0" t="n">
        <v>0.003454994865</v>
      </c>
      <c r="H5560" s="0" t="n">
        <v>1869.75</v>
      </c>
      <c r="I5560" s="0" t="n">
        <v>1.6015</v>
      </c>
      <c r="J5560" s="0" t="n">
        <v>3.94088999999999</v>
      </c>
      <c r="K5560" s="0" t="n">
        <v>406</v>
      </c>
      <c r="L5560" s="0" t="s">
        <v>20</v>
      </c>
      <c r="M5560" s="0" t="n">
        <f aca="false">35.3*G5560</f>
        <v>0.1219613187345</v>
      </c>
      <c r="N5560" s="0" t="n">
        <f aca="false">M5560*1000/365</f>
        <v>0.334140599272603</v>
      </c>
      <c r="O5560" s="0" t="n">
        <f aca="false">Table1[[#This Row],[Detection frequency 2021]]/100*365</f>
        <v>14.3842485</v>
      </c>
      <c r="P5560" s="2" t="n">
        <f aca="false">Table1[[#This Row],[Flared days/year]]/12</f>
        <v>1.198687375</v>
      </c>
      <c r="Q5560" s="2"/>
    </row>
    <row r="5561" customFormat="false" ht="15.75" hidden="true" customHeight="false" outlineLevel="0" collapsed="false">
      <c r="A5561" s="0" t="s">
        <v>645</v>
      </c>
      <c r="B5561" s="0" t="s">
        <v>646</v>
      </c>
      <c r="C5561" s="0" t="s">
        <v>5734</v>
      </c>
      <c r="D5561" s="0" t="n">
        <v>2505</v>
      </c>
      <c r="E5561" s="0" t="n">
        <v>31.611044</v>
      </c>
      <c r="F5561" s="0" t="n">
        <v>-101.806003</v>
      </c>
      <c r="G5561" s="0" t="n">
        <v>0.00136078159759999</v>
      </c>
      <c r="H5561" s="0" t="n">
        <v>1878.7</v>
      </c>
      <c r="I5561" s="0" t="n">
        <v>1.5995</v>
      </c>
      <c r="J5561" s="0" t="n">
        <v>2.84899999999999</v>
      </c>
      <c r="K5561" s="0" t="n">
        <v>351</v>
      </c>
      <c r="L5561" s="0" t="s">
        <v>20</v>
      </c>
      <c r="M5561" s="0" t="n">
        <f aca="false">35.3*G5561</f>
        <v>0.0480355903952797</v>
      </c>
      <c r="N5561" s="0" t="n">
        <f aca="false">M5561*1000/365</f>
        <v>0.131604357247342</v>
      </c>
      <c r="O5561" s="0" t="n">
        <f aca="false">Table1[[#This Row],[Detection frequency 2021]]/100*365</f>
        <v>10.39885</v>
      </c>
      <c r="P5561" s="0" t="n">
        <f aca="false">Table1[[#This Row],[Flared days/year]]/12</f>
        <v>0.86657083333333</v>
      </c>
      <c r="Q5561" s="2" t="n">
        <f aca="false">Table1[[#This Row],['#days per month]]-P5617</f>
        <v>-0.627888208333336</v>
      </c>
    </row>
    <row r="5562" customFormat="false" ht="15.75" hidden="true" customHeight="false" outlineLevel="0" collapsed="false">
      <c r="A5562" s="0" t="s">
        <v>201</v>
      </c>
      <c r="B5562" s="0" t="s">
        <v>202</v>
      </c>
      <c r="C5562" s="0" t="s">
        <v>5735</v>
      </c>
      <c r="D5562" s="0" t="n">
        <v>7196</v>
      </c>
      <c r="E5562" s="0" t="n">
        <v>28.5307849999999</v>
      </c>
      <c r="F5562" s="0" t="n">
        <v>32.945366</v>
      </c>
      <c r="G5562" s="0" t="n">
        <v>0.0013607316975</v>
      </c>
      <c r="H5562" s="0" t="n">
        <v>1776.23</v>
      </c>
      <c r="I5562" s="0" t="n">
        <v>2.14555999999999</v>
      </c>
      <c r="J5562" s="0" t="n">
        <v>8.19277</v>
      </c>
      <c r="K5562" s="0" t="n">
        <v>415</v>
      </c>
      <c r="L5562" s="0" t="s">
        <v>20</v>
      </c>
      <c r="M5562" s="0" t="n">
        <f aca="false">35.3*G5562</f>
        <v>0.04803382892175</v>
      </c>
      <c r="N5562" s="0" t="n">
        <f aca="false">M5562*1000/365</f>
        <v>0.131599531292466</v>
      </c>
      <c r="O5562" s="0" t="n">
        <f aca="false">Table1[[#This Row],[Detection frequency 2021]]/100*365</f>
        <v>29.9036105</v>
      </c>
      <c r="P5562" s="0" t="n">
        <f aca="false">Table1[[#This Row],[Flared days/year]]/12</f>
        <v>2.49196754166667</v>
      </c>
      <c r="Q5562" s="2" t="n">
        <f aca="false">Table1[[#This Row],['#days per month]]-P5618</f>
        <v>0.337813583333333</v>
      </c>
    </row>
    <row r="5563" customFormat="false" ht="15.75" hidden="true" customHeight="false" outlineLevel="0" collapsed="false">
      <c r="A5563" s="0" t="s">
        <v>645</v>
      </c>
      <c r="B5563" s="0" t="s">
        <v>646</v>
      </c>
      <c r="C5563" s="0" t="s">
        <v>5736</v>
      </c>
      <c r="D5563" s="0" t="n">
        <v>1258</v>
      </c>
      <c r="E5563" s="0" t="n">
        <v>32.307351</v>
      </c>
      <c r="F5563" s="0" t="n">
        <v>-104.204309</v>
      </c>
      <c r="G5563" s="0" t="n">
        <v>0.00135891474679999</v>
      </c>
      <c r="H5563" s="0" t="n">
        <v>1894.44</v>
      </c>
      <c r="I5563" s="0" t="n">
        <v>3.01005999999999</v>
      </c>
      <c r="J5563" s="0" t="n">
        <v>5.40541</v>
      </c>
      <c r="K5563" s="0" t="n">
        <v>333</v>
      </c>
      <c r="L5563" s="0" t="s">
        <v>20</v>
      </c>
      <c r="M5563" s="0" t="n">
        <f aca="false">35.3*G5563</f>
        <v>0.0479696905620397</v>
      </c>
      <c r="N5563" s="0" t="n">
        <f aca="false">M5563*1000/365</f>
        <v>0.131423809759013</v>
      </c>
      <c r="O5563" s="0" t="n">
        <f aca="false">Table1[[#This Row],[Detection frequency 2021]]/100*365</f>
        <v>19.7297465</v>
      </c>
      <c r="P5563" s="0" t="n">
        <f aca="false">Table1[[#This Row],[Flared days/year]]/12</f>
        <v>1.64414554166667</v>
      </c>
      <c r="Q5563" s="2" t="n">
        <f aca="false">Table1[[#This Row],['#days per month]]-P5619</f>
        <v>-1.14099608333333</v>
      </c>
    </row>
    <row r="5564" customFormat="false" ht="15.75" hidden="true" customHeight="false" outlineLevel="0" collapsed="false">
      <c r="A5564" s="0" t="s">
        <v>645</v>
      </c>
      <c r="B5564" s="0" t="s">
        <v>646</v>
      </c>
      <c r="C5564" s="0" t="s">
        <v>5737</v>
      </c>
      <c r="D5564" s="0" t="n">
        <v>1798</v>
      </c>
      <c r="E5564" s="0" t="n">
        <v>32.294795</v>
      </c>
      <c r="F5564" s="0" t="n">
        <v>-103.553437</v>
      </c>
      <c r="G5564" s="0" t="n">
        <v>0.0013585360931</v>
      </c>
      <c r="H5564" s="0" t="n">
        <v>1853.59</v>
      </c>
      <c r="I5564" s="0" t="n">
        <v>1.6015</v>
      </c>
      <c r="J5564" s="0" t="n">
        <v>7.07692</v>
      </c>
      <c r="K5564" s="0" t="n">
        <v>325</v>
      </c>
      <c r="L5564" s="0" t="s">
        <v>20</v>
      </c>
      <c r="M5564" s="0" t="n">
        <f aca="false">35.3*G5564</f>
        <v>0.04795632408643</v>
      </c>
      <c r="N5564" s="0" t="n">
        <f aca="false">M5564*1000/365</f>
        <v>0.13138718927789</v>
      </c>
      <c r="O5564" s="0" t="n">
        <f aca="false">Table1[[#This Row],[Detection frequency 2021]]/100*365</f>
        <v>25.830758</v>
      </c>
      <c r="P5564" s="0" t="n">
        <f aca="false">Table1[[#This Row],[Flared days/year]]/12</f>
        <v>2.15256316666667</v>
      </c>
      <c r="Q5564" s="2" t="n">
        <f aca="false">Table1[[#This Row],['#days per month]]-P5620</f>
        <v>-0.330431458333333</v>
      </c>
    </row>
    <row r="5565" customFormat="false" ht="15.75" hidden="true" customHeight="false" outlineLevel="0" collapsed="false">
      <c r="A5565" s="0" t="s">
        <v>598</v>
      </c>
      <c r="B5565" s="0" t="s">
        <v>599</v>
      </c>
      <c r="C5565" s="0" t="s">
        <v>5738</v>
      </c>
      <c r="D5565" s="0" t="n">
        <v>65</v>
      </c>
      <c r="E5565" s="0" t="n">
        <v>56.929409</v>
      </c>
      <c r="F5565" s="0" t="n">
        <v>-121.699718999999</v>
      </c>
      <c r="G5565" s="0" t="n">
        <v>0.0013570332195</v>
      </c>
      <c r="H5565" s="0" t="n">
        <v>1768.2</v>
      </c>
      <c r="I5565" s="0" t="n">
        <v>1.6015</v>
      </c>
      <c r="J5565" s="0" t="n">
        <v>1.875</v>
      </c>
      <c r="K5565" s="0" t="n">
        <v>320</v>
      </c>
      <c r="L5565" s="0" t="s">
        <v>20</v>
      </c>
      <c r="M5565" s="0" t="n">
        <f aca="false">35.3*G5565</f>
        <v>0.04790327264835</v>
      </c>
      <c r="N5565" s="0" t="n">
        <f aca="false">M5565*1000/365</f>
        <v>0.131241842872192</v>
      </c>
      <c r="O5565" s="0" t="n">
        <f aca="false">Table1[[#This Row],[Detection frequency 2021]]/100*365</f>
        <v>6.84375</v>
      </c>
      <c r="P5565" s="0" t="n">
        <f aca="false">Table1[[#This Row],[Flared days/year]]/12</f>
        <v>0.5703125</v>
      </c>
      <c r="Q5565" s="2" t="n">
        <f aca="false">Table1[[#This Row],['#days per month]]-P5621</f>
        <v>-4.32604083333333</v>
      </c>
    </row>
    <row r="5566" customFormat="false" ht="15.75" hidden="true" customHeight="false" outlineLevel="0" collapsed="false">
      <c r="A5566" s="0" t="s">
        <v>645</v>
      </c>
      <c r="B5566" s="0" t="s">
        <v>646</v>
      </c>
      <c r="C5566" s="0" t="s">
        <v>5739</v>
      </c>
      <c r="D5566" s="0" t="n">
        <v>1410</v>
      </c>
      <c r="E5566" s="0" t="n">
        <v>31.963295</v>
      </c>
      <c r="F5566" s="0" t="n">
        <v>-103.965122999999</v>
      </c>
      <c r="G5566" s="0" t="n">
        <v>0.0013570126724</v>
      </c>
      <c r="H5566" s="0" t="n">
        <v>1855.5</v>
      </c>
      <c r="I5566" s="0" t="n">
        <v>1.78467</v>
      </c>
      <c r="J5566" s="0" t="n">
        <v>7.91789</v>
      </c>
      <c r="K5566" s="0" t="n">
        <v>341</v>
      </c>
      <c r="L5566" s="0" t="s">
        <v>20</v>
      </c>
      <c r="M5566" s="0" t="n">
        <f aca="false">35.3*G5566</f>
        <v>0.04790254733572</v>
      </c>
      <c r="N5566" s="0" t="n">
        <f aca="false">M5566*1000/365</f>
        <v>0.131239855714301</v>
      </c>
      <c r="O5566" s="0" t="n">
        <f aca="false">Table1[[#This Row],[Detection frequency 2021]]/100*365</f>
        <v>28.9002985</v>
      </c>
      <c r="P5566" s="0" t="n">
        <f aca="false">Table1[[#This Row],[Flared days/year]]/12</f>
        <v>2.40835820833333</v>
      </c>
      <c r="Q5566" s="2" t="n">
        <f aca="false">Table1[[#This Row],['#days per month]]-P5622</f>
        <v>1.31880583333333</v>
      </c>
    </row>
    <row r="5567" customFormat="false" ht="15.75" hidden="true" customHeight="false" outlineLevel="0" collapsed="false">
      <c r="A5567" s="0" t="s">
        <v>645</v>
      </c>
      <c r="B5567" s="0" t="s">
        <v>646</v>
      </c>
      <c r="C5567" s="0" t="s">
        <v>5740</v>
      </c>
      <c r="D5567" s="0" t="n">
        <v>2642</v>
      </c>
      <c r="E5567" s="0" t="n">
        <v>31.95975</v>
      </c>
      <c r="F5567" s="0" t="n">
        <v>-101.584201</v>
      </c>
      <c r="G5567" s="0" t="n">
        <v>0.0013556242755</v>
      </c>
      <c r="H5567" s="0" t="n">
        <v>1823.52</v>
      </c>
      <c r="I5567" s="0" t="n">
        <v>1.25484</v>
      </c>
      <c r="J5567" s="0" t="n">
        <v>13.3332999999999</v>
      </c>
      <c r="K5567" s="0" t="n">
        <v>345</v>
      </c>
      <c r="L5567" s="0" t="s">
        <v>20</v>
      </c>
      <c r="M5567" s="0" t="n">
        <f aca="false">35.3*G5567</f>
        <v>0.04785353692515</v>
      </c>
      <c r="N5567" s="0" t="n">
        <f aca="false">M5567*1000/365</f>
        <v>0.131105580616849</v>
      </c>
      <c r="O5567" s="0" t="n">
        <f aca="false">Table1[[#This Row],[Detection frequency 2021]]/100*365</f>
        <v>48.6665449999996</v>
      </c>
      <c r="P5567" s="0" t="n">
        <f aca="false">Table1[[#This Row],[Flared days/year]]/12</f>
        <v>4.05554541666664</v>
      </c>
      <c r="Q5567" s="2" t="n">
        <f aca="false">Table1[[#This Row],['#days per month]]-P5623</f>
        <v>1.21926424999997</v>
      </c>
    </row>
    <row r="5568" customFormat="false" ht="15.75" hidden="true" customHeight="false" outlineLevel="0" collapsed="false">
      <c r="A5568" s="0" t="s">
        <v>645</v>
      </c>
      <c r="B5568" s="0" t="s">
        <v>646</v>
      </c>
      <c r="C5568" s="0" t="s">
        <v>5741</v>
      </c>
      <c r="D5568" s="0" t="n">
        <v>3012</v>
      </c>
      <c r="E5568" s="0" t="n">
        <v>28.516166</v>
      </c>
      <c r="F5568" s="0" t="n">
        <v>-98.785816</v>
      </c>
      <c r="G5568" s="0" t="n">
        <v>0.001354817068</v>
      </c>
      <c r="H5568" s="0" t="n">
        <v>1864.95</v>
      </c>
      <c r="I5568" s="0" t="n">
        <v>1.19651</v>
      </c>
      <c r="J5568" s="0" t="n">
        <v>8.52459</v>
      </c>
      <c r="K5568" s="0" t="n">
        <v>305</v>
      </c>
      <c r="L5568" s="0" t="s">
        <v>20</v>
      </c>
      <c r="M5568" s="0" t="n">
        <f aca="false">35.3*G5568</f>
        <v>0.0478250425004</v>
      </c>
      <c r="N5568" s="0" t="n">
        <f aca="false">M5568*1000/365</f>
        <v>0.131027513699726</v>
      </c>
      <c r="O5568" s="0" t="n">
        <f aca="false">Table1[[#This Row],[Detection frequency 2021]]/100*365</f>
        <v>31.1147535</v>
      </c>
      <c r="P5568" s="0" t="n">
        <f aca="false">Table1[[#This Row],[Flared days/year]]/12</f>
        <v>2.592896125</v>
      </c>
      <c r="Q5568" s="2" t="n">
        <f aca="false">Table1[[#This Row],['#days per month]]-P5624</f>
        <v>1.302493375</v>
      </c>
    </row>
    <row r="5569" customFormat="false" ht="15.75" hidden="true" customHeight="false" outlineLevel="0" collapsed="false">
      <c r="A5569" s="0" t="s">
        <v>24</v>
      </c>
      <c r="B5569" s="0" t="s">
        <v>25</v>
      </c>
      <c r="C5569" s="0" t="s">
        <v>5742</v>
      </c>
      <c r="D5569" s="0" t="n">
        <v>9073</v>
      </c>
      <c r="E5569" s="0" t="n">
        <v>60.7877699999999</v>
      </c>
      <c r="F5569" s="0" t="n">
        <v>76.234308</v>
      </c>
      <c r="G5569" s="0" t="n">
        <v>0.0013541889138</v>
      </c>
      <c r="H5569" s="0" t="n">
        <v>1838.86</v>
      </c>
      <c r="I5569" s="0" t="n">
        <v>1.6015</v>
      </c>
      <c r="J5569" s="0" t="n">
        <v>2.0202</v>
      </c>
      <c r="K5569" s="0" t="n">
        <v>297</v>
      </c>
      <c r="L5569" s="0" t="s">
        <v>20</v>
      </c>
      <c r="M5569" s="0" t="n">
        <f aca="false">35.3*G5569</f>
        <v>0.04780286865714</v>
      </c>
      <c r="N5569" s="0" t="n">
        <f aca="false">M5569*1000/365</f>
        <v>0.130966763444219</v>
      </c>
      <c r="O5569" s="0" t="n">
        <f aca="false">Table1[[#This Row],[Detection frequency 2021]]/100*365</f>
        <v>7.37373</v>
      </c>
      <c r="P5569" s="0" t="n">
        <f aca="false">Table1[[#This Row],[Flared days/year]]/12</f>
        <v>0.6144775</v>
      </c>
      <c r="Q5569" s="2" t="n">
        <f aca="false">Table1[[#This Row],['#days per month]]-P5625</f>
        <v>-2.97505416666667</v>
      </c>
    </row>
    <row r="5570" customFormat="false" ht="15.75" hidden="true" customHeight="false" outlineLevel="0" collapsed="false">
      <c r="A5570" s="0" t="s">
        <v>645</v>
      </c>
      <c r="B5570" s="0" t="s">
        <v>646</v>
      </c>
      <c r="C5570" s="0" t="s">
        <v>5743</v>
      </c>
      <c r="D5570" s="0" t="n">
        <v>3409</v>
      </c>
      <c r="E5570" s="0" t="n">
        <v>30.005435</v>
      </c>
      <c r="F5570" s="0" t="n">
        <v>-96.886953</v>
      </c>
      <c r="G5570" s="0" t="n">
        <v>0.0013535284713</v>
      </c>
      <c r="H5570" s="0" t="n">
        <v>1859.81</v>
      </c>
      <c r="I5570" s="0" t="n">
        <v>1.6015</v>
      </c>
      <c r="J5570" s="0" t="n">
        <v>9.57447</v>
      </c>
      <c r="K5570" s="0" t="n">
        <v>282</v>
      </c>
      <c r="L5570" s="0" t="s">
        <v>20</v>
      </c>
      <c r="M5570" s="0" t="n">
        <f aca="false">35.3*G5570</f>
        <v>0.04777955503689</v>
      </c>
      <c r="N5570" s="0" t="n">
        <f aca="false">M5570*1000/365</f>
        <v>0.130902890512027</v>
      </c>
      <c r="O5570" s="0" t="n">
        <f aca="false">Table1[[#This Row],[Detection frequency 2021]]/100*365</f>
        <v>34.9468155</v>
      </c>
      <c r="P5570" s="0" t="n">
        <f aca="false">Table1[[#This Row],[Flared days/year]]/12</f>
        <v>2.912234625</v>
      </c>
      <c r="Q5570" s="2" t="n">
        <f aca="false">Table1[[#This Row],['#days per month]]-P5626</f>
        <v>0.211140333333333</v>
      </c>
    </row>
    <row r="5571" customFormat="false" ht="15.75" hidden="true" customHeight="false" outlineLevel="0" collapsed="false">
      <c r="A5571" s="0" t="s">
        <v>161</v>
      </c>
      <c r="B5571" s="0" t="s">
        <v>162</v>
      </c>
      <c r="C5571" s="0" t="s">
        <v>5744</v>
      </c>
      <c r="D5571" s="0" t="n">
        <v>10568</v>
      </c>
      <c r="E5571" s="0" t="n">
        <v>43.073852</v>
      </c>
      <c r="F5571" s="0" t="n">
        <v>90.359887</v>
      </c>
      <c r="G5571" s="0" t="n">
        <v>0.0013532701649</v>
      </c>
      <c r="H5571" s="0" t="n">
        <v>1709</v>
      </c>
      <c r="I5571" s="0" t="n">
        <v>1.6015</v>
      </c>
      <c r="J5571" s="0" t="n">
        <v>9.89011</v>
      </c>
      <c r="K5571" s="0" t="n">
        <v>364</v>
      </c>
      <c r="L5571" s="0" t="s">
        <v>20</v>
      </c>
      <c r="M5571" s="0" t="n">
        <f aca="false">35.3*G5571</f>
        <v>0.04777043682097</v>
      </c>
      <c r="N5571" s="0" t="n">
        <f aca="false">M5571*1000/365</f>
        <v>0.130877909098548</v>
      </c>
      <c r="O5571" s="0" t="n">
        <f aca="false">Table1[[#This Row],[Detection frequency 2021]]/100*365</f>
        <v>36.0989015</v>
      </c>
      <c r="P5571" s="0" t="n">
        <f aca="false">Table1[[#This Row],[Flared days/year]]/12</f>
        <v>3.00824179166667</v>
      </c>
      <c r="Q5571" s="2" t="n">
        <f aca="false">Table1[[#This Row],['#days per month]]-P5627</f>
        <v>1.93830816666667</v>
      </c>
    </row>
    <row r="5572" customFormat="false" ht="15.75" hidden="true" customHeight="false" outlineLevel="0" collapsed="false">
      <c r="A5572" s="0" t="s">
        <v>645</v>
      </c>
      <c r="B5572" s="0" t="s">
        <v>646</v>
      </c>
      <c r="C5572" s="0" t="s">
        <v>5745</v>
      </c>
      <c r="D5572" s="0" t="n">
        <v>2926</v>
      </c>
      <c r="E5572" s="0" t="n">
        <v>28.300449</v>
      </c>
      <c r="F5572" s="0" t="n">
        <v>-99.3034</v>
      </c>
      <c r="G5572" s="0" t="n">
        <v>0.0013523572866</v>
      </c>
      <c r="H5572" s="0" t="n">
        <v>1891.2</v>
      </c>
      <c r="I5572" s="0" t="n">
        <v>1.6015</v>
      </c>
      <c r="J5572" s="0" t="n">
        <v>3.83386999999999</v>
      </c>
      <c r="K5572" s="0" t="n">
        <v>313</v>
      </c>
      <c r="L5572" s="0" t="s">
        <v>20</v>
      </c>
      <c r="M5572" s="0" t="n">
        <f aca="false">35.3*G5572</f>
        <v>0.04773821221698</v>
      </c>
      <c r="N5572" s="0" t="n">
        <f aca="false">M5572*1000/365</f>
        <v>0.130789622512274</v>
      </c>
      <c r="O5572" s="0" t="n">
        <f aca="false">Table1[[#This Row],[Detection frequency 2021]]/100*365</f>
        <v>13.9936255</v>
      </c>
      <c r="P5572" s="0" t="n">
        <f aca="false">Table1[[#This Row],[Flared days/year]]/12</f>
        <v>1.16613545833333</v>
      </c>
      <c r="Q5572" s="2" t="n">
        <f aca="false">Table1[[#This Row],['#days per month]]-P5628</f>
        <v>-0.199883125000003</v>
      </c>
    </row>
    <row r="5573" customFormat="false" ht="15.75" hidden="true" customHeight="false" outlineLevel="0" collapsed="false">
      <c r="A5573" s="0" t="s">
        <v>645</v>
      </c>
      <c r="B5573" s="0" t="s">
        <v>646</v>
      </c>
      <c r="C5573" s="0" t="s">
        <v>5746</v>
      </c>
      <c r="D5573" s="0" t="n">
        <v>4060</v>
      </c>
      <c r="E5573" s="0" t="n">
        <v>29.107631</v>
      </c>
      <c r="F5573" s="0" t="n">
        <v>-87.944024</v>
      </c>
      <c r="G5573" s="0" t="n">
        <v>0.00135195808579999</v>
      </c>
      <c r="H5573" s="0" t="n">
        <v>1778.37</v>
      </c>
      <c r="I5573" s="0" t="n">
        <v>1.6015</v>
      </c>
      <c r="J5573" s="0" t="n">
        <v>9.47368</v>
      </c>
      <c r="K5573" s="0" t="n">
        <v>190</v>
      </c>
      <c r="L5573" s="0" t="s">
        <v>20</v>
      </c>
      <c r="M5573" s="0" t="n">
        <f aca="false">35.3*G5573</f>
        <v>0.0477241204287396</v>
      </c>
      <c r="N5573" s="0" t="n">
        <f aca="false">M5573*1000/365</f>
        <v>0.130751014873259</v>
      </c>
      <c r="O5573" s="0" t="n">
        <f aca="false">Table1[[#This Row],[Detection frequency 2021]]/100*365</f>
        <v>34.578932</v>
      </c>
      <c r="P5573" s="0" t="n">
        <f aca="false">Table1[[#This Row],[Flared days/year]]/12</f>
        <v>2.88157766666667</v>
      </c>
      <c r="Q5573" s="2" t="n">
        <f aca="false">Table1[[#This Row],['#days per month]]-P5629</f>
        <v>0.587583083333334</v>
      </c>
    </row>
    <row r="5574" customFormat="false" ht="15.75" hidden="true" customHeight="false" outlineLevel="0" collapsed="false">
      <c r="A5574" s="0" t="s">
        <v>645</v>
      </c>
      <c r="B5574" s="0" t="s">
        <v>646</v>
      </c>
      <c r="C5574" s="0" t="s">
        <v>5747</v>
      </c>
      <c r="D5574" s="0" t="n">
        <v>3276</v>
      </c>
      <c r="E5574" s="0" t="n">
        <v>35.647471</v>
      </c>
      <c r="F5574" s="0" t="n">
        <v>-97.645012</v>
      </c>
      <c r="G5574" s="0" t="n">
        <v>0.0013518612209</v>
      </c>
      <c r="H5574" s="0" t="n">
        <v>1853.42</v>
      </c>
      <c r="I5574" s="0" t="n">
        <v>1.6015</v>
      </c>
      <c r="J5574" s="0" t="n">
        <v>7.34823999999999</v>
      </c>
      <c r="K5574" s="0" t="n">
        <v>313</v>
      </c>
      <c r="L5574" s="0" t="s">
        <v>20</v>
      </c>
      <c r="M5574" s="0" t="n">
        <f aca="false">35.3*G5574</f>
        <v>0.04772070109777</v>
      </c>
      <c r="N5574" s="0" t="n">
        <f aca="false">M5574*1000/365</f>
        <v>0.130741646843205</v>
      </c>
      <c r="O5574" s="0" t="n">
        <f aca="false">Table1[[#This Row],[Detection frequency 2021]]/100*365</f>
        <v>26.821076</v>
      </c>
      <c r="P5574" s="0" t="n">
        <f aca="false">Table1[[#This Row],[Flared days/year]]/12</f>
        <v>2.23508966666666</v>
      </c>
      <c r="Q5574" s="2" t="n">
        <f aca="false">Table1[[#This Row],['#days per month]]-P5630</f>
        <v>1.71066375</v>
      </c>
    </row>
    <row r="5575" customFormat="false" ht="15.75" hidden="true" customHeight="false" outlineLevel="0" collapsed="false">
      <c r="A5575" s="0" t="s">
        <v>715</v>
      </c>
      <c r="B5575" s="0" t="s">
        <v>716</v>
      </c>
      <c r="C5575" s="0" t="s">
        <v>5748</v>
      </c>
      <c r="D5575" s="0" t="n">
        <v>9943</v>
      </c>
      <c r="E5575" s="0" t="n">
        <v>38.464082</v>
      </c>
      <c r="F5575" s="0" t="n">
        <v>66.412858</v>
      </c>
      <c r="G5575" s="0" t="n">
        <v>0.0013509512779</v>
      </c>
      <c r="H5575" s="0" t="n">
        <v>1798.87</v>
      </c>
      <c r="I5575" s="0" t="n">
        <v>1.88778</v>
      </c>
      <c r="J5575" s="0" t="n">
        <v>4.27807</v>
      </c>
      <c r="K5575" s="0" t="n">
        <v>374</v>
      </c>
      <c r="L5575" s="0" t="s">
        <v>20</v>
      </c>
      <c r="M5575" s="0" t="n">
        <f aca="false">35.3*G5575</f>
        <v>0.04768858010987</v>
      </c>
      <c r="N5575" s="0" t="n">
        <f aca="false">M5575*1000/365</f>
        <v>0.13065364413663</v>
      </c>
      <c r="O5575" s="0" t="n">
        <f aca="false">Table1[[#This Row],[Detection frequency 2021]]/100*365</f>
        <v>15.6149555</v>
      </c>
      <c r="P5575" s="0" t="n">
        <f aca="false">Table1[[#This Row],[Flared days/year]]/12</f>
        <v>1.30124629166667</v>
      </c>
      <c r="Q5575" s="2" t="n">
        <f aca="false">Table1[[#This Row],['#days per month]]-P5631</f>
        <v>-0.80683858333333</v>
      </c>
    </row>
    <row r="5576" customFormat="false" ht="15.75" hidden="true" customHeight="false" outlineLevel="0" collapsed="false">
      <c r="A5576" s="0" t="s">
        <v>24</v>
      </c>
      <c r="B5576" s="0" t="s">
        <v>25</v>
      </c>
      <c r="C5576" s="0" t="s">
        <v>5749</v>
      </c>
      <c r="D5576" s="0" t="n">
        <v>10558</v>
      </c>
      <c r="E5576" s="0" t="n">
        <v>61.527662</v>
      </c>
      <c r="F5576" s="0" t="n">
        <v>113.206148</v>
      </c>
      <c r="G5576" s="0" t="n">
        <v>0.00135055207709999</v>
      </c>
      <c r="H5576" s="0" t="n">
        <v>1693.24</v>
      </c>
      <c r="I5576" s="0" t="n">
        <v>1.6015</v>
      </c>
      <c r="J5576" s="0" t="n">
        <v>10.479</v>
      </c>
      <c r="K5576" s="0" t="n">
        <v>334</v>
      </c>
      <c r="L5576" s="0" t="s">
        <v>20</v>
      </c>
      <c r="M5576" s="0" t="n">
        <f aca="false">35.3*G5576</f>
        <v>0.0476744883216296</v>
      </c>
      <c r="N5576" s="0" t="n">
        <f aca="false">M5576*1000/365</f>
        <v>0.130615036497615</v>
      </c>
      <c r="O5576" s="0" t="n">
        <f aca="false">Table1[[#This Row],[Detection frequency 2021]]/100*365</f>
        <v>38.24835</v>
      </c>
      <c r="P5576" s="0" t="n">
        <f aca="false">Table1[[#This Row],[Flared days/year]]/12</f>
        <v>3.1873625</v>
      </c>
      <c r="Q5576" s="2" t="n">
        <f aca="false">Table1[[#This Row],['#days per month]]-P5632</f>
        <v>2.214737875</v>
      </c>
    </row>
    <row r="5577" customFormat="false" ht="15.75" hidden="true" customHeight="false" outlineLevel="0" collapsed="false">
      <c r="A5577" s="0" t="s">
        <v>645</v>
      </c>
      <c r="B5577" s="0" t="s">
        <v>646</v>
      </c>
      <c r="C5577" s="0" t="s">
        <v>5750</v>
      </c>
      <c r="D5577" s="0" t="n">
        <v>1848</v>
      </c>
      <c r="E5577" s="0" t="n">
        <v>32.100615</v>
      </c>
      <c r="F5577" s="0" t="n">
        <v>-103.506251</v>
      </c>
      <c r="G5577" s="0" t="n">
        <v>0.0013499796936</v>
      </c>
      <c r="H5577" s="0" t="n">
        <v>1926.1</v>
      </c>
      <c r="I5577" s="0" t="n">
        <v>1.05467999999999</v>
      </c>
      <c r="J5577" s="0" t="n">
        <v>7.53012</v>
      </c>
      <c r="K5577" s="0" t="n">
        <v>332</v>
      </c>
      <c r="L5577" s="0" t="s">
        <v>20</v>
      </c>
      <c r="M5577" s="0" t="n">
        <f aca="false">35.3*G5577</f>
        <v>0.04765428318408</v>
      </c>
      <c r="N5577" s="0" t="n">
        <f aca="false">M5577*1000/365</f>
        <v>0.130559679956384</v>
      </c>
      <c r="O5577" s="0" t="n">
        <f aca="false">Table1[[#This Row],[Detection frequency 2021]]/100*365</f>
        <v>27.484938</v>
      </c>
      <c r="P5577" s="0" t="n">
        <f aca="false">Table1[[#This Row],[Flared days/year]]/12</f>
        <v>2.2904115</v>
      </c>
      <c r="Q5577" s="2" t="n">
        <f aca="false">Table1[[#This Row],['#days per month]]-P5633</f>
        <v>0.824547166666667</v>
      </c>
    </row>
    <row r="5578" customFormat="false" ht="15.75" hidden="true" customHeight="false" outlineLevel="0" collapsed="false">
      <c r="A5578" s="0" t="s">
        <v>645</v>
      </c>
      <c r="B5578" s="0" t="s">
        <v>646</v>
      </c>
      <c r="C5578" s="0" t="s">
        <v>5751</v>
      </c>
      <c r="D5578" s="0" t="n">
        <v>808</v>
      </c>
      <c r="E5578" s="0" t="n">
        <v>47.589476</v>
      </c>
      <c r="F5578" s="0" t="n">
        <v>-102.862054</v>
      </c>
      <c r="G5578" s="0" t="n">
        <v>0.0013496890989</v>
      </c>
      <c r="H5578" s="0" t="n">
        <v>1956.94</v>
      </c>
      <c r="I5578" s="0" t="n">
        <v>2.16715</v>
      </c>
      <c r="J5578" s="0" t="n">
        <v>6.28571</v>
      </c>
      <c r="K5578" s="0" t="n">
        <v>350</v>
      </c>
      <c r="L5578" s="0" t="s">
        <v>20</v>
      </c>
      <c r="M5578" s="0" t="n">
        <f aca="false">35.3*G5578</f>
        <v>0.04764402519117</v>
      </c>
      <c r="N5578" s="0" t="n">
        <f aca="false">M5578*1000/365</f>
        <v>0.130531575866219</v>
      </c>
      <c r="O5578" s="0" t="n">
        <f aca="false">Table1[[#This Row],[Detection frequency 2021]]/100*365</f>
        <v>22.9428415</v>
      </c>
      <c r="P5578" s="0" t="n">
        <f aca="false">Table1[[#This Row],[Flared days/year]]/12</f>
        <v>1.91190345833333</v>
      </c>
      <c r="Q5578" s="2" t="n">
        <f aca="false">Table1[[#This Row],['#days per month]]-P5634</f>
        <v>-0.24785933333333</v>
      </c>
    </row>
    <row r="5579" customFormat="false" ht="15.75" hidden="true" customHeight="false" outlineLevel="0" collapsed="false">
      <c r="A5579" s="0" t="s">
        <v>24</v>
      </c>
      <c r="B5579" s="0" t="s">
        <v>25</v>
      </c>
      <c r="C5579" s="0" t="s">
        <v>5752</v>
      </c>
      <c r="D5579" s="0" t="n">
        <v>9189</v>
      </c>
      <c r="E5579" s="0" t="n">
        <v>66.277304</v>
      </c>
      <c r="F5579" s="0" t="n">
        <v>77.17451</v>
      </c>
      <c r="G5579" s="0" t="n">
        <v>0.0013491930332</v>
      </c>
      <c r="H5579" s="0" t="n">
        <v>1615.8</v>
      </c>
      <c r="I5579" s="0" t="n">
        <v>1.6015</v>
      </c>
      <c r="J5579" s="0" t="n">
        <v>0.867051999999999</v>
      </c>
      <c r="K5579" s="0" t="n">
        <v>346</v>
      </c>
      <c r="L5579" s="0" t="s">
        <v>218</v>
      </c>
      <c r="M5579" s="0" t="n">
        <f aca="false">35.3*G5579</f>
        <v>0.04762651407196</v>
      </c>
      <c r="N5579" s="0" t="n">
        <f aca="false">M5579*1000/365</f>
        <v>0.130483600197151</v>
      </c>
      <c r="O5579" s="0" t="n">
        <f aca="false">Table1[[#This Row],[Detection frequency 2021]]/100*365</f>
        <v>3.1647398</v>
      </c>
      <c r="P5579" s="0" t="n">
        <f aca="false">Table1[[#This Row],[Flared days/year]]/12</f>
        <v>0.263728316666666</v>
      </c>
      <c r="Q5579" s="2" t="n">
        <f aca="false">Table1[[#This Row],['#days per month]]-P5635</f>
        <v>-1.41139355833333</v>
      </c>
    </row>
    <row r="5580" customFormat="false" ht="15.75" hidden="true" customHeight="false" outlineLevel="0" collapsed="false">
      <c r="A5580" s="0" t="s">
        <v>645</v>
      </c>
      <c r="B5580" s="0" t="s">
        <v>646</v>
      </c>
      <c r="C5580" s="0" t="s">
        <v>5753</v>
      </c>
      <c r="D5580" s="0" t="n">
        <v>2654</v>
      </c>
      <c r="E5580" s="0" t="n">
        <v>32.411834</v>
      </c>
      <c r="F5580" s="0" t="n">
        <v>-101.555399</v>
      </c>
      <c r="G5580" s="0" t="n">
        <v>0.0013484386611</v>
      </c>
      <c r="H5580" s="0" t="n">
        <v>1904.9</v>
      </c>
      <c r="I5580" s="0" t="n">
        <v>3.71323</v>
      </c>
      <c r="J5580" s="0" t="n">
        <v>4.79041999999999</v>
      </c>
      <c r="K5580" s="0" t="n">
        <v>334</v>
      </c>
      <c r="L5580" s="0" t="s">
        <v>20</v>
      </c>
      <c r="M5580" s="0" t="n">
        <f aca="false">35.3*G5580</f>
        <v>0.04759988473683</v>
      </c>
      <c r="N5580" s="0" t="n">
        <f aca="false">M5580*1000/365</f>
        <v>0.130410643114603</v>
      </c>
      <c r="O5580" s="0" t="n">
        <f aca="false">Table1[[#This Row],[Detection frequency 2021]]/100*365</f>
        <v>17.485033</v>
      </c>
      <c r="P5580" s="0" t="n">
        <f aca="false">Table1[[#This Row],[Flared days/year]]/12</f>
        <v>1.45708608333333</v>
      </c>
      <c r="Q5580" s="2" t="n">
        <f aca="false">Table1[[#This Row],['#days per month]]-P5636</f>
        <v>-0.897754000000003</v>
      </c>
    </row>
    <row r="5581" customFormat="false" ht="15.75" hidden="true" customHeight="false" outlineLevel="0" collapsed="false">
      <c r="A5581" s="0" t="s">
        <v>24</v>
      </c>
      <c r="B5581" s="0" t="s">
        <v>25</v>
      </c>
      <c r="C5581" s="0" t="s">
        <v>5754</v>
      </c>
      <c r="D5581" s="0" t="n">
        <v>10355</v>
      </c>
      <c r="E5581" s="0" t="n">
        <v>60.762359</v>
      </c>
      <c r="F5581" s="0" t="n">
        <v>97.3828219999999</v>
      </c>
      <c r="G5581" s="0" t="n">
        <v>0.0013475345887</v>
      </c>
      <c r="H5581" s="0" t="n">
        <v>1658.37</v>
      </c>
      <c r="I5581" s="0" t="n">
        <v>1.6015</v>
      </c>
      <c r="J5581" s="0" t="n">
        <v>3.81944</v>
      </c>
      <c r="K5581" s="0" t="n">
        <v>288</v>
      </c>
      <c r="L5581" s="0" t="s">
        <v>20</v>
      </c>
      <c r="M5581" s="0" t="n">
        <f aca="false">35.3*G5581</f>
        <v>0.04756797098111</v>
      </c>
      <c r="N5581" s="0" t="n">
        <f aca="false">M5581*1000/365</f>
        <v>0.130323208167425</v>
      </c>
      <c r="O5581" s="0" t="n">
        <f aca="false">Table1[[#This Row],[Detection frequency 2021]]/100*365</f>
        <v>13.940956</v>
      </c>
      <c r="P5581" s="0" t="n">
        <f aca="false">Table1[[#This Row],[Flared days/year]]/12</f>
        <v>1.16174633333333</v>
      </c>
      <c r="Q5581" s="2" t="n">
        <f aca="false">Table1[[#This Row],['#days per month]]-P5637</f>
        <v>-0.949188583333333</v>
      </c>
    </row>
    <row r="5582" customFormat="false" ht="15.75" hidden="true" customHeight="false" outlineLevel="0" collapsed="false">
      <c r="A5582" s="0" t="s">
        <v>645</v>
      </c>
      <c r="B5582" s="0" t="s">
        <v>646</v>
      </c>
      <c r="C5582" s="0" t="s">
        <v>5755</v>
      </c>
      <c r="D5582" s="0" t="n">
        <v>2558</v>
      </c>
      <c r="E5582" s="0" t="n">
        <v>32.22489</v>
      </c>
      <c r="F5582" s="0" t="n">
        <v>-101.721473</v>
      </c>
      <c r="G5582" s="0" t="n">
        <v>0.00134645733359999</v>
      </c>
      <c r="H5582" s="0" t="n">
        <v>1883.29</v>
      </c>
      <c r="I5582" s="0" t="n">
        <v>1.85465999999999</v>
      </c>
      <c r="J5582" s="0" t="n">
        <v>4.84329999999999</v>
      </c>
      <c r="K5582" s="0" t="n">
        <v>351</v>
      </c>
      <c r="L5582" s="0" t="s">
        <v>20</v>
      </c>
      <c r="M5582" s="0" t="n">
        <f aca="false">35.3*G5582</f>
        <v>0.0475299438760796</v>
      </c>
      <c r="N5582" s="0" t="n">
        <f aca="false">M5582*1000/365</f>
        <v>0.130219024318026</v>
      </c>
      <c r="O5582" s="0" t="n">
        <f aca="false">Table1[[#This Row],[Detection frequency 2021]]/100*365</f>
        <v>17.678045</v>
      </c>
      <c r="P5582" s="0" t="n">
        <f aca="false">Table1[[#This Row],[Flared days/year]]/12</f>
        <v>1.47317041666666</v>
      </c>
      <c r="Q5582" s="2" t="n">
        <f aca="false">Table1[[#This Row],['#days per month]]-P5638</f>
        <v>-1.84145541666667</v>
      </c>
    </row>
    <row r="5583" customFormat="false" ht="15.75" hidden="true" customHeight="false" outlineLevel="0" collapsed="false">
      <c r="A5583" s="0" t="s">
        <v>161</v>
      </c>
      <c r="B5583" s="0" t="s">
        <v>162</v>
      </c>
      <c r="C5583" s="0" t="s">
        <v>5756</v>
      </c>
      <c r="D5583" s="0" t="n">
        <v>10974</v>
      </c>
      <c r="E5583" s="0" t="n">
        <v>36.365805</v>
      </c>
      <c r="F5583" s="0" t="n">
        <v>108.105365999999</v>
      </c>
      <c r="G5583" s="0" t="n">
        <v>0.00134628708619999</v>
      </c>
      <c r="H5583" s="0" t="n">
        <v>1908.47</v>
      </c>
      <c r="I5583" s="0" t="n">
        <v>1.7091</v>
      </c>
      <c r="J5583" s="0" t="n">
        <v>8.90411</v>
      </c>
      <c r="K5583" s="0" t="n">
        <v>292</v>
      </c>
      <c r="L5583" s="0" t="s">
        <v>20</v>
      </c>
      <c r="M5583" s="0" t="n">
        <f aca="false">35.3*G5583</f>
        <v>0.0475239341428596</v>
      </c>
      <c r="N5583" s="0" t="n">
        <f aca="false">M5583*1000/365</f>
        <v>0.130202559295506</v>
      </c>
      <c r="O5583" s="0" t="n">
        <f aca="false">Table1[[#This Row],[Detection frequency 2021]]/100*365</f>
        <v>32.5000015</v>
      </c>
      <c r="P5583" s="0" t="n">
        <f aca="false">Table1[[#This Row],[Flared days/year]]/12</f>
        <v>2.70833345833333</v>
      </c>
      <c r="Q5583" s="2" t="n">
        <f aca="false">Table1[[#This Row],['#days per month]]-P5639</f>
        <v>0.139077166666666</v>
      </c>
    </row>
    <row r="5584" customFormat="false" ht="15.75" hidden="true" customHeight="false" outlineLevel="0" collapsed="false">
      <c r="A5584" s="0" t="s">
        <v>645</v>
      </c>
      <c r="B5584" s="0" t="s">
        <v>646</v>
      </c>
      <c r="C5584" s="0" t="s">
        <v>5757</v>
      </c>
      <c r="D5584" s="0" t="n">
        <v>1325</v>
      </c>
      <c r="E5584" s="0" t="n">
        <v>32.11199</v>
      </c>
      <c r="F5584" s="0" t="n">
        <v>-104.079761</v>
      </c>
      <c r="G5584" s="0" t="n">
        <v>0.001345600226</v>
      </c>
      <c r="H5584" s="0" t="n">
        <v>1844.1</v>
      </c>
      <c r="I5584" s="0" t="n">
        <v>1.6015</v>
      </c>
      <c r="J5584" s="0" t="n">
        <v>5.30973</v>
      </c>
      <c r="K5584" s="0" t="n">
        <v>339</v>
      </c>
      <c r="L5584" s="0" t="s">
        <v>20</v>
      </c>
      <c r="M5584" s="0" t="n">
        <f aca="false">35.3*G5584</f>
        <v>0.0474996879778</v>
      </c>
      <c r="N5584" s="0" t="n">
        <f aca="false">M5584*1000/365</f>
        <v>0.130136131446027</v>
      </c>
      <c r="O5584" s="0" t="n">
        <f aca="false">Table1[[#This Row],[Detection frequency 2021]]/100*365</f>
        <v>19.3805145</v>
      </c>
      <c r="P5584" s="0" t="n">
        <f aca="false">Table1[[#This Row],[Flared days/year]]/12</f>
        <v>1.615042875</v>
      </c>
      <c r="Q5584" s="2" t="n">
        <f aca="false">Table1[[#This Row],['#days per month]]-P5640</f>
        <v>-0.766986666666667</v>
      </c>
    </row>
    <row r="5585" customFormat="false" ht="15.75" hidden="false" customHeight="false" outlineLevel="0" collapsed="false">
      <c r="A5585" s="0" t="s">
        <v>240</v>
      </c>
      <c r="B5585" s="0" t="s">
        <v>241</v>
      </c>
      <c r="C5585" s="0" t="s">
        <v>5758</v>
      </c>
      <c r="D5585" s="0" t="n">
        <v>7683</v>
      </c>
      <c r="E5585" s="0" t="n">
        <v>24.029042</v>
      </c>
      <c r="F5585" s="0" t="n">
        <v>48.145716</v>
      </c>
      <c r="G5585" s="0" t="n">
        <v>0.0024317698321</v>
      </c>
      <c r="H5585" s="0" t="n">
        <v>1778.17</v>
      </c>
      <c r="I5585" s="0" t="n">
        <v>1.6015</v>
      </c>
      <c r="J5585" s="0" t="n">
        <v>3.91644999999999</v>
      </c>
      <c r="K5585" s="0" t="n">
        <v>383</v>
      </c>
      <c r="L5585" s="0" t="s">
        <v>20</v>
      </c>
      <c r="M5585" s="0" t="n">
        <f aca="false">35.3*G5585</f>
        <v>0.08584147507313</v>
      </c>
      <c r="N5585" s="0" t="n">
        <f aca="false">M5585*1000/365</f>
        <v>0.235182123488027</v>
      </c>
      <c r="O5585" s="0" t="n">
        <f aca="false">Table1[[#This Row],[Detection frequency 2021]]/100*365</f>
        <v>14.2950425</v>
      </c>
      <c r="P5585" s="2" t="n">
        <f aca="false">Table1[[#This Row],[Flared days/year]]/12</f>
        <v>1.19125354166666</v>
      </c>
      <c r="Q5585" s="2"/>
    </row>
    <row r="5586" customFormat="false" ht="15.75" hidden="true" customHeight="false" outlineLevel="0" collapsed="false">
      <c r="A5586" s="0" t="s">
        <v>645</v>
      </c>
      <c r="B5586" s="0" t="s">
        <v>646</v>
      </c>
      <c r="C5586" s="0" t="s">
        <v>5759</v>
      </c>
      <c r="D5586" s="0" t="n">
        <v>1350</v>
      </c>
      <c r="E5586" s="0" t="n">
        <v>31.6273539999999</v>
      </c>
      <c r="F5586" s="0" t="n">
        <v>-104.046748</v>
      </c>
      <c r="G5586" s="0" t="n">
        <v>0.0013450894838</v>
      </c>
      <c r="H5586" s="0" t="n">
        <v>1859.4</v>
      </c>
      <c r="I5586" s="0" t="n">
        <v>1.6015</v>
      </c>
      <c r="J5586" s="0" t="n">
        <v>5.74713</v>
      </c>
      <c r="K5586" s="0" t="n">
        <v>348</v>
      </c>
      <c r="L5586" s="0" t="s">
        <v>20</v>
      </c>
      <c r="M5586" s="0" t="n">
        <f aca="false">35.3*G5586</f>
        <v>0.04748165877814</v>
      </c>
      <c r="N5586" s="0" t="n">
        <f aca="false">M5586*1000/365</f>
        <v>0.130086736378466</v>
      </c>
      <c r="O5586" s="0" t="n">
        <f aca="false">Table1[[#This Row],[Detection frequency 2021]]/100*365</f>
        <v>20.9770245</v>
      </c>
      <c r="P5586" s="0" t="n">
        <f aca="false">Table1[[#This Row],[Flared days/year]]/12</f>
        <v>1.748085375</v>
      </c>
      <c r="Q5586" s="2" t="n">
        <f aca="false">Table1[[#This Row],['#days per month]]-P5642</f>
        <v>-0.819555791666666</v>
      </c>
    </row>
    <row r="5587" customFormat="false" ht="15.75" hidden="true" customHeight="false" outlineLevel="0" collapsed="false">
      <c r="A5587" s="0" t="s">
        <v>161</v>
      </c>
      <c r="B5587" s="0" t="s">
        <v>162</v>
      </c>
      <c r="C5587" s="0" t="s">
        <v>5760</v>
      </c>
      <c r="D5587" s="0" t="n">
        <v>9690</v>
      </c>
      <c r="E5587" s="0" t="n">
        <v>41.217866</v>
      </c>
      <c r="F5587" s="0" t="n">
        <v>83.2606699999999</v>
      </c>
      <c r="G5587" s="0" t="n">
        <v>0.0013448223715</v>
      </c>
      <c r="H5587" s="0" t="n">
        <v>1745.97</v>
      </c>
      <c r="I5587" s="0" t="n">
        <v>1.6015</v>
      </c>
      <c r="J5587" s="0" t="n">
        <v>6.54762</v>
      </c>
      <c r="K5587" s="0" t="n">
        <v>336</v>
      </c>
      <c r="L5587" s="0" t="s">
        <v>20</v>
      </c>
      <c r="M5587" s="0" t="n">
        <f aca="false">35.3*G5587</f>
        <v>0.04747222971395</v>
      </c>
      <c r="N5587" s="0" t="n">
        <f aca="false">M5587*1000/365</f>
        <v>0.13006090332589</v>
      </c>
      <c r="O5587" s="0" t="n">
        <f aca="false">Table1[[#This Row],[Detection frequency 2021]]/100*365</f>
        <v>23.898813</v>
      </c>
      <c r="P5587" s="0" t="n">
        <f aca="false">Table1[[#This Row],[Flared days/year]]/12</f>
        <v>1.99156775</v>
      </c>
      <c r="Q5587" s="2" t="n">
        <f aca="false">Table1[[#This Row],['#days per month]]-P5643</f>
        <v>-0.138782124999997</v>
      </c>
    </row>
    <row r="5588" customFormat="false" ht="15.75" hidden="true" customHeight="false" outlineLevel="0" collapsed="false">
      <c r="A5588" s="0" t="s">
        <v>645</v>
      </c>
      <c r="B5588" s="0" t="s">
        <v>646</v>
      </c>
      <c r="C5588" s="0" t="s">
        <v>5761</v>
      </c>
      <c r="D5588" s="0" t="n">
        <v>1432</v>
      </c>
      <c r="E5588" s="0" t="n">
        <v>32.018652</v>
      </c>
      <c r="F5588" s="0" t="n">
        <v>-103.938026</v>
      </c>
      <c r="G5588" s="0" t="n">
        <v>0.0013427177614</v>
      </c>
      <c r="H5588" s="0" t="n">
        <v>1826.55</v>
      </c>
      <c r="I5588" s="0" t="n">
        <v>0.818881</v>
      </c>
      <c r="J5588" s="0" t="n">
        <v>4.1543</v>
      </c>
      <c r="K5588" s="0" t="n">
        <v>337</v>
      </c>
      <c r="L5588" s="0" t="s">
        <v>20</v>
      </c>
      <c r="M5588" s="0" t="n">
        <f aca="false">35.3*G5588</f>
        <v>0.04739793697742</v>
      </c>
      <c r="N5588" s="0" t="n">
        <f aca="false">M5588*1000/365</f>
        <v>0.129857361581973</v>
      </c>
      <c r="O5588" s="0" t="n">
        <f aca="false">Table1[[#This Row],[Detection frequency 2021]]/100*365</f>
        <v>15.163195</v>
      </c>
      <c r="P5588" s="0" t="n">
        <f aca="false">Table1[[#This Row],[Flared days/year]]/12</f>
        <v>1.26359958333333</v>
      </c>
      <c r="Q5588" s="2" t="n">
        <f aca="false">Table1[[#This Row],['#days per month]]-P5644</f>
        <v>-1.82381375</v>
      </c>
    </row>
    <row r="5589" customFormat="false" ht="15.75" hidden="true" customHeight="false" outlineLevel="0" collapsed="false">
      <c r="A5589" s="0" t="s">
        <v>645</v>
      </c>
      <c r="B5589" s="0" t="s">
        <v>646</v>
      </c>
      <c r="C5589" s="0" t="s">
        <v>5762</v>
      </c>
      <c r="D5589" s="0" t="n">
        <v>4024</v>
      </c>
      <c r="E5589" s="0" t="n">
        <v>31.641664</v>
      </c>
      <c r="F5589" s="0" t="n">
        <v>-89.091629</v>
      </c>
      <c r="G5589" s="0" t="n">
        <v>0.0013425504493</v>
      </c>
      <c r="H5589" s="0" t="n">
        <v>1913.02</v>
      </c>
      <c r="I5589" s="0" t="n">
        <v>4.52016</v>
      </c>
      <c r="J5589" s="0" t="n">
        <v>8.64661999999999</v>
      </c>
      <c r="K5589" s="0" t="n">
        <v>266</v>
      </c>
      <c r="L5589" s="0" t="s">
        <v>20</v>
      </c>
      <c r="M5589" s="0" t="n">
        <f aca="false">35.3*G5589</f>
        <v>0.04739203086029</v>
      </c>
      <c r="N5589" s="0" t="n">
        <f aca="false">M5589*1000/365</f>
        <v>0.129841180439151</v>
      </c>
      <c r="O5589" s="0" t="n">
        <f aca="false">Table1[[#This Row],[Detection frequency 2021]]/100*365</f>
        <v>31.560163</v>
      </c>
      <c r="P5589" s="0" t="n">
        <f aca="false">Table1[[#This Row],[Flared days/year]]/12</f>
        <v>2.63001358333333</v>
      </c>
      <c r="Q5589" s="2" t="n">
        <f aca="false">Table1[[#This Row],['#days per month]]-P5645</f>
        <v>2.051436875</v>
      </c>
    </row>
    <row r="5590" customFormat="false" ht="15.75" hidden="true" customHeight="false" outlineLevel="0" collapsed="false">
      <c r="A5590" s="0" t="s">
        <v>645</v>
      </c>
      <c r="B5590" s="0" t="s">
        <v>646</v>
      </c>
      <c r="C5590" s="0" t="s">
        <v>5763</v>
      </c>
      <c r="D5590" s="0" t="n">
        <v>2553</v>
      </c>
      <c r="E5590" s="0" t="n">
        <v>31.3765729999999</v>
      </c>
      <c r="F5590" s="0" t="n">
        <v>-101.726653</v>
      </c>
      <c r="G5590" s="0" t="n">
        <v>0.001342136572</v>
      </c>
      <c r="H5590" s="0" t="n">
        <v>1840.14</v>
      </c>
      <c r="I5590" s="0" t="n">
        <v>0.80924</v>
      </c>
      <c r="J5590" s="0" t="n">
        <v>9.0379</v>
      </c>
      <c r="K5590" s="0" t="n">
        <v>343</v>
      </c>
      <c r="L5590" s="0" t="s">
        <v>20</v>
      </c>
      <c r="M5590" s="0" t="n">
        <f aca="false">35.3*G5590</f>
        <v>0.0473774209916</v>
      </c>
      <c r="N5590" s="0" t="n">
        <f aca="false">M5590*1000/365</f>
        <v>0.129801153401644</v>
      </c>
      <c r="O5590" s="0" t="n">
        <f aca="false">Table1[[#This Row],[Detection frequency 2021]]/100*365</f>
        <v>32.988335</v>
      </c>
      <c r="P5590" s="0" t="n">
        <f aca="false">Table1[[#This Row],[Flared days/year]]/12</f>
        <v>2.74902791666667</v>
      </c>
      <c r="Q5590" s="2" t="n">
        <f aca="false">Table1[[#This Row],['#days per month]]-P5646</f>
        <v>1.53720966666667</v>
      </c>
    </row>
    <row r="5591" customFormat="false" ht="15.75" hidden="true" customHeight="false" outlineLevel="0" collapsed="false">
      <c r="A5591" s="0" t="s">
        <v>645</v>
      </c>
      <c r="B5591" s="0" t="s">
        <v>646</v>
      </c>
      <c r="C5591" s="0" t="s">
        <v>5764</v>
      </c>
      <c r="D5591" s="0" t="n">
        <v>548</v>
      </c>
      <c r="E5591" s="0" t="n">
        <v>48.153706</v>
      </c>
      <c r="F5591" s="0" t="n">
        <v>-103.464095</v>
      </c>
      <c r="G5591" s="0" t="n">
        <v>0.0013415230943</v>
      </c>
      <c r="H5591" s="0" t="n">
        <v>1898.19</v>
      </c>
      <c r="I5591" s="0" t="n">
        <v>1.6015</v>
      </c>
      <c r="J5591" s="0" t="n">
        <v>2.86533</v>
      </c>
      <c r="K5591" s="0" t="n">
        <v>349</v>
      </c>
      <c r="L5591" s="0" t="s">
        <v>20</v>
      </c>
      <c r="M5591" s="0" t="n">
        <f aca="false">35.3*G5591</f>
        <v>0.04735576522879</v>
      </c>
      <c r="N5591" s="0" t="n">
        <f aca="false">M5591*1000/365</f>
        <v>0.12974182254463</v>
      </c>
      <c r="O5591" s="0" t="n">
        <f aca="false">Table1[[#This Row],[Detection frequency 2021]]/100*365</f>
        <v>10.4584545</v>
      </c>
      <c r="P5591" s="0" t="n">
        <f aca="false">Table1[[#This Row],[Flared days/year]]/12</f>
        <v>0.871537875</v>
      </c>
      <c r="Q5591" s="2" t="n">
        <f aca="false">Table1[[#This Row],['#days per month]]-P5647</f>
        <v>-1.08509025</v>
      </c>
    </row>
    <row r="5592" customFormat="false" ht="15.75" hidden="true" customHeight="false" outlineLevel="0" collapsed="false">
      <c r="A5592" s="0" t="s">
        <v>598</v>
      </c>
      <c r="B5592" s="0" t="s">
        <v>599</v>
      </c>
      <c r="C5592" s="0" t="s">
        <v>5765</v>
      </c>
      <c r="D5592" s="0" t="n">
        <v>205</v>
      </c>
      <c r="E5592" s="0" t="n">
        <v>54.51455</v>
      </c>
      <c r="F5592" s="0" t="n">
        <v>-118.267866</v>
      </c>
      <c r="G5592" s="0" t="n">
        <v>0.0013408039458</v>
      </c>
      <c r="H5592" s="0" t="n">
        <v>1889.43</v>
      </c>
      <c r="I5592" s="0" t="n">
        <v>1.6015</v>
      </c>
      <c r="J5592" s="0" t="n">
        <v>5.14706</v>
      </c>
      <c r="K5592" s="0" t="n">
        <v>272</v>
      </c>
      <c r="L5592" s="0" t="s">
        <v>20</v>
      </c>
      <c r="M5592" s="0" t="n">
        <f aca="false">35.3*G5592</f>
        <v>0.04733037928674</v>
      </c>
      <c r="N5592" s="0" t="n">
        <f aca="false">M5592*1000/365</f>
        <v>0.129672272018466</v>
      </c>
      <c r="O5592" s="0" t="n">
        <f aca="false">Table1[[#This Row],[Detection frequency 2021]]/100*365</f>
        <v>18.786769</v>
      </c>
      <c r="P5592" s="0" t="n">
        <f aca="false">Table1[[#This Row],[Flared days/year]]/12</f>
        <v>1.56556408333333</v>
      </c>
      <c r="Q5592" s="2" t="n">
        <f aca="false">Table1[[#This Row],['#days per month]]-P5648</f>
        <v>-0.212639875</v>
      </c>
    </row>
    <row r="5593" customFormat="false" ht="15.75" hidden="true" customHeight="false" outlineLevel="0" collapsed="false">
      <c r="A5593" s="0" t="s">
        <v>645</v>
      </c>
      <c r="B5593" s="0" t="s">
        <v>646</v>
      </c>
      <c r="C5593" s="0" t="s">
        <v>5766</v>
      </c>
      <c r="D5593" s="0" t="n">
        <v>1158</v>
      </c>
      <c r="E5593" s="0" t="n">
        <v>35.253946</v>
      </c>
      <c r="F5593" s="0" t="n">
        <v>-119.289652</v>
      </c>
      <c r="G5593" s="0" t="n">
        <v>0.00134041942149999</v>
      </c>
      <c r="H5593" s="0" t="n">
        <v>1875.19</v>
      </c>
      <c r="I5593" s="0" t="n">
        <v>1.6015</v>
      </c>
      <c r="J5593" s="0" t="n">
        <v>4.07674</v>
      </c>
      <c r="K5593" s="0" t="n">
        <v>417</v>
      </c>
      <c r="L5593" s="0" t="s">
        <v>20</v>
      </c>
      <c r="M5593" s="0" t="n">
        <f aca="false">35.3*G5593</f>
        <v>0.0473168055789497</v>
      </c>
      <c r="N5593" s="0" t="n">
        <f aca="false">M5593*1000/365</f>
        <v>0.129635083777944</v>
      </c>
      <c r="O5593" s="0" t="n">
        <f aca="false">Table1[[#This Row],[Detection frequency 2021]]/100*365</f>
        <v>14.880101</v>
      </c>
      <c r="P5593" s="0" t="n">
        <f aca="false">Table1[[#This Row],[Flared days/year]]/12</f>
        <v>1.24000841666667</v>
      </c>
      <c r="Q5593" s="2" t="n">
        <f aca="false">Table1[[#This Row],['#days per month]]-P5649</f>
        <v>-0.898663458333333</v>
      </c>
    </row>
    <row r="5594" customFormat="false" ht="15.75" hidden="true" customHeight="false" outlineLevel="0" collapsed="false">
      <c r="A5594" s="0" t="s">
        <v>645</v>
      </c>
      <c r="B5594" s="0" t="s">
        <v>646</v>
      </c>
      <c r="C5594" s="0" t="s">
        <v>5767</v>
      </c>
      <c r="D5594" s="0" t="n">
        <v>2709</v>
      </c>
      <c r="E5594" s="0" t="n">
        <v>32.168276</v>
      </c>
      <c r="F5594" s="0" t="n">
        <v>-101.418146999999</v>
      </c>
      <c r="G5594" s="0" t="n">
        <v>0.0013392687839</v>
      </c>
      <c r="H5594" s="0" t="n">
        <v>1923.62</v>
      </c>
      <c r="I5594" s="0" t="n">
        <v>1.6015</v>
      </c>
      <c r="J5594" s="0" t="n">
        <v>4.91329</v>
      </c>
      <c r="K5594" s="0" t="n">
        <v>346</v>
      </c>
      <c r="L5594" s="0" t="s">
        <v>20</v>
      </c>
      <c r="M5594" s="0" t="n">
        <f aca="false">35.3*G5594</f>
        <v>0.04727618807167</v>
      </c>
      <c r="N5594" s="0" t="n">
        <f aca="false">M5594*1000/365</f>
        <v>0.129523802936082</v>
      </c>
      <c r="O5594" s="0" t="n">
        <f aca="false">Table1[[#This Row],[Detection frequency 2021]]/100*365</f>
        <v>17.9335085</v>
      </c>
      <c r="P5594" s="0" t="n">
        <f aca="false">Table1[[#This Row],[Flared days/year]]/12</f>
        <v>1.49445904166667</v>
      </c>
      <c r="Q5594" s="2" t="n">
        <f aca="false">Table1[[#This Row],['#days per month]]-P5650</f>
        <v>-0.53331975</v>
      </c>
    </row>
    <row r="5595" customFormat="false" ht="15.75" hidden="true" customHeight="false" outlineLevel="0" collapsed="false">
      <c r="A5595" s="0" t="s">
        <v>126</v>
      </c>
      <c r="B5595" s="0" t="s">
        <v>127</v>
      </c>
      <c r="C5595" s="0" t="s">
        <v>5768</v>
      </c>
      <c r="D5595" s="0" t="n">
        <v>6070</v>
      </c>
      <c r="E5595" s="0" t="n">
        <v>3.052429</v>
      </c>
      <c r="F5595" s="0" t="n">
        <v>6.697847</v>
      </c>
      <c r="G5595" s="0" t="n">
        <v>0.0013386875945</v>
      </c>
      <c r="H5595" s="0" t="n">
        <v>1642.67</v>
      </c>
      <c r="I5595" s="0" t="n">
        <v>1.6015</v>
      </c>
      <c r="J5595" s="0" t="n">
        <v>4.34783</v>
      </c>
      <c r="K5595" s="0" t="n">
        <v>92</v>
      </c>
      <c r="L5595" s="0" t="s">
        <v>20</v>
      </c>
      <c r="M5595" s="0" t="n">
        <f aca="false">35.3*G5595</f>
        <v>0.04725567208585</v>
      </c>
      <c r="N5595" s="0" t="n">
        <f aca="false">M5595*1000/365</f>
        <v>0.129467594755753</v>
      </c>
      <c r="O5595" s="0" t="n">
        <f aca="false">Table1[[#This Row],[Detection frequency 2021]]/100*365</f>
        <v>15.8695795</v>
      </c>
      <c r="P5595" s="0" t="n">
        <f aca="false">Table1[[#This Row],[Flared days/year]]/12</f>
        <v>1.32246495833333</v>
      </c>
      <c r="Q5595" s="2" t="n">
        <f aca="false">Table1[[#This Row],['#days per month]]-P5651</f>
        <v>-2.84419254166664</v>
      </c>
    </row>
    <row r="5596" customFormat="false" ht="15.75" hidden="false" customHeight="false" outlineLevel="0" collapsed="false">
      <c r="A5596" s="0" t="s">
        <v>240</v>
      </c>
      <c r="B5596" s="0" t="s">
        <v>241</v>
      </c>
      <c r="C5596" s="0" t="s">
        <v>5769</v>
      </c>
      <c r="D5596" s="0" t="n">
        <v>7862</v>
      </c>
      <c r="E5596" s="0" t="n">
        <v>25.675647</v>
      </c>
      <c r="F5596" s="0" t="n">
        <v>49.351254</v>
      </c>
      <c r="G5596" s="0" t="n">
        <v>0.0007065589983</v>
      </c>
      <c r="H5596" s="0" t="n">
        <v>1857.28</v>
      </c>
      <c r="I5596" s="0" t="n">
        <v>0.770155</v>
      </c>
      <c r="J5596" s="0" t="n">
        <v>3.91198</v>
      </c>
      <c r="K5596" s="0" t="n">
        <v>409</v>
      </c>
      <c r="L5596" s="0" t="s">
        <v>20</v>
      </c>
      <c r="M5596" s="0" t="n">
        <f aca="false">35.3*G5596</f>
        <v>0.02494153263999</v>
      </c>
      <c r="N5596" s="0" t="n">
        <f aca="false">M5596*1000/365</f>
        <v>0.0683329661369589</v>
      </c>
      <c r="O5596" s="0" t="n">
        <f aca="false">Table1[[#This Row],[Detection frequency 2021]]/100*365</f>
        <v>14.278727</v>
      </c>
      <c r="P5596" s="2" t="n">
        <f aca="false">Table1[[#This Row],[Flared days/year]]/12</f>
        <v>1.18989391666667</v>
      </c>
      <c r="Q5596" s="2"/>
    </row>
    <row r="5597" customFormat="false" ht="15.75" hidden="true" customHeight="false" outlineLevel="0" collapsed="false">
      <c r="A5597" s="0" t="s">
        <v>645</v>
      </c>
      <c r="B5597" s="0" t="s">
        <v>646</v>
      </c>
      <c r="C5597" s="0" t="s">
        <v>5770</v>
      </c>
      <c r="D5597" s="0" t="n">
        <v>1715</v>
      </c>
      <c r="E5597" s="0" t="n">
        <v>32.507725</v>
      </c>
      <c r="F5597" s="0" t="n">
        <v>-103.614414</v>
      </c>
      <c r="G5597" s="0" t="n">
        <v>0.0013365536314</v>
      </c>
      <c r="H5597" s="0" t="n">
        <v>1892.12</v>
      </c>
      <c r="I5597" s="0" t="n">
        <v>1.44135</v>
      </c>
      <c r="J5597" s="0" t="n">
        <v>10.0303999999999</v>
      </c>
      <c r="K5597" s="0" t="n">
        <v>329</v>
      </c>
      <c r="L5597" s="0" t="s">
        <v>20</v>
      </c>
      <c r="M5597" s="0" t="n">
        <f aca="false">35.3*G5597</f>
        <v>0.04718034318842</v>
      </c>
      <c r="N5597" s="0" t="n">
        <f aca="false">M5597*1000/365</f>
        <v>0.129261214214849</v>
      </c>
      <c r="O5597" s="0" t="n">
        <f aca="false">Table1[[#This Row],[Detection frequency 2021]]/100*365</f>
        <v>36.6109599999996</v>
      </c>
      <c r="P5597" s="0" t="n">
        <f aca="false">Table1[[#This Row],[Flared days/year]]/12</f>
        <v>3.0509133333333</v>
      </c>
      <c r="Q5597" s="2" t="n">
        <f aca="false">Table1[[#This Row],['#days per month]]-P5653</f>
        <v>-1.1581754166667</v>
      </c>
    </row>
    <row r="5598" customFormat="false" ht="15.75" hidden="true" customHeight="false" outlineLevel="0" collapsed="false">
      <c r="A5598" s="0" t="s">
        <v>2798</v>
      </c>
      <c r="B5598" s="0" t="s">
        <v>2799</v>
      </c>
      <c r="C5598" s="0" t="s">
        <v>5771</v>
      </c>
      <c r="D5598" s="0" t="n">
        <v>5423</v>
      </c>
      <c r="E5598" s="0" t="n">
        <v>46.472513</v>
      </c>
      <c r="F5598" s="0" t="n">
        <v>26.462186</v>
      </c>
      <c r="G5598" s="0" t="n">
        <v>0.0013362013954</v>
      </c>
      <c r="H5598" s="0" t="n">
        <v>1922.4</v>
      </c>
      <c r="I5598" s="0" t="n">
        <v>2.22832</v>
      </c>
      <c r="J5598" s="0" t="n">
        <v>9.09091</v>
      </c>
      <c r="K5598" s="0" t="n">
        <v>264</v>
      </c>
      <c r="L5598" s="0" t="s">
        <v>20</v>
      </c>
      <c r="M5598" s="0" t="n">
        <f aca="false">35.3*G5598</f>
        <v>0.04716790925762</v>
      </c>
      <c r="N5598" s="0" t="n">
        <f aca="false">M5598*1000/365</f>
        <v>0.129227148651014</v>
      </c>
      <c r="O5598" s="0" t="n">
        <f aca="false">Table1[[#This Row],[Detection frequency 2021]]/100*365</f>
        <v>33.1818215</v>
      </c>
      <c r="P5598" s="0" t="n">
        <f aca="false">Table1[[#This Row],[Flared days/year]]/12</f>
        <v>2.76515179166667</v>
      </c>
      <c r="Q5598" s="2" t="n">
        <f aca="false">Table1[[#This Row],['#days per month]]-P5654</f>
        <v>0.379530041666666</v>
      </c>
    </row>
    <row r="5599" customFormat="false" ht="15.75" hidden="true" customHeight="false" outlineLevel="0" collapsed="false">
      <c r="A5599" s="0" t="s">
        <v>21</v>
      </c>
      <c r="B5599" s="0" t="s">
        <v>22</v>
      </c>
      <c r="C5599" s="0" t="s">
        <v>5772</v>
      </c>
      <c r="D5599" s="0" t="n">
        <v>7418</v>
      </c>
      <c r="E5599" s="0" t="n">
        <v>33.304775</v>
      </c>
      <c r="F5599" s="0" t="n">
        <v>44.570924</v>
      </c>
      <c r="G5599" s="0" t="n">
        <v>0.000392757816499999</v>
      </c>
      <c r="H5599" s="0" t="n">
        <v>1618.8</v>
      </c>
      <c r="I5599" s="0" t="n">
        <v>1.6015</v>
      </c>
      <c r="J5599" s="0" t="n">
        <v>3.26633</v>
      </c>
      <c r="K5599" s="0" t="n">
        <v>398</v>
      </c>
      <c r="L5599" s="0" t="s">
        <v>20</v>
      </c>
      <c r="M5599" s="0" t="n">
        <f aca="false">35.3*G5599</f>
        <v>0.01386435092245</v>
      </c>
      <c r="N5599" s="0" t="n">
        <f aca="false">M5599*1000/365</f>
        <v>0.0379845230752054</v>
      </c>
      <c r="O5599" s="0" t="n">
        <f aca="false">Table1[[#This Row],[Detection frequency 2021]]/100*365</f>
        <v>11.9221045</v>
      </c>
      <c r="P5599" s="0" t="n">
        <f aca="false">Table1[[#This Row],[Flared days/year]]/12</f>
        <v>0.993508708333333</v>
      </c>
      <c r="Q5599" s="2" t="n">
        <f aca="false">Table1[[#This Row],['#days per month]]-P5655</f>
        <v>-0.376610041666667</v>
      </c>
    </row>
    <row r="5600" customFormat="false" ht="15.75" hidden="true" customHeight="false" outlineLevel="0" collapsed="false">
      <c r="A5600" s="0" t="s">
        <v>28</v>
      </c>
      <c r="B5600" s="0" t="s">
        <v>29</v>
      </c>
      <c r="C5600" s="0" t="s">
        <v>5773</v>
      </c>
      <c r="D5600" s="0" t="n">
        <v>8435</v>
      </c>
      <c r="E5600" s="0" t="n">
        <v>36.702897</v>
      </c>
      <c r="F5600" s="0" t="n">
        <v>57.204904</v>
      </c>
      <c r="G5600" s="0" t="n">
        <v>0.0013356759767</v>
      </c>
      <c r="H5600" s="0" t="n">
        <v>1377.8</v>
      </c>
      <c r="I5600" s="0" t="n">
        <v>1.6015</v>
      </c>
      <c r="J5600" s="0" t="n">
        <v>8.12183</v>
      </c>
      <c r="K5600" s="0" t="n">
        <v>394</v>
      </c>
      <c r="L5600" s="0" t="s">
        <v>20</v>
      </c>
      <c r="M5600" s="0" t="n">
        <f aca="false">35.3*G5600</f>
        <v>0.04714936197751</v>
      </c>
      <c r="N5600" s="0" t="n">
        <f aca="false">M5600*1000/365</f>
        <v>0.129176334184959</v>
      </c>
      <c r="O5600" s="0" t="n">
        <f aca="false">Table1[[#This Row],[Detection frequency 2021]]/100*365</f>
        <v>29.6446795</v>
      </c>
      <c r="P5600" s="0" t="n">
        <f aca="false">Table1[[#This Row],[Flared days/year]]/12</f>
        <v>2.47038995833333</v>
      </c>
      <c r="Q5600" s="2" t="n">
        <f aca="false">Table1[[#This Row],['#days per month]]-P5656</f>
        <v>0.517025541666666</v>
      </c>
    </row>
    <row r="5601" customFormat="false" ht="15.75" hidden="false" customHeight="false" outlineLevel="0" collapsed="false">
      <c r="A5601" s="0" t="s">
        <v>240</v>
      </c>
      <c r="B5601" s="0" t="s">
        <v>241</v>
      </c>
      <c r="C5601" s="0" t="s">
        <v>5774</v>
      </c>
      <c r="D5601" s="0" t="n">
        <v>7778</v>
      </c>
      <c r="E5601" s="0" t="n">
        <v>24.1670549999999</v>
      </c>
      <c r="F5601" s="0" t="n">
        <v>49.138489</v>
      </c>
      <c r="G5601" s="0" t="n">
        <v>0.00369671682</v>
      </c>
      <c r="H5601" s="0" t="n">
        <v>1700.57</v>
      </c>
      <c r="I5601" s="0" t="n">
        <v>1.6015</v>
      </c>
      <c r="J5601" s="0" t="n">
        <v>3.89294</v>
      </c>
      <c r="K5601" s="0" t="n">
        <v>411</v>
      </c>
      <c r="L5601" s="0" t="s">
        <v>20</v>
      </c>
      <c r="M5601" s="0" t="n">
        <f aca="false">35.3*G5601</f>
        <v>0.130494103746</v>
      </c>
      <c r="N5601" s="0" t="n">
        <f aca="false">M5601*1000/365</f>
        <v>0.357518092454794</v>
      </c>
      <c r="O5601" s="0" t="n">
        <f aca="false">Table1[[#This Row],[Detection frequency 2021]]/100*365</f>
        <v>14.209231</v>
      </c>
      <c r="P5601" s="2" t="n">
        <f aca="false">Table1[[#This Row],[Flared days/year]]/12</f>
        <v>1.18410258333333</v>
      </c>
      <c r="Q5601" s="2"/>
    </row>
    <row r="5602" customFormat="false" ht="15.75" hidden="true" customHeight="false" outlineLevel="0" collapsed="false">
      <c r="A5602" s="0" t="s">
        <v>606</v>
      </c>
      <c r="B5602" s="0" t="s">
        <v>607</v>
      </c>
      <c r="C5602" s="0" t="s">
        <v>5775</v>
      </c>
      <c r="D5602" s="0" t="n">
        <v>4777</v>
      </c>
      <c r="E5602" s="0" t="n">
        <v>-5.700236</v>
      </c>
      <c r="F5602" s="0" t="n">
        <v>-44.124058</v>
      </c>
      <c r="G5602" s="0" t="n">
        <v>0.0013319481457</v>
      </c>
      <c r="H5602" s="0" t="n">
        <v>1862.67</v>
      </c>
      <c r="I5602" s="0" t="n">
        <v>1.6015</v>
      </c>
      <c r="J5602" s="0" t="n">
        <v>1.62162</v>
      </c>
      <c r="K5602" s="0" t="n">
        <v>185</v>
      </c>
      <c r="L5602" s="0" t="s">
        <v>20</v>
      </c>
      <c r="M5602" s="0" t="n">
        <f aca="false">35.3*G5602</f>
        <v>0.04701776954321</v>
      </c>
      <c r="N5602" s="0" t="n">
        <f aca="false">M5602*1000/365</f>
        <v>0.128815806967699</v>
      </c>
      <c r="O5602" s="0" t="n">
        <f aca="false">Table1[[#This Row],[Detection frequency 2021]]/100*365</f>
        <v>5.918913</v>
      </c>
      <c r="P5602" s="0" t="n">
        <f aca="false">Table1[[#This Row],[Flared days/year]]/12</f>
        <v>0.49324275</v>
      </c>
      <c r="Q5602" s="2" t="n">
        <f aca="false">Table1[[#This Row],['#days per month]]-P5658</f>
        <v>-0.575449875</v>
      </c>
    </row>
    <row r="5603" customFormat="false" ht="15.75" hidden="true" customHeight="false" outlineLevel="0" collapsed="false">
      <c r="A5603" s="0" t="s">
        <v>35</v>
      </c>
      <c r="B5603" s="0" t="s">
        <v>36</v>
      </c>
      <c r="C5603" s="0" t="s">
        <v>5776</v>
      </c>
      <c r="D5603" s="0" t="n">
        <v>3700</v>
      </c>
      <c r="E5603" s="0" t="n">
        <v>20.343423</v>
      </c>
      <c r="F5603" s="0" t="n">
        <v>-97.353262</v>
      </c>
      <c r="G5603" s="0" t="n">
        <v>0.001329426723</v>
      </c>
      <c r="H5603" s="0" t="n">
        <v>1857.5</v>
      </c>
      <c r="I5603" s="0" t="n">
        <v>1.63997</v>
      </c>
      <c r="J5603" s="0" t="n">
        <v>11.4035</v>
      </c>
      <c r="K5603" s="0" t="n">
        <v>228</v>
      </c>
      <c r="L5603" s="0" t="s">
        <v>20</v>
      </c>
      <c r="M5603" s="0" t="n">
        <f aca="false">35.3*G5603</f>
        <v>0.0469287633219</v>
      </c>
      <c r="N5603" s="0" t="n">
        <f aca="false">M5603*1000/365</f>
        <v>0.128571954306575</v>
      </c>
      <c r="O5603" s="0" t="n">
        <f aca="false">Table1[[#This Row],[Detection frequency 2021]]/100*365</f>
        <v>41.622775</v>
      </c>
      <c r="P5603" s="0" t="n">
        <f aca="false">Table1[[#This Row],[Flared days/year]]/12</f>
        <v>3.46856458333333</v>
      </c>
      <c r="Q5603" s="2" t="n">
        <f aca="false">Table1[[#This Row],['#days per month]]-P5659</f>
        <v>0.295589166666666</v>
      </c>
    </row>
    <row r="5604" customFormat="false" ht="15.75" hidden="true" customHeight="false" outlineLevel="0" collapsed="false">
      <c r="A5604" s="0" t="s">
        <v>645</v>
      </c>
      <c r="B5604" s="0" t="s">
        <v>646</v>
      </c>
      <c r="C5604" s="0" t="s">
        <v>5777</v>
      </c>
      <c r="D5604" s="0" t="n">
        <v>3303</v>
      </c>
      <c r="E5604" s="0" t="n">
        <v>29.094126</v>
      </c>
      <c r="F5604" s="0" t="n">
        <v>-97.586111</v>
      </c>
      <c r="G5604" s="0" t="n">
        <v>0.00132919483429999</v>
      </c>
      <c r="H5604" s="0" t="n">
        <v>1939.9</v>
      </c>
      <c r="I5604" s="0" t="n">
        <v>1.6015</v>
      </c>
      <c r="J5604" s="0" t="n">
        <v>6.49351</v>
      </c>
      <c r="K5604" s="0" t="n">
        <v>308</v>
      </c>
      <c r="L5604" s="0" t="s">
        <v>20</v>
      </c>
      <c r="M5604" s="0" t="n">
        <f aca="false">35.3*G5604</f>
        <v>0.0469205776507896</v>
      </c>
      <c r="N5604" s="0" t="n">
        <f aca="false">M5604*1000/365</f>
        <v>0.128549527810383</v>
      </c>
      <c r="O5604" s="0" t="n">
        <f aca="false">Table1[[#This Row],[Detection frequency 2021]]/100*365</f>
        <v>23.7013115</v>
      </c>
      <c r="P5604" s="0" t="n">
        <f aca="false">Table1[[#This Row],[Flared days/year]]/12</f>
        <v>1.97510929166667</v>
      </c>
      <c r="Q5604" s="2" t="n">
        <f aca="false">Table1[[#This Row],['#days per month]]-P5660</f>
        <v>0.33096375</v>
      </c>
    </row>
    <row r="5605" customFormat="false" ht="15.75" hidden="true" customHeight="false" outlineLevel="0" collapsed="false">
      <c r="A5605" s="0" t="s">
        <v>39</v>
      </c>
      <c r="B5605" s="0" t="s">
        <v>40</v>
      </c>
      <c r="C5605" s="0" t="s">
        <v>5778</v>
      </c>
      <c r="D5605" s="0" t="n">
        <v>5810</v>
      </c>
      <c r="E5605" s="0" t="n">
        <v>28.836168</v>
      </c>
      <c r="F5605" s="0" t="n">
        <v>22.626262</v>
      </c>
      <c r="G5605" s="0" t="n">
        <v>0.0013288514042</v>
      </c>
      <c r="H5605" s="0" t="n">
        <v>1533.56</v>
      </c>
      <c r="I5605" s="0" t="n">
        <v>1.68042999999999</v>
      </c>
      <c r="J5605" s="0" t="n">
        <v>3.23325999999999</v>
      </c>
      <c r="K5605" s="0" t="n">
        <v>433</v>
      </c>
      <c r="L5605" s="0" t="s">
        <v>20</v>
      </c>
      <c r="M5605" s="0" t="n">
        <f aca="false">35.3*G5605</f>
        <v>0.04690845456826</v>
      </c>
      <c r="N5605" s="0" t="n">
        <f aca="false">M5605*1000/365</f>
        <v>0.128516313885644</v>
      </c>
      <c r="O5605" s="0" t="n">
        <f aca="false">Table1[[#This Row],[Detection frequency 2021]]/100*365</f>
        <v>11.801399</v>
      </c>
      <c r="P5605" s="0" t="n">
        <f aca="false">Table1[[#This Row],[Flared days/year]]/12</f>
        <v>0.983449916666664</v>
      </c>
      <c r="Q5605" s="2" t="n">
        <f aca="false">Table1[[#This Row],['#days per month]]-P5661</f>
        <v>-0.120784583333336</v>
      </c>
    </row>
    <row r="5606" customFormat="false" ht="15.75" hidden="true" customHeight="false" outlineLevel="0" collapsed="false">
      <c r="A5606" s="0" t="s">
        <v>645</v>
      </c>
      <c r="B5606" s="0" t="s">
        <v>646</v>
      </c>
      <c r="C5606" s="0" t="s">
        <v>5779</v>
      </c>
      <c r="D5606" s="0" t="n">
        <v>2409</v>
      </c>
      <c r="E5606" s="0" t="n">
        <v>32.264343</v>
      </c>
      <c r="F5606" s="0" t="n">
        <v>-101.975526</v>
      </c>
      <c r="G5606" s="0" t="n">
        <v>0.0013278563375</v>
      </c>
      <c r="H5606" s="0" t="n">
        <v>1835.21</v>
      </c>
      <c r="I5606" s="0" t="n">
        <v>1.84685</v>
      </c>
      <c r="J5606" s="0" t="n">
        <v>3.65169</v>
      </c>
      <c r="K5606" s="0" t="n">
        <v>356</v>
      </c>
      <c r="L5606" s="0" t="s">
        <v>20</v>
      </c>
      <c r="M5606" s="0" t="n">
        <f aca="false">35.3*G5606</f>
        <v>0.04687332871375</v>
      </c>
      <c r="N5606" s="0" t="n">
        <f aca="false">M5606*1000/365</f>
        <v>0.128420078667808</v>
      </c>
      <c r="O5606" s="0" t="n">
        <f aca="false">Table1[[#This Row],[Detection frequency 2021]]/100*365</f>
        <v>13.3286685</v>
      </c>
      <c r="P5606" s="0" t="n">
        <f aca="false">Table1[[#This Row],[Flared days/year]]/12</f>
        <v>1.110722375</v>
      </c>
      <c r="Q5606" s="2" t="n">
        <f aca="false">Table1[[#This Row],['#days per month]]-P5662</f>
        <v>-2.128926375</v>
      </c>
    </row>
    <row r="5607" customFormat="false" ht="15.75" hidden="true" customHeight="false" outlineLevel="0" collapsed="false">
      <c r="A5607" s="0" t="s">
        <v>645</v>
      </c>
      <c r="B5607" s="0" t="s">
        <v>646</v>
      </c>
      <c r="C5607" s="0" t="s">
        <v>5780</v>
      </c>
      <c r="D5607" s="0" t="n">
        <v>2054</v>
      </c>
      <c r="E5607" s="0" t="n">
        <v>31.267438</v>
      </c>
      <c r="F5607" s="0" t="n">
        <v>-103.177568</v>
      </c>
      <c r="G5607" s="0" t="n">
        <v>0.0013272575363</v>
      </c>
      <c r="H5607" s="0" t="n">
        <v>1860.66</v>
      </c>
      <c r="I5607" s="0" t="n">
        <v>1.6015</v>
      </c>
      <c r="J5607" s="0" t="n">
        <v>7.62195</v>
      </c>
      <c r="K5607" s="0" t="n">
        <v>328</v>
      </c>
      <c r="L5607" s="0" t="s">
        <v>20</v>
      </c>
      <c r="M5607" s="0" t="n">
        <f aca="false">35.3*G5607</f>
        <v>0.04685219103139</v>
      </c>
      <c r="N5607" s="0" t="n">
        <f aca="false">M5607*1000/365</f>
        <v>0.128362167209288</v>
      </c>
      <c r="O5607" s="0" t="n">
        <f aca="false">Table1[[#This Row],[Detection frequency 2021]]/100*365</f>
        <v>27.8201175</v>
      </c>
      <c r="P5607" s="0" t="n">
        <f aca="false">Table1[[#This Row],[Flared days/year]]/12</f>
        <v>2.318343125</v>
      </c>
      <c r="Q5607" s="2" t="n">
        <f aca="false">Table1[[#This Row],['#days per month]]-P5663</f>
        <v>0.404712</v>
      </c>
    </row>
    <row r="5608" customFormat="false" ht="15.75" hidden="true" customHeight="false" outlineLevel="0" collapsed="false">
      <c r="A5608" s="0" t="s">
        <v>645</v>
      </c>
      <c r="B5608" s="0" t="s">
        <v>646</v>
      </c>
      <c r="C5608" s="0" t="s">
        <v>5781</v>
      </c>
      <c r="D5608" s="0" t="n">
        <v>368</v>
      </c>
      <c r="E5608" s="0" t="n">
        <v>40.382697</v>
      </c>
      <c r="F5608" s="0" t="n">
        <v>-110.083402</v>
      </c>
      <c r="G5608" s="0" t="n">
        <v>0.0013259249101</v>
      </c>
      <c r="H5608" s="0" t="n">
        <v>1822.87</v>
      </c>
      <c r="I5608" s="0" t="n">
        <v>1.98017</v>
      </c>
      <c r="J5608" s="0" t="n">
        <v>2.72727</v>
      </c>
      <c r="K5608" s="0" t="n">
        <v>330</v>
      </c>
      <c r="L5608" s="0" t="s">
        <v>20</v>
      </c>
      <c r="M5608" s="0" t="n">
        <f aca="false">35.3*G5608</f>
        <v>0.04680514932653</v>
      </c>
      <c r="N5608" s="0" t="n">
        <f aca="false">M5608*1000/365</f>
        <v>0.12823328582611</v>
      </c>
      <c r="O5608" s="0" t="n">
        <f aca="false">Table1[[#This Row],[Detection frequency 2021]]/100*365</f>
        <v>9.9545355</v>
      </c>
      <c r="P5608" s="0" t="n">
        <f aca="false">Table1[[#This Row],[Flared days/year]]/12</f>
        <v>0.829544625</v>
      </c>
      <c r="Q5608" s="2" t="n">
        <f aca="false">Table1[[#This Row],['#days per month]]-P5664</f>
        <v>-1.03270058333333</v>
      </c>
    </row>
    <row r="5609" customFormat="false" ht="15.75" hidden="true" customHeight="false" outlineLevel="0" collapsed="false">
      <c r="A5609" s="0" t="s">
        <v>645</v>
      </c>
      <c r="B5609" s="0" t="s">
        <v>646</v>
      </c>
      <c r="C5609" s="0" t="s">
        <v>5782</v>
      </c>
      <c r="D5609" s="0" t="n">
        <v>2948</v>
      </c>
      <c r="E5609" s="0" t="n">
        <v>28.591793</v>
      </c>
      <c r="F5609" s="0" t="n">
        <v>-99.165689</v>
      </c>
      <c r="G5609" s="0" t="n">
        <v>0.0013258104334</v>
      </c>
      <c r="H5609" s="0" t="n">
        <v>1877.48</v>
      </c>
      <c r="I5609" s="0" t="n">
        <v>2.03107</v>
      </c>
      <c r="J5609" s="0" t="n">
        <v>11.0063</v>
      </c>
      <c r="K5609" s="0" t="n">
        <v>318</v>
      </c>
      <c r="L5609" s="0" t="s">
        <v>20</v>
      </c>
      <c r="M5609" s="0" t="n">
        <f aca="false">35.3*G5609</f>
        <v>0.04680110829902</v>
      </c>
      <c r="N5609" s="0" t="n">
        <f aca="false">M5609*1000/365</f>
        <v>0.128222214517863</v>
      </c>
      <c r="O5609" s="0" t="n">
        <f aca="false">Table1[[#This Row],[Detection frequency 2021]]/100*365</f>
        <v>40.172995</v>
      </c>
      <c r="P5609" s="0" t="n">
        <f aca="false">Table1[[#This Row],[Flared days/year]]/12</f>
        <v>3.34774958333333</v>
      </c>
      <c r="Q5609" s="2" t="n">
        <f aca="false">Table1[[#This Row],['#days per month]]-P5665</f>
        <v>2.30786458333334</v>
      </c>
    </row>
    <row r="5610" customFormat="false" ht="15.75" hidden="true" customHeight="false" outlineLevel="0" collapsed="false">
      <c r="A5610" s="0" t="s">
        <v>2985</v>
      </c>
      <c r="B5610" s="0" t="s">
        <v>2986</v>
      </c>
      <c r="C5610" s="0" t="s">
        <v>5783</v>
      </c>
      <c r="D5610" s="0" t="n">
        <v>7279</v>
      </c>
      <c r="E5610" s="0" t="n">
        <v>37.851132</v>
      </c>
      <c r="F5610" s="0" t="n">
        <v>40.879365</v>
      </c>
      <c r="G5610" s="0" t="n">
        <v>0.0013254875504</v>
      </c>
      <c r="H5610" s="0" t="n">
        <v>1889.83</v>
      </c>
      <c r="I5610" s="0" t="n">
        <v>1.6015</v>
      </c>
      <c r="J5610" s="0" t="n">
        <v>11.6216</v>
      </c>
      <c r="K5610" s="0" t="n">
        <v>370</v>
      </c>
      <c r="L5610" s="0" t="s">
        <v>20</v>
      </c>
      <c r="M5610" s="0" t="n">
        <f aca="false">35.3*G5610</f>
        <v>0.04678971052912</v>
      </c>
      <c r="N5610" s="0" t="n">
        <f aca="false">M5610*1000/365</f>
        <v>0.128190987751014</v>
      </c>
      <c r="O5610" s="0" t="n">
        <f aca="false">Table1[[#This Row],[Detection frequency 2021]]/100*365</f>
        <v>42.41884</v>
      </c>
      <c r="P5610" s="0" t="n">
        <f aca="false">Table1[[#This Row],[Flared days/year]]/12</f>
        <v>3.53490333333333</v>
      </c>
      <c r="Q5610" s="2" t="n">
        <f aca="false">Table1[[#This Row],['#days per month]]-P5666</f>
        <v>2.602915375</v>
      </c>
    </row>
    <row r="5611" customFormat="false" ht="15.75" hidden="true" customHeight="false" outlineLevel="0" collapsed="false">
      <c r="A5611" s="0" t="s">
        <v>645</v>
      </c>
      <c r="B5611" s="0" t="s">
        <v>646</v>
      </c>
      <c r="C5611" s="0" t="s">
        <v>5784</v>
      </c>
      <c r="D5611" s="0" t="n">
        <v>2357</v>
      </c>
      <c r="E5611" s="0" t="n">
        <v>31.489233</v>
      </c>
      <c r="F5611" s="0" t="n">
        <v>-102.068602</v>
      </c>
      <c r="G5611" s="0" t="n">
        <v>0.0013240639299</v>
      </c>
      <c r="H5611" s="0" t="n">
        <v>1867.23</v>
      </c>
      <c r="I5611" s="0" t="n">
        <v>1.6015</v>
      </c>
      <c r="J5611" s="0" t="n">
        <v>4.26136</v>
      </c>
      <c r="K5611" s="0" t="n">
        <v>352</v>
      </c>
      <c r="L5611" s="0" t="s">
        <v>20</v>
      </c>
      <c r="M5611" s="0" t="n">
        <f aca="false">35.3*G5611</f>
        <v>0.04673945672547</v>
      </c>
      <c r="N5611" s="0" t="n">
        <f aca="false">M5611*1000/365</f>
        <v>0.128053306097178</v>
      </c>
      <c r="O5611" s="0" t="n">
        <f aca="false">Table1[[#This Row],[Detection frequency 2021]]/100*365</f>
        <v>15.553964</v>
      </c>
      <c r="P5611" s="0" t="n">
        <f aca="false">Table1[[#This Row],[Flared days/year]]/12</f>
        <v>1.29616366666667</v>
      </c>
      <c r="Q5611" s="2" t="n">
        <f aca="false">Table1[[#This Row],['#days per month]]-P5667</f>
        <v>-1.69118795833333</v>
      </c>
    </row>
    <row r="5612" customFormat="false" ht="15.75" hidden="true" customHeight="false" outlineLevel="0" collapsed="false">
      <c r="A5612" s="0" t="s">
        <v>161</v>
      </c>
      <c r="B5612" s="0" t="s">
        <v>162</v>
      </c>
      <c r="C5612" s="0" t="s">
        <v>5785</v>
      </c>
      <c r="D5612" s="0" t="n">
        <v>12201</v>
      </c>
      <c r="E5612" s="0" t="n">
        <v>46.52668</v>
      </c>
      <c r="F5612" s="0" t="n">
        <v>125.082323</v>
      </c>
      <c r="G5612" s="0" t="n">
        <v>0.0013234504522</v>
      </c>
      <c r="H5612" s="0" t="n">
        <v>1520.6</v>
      </c>
      <c r="I5612" s="0" t="n">
        <v>1.6015</v>
      </c>
      <c r="J5612" s="0" t="n">
        <v>6.51466</v>
      </c>
      <c r="K5612" s="0" t="n">
        <v>307</v>
      </c>
      <c r="L5612" s="0" t="s">
        <v>20</v>
      </c>
      <c r="M5612" s="0" t="n">
        <f aca="false">35.3*G5612</f>
        <v>0.04671780096266</v>
      </c>
      <c r="N5612" s="0" t="n">
        <f aca="false">M5612*1000/365</f>
        <v>0.127993975240164</v>
      </c>
      <c r="O5612" s="0" t="n">
        <f aca="false">Table1[[#This Row],[Detection frequency 2021]]/100*365</f>
        <v>23.778509</v>
      </c>
      <c r="P5612" s="0" t="n">
        <f aca="false">Table1[[#This Row],[Flared days/year]]/12</f>
        <v>1.98154241666667</v>
      </c>
      <c r="Q5612" s="2" t="n">
        <f aca="false">Table1[[#This Row],['#days per month]]-P5668</f>
        <v>-0.209859791666667</v>
      </c>
    </row>
    <row r="5613" customFormat="false" ht="15.75" hidden="false" customHeight="false" outlineLevel="0" collapsed="false">
      <c r="A5613" s="0" t="s">
        <v>240</v>
      </c>
      <c r="B5613" s="0" t="s">
        <v>241</v>
      </c>
      <c r="C5613" s="0" t="s">
        <v>5786</v>
      </c>
      <c r="D5613" s="0" t="n">
        <v>7892</v>
      </c>
      <c r="E5613" s="0" t="n">
        <v>25.720859</v>
      </c>
      <c r="F5613" s="0" t="n">
        <v>49.434233</v>
      </c>
      <c r="G5613" s="0" t="n">
        <v>0.0007290257845</v>
      </c>
      <c r="H5613" s="0" t="n">
        <v>1851.14</v>
      </c>
      <c r="I5613" s="0" t="n">
        <v>1.6015</v>
      </c>
      <c r="J5613" s="0" t="n">
        <v>3.8835</v>
      </c>
      <c r="K5613" s="0" t="n">
        <v>412</v>
      </c>
      <c r="L5613" s="0" t="s">
        <v>20</v>
      </c>
      <c r="M5613" s="0" t="n">
        <f aca="false">35.3*G5613</f>
        <v>0.02573461019285</v>
      </c>
      <c r="N5613" s="0" t="n">
        <f aca="false">M5613*1000/365</f>
        <v>0.070505781350274</v>
      </c>
      <c r="O5613" s="0" t="n">
        <f aca="false">Table1[[#This Row],[Detection frequency 2021]]/100*365</f>
        <v>14.174775</v>
      </c>
      <c r="P5613" s="2" t="n">
        <f aca="false">Table1[[#This Row],[Flared days/year]]/12</f>
        <v>1.18123125</v>
      </c>
      <c r="Q5613" s="2"/>
    </row>
    <row r="5614" customFormat="false" ht="15.75" hidden="true" customHeight="false" outlineLevel="0" collapsed="false">
      <c r="A5614" s="0" t="s">
        <v>645</v>
      </c>
      <c r="B5614" s="0" t="s">
        <v>646</v>
      </c>
      <c r="C5614" s="0" t="s">
        <v>5787</v>
      </c>
      <c r="D5614" s="0" t="n">
        <v>2079</v>
      </c>
      <c r="E5614" s="0" t="n">
        <v>31.565637</v>
      </c>
      <c r="F5614" s="0" t="n">
        <v>-103.104168</v>
      </c>
      <c r="G5614" s="0" t="n">
        <v>0.0013221970791</v>
      </c>
      <c r="H5614" s="0" t="n">
        <v>1863.53</v>
      </c>
      <c r="I5614" s="0" t="n">
        <v>1.6015</v>
      </c>
      <c r="J5614" s="0" t="n">
        <v>7.29483</v>
      </c>
      <c r="K5614" s="0" t="n">
        <v>329</v>
      </c>
      <c r="L5614" s="0" t="s">
        <v>20</v>
      </c>
      <c r="M5614" s="0" t="n">
        <f aca="false">35.3*G5614</f>
        <v>0.04667355689223</v>
      </c>
      <c r="N5614" s="0" t="n">
        <f aca="false">M5614*1000/365</f>
        <v>0.127872758608849</v>
      </c>
      <c r="O5614" s="0" t="n">
        <f aca="false">Table1[[#This Row],[Detection frequency 2021]]/100*365</f>
        <v>26.6261295</v>
      </c>
      <c r="P5614" s="0" t="n">
        <f aca="false">Table1[[#This Row],[Flared days/year]]/12</f>
        <v>2.218844125</v>
      </c>
      <c r="Q5614" s="2" t="n">
        <f aca="false">Table1[[#This Row],['#days per month]]-P5670</f>
        <v>0.799991791666667</v>
      </c>
    </row>
    <row r="5615" customFormat="false" ht="15.75" hidden="true" customHeight="false" outlineLevel="0" collapsed="false">
      <c r="A5615" s="0" t="s">
        <v>28</v>
      </c>
      <c r="B5615" s="0" t="s">
        <v>29</v>
      </c>
      <c r="C5615" s="0" t="s">
        <v>5788</v>
      </c>
      <c r="D5615" s="0" t="n">
        <v>8424</v>
      </c>
      <c r="E5615" s="0" t="n">
        <v>30.3273409999999</v>
      </c>
      <c r="F5615" s="0" t="n">
        <v>56.229137</v>
      </c>
      <c r="G5615" s="0" t="n">
        <v>0.0013221559849</v>
      </c>
      <c r="H5615" s="0" t="n">
        <v>1129.19</v>
      </c>
      <c r="I5615" s="0" t="n">
        <v>1.6015</v>
      </c>
      <c r="J5615" s="0" t="n">
        <v>16.5374999999999</v>
      </c>
      <c r="K5615" s="0" t="n">
        <v>387</v>
      </c>
      <c r="L5615" s="0" t="s">
        <v>20</v>
      </c>
      <c r="M5615" s="0" t="n">
        <f aca="false">35.3*G5615</f>
        <v>0.04667210626697</v>
      </c>
      <c r="N5615" s="0" t="n">
        <f aca="false">M5615*1000/365</f>
        <v>0.127868784293069</v>
      </c>
      <c r="O5615" s="0" t="n">
        <f aca="false">Table1[[#This Row],[Detection frequency 2021]]/100*365</f>
        <v>60.3618749999996</v>
      </c>
      <c r="P5615" s="0" t="n">
        <f aca="false">Table1[[#This Row],[Flared days/year]]/12</f>
        <v>5.03015624999997</v>
      </c>
      <c r="Q5615" s="2" t="n">
        <f aca="false">Table1[[#This Row],['#days per month]]-P5671</f>
        <v>4.6712578333333</v>
      </c>
    </row>
    <row r="5616" customFormat="false" ht="15.75" hidden="true" customHeight="false" outlineLevel="0" collapsed="false">
      <c r="A5616" s="0" t="s">
        <v>645</v>
      </c>
      <c r="B5616" s="0" t="s">
        <v>646</v>
      </c>
      <c r="C5616" s="0" t="s">
        <v>5789</v>
      </c>
      <c r="D5616" s="0" t="n">
        <v>1371</v>
      </c>
      <c r="E5616" s="0" t="n">
        <v>31.9649099999999</v>
      </c>
      <c r="F5616" s="0" t="n">
        <v>-104.015192</v>
      </c>
      <c r="G5616" s="0" t="n">
        <v>0.0013219182256</v>
      </c>
      <c r="H5616" s="0" t="n">
        <v>1874.85</v>
      </c>
      <c r="I5616" s="0" t="n">
        <v>1.85632</v>
      </c>
      <c r="J5616" s="0" t="n">
        <v>2.64705999999999</v>
      </c>
      <c r="K5616" s="0" t="n">
        <v>340</v>
      </c>
      <c r="L5616" s="0" t="s">
        <v>20</v>
      </c>
      <c r="M5616" s="0" t="n">
        <f aca="false">35.3*G5616</f>
        <v>0.04666371336368</v>
      </c>
      <c r="N5616" s="0" t="n">
        <f aca="false">M5616*1000/365</f>
        <v>0.127845790037479</v>
      </c>
      <c r="O5616" s="0" t="n">
        <f aca="false">Table1[[#This Row],[Detection frequency 2021]]/100*365</f>
        <v>9.66176899999996</v>
      </c>
      <c r="P5616" s="0" t="n">
        <f aca="false">Table1[[#This Row],[Flared days/year]]/12</f>
        <v>0.805147416666664</v>
      </c>
      <c r="Q5616" s="2" t="n">
        <f aca="false">Table1[[#This Row],['#days per month]]-P5672</f>
        <v>-1.11223408333334</v>
      </c>
    </row>
    <row r="5617" customFormat="false" ht="15.75" hidden="true" customHeight="false" outlineLevel="0" collapsed="false">
      <c r="A5617" s="0" t="s">
        <v>645</v>
      </c>
      <c r="B5617" s="0" t="s">
        <v>646</v>
      </c>
      <c r="C5617" s="0" t="s">
        <v>5790</v>
      </c>
      <c r="D5617" s="0" t="n">
        <v>655</v>
      </c>
      <c r="E5617" s="0" t="n">
        <v>47.817987</v>
      </c>
      <c r="F5617" s="0" t="n">
        <v>-103.12695</v>
      </c>
      <c r="G5617" s="0" t="n">
        <v>0.0013214192246</v>
      </c>
      <c r="H5617" s="0" t="n">
        <v>1918.48</v>
      </c>
      <c r="I5617" s="0" t="n">
        <v>3.67039</v>
      </c>
      <c r="J5617" s="0" t="n">
        <v>4.91329</v>
      </c>
      <c r="K5617" s="0" t="n">
        <v>346</v>
      </c>
      <c r="L5617" s="0" t="s">
        <v>20</v>
      </c>
      <c r="M5617" s="0" t="n">
        <f aca="false">35.3*G5617</f>
        <v>0.04664609862838</v>
      </c>
      <c r="N5617" s="0" t="n">
        <f aca="false">M5617*1000/365</f>
        <v>0.127797530488712</v>
      </c>
      <c r="O5617" s="0" t="n">
        <f aca="false">Table1[[#This Row],[Detection frequency 2021]]/100*365</f>
        <v>17.9335085</v>
      </c>
      <c r="P5617" s="0" t="n">
        <f aca="false">Table1[[#This Row],[Flared days/year]]/12</f>
        <v>1.49445904166667</v>
      </c>
      <c r="Q5617" s="2" t="n">
        <f aca="false">Table1[[#This Row],['#days per month]]-P5673</f>
        <v>-2.95105845833333</v>
      </c>
    </row>
    <row r="5618" customFormat="false" ht="15.75" hidden="true" customHeight="false" outlineLevel="0" collapsed="false">
      <c r="A5618" s="0" t="s">
        <v>645</v>
      </c>
      <c r="B5618" s="0" t="s">
        <v>646</v>
      </c>
      <c r="C5618" s="0" t="s">
        <v>5791</v>
      </c>
      <c r="D5618" s="0" t="n">
        <v>481</v>
      </c>
      <c r="E5618" s="0" t="n">
        <v>47.8754969999999</v>
      </c>
      <c r="F5618" s="0" t="n">
        <v>-103.896363</v>
      </c>
      <c r="G5618" s="0" t="n">
        <v>0.0013208204234</v>
      </c>
      <c r="H5618" s="0" t="n">
        <v>1979.12</v>
      </c>
      <c r="I5618" s="0" t="n">
        <v>1.6015</v>
      </c>
      <c r="J5618" s="0" t="n">
        <v>7.08215</v>
      </c>
      <c r="K5618" s="0" t="n">
        <v>353</v>
      </c>
      <c r="L5618" s="0" t="s">
        <v>20</v>
      </c>
      <c r="M5618" s="0" t="n">
        <f aca="false">35.3*G5618</f>
        <v>0.04662496094602</v>
      </c>
      <c r="N5618" s="0" t="n">
        <f aca="false">M5618*1000/365</f>
        <v>0.127739619030192</v>
      </c>
      <c r="O5618" s="0" t="n">
        <f aca="false">Table1[[#This Row],[Detection frequency 2021]]/100*365</f>
        <v>25.8498475</v>
      </c>
      <c r="P5618" s="0" t="n">
        <f aca="false">Table1[[#This Row],[Flared days/year]]/12</f>
        <v>2.15415395833333</v>
      </c>
      <c r="Q5618" s="2" t="n">
        <f aca="false">Table1[[#This Row],['#days per month]]-P5674</f>
        <v>0.253112291666667</v>
      </c>
    </row>
    <row r="5619" customFormat="false" ht="15.75" hidden="true" customHeight="false" outlineLevel="0" collapsed="false">
      <c r="A5619" s="0" t="s">
        <v>201</v>
      </c>
      <c r="B5619" s="0" t="s">
        <v>202</v>
      </c>
      <c r="C5619" s="0" t="s">
        <v>5792</v>
      </c>
      <c r="D5619" s="0" t="n">
        <v>7229</v>
      </c>
      <c r="E5619" s="0" t="n">
        <v>27.222849</v>
      </c>
      <c r="F5619" s="0" t="n">
        <v>33.758646</v>
      </c>
      <c r="G5619" s="0" t="n">
        <v>0.0013202597811</v>
      </c>
      <c r="H5619" s="0" t="n">
        <v>1831.25</v>
      </c>
      <c r="I5619" s="0" t="n">
        <v>2.08442</v>
      </c>
      <c r="J5619" s="0" t="n">
        <v>9.15663</v>
      </c>
      <c r="K5619" s="0" t="n">
        <v>415</v>
      </c>
      <c r="L5619" s="0" t="s">
        <v>20</v>
      </c>
      <c r="M5619" s="0" t="n">
        <f aca="false">35.3*G5619</f>
        <v>0.04660517027283</v>
      </c>
      <c r="N5619" s="0" t="n">
        <f aca="false">M5619*1000/365</f>
        <v>0.127685398007753</v>
      </c>
      <c r="O5619" s="0" t="n">
        <f aca="false">Table1[[#This Row],[Detection frequency 2021]]/100*365</f>
        <v>33.4216995</v>
      </c>
      <c r="P5619" s="0" t="n">
        <f aca="false">Table1[[#This Row],[Flared days/year]]/12</f>
        <v>2.785141625</v>
      </c>
      <c r="Q5619" s="2" t="n">
        <f aca="false">Table1[[#This Row],['#days per month]]-P5675</f>
        <v>1.44181995833333</v>
      </c>
    </row>
    <row r="5620" customFormat="false" ht="15.75" hidden="true" customHeight="false" outlineLevel="0" collapsed="false">
      <c r="A5620" s="0" t="s">
        <v>732</v>
      </c>
      <c r="B5620" s="0" t="s">
        <v>733</v>
      </c>
      <c r="C5620" s="0" t="s">
        <v>5793</v>
      </c>
      <c r="D5620" s="0" t="n">
        <v>4545</v>
      </c>
      <c r="E5620" s="0" t="n">
        <v>3.859526</v>
      </c>
      <c r="F5620" s="0" t="n">
        <v>-74.862215</v>
      </c>
      <c r="G5620" s="0" t="n">
        <v>0.0013199280922</v>
      </c>
      <c r="H5620" s="0" t="n">
        <v>1892.63</v>
      </c>
      <c r="I5620" s="0" t="n">
        <v>1.6015</v>
      </c>
      <c r="J5620" s="0" t="n">
        <v>8.16327</v>
      </c>
      <c r="K5620" s="0" t="n">
        <v>49</v>
      </c>
      <c r="L5620" s="0" t="s">
        <v>20</v>
      </c>
      <c r="M5620" s="0" t="n">
        <f aca="false">35.3*G5620</f>
        <v>0.04659346165466</v>
      </c>
      <c r="N5620" s="0" t="n">
        <f aca="false">M5620*1000/365</f>
        <v>0.127653319601808</v>
      </c>
      <c r="O5620" s="0" t="n">
        <f aca="false">Table1[[#This Row],[Detection frequency 2021]]/100*365</f>
        <v>29.7959355</v>
      </c>
      <c r="P5620" s="0" t="n">
        <f aca="false">Table1[[#This Row],[Flared days/year]]/12</f>
        <v>2.482994625</v>
      </c>
      <c r="Q5620" s="2" t="n">
        <f aca="false">Table1[[#This Row],['#days per month]]-P5676</f>
        <v>0.477499083333337</v>
      </c>
    </row>
    <row r="5621" customFormat="false" ht="15.75" hidden="true" customHeight="false" outlineLevel="0" collapsed="false">
      <c r="A5621" s="0" t="s">
        <v>201</v>
      </c>
      <c r="B5621" s="0" t="s">
        <v>202</v>
      </c>
      <c r="C5621" s="0" t="s">
        <v>5794</v>
      </c>
      <c r="D5621" s="0" t="n">
        <v>7192</v>
      </c>
      <c r="E5621" s="0" t="n">
        <v>28.749151</v>
      </c>
      <c r="F5621" s="0" t="n">
        <v>32.753381</v>
      </c>
      <c r="G5621" s="0" t="n">
        <v>0.0013193762558</v>
      </c>
      <c r="H5621" s="0" t="n">
        <v>1839.43</v>
      </c>
      <c r="I5621" s="0" t="n">
        <v>1.29631</v>
      </c>
      <c r="J5621" s="0" t="n">
        <v>16.0976</v>
      </c>
      <c r="K5621" s="0" t="n">
        <v>410</v>
      </c>
      <c r="L5621" s="0" t="s">
        <v>20</v>
      </c>
      <c r="M5621" s="0" t="n">
        <f aca="false">35.3*G5621</f>
        <v>0.04657398182974</v>
      </c>
      <c r="N5621" s="0" t="n">
        <f aca="false">M5621*1000/365</f>
        <v>0.127599950218466</v>
      </c>
      <c r="O5621" s="0" t="n">
        <f aca="false">Table1[[#This Row],[Detection frequency 2021]]/100*365</f>
        <v>58.75624</v>
      </c>
      <c r="P5621" s="0" t="n">
        <f aca="false">Table1[[#This Row],[Flared days/year]]/12</f>
        <v>4.89635333333333</v>
      </c>
      <c r="Q5621" s="2" t="n">
        <f aca="false">Table1[[#This Row],['#days per month]]-P5677</f>
        <v>1.28574291666667</v>
      </c>
    </row>
    <row r="5622" customFormat="false" ht="15.75" hidden="true" customHeight="false" outlineLevel="0" collapsed="false">
      <c r="A5622" s="0" t="s">
        <v>645</v>
      </c>
      <c r="B5622" s="0" t="s">
        <v>646</v>
      </c>
      <c r="C5622" s="0" t="s">
        <v>5795</v>
      </c>
      <c r="D5622" s="0" t="n">
        <v>1782</v>
      </c>
      <c r="E5622" s="0" t="n">
        <v>32.088685</v>
      </c>
      <c r="F5622" s="0" t="n">
        <v>-103.562937</v>
      </c>
      <c r="G5622" s="0" t="n">
        <v>0.0013188860607</v>
      </c>
      <c r="H5622" s="0" t="n">
        <v>1859.77</v>
      </c>
      <c r="I5622" s="0" t="n">
        <v>1.6191</v>
      </c>
      <c r="J5622" s="0" t="n">
        <v>3.58209</v>
      </c>
      <c r="K5622" s="0" t="n">
        <v>335</v>
      </c>
      <c r="L5622" s="0" t="s">
        <v>20</v>
      </c>
      <c r="M5622" s="0" t="n">
        <f aca="false">35.3*G5622</f>
        <v>0.04655667794271</v>
      </c>
      <c r="N5622" s="0" t="n">
        <f aca="false">M5622*1000/365</f>
        <v>0.127552542308794</v>
      </c>
      <c r="O5622" s="0" t="n">
        <f aca="false">Table1[[#This Row],[Detection frequency 2021]]/100*365</f>
        <v>13.0746285</v>
      </c>
      <c r="P5622" s="0" t="n">
        <f aca="false">Table1[[#This Row],[Flared days/year]]/12</f>
        <v>1.089552375</v>
      </c>
      <c r="Q5622" s="2" t="n">
        <f aca="false">Table1[[#This Row],['#days per month]]-P5678</f>
        <v>-3.87204470833333</v>
      </c>
    </row>
    <row r="5623" customFormat="false" ht="15.75" hidden="true" customHeight="false" outlineLevel="0" collapsed="false">
      <c r="A5623" s="0" t="s">
        <v>645</v>
      </c>
      <c r="B5623" s="0" t="s">
        <v>646</v>
      </c>
      <c r="C5623" s="0" t="s">
        <v>5796</v>
      </c>
      <c r="D5623" s="0" t="n">
        <v>3316</v>
      </c>
      <c r="E5623" s="0" t="n">
        <v>29.262914</v>
      </c>
      <c r="F5623" s="0" t="n">
        <v>-97.528768</v>
      </c>
      <c r="G5623" s="0" t="n">
        <v>0.00131885083709999</v>
      </c>
      <c r="H5623" s="0" t="n">
        <v>1853.68</v>
      </c>
      <c r="I5623" s="0" t="n">
        <v>2.52075999999999</v>
      </c>
      <c r="J5623" s="0" t="n">
        <v>9.32476</v>
      </c>
      <c r="K5623" s="0" t="n">
        <v>311</v>
      </c>
      <c r="L5623" s="0" t="s">
        <v>20</v>
      </c>
      <c r="M5623" s="0" t="n">
        <f aca="false">35.3*G5623</f>
        <v>0.0465554345496296</v>
      </c>
      <c r="N5623" s="0" t="n">
        <f aca="false">M5623*1000/365</f>
        <v>0.12754913575241</v>
      </c>
      <c r="O5623" s="0" t="n">
        <f aca="false">Table1[[#This Row],[Detection frequency 2021]]/100*365</f>
        <v>34.035374</v>
      </c>
      <c r="P5623" s="0" t="n">
        <f aca="false">Table1[[#This Row],[Flared days/year]]/12</f>
        <v>2.83628116666667</v>
      </c>
      <c r="Q5623" s="2" t="n">
        <f aca="false">Table1[[#This Row],['#days per month]]-P5679</f>
        <v>0.503438416666669</v>
      </c>
    </row>
    <row r="5624" customFormat="false" ht="15.75" hidden="true" customHeight="false" outlineLevel="0" collapsed="false">
      <c r="A5624" s="0" t="s">
        <v>645</v>
      </c>
      <c r="B5624" s="0" t="s">
        <v>646</v>
      </c>
      <c r="C5624" s="0" t="s">
        <v>5797</v>
      </c>
      <c r="D5624" s="0" t="n">
        <v>1717</v>
      </c>
      <c r="E5624" s="0" t="n">
        <v>31.696192</v>
      </c>
      <c r="F5624" s="0" t="n">
        <v>-103.61806</v>
      </c>
      <c r="G5624" s="0" t="n">
        <v>0.00131871581329999</v>
      </c>
      <c r="H5624" s="0" t="n">
        <v>1778.15</v>
      </c>
      <c r="I5624" s="0" t="n">
        <v>1.6015</v>
      </c>
      <c r="J5624" s="0" t="n">
        <v>4.24241999999999</v>
      </c>
      <c r="K5624" s="0" t="n">
        <v>330</v>
      </c>
      <c r="L5624" s="0" t="s">
        <v>20</v>
      </c>
      <c r="M5624" s="0" t="n">
        <f aca="false">35.3*G5624</f>
        <v>0.0465506682094896</v>
      </c>
      <c r="N5624" s="0" t="n">
        <f aca="false">M5624*1000/365</f>
        <v>0.127536077286273</v>
      </c>
      <c r="O5624" s="0" t="n">
        <f aca="false">Table1[[#This Row],[Detection frequency 2021]]/100*365</f>
        <v>15.484833</v>
      </c>
      <c r="P5624" s="0" t="n">
        <f aca="false">Table1[[#This Row],[Flared days/year]]/12</f>
        <v>1.29040275</v>
      </c>
      <c r="Q5624" s="2" t="n">
        <f aca="false">Table1[[#This Row],['#days per month]]-P5680</f>
        <v>-1.740438625</v>
      </c>
    </row>
    <row r="5625" customFormat="false" ht="15.75" hidden="true" customHeight="false" outlineLevel="0" collapsed="false">
      <c r="A5625" s="0" t="s">
        <v>161</v>
      </c>
      <c r="B5625" s="0" t="s">
        <v>162</v>
      </c>
      <c r="C5625" s="0" t="s">
        <v>5798</v>
      </c>
      <c r="D5625" s="0" t="n">
        <v>11129</v>
      </c>
      <c r="E5625" s="0" t="n">
        <v>38.264703</v>
      </c>
      <c r="F5625" s="0" t="n">
        <v>110.238466999999</v>
      </c>
      <c r="G5625" s="0" t="n">
        <v>0.0013177178113</v>
      </c>
      <c r="H5625" s="0" t="n">
        <v>1305.04</v>
      </c>
      <c r="I5625" s="0" t="n">
        <v>1.6015</v>
      </c>
      <c r="J5625" s="0" t="n">
        <v>11.8012</v>
      </c>
      <c r="K5625" s="0" t="n">
        <v>322</v>
      </c>
      <c r="L5625" s="0" t="s">
        <v>20</v>
      </c>
      <c r="M5625" s="0" t="n">
        <f aca="false">35.3*G5625</f>
        <v>0.04651543873889</v>
      </c>
      <c r="N5625" s="0" t="n">
        <f aca="false">M5625*1000/365</f>
        <v>0.12743955818874</v>
      </c>
      <c r="O5625" s="0" t="n">
        <f aca="false">Table1[[#This Row],[Detection frequency 2021]]/100*365</f>
        <v>43.07438</v>
      </c>
      <c r="P5625" s="0" t="n">
        <f aca="false">Table1[[#This Row],[Flared days/year]]/12</f>
        <v>3.58953166666667</v>
      </c>
      <c r="Q5625" s="2" t="n">
        <f aca="false">Table1[[#This Row],['#days per month]]-P5681</f>
        <v>1.008723125</v>
      </c>
    </row>
    <row r="5626" customFormat="false" ht="15.75" hidden="true" customHeight="false" outlineLevel="0" collapsed="false">
      <c r="A5626" s="0" t="s">
        <v>645</v>
      </c>
      <c r="B5626" s="0" t="s">
        <v>646</v>
      </c>
      <c r="C5626" s="0" t="s">
        <v>5799</v>
      </c>
      <c r="D5626" s="0" t="n">
        <v>4065</v>
      </c>
      <c r="E5626" s="0" t="n">
        <v>31.074049</v>
      </c>
      <c r="F5626" s="0" t="n">
        <v>-87.36277</v>
      </c>
      <c r="G5626" s="0" t="n">
        <v>0.0013177090054</v>
      </c>
      <c r="H5626" s="0" t="n">
        <v>1879.36</v>
      </c>
      <c r="I5626" s="0" t="n">
        <v>1.6015</v>
      </c>
      <c r="J5626" s="0" t="n">
        <v>8.88031</v>
      </c>
      <c r="K5626" s="0" t="n">
        <v>259</v>
      </c>
      <c r="L5626" s="0" t="s">
        <v>20</v>
      </c>
      <c r="M5626" s="0" t="n">
        <f aca="false">35.3*G5626</f>
        <v>0.04651512789062</v>
      </c>
      <c r="N5626" s="0" t="n">
        <f aca="false">M5626*1000/365</f>
        <v>0.127438706549644</v>
      </c>
      <c r="O5626" s="0" t="n">
        <f aca="false">Table1[[#This Row],[Detection frequency 2021]]/100*365</f>
        <v>32.4131315</v>
      </c>
      <c r="P5626" s="0" t="n">
        <f aca="false">Table1[[#This Row],[Flared days/year]]/12</f>
        <v>2.70109429166667</v>
      </c>
      <c r="Q5626" s="2" t="n">
        <f aca="false">Table1[[#This Row],['#days per month]]-P5682</f>
        <v>-0.350092791666667</v>
      </c>
    </row>
    <row r="5627" customFormat="false" ht="15.75" hidden="true" customHeight="false" outlineLevel="0" collapsed="false">
      <c r="A5627" s="0" t="s">
        <v>17</v>
      </c>
      <c r="B5627" s="0" t="s">
        <v>18</v>
      </c>
      <c r="C5627" s="0" t="s">
        <v>5800</v>
      </c>
      <c r="D5627" s="0" t="n">
        <v>4389</v>
      </c>
      <c r="E5627" s="0" t="n">
        <v>9.780032</v>
      </c>
      <c r="F5627" s="0" t="n">
        <v>-63.490109</v>
      </c>
      <c r="G5627" s="0" t="n">
        <v>0.0013167021975</v>
      </c>
      <c r="H5627" s="0" t="n">
        <v>1929.46</v>
      </c>
      <c r="I5627" s="0" t="n">
        <v>1.86300999999999</v>
      </c>
      <c r="J5627" s="0" t="n">
        <v>3.51759</v>
      </c>
      <c r="K5627" s="0" t="n">
        <v>199</v>
      </c>
      <c r="L5627" s="0" t="s">
        <v>20</v>
      </c>
      <c r="M5627" s="0" t="n">
        <f aca="false">35.3*G5627</f>
        <v>0.04647958757175</v>
      </c>
      <c r="N5627" s="0" t="n">
        <f aca="false">M5627*1000/365</f>
        <v>0.127341335813014</v>
      </c>
      <c r="O5627" s="0" t="n">
        <f aca="false">Table1[[#This Row],[Detection frequency 2021]]/100*365</f>
        <v>12.8392035</v>
      </c>
      <c r="P5627" s="0" t="n">
        <f aca="false">Table1[[#This Row],[Flared days/year]]/12</f>
        <v>1.069933625</v>
      </c>
      <c r="Q5627" s="2" t="n">
        <f aca="false">Table1[[#This Row],['#days per month]]-P5683</f>
        <v>-1.39628316666667</v>
      </c>
    </row>
    <row r="5628" customFormat="false" ht="15.75" hidden="true" customHeight="false" outlineLevel="0" collapsed="false">
      <c r="A5628" s="0" t="s">
        <v>645</v>
      </c>
      <c r="B5628" s="0" t="s">
        <v>646</v>
      </c>
      <c r="C5628" s="0" t="s">
        <v>5801</v>
      </c>
      <c r="D5628" s="0" t="n">
        <v>1775</v>
      </c>
      <c r="E5628" s="0" t="n">
        <v>32.149649</v>
      </c>
      <c r="F5628" s="0" t="n">
        <v>-103.570829</v>
      </c>
      <c r="G5628" s="0" t="n">
        <v>0.0013159947902</v>
      </c>
      <c r="H5628" s="0" t="n">
        <v>1972.44</v>
      </c>
      <c r="I5628" s="0" t="n">
        <v>1.6015</v>
      </c>
      <c r="J5628" s="0" t="n">
        <v>4.49102</v>
      </c>
      <c r="K5628" s="0" t="n">
        <v>334</v>
      </c>
      <c r="L5628" s="0" t="s">
        <v>20</v>
      </c>
      <c r="M5628" s="0" t="n">
        <f aca="false">35.3*G5628</f>
        <v>0.04645461609406</v>
      </c>
      <c r="N5628" s="0" t="n">
        <f aca="false">M5628*1000/365</f>
        <v>0.127272920805644</v>
      </c>
      <c r="O5628" s="0" t="n">
        <f aca="false">Table1[[#This Row],[Detection frequency 2021]]/100*365</f>
        <v>16.392223</v>
      </c>
      <c r="P5628" s="0" t="n">
        <f aca="false">Table1[[#This Row],[Flared days/year]]/12</f>
        <v>1.36601858333333</v>
      </c>
      <c r="Q5628" s="2" t="n">
        <f aca="false">Table1[[#This Row],['#days per month]]-P5684</f>
        <v>-0.841641333333334</v>
      </c>
    </row>
    <row r="5629" customFormat="false" ht="15.75" hidden="true" customHeight="false" outlineLevel="0" collapsed="false">
      <c r="A5629" s="0" t="s">
        <v>2985</v>
      </c>
      <c r="B5629" s="0" t="s">
        <v>2986</v>
      </c>
      <c r="C5629" s="0" t="s">
        <v>5802</v>
      </c>
      <c r="D5629" s="0" t="n">
        <v>7272</v>
      </c>
      <c r="E5629" s="0" t="n">
        <v>38.224666</v>
      </c>
      <c r="F5629" s="0" t="n">
        <v>40.504039</v>
      </c>
      <c r="G5629" s="0" t="n">
        <v>0.0013159067312</v>
      </c>
      <c r="H5629" s="0" t="n">
        <v>1809.13</v>
      </c>
      <c r="I5629" s="0" t="n">
        <v>2.09219</v>
      </c>
      <c r="J5629" s="0" t="n">
        <v>7.5419</v>
      </c>
      <c r="K5629" s="0" t="n">
        <v>358</v>
      </c>
      <c r="L5629" s="0" t="s">
        <v>20</v>
      </c>
      <c r="M5629" s="0" t="n">
        <f aca="false">35.3*G5629</f>
        <v>0.04645150761136</v>
      </c>
      <c r="N5629" s="0" t="n">
        <f aca="false">M5629*1000/365</f>
        <v>0.127264404414685</v>
      </c>
      <c r="O5629" s="0" t="n">
        <f aca="false">Table1[[#This Row],[Detection frequency 2021]]/100*365</f>
        <v>27.527935</v>
      </c>
      <c r="P5629" s="0" t="n">
        <f aca="false">Table1[[#This Row],[Flared days/year]]/12</f>
        <v>2.29399458333333</v>
      </c>
      <c r="Q5629" s="2" t="n">
        <f aca="false">Table1[[#This Row],['#days per month]]-P5685</f>
        <v>0.100006958333333</v>
      </c>
    </row>
    <row r="5630" customFormat="false" ht="15.75" hidden="true" customHeight="false" outlineLevel="0" collapsed="false">
      <c r="A5630" s="0" t="s">
        <v>645</v>
      </c>
      <c r="B5630" s="0" t="s">
        <v>646</v>
      </c>
      <c r="C5630" s="0" t="s">
        <v>5803</v>
      </c>
      <c r="D5630" s="0" t="n">
        <v>620</v>
      </c>
      <c r="E5630" s="0" t="n">
        <v>47.714836</v>
      </c>
      <c r="F5630" s="0" t="n">
        <v>-103.225397</v>
      </c>
      <c r="G5630" s="0" t="n">
        <v>0.0013157452897</v>
      </c>
      <c r="H5630" s="0" t="n">
        <v>1917.56</v>
      </c>
      <c r="I5630" s="0" t="n">
        <v>2.4439</v>
      </c>
      <c r="J5630" s="0" t="n">
        <v>1.72414</v>
      </c>
      <c r="K5630" s="0" t="n">
        <v>348</v>
      </c>
      <c r="L5630" s="0" t="s">
        <v>20</v>
      </c>
      <c r="M5630" s="0" t="n">
        <f aca="false">35.3*G5630</f>
        <v>0.04644580872641</v>
      </c>
      <c r="N5630" s="0" t="n">
        <f aca="false">M5630*1000/365</f>
        <v>0.12724879103126</v>
      </c>
      <c r="O5630" s="0" t="n">
        <f aca="false">Table1[[#This Row],[Detection frequency 2021]]/100*365</f>
        <v>6.293111</v>
      </c>
      <c r="P5630" s="0" t="n">
        <f aca="false">Table1[[#This Row],[Flared days/year]]/12</f>
        <v>0.524425916666667</v>
      </c>
      <c r="Q5630" s="2" t="n">
        <f aca="false">Table1[[#This Row],['#days per month]]-P5686</f>
        <v>0.0269582916666667</v>
      </c>
    </row>
    <row r="5631" customFormat="false" ht="15.75" hidden="true" customHeight="false" outlineLevel="0" collapsed="false">
      <c r="A5631" s="0" t="s">
        <v>645</v>
      </c>
      <c r="B5631" s="0" t="s">
        <v>646</v>
      </c>
      <c r="C5631" s="0" t="s">
        <v>5804</v>
      </c>
      <c r="D5631" s="0" t="n">
        <v>3071</v>
      </c>
      <c r="E5631" s="0" t="n">
        <v>28.458296</v>
      </c>
      <c r="F5631" s="0" t="n">
        <v>-98.460764</v>
      </c>
      <c r="G5631" s="0" t="n">
        <v>0.0013145007225</v>
      </c>
      <c r="H5631" s="0" t="n">
        <v>1884.44</v>
      </c>
      <c r="I5631" s="0" t="n">
        <v>1.6015</v>
      </c>
      <c r="J5631" s="0" t="n">
        <v>6.93068999999999</v>
      </c>
      <c r="K5631" s="0" t="n">
        <v>303</v>
      </c>
      <c r="L5631" s="0" t="s">
        <v>20</v>
      </c>
      <c r="M5631" s="0" t="n">
        <f aca="false">35.3*G5631</f>
        <v>0.04640187550425</v>
      </c>
      <c r="N5631" s="0" t="n">
        <f aca="false">M5631*1000/365</f>
        <v>0.127128426039041</v>
      </c>
      <c r="O5631" s="0" t="n">
        <f aca="false">Table1[[#This Row],[Detection frequency 2021]]/100*365</f>
        <v>25.2970185</v>
      </c>
      <c r="P5631" s="0" t="n">
        <f aca="false">Table1[[#This Row],[Flared days/year]]/12</f>
        <v>2.108084875</v>
      </c>
      <c r="Q5631" s="2" t="n">
        <f aca="false">Table1[[#This Row],['#days per month]]-P5687</f>
        <v>-1.09910929166667</v>
      </c>
    </row>
    <row r="5632" customFormat="false" ht="15.75" hidden="true" customHeight="false" outlineLevel="0" collapsed="false">
      <c r="A5632" s="0" t="s">
        <v>24</v>
      </c>
      <c r="B5632" s="0" t="s">
        <v>25</v>
      </c>
      <c r="C5632" s="0" t="s">
        <v>5805</v>
      </c>
      <c r="D5632" s="0" t="n">
        <v>9458</v>
      </c>
      <c r="E5632" s="0" t="n">
        <v>66.926107</v>
      </c>
      <c r="F5632" s="0" t="n">
        <v>80.782237</v>
      </c>
      <c r="G5632" s="0" t="n">
        <v>0.0013141602277</v>
      </c>
      <c r="H5632" s="0" t="n">
        <v>1521.75</v>
      </c>
      <c r="I5632" s="0" t="n">
        <v>1.6015</v>
      </c>
      <c r="J5632" s="0" t="n">
        <v>3.19766999999999</v>
      </c>
      <c r="K5632" s="0" t="n">
        <v>344</v>
      </c>
      <c r="L5632" s="0" t="s">
        <v>218</v>
      </c>
      <c r="M5632" s="0" t="n">
        <f aca="false">35.3*G5632</f>
        <v>0.04638985603781</v>
      </c>
      <c r="N5632" s="0" t="n">
        <f aca="false">M5632*1000/365</f>
        <v>0.127095495994</v>
      </c>
      <c r="O5632" s="0" t="n">
        <f aca="false">Table1[[#This Row],[Detection frequency 2021]]/100*365</f>
        <v>11.6714955</v>
      </c>
      <c r="P5632" s="0" t="n">
        <f aca="false">Table1[[#This Row],[Flared days/year]]/12</f>
        <v>0.972624624999997</v>
      </c>
      <c r="Q5632" s="2" t="n">
        <f aca="false">Table1[[#This Row],['#days per month]]-P5688</f>
        <v>-1.24315958333334</v>
      </c>
    </row>
    <row r="5633" customFormat="false" ht="15.75" hidden="true" customHeight="false" outlineLevel="0" collapsed="false">
      <c r="A5633" s="0" t="s">
        <v>645</v>
      </c>
      <c r="B5633" s="0" t="s">
        <v>646</v>
      </c>
      <c r="C5633" s="0" t="s">
        <v>5806</v>
      </c>
      <c r="D5633" s="0" t="n">
        <v>1841</v>
      </c>
      <c r="E5633" s="0" t="n">
        <v>31.219979</v>
      </c>
      <c r="F5633" s="0" t="n">
        <v>-103.521008</v>
      </c>
      <c r="G5633" s="0" t="n">
        <v>0.001314016398</v>
      </c>
      <c r="H5633" s="0" t="n">
        <v>1835.76</v>
      </c>
      <c r="I5633" s="0" t="n">
        <v>1.90540999999999</v>
      </c>
      <c r="J5633" s="0" t="n">
        <v>4.81928</v>
      </c>
      <c r="K5633" s="0" t="n">
        <v>332</v>
      </c>
      <c r="L5633" s="0" t="s">
        <v>20</v>
      </c>
      <c r="M5633" s="0" t="n">
        <f aca="false">35.3*G5633</f>
        <v>0.0463847788494</v>
      </c>
      <c r="N5633" s="0" t="n">
        <f aca="false">M5633*1000/365</f>
        <v>0.127081585888767</v>
      </c>
      <c r="O5633" s="0" t="n">
        <f aca="false">Table1[[#This Row],[Detection frequency 2021]]/100*365</f>
        <v>17.590372</v>
      </c>
      <c r="P5633" s="0" t="n">
        <f aca="false">Table1[[#This Row],[Flared days/year]]/12</f>
        <v>1.46586433333333</v>
      </c>
      <c r="Q5633" s="2" t="n">
        <f aca="false">Table1[[#This Row],['#days per month]]-P5689</f>
        <v>-3.35630274999997</v>
      </c>
    </row>
    <row r="5634" customFormat="false" ht="15.75" hidden="true" customHeight="false" outlineLevel="0" collapsed="false">
      <c r="A5634" s="0" t="s">
        <v>645</v>
      </c>
      <c r="B5634" s="0" t="s">
        <v>646</v>
      </c>
      <c r="C5634" s="0" t="s">
        <v>5807</v>
      </c>
      <c r="D5634" s="0" t="n">
        <v>2158</v>
      </c>
      <c r="E5634" s="0" t="n">
        <v>33.050439</v>
      </c>
      <c r="F5634" s="0" t="n">
        <v>-102.907857999999</v>
      </c>
      <c r="G5634" s="0" t="n">
        <v>0.0013129068546</v>
      </c>
      <c r="H5634" s="0" t="n">
        <v>1828.88</v>
      </c>
      <c r="I5634" s="0" t="n">
        <v>1.6015</v>
      </c>
      <c r="J5634" s="0" t="n">
        <v>7.10058999999999</v>
      </c>
      <c r="K5634" s="0" t="n">
        <v>338</v>
      </c>
      <c r="L5634" s="0" t="s">
        <v>20</v>
      </c>
      <c r="M5634" s="0" t="n">
        <f aca="false">35.3*G5634</f>
        <v>0.04634561196738</v>
      </c>
      <c r="N5634" s="0" t="n">
        <f aca="false">M5634*1000/365</f>
        <v>0.126974279362685</v>
      </c>
      <c r="O5634" s="0" t="n">
        <f aca="false">Table1[[#This Row],[Detection frequency 2021]]/100*365</f>
        <v>25.9171535</v>
      </c>
      <c r="P5634" s="0" t="n">
        <f aca="false">Table1[[#This Row],[Flared days/year]]/12</f>
        <v>2.15976279166666</v>
      </c>
      <c r="Q5634" s="2" t="n">
        <f aca="false">Table1[[#This Row],['#days per month]]-P5690</f>
        <v>0.399313041666663</v>
      </c>
    </row>
    <row r="5635" customFormat="false" ht="15.75" hidden="true" customHeight="false" outlineLevel="0" collapsed="false">
      <c r="A5635" s="0" t="s">
        <v>645</v>
      </c>
      <c r="B5635" s="0" t="s">
        <v>646</v>
      </c>
      <c r="C5635" s="0" t="s">
        <v>5808</v>
      </c>
      <c r="D5635" s="0" t="n">
        <v>1987</v>
      </c>
      <c r="E5635" s="0" t="n">
        <v>31.684826</v>
      </c>
      <c r="F5635" s="0" t="n">
        <v>-103.335219</v>
      </c>
      <c r="G5635" s="0" t="n">
        <v>0.0013125751657</v>
      </c>
      <c r="H5635" s="0" t="n">
        <v>1947.59</v>
      </c>
      <c r="I5635" s="0" t="n">
        <v>1.6015</v>
      </c>
      <c r="J5635" s="0" t="n">
        <v>5.50725</v>
      </c>
      <c r="K5635" s="0" t="n">
        <v>345</v>
      </c>
      <c r="L5635" s="0" t="s">
        <v>20</v>
      </c>
      <c r="M5635" s="0" t="n">
        <f aca="false">35.3*G5635</f>
        <v>0.04633390334921</v>
      </c>
      <c r="N5635" s="0" t="n">
        <f aca="false">M5635*1000/365</f>
        <v>0.12694220095674</v>
      </c>
      <c r="O5635" s="0" t="n">
        <f aca="false">Table1[[#This Row],[Detection frequency 2021]]/100*365</f>
        <v>20.1014625</v>
      </c>
      <c r="P5635" s="0" t="n">
        <f aca="false">Table1[[#This Row],[Flared days/year]]/12</f>
        <v>1.675121875</v>
      </c>
      <c r="Q5635" s="2" t="n">
        <f aca="false">Table1[[#This Row],['#days per month]]-P5691</f>
        <v>-0.266367875</v>
      </c>
    </row>
    <row r="5636" customFormat="false" ht="15.75" hidden="true" customHeight="false" outlineLevel="0" collapsed="false">
      <c r="A5636" s="0" t="s">
        <v>645</v>
      </c>
      <c r="B5636" s="0" t="s">
        <v>646</v>
      </c>
      <c r="C5636" s="0" t="s">
        <v>5809</v>
      </c>
      <c r="D5636" s="0" t="n">
        <v>2826</v>
      </c>
      <c r="E5636" s="0" t="n">
        <v>28.455213</v>
      </c>
      <c r="F5636" s="0" t="n">
        <v>-100.07696</v>
      </c>
      <c r="G5636" s="0" t="n">
        <v>0.0013089911644</v>
      </c>
      <c r="H5636" s="0" t="n">
        <v>1887.72</v>
      </c>
      <c r="I5636" s="0" t="n">
        <v>2.10888</v>
      </c>
      <c r="J5636" s="0" t="n">
        <v>7.74194</v>
      </c>
      <c r="K5636" s="0" t="n">
        <v>310</v>
      </c>
      <c r="L5636" s="0" t="s">
        <v>20</v>
      </c>
      <c r="M5636" s="0" t="n">
        <f aca="false">35.3*G5636</f>
        <v>0.04620738810332</v>
      </c>
      <c r="N5636" s="0" t="n">
        <f aca="false">M5636*1000/365</f>
        <v>0.126595583844712</v>
      </c>
      <c r="O5636" s="0" t="n">
        <f aca="false">Table1[[#This Row],[Detection frequency 2021]]/100*365</f>
        <v>28.258081</v>
      </c>
      <c r="P5636" s="0" t="n">
        <f aca="false">Table1[[#This Row],[Flared days/year]]/12</f>
        <v>2.35484008333333</v>
      </c>
      <c r="Q5636" s="2" t="n">
        <f aca="false">Table1[[#This Row],['#days per month]]-P5692</f>
        <v>0.24129541666667</v>
      </c>
    </row>
    <row r="5637" customFormat="false" ht="15.75" hidden="true" customHeight="false" outlineLevel="0" collapsed="false">
      <c r="A5637" s="0" t="s">
        <v>598</v>
      </c>
      <c r="B5637" s="0" t="s">
        <v>599</v>
      </c>
      <c r="C5637" s="0" t="s">
        <v>5810</v>
      </c>
      <c r="D5637" s="0" t="n">
        <v>74</v>
      </c>
      <c r="E5637" s="0" t="n">
        <v>56.567136</v>
      </c>
      <c r="F5637" s="0" t="n">
        <v>-121.287291</v>
      </c>
      <c r="G5637" s="0" t="n">
        <v>0.001308233857</v>
      </c>
      <c r="H5637" s="0" t="n">
        <v>1774.75</v>
      </c>
      <c r="I5637" s="0" t="n">
        <v>1.99352</v>
      </c>
      <c r="J5637" s="0" t="n">
        <v>6.94006</v>
      </c>
      <c r="K5637" s="0" t="n">
        <v>317</v>
      </c>
      <c r="L5637" s="0" t="s">
        <v>20</v>
      </c>
      <c r="M5637" s="0" t="n">
        <f aca="false">35.3*G5637</f>
        <v>0.0461806551521</v>
      </c>
      <c r="N5637" s="0" t="n">
        <f aca="false">M5637*1000/365</f>
        <v>0.126522342882466</v>
      </c>
      <c r="O5637" s="0" t="n">
        <f aca="false">Table1[[#This Row],[Detection frequency 2021]]/100*365</f>
        <v>25.331219</v>
      </c>
      <c r="P5637" s="0" t="n">
        <f aca="false">Table1[[#This Row],[Flared days/year]]/12</f>
        <v>2.11093491666667</v>
      </c>
      <c r="Q5637" s="2" t="n">
        <f aca="false">Table1[[#This Row],['#days per month]]-P5693</f>
        <v>0.97880225</v>
      </c>
    </row>
    <row r="5638" customFormat="false" ht="15.75" hidden="true" customHeight="false" outlineLevel="0" collapsed="false">
      <c r="A5638" s="0" t="s">
        <v>161</v>
      </c>
      <c r="B5638" s="0" t="s">
        <v>162</v>
      </c>
      <c r="C5638" s="0" t="s">
        <v>5811</v>
      </c>
      <c r="D5638" s="0" t="n">
        <v>11804</v>
      </c>
      <c r="E5638" s="0" t="n">
        <v>20.090788</v>
      </c>
      <c r="F5638" s="0" t="n">
        <v>114.633151</v>
      </c>
      <c r="G5638" s="0" t="n">
        <v>0.0013076849559</v>
      </c>
      <c r="H5638" s="0" t="n">
        <v>1757.25</v>
      </c>
      <c r="I5638" s="0" t="n">
        <v>1.49288</v>
      </c>
      <c r="J5638" s="0" t="n">
        <v>10.8974</v>
      </c>
      <c r="K5638" s="0" t="n">
        <v>156</v>
      </c>
      <c r="L5638" s="0" t="s">
        <v>20</v>
      </c>
      <c r="M5638" s="0" t="n">
        <f aca="false">35.3*G5638</f>
        <v>0.04616127894327</v>
      </c>
      <c r="N5638" s="0" t="n">
        <f aca="false">M5638*1000/365</f>
        <v>0.126469257378822</v>
      </c>
      <c r="O5638" s="0" t="n">
        <f aca="false">Table1[[#This Row],[Detection frequency 2021]]/100*365</f>
        <v>39.77551</v>
      </c>
      <c r="P5638" s="0" t="n">
        <f aca="false">Table1[[#This Row],[Flared days/year]]/12</f>
        <v>3.31462583333333</v>
      </c>
      <c r="Q5638" s="2" t="n">
        <f aca="false">Table1[[#This Row],['#days per month]]-P5694</f>
        <v>2.84811325</v>
      </c>
    </row>
    <row r="5639" customFormat="false" ht="15.75" hidden="true" customHeight="false" outlineLevel="0" collapsed="false">
      <c r="A5639" s="0" t="s">
        <v>161</v>
      </c>
      <c r="B5639" s="0" t="s">
        <v>162</v>
      </c>
      <c r="C5639" s="0" t="s">
        <v>5812</v>
      </c>
      <c r="D5639" s="0" t="n">
        <v>9787</v>
      </c>
      <c r="E5639" s="0" t="n">
        <v>46.076528</v>
      </c>
      <c r="F5639" s="0" t="n">
        <v>85.919349</v>
      </c>
      <c r="G5639" s="0" t="n">
        <v>0.0013070215781</v>
      </c>
      <c r="H5639" s="0" t="n">
        <v>1872.65</v>
      </c>
      <c r="I5639" s="0" t="n">
        <v>1.6015</v>
      </c>
      <c r="J5639" s="0" t="n">
        <v>8.44687</v>
      </c>
      <c r="K5639" s="0" t="n">
        <v>367</v>
      </c>
      <c r="L5639" s="0" t="s">
        <v>20</v>
      </c>
      <c r="M5639" s="0" t="n">
        <f aca="false">35.3*G5639</f>
        <v>0.04613786170693</v>
      </c>
      <c r="N5639" s="0" t="n">
        <f aca="false">M5639*1000/365</f>
        <v>0.126405100566932</v>
      </c>
      <c r="O5639" s="0" t="n">
        <f aca="false">Table1[[#This Row],[Detection frequency 2021]]/100*365</f>
        <v>30.8310755</v>
      </c>
      <c r="P5639" s="0" t="n">
        <f aca="false">Table1[[#This Row],[Flared days/year]]/12</f>
        <v>2.56925629166667</v>
      </c>
      <c r="Q5639" s="2" t="n">
        <f aca="false">Table1[[#This Row],['#days per month]]-P5695</f>
        <v>-0.980946625</v>
      </c>
    </row>
    <row r="5640" customFormat="false" ht="15.75" hidden="true" customHeight="false" outlineLevel="0" collapsed="false">
      <c r="A5640" s="0" t="s">
        <v>612</v>
      </c>
      <c r="B5640" s="0" t="s">
        <v>613</v>
      </c>
      <c r="C5640" s="0" t="s">
        <v>5813</v>
      </c>
      <c r="D5640" s="0" t="n">
        <v>11664</v>
      </c>
      <c r="E5640" s="0" t="n">
        <v>16.879335</v>
      </c>
      <c r="F5640" s="0" t="n">
        <v>99.979718</v>
      </c>
      <c r="G5640" s="0" t="n">
        <v>0.0013060822821</v>
      </c>
      <c r="H5640" s="0" t="n">
        <v>1843</v>
      </c>
      <c r="I5640" s="0" t="n">
        <v>1.6015</v>
      </c>
      <c r="J5640" s="0" t="n">
        <v>7.83133</v>
      </c>
      <c r="K5640" s="0" t="n">
        <v>166</v>
      </c>
      <c r="L5640" s="0" t="s">
        <v>20</v>
      </c>
      <c r="M5640" s="0" t="n">
        <f aca="false">35.3*G5640</f>
        <v>0.04610470455813</v>
      </c>
      <c r="N5640" s="0" t="n">
        <f aca="false">M5640*1000/365</f>
        <v>0.12631425906337</v>
      </c>
      <c r="O5640" s="0" t="n">
        <f aca="false">Table1[[#This Row],[Detection frequency 2021]]/100*365</f>
        <v>28.5843545</v>
      </c>
      <c r="P5640" s="0" t="n">
        <f aca="false">Table1[[#This Row],[Flared days/year]]/12</f>
        <v>2.38202954166667</v>
      </c>
      <c r="Q5640" s="2" t="n">
        <f aca="false">Table1[[#This Row],['#days per month]]-P5696</f>
        <v>-0.742340041666667</v>
      </c>
    </row>
    <row r="5641" customFormat="false" ht="15.75" hidden="true" customHeight="false" outlineLevel="0" collapsed="false">
      <c r="A5641" s="0" t="s">
        <v>598</v>
      </c>
      <c r="B5641" s="0" t="s">
        <v>599</v>
      </c>
      <c r="C5641" s="0" t="s">
        <v>5814</v>
      </c>
      <c r="D5641" s="0" t="n">
        <v>181</v>
      </c>
      <c r="E5641" s="0" t="n">
        <v>54.570013</v>
      </c>
      <c r="F5641" s="0" t="n">
        <v>-118.534802</v>
      </c>
      <c r="G5641" s="0" t="n">
        <v>0.001305239851</v>
      </c>
      <c r="H5641" s="0" t="n">
        <v>1824.09</v>
      </c>
      <c r="I5641" s="0" t="n">
        <v>2.20097</v>
      </c>
      <c r="J5641" s="0" t="n">
        <v>8.11807999999999</v>
      </c>
      <c r="K5641" s="0" t="n">
        <v>271</v>
      </c>
      <c r="L5641" s="0" t="s">
        <v>20</v>
      </c>
      <c r="M5641" s="0" t="n">
        <f aca="false">35.3*G5641</f>
        <v>0.0460749667403</v>
      </c>
      <c r="N5641" s="0" t="n">
        <f aca="false">M5641*1000/365</f>
        <v>0.126232785589863</v>
      </c>
      <c r="O5641" s="0" t="n">
        <f aca="false">Table1[[#This Row],[Detection frequency 2021]]/100*365</f>
        <v>29.630992</v>
      </c>
      <c r="P5641" s="0" t="n">
        <f aca="false">Table1[[#This Row],[Flared days/year]]/12</f>
        <v>2.46924933333333</v>
      </c>
      <c r="Q5641" s="2" t="n">
        <f aca="false">Table1[[#This Row],['#days per month]]-P5697</f>
        <v>0.86367820833333</v>
      </c>
    </row>
    <row r="5642" customFormat="false" ht="15.75" hidden="true" customHeight="false" outlineLevel="0" collapsed="false">
      <c r="A5642" s="0" t="s">
        <v>645</v>
      </c>
      <c r="B5642" s="0" t="s">
        <v>646</v>
      </c>
      <c r="C5642" s="0" t="s">
        <v>5815</v>
      </c>
      <c r="D5642" s="0" t="n">
        <v>3310</v>
      </c>
      <c r="E5642" s="0" t="n">
        <v>29.1547789999999</v>
      </c>
      <c r="F5642" s="0" t="n">
        <v>-97.558466</v>
      </c>
      <c r="G5642" s="0" t="n">
        <v>0.0013050226388</v>
      </c>
      <c r="H5642" s="0" t="n">
        <v>1856.58</v>
      </c>
      <c r="I5642" s="0" t="n">
        <v>1.6015</v>
      </c>
      <c r="J5642" s="0" t="n">
        <v>8.44156</v>
      </c>
      <c r="K5642" s="0" t="n">
        <v>308</v>
      </c>
      <c r="L5642" s="0" t="s">
        <v>20</v>
      </c>
      <c r="M5642" s="0" t="n">
        <f aca="false">35.3*G5642</f>
        <v>0.04606729914964</v>
      </c>
      <c r="N5642" s="0" t="n">
        <f aca="false">M5642*1000/365</f>
        <v>0.126211778492164</v>
      </c>
      <c r="O5642" s="0" t="n">
        <f aca="false">Table1[[#This Row],[Detection frequency 2021]]/100*365</f>
        <v>30.811694</v>
      </c>
      <c r="P5642" s="0" t="n">
        <f aca="false">Table1[[#This Row],[Flared days/year]]/12</f>
        <v>2.56764116666667</v>
      </c>
      <c r="Q5642" s="2" t="n">
        <f aca="false">Table1[[#This Row],['#days per month]]-P5698</f>
        <v>-0.310663666666667</v>
      </c>
    </row>
    <row r="5643" customFormat="false" ht="15.75" hidden="true" customHeight="false" outlineLevel="0" collapsed="false">
      <c r="A5643" s="0" t="s">
        <v>24</v>
      </c>
      <c r="B5643" s="0" t="s">
        <v>25</v>
      </c>
      <c r="C5643" s="0" t="s">
        <v>5816</v>
      </c>
      <c r="D5643" s="0" t="n">
        <v>7080</v>
      </c>
      <c r="E5643" s="0" t="n">
        <v>57.0567209999999</v>
      </c>
      <c r="F5643" s="0" t="n">
        <v>56.759454</v>
      </c>
      <c r="G5643" s="0" t="n">
        <v>0.0013046351792</v>
      </c>
      <c r="H5643" s="0" t="n">
        <v>1879.36</v>
      </c>
      <c r="I5643" s="0" t="n">
        <v>1.6015</v>
      </c>
      <c r="J5643" s="0" t="n">
        <v>7.00388999999999</v>
      </c>
      <c r="K5643" s="0" t="n">
        <v>257</v>
      </c>
      <c r="L5643" s="0" t="s">
        <v>20</v>
      </c>
      <c r="M5643" s="0" t="n">
        <f aca="false">35.3*G5643</f>
        <v>0.04605362182576</v>
      </c>
      <c r="N5643" s="0" t="n">
        <f aca="false">M5643*1000/365</f>
        <v>0.126174306371945</v>
      </c>
      <c r="O5643" s="0" t="n">
        <f aca="false">Table1[[#This Row],[Detection frequency 2021]]/100*365</f>
        <v>25.5641985</v>
      </c>
      <c r="P5643" s="0" t="n">
        <f aca="false">Table1[[#This Row],[Flared days/year]]/12</f>
        <v>2.130349875</v>
      </c>
      <c r="Q5643" s="2" t="n">
        <f aca="false">Table1[[#This Row],['#days per month]]-P5699</f>
        <v>0.56841145833333</v>
      </c>
    </row>
    <row r="5644" customFormat="false" ht="15.75" hidden="true" customHeight="false" outlineLevel="0" collapsed="false">
      <c r="A5644" s="0" t="s">
        <v>24</v>
      </c>
      <c r="B5644" s="0" t="s">
        <v>25</v>
      </c>
      <c r="C5644" s="0" t="s">
        <v>5817</v>
      </c>
      <c r="D5644" s="0" t="n">
        <v>10319</v>
      </c>
      <c r="E5644" s="0" t="n">
        <v>60.387403</v>
      </c>
      <c r="F5644" s="0" t="n">
        <v>96.52087</v>
      </c>
      <c r="G5644" s="0" t="n">
        <v>0.0013034317062</v>
      </c>
      <c r="H5644" s="0" t="n">
        <v>1755.28</v>
      </c>
      <c r="I5644" s="0" t="n">
        <v>0.656013</v>
      </c>
      <c r="J5644" s="0" t="n">
        <v>10.1504</v>
      </c>
      <c r="K5644" s="0" t="n">
        <v>266</v>
      </c>
      <c r="L5644" s="0" t="s">
        <v>20</v>
      </c>
      <c r="M5644" s="0" t="n">
        <f aca="false">35.3*G5644</f>
        <v>0.04601113922886</v>
      </c>
      <c r="N5644" s="0" t="n">
        <f aca="false">M5644*1000/365</f>
        <v>0.126057915695507</v>
      </c>
      <c r="O5644" s="0" t="n">
        <f aca="false">Table1[[#This Row],[Detection frequency 2021]]/100*365</f>
        <v>37.04896</v>
      </c>
      <c r="P5644" s="0" t="n">
        <f aca="false">Table1[[#This Row],[Flared days/year]]/12</f>
        <v>3.08741333333333</v>
      </c>
      <c r="Q5644" s="2" t="n">
        <f aca="false">Table1[[#This Row],['#days per month]]-P5700</f>
        <v>1.136491375</v>
      </c>
    </row>
    <row r="5645" customFormat="false" ht="15.75" hidden="true" customHeight="false" outlineLevel="0" collapsed="false">
      <c r="A5645" s="0" t="s">
        <v>24</v>
      </c>
      <c r="B5645" s="0" t="s">
        <v>25</v>
      </c>
      <c r="C5645" s="0" t="s">
        <v>5818</v>
      </c>
      <c r="D5645" s="0" t="n">
        <v>9241</v>
      </c>
      <c r="E5645" s="0" t="n">
        <v>66.759581</v>
      </c>
      <c r="F5645" s="0" t="n">
        <v>77.413578</v>
      </c>
      <c r="G5645" s="0" t="n">
        <v>0.0013032996177</v>
      </c>
      <c r="H5645" s="0" t="n">
        <v>1674.51</v>
      </c>
      <c r="I5645" s="0" t="n">
        <v>0.888096999999999</v>
      </c>
      <c r="J5645" s="0" t="n">
        <v>1.90217</v>
      </c>
      <c r="K5645" s="0" t="n">
        <v>368</v>
      </c>
      <c r="L5645" s="0" t="s">
        <v>218</v>
      </c>
      <c r="M5645" s="0" t="n">
        <f aca="false">35.3*G5645</f>
        <v>0.04600647650481</v>
      </c>
      <c r="N5645" s="0" t="n">
        <f aca="false">M5645*1000/365</f>
        <v>0.126045141109068</v>
      </c>
      <c r="O5645" s="0" t="n">
        <f aca="false">Table1[[#This Row],[Detection frequency 2021]]/100*365</f>
        <v>6.9429205</v>
      </c>
      <c r="P5645" s="0" t="n">
        <f aca="false">Table1[[#This Row],[Flared days/year]]/12</f>
        <v>0.578576708333333</v>
      </c>
      <c r="Q5645" s="2" t="n">
        <f aca="false">Table1[[#This Row],['#days per month]]-P5701</f>
        <v>-2.41769308333333</v>
      </c>
    </row>
    <row r="5646" customFormat="false" ht="15.75" hidden="true" customHeight="false" outlineLevel="0" collapsed="false">
      <c r="A5646" s="0" t="s">
        <v>24</v>
      </c>
      <c r="B5646" s="0" t="s">
        <v>25</v>
      </c>
      <c r="C5646" s="0" t="s">
        <v>5819</v>
      </c>
      <c r="D5646" s="0" t="n">
        <v>6446</v>
      </c>
      <c r="E5646" s="0" t="n">
        <v>59.263413</v>
      </c>
      <c r="F5646" s="0" t="n">
        <v>56.602621</v>
      </c>
      <c r="G5646" s="0" t="n">
        <v>0.0013022135567</v>
      </c>
      <c r="H5646" s="0" t="n">
        <v>1950.12</v>
      </c>
      <c r="I5646" s="0" t="n">
        <v>1.6015</v>
      </c>
      <c r="J5646" s="0" t="n">
        <v>3.98406</v>
      </c>
      <c r="K5646" s="0" t="n">
        <v>251</v>
      </c>
      <c r="L5646" s="0" t="s">
        <v>20</v>
      </c>
      <c r="M5646" s="0" t="n">
        <f aca="false">35.3*G5646</f>
        <v>0.04596813855151</v>
      </c>
      <c r="N5646" s="0" t="n">
        <f aca="false">M5646*1000/365</f>
        <v>0.125940105620575</v>
      </c>
      <c r="O5646" s="0" t="n">
        <f aca="false">Table1[[#This Row],[Detection frequency 2021]]/100*365</f>
        <v>14.541819</v>
      </c>
      <c r="P5646" s="0" t="n">
        <f aca="false">Table1[[#This Row],[Flared days/year]]/12</f>
        <v>1.21181825</v>
      </c>
      <c r="Q5646" s="2" t="n">
        <f aca="false">Table1[[#This Row],['#days per month]]-P5702</f>
        <v>-0.110646708333333</v>
      </c>
    </row>
    <row r="5647" customFormat="false" ht="15.75" hidden="true" customHeight="false" outlineLevel="0" collapsed="false">
      <c r="A5647" s="0" t="s">
        <v>645</v>
      </c>
      <c r="B5647" s="0" t="s">
        <v>646</v>
      </c>
      <c r="C5647" s="0" t="s">
        <v>5820</v>
      </c>
      <c r="D5647" s="0" t="n">
        <v>2415</v>
      </c>
      <c r="E5647" s="0" t="n">
        <v>32.151264</v>
      </c>
      <c r="F5647" s="0" t="n">
        <v>-101.967304</v>
      </c>
      <c r="G5647" s="0" t="n">
        <v>0.00129975671059999</v>
      </c>
      <c r="H5647" s="0" t="n">
        <v>1844.08</v>
      </c>
      <c r="I5647" s="0" t="n">
        <v>2.90854</v>
      </c>
      <c r="J5647" s="0" t="n">
        <v>6.43274999999999</v>
      </c>
      <c r="K5647" s="0" t="n">
        <v>342</v>
      </c>
      <c r="L5647" s="0" t="s">
        <v>20</v>
      </c>
      <c r="M5647" s="0" t="n">
        <f aca="false">35.3*G5647</f>
        <v>0.0458814118841797</v>
      </c>
      <c r="N5647" s="0" t="n">
        <f aca="false">M5647*1000/365</f>
        <v>0.125702498312821</v>
      </c>
      <c r="O5647" s="0" t="n">
        <f aca="false">Table1[[#This Row],[Detection frequency 2021]]/100*365</f>
        <v>23.4795375</v>
      </c>
      <c r="P5647" s="0" t="n">
        <f aca="false">Table1[[#This Row],[Flared days/year]]/12</f>
        <v>1.956628125</v>
      </c>
      <c r="Q5647" s="2" t="n">
        <f aca="false">Table1[[#This Row],['#days per month]]-P5703</f>
        <v>-0.49069079166667</v>
      </c>
    </row>
    <row r="5648" customFormat="false" ht="15.75" hidden="true" customHeight="false" outlineLevel="0" collapsed="false">
      <c r="A5648" s="0" t="s">
        <v>161</v>
      </c>
      <c r="B5648" s="0" t="s">
        <v>162</v>
      </c>
      <c r="C5648" s="0" t="s">
        <v>5821</v>
      </c>
      <c r="D5648" s="0" t="n">
        <v>9674</v>
      </c>
      <c r="E5648" s="0" t="n">
        <v>40.880362</v>
      </c>
      <c r="F5648" s="0" t="n">
        <v>83.086894</v>
      </c>
      <c r="G5648" s="0" t="n">
        <v>0.001299046368</v>
      </c>
      <c r="H5648" s="0" t="n">
        <v>1716.11</v>
      </c>
      <c r="I5648" s="0" t="n">
        <v>1.6015</v>
      </c>
      <c r="J5648" s="0" t="n">
        <v>5.84615</v>
      </c>
      <c r="K5648" s="0" t="n">
        <v>325</v>
      </c>
      <c r="L5648" s="0" t="s">
        <v>20</v>
      </c>
      <c r="M5648" s="0" t="n">
        <f aca="false">35.3*G5648</f>
        <v>0.0458563367904</v>
      </c>
      <c r="N5648" s="0" t="n">
        <f aca="false">M5648*1000/365</f>
        <v>0.125633799425753</v>
      </c>
      <c r="O5648" s="0" t="n">
        <f aca="false">Table1[[#This Row],[Detection frequency 2021]]/100*365</f>
        <v>21.3384475</v>
      </c>
      <c r="P5648" s="0" t="n">
        <f aca="false">Table1[[#This Row],[Flared days/year]]/12</f>
        <v>1.77820395833333</v>
      </c>
      <c r="Q5648" s="2" t="n">
        <f aca="false">Table1[[#This Row],['#days per month]]-P5704</f>
        <v>-1.13596820833333</v>
      </c>
    </row>
    <row r="5649" customFormat="false" ht="15.75" hidden="true" customHeight="false" outlineLevel="0" collapsed="false">
      <c r="A5649" s="0" t="s">
        <v>24</v>
      </c>
      <c r="B5649" s="0" t="s">
        <v>25</v>
      </c>
      <c r="C5649" s="0" t="s">
        <v>5822</v>
      </c>
      <c r="D5649" s="0" t="n">
        <v>10387</v>
      </c>
      <c r="E5649" s="0" t="n">
        <v>57.8769099999999</v>
      </c>
      <c r="F5649" s="0" t="n">
        <v>105.837701</v>
      </c>
      <c r="G5649" s="0" t="n">
        <v>0.001298077719</v>
      </c>
      <c r="H5649" s="0" t="n">
        <v>1913.04</v>
      </c>
      <c r="I5649" s="0" t="n">
        <v>1.90702</v>
      </c>
      <c r="J5649" s="0" t="n">
        <v>7.03125</v>
      </c>
      <c r="K5649" s="0" t="n">
        <v>256</v>
      </c>
      <c r="L5649" s="0" t="s">
        <v>20</v>
      </c>
      <c r="M5649" s="0" t="n">
        <f aca="false">35.3*G5649</f>
        <v>0.0458221434807</v>
      </c>
      <c r="N5649" s="0" t="n">
        <f aca="false">M5649*1000/365</f>
        <v>0.125540119125205</v>
      </c>
      <c r="O5649" s="0" t="n">
        <f aca="false">Table1[[#This Row],[Detection frequency 2021]]/100*365</f>
        <v>25.6640625</v>
      </c>
      <c r="P5649" s="0" t="n">
        <f aca="false">Table1[[#This Row],[Flared days/year]]/12</f>
        <v>2.138671875</v>
      </c>
      <c r="Q5649" s="2" t="n">
        <f aca="false">Table1[[#This Row],['#days per month]]-P5705</f>
        <v>-0.388530333333333</v>
      </c>
    </row>
    <row r="5650" customFormat="false" ht="15.75" hidden="true" customHeight="false" outlineLevel="0" collapsed="false">
      <c r="A5650" s="0" t="s">
        <v>645</v>
      </c>
      <c r="B5650" s="0" t="s">
        <v>646</v>
      </c>
      <c r="C5650" s="0" t="s">
        <v>5823</v>
      </c>
      <c r="D5650" s="0" t="n">
        <v>535</v>
      </c>
      <c r="E5650" s="0" t="n">
        <v>48.027394</v>
      </c>
      <c r="F5650" s="0" t="n">
        <v>-103.505729</v>
      </c>
      <c r="G5650" s="0" t="n">
        <v>0.001297901601</v>
      </c>
      <c r="H5650" s="0" t="n">
        <v>1949.12</v>
      </c>
      <c r="I5650" s="0" t="n">
        <v>1.6015</v>
      </c>
      <c r="J5650" s="0" t="n">
        <v>6.66667</v>
      </c>
      <c r="K5650" s="0" t="n">
        <v>330</v>
      </c>
      <c r="L5650" s="0" t="s">
        <v>20</v>
      </c>
      <c r="M5650" s="0" t="n">
        <f aca="false">35.3*G5650</f>
        <v>0.0458159265153</v>
      </c>
      <c r="N5650" s="0" t="n">
        <f aca="false">M5650*1000/365</f>
        <v>0.125523086343288</v>
      </c>
      <c r="O5650" s="0" t="n">
        <f aca="false">Table1[[#This Row],[Detection frequency 2021]]/100*365</f>
        <v>24.3333455</v>
      </c>
      <c r="P5650" s="0" t="n">
        <f aca="false">Table1[[#This Row],[Flared days/year]]/12</f>
        <v>2.02777879166667</v>
      </c>
      <c r="Q5650" s="2" t="n">
        <f aca="false">Table1[[#This Row],['#days per month]]-P5706</f>
        <v>-1.42247495833333</v>
      </c>
    </row>
    <row r="5651" customFormat="false" ht="15.75" hidden="true" customHeight="false" outlineLevel="0" collapsed="false">
      <c r="A5651" s="0" t="s">
        <v>197</v>
      </c>
      <c r="B5651" s="0" t="s">
        <v>198</v>
      </c>
      <c r="C5651" s="0" t="s">
        <v>5824</v>
      </c>
      <c r="D5651" s="0" t="n">
        <v>11952</v>
      </c>
      <c r="E5651" s="0" t="n">
        <v>4.29845199999999</v>
      </c>
      <c r="F5651" s="0" t="n">
        <v>104.891787999999</v>
      </c>
      <c r="G5651" s="0" t="n">
        <v>0.0012969417579</v>
      </c>
      <c r="H5651" s="0" t="n">
        <v>1869.44</v>
      </c>
      <c r="I5651" s="0" t="n">
        <v>1.19687</v>
      </c>
      <c r="J5651" s="0" t="n">
        <v>13.6985999999999</v>
      </c>
      <c r="K5651" s="0" t="n">
        <v>73</v>
      </c>
      <c r="L5651" s="0" t="s">
        <v>20</v>
      </c>
      <c r="M5651" s="0" t="n">
        <f aca="false">35.3*G5651</f>
        <v>0.04578204405387</v>
      </c>
      <c r="N5651" s="0" t="n">
        <f aca="false">M5651*1000/365</f>
        <v>0.125430257681836</v>
      </c>
      <c r="O5651" s="0" t="n">
        <f aca="false">Table1[[#This Row],[Detection frequency 2021]]/100*365</f>
        <v>49.9998899999996</v>
      </c>
      <c r="P5651" s="0" t="n">
        <f aca="false">Table1[[#This Row],[Flared days/year]]/12</f>
        <v>4.16665749999997</v>
      </c>
      <c r="Q5651" s="2" t="n">
        <f aca="false">Table1[[#This Row],['#days per month]]-P5707</f>
        <v>3.00707683333331</v>
      </c>
    </row>
    <row r="5652" customFormat="false" ht="15.75" hidden="false" customHeight="false" outlineLevel="0" collapsed="false">
      <c r="A5652" s="0" t="s">
        <v>240</v>
      </c>
      <c r="B5652" s="0" t="s">
        <v>241</v>
      </c>
      <c r="C5652" s="0" t="s">
        <v>5825</v>
      </c>
      <c r="D5652" s="0" t="n">
        <v>7961</v>
      </c>
      <c r="E5652" s="0" t="n">
        <v>25.656622</v>
      </c>
      <c r="F5652" s="0" t="n">
        <v>49.861888</v>
      </c>
      <c r="G5652" s="0" t="n">
        <v>0.009176775155</v>
      </c>
      <c r="H5652" s="0" t="n">
        <v>1743</v>
      </c>
      <c r="I5652" s="0" t="n">
        <v>1.6015</v>
      </c>
      <c r="J5652" s="0" t="n">
        <v>3.75</v>
      </c>
      <c r="K5652" s="0" t="n">
        <v>400</v>
      </c>
      <c r="L5652" s="0" t="s">
        <v>20</v>
      </c>
      <c r="M5652" s="0" t="n">
        <f aca="false">35.3*G5652</f>
        <v>0.3239401629715</v>
      </c>
      <c r="N5652" s="0" t="n">
        <f aca="false">M5652*1000/365</f>
        <v>0.887507295812329</v>
      </c>
      <c r="O5652" s="0" t="n">
        <f aca="false">Table1[[#This Row],[Detection frequency 2021]]/100*365</f>
        <v>13.6875</v>
      </c>
      <c r="P5652" s="2" t="n">
        <f aca="false">Table1[[#This Row],[Flared days/year]]/12</f>
        <v>1.140625</v>
      </c>
      <c r="Q5652" s="2"/>
    </row>
    <row r="5653" customFormat="false" ht="15.75" hidden="true" customHeight="false" outlineLevel="0" collapsed="false">
      <c r="A5653" s="0" t="s">
        <v>28</v>
      </c>
      <c r="B5653" s="0" t="s">
        <v>29</v>
      </c>
      <c r="C5653" s="0" t="s">
        <v>5826</v>
      </c>
      <c r="D5653" s="0" t="n">
        <v>8184</v>
      </c>
      <c r="E5653" s="0" t="n">
        <v>28.017609</v>
      </c>
      <c r="F5653" s="0" t="n">
        <v>51.99811</v>
      </c>
      <c r="G5653" s="0" t="n">
        <v>0.0012960875856</v>
      </c>
      <c r="H5653" s="0" t="n">
        <v>1774.38</v>
      </c>
      <c r="I5653" s="0" t="n">
        <v>0.621431</v>
      </c>
      <c r="J5653" s="0" t="n">
        <v>13.8381</v>
      </c>
      <c r="K5653" s="0" t="n">
        <v>383</v>
      </c>
      <c r="L5653" s="0" t="s">
        <v>20</v>
      </c>
      <c r="M5653" s="0" t="n">
        <f aca="false">35.3*G5653</f>
        <v>0.04575189177168</v>
      </c>
      <c r="N5653" s="0" t="n">
        <f aca="false">M5653*1000/365</f>
        <v>0.125347648689534</v>
      </c>
      <c r="O5653" s="0" t="n">
        <f aca="false">Table1[[#This Row],[Detection frequency 2021]]/100*365</f>
        <v>50.509065</v>
      </c>
      <c r="P5653" s="0" t="n">
        <f aca="false">Table1[[#This Row],[Flared days/year]]/12</f>
        <v>4.20908875</v>
      </c>
      <c r="Q5653" s="2" t="n">
        <f aca="false">Table1[[#This Row],['#days per month]]-P5709</f>
        <v>0.863255416666667</v>
      </c>
    </row>
    <row r="5654" customFormat="false" ht="15.75" hidden="true" customHeight="false" outlineLevel="0" collapsed="false">
      <c r="A5654" s="0" t="s">
        <v>645</v>
      </c>
      <c r="B5654" s="0" t="s">
        <v>646</v>
      </c>
      <c r="C5654" s="0" t="s">
        <v>5827</v>
      </c>
      <c r="D5654" s="0" t="n">
        <v>3348</v>
      </c>
      <c r="E5654" s="0" t="n">
        <v>29.189442</v>
      </c>
      <c r="F5654" s="0" t="n">
        <v>-97.419655</v>
      </c>
      <c r="G5654" s="0" t="n">
        <v>0.0012947402829</v>
      </c>
      <c r="H5654" s="0" t="n">
        <v>1910.6</v>
      </c>
      <c r="I5654" s="0" t="n">
        <v>3.27439</v>
      </c>
      <c r="J5654" s="0" t="n">
        <v>7.84314</v>
      </c>
      <c r="K5654" s="0" t="n">
        <v>306</v>
      </c>
      <c r="L5654" s="0" t="s">
        <v>20</v>
      </c>
      <c r="M5654" s="0" t="n">
        <f aca="false">35.3*G5654</f>
        <v>0.04570433198637</v>
      </c>
      <c r="N5654" s="0" t="n">
        <f aca="false">M5654*1000/365</f>
        <v>0.125217347907863</v>
      </c>
      <c r="O5654" s="0" t="n">
        <f aca="false">Table1[[#This Row],[Detection frequency 2021]]/100*365</f>
        <v>28.627461</v>
      </c>
      <c r="P5654" s="0" t="n">
        <f aca="false">Table1[[#This Row],[Flared days/year]]/12</f>
        <v>2.38562175</v>
      </c>
      <c r="Q5654" s="2" t="n">
        <f aca="false">Table1[[#This Row],['#days per month]]-P5710</f>
        <v>-0.751097</v>
      </c>
    </row>
    <row r="5655" customFormat="false" ht="15.75" hidden="true" customHeight="false" outlineLevel="0" collapsed="false">
      <c r="A5655" s="0" t="s">
        <v>645</v>
      </c>
      <c r="B5655" s="0" t="s">
        <v>646</v>
      </c>
      <c r="C5655" s="0" t="s">
        <v>5828</v>
      </c>
      <c r="D5655" s="0" t="n">
        <v>1744</v>
      </c>
      <c r="E5655" s="0" t="n">
        <v>32.455264</v>
      </c>
      <c r="F5655" s="0" t="n">
        <v>-103.596910999999</v>
      </c>
      <c r="G5655" s="0" t="n">
        <v>0.0012944790412</v>
      </c>
      <c r="H5655" s="0" t="n">
        <v>1877.49</v>
      </c>
      <c r="I5655" s="0" t="n">
        <v>1.6015</v>
      </c>
      <c r="J5655" s="0" t="n">
        <v>4.5045</v>
      </c>
      <c r="K5655" s="0" t="n">
        <v>333</v>
      </c>
      <c r="L5655" s="0" t="s">
        <v>20</v>
      </c>
      <c r="M5655" s="0" t="n">
        <f aca="false">35.3*G5655</f>
        <v>0.04569511015436</v>
      </c>
      <c r="N5655" s="0" t="n">
        <f aca="false">M5655*1000/365</f>
        <v>0.125192082614685</v>
      </c>
      <c r="O5655" s="0" t="n">
        <f aca="false">Table1[[#This Row],[Detection frequency 2021]]/100*365</f>
        <v>16.441425</v>
      </c>
      <c r="P5655" s="0" t="n">
        <f aca="false">Table1[[#This Row],[Flared days/year]]/12</f>
        <v>1.37011875</v>
      </c>
      <c r="Q5655" s="2" t="n">
        <f aca="false">Table1[[#This Row],['#days per month]]-P5711</f>
        <v>-0.206355791666666</v>
      </c>
    </row>
    <row r="5656" customFormat="false" ht="15.75" hidden="true" customHeight="false" outlineLevel="0" collapsed="false">
      <c r="A5656" s="0" t="s">
        <v>645</v>
      </c>
      <c r="B5656" s="0" t="s">
        <v>646</v>
      </c>
      <c r="C5656" s="0" t="s">
        <v>5829</v>
      </c>
      <c r="D5656" s="0" t="n">
        <v>3057</v>
      </c>
      <c r="E5656" s="0" t="n">
        <v>27.807994</v>
      </c>
      <c r="F5656" s="0" t="n">
        <v>-98.531639</v>
      </c>
      <c r="G5656" s="0" t="n">
        <v>0.001292940944</v>
      </c>
      <c r="H5656" s="0" t="n">
        <v>1876.87</v>
      </c>
      <c r="I5656" s="0" t="n">
        <v>2.67952</v>
      </c>
      <c r="J5656" s="0" t="n">
        <v>6.42202</v>
      </c>
      <c r="K5656" s="0" t="n">
        <v>327</v>
      </c>
      <c r="L5656" s="0" t="s">
        <v>20</v>
      </c>
      <c r="M5656" s="0" t="n">
        <f aca="false">35.3*G5656</f>
        <v>0.0456408153232</v>
      </c>
      <c r="N5656" s="0" t="n">
        <f aca="false">M5656*1000/365</f>
        <v>0.125043329652603</v>
      </c>
      <c r="O5656" s="0" t="n">
        <f aca="false">Table1[[#This Row],[Detection frequency 2021]]/100*365</f>
        <v>23.440373</v>
      </c>
      <c r="P5656" s="0" t="n">
        <f aca="false">Table1[[#This Row],[Flared days/year]]/12</f>
        <v>1.95336441666667</v>
      </c>
      <c r="Q5656" s="2" t="n">
        <f aca="false">Table1[[#This Row],['#days per month]]-P5712</f>
        <v>-0.0862373333333333</v>
      </c>
    </row>
    <row r="5657" customFormat="false" ht="15.75" hidden="true" customHeight="false" outlineLevel="0" collapsed="false">
      <c r="A5657" s="0" t="s">
        <v>715</v>
      </c>
      <c r="B5657" s="0" t="s">
        <v>716</v>
      </c>
      <c r="C5657" s="0" t="s">
        <v>5830</v>
      </c>
      <c r="D5657" s="0" t="n">
        <v>9927</v>
      </c>
      <c r="E5657" s="0" t="n">
        <v>38.7816679999999</v>
      </c>
      <c r="F5657" s="0" t="n">
        <v>65.8970069999999</v>
      </c>
      <c r="G5657" s="0" t="n">
        <v>0.0012923568193</v>
      </c>
      <c r="H5657" s="0" t="n">
        <v>1946.88</v>
      </c>
      <c r="I5657" s="0" t="n">
        <v>1.52391</v>
      </c>
      <c r="J5657" s="0" t="n">
        <v>9.18635</v>
      </c>
      <c r="K5657" s="0" t="n">
        <v>381</v>
      </c>
      <c r="L5657" s="0" t="s">
        <v>20</v>
      </c>
      <c r="M5657" s="0" t="n">
        <f aca="false">35.3*G5657</f>
        <v>0.04562019572129</v>
      </c>
      <c r="N5657" s="0" t="n">
        <f aca="false">M5657*1000/365</f>
        <v>0.124986837592575</v>
      </c>
      <c r="O5657" s="0" t="n">
        <f aca="false">Table1[[#This Row],[Detection frequency 2021]]/100*365</f>
        <v>33.5301775</v>
      </c>
      <c r="P5657" s="0" t="n">
        <f aca="false">Table1[[#This Row],[Flared days/year]]/12</f>
        <v>2.79418145833333</v>
      </c>
      <c r="Q5657" s="2" t="n">
        <f aca="false">Table1[[#This Row],['#days per month]]-P5713</f>
        <v>1.63799225</v>
      </c>
    </row>
    <row r="5658" customFormat="false" ht="15.75" hidden="true" customHeight="false" outlineLevel="0" collapsed="false">
      <c r="A5658" s="0" t="s">
        <v>24</v>
      </c>
      <c r="B5658" s="0" t="s">
        <v>25</v>
      </c>
      <c r="C5658" s="0" t="s">
        <v>5831</v>
      </c>
      <c r="D5658" s="0" t="n">
        <v>9394</v>
      </c>
      <c r="E5658" s="0" t="n">
        <v>67.839842</v>
      </c>
      <c r="F5658" s="0" t="n">
        <v>80.219595</v>
      </c>
      <c r="G5658" s="0" t="n">
        <v>0.0012909243929</v>
      </c>
      <c r="H5658" s="0" t="n">
        <v>1302.58</v>
      </c>
      <c r="I5658" s="0" t="n">
        <v>1.6015</v>
      </c>
      <c r="J5658" s="0" t="n">
        <v>3.51351</v>
      </c>
      <c r="K5658" s="0" t="n">
        <v>370</v>
      </c>
      <c r="L5658" s="0" t="s">
        <v>20</v>
      </c>
      <c r="M5658" s="0" t="n">
        <f aca="false">35.3*G5658</f>
        <v>0.04556963106937</v>
      </c>
      <c r="N5658" s="0" t="n">
        <f aca="false">M5658*1000/365</f>
        <v>0.124848304299644</v>
      </c>
      <c r="O5658" s="0" t="n">
        <f aca="false">Table1[[#This Row],[Detection frequency 2021]]/100*365</f>
        <v>12.8243115</v>
      </c>
      <c r="P5658" s="0" t="n">
        <f aca="false">Table1[[#This Row],[Flared days/year]]/12</f>
        <v>1.068692625</v>
      </c>
      <c r="Q5658" s="2" t="n">
        <f aca="false">Table1[[#This Row],['#days per month]]-P5714</f>
        <v>-1.10392729166667</v>
      </c>
    </row>
    <row r="5659" customFormat="false" ht="15.75" hidden="true" customHeight="false" outlineLevel="0" collapsed="false">
      <c r="A5659" s="0" t="s">
        <v>24</v>
      </c>
      <c r="B5659" s="0" t="s">
        <v>25</v>
      </c>
      <c r="C5659" s="0" t="s">
        <v>5832</v>
      </c>
      <c r="D5659" s="0" t="n">
        <v>10397</v>
      </c>
      <c r="E5659" s="0" t="n">
        <v>57.856277</v>
      </c>
      <c r="F5659" s="0" t="n">
        <v>105.939125</v>
      </c>
      <c r="G5659" s="0" t="n">
        <v>0.0012899528086</v>
      </c>
      <c r="H5659" s="0" t="n">
        <v>1653.35</v>
      </c>
      <c r="I5659" s="0" t="n">
        <v>1.6015</v>
      </c>
      <c r="J5659" s="0" t="n">
        <v>10.4317</v>
      </c>
      <c r="K5659" s="0" t="n">
        <v>278</v>
      </c>
      <c r="L5659" s="0" t="s">
        <v>20</v>
      </c>
      <c r="M5659" s="0" t="n">
        <f aca="false">35.3*G5659</f>
        <v>0.04553533414358</v>
      </c>
      <c r="N5659" s="0" t="n">
        <f aca="false">M5659*1000/365</f>
        <v>0.124754340119397</v>
      </c>
      <c r="O5659" s="0" t="n">
        <f aca="false">Table1[[#This Row],[Detection frequency 2021]]/100*365</f>
        <v>38.075705</v>
      </c>
      <c r="P5659" s="0" t="n">
        <f aca="false">Table1[[#This Row],[Flared days/year]]/12</f>
        <v>3.17297541666667</v>
      </c>
      <c r="Q5659" s="2" t="n">
        <f aca="false">Table1[[#This Row],['#days per month]]-P5715</f>
        <v>2.74607445833333</v>
      </c>
    </row>
    <row r="5660" customFormat="false" ht="15.75" hidden="true" customHeight="false" outlineLevel="0" collapsed="false">
      <c r="A5660" s="0" t="s">
        <v>645</v>
      </c>
      <c r="B5660" s="0" t="s">
        <v>646</v>
      </c>
      <c r="C5660" s="0" t="s">
        <v>5833</v>
      </c>
      <c r="D5660" s="0" t="n">
        <v>1397</v>
      </c>
      <c r="E5660" s="0" t="n">
        <v>32.047945</v>
      </c>
      <c r="F5660" s="0" t="n">
        <v>-103.987843</v>
      </c>
      <c r="G5660" s="0" t="n">
        <v>0.0012891955012</v>
      </c>
      <c r="H5660" s="0" t="n">
        <v>1896.57</v>
      </c>
      <c r="I5660" s="0" t="n">
        <v>1.6015</v>
      </c>
      <c r="J5660" s="0" t="n">
        <v>5.40541</v>
      </c>
      <c r="K5660" s="0" t="n">
        <v>333</v>
      </c>
      <c r="L5660" s="0" t="s">
        <v>20</v>
      </c>
      <c r="M5660" s="0" t="n">
        <f aca="false">35.3*G5660</f>
        <v>0.04550860119236</v>
      </c>
      <c r="N5660" s="0" t="n">
        <f aca="false">M5660*1000/365</f>
        <v>0.124681099157151</v>
      </c>
      <c r="O5660" s="0" t="n">
        <f aca="false">Table1[[#This Row],[Detection frequency 2021]]/100*365</f>
        <v>19.7297465</v>
      </c>
      <c r="P5660" s="0" t="n">
        <f aca="false">Table1[[#This Row],[Flared days/year]]/12</f>
        <v>1.64414554166667</v>
      </c>
      <c r="Q5660" s="2" t="n">
        <f aca="false">Table1[[#This Row],['#days per month]]-P5716</f>
        <v>-1.63607904166667</v>
      </c>
    </row>
    <row r="5661" customFormat="false" ht="15.75" hidden="true" customHeight="false" outlineLevel="0" collapsed="false">
      <c r="A5661" s="0" t="s">
        <v>24</v>
      </c>
      <c r="B5661" s="0" t="s">
        <v>25</v>
      </c>
      <c r="C5661" s="0" t="s">
        <v>5834</v>
      </c>
      <c r="D5661" s="0" t="n">
        <v>10330</v>
      </c>
      <c r="E5661" s="0" t="n">
        <v>60.428222</v>
      </c>
      <c r="F5661" s="0" t="n">
        <v>96.920592</v>
      </c>
      <c r="G5661" s="0" t="n">
        <v>0.0012886994355</v>
      </c>
      <c r="H5661" s="0" t="n">
        <v>1474.12</v>
      </c>
      <c r="I5661" s="0" t="n">
        <v>1.6015</v>
      </c>
      <c r="J5661" s="0" t="n">
        <v>3.63036</v>
      </c>
      <c r="K5661" s="0" t="n">
        <v>303</v>
      </c>
      <c r="L5661" s="0" t="s">
        <v>20</v>
      </c>
      <c r="M5661" s="0" t="n">
        <f aca="false">35.3*G5661</f>
        <v>0.04549109007315</v>
      </c>
      <c r="N5661" s="0" t="n">
        <f aca="false">M5661*1000/365</f>
        <v>0.124633123488082</v>
      </c>
      <c r="O5661" s="0" t="n">
        <f aca="false">Table1[[#This Row],[Detection frequency 2021]]/100*365</f>
        <v>13.250814</v>
      </c>
      <c r="P5661" s="0" t="n">
        <f aca="false">Table1[[#This Row],[Flared days/year]]/12</f>
        <v>1.1042345</v>
      </c>
      <c r="Q5661" s="2" t="n">
        <f aca="false">Table1[[#This Row],['#days per month]]-P5717</f>
        <v>-1.081394625</v>
      </c>
    </row>
    <row r="5662" customFormat="false" ht="15.75" hidden="true" customHeight="false" outlineLevel="0" collapsed="false">
      <c r="A5662" s="0" t="s">
        <v>645</v>
      </c>
      <c r="B5662" s="0" t="s">
        <v>646</v>
      </c>
      <c r="C5662" s="0" t="s">
        <v>5835</v>
      </c>
      <c r="D5662" s="0" t="n">
        <v>2113</v>
      </c>
      <c r="E5662" s="0" t="n">
        <v>33.146678</v>
      </c>
      <c r="F5662" s="0" t="n">
        <v>-103.026613</v>
      </c>
      <c r="G5662" s="0" t="n">
        <v>0.0012882679464</v>
      </c>
      <c r="H5662" s="0" t="n">
        <v>1881.06</v>
      </c>
      <c r="I5662" s="0" t="n">
        <v>1.95715999999999</v>
      </c>
      <c r="J5662" s="0" t="n">
        <v>10.6509</v>
      </c>
      <c r="K5662" s="0" t="n">
        <v>338</v>
      </c>
      <c r="L5662" s="0" t="s">
        <v>20</v>
      </c>
      <c r="M5662" s="0" t="n">
        <f aca="false">35.3*G5662</f>
        <v>0.04547585850792</v>
      </c>
      <c r="N5662" s="0" t="n">
        <f aca="false">M5662*1000/365</f>
        <v>0.124591393172384</v>
      </c>
      <c r="O5662" s="0" t="n">
        <f aca="false">Table1[[#This Row],[Detection frequency 2021]]/100*365</f>
        <v>38.875785</v>
      </c>
      <c r="P5662" s="0" t="n">
        <f aca="false">Table1[[#This Row],[Flared days/year]]/12</f>
        <v>3.23964875</v>
      </c>
      <c r="Q5662" s="2" t="n">
        <f aca="false">Table1[[#This Row],['#days per month]]-P5718</f>
        <v>1.48790425</v>
      </c>
    </row>
    <row r="5663" customFormat="false" ht="15.75" hidden="true" customHeight="false" outlineLevel="0" collapsed="false">
      <c r="A5663" s="0" t="s">
        <v>645</v>
      </c>
      <c r="B5663" s="0" t="s">
        <v>646</v>
      </c>
      <c r="C5663" s="0" t="s">
        <v>5836</v>
      </c>
      <c r="D5663" s="0" t="n">
        <v>3244</v>
      </c>
      <c r="E5663" s="0" t="n">
        <v>35.004084</v>
      </c>
      <c r="F5663" s="0" t="n">
        <v>-97.7661349999999</v>
      </c>
      <c r="G5663" s="0" t="n">
        <v>0.0012876515334</v>
      </c>
      <c r="H5663" s="0" t="n">
        <v>1766</v>
      </c>
      <c r="I5663" s="0" t="n">
        <v>1.6015</v>
      </c>
      <c r="J5663" s="0" t="n">
        <v>6.29139</v>
      </c>
      <c r="K5663" s="0" t="n">
        <v>302</v>
      </c>
      <c r="L5663" s="0" t="s">
        <v>20</v>
      </c>
      <c r="M5663" s="0" t="n">
        <f aca="false">35.3*G5663</f>
        <v>0.04545409912902</v>
      </c>
      <c r="N5663" s="0" t="n">
        <f aca="false">M5663*1000/365</f>
        <v>0.124531778435671</v>
      </c>
      <c r="O5663" s="0" t="n">
        <f aca="false">Table1[[#This Row],[Detection frequency 2021]]/100*365</f>
        <v>22.9635735</v>
      </c>
      <c r="P5663" s="0" t="n">
        <f aca="false">Table1[[#This Row],[Flared days/year]]/12</f>
        <v>1.913631125</v>
      </c>
      <c r="Q5663" s="2" t="n">
        <f aca="false">Table1[[#This Row],['#days per month]]-P5719</f>
        <v>0.124416333333333</v>
      </c>
    </row>
    <row r="5664" customFormat="false" ht="15.75" hidden="true" customHeight="false" outlineLevel="0" collapsed="false">
      <c r="A5664" s="0" t="s">
        <v>645</v>
      </c>
      <c r="B5664" s="0" t="s">
        <v>646</v>
      </c>
      <c r="C5664" s="0" t="s">
        <v>5837</v>
      </c>
      <c r="D5664" s="0" t="n">
        <v>2019</v>
      </c>
      <c r="E5664" s="0" t="n">
        <v>31.670334</v>
      </c>
      <c r="F5664" s="0" t="n">
        <v>-103.284343</v>
      </c>
      <c r="G5664" s="0" t="n">
        <v>0.001286512637</v>
      </c>
      <c r="H5664" s="0" t="n">
        <v>1825.13</v>
      </c>
      <c r="I5664" s="0" t="n">
        <v>2.10104</v>
      </c>
      <c r="J5664" s="0" t="n">
        <v>6.12245</v>
      </c>
      <c r="K5664" s="0" t="n">
        <v>343</v>
      </c>
      <c r="L5664" s="0" t="s">
        <v>20</v>
      </c>
      <c r="M5664" s="0" t="n">
        <f aca="false">35.3*G5664</f>
        <v>0.0454138960861</v>
      </c>
      <c r="N5664" s="0" t="n">
        <f aca="false">M5664*1000/365</f>
        <v>0.124421633112603</v>
      </c>
      <c r="O5664" s="0" t="n">
        <f aca="false">Table1[[#This Row],[Detection frequency 2021]]/100*365</f>
        <v>22.3469425</v>
      </c>
      <c r="P5664" s="0" t="n">
        <f aca="false">Table1[[#This Row],[Flared days/year]]/12</f>
        <v>1.86224520833333</v>
      </c>
      <c r="Q5664" s="2" t="n">
        <f aca="false">Table1[[#This Row],['#days per month]]-P5720</f>
        <v>0.735703125</v>
      </c>
    </row>
    <row r="5665" customFormat="false" ht="15.75" hidden="true" customHeight="false" outlineLevel="0" collapsed="false">
      <c r="A5665" s="0" t="s">
        <v>645</v>
      </c>
      <c r="B5665" s="0" t="s">
        <v>646</v>
      </c>
      <c r="C5665" s="0" t="s">
        <v>5838</v>
      </c>
      <c r="D5665" s="0" t="n">
        <v>2778</v>
      </c>
      <c r="E5665" s="0" t="n">
        <v>32.0098</v>
      </c>
      <c r="F5665" s="0" t="n">
        <v>-101.023063</v>
      </c>
      <c r="G5665" s="0" t="n">
        <v>0.0012860165713</v>
      </c>
      <c r="H5665" s="0" t="n">
        <v>1790.22</v>
      </c>
      <c r="I5665" s="0" t="n">
        <v>1.6015</v>
      </c>
      <c r="J5665" s="0" t="n">
        <v>3.41879999999999</v>
      </c>
      <c r="K5665" s="0" t="n">
        <v>351</v>
      </c>
      <c r="L5665" s="0" t="s">
        <v>20</v>
      </c>
      <c r="M5665" s="0" t="n">
        <f aca="false">35.3*G5665</f>
        <v>0.04539638496689</v>
      </c>
      <c r="N5665" s="0" t="n">
        <f aca="false">M5665*1000/365</f>
        <v>0.124373657443534</v>
      </c>
      <c r="O5665" s="0" t="n">
        <f aca="false">Table1[[#This Row],[Detection frequency 2021]]/100*365</f>
        <v>12.47862</v>
      </c>
      <c r="P5665" s="0" t="n">
        <f aca="false">Table1[[#This Row],[Flared days/year]]/12</f>
        <v>1.039885</v>
      </c>
      <c r="Q5665" s="2" t="n">
        <f aca="false">Table1[[#This Row],['#days per month]]-P5721</f>
        <v>-0.389086958333336</v>
      </c>
    </row>
    <row r="5666" customFormat="false" ht="15.75" hidden="true" customHeight="false" outlineLevel="0" collapsed="false">
      <c r="A5666" s="0" t="s">
        <v>78</v>
      </c>
      <c r="B5666" s="0" t="s">
        <v>79</v>
      </c>
      <c r="C5666" s="0" t="s">
        <v>5839</v>
      </c>
      <c r="D5666" s="0" t="n">
        <v>8586</v>
      </c>
      <c r="E5666" s="0" t="n">
        <v>21.75121</v>
      </c>
      <c r="F5666" s="0" t="n">
        <v>56.946259</v>
      </c>
      <c r="G5666" s="0" t="n">
        <v>0.0008647599271</v>
      </c>
      <c r="H5666" s="0" t="n">
        <v>1764</v>
      </c>
      <c r="I5666" s="0" t="n">
        <v>1.6015</v>
      </c>
      <c r="J5666" s="0" t="n">
        <v>3.06407</v>
      </c>
      <c r="K5666" s="0" t="n">
        <v>359</v>
      </c>
      <c r="L5666" s="0" t="s">
        <v>20</v>
      </c>
      <c r="M5666" s="0" t="n">
        <f aca="false">35.3*G5666</f>
        <v>0.03052602542663</v>
      </c>
      <c r="N5666" s="0" t="n">
        <f aca="false">M5666*1000/365</f>
        <v>0.0836329463743288</v>
      </c>
      <c r="O5666" s="0" t="n">
        <f aca="false">Table1[[#This Row],[Detection frequency 2021]]/100*365</f>
        <v>11.1838555</v>
      </c>
      <c r="P5666" s="0" t="n">
        <f aca="false">Table1[[#This Row],[Flared days/year]]/12</f>
        <v>0.931987958333333</v>
      </c>
      <c r="Q5666" s="2" t="n">
        <f aca="false">Table1[[#This Row],['#days per month]]-P5722</f>
        <v>-1.95426475</v>
      </c>
    </row>
    <row r="5667" customFormat="false" ht="15.75" hidden="true" customHeight="false" outlineLevel="0" collapsed="false">
      <c r="A5667" s="0" t="s">
        <v>645</v>
      </c>
      <c r="B5667" s="0" t="s">
        <v>646</v>
      </c>
      <c r="C5667" s="0" t="s">
        <v>5840</v>
      </c>
      <c r="D5667" s="0" t="n">
        <v>800</v>
      </c>
      <c r="E5667" s="0" t="n">
        <v>47.965082</v>
      </c>
      <c r="F5667" s="0" t="n">
        <v>-102.871701</v>
      </c>
      <c r="G5667" s="0" t="n">
        <v>0.0012856467235</v>
      </c>
      <c r="H5667" s="0" t="n">
        <v>1872.83</v>
      </c>
      <c r="I5667" s="0" t="n">
        <v>1.96354</v>
      </c>
      <c r="J5667" s="0" t="n">
        <v>9.82143</v>
      </c>
      <c r="K5667" s="0" t="n">
        <v>336</v>
      </c>
      <c r="L5667" s="0" t="s">
        <v>20</v>
      </c>
      <c r="M5667" s="0" t="n">
        <f aca="false">35.3*G5667</f>
        <v>0.04538332933955</v>
      </c>
      <c r="N5667" s="0" t="n">
        <f aca="false">M5667*1000/365</f>
        <v>0.124337888601507</v>
      </c>
      <c r="O5667" s="0" t="n">
        <f aca="false">Table1[[#This Row],[Detection frequency 2021]]/100*365</f>
        <v>35.8482195</v>
      </c>
      <c r="P5667" s="0" t="n">
        <f aca="false">Table1[[#This Row],[Flared days/year]]/12</f>
        <v>2.987351625</v>
      </c>
      <c r="Q5667" s="2" t="n">
        <f aca="false">Table1[[#This Row],['#days per month]]-P5723</f>
        <v>2.06816604166667</v>
      </c>
    </row>
    <row r="5668" customFormat="false" ht="15.75" hidden="true" customHeight="false" outlineLevel="0" collapsed="false">
      <c r="A5668" s="0" t="s">
        <v>645</v>
      </c>
      <c r="B5668" s="0" t="s">
        <v>646</v>
      </c>
      <c r="C5668" s="0" t="s">
        <v>5841</v>
      </c>
      <c r="D5668" s="0" t="n">
        <v>556</v>
      </c>
      <c r="E5668" s="0" t="n">
        <v>48.0807609999999</v>
      </c>
      <c r="F5668" s="0" t="n">
        <v>-103.43698</v>
      </c>
      <c r="G5668" s="0" t="n">
        <v>0.001285632047</v>
      </c>
      <c r="H5668" s="0" t="n">
        <v>1859.65</v>
      </c>
      <c r="I5668" s="0" t="n">
        <v>1.02551</v>
      </c>
      <c r="J5668" s="0" t="n">
        <v>7.20461</v>
      </c>
      <c r="K5668" s="0" t="n">
        <v>347</v>
      </c>
      <c r="L5668" s="0" t="s">
        <v>20</v>
      </c>
      <c r="M5668" s="0" t="n">
        <f aca="false">35.3*G5668</f>
        <v>0.0453828112591</v>
      </c>
      <c r="N5668" s="0" t="n">
        <f aca="false">M5668*1000/365</f>
        <v>0.124336469203014</v>
      </c>
      <c r="O5668" s="0" t="n">
        <f aca="false">Table1[[#This Row],[Detection frequency 2021]]/100*365</f>
        <v>26.2968265</v>
      </c>
      <c r="P5668" s="0" t="n">
        <f aca="false">Table1[[#This Row],[Flared days/year]]/12</f>
        <v>2.19140220833333</v>
      </c>
      <c r="Q5668" s="2" t="n">
        <f aca="false">Table1[[#This Row],['#days per month]]-P5724</f>
        <v>0.27840375</v>
      </c>
    </row>
    <row r="5669" customFormat="false" ht="15.75" hidden="true" customHeight="false" outlineLevel="0" collapsed="false">
      <c r="A5669" s="0" t="s">
        <v>598</v>
      </c>
      <c r="B5669" s="0" t="s">
        <v>599</v>
      </c>
      <c r="C5669" s="0" t="s">
        <v>5842</v>
      </c>
      <c r="D5669" s="0" t="n">
        <v>279</v>
      </c>
      <c r="E5669" s="0" t="n">
        <v>53.1816709999999</v>
      </c>
      <c r="F5669" s="0" t="n">
        <v>-115.493086</v>
      </c>
      <c r="G5669" s="0" t="n">
        <v>0.0012855792116</v>
      </c>
      <c r="H5669" s="0" t="n">
        <v>1803.52</v>
      </c>
      <c r="I5669" s="0" t="n">
        <v>1.6015</v>
      </c>
      <c r="J5669" s="0" t="n">
        <v>6.60065999999999</v>
      </c>
      <c r="K5669" s="0" t="n">
        <v>303</v>
      </c>
      <c r="L5669" s="0" t="s">
        <v>20</v>
      </c>
      <c r="M5669" s="0" t="n">
        <f aca="false">35.3*G5669</f>
        <v>0.04538094616948</v>
      </c>
      <c r="N5669" s="0" t="n">
        <f aca="false">M5669*1000/365</f>
        <v>0.124331359368438</v>
      </c>
      <c r="O5669" s="0" t="n">
        <f aca="false">Table1[[#This Row],[Detection frequency 2021]]/100*365</f>
        <v>24.092409</v>
      </c>
      <c r="P5669" s="0" t="n">
        <f aca="false">Table1[[#This Row],[Flared days/year]]/12</f>
        <v>2.00770075</v>
      </c>
      <c r="Q5669" s="2" t="n">
        <f aca="false">Table1[[#This Row],['#days per month]]-P5725</f>
        <v>0.837830124999997</v>
      </c>
    </row>
    <row r="5670" customFormat="false" ht="15.75" hidden="true" customHeight="false" outlineLevel="0" collapsed="false">
      <c r="A5670" s="0" t="s">
        <v>645</v>
      </c>
      <c r="B5670" s="0" t="s">
        <v>646</v>
      </c>
      <c r="C5670" s="0" t="s">
        <v>5843</v>
      </c>
      <c r="D5670" s="0" t="n">
        <v>1317</v>
      </c>
      <c r="E5670" s="0" t="n">
        <v>32.108156</v>
      </c>
      <c r="F5670" s="0" t="n">
        <v>-104.088172</v>
      </c>
      <c r="G5670" s="0" t="n">
        <v>0.0012849158338</v>
      </c>
      <c r="H5670" s="0" t="n">
        <v>1937.59</v>
      </c>
      <c r="I5670" s="0" t="n">
        <v>1.6015</v>
      </c>
      <c r="J5670" s="0" t="n">
        <v>4.66472</v>
      </c>
      <c r="K5670" s="0" t="n">
        <v>343</v>
      </c>
      <c r="L5670" s="0" t="s">
        <v>20</v>
      </c>
      <c r="M5670" s="0" t="n">
        <f aca="false">35.3*G5670</f>
        <v>0.04535752893314</v>
      </c>
      <c r="N5670" s="0" t="n">
        <f aca="false">M5670*1000/365</f>
        <v>0.124267202556548</v>
      </c>
      <c r="O5670" s="0" t="n">
        <f aca="false">Table1[[#This Row],[Detection frequency 2021]]/100*365</f>
        <v>17.026228</v>
      </c>
      <c r="P5670" s="0" t="n">
        <f aca="false">Table1[[#This Row],[Flared days/year]]/12</f>
        <v>1.41885233333333</v>
      </c>
      <c r="Q5670" s="2" t="n">
        <f aca="false">Table1[[#This Row],['#days per month]]-P5726</f>
        <v>-0.622534875</v>
      </c>
    </row>
    <row r="5671" customFormat="false" ht="15.75" hidden="true" customHeight="false" outlineLevel="0" collapsed="false">
      <c r="A5671" s="0" t="s">
        <v>645</v>
      </c>
      <c r="B5671" s="0" t="s">
        <v>646</v>
      </c>
      <c r="C5671" s="0" t="s">
        <v>5844</v>
      </c>
      <c r="D5671" s="0" t="n">
        <v>2037</v>
      </c>
      <c r="E5671" s="0" t="n">
        <v>31.804018</v>
      </c>
      <c r="F5671" s="0" t="n">
        <v>-103.237129</v>
      </c>
      <c r="G5671" s="0" t="n">
        <v>0.0012844843447</v>
      </c>
      <c r="H5671" s="0" t="n">
        <v>1837.68</v>
      </c>
      <c r="I5671" s="0" t="n">
        <v>1.6015</v>
      </c>
      <c r="J5671" s="0" t="n">
        <v>1.17994</v>
      </c>
      <c r="K5671" s="0" t="n">
        <v>339</v>
      </c>
      <c r="L5671" s="0" t="s">
        <v>20</v>
      </c>
      <c r="M5671" s="0" t="n">
        <f aca="false">35.3*G5671</f>
        <v>0.04534229736791</v>
      </c>
      <c r="N5671" s="0" t="n">
        <f aca="false">M5671*1000/365</f>
        <v>0.124225472240849</v>
      </c>
      <c r="O5671" s="0" t="n">
        <f aca="false">Table1[[#This Row],[Detection frequency 2021]]/100*365</f>
        <v>4.306781</v>
      </c>
      <c r="P5671" s="0" t="n">
        <f aca="false">Table1[[#This Row],[Flared days/year]]/12</f>
        <v>0.358898416666667</v>
      </c>
      <c r="Q5671" s="2" t="n">
        <f aca="false">Table1[[#This Row],['#days per month]]-P5727</f>
        <v>-0.541003</v>
      </c>
    </row>
    <row r="5672" customFormat="false" ht="15.75" hidden="true" customHeight="false" outlineLevel="0" collapsed="false">
      <c r="A5672" s="0" t="s">
        <v>645</v>
      </c>
      <c r="B5672" s="0" t="s">
        <v>646</v>
      </c>
      <c r="C5672" s="0" t="s">
        <v>5845</v>
      </c>
      <c r="D5672" s="0" t="n">
        <v>1428</v>
      </c>
      <c r="E5672" s="0" t="n">
        <v>32.82975</v>
      </c>
      <c r="F5672" s="0" t="n">
        <v>-103.931899</v>
      </c>
      <c r="G5672" s="0" t="n">
        <v>0.0012844549917</v>
      </c>
      <c r="H5672" s="0" t="n">
        <v>1892.9</v>
      </c>
      <c r="I5672" s="0" t="n">
        <v>1.50439</v>
      </c>
      <c r="J5672" s="0" t="n">
        <v>6.30372</v>
      </c>
      <c r="K5672" s="0" t="n">
        <v>349</v>
      </c>
      <c r="L5672" s="0" t="s">
        <v>20</v>
      </c>
      <c r="M5672" s="0" t="n">
        <f aca="false">35.3*G5672</f>
        <v>0.04534126120701</v>
      </c>
      <c r="N5672" s="0" t="n">
        <f aca="false">M5672*1000/365</f>
        <v>0.124222633443863</v>
      </c>
      <c r="O5672" s="0" t="n">
        <f aca="false">Table1[[#This Row],[Detection frequency 2021]]/100*365</f>
        <v>23.008578</v>
      </c>
      <c r="P5672" s="0" t="n">
        <f aca="false">Table1[[#This Row],[Flared days/year]]/12</f>
        <v>1.9173815</v>
      </c>
      <c r="Q5672" s="2" t="n">
        <f aca="false">Table1[[#This Row],['#days per month]]-P5728</f>
        <v>0.171410083333334</v>
      </c>
    </row>
    <row r="5673" customFormat="false" ht="15.75" hidden="true" customHeight="false" outlineLevel="0" collapsed="false">
      <c r="A5673" s="0" t="s">
        <v>161</v>
      </c>
      <c r="B5673" s="0" t="s">
        <v>162</v>
      </c>
      <c r="C5673" s="0" t="s">
        <v>5846</v>
      </c>
      <c r="D5673" s="0" t="n">
        <v>11614</v>
      </c>
      <c r="E5673" s="0" t="n">
        <v>38.950732</v>
      </c>
      <c r="F5673" s="0" t="n">
        <v>119.333027</v>
      </c>
      <c r="G5673" s="0" t="n">
        <v>0.0012839736025</v>
      </c>
      <c r="H5673" s="0" t="n">
        <v>1844.35</v>
      </c>
      <c r="I5673" s="0" t="n">
        <v>1.6015</v>
      </c>
      <c r="J5673" s="0" t="n">
        <v>14.6154</v>
      </c>
      <c r="K5673" s="0" t="n">
        <v>260</v>
      </c>
      <c r="L5673" s="0" t="s">
        <v>20</v>
      </c>
      <c r="M5673" s="0" t="n">
        <f aca="false">35.3*G5673</f>
        <v>0.04532426816825</v>
      </c>
      <c r="N5673" s="0" t="n">
        <f aca="false">M5673*1000/365</f>
        <v>0.124176077173288</v>
      </c>
      <c r="O5673" s="0" t="n">
        <f aca="false">Table1[[#This Row],[Detection frequency 2021]]/100*365</f>
        <v>53.34621</v>
      </c>
      <c r="P5673" s="0" t="n">
        <f aca="false">Table1[[#This Row],[Flared days/year]]/12</f>
        <v>4.4455175</v>
      </c>
      <c r="Q5673" s="2" t="n">
        <f aca="false">Table1[[#This Row],['#days per month]]-P5729</f>
        <v>3.03078966666667</v>
      </c>
    </row>
    <row r="5674" customFormat="false" ht="15.75" hidden="true" customHeight="false" outlineLevel="0" collapsed="false">
      <c r="A5674" s="0" t="s">
        <v>24</v>
      </c>
      <c r="B5674" s="0" t="s">
        <v>25</v>
      </c>
      <c r="C5674" s="0" t="s">
        <v>5847</v>
      </c>
      <c r="D5674" s="0" t="n">
        <v>6776</v>
      </c>
      <c r="E5674" s="0" t="n">
        <v>53.713805</v>
      </c>
      <c r="F5674" s="0" t="n">
        <v>50.807393</v>
      </c>
      <c r="G5674" s="0" t="n">
        <v>0.0012833836072</v>
      </c>
      <c r="H5674" s="0" t="n">
        <v>1908.03</v>
      </c>
      <c r="I5674" s="0" t="n">
        <v>1.6015</v>
      </c>
      <c r="J5674" s="0" t="n">
        <v>6.25</v>
      </c>
      <c r="K5674" s="0" t="n">
        <v>288</v>
      </c>
      <c r="L5674" s="0" t="s">
        <v>20</v>
      </c>
      <c r="M5674" s="0" t="n">
        <f aca="false">35.3*G5674</f>
        <v>0.04530344133416</v>
      </c>
      <c r="N5674" s="0" t="n">
        <f aca="false">M5674*1000/365</f>
        <v>0.124119017353863</v>
      </c>
      <c r="O5674" s="0" t="n">
        <f aca="false">Table1[[#This Row],[Detection frequency 2021]]/100*365</f>
        <v>22.8125</v>
      </c>
      <c r="P5674" s="0" t="n">
        <f aca="false">Table1[[#This Row],[Flared days/year]]/12</f>
        <v>1.90104166666667</v>
      </c>
      <c r="Q5674" s="2" t="n">
        <f aca="false">Table1[[#This Row],['#days per month]]-P5730</f>
        <v>-1.10007045833333</v>
      </c>
    </row>
    <row r="5675" customFormat="false" ht="15.75" hidden="true" customHeight="false" outlineLevel="0" collapsed="false">
      <c r="A5675" s="0" t="s">
        <v>24</v>
      </c>
      <c r="B5675" s="0" t="s">
        <v>25</v>
      </c>
      <c r="C5675" s="0" t="s">
        <v>5848</v>
      </c>
      <c r="D5675" s="0" t="n">
        <v>10328</v>
      </c>
      <c r="E5675" s="0" t="n">
        <v>60.437037</v>
      </c>
      <c r="F5675" s="0" t="n">
        <v>96.665506</v>
      </c>
      <c r="G5675" s="0" t="n">
        <v>0.0012825147584</v>
      </c>
      <c r="H5675" s="0" t="n">
        <v>1836.42</v>
      </c>
      <c r="I5675" s="0" t="n">
        <v>1.6015</v>
      </c>
      <c r="J5675" s="0" t="n">
        <v>4.4164</v>
      </c>
      <c r="K5675" s="0" t="n">
        <v>317</v>
      </c>
      <c r="L5675" s="0" t="s">
        <v>20</v>
      </c>
      <c r="M5675" s="0" t="n">
        <f aca="false">35.3*G5675</f>
        <v>0.04527277097152</v>
      </c>
      <c r="N5675" s="0" t="n">
        <f aca="false">M5675*1000/365</f>
        <v>0.124034988963068</v>
      </c>
      <c r="O5675" s="0" t="n">
        <f aca="false">Table1[[#This Row],[Detection frequency 2021]]/100*365</f>
        <v>16.11986</v>
      </c>
      <c r="P5675" s="0" t="n">
        <f aca="false">Table1[[#This Row],[Flared days/year]]/12</f>
        <v>1.34332166666667</v>
      </c>
      <c r="Q5675" s="2" t="n">
        <f aca="false">Table1[[#This Row],['#days per month]]-P5731</f>
        <v>-0.906431875</v>
      </c>
    </row>
    <row r="5676" customFormat="false" ht="15.75" hidden="true" customHeight="false" outlineLevel="0" collapsed="false">
      <c r="A5676" s="0" t="s">
        <v>645</v>
      </c>
      <c r="B5676" s="0" t="s">
        <v>646</v>
      </c>
      <c r="C5676" s="0" t="s">
        <v>5849</v>
      </c>
      <c r="D5676" s="0" t="n">
        <v>4137</v>
      </c>
      <c r="E5676" s="0" t="n">
        <v>38.390315</v>
      </c>
      <c r="F5676" s="0" t="n">
        <v>-76.413049</v>
      </c>
      <c r="G5676" s="0" t="n">
        <v>0.0012819423749</v>
      </c>
      <c r="H5676" s="0" t="n">
        <v>1724.37</v>
      </c>
      <c r="I5676" s="0" t="n">
        <v>1.6015</v>
      </c>
      <c r="J5676" s="0" t="n">
        <v>6.59340999999999</v>
      </c>
      <c r="K5676" s="0" t="n">
        <v>273</v>
      </c>
      <c r="L5676" s="0" t="s">
        <v>20</v>
      </c>
      <c r="M5676" s="0" t="n">
        <f aca="false">35.3*G5676</f>
        <v>0.04525256583397</v>
      </c>
      <c r="N5676" s="0" t="n">
        <f aca="false">M5676*1000/365</f>
        <v>0.123979632421836</v>
      </c>
      <c r="O5676" s="0" t="n">
        <f aca="false">Table1[[#This Row],[Detection frequency 2021]]/100*365</f>
        <v>24.0659465</v>
      </c>
      <c r="P5676" s="0" t="n">
        <f aca="false">Table1[[#This Row],[Flared days/year]]/12</f>
        <v>2.00549554166666</v>
      </c>
      <c r="Q5676" s="2" t="n">
        <f aca="false">Table1[[#This Row],['#days per month]]-P5732</f>
        <v>-0.935087416666669</v>
      </c>
    </row>
    <row r="5677" customFormat="false" ht="15.75" hidden="true" customHeight="false" outlineLevel="0" collapsed="false">
      <c r="A5677" s="0" t="s">
        <v>726</v>
      </c>
      <c r="B5677" s="0" t="s">
        <v>727</v>
      </c>
      <c r="C5677" s="0" t="s">
        <v>5850</v>
      </c>
      <c r="D5677" s="0" t="n">
        <v>5000</v>
      </c>
      <c r="E5677" s="0" t="n">
        <v>50.931045</v>
      </c>
      <c r="F5677" s="0" t="n">
        <v>-0.743109</v>
      </c>
      <c r="G5677" s="0" t="n">
        <v>0.0012811028791</v>
      </c>
      <c r="H5677" s="0" t="n">
        <v>1724.91</v>
      </c>
      <c r="I5677" s="0" t="n">
        <v>1.6015</v>
      </c>
      <c r="J5677" s="0" t="n">
        <v>11.8705</v>
      </c>
      <c r="K5677" s="0" t="n">
        <v>278</v>
      </c>
      <c r="L5677" s="0" t="s">
        <v>20</v>
      </c>
      <c r="M5677" s="0" t="n">
        <f aca="false">35.3*G5677</f>
        <v>0.04522293163223</v>
      </c>
      <c r="N5677" s="0" t="n">
        <f aca="false">M5677*1000/365</f>
        <v>0.123898442828027</v>
      </c>
      <c r="O5677" s="0" t="n">
        <f aca="false">Table1[[#This Row],[Detection frequency 2021]]/100*365</f>
        <v>43.327325</v>
      </c>
      <c r="P5677" s="0" t="n">
        <f aca="false">Table1[[#This Row],[Flared days/year]]/12</f>
        <v>3.61061041666667</v>
      </c>
      <c r="Q5677" s="2" t="n">
        <f aca="false">Table1[[#This Row],['#days per month]]-P5733</f>
        <v>-2.62319416666664</v>
      </c>
    </row>
    <row r="5678" customFormat="false" ht="15.75" hidden="true" customHeight="false" outlineLevel="0" collapsed="false">
      <c r="A5678" s="0" t="s">
        <v>366</v>
      </c>
      <c r="B5678" s="0" t="s">
        <v>367</v>
      </c>
      <c r="C5678" s="0" t="s">
        <v>5851</v>
      </c>
      <c r="D5678" s="0" t="n">
        <v>6336</v>
      </c>
      <c r="E5678" s="0" t="n">
        <v>-5.961213</v>
      </c>
      <c r="F5678" s="0" t="n">
        <v>12.413022</v>
      </c>
      <c r="G5678" s="0" t="n">
        <v>0.00128109700849999</v>
      </c>
      <c r="H5678" s="0" t="n">
        <v>1768.39</v>
      </c>
      <c r="I5678" s="0" t="n">
        <v>1.6015</v>
      </c>
      <c r="J5678" s="0" t="n">
        <v>16.3121</v>
      </c>
      <c r="K5678" s="0" t="n">
        <v>141</v>
      </c>
      <c r="L5678" s="0" t="s">
        <v>20</v>
      </c>
      <c r="M5678" s="0" t="n">
        <f aca="false">35.3*G5678</f>
        <v>0.0452227244000496</v>
      </c>
      <c r="N5678" s="0" t="n">
        <f aca="false">M5678*1000/365</f>
        <v>0.123897875068629</v>
      </c>
      <c r="O5678" s="0" t="n">
        <f aca="false">Table1[[#This Row],[Detection frequency 2021]]/100*365</f>
        <v>59.539165</v>
      </c>
      <c r="P5678" s="0" t="n">
        <f aca="false">Table1[[#This Row],[Flared days/year]]/12</f>
        <v>4.96159708333333</v>
      </c>
      <c r="Q5678" s="2" t="n">
        <f aca="false">Table1[[#This Row],['#days per month]]-P5734</f>
        <v>2.59488233333333</v>
      </c>
    </row>
    <row r="5679" customFormat="false" ht="15.75" hidden="true" customHeight="false" outlineLevel="0" collapsed="false">
      <c r="A5679" s="0" t="s">
        <v>645</v>
      </c>
      <c r="B5679" s="0" t="s">
        <v>646</v>
      </c>
      <c r="C5679" s="0" t="s">
        <v>5852</v>
      </c>
      <c r="D5679" s="0" t="n">
        <v>1039</v>
      </c>
      <c r="E5679" s="0" t="n">
        <v>47.816996</v>
      </c>
      <c r="F5679" s="0" t="n">
        <v>-102.512369999999</v>
      </c>
      <c r="G5679" s="0" t="n">
        <v>0.001280524625</v>
      </c>
      <c r="H5679" s="0" t="n">
        <v>1893.69</v>
      </c>
      <c r="I5679" s="0" t="n">
        <v>2.40884</v>
      </c>
      <c r="J5679" s="0" t="n">
        <v>7.66961999999999</v>
      </c>
      <c r="K5679" s="0" t="n">
        <v>339</v>
      </c>
      <c r="L5679" s="0" t="s">
        <v>20</v>
      </c>
      <c r="M5679" s="0" t="n">
        <f aca="false">35.3*G5679</f>
        <v>0.0452025192625</v>
      </c>
      <c r="N5679" s="0" t="n">
        <f aca="false">M5679*1000/365</f>
        <v>0.123842518527397</v>
      </c>
      <c r="O5679" s="0" t="n">
        <f aca="false">Table1[[#This Row],[Detection frequency 2021]]/100*365</f>
        <v>27.994113</v>
      </c>
      <c r="P5679" s="0" t="n">
        <f aca="false">Table1[[#This Row],[Flared days/year]]/12</f>
        <v>2.33284275</v>
      </c>
      <c r="Q5679" s="2" t="n">
        <f aca="false">Table1[[#This Row],['#days per month]]-P5735</f>
        <v>-4.24372725</v>
      </c>
    </row>
    <row r="5680" customFormat="false" ht="15.75" hidden="true" customHeight="false" outlineLevel="0" collapsed="false">
      <c r="A5680" s="0" t="s">
        <v>24</v>
      </c>
      <c r="B5680" s="0" t="s">
        <v>25</v>
      </c>
      <c r="C5680" s="0" t="s">
        <v>5853</v>
      </c>
      <c r="D5680" s="0" t="n">
        <v>10496</v>
      </c>
      <c r="E5680" s="0" t="n">
        <v>60.0555569999999</v>
      </c>
      <c r="F5680" s="0" t="n">
        <v>109.275139</v>
      </c>
      <c r="G5680" s="0" t="n">
        <v>0.00128042482479999</v>
      </c>
      <c r="H5680" s="0" t="n">
        <v>1193.42</v>
      </c>
      <c r="I5680" s="0" t="n">
        <v>1.6015</v>
      </c>
      <c r="J5680" s="0" t="n">
        <v>9.96440999999999</v>
      </c>
      <c r="K5680" s="0" t="n">
        <v>281</v>
      </c>
      <c r="L5680" s="0" t="s">
        <v>20</v>
      </c>
      <c r="M5680" s="0" t="n">
        <f aca="false">35.3*G5680</f>
        <v>0.0451989963154396</v>
      </c>
      <c r="N5680" s="0" t="n">
        <f aca="false">M5680*1000/365</f>
        <v>0.123832866617643</v>
      </c>
      <c r="O5680" s="0" t="n">
        <f aca="false">Table1[[#This Row],[Detection frequency 2021]]/100*365</f>
        <v>36.3700965</v>
      </c>
      <c r="P5680" s="0" t="n">
        <f aca="false">Table1[[#This Row],[Flared days/year]]/12</f>
        <v>3.030841375</v>
      </c>
      <c r="Q5680" s="2" t="n">
        <f aca="false">Table1[[#This Row],['#days per month]]-P5736</f>
        <v>0.824449833333333</v>
      </c>
    </row>
    <row r="5681" customFormat="false" ht="15.75" hidden="true" customHeight="false" outlineLevel="0" collapsed="false">
      <c r="A5681" s="0" t="s">
        <v>645</v>
      </c>
      <c r="B5681" s="0" t="s">
        <v>646</v>
      </c>
      <c r="C5681" s="0" t="s">
        <v>5854</v>
      </c>
      <c r="D5681" s="0" t="n">
        <v>1454</v>
      </c>
      <c r="E5681" s="0" t="n">
        <v>32.146384</v>
      </c>
      <c r="F5681" s="0" t="n">
        <v>-103.905643</v>
      </c>
      <c r="G5681" s="0" t="n">
        <v>0.00128034850699999</v>
      </c>
      <c r="H5681" s="0" t="n">
        <v>1906.36</v>
      </c>
      <c r="I5681" s="0" t="n">
        <v>1.95735</v>
      </c>
      <c r="J5681" s="0" t="n">
        <v>8.48485</v>
      </c>
      <c r="K5681" s="0" t="n">
        <v>330</v>
      </c>
      <c r="L5681" s="0" t="s">
        <v>20</v>
      </c>
      <c r="M5681" s="0" t="n">
        <f aca="false">35.3*G5681</f>
        <v>0.0451963022970996</v>
      </c>
      <c r="N5681" s="0" t="n">
        <f aca="false">M5681*1000/365</f>
        <v>0.123825485745478</v>
      </c>
      <c r="O5681" s="0" t="n">
        <f aca="false">Table1[[#This Row],[Detection frequency 2021]]/100*365</f>
        <v>30.9697025</v>
      </c>
      <c r="P5681" s="0" t="n">
        <f aca="false">Table1[[#This Row],[Flared days/year]]/12</f>
        <v>2.58080854166667</v>
      </c>
      <c r="Q5681" s="2" t="n">
        <f aca="false">Table1[[#This Row],['#days per month]]-P5737</f>
        <v>-0.841066458333334</v>
      </c>
    </row>
    <row r="5682" customFormat="false" ht="15.75" hidden="true" customHeight="false" outlineLevel="0" collapsed="false">
      <c r="A5682" s="0" t="s">
        <v>645</v>
      </c>
      <c r="B5682" s="0" t="s">
        <v>646</v>
      </c>
      <c r="C5682" s="0" t="s">
        <v>5855</v>
      </c>
      <c r="D5682" s="0" t="n">
        <v>3223</v>
      </c>
      <c r="E5682" s="0" t="n">
        <v>34.87537</v>
      </c>
      <c r="F5682" s="0" t="n">
        <v>-97.8186839999999</v>
      </c>
      <c r="G5682" s="0" t="n">
        <v>0.0012801489066</v>
      </c>
      <c r="H5682" s="0" t="n">
        <v>1896.84</v>
      </c>
      <c r="I5682" s="0" t="n">
        <v>1.6015</v>
      </c>
      <c r="J5682" s="0" t="n">
        <v>10.0313</v>
      </c>
      <c r="K5682" s="0" t="n">
        <v>319</v>
      </c>
      <c r="L5682" s="0" t="s">
        <v>20</v>
      </c>
      <c r="M5682" s="0" t="n">
        <f aca="false">35.3*G5682</f>
        <v>0.04518925640298</v>
      </c>
      <c r="N5682" s="0" t="n">
        <f aca="false">M5682*1000/365</f>
        <v>0.123806181925973</v>
      </c>
      <c r="O5682" s="0" t="n">
        <f aca="false">Table1[[#This Row],[Detection frequency 2021]]/100*365</f>
        <v>36.614245</v>
      </c>
      <c r="P5682" s="0" t="n">
        <f aca="false">Table1[[#This Row],[Flared days/year]]/12</f>
        <v>3.05118708333333</v>
      </c>
      <c r="Q5682" s="2" t="n">
        <f aca="false">Table1[[#This Row],['#days per month]]-P5738</f>
        <v>1.748943125</v>
      </c>
    </row>
    <row r="5683" customFormat="false" ht="15.75" hidden="true" customHeight="false" outlineLevel="0" collapsed="false">
      <c r="A5683" s="0" t="s">
        <v>645</v>
      </c>
      <c r="B5683" s="0" t="s">
        <v>646</v>
      </c>
      <c r="C5683" s="0" t="s">
        <v>5856</v>
      </c>
      <c r="D5683" s="0" t="n">
        <v>2178</v>
      </c>
      <c r="E5683" s="0" t="n">
        <v>33.014227</v>
      </c>
      <c r="F5683" s="0" t="n">
        <v>-102.754628</v>
      </c>
      <c r="G5683" s="0" t="n">
        <v>0.0012776040015</v>
      </c>
      <c r="H5683" s="0" t="n">
        <v>1537.51</v>
      </c>
      <c r="I5683" s="0" t="n">
        <v>2.26960999999999</v>
      </c>
      <c r="J5683" s="0" t="n">
        <v>8.10811</v>
      </c>
      <c r="K5683" s="0" t="n">
        <v>333</v>
      </c>
      <c r="L5683" s="0" t="s">
        <v>20</v>
      </c>
      <c r="M5683" s="0" t="n">
        <f aca="false">35.3*G5683</f>
        <v>0.04509942125295</v>
      </c>
      <c r="N5683" s="0" t="n">
        <f aca="false">M5683*1000/365</f>
        <v>0.12356005822726</v>
      </c>
      <c r="O5683" s="0" t="n">
        <f aca="false">Table1[[#This Row],[Detection frequency 2021]]/100*365</f>
        <v>29.5946015</v>
      </c>
      <c r="P5683" s="0" t="n">
        <f aca="false">Table1[[#This Row],[Flared days/year]]/12</f>
        <v>2.46621679166667</v>
      </c>
      <c r="Q5683" s="2" t="n">
        <f aca="false">Table1[[#This Row],['#days per month]]-P5739</f>
        <v>-0.298935</v>
      </c>
    </row>
    <row r="5684" customFormat="false" ht="15.75" hidden="true" customHeight="false" outlineLevel="0" collapsed="false">
      <c r="A5684" s="0" t="s">
        <v>51</v>
      </c>
      <c r="B5684" s="0" t="s">
        <v>52</v>
      </c>
      <c r="C5684" s="0" t="s">
        <v>5857</v>
      </c>
      <c r="D5684" s="0" t="n">
        <v>5532</v>
      </c>
      <c r="E5684" s="0" t="n">
        <v>31.815182</v>
      </c>
      <c r="F5684" s="0" t="n">
        <v>6.223949</v>
      </c>
      <c r="G5684" s="0" t="n">
        <v>0.00138048920179999</v>
      </c>
      <c r="H5684" s="0" t="n">
        <v>1724.62</v>
      </c>
      <c r="I5684" s="0" t="n">
        <v>1.02919</v>
      </c>
      <c r="J5684" s="0" t="n">
        <v>7.25806</v>
      </c>
      <c r="K5684" s="0" t="n">
        <v>372</v>
      </c>
      <c r="L5684" s="0" t="s">
        <v>20</v>
      </c>
      <c r="M5684" s="0" t="n">
        <f aca="false">35.3*G5684</f>
        <v>0.0487312688235397</v>
      </c>
      <c r="N5684" s="0" t="n">
        <f aca="false">M5684*1000/365</f>
        <v>0.133510325543944</v>
      </c>
      <c r="O5684" s="0" t="n">
        <f aca="false">Table1[[#This Row],[Detection frequency 2021]]/100*365</f>
        <v>26.491919</v>
      </c>
      <c r="P5684" s="0" t="n">
        <f aca="false">Table1[[#This Row],[Flared days/year]]/12</f>
        <v>2.20765991666667</v>
      </c>
      <c r="Q5684" s="2" t="n">
        <f aca="false">Table1[[#This Row],['#days per month]]-P5740</f>
        <v>0.655789416666667</v>
      </c>
    </row>
    <row r="5685" customFormat="false" ht="15.75" hidden="true" customHeight="false" outlineLevel="0" collapsed="false">
      <c r="A5685" s="0" t="s">
        <v>2109</v>
      </c>
      <c r="B5685" s="0" t="s">
        <v>2110</v>
      </c>
      <c r="C5685" s="0" t="s">
        <v>5858</v>
      </c>
      <c r="D5685" s="0" t="n">
        <v>6536</v>
      </c>
      <c r="E5685" s="0" t="n">
        <v>50.4243419999999</v>
      </c>
      <c r="F5685" s="0" t="n">
        <v>33.110375</v>
      </c>
      <c r="G5685" s="0" t="n">
        <v>0.00127645042859999</v>
      </c>
      <c r="H5685" s="0" t="n">
        <v>1737.95</v>
      </c>
      <c r="I5685" s="0" t="n">
        <v>1.6015</v>
      </c>
      <c r="J5685" s="0" t="n">
        <v>7.21311</v>
      </c>
      <c r="K5685" s="0" t="n">
        <v>305</v>
      </c>
      <c r="L5685" s="0" t="s">
        <v>20</v>
      </c>
      <c r="M5685" s="0" t="n">
        <f aca="false">35.3*G5685</f>
        <v>0.0450587001295796</v>
      </c>
      <c r="N5685" s="0" t="n">
        <f aca="false">M5685*1000/365</f>
        <v>0.123448493505698</v>
      </c>
      <c r="O5685" s="0" t="n">
        <f aca="false">Table1[[#This Row],[Detection frequency 2021]]/100*365</f>
        <v>26.3278515</v>
      </c>
      <c r="P5685" s="0" t="n">
        <f aca="false">Table1[[#This Row],[Flared days/year]]/12</f>
        <v>2.193987625</v>
      </c>
      <c r="Q5685" s="2" t="n">
        <f aca="false">Table1[[#This Row],['#days per month]]-P5741</f>
        <v>-1.24598529166667</v>
      </c>
    </row>
    <row r="5686" customFormat="false" ht="15.75" hidden="true" customHeight="false" outlineLevel="0" collapsed="false">
      <c r="A5686" s="0" t="s">
        <v>24</v>
      </c>
      <c r="B5686" s="0" t="s">
        <v>25</v>
      </c>
      <c r="C5686" s="0" t="s">
        <v>5859</v>
      </c>
      <c r="D5686" s="0" t="n">
        <v>9065</v>
      </c>
      <c r="E5686" s="0" t="n">
        <v>67.817755</v>
      </c>
      <c r="F5686" s="0" t="n">
        <v>76.166304</v>
      </c>
      <c r="G5686" s="0" t="n">
        <v>0.0012760394866</v>
      </c>
      <c r="H5686" s="0" t="n">
        <v>1714.26</v>
      </c>
      <c r="I5686" s="0" t="n">
        <v>1.6015</v>
      </c>
      <c r="J5686" s="0" t="n">
        <v>1.63551</v>
      </c>
      <c r="K5686" s="0" t="n">
        <v>428</v>
      </c>
      <c r="L5686" s="0" t="s">
        <v>218</v>
      </c>
      <c r="M5686" s="0" t="n">
        <f aca="false">35.3*G5686</f>
        <v>0.04504419387698</v>
      </c>
      <c r="N5686" s="0" t="n">
        <f aca="false">M5686*1000/365</f>
        <v>0.12340875034789</v>
      </c>
      <c r="O5686" s="0" t="n">
        <f aca="false">Table1[[#This Row],[Detection frequency 2021]]/100*365</f>
        <v>5.9696115</v>
      </c>
      <c r="P5686" s="0" t="n">
        <f aca="false">Table1[[#This Row],[Flared days/year]]/12</f>
        <v>0.497467625</v>
      </c>
      <c r="Q5686" s="2" t="n">
        <f aca="false">Table1[[#This Row],['#days per month]]-P5742</f>
        <v>-1.43229041666667</v>
      </c>
    </row>
    <row r="5687" customFormat="false" ht="15.75" hidden="true" customHeight="false" outlineLevel="0" collapsed="false">
      <c r="A5687" s="0" t="s">
        <v>161</v>
      </c>
      <c r="B5687" s="0" t="s">
        <v>162</v>
      </c>
      <c r="C5687" s="0" t="s">
        <v>5860</v>
      </c>
      <c r="D5687" s="0" t="n">
        <v>10097</v>
      </c>
      <c r="E5687" s="0" t="n">
        <v>38.9106169999999</v>
      </c>
      <c r="F5687" s="0" t="n">
        <v>83.994506</v>
      </c>
      <c r="G5687" s="0" t="n">
        <v>0.0012759426217</v>
      </c>
      <c r="H5687" s="0" t="n">
        <v>1698</v>
      </c>
      <c r="I5687" s="0" t="n">
        <v>1.6015</v>
      </c>
      <c r="J5687" s="0" t="n">
        <v>10.5442</v>
      </c>
      <c r="K5687" s="0" t="n">
        <v>294</v>
      </c>
      <c r="L5687" s="0" t="s">
        <v>20</v>
      </c>
      <c r="M5687" s="0" t="n">
        <f aca="false">35.3*G5687</f>
        <v>0.04504077454601</v>
      </c>
      <c r="N5687" s="0" t="n">
        <f aca="false">M5687*1000/365</f>
        <v>0.123399382317836</v>
      </c>
      <c r="O5687" s="0" t="n">
        <f aca="false">Table1[[#This Row],[Detection frequency 2021]]/100*365</f>
        <v>38.48633</v>
      </c>
      <c r="P5687" s="0" t="n">
        <f aca="false">Table1[[#This Row],[Flared days/year]]/12</f>
        <v>3.20719416666667</v>
      </c>
      <c r="Q5687" s="2" t="n">
        <f aca="false">Table1[[#This Row],['#days per month]]-P5743</f>
        <v>1.261941875</v>
      </c>
    </row>
    <row r="5688" customFormat="false" ht="15.75" hidden="true" customHeight="false" outlineLevel="0" collapsed="false">
      <c r="A5688" s="0" t="s">
        <v>24</v>
      </c>
      <c r="B5688" s="0" t="s">
        <v>25</v>
      </c>
      <c r="C5688" s="0" t="s">
        <v>5861</v>
      </c>
      <c r="D5688" s="0" t="n">
        <v>6774</v>
      </c>
      <c r="E5688" s="0" t="n">
        <v>53.12844</v>
      </c>
      <c r="F5688" s="0" t="n">
        <v>50.804488</v>
      </c>
      <c r="G5688" s="0" t="n">
        <v>0.0012754142677</v>
      </c>
      <c r="H5688" s="0" t="n">
        <v>1861.93</v>
      </c>
      <c r="I5688" s="0" t="n">
        <v>1.6015</v>
      </c>
      <c r="J5688" s="0" t="n">
        <v>7.28477</v>
      </c>
      <c r="K5688" s="0" t="n">
        <v>302</v>
      </c>
      <c r="L5688" s="0" t="s">
        <v>20</v>
      </c>
      <c r="M5688" s="0" t="n">
        <f aca="false">35.3*G5688</f>
        <v>0.04502212364981</v>
      </c>
      <c r="N5688" s="0" t="n">
        <f aca="false">M5688*1000/365</f>
        <v>0.123348283972082</v>
      </c>
      <c r="O5688" s="0" t="n">
        <f aca="false">Table1[[#This Row],[Detection frequency 2021]]/100*365</f>
        <v>26.5894105</v>
      </c>
      <c r="P5688" s="0" t="n">
        <f aca="false">Table1[[#This Row],[Flared days/year]]/12</f>
        <v>2.21578420833333</v>
      </c>
      <c r="Q5688" s="2" t="n">
        <f aca="false">Table1[[#This Row],['#days per month]]-P5744</f>
        <v>1.50009829166667</v>
      </c>
    </row>
    <row r="5689" customFormat="false" ht="15.75" hidden="true" customHeight="false" outlineLevel="0" collapsed="false">
      <c r="A5689" s="0" t="s">
        <v>788</v>
      </c>
      <c r="B5689" s="0" t="s">
        <v>789</v>
      </c>
      <c r="C5689" s="0" t="s">
        <v>5862</v>
      </c>
      <c r="D5689" s="0" t="n">
        <v>12079</v>
      </c>
      <c r="E5689" s="0" t="n">
        <v>-0.454042</v>
      </c>
      <c r="F5689" s="0" t="n">
        <v>117.396262</v>
      </c>
      <c r="G5689" s="0" t="n">
        <v>0.0012744280069</v>
      </c>
      <c r="H5689" s="0" t="n">
        <v>1861.24</v>
      </c>
      <c r="I5689" s="0" t="n">
        <v>1.6015</v>
      </c>
      <c r="J5689" s="0" t="n">
        <v>15.8536999999999</v>
      </c>
      <c r="K5689" s="0" t="n">
        <v>82</v>
      </c>
      <c r="L5689" s="0" t="s">
        <v>20</v>
      </c>
      <c r="M5689" s="0" t="n">
        <f aca="false">35.3*G5689</f>
        <v>0.04498730864357</v>
      </c>
      <c r="N5689" s="0" t="n">
        <f aca="false">M5689*1000/365</f>
        <v>0.123252900393342</v>
      </c>
      <c r="O5689" s="0" t="n">
        <f aca="false">Table1[[#This Row],[Detection frequency 2021]]/100*365</f>
        <v>57.8660049999996</v>
      </c>
      <c r="P5689" s="0" t="n">
        <f aca="false">Table1[[#This Row],[Flared days/year]]/12</f>
        <v>4.8221670833333</v>
      </c>
      <c r="Q5689" s="2" t="n">
        <f aca="false">Table1[[#This Row],['#days per month]]-P5745</f>
        <v>1.85249362499997</v>
      </c>
    </row>
    <row r="5690" customFormat="false" ht="15.75" hidden="true" customHeight="false" outlineLevel="0" collapsed="false">
      <c r="A5690" s="0" t="s">
        <v>598</v>
      </c>
      <c r="B5690" s="0" t="s">
        <v>599</v>
      </c>
      <c r="C5690" s="0" t="s">
        <v>5863</v>
      </c>
      <c r="D5690" s="0" t="n">
        <v>277</v>
      </c>
      <c r="E5690" s="0" t="n">
        <v>54.632125</v>
      </c>
      <c r="F5690" s="0" t="n">
        <v>-115.503069</v>
      </c>
      <c r="G5690" s="0" t="n">
        <v>0.0012744221363</v>
      </c>
      <c r="H5690" s="0" t="n">
        <v>1750.17</v>
      </c>
      <c r="I5690" s="0" t="n">
        <v>1.6015</v>
      </c>
      <c r="J5690" s="0" t="n">
        <v>5.78778</v>
      </c>
      <c r="K5690" s="0" t="n">
        <v>311</v>
      </c>
      <c r="L5690" s="0" t="s">
        <v>20</v>
      </c>
      <c r="M5690" s="0" t="n">
        <f aca="false">35.3*G5690</f>
        <v>0.04498710141139</v>
      </c>
      <c r="N5690" s="0" t="n">
        <f aca="false">M5690*1000/365</f>
        <v>0.123252332633945</v>
      </c>
      <c r="O5690" s="0" t="n">
        <f aca="false">Table1[[#This Row],[Detection frequency 2021]]/100*365</f>
        <v>21.125397</v>
      </c>
      <c r="P5690" s="0" t="n">
        <f aca="false">Table1[[#This Row],[Flared days/year]]/12</f>
        <v>1.76044975</v>
      </c>
      <c r="Q5690" s="2" t="n">
        <f aca="false">Table1[[#This Row],['#days per month]]-P5746</f>
        <v>0.0468355833333334</v>
      </c>
    </row>
    <row r="5691" customFormat="false" ht="15.75" hidden="true" customHeight="false" outlineLevel="0" collapsed="false">
      <c r="A5691" s="0" t="s">
        <v>598</v>
      </c>
      <c r="B5691" s="0" t="s">
        <v>599</v>
      </c>
      <c r="C5691" s="0" t="s">
        <v>5864</v>
      </c>
      <c r="D5691" s="0" t="n">
        <v>136</v>
      </c>
      <c r="E5691" s="0" t="n">
        <v>55.3029839999999</v>
      </c>
      <c r="F5691" s="0" t="n">
        <v>-119.226708</v>
      </c>
      <c r="G5691" s="0" t="n">
        <v>0.0012718097193</v>
      </c>
      <c r="H5691" s="0" t="n">
        <v>1829.65</v>
      </c>
      <c r="I5691" s="0" t="n">
        <v>1.6015</v>
      </c>
      <c r="J5691" s="0" t="n">
        <v>6.38298</v>
      </c>
      <c r="K5691" s="0" t="n">
        <v>282</v>
      </c>
      <c r="L5691" s="0" t="s">
        <v>20</v>
      </c>
      <c r="M5691" s="0" t="n">
        <f aca="false">35.3*G5691</f>
        <v>0.04489488309129</v>
      </c>
      <c r="N5691" s="0" t="n">
        <f aca="false">M5691*1000/365</f>
        <v>0.122999679702164</v>
      </c>
      <c r="O5691" s="0" t="n">
        <f aca="false">Table1[[#This Row],[Detection frequency 2021]]/100*365</f>
        <v>23.297877</v>
      </c>
      <c r="P5691" s="0" t="n">
        <f aca="false">Table1[[#This Row],[Flared days/year]]/12</f>
        <v>1.94148975</v>
      </c>
      <c r="Q5691" s="2" t="n">
        <f aca="false">Table1[[#This Row],['#days per month]]-P5747</f>
        <v>0.141686916666666</v>
      </c>
    </row>
    <row r="5692" customFormat="false" ht="15.75" hidden="true" customHeight="false" outlineLevel="0" collapsed="false">
      <c r="A5692" s="0" t="s">
        <v>645</v>
      </c>
      <c r="B5692" s="0" t="s">
        <v>646</v>
      </c>
      <c r="C5692" s="0" t="s">
        <v>5865</v>
      </c>
      <c r="D5692" s="0" t="n">
        <v>459</v>
      </c>
      <c r="E5692" s="0" t="n">
        <v>47.927193</v>
      </c>
      <c r="F5692" s="0" t="n">
        <v>-104.195225</v>
      </c>
      <c r="G5692" s="0" t="n">
        <v>0.0012714340009</v>
      </c>
      <c r="H5692" s="0" t="n">
        <v>1974.66</v>
      </c>
      <c r="I5692" s="0" t="n">
        <v>3.12815</v>
      </c>
      <c r="J5692" s="0" t="n">
        <v>6.94863999999999</v>
      </c>
      <c r="K5692" s="0" t="n">
        <v>331</v>
      </c>
      <c r="L5692" s="0" t="s">
        <v>20</v>
      </c>
      <c r="M5692" s="0" t="n">
        <f aca="false">35.3*G5692</f>
        <v>0.04488162023177</v>
      </c>
      <c r="N5692" s="0" t="n">
        <f aca="false">M5692*1000/365</f>
        <v>0.12296334310074</v>
      </c>
      <c r="O5692" s="0" t="n">
        <f aca="false">Table1[[#This Row],[Detection frequency 2021]]/100*365</f>
        <v>25.362536</v>
      </c>
      <c r="P5692" s="0" t="n">
        <f aca="false">Table1[[#This Row],[Flared days/year]]/12</f>
        <v>2.11354466666666</v>
      </c>
      <c r="Q5692" s="2" t="n">
        <f aca="false">Table1[[#This Row],['#days per month]]-P5748</f>
        <v>-0.316190375000003</v>
      </c>
    </row>
    <row r="5693" customFormat="false" ht="15.75" hidden="false" customHeight="false" outlineLevel="0" collapsed="false">
      <c r="A5693" s="0" t="s">
        <v>240</v>
      </c>
      <c r="B5693" s="0" t="s">
        <v>241</v>
      </c>
      <c r="C5693" s="0" t="s">
        <v>5866</v>
      </c>
      <c r="D5693" s="0" t="n">
        <v>7885</v>
      </c>
      <c r="E5693" s="0" t="n">
        <v>25.612935</v>
      </c>
      <c r="F5693" s="0" t="n">
        <v>49.409351</v>
      </c>
      <c r="G5693" s="0" t="n">
        <v>0.0018372893937</v>
      </c>
      <c r="H5693" s="0" t="n">
        <v>1664.21</v>
      </c>
      <c r="I5693" s="0" t="n">
        <v>1.6015</v>
      </c>
      <c r="J5693" s="0" t="n">
        <v>3.72208</v>
      </c>
      <c r="K5693" s="0" t="n">
        <v>403</v>
      </c>
      <c r="L5693" s="0" t="s">
        <v>20</v>
      </c>
      <c r="M5693" s="0" t="n">
        <f aca="false">35.3*G5693</f>
        <v>0.06485631559761</v>
      </c>
      <c r="N5693" s="0" t="n">
        <f aca="false">M5693*1000/365</f>
        <v>0.177688535883863</v>
      </c>
      <c r="O5693" s="0" t="n">
        <f aca="false">Table1[[#This Row],[Detection frequency 2021]]/100*365</f>
        <v>13.585592</v>
      </c>
      <c r="P5693" s="2" t="n">
        <f aca="false">Table1[[#This Row],[Flared days/year]]/12</f>
        <v>1.13213266666667</v>
      </c>
      <c r="Q5693" s="2"/>
    </row>
    <row r="5694" customFormat="false" ht="15.75" hidden="true" customHeight="false" outlineLevel="0" collapsed="false">
      <c r="A5694" s="0" t="s">
        <v>645</v>
      </c>
      <c r="B5694" s="0" t="s">
        <v>646</v>
      </c>
      <c r="C5694" s="0" t="s">
        <v>5867</v>
      </c>
      <c r="D5694" s="0" t="n">
        <v>658</v>
      </c>
      <c r="E5694" s="0" t="n">
        <v>48.352544</v>
      </c>
      <c r="F5694" s="0" t="n">
        <v>-103.115685</v>
      </c>
      <c r="G5694" s="0" t="n">
        <v>0.0012697726211</v>
      </c>
      <c r="H5694" s="0" t="n">
        <v>1929.38</v>
      </c>
      <c r="I5694" s="0" t="n">
        <v>1.6015</v>
      </c>
      <c r="J5694" s="0" t="n">
        <v>1.53373999999999</v>
      </c>
      <c r="K5694" s="0" t="n">
        <v>326</v>
      </c>
      <c r="L5694" s="0" t="s">
        <v>20</v>
      </c>
      <c r="M5694" s="0" t="n">
        <f aca="false">35.3*G5694</f>
        <v>0.04482297352483</v>
      </c>
      <c r="N5694" s="0" t="n">
        <f aca="false">M5694*1000/365</f>
        <v>0.122802667191315</v>
      </c>
      <c r="O5694" s="0" t="n">
        <f aca="false">Table1[[#This Row],[Detection frequency 2021]]/100*365</f>
        <v>5.59815099999996</v>
      </c>
      <c r="P5694" s="0" t="n">
        <f aca="false">Table1[[#This Row],[Flared days/year]]/12</f>
        <v>0.46651258333333</v>
      </c>
      <c r="Q5694" s="2" t="n">
        <f aca="false">Table1[[#This Row],['#days per month]]-P5750</f>
        <v>-1.76514608333334</v>
      </c>
    </row>
    <row r="5695" customFormat="false" ht="15.75" hidden="true" customHeight="false" outlineLevel="0" collapsed="false">
      <c r="A5695" s="0" t="s">
        <v>598</v>
      </c>
      <c r="B5695" s="0" t="s">
        <v>599</v>
      </c>
      <c r="C5695" s="0" t="s">
        <v>5868</v>
      </c>
      <c r="D5695" s="0" t="n">
        <v>538</v>
      </c>
      <c r="E5695" s="0" t="n">
        <v>49.415187</v>
      </c>
      <c r="F5695" s="0" t="n">
        <v>-103.49976</v>
      </c>
      <c r="G5695" s="0" t="n">
        <v>0.0012687482014</v>
      </c>
      <c r="H5695" s="0" t="n">
        <v>1902.62</v>
      </c>
      <c r="I5695" s="0" t="n">
        <v>1.6015</v>
      </c>
      <c r="J5695" s="0" t="n">
        <v>11.6719</v>
      </c>
      <c r="K5695" s="0" t="n">
        <v>317</v>
      </c>
      <c r="L5695" s="0" t="s">
        <v>20</v>
      </c>
      <c r="M5695" s="0" t="n">
        <f aca="false">35.3*G5695</f>
        <v>0.04478681150942</v>
      </c>
      <c r="N5695" s="0" t="n">
        <f aca="false">M5695*1000/365</f>
        <v>0.122703593176493</v>
      </c>
      <c r="O5695" s="0" t="n">
        <f aca="false">Table1[[#This Row],[Detection frequency 2021]]/100*365</f>
        <v>42.602435</v>
      </c>
      <c r="P5695" s="0" t="n">
        <f aca="false">Table1[[#This Row],[Flared days/year]]/12</f>
        <v>3.55020291666667</v>
      </c>
      <c r="Q5695" s="2" t="n">
        <f aca="false">Table1[[#This Row],['#days per month]]-P5751</f>
        <v>2.64836091666667</v>
      </c>
    </row>
    <row r="5696" customFormat="false" ht="15.75" hidden="true" customHeight="false" outlineLevel="0" collapsed="false">
      <c r="A5696" s="0" t="s">
        <v>598</v>
      </c>
      <c r="B5696" s="0" t="s">
        <v>599</v>
      </c>
      <c r="C5696" s="0" t="s">
        <v>5869</v>
      </c>
      <c r="D5696" s="0" t="n">
        <v>1126</v>
      </c>
      <c r="E5696" s="0" t="n">
        <v>49.15965</v>
      </c>
      <c r="F5696" s="0" t="n">
        <v>-101.553164</v>
      </c>
      <c r="G5696" s="0" t="n">
        <v>0.0012685662128</v>
      </c>
      <c r="H5696" s="0" t="n">
        <v>1886.33</v>
      </c>
      <c r="I5696" s="0" t="n">
        <v>1.6015</v>
      </c>
      <c r="J5696" s="0" t="n">
        <v>10.2719</v>
      </c>
      <c r="K5696" s="0" t="n">
        <v>331</v>
      </c>
      <c r="L5696" s="0" t="s">
        <v>20</v>
      </c>
      <c r="M5696" s="0" t="n">
        <f aca="false">35.3*G5696</f>
        <v>0.04478038731184</v>
      </c>
      <c r="N5696" s="0" t="n">
        <f aca="false">M5696*1000/365</f>
        <v>0.122685992635178</v>
      </c>
      <c r="O5696" s="0" t="n">
        <f aca="false">Table1[[#This Row],[Detection frequency 2021]]/100*365</f>
        <v>37.492435</v>
      </c>
      <c r="P5696" s="0" t="n">
        <f aca="false">Table1[[#This Row],[Flared days/year]]/12</f>
        <v>3.12436958333333</v>
      </c>
      <c r="Q5696" s="2" t="n">
        <f aca="false">Table1[[#This Row],['#days per month]]-P5752</f>
        <v>1.61360720833333</v>
      </c>
    </row>
    <row r="5697" customFormat="false" ht="15.75" hidden="true" customHeight="false" outlineLevel="0" collapsed="false">
      <c r="A5697" s="0" t="s">
        <v>645</v>
      </c>
      <c r="B5697" s="0" t="s">
        <v>646</v>
      </c>
      <c r="C5697" s="0" t="s">
        <v>5870</v>
      </c>
      <c r="D5697" s="0" t="n">
        <v>2724</v>
      </c>
      <c r="E5697" s="0" t="n">
        <v>31.566796</v>
      </c>
      <c r="F5697" s="0" t="n">
        <v>-101.385033999999</v>
      </c>
      <c r="G5697" s="0" t="n">
        <v>0.0012674478635</v>
      </c>
      <c r="H5697" s="0" t="n">
        <v>1834.07</v>
      </c>
      <c r="I5697" s="0" t="n">
        <v>3.92743</v>
      </c>
      <c r="J5697" s="0" t="n">
        <v>5.27859</v>
      </c>
      <c r="K5697" s="0" t="n">
        <v>341</v>
      </c>
      <c r="L5697" s="0" t="s">
        <v>20</v>
      </c>
      <c r="M5697" s="0" t="n">
        <f aca="false">35.3*G5697</f>
        <v>0.04474090958155</v>
      </c>
      <c r="N5697" s="0" t="n">
        <f aca="false">M5697*1000/365</f>
        <v>0.12257783447</v>
      </c>
      <c r="O5697" s="0" t="n">
        <f aca="false">Table1[[#This Row],[Detection frequency 2021]]/100*365</f>
        <v>19.2668535</v>
      </c>
      <c r="P5697" s="0" t="n">
        <f aca="false">Table1[[#This Row],[Flared days/year]]/12</f>
        <v>1.605571125</v>
      </c>
      <c r="Q5697" s="2" t="n">
        <f aca="false">Table1[[#This Row],['#days per month]]-P5753</f>
        <v>-0.795745624999997</v>
      </c>
    </row>
    <row r="5698" customFormat="false" ht="15.75" hidden="true" customHeight="false" outlineLevel="0" collapsed="false">
      <c r="A5698" s="0" t="s">
        <v>986</v>
      </c>
      <c r="B5698" s="0" t="s">
        <v>987</v>
      </c>
      <c r="C5698" s="0" t="s">
        <v>5871</v>
      </c>
      <c r="D5698" s="0" t="n">
        <v>5641</v>
      </c>
      <c r="E5698" s="0" t="n">
        <v>31.09389</v>
      </c>
      <c r="F5698" s="0" t="n">
        <v>9.390772</v>
      </c>
      <c r="G5698" s="0" t="n">
        <v>0.0012672101042</v>
      </c>
      <c r="H5698" s="0" t="n">
        <v>1759.86</v>
      </c>
      <c r="I5698" s="0" t="n">
        <v>1.6015</v>
      </c>
      <c r="J5698" s="0" t="n">
        <v>9.46292</v>
      </c>
      <c r="K5698" s="0" t="n">
        <v>391</v>
      </c>
      <c r="L5698" s="0" t="s">
        <v>20</v>
      </c>
      <c r="M5698" s="0" t="n">
        <f aca="false">35.3*G5698</f>
        <v>0.04473251667826</v>
      </c>
      <c r="N5698" s="0" t="n">
        <f aca="false">M5698*1000/365</f>
        <v>0.122554840214411</v>
      </c>
      <c r="O5698" s="0" t="n">
        <f aca="false">Table1[[#This Row],[Detection frequency 2021]]/100*365</f>
        <v>34.539658</v>
      </c>
      <c r="P5698" s="0" t="n">
        <f aca="false">Table1[[#This Row],[Flared days/year]]/12</f>
        <v>2.87830483333333</v>
      </c>
      <c r="Q5698" s="2" t="n">
        <f aca="false">Table1[[#This Row],['#days per month]]-P5754</f>
        <v>1.144713</v>
      </c>
    </row>
    <row r="5699" customFormat="false" ht="15.75" hidden="true" customHeight="false" outlineLevel="0" collapsed="false">
      <c r="A5699" s="0" t="s">
        <v>51</v>
      </c>
      <c r="B5699" s="0" t="s">
        <v>52</v>
      </c>
      <c r="C5699" s="0" t="s">
        <v>5872</v>
      </c>
      <c r="D5699" s="0" t="n">
        <v>5514</v>
      </c>
      <c r="E5699" s="0" t="n">
        <v>31.325739</v>
      </c>
      <c r="F5699" s="0" t="n">
        <v>6.050436</v>
      </c>
      <c r="G5699" s="0" t="n">
        <v>0.0012768701765</v>
      </c>
      <c r="H5699" s="0" t="n">
        <v>1742.9</v>
      </c>
      <c r="I5699" s="0" t="n">
        <v>1.68862</v>
      </c>
      <c r="J5699" s="0" t="n">
        <v>5.13514</v>
      </c>
      <c r="K5699" s="0" t="n">
        <v>370</v>
      </c>
      <c r="L5699" s="0" t="s">
        <v>20</v>
      </c>
      <c r="M5699" s="0" t="n">
        <f aca="false">35.3*G5699</f>
        <v>0.04507351723045</v>
      </c>
      <c r="N5699" s="0" t="n">
        <f aca="false">M5699*1000/365</f>
        <v>0.123489088302603</v>
      </c>
      <c r="O5699" s="0" t="n">
        <f aca="false">Table1[[#This Row],[Detection frequency 2021]]/100*365</f>
        <v>18.743261</v>
      </c>
      <c r="P5699" s="0" t="n">
        <f aca="false">Table1[[#This Row],[Flared days/year]]/12</f>
        <v>1.56193841666667</v>
      </c>
      <c r="Q5699" s="2" t="n">
        <f aca="false">Table1[[#This Row],['#days per month]]-P5755</f>
        <v>0.223960958333333</v>
      </c>
    </row>
    <row r="5700" customFormat="false" ht="15.75" hidden="true" customHeight="false" outlineLevel="0" collapsed="false">
      <c r="A5700" s="0" t="s">
        <v>645</v>
      </c>
      <c r="B5700" s="0" t="s">
        <v>646</v>
      </c>
      <c r="C5700" s="0" t="s">
        <v>5873</v>
      </c>
      <c r="D5700" s="0" t="n">
        <v>2702</v>
      </c>
      <c r="E5700" s="0" t="n">
        <v>32.28665</v>
      </c>
      <c r="F5700" s="0" t="n">
        <v>-101.43236</v>
      </c>
      <c r="G5700" s="0" t="n">
        <v>0.001264732711</v>
      </c>
      <c r="H5700" s="0" t="n">
        <v>1976.73</v>
      </c>
      <c r="I5700" s="0" t="n">
        <v>1.6015</v>
      </c>
      <c r="J5700" s="0" t="n">
        <v>6.41399</v>
      </c>
      <c r="K5700" s="0" t="n">
        <v>343</v>
      </c>
      <c r="L5700" s="0" t="s">
        <v>20</v>
      </c>
      <c r="M5700" s="0" t="n">
        <f aca="false">35.3*G5700</f>
        <v>0.0446450646983</v>
      </c>
      <c r="N5700" s="0" t="n">
        <f aca="false">M5700*1000/365</f>
        <v>0.122315245748767</v>
      </c>
      <c r="O5700" s="0" t="n">
        <f aca="false">Table1[[#This Row],[Detection frequency 2021]]/100*365</f>
        <v>23.4110635</v>
      </c>
      <c r="P5700" s="0" t="n">
        <f aca="false">Table1[[#This Row],[Flared days/year]]/12</f>
        <v>1.95092195833333</v>
      </c>
      <c r="Q5700" s="2" t="n">
        <f aca="false">Table1[[#This Row],['#days per month]]-P5756</f>
        <v>1.36878345833333</v>
      </c>
    </row>
    <row r="5701" customFormat="false" ht="15.75" hidden="true" customHeight="false" outlineLevel="0" collapsed="false">
      <c r="A5701" s="0" t="s">
        <v>645</v>
      </c>
      <c r="B5701" s="0" t="s">
        <v>646</v>
      </c>
      <c r="C5701" s="0" t="s">
        <v>5874</v>
      </c>
      <c r="D5701" s="0" t="n">
        <v>1047</v>
      </c>
      <c r="E5701" s="0" t="n">
        <v>48.079551</v>
      </c>
      <c r="F5701" s="0" t="n">
        <v>-102.491463</v>
      </c>
      <c r="G5701" s="0" t="n">
        <v>0.0012628717308</v>
      </c>
      <c r="H5701" s="0" t="n">
        <v>1745.97</v>
      </c>
      <c r="I5701" s="0" t="n">
        <v>1.06602</v>
      </c>
      <c r="J5701" s="0" t="n">
        <v>9.85075</v>
      </c>
      <c r="K5701" s="0" t="n">
        <v>335</v>
      </c>
      <c r="L5701" s="0" t="s">
        <v>20</v>
      </c>
      <c r="M5701" s="0" t="n">
        <f aca="false">35.3*G5701</f>
        <v>0.04457937209724</v>
      </c>
      <c r="N5701" s="0" t="n">
        <f aca="false">M5701*1000/365</f>
        <v>0.122135266019836</v>
      </c>
      <c r="O5701" s="0" t="n">
        <f aca="false">Table1[[#This Row],[Detection frequency 2021]]/100*365</f>
        <v>35.9552375</v>
      </c>
      <c r="P5701" s="0" t="n">
        <f aca="false">Table1[[#This Row],[Flared days/year]]/12</f>
        <v>2.99626979166667</v>
      </c>
      <c r="Q5701" s="2" t="n">
        <f aca="false">Table1[[#This Row],['#days per month]]-P5757</f>
        <v>0.671429666666667</v>
      </c>
    </row>
    <row r="5702" customFormat="false" ht="15.75" hidden="true" customHeight="false" outlineLevel="0" collapsed="false">
      <c r="A5702" s="0" t="s">
        <v>161</v>
      </c>
      <c r="B5702" s="0" t="s">
        <v>162</v>
      </c>
      <c r="C5702" s="0" t="s">
        <v>5875</v>
      </c>
      <c r="D5702" s="0" t="n">
        <v>10866</v>
      </c>
      <c r="E5702" s="0" t="n">
        <v>29.325138</v>
      </c>
      <c r="F5702" s="0" t="n">
        <v>105.812178</v>
      </c>
      <c r="G5702" s="0" t="n">
        <v>0.0012626369068</v>
      </c>
      <c r="H5702" s="0" t="n">
        <v>1883.5</v>
      </c>
      <c r="I5702" s="0" t="n">
        <v>1.6015</v>
      </c>
      <c r="J5702" s="0" t="n">
        <v>4.34783</v>
      </c>
      <c r="K5702" s="0" t="n">
        <v>92</v>
      </c>
      <c r="L5702" s="0" t="s">
        <v>20</v>
      </c>
      <c r="M5702" s="0" t="n">
        <f aca="false">35.3*G5702</f>
        <v>0.04457108281004</v>
      </c>
      <c r="N5702" s="0" t="n">
        <f aca="false">M5702*1000/365</f>
        <v>0.122112555643945</v>
      </c>
      <c r="O5702" s="0" t="n">
        <f aca="false">Table1[[#This Row],[Detection frequency 2021]]/100*365</f>
        <v>15.8695795</v>
      </c>
      <c r="P5702" s="0" t="n">
        <f aca="false">Table1[[#This Row],[Flared days/year]]/12</f>
        <v>1.32246495833333</v>
      </c>
      <c r="Q5702" s="2" t="n">
        <f aca="false">Table1[[#This Row],['#days per month]]-P5758</f>
        <v>0.855952375000003</v>
      </c>
    </row>
    <row r="5703" customFormat="false" ht="15.75" hidden="true" customHeight="false" outlineLevel="0" collapsed="false">
      <c r="A5703" s="0" t="s">
        <v>598</v>
      </c>
      <c r="B5703" s="0" t="s">
        <v>599</v>
      </c>
      <c r="C5703" s="0" t="s">
        <v>5876</v>
      </c>
      <c r="D5703" s="0" t="n">
        <v>80</v>
      </c>
      <c r="E5703" s="0" t="n">
        <v>55.794279</v>
      </c>
      <c r="F5703" s="0" t="n">
        <v>-120.523414999999</v>
      </c>
      <c r="G5703" s="0" t="n">
        <v>0.0012624373064</v>
      </c>
      <c r="H5703" s="0" t="n">
        <v>1837.71</v>
      </c>
      <c r="I5703" s="0" t="n">
        <v>1.6015</v>
      </c>
      <c r="J5703" s="0" t="n">
        <v>8.04598</v>
      </c>
      <c r="K5703" s="0" t="n">
        <v>261</v>
      </c>
      <c r="L5703" s="0" t="s">
        <v>20</v>
      </c>
      <c r="M5703" s="0" t="n">
        <f aca="false">35.3*G5703</f>
        <v>0.04456403691592</v>
      </c>
      <c r="N5703" s="0" t="n">
        <f aca="false">M5703*1000/365</f>
        <v>0.122093251824438</v>
      </c>
      <c r="O5703" s="0" t="n">
        <f aca="false">Table1[[#This Row],[Detection frequency 2021]]/100*365</f>
        <v>29.367827</v>
      </c>
      <c r="P5703" s="0" t="n">
        <f aca="false">Table1[[#This Row],[Flared days/year]]/12</f>
        <v>2.44731891666667</v>
      </c>
      <c r="Q5703" s="2" t="n">
        <f aca="false">Table1[[#This Row],['#days per month]]-P5759</f>
        <v>0.885134125</v>
      </c>
    </row>
    <row r="5704" customFormat="false" ht="15.75" hidden="true" customHeight="false" outlineLevel="0" collapsed="false">
      <c r="A5704" s="0" t="s">
        <v>24</v>
      </c>
      <c r="B5704" s="0" t="s">
        <v>25</v>
      </c>
      <c r="C5704" s="0" t="s">
        <v>5877</v>
      </c>
      <c r="D5704" s="0" t="n">
        <v>8993</v>
      </c>
      <c r="E5704" s="0" t="n">
        <v>62.107237</v>
      </c>
      <c r="F5704" s="0" t="n">
        <v>75.510913</v>
      </c>
      <c r="G5704" s="0" t="n">
        <v>0.0012624196946</v>
      </c>
      <c r="H5704" s="0" t="n">
        <v>1766.22</v>
      </c>
      <c r="I5704" s="0" t="n">
        <v>1.79304</v>
      </c>
      <c r="J5704" s="0" t="n">
        <v>9.58083999999999</v>
      </c>
      <c r="K5704" s="0" t="n">
        <v>167</v>
      </c>
      <c r="L5704" s="0" t="s">
        <v>20</v>
      </c>
      <c r="M5704" s="0" t="n">
        <f aca="false">35.3*G5704</f>
        <v>0.04456341521938</v>
      </c>
      <c r="N5704" s="0" t="n">
        <f aca="false">M5704*1000/365</f>
        <v>0.122091548546247</v>
      </c>
      <c r="O5704" s="0" t="n">
        <f aca="false">Table1[[#This Row],[Detection frequency 2021]]/100*365</f>
        <v>34.970066</v>
      </c>
      <c r="P5704" s="0" t="n">
        <f aca="false">Table1[[#This Row],[Flared days/year]]/12</f>
        <v>2.91417216666666</v>
      </c>
      <c r="Q5704" s="2" t="n">
        <f aca="false">Table1[[#This Row],['#days per month]]-P5760</f>
        <v>0.433054249999997</v>
      </c>
    </row>
    <row r="5705" customFormat="false" ht="15.75" hidden="true" customHeight="false" outlineLevel="0" collapsed="false">
      <c r="A5705" s="0" t="s">
        <v>645</v>
      </c>
      <c r="B5705" s="0" t="s">
        <v>646</v>
      </c>
      <c r="C5705" s="0" t="s">
        <v>5878</v>
      </c>
      <c r="D5705" s="0" t="n">
        <v>951</v>
      </c>
      <c r="E5705" s="0" t="n">
        <v>48.271313</v>
      </c>
      <c r="F5705" s="0" t="n">
        <v>-102.667606999999</v>
      </c>
      <c r="G5705" s="0" t="n">
        <v>0.0012619001465</v>
      </c>
      <c r="H5705" s="0" t="n">
        <v>1813.59</v>
      </c>
      <c r="I5705" s="0" t="n">
        <v>2.5457</v>
      </c>
      <c r="J5705" s="0" t="n">
        <v>8.30861</v>
      </c>
      <c r="K5705" s="0" t="n">
        <v>337</v>
      </c>
      <c r="L5705" s="0" t="s">
        <v>20</v>
      </c>
      <c r="M5705" s="0" t="n">
        <f aca="false">35.3*G5705</f>
        <v>0.04454507517145</v>
      </c>
      <c r="N5705" s="0" t="n">
        <f aca="false">M5705*1000/365</f>
        <v>0.122041301839589</v>
      </c>
      <c r="O5705" s="0" t="n">
        <f aca="false">Table1[[#This Row],[Detection frequency 2021]]/100*365</f>
        <v>30.3264265</v>
      </c>
      <c r="P5705" s="0" t="n">
        <f aca="false">Table1[[#This Row],[Flared days/year]]/12</f>
        <v>2.52720220833333</v>
      </c>
      <c r="Q5705" s="2" t="n">
        <f aca="false">Table1[[#This Row],['#days per month]]-P5761</f>
        <v>0.481635750000002</v>
      </c>
    </row>
    <row r="5706" customFormat="false" ht="15.75" hidden="true" customHeight="false" outlineLevel="0" collapsed="false">
      <c r="A5706" s="0" t="s">
        <v>645</v>
      </c>
      <c r="B5706" s="0" t="s">
        <v>646</v>
      </c>
      <c r="C5706" s="0" t="s">
        <v>5879</v>
      </c>
      <c r="D5706" s="0" t="n">
        <v>2171</v>
      </c>
      <c r="E5706" s="0" t="n">
        <v>32.769277</v>
      </c>
      <c r="F5706" s="0" t="n">
        <v>-102.807604</v>
      </c>
      <c r="G5706" s="0" t="n">
        <v>0.00126069960879999</v>
      </c>
      <c r="H5706" s="0" t="n">
        <v>1741.36</v>
      </c>
      <c r="I5706" s="0" t="n">
        <v>1.6015</v>
      </c>
      <c r="J5706" s="0" t="n">
        <v>11.3433</v>
      </c>
      <c r="K5706" s="0" t="n">
        <v>335</v>
      </c>
      <c r="L5706" s="0" t="s">
        <v>20</v>
      </c>
      <c r="M5706" s="0" t="n">
        <f aca="false">35.3*G5706</f>
        <v>0.0445026961906396</v>
      </c>
      <c r="N5706" s="0" t="n">
        <f aca="false">M5706*1000/365</f>
        <v>0.121925195042848</v>
      </c>
      <c r="O5706" s="0" t="n">
        <f aca="false">Table1[[#This Row],[Detection frequency 2021]]/100*365</f>
        <v>41.403045</v>
      </c>
      <c r="P5706" s="0" t="n">
        <f aca="false">Table1[[#This Row],[Flared days/year]]/12</f>
        <v>3.45025375</v>
      </c>
      <c r="Q5706" s="2" t="n">
        <f aca="false">Table1[[#This Row],['#days per month]]-P5762</f>
        <v>1.40090345833334</v>
      </c>
    </row>
    <row r="5707" customFormat="false" ht="15.75" hidden="true" customHeight="false" outlineLevel="0" collapsed="false">
      <c r="A5707" s="0" t="s">
        <v>645</v>
      </c>
      <c r="B5707" s="0" t="s">
        <v>646</v>
      </c>
      <c r="C5707" s="0" t="s">
        <v>5880</v>
      </c>
      <c r="D5707" s="0" t="n">
        <v>2280</v>
      </c>
      <c r="E5707" s="0" t="n">
        <v>32.360949</v>
      </c>
      <c r="F5707" s="0" t="n">
        <v>-102.231332</v>
      </c>
      <c r="G5707" s="0" t="n">
        <v>0.00126035030809999</v>
      </c>
      <c r="H5707" s="0" t="n">
        <v>1942.61</v>
      </c>
      <c r="I5707" s="0" t="n">
        <v>1.6015</v>
      </c>
      <c r="J5707" s="0" t="n">
        <v>3.81231999999999</v>
      </c>
      <c r="K5707" s="0" t="n">
        <v>341</v>
      </c>
      <c r="L5707" s="0" t="s">
        <v>20</v>
      </c>
      <c r="M5707" s="0" t="n">
        <f aca="false">35.3*G5707</f>
        <v>0.0444903658759296</v>
      </c>
      <c r="N5707" s="0" t="n">
        <f aca="false">M5707*1000/365</f>
        <v>0.121891413358711</v>
      </c>
      <c r="O5707" s="0" t="n">
        <f aca="false">Table1[[#This Row],[Detection frequency 2021]]/100*365</f>
        <v>13.914968</v>
      </c>
      <c r="P5707" s="0" t="n">
        <f aca="false">Table1[[#This Row],[Flared days/year]]/12</f>
        <v>1.15958066666666</v>
      </c>
      <c r="Q5707" s="2" t="n">
        <f aca="false">Table1[[#This Row],['#days per month]]-P5763</f>
        <v>0.175221291666663</v>
      </c>
    </row>
    <row r="5708" customFormat="false" ht="15.75" hidden="true" customHeight="false" outlineLevel="0" collapsed="false">
      <c r="A5708" s="0" t="s">
        <v>645</v>
      </c>
      <c r="B5708" s="0" t="s">
        <v>646</v>
      </c>
      <c r="C5708" s="0" t="s">
        <v>5881</v>
      </c>
      <c r="D5708" s="0" t="n">
        <v>1665</v>
      </c>
      <c r="E5708" s="0" t="n">
        <v>31.990003</v>
      </c>
      <c r="F5708" s="0" t="n">
        <v>-103.656755</v>
      </c>
      <c r="G5708" s="0" t="n">
        <v>0.0012593464355</v>
      </c>
      <c r="H5708" s="0" t="n">
        <v>1880.73</v>
      </c>
      <c r="I5708" s="0" t="n">
        <v>1.6015</v>
      </c>
      <c r="J5708" s="0" t="n">
        <v>5.98802</v>
      </c>
      <c r="K5708" s="0" t="n">
        <v>334</v>
      </c>
      <c r="L5708" s="0" t="s">
        <v>20</v>
      </c>
      <c r="M5708" s="0" t="n">
        <f aca="false">35.3*G5708</f>
        <v>0.04445492917315</v>
      </c>
      <c r="N5708" s="0" t="n">
        <f aca="false">M5708*1000/365</f>
        <v>0.121794326501781</v>
      </c>
      <c r="O5708" s="0" t="n">
        <f aca="false">Table1[[#This Row],[Detection frequency 2021]]/100*365</f>
        <v>21.856273</v>
      </c>
      <c r="P5708" s="0" t="n">
        <f aca="false">Table1[[#This Row],[Flared days/year]]/12</f>
        <v>1.82135608333333</v>
      </c>
      <c r="Q5708" s="2" t="n">
        <f aca="false">Table1[[#This Row],['#days per month]]-P5764</f>
        <v>-0.300735666666664</v>
      </c>
    </row>
    <row r="5709" customFormat="false" ht="15.75" hidden="true" customHeight="false" outlineLevel="0" collapsed="false">
      <c r="A5709" s="0" t="s">
        <v>645</v>
      </c>
      <c r="B5709" s="0" t="s">
        <v>646</v>
      </c>
      <c r="C5709" s="0" t="s">
        <v>5882</v>
      </c>
      <c r="D5709" s="0" t="n">
        <v>3055</v>
      </c>
      <c r="E5709" s="0" t="n">
        <v>28.496276</v>
      </c>
      <c r="F5709" s="0" t="n">
        <v>-98.543239</v>
      </c>
      <c r="G5709" s="0" t="n">
        <v>0.0012582339568</v>
      </c>
      <c r="H5709" s="0" t="n">
        <v>1884.33</v>
      </c>
      <c r="I5709" s="0" t="n">
        <v>1.64516</v>
      </c>
      <c r="J5709" s="0" t="n">
        <v>11</v>
      </c>
      <c r="K5709" s="0" t="n">
        <v>300</v>
      </c>
      <c r="L5709" s="0" t="s">
        <v>20</v>
      </c>
      <c r="M5709" s="0" t="n">
        <f aca="false">35.3*G5709</f>
        <v>0.04441565867504</v>
      </c>
      <c r="N5709" s="0" t="n">
        <f aca="false">M5709*1000/365</f>
        <v>0.121686736096</v>
      </c>
      <c r="O5709" s="0" t="n">
        <f aca="false">Table1[[#This Row],[Detection frequency 2021]]/100*365</f>
        <v>40.15</v>
      </c>
      <c r="P5709" s="0" t="n">
        <f aca="false">Table1[[#This Row],[Flared days/year]]/12</f>
        <v>3.34583333333333</v>
      </c>
      <c r="Q5709" s="2" t="n">
        <f aca="false">Table1[[#This Row],['#days per month]]-P5765</f>
        <v>0.849631791666666</v>
      </c>
    </row>
    <row r="5710" customFormat="false" ht="15.75" hidden="true" customHeight="false" outlineLevel="0" collapsed="false">
      <c r="A5710" s="0" t="s">
        <v>598</v>
      </c>
      <c r="B5710" s="0" t="s">
        <v>599</v>
      </c>
      <c r="C5710" s="0" t="s">
        <v>5883</v>
      </c>
      <c r="D5710" s="0" t="n">
        <v>573</v>
      </c>
      <c r="E5710" s="0" t="n">
        <v>49.593771</v>
      </c>
      <c r="F5710" s="0" t="n">
        <v>-103.37021</v>
      </c>
      <c r="G5710" s="0" t="n">
        <v>0.0012577261499</v>
      </c>
      <c r="H5710" s="0" t="n">
        <v>1893.32</v>
      </c>
      <c r="I5710" s="0" t="n">
        <v>1.6015</v>
      </c>
      <c r="J5710" s="0" t="n">
        <v>10.3125</v>
      </c>
      <c r="K5710" s="0" t="n">
        <v>320</v>
      </c>
      <c r="L5710" s="0" t="s">
        <v>20</v>
      </c>
      <c r="M5710" s="0" t="n">
        <f aca="false">35.3*G5710</f>
        <v>0.04439773309147</v>
      </c>
      <c r="N5710" s="0" t="n">
        <f aca="false">M5710*1000/365</f>
        <v>0.121637624908137</v>
      </c>
      <c r="O5710" s="0" t="n">
        <f aca="false">Table1[[#This Row],[Detection frequency 2021]]/100*365</f>
        <v>37.640625</v>
      </c>
      <c r="P5710" s="0" t="n">
        <f aca="false">Table1[[#This Row],[Flared days/year]]/12</f>
        <v>3.13671875</v>
      </c>
      <c r="Q5710" s="2" t="n">
        <f aca="false">Table1[[#This Row],['#days per month]]-P5766</f>
        <v>1.01032608333333</v>
      </c>
    </row>
    <row r="5711" customFormat="false" ht="15.75" hidden="true" customHeight="false" outlineLevel="0" collapsed="false">
      <c r="A5711" s="0" t="s">
        <v>645</v>
      </c>
      <c r="B5711" s="0" t="s">
        <v>646</v>
      </c>
      <c r="C5711" s="0" t="s">
        <v>5884</v>
      </c>
      <c r="D5711" s="0" t="n">
        <v>2837</v>
      </c>
      <c r="E5711" s="0" t="n">
        <v>28.404514</v>
      </c>
      <c r="F5711" s="0" t="n">
        <v>-100.000705</v>
      </c>
      <c r="G5711" s="0" t="n">
        <v>0.0012571420252</v>
      </c>
      <c r="H5711" s="0" t="n">
        <v>1903.72</v>
      </c>
      <c r="I5711" s="0" t="n">
        <v>1.6015</v>
      </c>
      <c r="J5711" s="0" t="n">
        <v>5.18293</v>
      </c>
      <c r="K5711" s="0" t="n">
        <v>328</v>
      </c>
      <c r="L5711" s="0" t="s">
        <v>20</v>
      </c>
      <c r="M5711" s="0" t="n">
        <f aca="false">35.3*G5711</f>
        <v>0.04437711348956</v>
      </c>
      <c r="N5711" s="0" t="n">
        <f aca="false">M5711*1000/365</f>
        <v>0.12158113284811</v>
      </c>
      <c r="O5711" s="0" t="n">
        <f aca="false">Table1[[#This Row],[Detection frequency 2021]]/100*365</f>
        <v>18.9176945</v>
      </c>
      <c r="P5711" s="0" t="n">
        <f aca="false">Table1[[#This Row],[Flared days/year]]/12</f>
        <v>1.57647454166667</v>
      </c>
      <c r="Q5711" s="2" t="n">
        <f aca="false">Table1[[#This Row],['#days per month]]-P5767</f>
        <v>-0.463127208333334</v>
      </c>
    </row>
    <row r="5712" customFormat="false" ht="15.75" hidden="true" customHeight="false" outlineLevel="0" collapsed="false">
      <c r="A5712" s="0" t="s">
        <v>645</v>
      </c>
      <c r="B5712" s="0" t="s">
        <v>646</v>
      </c>
      <c r="C5712" s="0" t="s">
        <v>5885</v>
      </c>
      <c r="D5712" s="0" t="n">
        <v>2433</v>
      </c>
      <c r="E5712" s="0" t="n">
        <v>31.399452</v>
      </c>
      <c r="F5712" s="0" t="n">
        <v>-101.932881</v>
      </c>
      <c r="G5712" s="0" t="n">
        <v>0.0012557242753</v>
      </c>
      <c r="H5712" s="0" t="n">
        <v>1914.08</v>
      </c>
      <c r="I5712" s="0" t="n">
        <v>1.6015</v>
      </c>
      <c r="J5712" s="0" t="n">
        <v>6.70554</v>
      </c>
      <c r="K5712" s="0" t="n">
        <v>343</v>
      </c>
      <c r="L5712" s="0" t="s">
        <v>20</v>
      </c>
      <c r="M5712" s="0" t="n">
        <f aca="false">35.3*G5712</f>
        <v>0.04432706691809</v>
      </c>
      <c r="N5712" s="0" t="n">
        <f aca="false">M5712*1000/365</f>
        <v>0.121444018953671</v>
      </c>
      <c r="O5712" s="0" t="n">
        <f aca="false">Table1[[#This Row],[Detection frequency 2021]]/100*365</f>
        <v>24.475221</v>
      </c>
      <c r="P5712" s="0" t="n">
        <f aca="false">Table1[[#This Row],[Flared days/year]]/12</f>
        <v>2.03960175</v>
      </c>
      <c r="Q5712" s="2" t="n">
        <f aca="false">Table1[[#This Row],['#days per month]]-P5768</f>
        <v>0.822935083333334</v>
      </c>
    </row>
    <row r="5713" customFormat="false" ht="15.75" hidden="true" customHeight="false" outlineLevel="0" collapsed="false">
      <c r="A5713" s="0" t="s">
        <v>645</v>
      </c>
      <c r="B5713" s="0" t="s">
        <v>646</v>
      </c>
      <c r="C5713" s="0" t="s">
        <v>5886</v>
      </c>
      <c r="D5713" s="0" t="n">
        <v>2049</v>
      </c>
      <c r="E5713" s="0" t="n">
        <v>32.3727219999999</v>
      </c>
      <c r="F5713" s="0" t="n">
        <v>-103.188067</v>
      </c>
      <c r="G5713" s="0" t="n">
        <v>0.0012555598985</v>
      </c>
      <c r="H5713" s="0" t="n">
        <v>1900.06</v>
      </c>
      <c r="I5713" s="0" t="n">
        <v>1.6015</v>
      </c>
      <c r="J5713" s="0" t="n">
        <v>3.80116999999999</v>
      </c>
      <c r="K5713" s="0" t="n">
        <v>342</v>
      </c>
      <c r="L5713" s="0" t="s">
        <v>20</v>
      </c>
      <c r="M5713" s="0" t="n">
        <f aca="false">35.3*G5713</f>
        <v>0.04432126441705</v>
      </c>
      <c r="N5713" s="0" t="n">
        <f aca="false">M5713*1000/365</f>
        <v>0.121428121690548</v>
      </c>
      <c r="O5713" s="0" t="n">
        <f aca="false">Table1[[#This Row],[Detection frequency 2021]]/100*365</f>
        <v>13.8742705</v>
      </c>
      <c r="P5713" s="0" t="n">
        <f aca="false">Table1[[#This Row],[Flared days/year]]/12</f>
        <v>1.15618920833333</v>
      </c>
      <c r="Q5713" s="2" t="n">
        <f aca="false">Table1[[#This Row],['#days per month]]-P5769</f>
        <v>-1.44876408333334</v>
      </c>
    </row>
    <row r="5714" customFormat="false" ht="15.75" hidden="true" customHeight="false" outlineLevel="0" collapsed="false">
      <c r="A5714" s="0" t="s">
        <v>24</v>
      </c>
      <c r="B5714" s="0" t="s">
        <v>25</v>
      </c>
      <c r="C5714" s="0" t="s">
        <v>5887</v>
      </c>
      <c r="D5714" s="0" t="n">
        <v>6763</v>
      </c>
      <c r="E5714" s="0" t="n">
        <v>52.921459</v>
      </c>
      <c r="F5714" s="0" t="n">
        <v>50.510463</v>
      </c>
      <c r="G5714" s="0" t="n">
        <v>0.00125467050259999</v>
      </c>
      <c r="H5714" s="0" t="n">
        <v>1892</v>
      </c>
      <c r="I5714" s="0" t="n">
        <v>1.6015</v>
      </c>
      <c r="J5714" s="0" t="n">
        <v>7.14286</v>
      </c>
      <c r="K5714" s="0" t="n">
        <v>308</v>
      </c>
      <c r="L5714" s="0" t="s">
        <v>20</v>
      </c>
      <c r="M5714" s="0" t="n">
        <f aca="false">35.3*G5714</f>
        <v>0.0442898687417797</v>
      </c>
      <c r="N5714" s="0" t="n">
        <f aca="false">M5714*1000/365</f>
        <v>0.121342106141862</v>
      </c>
      <c r="O5714" s="0" t="n">
        <f aca="false">Table1[[#This Row],[Detection frequency 2021]]/100*365</f>
        <v>26.071439</v>
      </c>
      <c r="P5714" s="0" t="n">
        <f aca="false">Table1[[#This Row],[Flared days/year]]/12</f>
        <v>2.17261991666667</v>
      </c>
      <c r="Q5714" s="2" t="n">
        <f aca="false">Table1[[#This Row],['#days per month]]-P5770</f>
        <v>0.753174458333333</v>
      </c>
    </row>
    <row r="5715" customFormat="false" ht="15.75" hidden="true" customHeight="false" outlineLevel="0" collapsed="false">
      <c r="A5715" s="0" t="s">
        <v>24</v>
      </c>
      <c r="B5715" s="0" t="s">
        <v>25</v>
      </c>
      <c r="C5715" s="0" t="s">
        <v>5888</v>
      </c>
      <c r="D5715" s="0" t="n">
        <v>10404</v>
      </c>
      <c r="E5715" s="0" t="n">
        <v>57.6805729999999</v>
      </c>
      <c r="F5715" s="0" t="n">
        <v>106.075391</v>
      </c>
      <c r="G5715" s="0" t="n">
        <v>0.00125290638729999</v>
      </c>
      <c r="H5715" s="0" t="n">
        <v>1512</v>
      </c>
      <c r="I5715" s="0" t="n">
        <v>1.6015</v>
      </c>
      <c r="J5715" s="0" t="n">
        <v>1.40351</v>
      </c>
      <c r="K5715" s="0" t="n">
        <v>285</v>
      </c>
      <c r="L5715" s="0" t="s">
        <v>20</v>
      </c>
      <c r="M5715" s="0" t="n">
        <f aca="false">35.3*G5715</f>
        <v>0.0442275954716897</v>
      </c>
      <c r="N5715" s="0" t="n">
        <f aca="false">M5715*1000/365</f>
        <v>0.121171494442985</v>
      </c>
      <c r="O5715" s="0" t="n">
        <f aca="false">Table1[[#This Row],[Detection frequency 2021]]/100*365</f>
        <v>5.1228115</v>
      </c>
      <c r="P5715" s="0" t="n">
        <f aca="false">Table1[[#This Row],[Flared days/year]]/12</f>
        <v>0.426900958333333</v>
      </c>
      <c r="Q5715" s="2" t="n">
        <f aca="false">Table1[[#This Row],['#days per month]]-P5771</f>
        <v>-2.70884445833333</v>
      </c>
    </row>
    <row r="5716" customFormat="false" ht="15.75" hidden="true" customHeight="false" outlineLevel="0" collapsed="false">
      <c r="A5716" s="0" t="s">
        <v>543</v>
      </c>
      <c r="B5716" s="0" t="s">
        <v>544</v>
      </c>
      <c r="C5716" s="0" t="s">
        <v>5889</v>
      </c>
      <c r="D5716" s="0" t="n">
        <v>12461</v>
      </c>
      <c r="E5716" s="0" t="n">
        <v>-21.886854</v>
      </c>
      <c r="F5716" s="0" t="n">
        <v>148.000607</v>
      </c>
      <c r="G5716" s="0" t="n">
        <v>0.0012521050504</v>
      </c>
      <c r="H5716" s="0" t="n">
        <v>1795.86</v>
      </c>
      <c r="I5716" s="0" t="n">
        <v>1.51807999999999</v>
      </c>
      <c r="J5716" s="0" t="n">
        <v>10.7843</v>
      </c>
      <c r="K5716" s="0" t="n">
        <v>306</v>
      </c>
      <c r="L5716" s="0" t="s">
        <v>20</v>
      </c>
      <c r="M5716" s="0" t="n">
        <f aca="false">35.3*G5716</f>
        <v>0.04419930827912</v>
      </c>
      <c r="N5716" s="0" t="n">
        <f aca="false">M5716*1000/365</f>
        <v>0.12109399528526</v>
      </c>
      <c r="O5716" s="0" t="n">
        <f aca="false">Table1[[#This Row],[Detection frequency 2021]]/100*365</f>
        <v>39.362695</v>
      </c>
      <c r="P5716" s="0" t="n">
        <f aca="false">Table1[[#This Row],[Flared days/year]]/12</f>
        <v>3.28022458333333</v>
      </c>
      <c r="Q5716" s="2" t="n">
        <f aca="false">Table1[[#This Row],['#days per month]]-P5772</f>
        <v>1.09022458333333</v>
      </c>
    </row>
    <row r="5717" customFormat="false" ht="15.75" hidden="true" customHeight="false" outlineLevel="0" collapsed="false">
      <c r="A5717" s="0" t="s">
        <v>645</v>
      </c>
      <c r="B5717" s="0" t="s">
        <v>646</v>
      </c>
      <c r="C5717" s="0" t="s">
        <v>5890</v>
      </c>
      <c r="D5717" s="0" t="n">
        <v>1902</v>
      </c>
      <c r="E5717" s="0" t="n">
        <v>31.7018469999999</v>
      </c>
      <c r="F5717" s="0" t="n">
        <v>-103.456823</v>
      </c>
      <c r="G5717" s="0" t="n">
        <v>0.0012515209257</v>
      </c>
      <c r="H5717" s="0" t="n">
        <v>1899.12</v>
      </c>
      <c r="I5717" s="0" t="n">
        <v>3.43755</v>
      </c>
      <c r="J5717" s="0" t="n">
        <v>7.18563</v>
      </c>
      <c r="K5717" s="0" t="n">
        <v>334</v>
      </c>
      <c r="L5717" s="0" t="s">
        <v>20</v>
      </c>
      <c r="M5717" s="0" t="n">
        <f aca="false">35.3*G5717</f>
        <v>0.04417868867721</v>
      </c>
      <c r="N5717" s="0" t="n">
        <f aca="false">M5717*1000/365</f>
        <v>0.121037503225233</v>
      </c>
      <c r="O5717" s="0" t="n">
        <f aca="false">Table1[[#This Row],[Detection frequency 2021]]/100*365</f>
        <v>26.2275495</v>
      </c>
      <c r="P5717" s="0" t="n">
        <f aca="false">Table1[[#This Row],[Flared days/year]]/12</f>
        <v>2.185629125</v>
      </c>
      <c r="Q5717" s="2" t="n">
        <f aca="false">Table1[[#This Row],['#days per month]]-P5773</f>
        <v>0.444606500000003</v>
      </c>
    </row>
    <row r="5718" customFormat="false" ht="15.75" hidden="true" customHeight="false" outlineLevel="0" collapsed="false">
      <c r="A5718" s="0" t="s">
        <v>17</v>
      </c>
      <c r="B5718" s="0" t="s">
        <v>18</v>
      </c>
      <c r="C5718" s="0" t="s">
        <v>5891</v>
      </c>
      <c r="D5718" s="0" t="n">
        <v>4314</v>
      </c>
      <c r="E5718" s="0" t="n">
        <v>9.69558099999999</v>
      </c>
      <c r="F5718" s="0" t="n">
        <v>-63.675028</v>
      </c>
      <c r="G5718" s="0" t="n">
        <v>0.0012514152549</v>
      </c>
      <c r="H5718" s="0" t="n">
        <v>2017.43</v>
      </c>
      <c r="I5718" s="0" t="n">
        <v>1.6015</v>
      </c>
      <c r="J5718" s="0" t="n">
        <v>5.75916</v>
      </c>
      <c r="K5718" s="0" t="n">
        <v>191</v>
      </c>
      <c r="L5718" s="0" t="s">
        <v>20</v>
      </c>
      <c r="M5718" s="0" t="n">
        <f aca="false">35.3*G5718</f>
        <v>0.04417495849797</v>
      </c>
      <c r="N5718" s="0" t="n">
        <f aca="false">M5718*1000/365</f>
        <v>0.121027283556082</v>
      </c>
      <c r="O5718" s="0" t="n">
        <f aca="false">Table1[[#This Row],[Detection frequency 2021]]/100*365</f>
        <v>21.020934</v>
      </c>
      <c r="P5718" s="0" t="n">
        <f aca="false">Table1[[#This Row],[Flared days/year]]/12</f>
        <v>1.7517445</v>
      </c>
      <c r="Q5718" s="2" t="n">
        <f aca="false">Table1[[#This Row],['#days per month]]-P5774</f>
        <v>-0.0732555000000001</v>
      </c>
    </row>
    <row r="5719" customFormat="false" ht="15.75" hidden="true" customHeight="false" outlineLevel="0" collapsed="false">
      <c r="A5719" s="0" t="s">
        <v>24</v>
      </c>
      <c r="B5719" s="0" t="s">
        <v>25</v>
      </c>
      <c r="C5719" s="0" t="s">
        <v>5892</v>
      </c>
      <c r="D5719" s="0" t="n">
        <v>8934</v>
      </c>
      <c r="E5719" s="0" t="n">
        <v>59.234038</v>
      </c>
      <c r="F5719" s="0" t="n">
        <v>74.332335</v>
      </c>
      <c r="G5719" s="0" t="n">
        <v>0.0012511892368</v>
      </c>
      <c r="H5719" s="0" t="n">
        <v>1850.88</v>
      </c>
      <c r="I5719" s="0" t="n">
        <v>1.5924</v>
      </c>
      <c r="J5719" s="0" t="n">
        <v>5.88235</v>
      </c>
      <c r="K5719" s="0" t="n">
        <v>238</v>
      </c>
      <c r="L5719" s="0" t="s">
        <v>20</v>
      </c>
      <c r="M5719" s="0" t="n">
        <f aca="false">35.3*G5719</f>
        <v>0.04416698005904</v>
      </c>
      <c r="N5719" s="0" t="n">
        <f aca="false">M5719*1000/365</f>
        <v>0.121005424819288</v>
      </c>
      <c r="O5719" s="0" t="n">
        <f aca="false">Table1[[#This Row],[Detection frequency 2021]]/100*365</f>
        <v>21.4705775</v>
      </c>
      <c r="P5719" s="0" t="n">
        <f aca="false">Table1[[#This Row],[Flared days/year]]/12</f>
        <v>1.78921479166667</v>
      </c>
      <c r="Q5719" s="2" t="n">
        <f aca="false">Table1[[#This Row],['#days per month]]-P5775</f>
        <v>0.71251954166667</v>
      </c>
    </row>
    <row r="5720" customFormat="false" ht="15.75" hidden="true" customHeight="false" outlineLevel="0" collapsed="false">
      <c r="A5720" s="0" t="s">
        <v>28</v>
      </c>
      <c r="B5720" s="0" t="s">
        <v>29</v>
      </c>
      <c r="C5720" s="0" t="s">
        <v>5893</v>
      </c>
      <c r="D5720" s="0" t="n">
        <v>7994</v>
      </c>
      <c r="E5720" s="0" t="n">
        <v>30.613605</v>
      </c>
      <c r="F5720" s="0" t="n">
        <v>50.034126</v>
      </c>
      <c r="G5720" s="0" t="n">
        <v>0.001250173623</v>
      </c>
      <c r="H5720" s="0" t="n">
        <v>1668.08</v>
      </c>
      <c r="I5720" s="0" t="n">
        <v>1.6015</v>
      </c>
      <c r="J5720" s="0" t="n">
        <v>3.7037</v>
      </c>
      <c r="K5720" s="0" t="n">
        <v>405</v>
      </c>
      <c r="L5720" s="0" t="s">
        <v>20</v>
      </c>
      <c r="M5720" s="0" t="n">
        <f aca="false">35.3*G5720</f>
        <v>0.0441311288919</v>
      </c>
      <c r="N5720" s="0" t="n">
        <f aca="false">M5720*1000/365</f>
        <v>0.120907202443562</v>
      </c>
      <c r="O5720" s="0" t="n">
        <f aca="false">Table1[[#This Row],[Detection frequency 2021]]/100*365</f>
        <v>13.518505</v>
      </c>
      <c r="P5720" s="0" t="n">
        <f aca="false">Table1[[#This Row],[Flared days/year]]/12</f>
        <v>1.12654208333333</v>
      </c>
      <c r="Q5720" s="2" t="n">
        <f aca="false">Table1[[#This Row],['#days per month]]-P5776</f>
        <v>-1.45114266666667</v>
      </c>
    </row>
    <row r="5721" customFormat="false" ht="15.75" hidden="true" customHeight="false" outlineLevel="0" collapsed="false">
      <c r="A5721" s="0" t="s">
        <v>24</v>
      </c>
      <c r="B5721" s="0" t="s">
        <v>25</v>
      </c>
      <c r="C5721" s="0" t="s">
        <v>5894</v>
      </c>
      <c r="D5721" s="0" t="n">
        <v>6815</v>
      </c>
      <c r="E5721" s="0" t="n">
        <v>53.499939</v>
      </c>
      <c r="F5721" s="0" t="n">
        <v>51.469931</v>
      </c>
      <c r="G5721" s="0" t="n">
        <v>0.0012501560112</v>
      </c>
      <c r="H5721" s="0" t="n">
        <v>1908.44</v>
      </c>
      <c r="I5721" s="0" t="n">
        <v>2.20845999999999</v>
      </c>
      <c r="J5721" s="0" t="n">
        <v>4.69799</v>
      </c>
      <c r="K5721" s="0" t="n">
        <v>298</v>
      </c>
      <c r="L5721" s="0" t="s">
        <v>20</v>
      </c>
      <c r="M5721" s="0" t="n">
        <f aca="false">35.3*G5721</f>
        <v>0.04413050719536</v>
      </c>
      <c r="N5721" s="0" t="n">
        <f aca="false">M5721*1000/365</f>
        <v>0.12090549916537</v>
      </c>
      <c r="O5721" s="0" t="n">
        <f aca="false">Table1[[#This Row],[Detection frequency 2021]]/100*365</f>
        <v>17.1476635</v>
      </c>
      <c r="P5721" s="0" t="n">
        <f aca="false">Table1[[#This Row],[Flared days/year]]/12</f>
        <v>1.42897195833333</v>
      </c>
      <c r="Q5721" s="2" t="n">
        <f aca="false">Table1[[#This Row],['#days per month]]-P5777</f>
        <v>-0.0745147499999999</v>
      </c>
    </row>
    <row r="5722" customFormat="false" ht="15.75" hidden="true" customHeight="false" outlineLevel="0" collapsed="false">
      <c r="A5722" s="0" t="s">
        <v>24</v>
      </c>
      <c r="B5722" s="0" t="s">
        <v>25</v>
      </c>
      <c r="C5722" s="0" t="s">
        <v>5895</v>
      </c>
      <c r="D5722" s="0" t="n">
        <v>7007</v>
      </c>
      <c r="E5722" s="0" t="n">
        <v>54.012285</v>
      </c>
      <c r="F5722" s="0" t="n">
        <v>54.908705</v>
      </c>
      <c r="G5722" s="0" t="n">
        <v>0.0012501119817</v>
      </c>
      <c r="H5722" s="0" t="n">
        <v>1819.82</v>
      </c>
      <c r="I5722" s="0" t="n">
        <v>2.73287</v>
      </c>
      <c r="J5722" s="0" t="n">
        <v>9.48905</v>
      </c>
      <c r="K5722" s="0" t="n">
        <v>274</v>
      </c>
      <c r="L5722" s="0" t="s">
        <v>20</v>
      </c>
      <c r="M5722" s="0" t="n">
        <f aca="false">35.3*G5722</f>
        <v>0.04412895295401</v>
      </c>
      <c r="N5722" s="0" t="n">
        <f aca="false">M5722*1000/365</f>
        <v>0.12090124096989</v>
      </c>
      <c r="O5722" s="0" t="n">
        <f aca="false">Table1[[#This Row],[Detection frequency 2021]]/100*365</f>
        <v>34.6350325</v>
      </c>
      <c r="P5722" s="0" t="n">
        <f aca="false">Table1[[#This Row],[Flared days/year]]/12</f>
        <v>2.88625270833333</v>
      </c>
      <c r="Q5722" s="2" t="n">
        <f aca="false">Table1[[#This Row],['#days per month]]-P5778</f>
        <v>0.93533075</v>
      </c>
    </row>
    <row r="5723" customFormat="false" ht="15.75" hidden="true" customHeight="false" outlineLevel="0" collapsed="false">
      <c r="A5723" s="0" t="s">
        <v>161</v>
      </c>
      <c r="B5723" s="0" t="s">
        <v>162</v>
      </c>
      <c r="C5723" s="0" t="s">
        <v>5896</v>
      </c>
      <c r="D5723" s="0" t="n">
        <v>11019</v>
      </c>
      <c r="E5723" s="0" t="n">
        <v>39.183514</v>
      </c>
      <c r="F5723" s="0" t="n">
        <v>108.679703</v>
      </c>
      <c r="G5723" s="0" t="n">
        <v>0.001246768675</v>
      </c>
      <c r="H5723" s="0" t="n">
        <v>1756.64</v>
      </c>
      <c r="I5723" s="0" t="n">
        <v>1.6015</v>
      </c>
      <c r="J5723" s="0" t="n">
        <v>3.02197999999999</v>
      </c>
      <c r="K5723" s="0" t="n">
        <v>364</v>
      </c>
      <c r="L5723" s="0" t="s">
        <v>20</v>
      </c>
      <c r="M5723" s="0" t="n">
        <f aca="false">35.3*G5723</f>
        <v>0.0440109342275</v>
      </c>
      <c r="N5723" s="0" t="n">
        <f aca="false">M5723*1000/365</f>
        <v>0.120577901993151</v>
      </c>
      <c r="O5723" s="0" t="n">
        <f aca="false">Table1[[#This Row],[Detection frequency 2021]]/100*365</f>
        <v>11.030227</v>
      </c>
      <c r="P5723" s="0" t="n">
        <f aca="false">Table1[[#This Row],[Flared days/year]]/12</f>
        <v>0.91918558333333</v>
      </c>
      <c r="Q5723" s="2" t="n">
        <f aca="false">Table1[[#This Row],['#days per month]]-P5779</f>
        <v>-1.910273125</v>
      </c>
    </row>
    <row r="5724" customFormat="false" ht="15.75" hidden="true" customHeight="false" outlineLevel="0" collapsed="false">
      <c r="A5724" s="0" t="s">
        <v>645</v>
      </c>
      <c r="B5724" s="0" t="s">
        <v>646</v>
      </c>
      <c r="C5724" s="0" t="s">
        <v>5897</v>
      </c>
      <c r="D5724" s="0" t="n">
        <v>2935</v>
      </c>
      <c r="E5724" s="0" t="n">
        <v>28.2669359999999</v>
      </c>
      <c r="F5724" s="0" t="n">
        <v>-99.257051</v>
      </c>
      <c r="G5724" s="0" t="n">
        <v>0.0012467598691</v>
      </c>
      <c r="H5724" s="0" t="n">
        <v>1912.02</v>
      </c>
      <c r="I5724" s="0" t="n">
        <v>2.07538</v>
      </c>
      <c r="J5724" s="0" t="n">
        <v>6.28931</v>
      </c>
      <c r="K5724" s="0" t="n">
        <v>318</v>
      </c>
      <c r="L5724" s="0" t="s">
        <v>20</v>
      </c>
      <c r="M5724" s="0" t="n">
        <f aca="false">35.3*G5724</f>
        <v>0.04401062337923</v>
      </c>
      <c r="N5724" s="0" t="n">
        <f aca="false">M5724*1000/365</f>
        <v>0.120577050354055</v>
      </c>
      <c r="O5724" s="0" t="n">
        <f aca="false">Table1[[#This Row],[Detection frequency 2021]]/100*365</f>
        <v>22.9559815</v>
      </c>
      <c r="P5724" s="0" t="n">
        <f aca="false">Table1[[#This Row],[Flared days/year]]/12</f>
        <v>1.91299845833333</v>
      </c>
      <c r="Q5724" s="2" t="n">
        <f aca="false">Table1[[#This Row],['#days per month]]-P5780</f>
        <v>0.829912666666667</v>
      </c>
    </row>
    <row r="5725" customFormat="false" ht="15.75" hidden="true" customHeight="false" outlineLevel="0" collapsed="false">
      <c r="A5725" s="0" t="s">
        <v>1829</v>
      </c>
      <c r="B5725" s="0" t="s">
        <v>1830</v>
      </c>
      <c r="C5725" s="0" t="s">
        <v>5898</v>
      </c>
      <c r="D5725" s="0" t="n">
        <v>5111</v>
      </c>
      <c r="E5725" s="0" t="n">
        <v>60.541804</v>
      </c>
      <c r="F5725" s="0" t="n">
        <v>3.0494</v>
      </c>
      <c r="G5725" s="0" t="n">
        <v>0.0012455094313</v>
      </c>
      <c r="H5725" s="0" t="n">
        <v>1736.47</v>
      </c>
      <c r="I5725" s="0" t="n">
        <v>1.6015</v>
      </c>
      <c r="J5725" s="0" t="n">
        <v>3.84615</v>
      </c>
      <c r="K5725" s="0" t="n">
        <v>130</v>
      </c>
      <c r="L5725" s="0" t="s">
        <v>20</v>
      </c>
      <c r="M5725" s="0" t="n">
        <f aca="false">35.3*G5725</f>
        <v>0.04396648292489</v>
      </c>
      <c r="N5725" s="0" t="n">
        <f aca="false">M5725*1000/365</f>
        <v>0.120456117602438</v>
      </c>
      <c r="O5725" s="0" t="n">
        <f aca="false">Table1[[#This Row],[Detection frequency 2021]]/100*365</f>
        <v>14.0384475</v>
      </c>
      <c r="P5725" s="0" t="n">
        <f aca="false">Table1[[#This Row],[Flared days/year]]/12</f>
        <v>1.169870625</v>
      </c>
      <c r="Q5725" s="2" t="n">
        <f aca="false">Table1[[#This Row],['#days per month]]-P5781</f>
        <v>-0.465432791666667</v>
      </c>
    </row>
    <row r="5726" customFormat="false" ht="15.75" hidden="true" customHeight="false" outlineLevel="0" collapsed="false">
      <c r="A5726" s="0" t="s">
        <v>645</v>
      </c>
      <c r="B5726" s="0" t="s">
        <v>646</v>
      </c>
      <c r="C5726" s="0" t="s">
        <v>5899</v>
      </c>
      <c r="D5726" s="0" t="n">
        <v>3479</v>
      </c>
      <c r="E5726" s="0" t="n">
        <v>33.282903</v>
      </c>
      <c r="F5726" s="0" t="n">
        <v>-95.5258949999999</v>
      </c>
      <c r="G5726" s="0" t="n">
        <v>0.0012453245074</v>
      </c>
      <c r="H5726" s="0" t="n">
        <v>1883.98</v>
      </c>
      <c r="I5726" s="0" t="n">
        <v>1.6015</v>
      </c>
      <c r="J5726" s="0" t="n">
        <v>6.71141</v>
      </c>
      <c r="K5726" s="0" t="n">
        <v>298</v>
      </c>
      <c r="L5726" s="0" t="s">
        <v>20</v>
      </c>
      <c r="M5726" s="0" t="n">
        <f aca="false">35.3*G5726</f>
        <v>0.04395995511122</v>
      </c>
      <c r="N5726" s="0" t="n">
        <f aca="false">M5726*1000/365</f>
        <v>0.120438233181425</v>
      </c>
      <c r="O5726" s="0" t="n">
        <f aca="false">Table1[[#This Row],[Detection frequency 2021]]/100*365</f>
        <v>24.4966465</v>
      </c>
      <c r="P5726" s="0" t="n">
        <f aca="false">Table1[[#This Row],[Flared days/year]]/12</f>
        <v>2.04138720833333</v>
      </c>
      <c r="Q5726" s="2" t="n">
        <f aca="false">Table1[[#This Row],['#days per month]]-P5782</f>
        <v>0.742181875</v>
      </c>
    </row>
    <row r="5727" customFormat="false" ht="15.75" hidden="true" customHeight="false" outlineLevel="0" collapsed="false">
      <c r="A5727" s="0" t="s">
        <v>598</v>
      </c>
      <c r="B5727" s="0" t="s">
        <v>599</v>
      </c>
      <c r="C5727" s="0" t="s">
        <v>5900</v>
      </c>
      <c r="D5727" s="0" t="n">
        <v>1117</v>
      </c>
      <c r="E5727" s="0" t="n">
        <v>49.129315</v>
      </c>
      <c r="F5727" s="0" t="n">
        <v>-102.151066</v>
      </c>
      <c r="G5727" s="0" t="n">
        <v>0.00124427367</v>
      </c>
      <c r="H5727" s="0" t="n">
        <v>1924.44</v>
      </c>
      <c r="I5727" s="0" t="n">
        <v>2.81897</v>
      </c>
      <c r="J5727" s="0" t="n">
        <v>2.95858</v>
      </c>
      <c r="K5727" s="0" t="n">
        <v>338</v>
      </c>
      <c r="L5727" s="0" t="s">
        <v>20</v>
      </c>
      <c r="M5727" s="0" t="n">
        <f aca="false">35.3*G5727</f>
        <v>0.043922860551</v>
      </c>
      <c r="N5727" s="0" t="n">
        <f aca="false">M5727*1000/365</f>
        <v>0.120336604249315</v>
      </c>
      <c r="O5727" s="0" t="n">
        <f aca="false">Table1[[#This Row],[Detection frequency 2021]]/100*365</f>
        <v>10.798817</v>
      </c>
      <c r="P5727" s="0" t="n">
        <f aca="false">Table1[[#This Row],[Flared days/year]]/12</f>
        <v>0.899901416666667</v>
      </c>
      <c r="Q5727" s="2" t="n">
        <f aca="false">Table1[[#This Row],['#days per month]]-P5783</f>
        <v>-0.89591683333333</v>
      </c>
    </row>
    <row r="5728" customFormat="false" ht="15.75" hidden="true" customHeight="false" outlineLevel="0" collapsed="false">
      <c r="A5728" s="0" t="s">
        <v>645</v>
      </c>
      <c r="B5728" s="0" t="s">
        <v>646</v>
      </c>
      <c r="C5728" s="0" t="s">
        <v>5901</v>
      </c>
      <c r="D5728" s="0" t="n">
        <v>1697</v>
      </c>
      <c r="E5728" s="0" t="n">
        <v>32.173392</v>
      </c>
      <c r="F5728" s="0" t="n">
        <v>-103.627278</v>
      </c>
      <c r="G5728" s="0" t="n">
        <v>0.001244126905</v>
      </c>
      <c r="H5728" s="0" t="n">
        <v>1925.32</v>
      </c>
      <c r="I5728" s="0" t="n">
        <v>1.6015</v>
      </c>
      <c r="J5728" s="0" t="n">
        <v>5.74018</v>
      </c>
      <c r="K5728" s="0" t="n">
        <v>331</v>
      </c>
      <c r="L5728" s="0" t="s">
        <v>20</v>
      </c>
      <c r="M5728" s="0" t="n">
        <f aca="false">35.3*G5728</f>
        <v>0.0439176797465</v>
      </c>
      <c r="N5728" s="0" t="n">
        <f aca="false">M5728*1000/365</f>
        <v>0.120322410264384</v>
      </c>
      <c r="O5728" s="0" t="n">
        <f aca="false">Table1[[#This Row],[Detection frequency 2021]]/100*365</f>
        <v>20.951657</v>
      </c>
      <c r="P5728" s="0" t="n">
        <f aca="false">Table1[[#This Row],[Flared days/year]]/12</f>
        <v>1.74597141666667</v>
      </c>
      <c r="Q5728" s="2" t="n">
        <f aca="false">Table1[[#This Row],['#days per month]]-P5784</f>
        <v>-0.0374155416666637</v>
      </c>
    </row>
    <row r="5729" customFormat="false" ht="15.75" hidden="true" customHeight="false" outlineLevel="0" collapsed="false">
      <c r="A5729" s="0" t="s">
        <v>5902</v>
      </c>
      <c r="B5729" s="0" t="s">
        <v>5903</v>
      </c>
      <c r="C5729" s="0" t="s">
        <v>5904</v>
      </c>
      <c r="D5729" s="0" t="n">
        <v>6667</v>
      </c>
      <c r="E5729" s="0" t="n">
        <v>41.586757</v>
      </c>
      <c r="F5729" s="0" t="n">
        <v>44.9317859999999</v>
      </c>
      <c r="G5729" s="0" t="n">
        <v>0.0012436396452</v>
      </c>
      <c r="H5729" s="0" t="n">
        <v>1726.27</v>
      </c>
      <c r="I5729" s="0" t="n">
        <v>1.6015</v>
      </c>
      <c r="J5729" s="0" t="n">
        <v>4.65116</v>
      </c>
      <c r="K5729" s="0" t="n">
        <v>258</v>
      </c>
      <c r="L5729" s="0" t="s">
        <v>20</v>
      </c>
      <c r="M5729" s="0" t="n">
        <f aca="false">35.3*G5729</f>
        <v>0.04390047947556</v>
      </c>
      <c r="N5729" s="0" t="n">
        <f aca="false">M5729*1000/365</f>
        <v>0.120275286234411</v>
      </c>
      <c r="O5729" s="0" t="n">
        <f aca="false">Table1[[#This Row],[Detection frequency 2021]]/100*365</f>
        <v>16.976734</v>
      </c>
      <c r="P5729" s="0" t="n">
        <f aca="false">Table1[[#This Row],[Flared days/year]]/12</f>
        <v>1.41472783333333</v>
      </c>
      <c r="Q5729" s="2" t="n">
        <f aca="false">Table1[[#This Row],['#days per month]]-P5785</f>
        <v>-1.09795345833333</v>
      </c>
    </row>
    <row r="5730" customFormat="false" ht="15.75" hidden="true" customHeight="false" outlineLevel="0" collapsed="false">
      <c r="A5730" s="0" t="s">
        <v>28</v>
      </c>
      <c r="B5730" s="0" t="s">
        <v>29</v>
      </c>
      <c r="C5730" s="0" t="s">
        <v>5905</v>
      </c>
      <c r="D5730" s="0" t="n">
        <v>8237</v>
      </c>
      <c r="E5730" s="0" t="n">
        <v>26.8975109999999</v>
      </c>
      <c r="F5730" s="0" t="n">
        <v>52.310752</v>
      </c>
      <c r="G5730" s="0" t="n">
        <v>0.0012429703968</v>
      </c>
      <c r="H5730" s="0" t="n">
        <v>1768.31</v>
      </c>
      <c r="I5730" s="0" t="n">
        <v>1.6015</v>
      </c>
      <c r="J5730" s="0" t="n">
        <v>9.86667</v>
      </c>
      <c r="K5730" s="0" t="n">
        <v>375</v>
      </c>
      <c r="L5730" s="0" t="s">
        <v>20</v>
      </c>
      <c r="M5730" s="0" t="n">
        <f aca="false">35.3*G5730</f>
        <v>0.04387685500704</v>
      </c>
      <c r="N5730" s="0" t="n">
        <f aca="false">M5730*1000/365</f>
        <v>0.120210561663123</v>
      </c>
      <c r="O5730" s="0" t="n">
        <f aca="false">Table1[[#This Row],[Detection frequency 2021]]/100*365</f>
        <v>36.0133455</v>
      </c>
      <c r="P5730" s="0" t="n">
        <f aca="false">Table1[[#This Row],[Flared days/year]]/12</f>
        <v>3.001112125</v>
      </c>
      <c r="Q5730" s="2" t="n">
        <f aca="false">Table1[[#This Row],['#days per month]]-P5786</f>
        <v>0.186435916666667</v>
      </c>
    </row>
    <row r="5731" customFormat="false" ht="15.75" hidden="true" customHeight="false" outlineLevel="0" collapsed="false">
      <c r="A5731" s="0" t="s">
        <v>645</v>
      </c>
      <c r="B5731" s="0" t="s">
        <v>646</v>
      </c>
      <c r="C5731" s="0" t="s">
        <v>5906</v>
      </c>
      <c r="D5731" s="0" t="n">
        <v>1392</v>
      </c>
      <c r="E5731" s="0" t="n">
        <v>31.908487</v>
      </c>
      <c r="F5731" s="0" t="n">
        <v>-103.990258</v>
      </c>
      <c r="G5731" s="0" t="n">
        <v>0.0012426034843</v>
      </c>
      <c r="H5731" s="0" t="n">
        <v>1865.58</v>
      </c>
      <c r="I5731" s="0" t="n">
        <v>2.08428</v>
      </c>
      <c r="J5731" s="0" t="n">
        <v>7.39645</v>
      </c>
      <c r="K5731" s="0" t="n">
        <v>338</v>
      </c>
      <c r="L5731" s="0" t="s">
        <v>20</v>
      </c>
      <c r="M5731" s="0" t="n">
        <f aca="false">35.3*G5731</f>
        <v>0.04386390299579</v>
      </c>
      <c r="N5731" s="0" t="n">
        <f aca="false">M5731*1000/365</f>
        <v>0.120175076700794</v>
      </c>
      <c r="O5731" s="0" t="n">
        <f aca="false">Table1[[#This Row],[Detection frequency 2021]]/100*365</f>
        <v>26.9970425</v>
      </c>
      <c r="P5731" s="0" t="n">
        <f aca="false">Table1[[#This Row],[Flared days/year]]/12</f>
        <v>2.24975354166667</v>
      </c>
      <c r="Q5731" s="2" t="n">
        <f aca="false">Table1[[#This Row],['#days per month]]-P5787</f>
        <v>-0.657720874999997</v>
      </c>
    </row>
    <row r="5732" customFormat="false" ht="15.75" hidden="true" customHeight="false" outlineLevel="0" collapsed="false">
      <c r="A5732" s="0" t="s">
        <v>645</v>
      </c>
      <c r="B5732" s="0" t="s">
        <v>646</v>
      </c>
      <c r="C5732" s="0" t="s">
        <v>5907</v>
      </c>
      <c r="D5732" s="0" t="n">
        <v>1983</v>
      </c>
      <c r="E5732" s="0" t="n">
        <v>31.229496</v>
      </c>
      <c r="F5732" s="0" t="n">
        <v>-103.344203</v>
      </c>
      <c r="G5732" s="0" t="n">
        <v>0.0012421162245</v>
      </c>
      <c r="H5732" s="0" t="n">
        <v>1839.46</v>
      </c>
      <c r="I5732" s="0" t="n">
        <v>1.6015</v>
      </c>
      <c r="J5732" s="0" t="n">
        <v>9.66767</v>
      </c>
      <c r="K5732" s="0" t="n">
        <v>331</v>
      </c>
      <c r="L5732" s="0" t="s">
        <v>20</v>
      </c>
      <c r="M5732" s="0" t="n">
        <f aca="false">35.3*G5732</f>
        <v>0.04384670272485</v>
      </c>
      <c r="N5732" s="0" t="n">
        <f aca="false">M5732*1000/365</f>
        <v>0.120127952670822</v>
      </c>
      <c r="O5732" s="0" t="n">
        <f aca="false">Table1[[#This Row],[Detection frequency 2021]]/100*365</f>
        <v>35.2869955</v>
      </c>
      <c r="P5732" s="0" t="n">
        <f aca="false">Table1[[#This Row],[Flared days/year]]/12</f>
        <v>2.94058295833333</v>
      </c>
      <c r="Q5732" s="2" t="n">
        <f aca="false">Table1[[#This Row],['#days per month]]-P5788</f>
        <v>1.868991625</v>
      </c>
    </row>
    <row r="5733" customFormat="false" ht="15.75" hidden="true" customHeight="false" outlineLevel="0" collapsed="false">
      <c r="A5733" s="0" t="s">
        <v>24</v>
      </c>
      <c r="B5733" s="0" t="s">
        <v>25</v>
      </c>
      <c r="C5733" s="0" t="s">
        <v>5908</v>
      </c>
      <c r="D5733" s="0" t="n">
        <v>6866</v>
      </c>
      <c r="E5733" s="0" t="n">
        <v>52.734161</v>
      </c>
      <c r="F5733" s="0" t="n">
        <v>52.43727</v>
      </c>
      <c r="G5733" s="0" t="n">
        <v>0.0012410800636</v>
      </c>
      <c r="H5733" s="0" t="n">
        <v>1792.72</v>
      </c>
      <c r="I5733" s="0" t="n">
        <v>0.652799</v>
      </c>
      <c r="J5733" s="0" t="n">
        <v>20.4946999999999</v>
      </c>
      <c r="K5733" s="0" t="n">
        <v>283</v>
      </c>
      <c r="L5733" s="0" t="s">
        <v>20</v>
      </c>
      <c r="M5733" s="0" t="n">
        <f aca="false">35.3*G5733</f>
        <v>0.04381012624508</v>
      </c>
      <c r="N5733" s="0" t="n">
        <f aca="false">M5733*1000/365</f>
        <v>0.120027743137205</v>
      </c>
      <c r="O5733" s="0" t="n">
        <f aca="false">Table1[[#This Row],[Detection frequency 2021]]/100*365</f>
        <v>74.8056549999996</v>
      </c>
      <c r="P5733" s="0" t="n">
        <f aca="false">Table1[[#This Row],[Flared days/year]]/12</f>
        <v>6.2338045833333</v>
      </c>
      <c r="Q5733" s="2" t="n">
        <f aca="false">Table1[[#This Row],['#days per month]]-P5789</f>
        <v>4.21824112499997</v>
      </c>
    </row>
    <row r="5734" customFormat="false" ht="15.75" hidden="true" customHeight="false" outlineLevel="0" collapsed="false">
      <c r="A5734" s="0" t="s">
        <v>645</v>
      </c>
      <c r="B5734" s="0" t="s">
        <v>646</v>
      </c>
      <c r="C5734" s="0" t="s">
        <v>5909</v>
      </c>
      <c r="D5734" s="0" t="n">
        <v>2212</v>
      </c>
      <c r="E5734" s="0" t="n">
        <v>32.422338</v>
      </c>
      <c r="F5734" s="0" t="n">
        <v>-102.640805</v>
      </c>
      <c r="G5734" s="0" t="n">
        <v>0.0012398090787</v>
      </c>
      <c r="H5734" s="0" t="n">
        <v>1865.75</v>
      </c>
      <c r="I5734" s="0" t="n">
        <v>1.6015</v>
      </c>
      <c r="J5734" s="0" t="n">
        <v>7.78098</v>
      </c>
      <c r="K5734" s="0" t="n">
        <v>347</v>
      </c>
      <c r="L5734" s="0" t="s">
        <v>20</v>
      </c>
      <c r="M5734" s="0" t="n">
        <f aca="false">35.3*G5734</f>
        <v>0.04376526047811</v>
      </c>
      <c r="N5734" s="0" t="n">
        <f aca="false">M5734*1000/365</f>
        <v>0.119904823227699</v>
      </c>
      <c r="O5734" s="0" t="n">
        <f aca="false">Table1[[#This Row],[Detection frequency 2021]]/100*365</f>
        <v>28.400577</v>
      </c>
      <c r="P5734" s="0" t="n">
        <f aca="false">Table1[[#This Row],[Flared days/year]]/12</f>
        <v>2.36671475</v>
      </c>
      <c r="Q5734" s="2" t="n">
        <f aca="false">Table1[[#This Row],['#days per month]]-P5790</f>
        <v>0.555064625</v>
      </c>
    </row>
    <row r="5735" customFormat="false" ht="15.75" hidden="true" customHeight="false" outlineLevel="0" collapsed="false">
      <c r="A5735" s="0" t="s">
        <v>24</v>
      </c>
      <c r="B5735" s="0" t="s">
        <v>25</v>
      </c>
      <c r="C5735" s="0" t="s">
        <v>5910</v>
      </c>
      <c r="D5735" s="0" t="n">
        <v>6914</v>
      </c>
      <c r="E5735" s="0" t="n">
        <v>53.355565</v>
      </c>
      <c r="F5735" s="0" t="n">
        <v>53.3223939999999</v>
      </c>
      <c r="G5735" s="0" t="n">
        <v>0.0012396300254</v>
      </c>
      <c r="H5735" s="0" t="n">
        <v>1838.84</v>
      </c>
      <c r="I5735" s="0" t="n">
        <v>0.640942</v>
      </c>
      <c r="J5735" s="0" t="n">
        <v>21.6216</v>
      </c>
      <c r="K5735" s="0" t="n">
        <v>259</v>
      </c>
      <c r="L5735" s="0" t="s">
        <v>20</v>
      </c>
      <c r="M5735" s="0" t="n">
        <f aca="false">35.3*G5735</f>
        <v>0.04375893989662</v>
      </c>
      <c r="N5735" s="0" t="n">
        <f aca="false">M5735*1000/365</f>
        <v>0.119887506566082</v>
      </c>
      <c r="O5735" s="0" t="n">
        <f aca="false">Table1[[#This Row],[Detection frequency 2021]]/100*365</f>
        <v>78.91884</v>
      </c>
      <c r="P5735" s="0" t="n">
        <f aca="false">Table1[[#This Row],[Flared days/year]]/12</f>
        <v>6.57657</v>
      </c>
      <c r="Q5735" s="2" t="n">
        <f aca="false">Table1[[#This Row],['#days per month]]-P5791</f>
        <v>5.583742625</v>
      </c>
    </row>
    <row r="5736" customFormat="false" ht="15.75" hidden="true" customHeight="false" outlineLevel="0" collapsed="false">
      <c r="A5736" s="0" t="s">
        <v>35</v>
      </c>
      <c r="B5736" s="0" t="s">
        <v>36</v>
      </c>
      <c r="C5736" s="0" t="s">
        <v>5911</v>
      </c>
      <c r="D5736" s="0" t="n">
        <v>3791</v>
      </c>
      <c r="E5736" s="0" t="n">
        <v>17.920294</v>
      </c>
      <c r="F5736" s="0" t="n">
        <v>-93.158253</v>
      </c>
      <c r="G5736" s="0" t="n">
        <v>0.0012391691833</v>
      </c>
      <c r="H5736" s="0" t="n">
        <v>1780.58</v>
      </c>
      <c r="I5736" s="0" t="n">
        <v>1.6015</v>
      </c>
      <c r="J5736" s="0" t="n">
        <v>7.25388999999999</v>
      </c>
      <c r="K5736" s="0" t="n">
        <v>193</v>
      </c>
      <c r="L5736" s="0" t="s">
        <v>20</v>
      </c>
      <c r="M5736" s="0" t="n">
        <f aca="false">35.3*G5736</f>
        <v>0.04374267217049</v>
      </c>
      <c r="N5736" s="0" t="n">
        <f aca="false">M5736*1000/365</f>
        <v>0.119842937453397</v>
      </c>
      <c r="O5736" s="0" t="n">
        <f aca="false">Table1[[#This Row],[Detection frequency 2021]]/100*365</f>
        <v>26.4766985</v>
      </c>
      <c r="P5736" s="0" t="n">
        <f aca="false">Table1[[#This Row],[Flared days/year]]/12</f>
        <v>2.20639154166666</v>
      </c>
      <c r="Q5736" s="2" t="n">
        <f aca="false">Table1[[#This Row],['#days per month]]-P5792</f>
        <v>1.68496166666667</v>
      </c>
    </row>
    <row r="5737" customFormat="false" ht="15.75" hidden="true" customHeight="false" outlineLevel="0" collapsed="false">
      <c r="A5737" s="0" t="s">
        <v>83</v>
      </c>
      <c r="B5737" s="0" t="s">
        <v>84</v>
      </c>
      <c r="C5737" s="0" t="s">
        <v>5912</v>
      </c>
      <c r="D5737" s="0" t="n">
        <v>6297</v>
      </c>
      <c r="E5737" s="0" t="n">
        <v>-4.864087</v>
      </c>
      <c r="F5737" s="0" t="n">
        <v>12.064772</v>
      </c>
      <c r="G5737" s="0" t="n">
        <v>0.0012388169473</v>
      </c>
      <c r="H5737" s="0" t="n">
        <v>1876.85</v>
      </c>
      <c r="I5737" s="0" t="n">
        <v>1.6015</v>
      </c>
      <c r="J5737" s="0" t="n">
        <v>11.25</v>
      </c>
      <c r="K5737" s="0" t="n">
        <v>80</v>
      </c>
      <c r="L5737" s="0" t="s">
        <v>20</v>
      </c>
      <c r="M5737" s="0" t="n">
        <f aca="false">35.3*G5737</f>
        <v>0.04373023823969</v>
      </c>
      <c r="N5737" s="0" t="n">
        <f aca="false">M5737*1000/365</f>
        <v>0.119808871889562</v>
      </c>
      <c r="O5737" s="0" t="n">
        <f aca="false">Table1[[#This Row],[Detection frequency 2021]]/100*365</f>
        <v>41.0625</v>
      </c>
      <c r="P5737" s="0" t="n">
        <f aca="false">Table1[[#This Row],[Flared days/year]]/12</f>
        <v>3.421875</v>
      </c>
      <c r="Q5737" s="2" t="n">
        <f aca="false">Table1[[#This Row],['#days per month]]-P5793</f>
        <v>1.10882133333333</v>
      </c>
    </row>
    <row r="5738" customFormat="false" ht="15.75" hidden="true" customHeight="false" outlineLevel="0" collapsed="false">
      <c r="A5738" s="0" t="s">
        <v>645</v>
      </c>
      <c r="B5738" s="0" t="s">
        <v>646</v>
      </c>
      <c r="C5738" s="0" t="s">
        <v>5913</v>
      </c>
      <c r="D5738" s="0" t="n">
        <v>1682</v>
      </c>
      <c r="E5738" s="0" t="n">
        <v>32.075987</v>
      </c>
      <c r="F5738" s="0" t="n">
        <v>-103.641386</v>
      </c>
      <c r="G5738" s="0" t="n">
        <v>0.0012387758531</v>
      </c>
      <c r="H5738" s="0" t="n">
        <v>1950</v>
      </c>
      <c r="I5738" s="0" t="n">
        <v>1.6015</v>
      </c>
      <c r="J5738" s="0" t="n">
        <v>4.28135</v>
      </c>
      <c r="K5738" s="0" t="n">
        <v>327</v>
      </c>
      <c r="L5738" s="0" t="s">
        <v>20</v>
      </c>
      <c r="M5738" s="0" t="n">
        <f aca="false">35.3*G5738</f>
        <v>0.04372878761443</v>
      </c>
      <c r="N5738" s="0" t="n">
        <f aca="false">M5738*1000/365</f>
        <v>0.119804897573781</v>
      </c>
      <c r="O5738" s="0" t="n">
        <f aca="false">Table1[[#This Row],[Detection frequency 2021]]/100*365</f>
        <v>15.6269275</v>
      </c>
      <c r="P5738" s="0" t="n">
        <f aca="false">Table1[[#This Row],[Flared days/year]]/12</f>
        <v>1.30224395833333</v>
      </c>
      <c r="Q5738" s="2" t="n">
        <f aca="false">Table1[[#This Row],['#days per month]]-P5794</f>
        <v>-1.26942741666667</v>
      </c>
    </row>
    <row r="5739" customFormat="false" ht="15.75" hidden="true" customHeight="false" outlineLevel="0" collapsed="false">
      <c r="A5739" s="0" t="s">
        <v>645</v>
      </c>
      <c r="B5739" s="0" t="s">
        <v>646</v>
      </c>
      <c r="C5739" s="0" t="s">
        <v>5914</v>
      </c>
      <c r="D5739" s="0" t="n">
        <v>895</v>
      </c>
      <c r="E5739" s="0" t="n">
        <v>47.644118</v>
      </c>
      <c r="F5739" s="0" t="n">
        <v>-102.731096999999</v>
      </c>
      <c r="G5739" s="0" t="n">
        <v>0.0012379803868</v>
      </c>
      <c r="H5739" s="0" t="n">
        <v>1957.64</v>
      </c>
      <c r="I5739" s="0" t="n">
        <v>1.99817</v>
      </c>
      <c r="J5739" s="0" t="n">
        <v>9.09091</v>
      </c>
      <c r="K5739" s="0" t="n">
        <v>330</v>
      </c>
      <c r="L5739" s="0" t="s">
        <v>20</v>
      </c>
      <c r="M5739" s="0" t="n">
        <f aca="false">35.3*G5739</f>
        <v>0.04370070765404</v>
      </c>
      <c r="N5739" s="0" t="n">
        <f aca="false">M5739*1000/365</f>
        <v>0.119727966175452</v>
      </c>
      <c r="O5739" s="0" t="n">
        <f aca="false">Table1[[#This Row],[Detection frequency 2021]]/100*365</f>
        <v>33.1818215</v>
      </c>
      <c r="P5739" s="0" t="n">
        <f aca="false">Table1[[#This Row],[Flared days/year]]/12</f>
        <v>2.76515179166667</v>
      </c>
      <c r="Q5739" s="2" t="n">
        <f aca="false">Table1[[#This Row],['#days per month]]-P5795</f>
        <v>0.932821375</v>
      </c>
    </row>
    <row r="5740" customFormat="false" ht="15.75" hidden="true" customHeight="false" outlineLevel="0" collapsed="false">
      <c r="A5740" s="0" t="s">
        <v>645</v>
      </c>
      <c r="B5740" s="0" t="s">
        <v>646</v>
      </c>
      <c r="C5740" s="0" t="s">
        <v>5915</v>
      </c>
      <c r="D5740" s="0" t="n">
        <v>3417</v>
      </c>
      <c r="E5740" s="0" t="n">
        <v>30.154776</v>
      </c>
      <c r="F5740" s="0" t="n">
        <v>-96.77711</v>
      </c>
      <c r="G5740" s="0" t="n">
        <v>0.0012378042688</v>
      </c>
      <c r="H5740" s="0" t="n">
        <v>1900.31</v>
      </c>
      <c r="I5740" s="0" t="n">
        <v>1.6015</v>
      </c>
      <c r="J5740" s="0" t="n">
        <v>5.10204</v>
      </c>
      <c r="K5740" s="0" t="n">
        <v>294</v>
      </c>
      <c r="L5740" s="0" t="s">
        <v>20</v>
      </c>
      <c r="M5740" s="0" t="n">
        <f aca="false">35.3*G5740</f>
        <v>0.04369449068864</v>
      </c>
      <c r="N5740" s="0" t="n">
        <f aca="false">M5740*1000/365</f>
        <v>0.119710933393534</v>
      </c>
      <c r="O5740" s="0" t="n">
        <f aca="false">Table1[[#This Row],[Detection frequency 2021]]/100*365</f>
        <v>18.622446</v>
      </c>
      <c r="P5740" s="0" t="n">
        <f aca="false">Table1[[#This Row],[Flared days/year]]/12</f>
        <v>1.5518705</v>
      </c>
      <c r="Q5740" s="2" t="n">
        <f aca="false">Table1[[#This Row],['#days per month]]-P5796</f>
        <v>-0.868833833333333</v>
      </c>
    </row>
    <row r="5741" customFormat="false" ht="15.75" hidden="true" customHeight="false" outlineLevel="0" collapsed="false">
      <c r="A5741" s="0" t="s">
        <v>161</v>
      </c>
      <c r="B5741" s="0" t="s">
        <v>162</v>
      </c>
      <c r="C5741" s="0" t="s">
        <v>5916</v>
      </c>
      <c r="D5741" s="0" t="n">
        <v>11066</v>
      </c>
      <c r="E5741" s="0" t="n">
        <v>37.688244</v>
      </c>
      <c r="F5741" s="0" t="n">
        <v>109.193252</v>
      </c>
      <c r="G5741" s="0" t="n">
        <v>0.0012366800489</v>
      </c>
      <c r="H5741" s="0" t="n">
        <v>1888.12</v>
      </c>
      <c r="I5741" s="0" t="n">
        <v>1.6015</v>
      </c>
      <c r="J5741" s="0" t="n">
        <v>11.3095</v>
      </c>
      <c r="K5741" s="0" t="n">
        <v>336</v>
      </c>
      <c r="L5741" s="0" t="s">
        <v>20</v>
      </c>
      <c r="M5741" s="0" t="n">
        <f aca="false">35.3*G5741</f>
        <v>0.04365480572617</v>
      </c>
      <c r="N5741" s="0" t="n">
        <f aca="false">M5741*1000/365</f>
        <v>0.119602207468959</v>
      </c>
      <c r="O5741" s="0" t="n">
        <f aca="false">Table1[[#This Row],[Detection frequency 2021]]/100*365</f>
        <v>41.279675</v>
      </c>
      <c r="P5741" s="0" t="n">
        <f aca="false">Table1[[#This Row],[Flared days/year]]/12</f>
        <v>3.43997291666667</v>
      </c>
      <c r="Q5741" s="2" t="n">
        <f aca="false">Table1[[#This Row],['#days per month]]-P5797</f>
        <v>2.44714554166667</v>
      </c>
    </row>
    <row r="5742" customFormat="false" ht="15.75" hidden="true" customHeight="false" outlineLevel="0" collapsed="false">
      <c r="A5742" s="0" t="s">
        <v>24</v>
      </c>
      <c r="B5742" s="0" t="s">
        <v>25</v>
      </c>
      <c r="C5742" s="0" t="s">
        <v>5917</v>
      </c>
      <c r="D5742" s="0" t="n">
        <v>10547</v>
      </c>
      <c r="E5742" s="0" t="n">
        <v>61.38879</v>
      </c>
      <c r="F5742" s="0" t="n">
        <v>112.986705</v>
      </c>
      <c r="G5742" s="0" t="n">
        <v>0.0012357877177</v>
      </c>
      <c r="H5742" s="0" t="n">
        <v>1787.56</v>
      </c>
      <c r="I5742" s="0" t="n">
        <v>1.6015</v>
      </c>
      <c r="J5742" s="0" t="n">
        <v>6.34441</v>
      </c>
      <c r="K5742" s="0" t="n">
        <v>331</v>
      </c>
      <c r="L5742" s="0" t="s">
        <v>20</v>
      </c>
      <c r="M5742" s="0" t="n">
        <f aca="false">35.3*G5742</f>
        <v>0.04362330643481</v>
      </c>
      <c r="N5742" s="0" t="n">
        <f aca="false">M5742*1000/365</f>
        <v>0.119515908040575</v>
      </c>
      <c r="O5742" s="0" t="n">
        <f aca="false">Table1[[#This Row],[Detection frequency 2021]]/100*365</f>
        <v>23.1570965</v>
      </c>
      <c r="P5742" s="0" t="n">
        <f aca="false">Table1[[#This Row],[Flared days/year]]/12</f>
        <v>1.92975804166667</v>
      </c>
      <c r="Q5742" s="2" t="n">
        <f aca="false">Table1[[#This Row],['#days per month]]-P5798</f>
        <v>0.0173314166666669</v>
      </c>
    </row>
    <row r="5743" customFormat="false" ht="15.75" hidden="true" customHeight="false" outlineLevel="0" collapsed="false">
      <c r="A5743" s="0" t="s">
        <v>645</v>
      </c>
      <c r="B5743" s="0" t="s">
        <v>646</v>
      </c>
      <c r="C5743" s="0" t="s">
        <v>5918</v>
      </c>
      <c r="D5743" s="0" t="n">
        <v>721</v>
      </c>
      <c r="E5743" s="0" t="n">
        <v>47.485653</v>
      </c>
      <c r="F5743" s="0" t="n">
        <v>-102.962136</v>
      </c>
      <c r="G5743" s="0" t="n">
        <v>0.0012356556292</v>
      </c>
      <c r="H5743" s="0" t="n">
        <v>1898.03</v>
      </c>
      <c r="I5743" s="0" t="n">
        <v>1.70223</v>
      </c>
      <c r="J5743" s="0" t="n">
        <v>6.39535</v>
      </c>
      <c r="K5743" s="0" t="n">
        <v>344</v>
      </c>
      <c r="L5743" s="0" t="s">
        <v>20</v>
      </c>
      <c r="M5743" s="0" t="n">
        <f aca="false">35.3*G5743</f>
        <v>0.04361864371076</v>
      </c>
      <c r="N5743" s="0" t="n">
        <f aca="false">M5743*1000/365</f>
        <v>0.119503133454137</v>
      </c>
      <c r="O5743" s="0" t="n">
        <f aca="false">Table1[[#This Row],[Detection frequency 2021]]/100*365</f>
        <v>23.3430275</v>
      </c>
      <c r="P5743" s="0" t="n">
        <f aca="false">Table1[[#This Row],[Flared days/year]]/12</f>
        <v>1.94525229166667</v>
      </c>
      <c r="Q5743" s="2" t="n">
        <f aca="false">Table1[[#This Row],['#days per month]]-P5799</f>
        <v>0.20715575</v>
      </c>
    </row>
    <row r="5744" customFormat="false" ht="15.75" hidden="true" customHeight="false" outlineLevel="0" collapsed="false">
      <c r="A5744" s="0" t="s">
        <v>598</v>
      </c>
      <c r="B5744" s="0" t="s">
        <v>599</v>
      </c>
      <c r="C5744" s="0" t="s">
        <v>5919</v>
      </c>
      <c r="D5744" s="0" t="n">
        <v>506</v>
      </c>
      <c r="E5744" s="0" t="n">
        <v>49.030536</v>
      </c>
      <c r="F5744" s="0" t="n">
        <v>-103.642461</v>
      </c>
      <c r="G5744" s="0" t="n">
        <v>0.00123550005829999</v>
      </c>
      <c r="H5744" s="0" t="n">
        <v>1795.82</v>
      </c>
      <c r="I5744" s="0" t="n">
        <v>1.6015</v>
      </c>
      <c r="J5744" s="0" t="n">
        <v>2.35294</v>
      </c>
      <c r="K5744" s="0" t="n">
        <v>340</v>
      </c>
      <c r="L5744" s="0" t="s">
        <v>20</v>
      </c>
      <c r="M5744" s="0" t="n">
        <f aca="false">35.3*G5744</f>
        <v>0.0436131520579897</v>
      </c>
      <c r="N5744" s="0" t="n">
        <f aca="false">M5744*1000/365</f>
        <v>0.119488087830109</v>
      </c>
      <c r="O5744" s="0" t="n">
        <f aca="false">Table1[[#This Row],[Detection frequency 2021]]/100*365</f>
        <v>8.588231</v>
      </c>
      <c r="P5744" s="0" t="n">
        <f aca="false">Table1[[#This Row],[Flared days/year]]/12</f>
        <v>0.715685916666667</v>
      </c>
      <c r="Q5744" s="2" t="n">
        <f aca="false">Table1[[#This Row],['#days per month]]-P5800</f>
        <v>-0.561348708333334</v>
      </c>
    </row>
    <row r="5745" customFormat="false" ht="15.75" hidden="true" customHeight="false" outlineLevel="0" collapsed="false">
      <c r="A5745" s="0" t="s">
        <v>645</v>
      </c>
      <c r="B5745" s="0" t="s">
        <v>646</v>
      </c>
      <c r="C5745" s="0" t="s">
        <v>5920</v>
      </c>
      <c r="D5745" s="0" t="n">
        <v>758</v>
      </c>
      <c r="E5745" s="0" t="n">
        <v>48.022708</v>
      </c>
      <c r="F5745" s="0" t="n">
        <v>-102.914085</v>
      </c>
      <c r="G5745" s="0" t="n">
        <v>0.0012348924512</v>
      </c>
      <c r="H5745" s="0" t="n">
        <v>1880.05</v>
      </c>
      <c r="I5745" s="0" t="n">
        <v>1.90167</v>
      </c>
      <c r="J5745" s="0" t="n">
        <v>9.76331</v>
      </c>
      <c r="K5745" s="0" t="n">
        <v>338</v>
      </c>
      <c r="L5745" s="0" t="s">
        <v>20</v>
      </c>
      <c r="M5745" s="0" t="n">
        <f aca="false">35.3*G5745</f>
        <v>0.04359170352736</v>
      </c>
      <c r="N5745" s="0" t="n">
        <f aca="false">M5745*1000/365</f>
        <v>0.119429324732493</v>
      </c>
      <c r="O5745" s="0" t="n">
        <f aca="false">Table1[[#This Row],[Detection frequency 2021]]/100*365</f>
        <v>35.6360815</v>
      </c>
      <c r="P5745" s="0" t="n">
        <f aca="false">Table1[[#This Row],[Flared days/year]]/12</f>
        <v>2.96967345833333</v>
      </c>
      <c r="Q5745" s="2" t="n">
        <f aca="false">Table1[[#This Row],['#days per month]]-P5801</f>
        <v>1.51310141666667</v>
      </c>
    </row>
    <row r="5746" customFormat="false" ht="15.75" hidden="true" customHeight="false" outlineLevel="0" collapsed="false">
      <c r="A5746" s="0" t="s">
        <v>35</v>
      </c>
      <c r="B5746" s="0" t="s">
        <v>36</v>
      </c>
      <c r="C5746" s="0" t="s">
        <v>5921</v>
      </c>
      <c r="D5746" s="0" t="n">
        <v>3839</v>
      </c>
      <c r="E5746" s="0" t="n">
        <v>19.55062</v>
      </c>
      <c r="F5746" s="0" t="n">
        <v>-92.224908</v>
      </c>
      <c r="G5746" s="0" t="n">
        <v>0.0012344492209</v>
      </c>
      <c r="H5746" s="0" t="n">
        <v>2001.15</v>
      </c>
      <c r="I5746" s="0" t="n">
        <v>1.6015</v>
      </c>
      <c r="J5746" s="0" t="n">
        <v>5.6338</v>
      </c>
      <c r="K5746" s="0" t="n">
        <v>213</v>
      </c>
      <c r="L5746" s="0" t="s">
        <v>20</v>
      </c>
      <c r="M5746" s="0" t="n">
        <f aca="false">35.3*G5746</f>
        <v>0.04357605749777</v>
      </c>
      <c r="N5746" s="0" t="n">
        <f aca="false">M5746*1000/365</f>
        <v>0.119386458898</v>
      </c>
      <c r="O5746" s="0" t="n">
        <f aca="false">Table1[[#This Row],[Detection frequency 2021]]/100*365</f>
        <v>20.56337</v>
      </c>
      <c r="P5746" s="0" t="n">
        <f aca="false">Table1[[#This Row],[Flared days/year]]/12</f>
        <v>1.71361416666667</v>
      </c>
      <c r="Q5746" s="2" t="n">
        <f aca="false">Table1[[#This Row],['#days per month]]-P5802</f>
        <v>0.676682625</v>
      </c>
    </row>
    <row r="5747" customFormat="false" ht="15.75" hidden="true" customHeight="false" outlineLevel="0" collapsed="false">
      <c r="A5747" s="0" t="s">
        <v>645</v>
      </c>
      <c r="B5747" s="0" t="s">
        <v>646</v>
      </c>
      <c r="C5747" s="0" t="s">
        <v>5922</v>
      </c>
      <c r="D5747" s="0" t="n">
        <v>921</v>
      </c>
      <c r="E5747" s="0" t="n">
        <v>47.702614</v>
      </c>
      <c r="F5747" s="0" t="n">
        <v>-102.698307</v>
      </c>
      <c r="G5747" s="0" t="n">
        <v>0.0012341527556</v>
      </c>
      <c r="H5747" s="0" t="n">
        <v>1937.05</v>
      </c>
      <c r="I5747" s="0" t="n">
        <v>3.5794</v>
      </c>
      <c r="J5747" s="0" t="n">
        <v>5.91716</v>
      </c>
      <c r="K5747" s="0" t="n">
        <v>338</v>
      </c>
      <c r="L5747" s="0" t="s">
        <v>20</v>
      </c>
      <c r="M5747" s="0" t="n">
        <f aca="false">35.3*G5747</f>
        <v>0.04356559227268</v>
      </c>
      <c r="N5747" s="0" t="n">
        <f aca="false">M5747*1000/365</f>
        <v>0.119357787048438</v>
      </c>
      <c r="O5747" s="0" t="n">
        <f aca="false">Table1[[#This Row],[Detection frequency 2021]]/100*365</f>
        <v>21.597634</v>
      </c>
      <c r="P5747" s="0" t="n">
        <f aca="false">Table1[[#This Row],[Flared days/year]]/12</f>
        <v>1.79980283333333</v>
      </c>
      <c r="Q5747" s="2" t="n">
        <f aca="false">Table1[[#This Row],['#days per month]]-P5803</f>
        <v>-0.1799815</v>
      </c>
    </row>
    <row r="5748" customFormat="false" ht="15.75" hidden="true" customHeight="false" outlineLevel="0" collapsed="false">
      <c r="A5748" s="0" t="s">
        <v>645</v>
      </c>
      <c r="B5748" s="0" t="s">
        <v>646</v>
      </c>
      <c r="C5748" s="0" t="s">
        <v>5923</v>
      </c>
      <c r="D5748" s="0" t="n">
        <v>1439</v>
      </c>
      <c r="E5748" s="0" t="n">
        <v>31.677791</v>
      </c>
      <c r="F5748" s="0" t="n">
        <v>-103.928531</v>
      </c>
      <c r="G5748" s="0" t="n">
        <v>0.00123394728459999</v>
      </c>
      <c r="H5748" s="0" t="n">
        <v>1874.68</v>
      </c>
      <c r="I5748" s="0" t="n">
        <v>1.52345</v>
      </c>
      <c r="J5748" s="0" t="n">
        <v>7.98817</v>
      </c>
      <c r="K5748" s="0" t="n">
        <v>338</v>
      </c>
      <c r="L5748" s="0" t="s">
        <v>20</v>
      </c>
      <c r="M5748" s="0" t="n">
        <f aca="false">35.3*G5748</f>
        <v>0.0435583391463797</v>
      </c>
      <c r="N5748" s="0" t="n">
        <f aca="false">M5748*1000/365</f>
        <v>0.119337915469533</v>
      </c>
      <c r="O5748" s="0" t="n">
        <f aca="false">Table1[[#This Row],[Detection frequency 2021]]/100*365</f>
        <v>29.1568205</v>
      </c>
      <c r="P5748" s="0" t="n">
        <f aca="false">Table1[[#This Row],[Flared days/year]]/12</f>
        <v>2.42973504166667</v>
      </c>
      <c r="Q5748" s="2" t="n">
        <f aca="false">Table1[[#This Row],['#days per month]]-P5804</f>
        <v>0.553382583333333</v>
      </c>
    </row>
    <row r="5749" customFormat="false" ht="15.75" hidden="true" customHeight="false" outlineLevel="0" collapsed="false">
      <c r="A5749" s="0" t="s">
        <v>645</v>
      </c>
      <c r="B5749" s="0" t="s">
        <v>646</v>
      </c>
      <c r="C5749" s="0" t="s">
        <v>5924</v>
      </c>
      <c r="D5749" s="0" t="n">
        <v>807</v>
      </c>
      <c r="E5749" s="0" t="n">
        <v>47.645606</v>
      </c>
      <c r="F5749" s="0" t="n">
        <v>-102.862270999999</v>
      </c>
      <c r="G5749" s="0" t="n">
        <v>0.00123312246529999</v>
      </c>
      <c r="H5749" s="0" t="n">
        <v>2059.54</v>
      </c>
      <c r="I5749" s="0" t="n">
        <v>1.6015</v>
      </c>
      <c r="J5749" s="0" t="n">
        <v>5</v>
      </c>
      <c r="K5749" s="0" t="n">
        <v>340</v>
      </c>
      <c r="L5749" s="0" t="s">
        <v>20</v>
      </c>
      <c r="M5749" s="0" t="n">
        <f aca="false">35.3*G5749</f>
        <v>0.0435292230250896</v>
      </c>
      <c r="N5749" s="0" t="n">
        <f aca="false">M5749*1000/365</f>
        <v>0.119258145274218</v>
      </c>
      <c r="O5749" s="0" t="n">
        <f aca="false">Table1[[#This Row],[Detection frequency 2021]]/100*365</f>
        <v>18.25</v>
      </c>
      <c r="P5749" s="0" t="n">
        <f aca="false">Table1[[#This Row],[Flared days/year]]/12</f>
        <v>1.52083333333333</v>
      </c>
      <c r="Q5749" s="2" t="n">
        <f aca="false">Table1[[#This Row],['#days per month]]-P5805</f>
        <v>0.391502041666667</v>
      </c>
    </row>
    <row r="5750" customFormat="false" ht="15.75" hidden="true" customHeight="false" outlineLevel="0" collapsed="false">
      <c r="A5750" s="0" t="s">
        <v>345</v>
      </c>
      <c r="B5750" s="0" t="s">
        <v>346</v>
      </c>
      <c r="C5750" s="0" t="s">
        <v>5925</v>
      </c>
      <c r="D5750" s="0" t="n">
        <v>4636</v>
      </c>
      <c r="E5750" s="0" t="n">
        <v>-38.532567</v>
      </c>
      <c r="F5750" s="0" t="n">
        <v>-69.094267</v>
      </c>
      <c r="G5750" s="0" t="n">
        <v>0.001232297646</v>
      </c>
      <c r="H5750" s="0" t="n">
        <v>1803.36</v>
      </c>
      <c r="I5750" s="0" t="n">
        <v>1.6015</v>
      </c>
      <c r="J5750" s="0" t="n">
        <v>7.33696</v>
      </c>
      <c r="K5750" s="0" t="n">
        <v>368</v>
      </c>
      <c r="L5750" s="0" t="s">
        <v>20</v>
      </c>
      <c r="M5750" s="0" t="n">
        <f aca="false">35.3*G5750</f>
        <v>0.0435001069038</v>
      </c>
      <c r="N5750" s="0" t="n">
        <f aca="false">M5750*1000/365</f>
        <v>0.119178375078904</v>
      </c>
      <c r="O5750" s="0" t="n">
        <f aca="false">Table1[[#This Row],[Detection frequency 2021]]/100*365</f>
        <v>26.779904</v>
      </c>
      <c r="P5750" s="0" t="n">
        <f aca="false">Table1[[#This Row],[Flared days/year]]/12</f>
        <v>2.23165866666667</v>
      </c>
      <c r="Q5750" s="2" t="n">
        <f aca="false">Table1[[#This Row],['#days per month]]-P5806</f>
        <v>0.0730577916666664</v>
      </c>
    </row>
    <row r="5751" customFormat="false" ht="15.75" hidden="true" customHeight="false" outlineLevel="0" collapsed="false">
      <c r="A5751" s="0" t="s">
        <v>78</v>
      </c>
      <c r="B5751" s="0" t="s">
        <v>79</v>
      </c>
      <c r="C5751" s="0" t="s">
        <v>5926</v>
      </c>
      <c r="D5751" s="0" t="n">
        <v>8398</v>
      </c>
      <c r="E5751" s="0" t="n">
        <v>22.852766</v>
      </c>
      <c r="F5751" s="0" t="n">
        <v>55.393276</v>
      </c>
      <c r="G5751" s="0" t="n">
        <v>0.0004023503769</v>
      </c>
      <c r="H5751" s="0" t="n">
        <v>1780.41</v>
      </c>
      <c r="I5751" s="0" t="n">
        <v>1.70278</v>
      </c>
      <c r="J5751" s="0" t="n">
        <v>2.96495999999999</v>
      </c>
      <c r="K5751" s="0" t="n">
        <v>371</v>
      </c>
      <c r="L5751" s="0" t="s">
        <v>20</v>
      </c>
      <c r="M5751" s="0" t="n">
        <f aca="false">35.3*G5751</f>
        <v>0.01420296830457</v>
      </c>
      <c r="N5751" s="0" t="n">
        <f aca="false">M5751*1000/365</f>
        <v>0.0389122419303288</v>
      </c>
      <c r="O5751" s="0" t="n">
        <f aca="false">Table1[[#This Row],[Detection frequency 2021]]/100*365</f>
        <v>10.822104</v>
      </c>
      <c r="P5751" s="0" t="n">
        <f aca="false">Table1[[#This Row],[Flared days/year]]/12</f>
        <v>0.901841999999997</v>
      </c>
      <c r="Q5751" s="2" t="n">
        <f aca="false">Table1[[#This Row],['#days per month]]-P5807</f>
        <v>-1.35124520833334</v>
      </c>
    </row>
    <row r="5752" customFormat="false" ht="15.75" hidden="true" customHeight="false" outlineLevel="0" collapsed="false">
      <c r="A5752" s="0" t="s">
        <v>645</v>
      </c>
      <c r="B5752" s="0" t="s">
        <v>646</v>
      </c>
      <c r="C5752" s="0" t="s">
        <v>5927</v>
      </c>
      <c r="D5752" s="0" t="n">
        <v>3454</v>
      </c>
      <c r="E5752" s="0" t="n">
        <v>30.818915</v>
      </c>
      <c r="F5752" s="0" t="n">
        <v>-96.614962</v>
      </c>
      <c r="G5752" s="0" t="n">
        <v>0.0012280532022</v>
      </c>
      <c r="H5752" s="0" t="n">
        <v>1887.34</v>
      </c>
      <c r="I5752" s="0" t="n">
        <v>1.6015</v>
      </c>
      <c r="J5752" s="0" t="n">
        <v>4.96689</v>
      </c>
      <c r="K5752" s="0" t="n">
        <v>302</v>
      </c>
      <c r="L5752" s="0" t="s">
        <v>20</v>
      </c>
      <c r="M5752" s="0" t="n">
        <f aca="false">35.3*G5752</f>
        <v>0.04335027803766</v>
      </c>
      <c r="N5752" s="0" t="n">
        <f aca="false">M5752*1000/365</f>
        <v>0.118767885034685</v>
      </c>
      <c r="O5752" s="0" t="n">
        <f aca="false">Table1[[#This Row],[Detection frequency 2021]]/100*365</f>
        <v>18.1291485</v>
      </c>
      <c r="P5752" s="0" t="n">
        <f aca="false">Table1[[#This Row],[Flared days/year]]/12</f>
        <v>1.510762375</v>
      </c>
      <c r="Q5752" s="2" t="n">
        <f aca="false">Table1[[#This Row],['#days per month]]-P5808</f>
        <v>-0.867087916666664</v>
      </c>
    </row>
    <row r="5753" customFormat="false" ht="15.75" hidden="true" customHeight="false" outlineLevel="0" collapsed="false">
      <c r="A5753" s="0" t="s">
        <v>17</v>
      </c>
      <c r="B5753" s="0" t="s">
        <v>18</v>
      </c>
      <c r="C5753" s="0" t="s">
        <v>5928</v>
      </c>
      <c r="D5753" s="0" t="n">
        <v>4422</v>
      </c>
      <c r="E5753" s="0" t="n">
        <v>10.083532</v>
      </c>
      <c r="F5753" s="0" t="n">
        <v>-62.2624329999999</v>
      </c>
      <c r="G5753" s="0" t="n">
        <v>0.00122785066649999</v>
      </c>
      <c r="H5753" s="0" t="n">
        <v>1730.21</v>
      </c>
      <c r="I5753" s="0" t="n">
        <v>1.72719</v>
      </c>
      <c r="J5753" s="0" t="n">
        <v>7.89473999999999</v>
      </c>
      <c r="K5753" s="0" t="n">
        <v>152</v>
      </c>
      <c r="L5753" s="0" t="s">
        <v>20</v>
      </c>
      <c r="M5753" s="0" t="n">
        <f aca="false">35.3*G5753</f>
        <v>0.0433431285274496</v>
      </c>
      <c r="N5753" s="0" t="n">
        <f aca="false">M5753*1000/365</f>
        <v>0.118748297335478</v>
      </c>
      <c r="O5753" s="0" t="n">
        <f aca="false">Table1[[#This Row],[Detection frequency 2021]]/100*365</f>
        <v>28.815801</v>
      </c>
      <c r="P5753" s="0" t="n">
        <f aca="false">Table1[[#This Row],[Flared days/year]]/12</f>
        <v>2.40131675</v>
      </c>
      <c r="Q5753" s="2" t="n">
        <f aca="false">Table1[[#This Row],['#days per month]]-P5809</f>
        <v>0.0995142083333307</v>
      </c>
    </row>
    <row r="5754" customFormat="false" ht="15.75" hidden="true" customHeight="false" outlineLevel="0" collapsed="false">
      <c r="A5754" s="0" t="s">
        <v>28</v>
      </c>
      <c r="B5754" s="0" t="s">
        <v>29</v>
      </c>
      <c r="C5754" s="0" t="s">
        <v>5929</v>
      </c>
      <c r="D5754" s="0" t="n">
        <v>8038</v>
      </c>
      <c r="E5754" s="0" t="n">
        <v>30.1922219999999</v>
      </c>
      <c r="F5754" s="0" t="n">
        <v>50.38947</v>
      </c>
      <c r="G5754" s="0" t="n">
        <v>0.0012275835542</v>
      </c>
      <c r="H5754" s="0" t="n">
        <v>1834.68</v>
      </c>
      <c r="I5754" s="0" t="n">
        <v>3.07909</v>
      </c>
      <c r="J5754" s="0" t="n">
        <v>5.69947999999999</v>
      </c>
      <c r="K5754" s="0" t="n">
        <v>386</v>
      </c>
      <c r="L5754" s="0" t="s">
        <v>20</v>
      </c>
      <c r="M5754" s="0" t="n">
        <f aca="false">35.3*G5754</f>
        <v>0.04333369946326</v>
      </c>
      <c r="N5754" s="0" t="n">
        <f aca="false">M5754*1000/365</f>
        <v>0.118722464282904</v>
      </c>
      <c r="O5754" s="0" t="n">
        <f aca="false">Table1[[#This Row],[Detection frequency 2021]]/100*365</f>
        <v>20.803102</v>
      </c>
      <c r="P5754" s="0" t="n">
        <f aca="false">Table1[[#This Row],[Flared days/year]]/12</f>
        <v>1.73359183333333</v>
      </c>
      <c r="Q5754" s="2" t="n">
        <f aca="false">Table1[[#This Row],['#days per month]]-P5810</f>
        <v>-0.59619404166667</v>
      </c>
    </row>
    <row r="5755" customFormat="false" ht="15.75" hidden="true" customHeight="false" outlineLevel="0" collapsed="false">
      <c r="A5755" s="0" t="s">
        <v>161</v>
      </c>
      <c r="B5755" s="0" t="s">
        <v>162</v>
      </c>
      <c r="C5755" s="0" t="s">
        <v>5930</v>
      </c>
      <c r="D5755" s="0" t="n">
        <v>9655</v>
      </c>
      <c r="E5755" s="0" t="n">
        <v>40.619867</v>
      </c>
      <c r="F5755" s="0" t="n">
        <v>82.9223339999999</v>
      </c>
      <c r="G5755" s="0" t="n">
        <v>0.001227336989</v>
      </c>
      <c r="H5755" s="0" t="n">
        <v>1526.38</v>
      </c>
      <c r="I5755" s="0" t="n">
        <v>1.6015</v>
      </c>
      <c r="J5755" s="0" t="n">
        <v>4.39883</v>
      </c>
      <c r="K5755" s="0" t="n">
        <v>341</v>
      </c>
      <c r="L5755" s="0" t="s">
        <v>20</v>
      </c>
      <c r="M5755" s="0" t="n">
        <f aca="false">35.3*G5755</f>
        <v>0.0433249957117</v>
      </c>
      <c r="N5755" s="0" t="n">
        <f aca="false">M5755*1000/365</f>
        <v>0.118698618388219</v>
      </c>
      <c r="O5755" s="0" t="n">
        <f aca="false">Table1[[#This Row],[Detection frequency 2021]]/100*365</f>
        <v>16.0557295</v>
      </c>
      <c r="P5755" s="0" t="n">
        <f aca="false">Table1[[#This Row],[Flared days/year]]/12</f>
        <v>1.33797745833333</v>
      </c>
      <c r="Q5755" s="2" t="n">
        <f aca="false">Table1[[#This Row],['#days per month]]-P5811</f>
        <v>1.0916885375</v>
      </c>
    </row>
    <row r="5756" customFormat="false" ht="15.75" hidden="true" customHeight="false" outlineLevel="0" collapsed="false">
      <c r="A5756" s="0" t="s">
        <v>2199</v>
      </c>
      <c r="B5756" s="0" t="s">
        <v>2200</v>
      </c>
      <c r="C5756" s="0" t="s">
        <v>5931</v>
      </c>
      <c r="D5756" s="0" t="n">
        <v>4582</v>
      </c>
      <c r="E5756" s="0" t="n">
        <v>-19.82895</v>
      </c>
      <c r="F5756" s="0" t="n">
        <v>-63.663891</v>
      </c>
      <c r="G5756" s="0" t="n">
        <v>0.0012267117701</v>
      </c>
      <c r="H5756" s="0" t="n">
        <v>1778.7</v>
      </c>
      <c r="I5756" s="0" t="n">
        <v>1.6015</v>
      </c>
      <c r="J5756" s="0" t="n">
        <v>1.91388</v>
      </c>
      <c r="K5756" s="0" t="n">
        <v>209</v>
      </c>
      <c r="L5756" s="0" t="s">
        <v>20</v>
      </c>
      <c r="M5756" s="0" t="n">
        <f aca="false">35.3*G5756</f>
        <v>0.04330292548453</v>
      </c>
      <c r="N5756" s="0" t="n">
        <f aca="false">M5756*1000/365</f>
        <v>0.118638152012411</v>
      </c>
      <c r="O5756" s="0" t="n">
        <f aca="false">Table1[[#This Row],[Detection frequency 2021]]/100*365</f>
        <v>6.985662</v>
      </c>
      <c r="P5756" s="0" t="n">
        <f aca="false">Table1[[#This Row],[Flared days/year]]/12</f>
        <v>0.5821385</v>
      </c>
      <c r="Q5756" s="2" t="n">
        <f aca="false">Table1[[#This Row],['#days per month]]-P5812</f>
        <v>-2.77783858333333</v>
      </c>
    </row>
    <row r="5757" customFormat="false" ht="15.75" hidden="true" customHeight="false" outlineLevel="0" collapsed="false">
      <c r="A5757" s="0" t="s">
        <v>645</v>
      </c>
      <c r="B5757" s="0" t="s">
        <v>646</v>
      </c>
      <c r="C5757" s="0" t="s">
        <v>5932</v>
      </c>
      <c r="D5757" s="0" t="n">
        <v>2885</v>
      </c>
      <c r="E5757" s="0" t="n">
        <v>28.5119179999999</v>
      </c>
      <c r="F5757" s="0" t="n">
        <v>-99.4723839999999</v>
      </c>
      <c r="G5757" s="0" t="n">
        <v>0.0012256491915</v>
      </c>
      <c r="H5757" s="0" t="n">
        <v>1955.62</v>
      </c>
      <c r="I5757" s="0" t="n">
        <v>1.6015</v>
      </c>
      <c r="J5757" s="0" t="n">
        <v>7.64331</v>
      </c>
      <c r="K5757" s="0" t="n">
        <v>314</v>
      </c>
      <c r="L5757" s="0" t="s">
        <v>20</v>
      </c>
      <c r="M5757" s="0" t="n">
        <f aca="false">35.3*G5757</f>
        <v>0.04326541645995</v>
      </c>
      <c r="N5757" s="0" t="n">
        <f aca="false">M5757*1000/365</f>
        <v>0.118535387561507</v>
      </c>
      <c r="O5757" s="0" t="n">
        <f aca="false">Table1[[#This Row],[Detection frequency 2021]]/100*365</f>
        <v>27.8980815</v>
      </c>
      <c r="P5757" s="0" t="n">
        <f aca="false">Table1[[#This Row],[Flared days/year]]/12</f>
        <v>2.324840125</v>
      </c>
      <c r="Q5757" s="2" t="n">
        <f aca="false">Table1[[#This Row],['#days per month]]-P5813</f>
        <v>0.57962304166667</v>
      </c>
    </row>
    <row r="5758" customFormat="false" ht="15.75" hidden="true" customHeight="false" outlineLevel="0" collapsed="false">
      <c r="A5758" s="0" t="s">
        <v>24</v>
      </c>
      <c r="B5758" s="0" t="s">
        <v>25</v>
      </c>
      <c r="C5758" s="0" t="s">
        <v>5933</v>
      </c>
      <c r="D5758" s="0" t="n">
        <v>9153</v>
      </c>
      <c r="E5758" s="0" t="n">
        <v>66.36327</v>
      </c>
      <c r="F5758" s="0" t="n">
        <v>76.978633</v>
      </c>
      <c r="G5758" s="0" t="n">
        <v>0.00122558167959999</v>
      </c>
      <c r="H5758" s="0" t="n">
        <v>1777.88</v>
      </c>
      <c r="I5758" s="0" t="n">
        <v>1.6015</v>
      </c>
      <c r="J5758" s="0" t="n">
        <v>1.53373999999999</v>
      </c>
      <c r="K5758" s="0" t="n">
        <v>326</v>
      </c>
      <c r="L5758" s="0" t="s">
        <v>218</v>
      </c>
      <c r="M5758" s="0" t="n">
        <f aca="false">35.3*G5758</f>
        <v>0.0432630332898796</v>
      </c>
      <c r="N5758" s="0" t="n">
        <f aca="false">M5758*1000/365</f>
        <v>0.118528858328437</v>
      </c>
      <c r="O5758" s="0" t="n">
        <f aca="false">Table1[[#This Row],[Detection frequency 2021]]/100*365</f>
        <v>5.59815099999996</v>
      </c>
      <c r="P5758" s="0" t="n">
        <f aca="false">Table1[[#This Row],[Flared days/year]]/12</f>
        <v>0.46651258333333</v>
      </c>
      <c r="Q5758" s="2" t="n">
        <f aca="false">Table1[[#This Row],['#days per month]]-P5814</f>
        <v>-2.53760166666667</v>
      </c>
    </row>
    <row r="5759" customFormat="false" ht="15.75" hidden="true" customHeight="false" outlineLevel="0" collapsed="false">
      <c r="A5759" s="0" t="s">
        <v>645</v>
      </c>
      <c r="B5759" s="0" t="s">
        <v>646</v>
      </c>
      <c r="C5759" s="0" t="s">
        <v>5934</v>
      </c>
      <c r="D5759" s="0" t="n">
        <v>2834</v>
      </c>
      <c r="E5759" s="0" t="n">
        <v>28.342438</v>
      </c>
      <c r="F5759" s="0" t="n">
        <v>-100.042837</v>
      </c>
      <c r="G5759" s="0" t="n">
        <v>0.0012237882113</v>
      </c>
      <c r="H5759" s="0" t="n">
        <v>1858.43</v>
      </c>
      <c r="I5759" s="0" t="n">
        <v>1.6015</v>
      </c>
      <c r="J5759" s="0" t="n">
        <v>5.13595</v>
      </c>
      <c r="K5759" s="0" t="n">
        <v>331</v>
      </c>
      <c r="L5759" s="0" t="s">
        <v>20</v>
      </c>
      <c r="M5759" s="0" t="n">
        <f aca="false">35.3*G5759</f>
        <v>0.04319972385889</v>
      </c>
      <c r="N5759" s="0" t="n">
        <f aca="false">M5759*1000/365</f>
        <v>0.118355407832575</v>
      </c>
      <c r="O5759" s="0" t="n">
        <f aca="false">Table1[[#This Row],[Detection frequency 2021]]/100*365</f>
        <v>18.7462175</v>
      </c>
      <c r="P5759" s="0" t="n">
        <f aca="false">Table1[[#This Row],[Flared days/year]]/12</f>
        <v>1.56218479166667</v>
      </c>
      <c r="Q5759" s="2" t="n">
        <f aca="false">Table1[[#This Row],['#days per month]]-P5815</f>
        <v>-0.0433863333333333</v>
      </c>
    </row>
    <row r="5760" customFormat="false" ht="15.75" hidden="true" customHeight="false" outlineLevel="0" collapsed="false">
      <c r="A5760" s="0" t="s">
        <v>645</v>
      </c>
      <c r="B5760" s="0" t="s">
        <v>646</v>
      </c>
      <c r="C5760" s="0" t="s">
        <v>5935</v>
      </c>
      <c r="D5760" s="0" t="n">
        <v>1913</v>
      </c>
      <c r="E5760" s="0" t="n">
        <v>32.130099</v>
      </c>
      <c r="F5760" s="0" t="n">
        <v>-103.445217</v>
      </c>
      <c r="G5760" s="0" t="n">
        <v>0.0012236238345</v>
      </c>
      <c r="H5760" s="0" t="n">
        <v>1919.6</v>
      </c>
      <c r="I5760" s="0" t="n">
        <v>1.6015</v>
      </c>
      <c r="J5760" s="0" t="n">
        <v>8.1571</v>
      </c>
      <c r="K5760" s="0" t="n">
        <v>331</v>
      </c>
      <c r="L5760" s="0" t="s">
        <v>20</v>
      </c>
      <c r="M5760" s="0" t="n">
        <f aca="false">35.3*G5760</f>
        <v>0.04319392135785</v>
      </c>
      <c r="N5760" s="0" t="n">
        <f aca="false">M5760*1000/365</f>
        <v>0.118339510569452</v>
      </c>
      <c r="O5760" s="0" t="n">
        <f aca="false">Table1[[#This Row],[Detection frequency 2021]]/100*365</f>
        <v>29.773415</v>
      </c>
      <c r="P5760" s="0" t="n">
        <f aca="false">Table1[[#This Row],[Flared days/year]]/12</f>
        <v>2.48111791666667</v>
      </c>
      <c r="Q5760" s="2" t="n">
        <f aca="false">Table1[[#This Row],['#days per month]]-P5816</f>
        <v>0.120422625</v>
      </c>
    </row>
    <row r="5761" customFormat="false" ht="15.75" hidden="true" customHeight="false" outlineLevel="0" collapsed="false">
      <c r="A5761" s="0" t="s">
        <v>161</v>
      </c>
      <c r="B5761" s="0" t="s">
        <v>162</v>
      </c>
      <c r="C5761" s="0" t="s">
        <v>5936</v>
      </c>
      <c r="D5761" s="0" t="n">
        <v>10589</v>
      </c>
      <c r="E5761" s="0" t="n">
        <v>40.318568</v>
      </c>
      <c r="F5761" s="0" t="n">
        <v>99.08444</v>
      </c>
      <c r="G5761" s="0" t="n">
        <v>0.0012187688483</v>
      </c>
      <c r="H5761" s="0" t="n">
        <v>1336.19</v>
      </c>
      <c r="I5761" s="0" t="n">
        <v>1.6015</v>
      </c>
      <c r="J5761" s="0" t="n">
        <v>6.72514999999999</v>
      </c>
      <c r="K5761" s="0" t="n">
        <v>342</v>
      </c>
      <c r="L5761" s="0" t="s">
        <v>20</v>
      </c>
      <c r="M5761" s="0" t="n">
        <f aca="false">35.3*G5761</f>
        <v>0.04302254034499</v>
      </c>
      <c r="N5761" s="0" t="n">
        <f aca="false">M5761*1000/365</f>
        <v>0.117869973547918</v>
      </c>
      <c r="O5761" s="0" t="n">
        <f aca="false">Table1[[#This Row],[Detection frequency 2021]]/100*365</f>
        <v>24.5467975</v>
      </c>
      <c r="P5761" s="0" t="n">
        <f aca="false">Table1[[#This Row],[Flared days/year]]/12</f>
        <v>2.04556645833333</v>
      </c>
      <c r="Q5761" s="2" t="n">
        <f aca="false">Table1[[#This Row],['#days per month]]-P5817</f>
        <v>-0.0401469583333327</v>
      </c>
    </row>
    <row r="5762" customFormat="false" ht="15.75" hidden="true" customHeight="false" outlineLevel="0" collapsed="false">
      <c r="A5762" s="0" t="s">
        <v>598</v>
      </c>
      <c r="B5762" s="0" t="s">
        <v>599</v>
      </c>
      <c r="C5762" s="0" t="s">
        <v>5937</v>
      </c>
      <c r="D5762" s="0" t="n">
        <v>148</v>
      </c>
      <c r="E5762" s="0" t="n">
        <v>55.283772</v>
      </c>
      <c r="F5762" s="0" t="n">
        <v>-119.092947999999</v>
      </c>
      <c r="G5762" s="0" t="n">
        <v>0.0012182170119</v>
      </c>
      <c r="H5762" s="0" t="n">
        <v>1870.29</v>
      </c>
      <c r="I5762" s="0" t="n">
        <v>1.6015</v>
      </c>
      <c r="J5762" s="0" t="n">
        <v>6.73758999999999</v>
      </c>
      <c r="K5762" s="0" t="n">
        <v>282</v>
      </c>
      <c r="L5762" s="0" t="s">
        <v>20</v>
      </c>
      <c r="M5762" s="0" t="n">
        <f aca="false">35.3*G5762</f>
        <v>0.04300306052007</v>
      </c>
      <c r="N5762" s="0" t="n">
        <f aca="false">M5762*1000/365</f>
        <v>0.117816604164575</v>
      </c>
      <c r="O5762" s="0" t="n">
        <f aca="false">Table1[[#This Row],[Detection frequency 2021]]/100*365</f>
        <v>24.5922035</v>
      </c>
      <c r="P5762" s="0" t="n">
        <f aca="false">Table1[[#This Row],[Flared days/year]]/12</f>
        <v>2.04935029166666</v>
      </c>
      <c r="Q5762" s="2" t="n">
        <f aca="false">Table1[[#This Row],['#days per month]]-P5818</f>
        <v>0.931090666666667</v>
      </c>
    </row>
    <row r="5763" customFormat="false" ht="15.75" hidden="true" customHeight="false" outlineLevel="0" collapsed="false">
      <c r="A5763" s="0" t="s">
        <v>645</v>
      </c>
      <c r="B5763" s="0" t="s">
        <v>646</v>
      </c>
      <c r="C5763" s="0" t="s">
        <v>5938</v>
      </c>
      <c r="D5763" s="0" t="n">
        <v>3287</v>
      </c>
      <c r="E5763" s="0" t="n">
        <v>29.102123</v>
      </c>
      <c r="F5763" s="0" t="n">
        <v>-97.6258979999999</v>
      </c>
      <c r="G5763" s="0" t="n">
        <v>0.0012174919928</v>
      </c>
      <c r="H5763" s="0" t="n">
        <v>1926.86</v>
      </c>
      <c r="I5763" s="0" t="n">
        <v>1.6015</v>
      </c>
      <c r="J5763" s="0" t="n">
        <v>3.23625</v>
      </c>
      <c r="K5763" s="0" t="n">
        <v>309</v>
      </c>
      <c r="L5763" s="0" t="s">
        <v>20</v>
      </c>
      <c r="M5763" s="0" t="n">
        <f aca="false">35.3*G5763</f>
        <v>0.04297746734584</v>
      </c>
      <c r="N5763" s="0" t="n">
        <f aca="false">M5763*1000/365</f>
        <v>0.117746485879014</v>
      </c>
      <c r="O5763" s="0" t="n">
        <f aca="false">Table1[[#This Row],[Detection frequency 2021]]/100*365</f>
        <v>11.8123125</v>
      </c>
      <c r="P5763" s="0" t="n">
        <f aca="false">Table1[[#This Row],[Flared days/year]]/12</f>
        <v>0.984359375</v>
      </c>
      <c r="Q5763" s="2" t="n">
        <f aca="false">Table1[[#This Row],['#days per month]]-P5819</f>
        <v>0.571088125</v>
      </c>
    </row>
    <row r="5764" customFormat="false" ht="15.75" hidden="true" customHeight="false" outlineLevel="0" collapsed="false">
      <c r="A5764" s="0" t="s">
        <v>732</v>
      </c>
      <c r="B5764" s="0" t="s">
        <v>733</v>
      </c>
      <c r="C5764" s="0" t="s">
        <v>5939</v>
      </c>
      <c r="D5764" s="0" t="n">
        <v>4540</v>
      </c>
      <c r="E5764" s="0" t="n">
        <v>2.626215</v>
      </c>
      <c r="F5764" s="0" t="n">
        <v>-75.523015</v>
      </c>
      <c r="G5764" s="0" t="n">
        <v>0.00121746557509999</v>
      </c>
      <c r="H5764" s="0" t="n">
        <v>1905.71</v>
      </c>
      <c r="I5764" s="0" t="n">
        <v>1.6015</v>
      </c>
      <c r="J5764" s="0" t="n">
        <v>6.97673999999999</v>
      </c>
      <c r="K5764" s="0" t="n">
        <v>43</v>
      </c>
      <c r="L5764" s="0" t="s">
        <v>20</v>
      </c>
      <c r="M5764" s="0" t="n">
        <f aca="false">35.3*G5764</f>
        <v>0.0429765348010296</v>
      </c>
      <c r="N5764" s="0" t="n">
        <f aca="false">M5764*1000/365</f>
        <v>0.117743930961725</v>
      </c>
      <c r="O5764" s="0" t="n">
        <f aca="false">Table1[[#This Row],[Detection frequency 2021]]/100*365</f>
        <v>25.465101</v>
      </c>
      <c r="P5764" s="0" t="n">
        <f aca="false">Table1[[#This Row],[Flared days/year]]/12</f>
        <v>2.12209175</v>
      </c>
      <c r="Q5764" s="2" t="n">
        <f aca="false">Table1[[#This Row],['#days per month]]-P5820</f>
        <v>-0.495365833333336</v>
      </c>
    </row>
    <row r="5765" customFormat="false" ht="15.75" hidden="true" customHeight="false" outlineLevel="0" collapsed="false">
      <c r="A5765" s="0" t="s">
        <v>645</v>
      </c>
      <c r="B5765" s="0" t="s">
        <v>646</v>
      </c>
      <c r="C5765" s="0" t="s">
        <v>5940</v>
      </c>
      <c r="D5765" s="0" t="n">
        <v>2939</v>
      </c>
      <c r="E5765" s="0" t="n">
        <v>28.293908</v>
      </c>
      <c r="F5765" s="0" t="n">
        <v>-99.238024</v>
      </c>
      <c r="G5765" s="0" t="n">
        <v>0.0012162855845</v>
      </c>
      <c r="H5765" s="0" t="n">
        <v>1937.73</v>
      </c>
      <c r="I5765" s="0" t="n">
        <v>1.6015</v>
      </c>
      <c r="J5765" s="0" t="n">
        <v>8.20669</v>
      </c>
      <c r="K5765" s="0" t="n">
        <v>329</v>
      </c>
      <c r="L5765" s="0" t="s">
        <v>20</v>
      </c>
      <c r="M5765" s="0" t="n">
        <f aca="false">35.3*G5765</f>
        <v>0.04293488113285</v>
      </c>
      <c r="N5765" s="0" t="n">
        <f aca="false">M5765*1000/365</f>
        <v>0.117629811322877</v>
      </c>
      <c r="O5765" s="0" t="n">
        <f aca="false">Table1[[#This Row],[Detection frequency 2021]]/100*365</f>
        <v>29.9544185</v>
      </c>
      <c r="P5765" s="0" t="n">
        <f aca="false">Table1[[#This Row],[Flared days/year]]/12</f>
        <v>2.49620154166667</v>
      </c>
      <c r="Q5765" s="2" t="n">
        <f aca="false">Table1[[#This Row],['#days per month]]-P5821</f>
        <v>1.75231633333333</v>
      </c>
    </row>
    <row r="5766" customFormat="false" ht="15.75" hidden="true" customHeight="false" outlineLevel="0" collapsed="false">
      <c r="A5766" s="0" t="s">
        <v>161</v>
      </c>
      <c r="B5766" s="0" t="s">
        <v>162</v>
      </c>
      <c r="C5766" s="0" t="s">
        <v>5941</v>
      </c>
      <c r="D5766" s="0" t="n">
        <v>10095</v>
      </c>
      <c r="E5766" s="0" t="n">
        <v>39.1838599999999</v>
      </c>
      <c r="F5766" s="0" t="n">
        <v>83.715784</v>
      </c>
      <c r="G5766" s="0" t="n">
        <v>0.00121614175479999</v>
      </c>
      <c r="H5766" s="0" t="n">
        <v>1724.34</v>
      </c>
      <c r="I5766" s="0" t="n">
        <v>1.49215</v>
      </c>
      <c r="J5766" s="0" t="n">
        <v>6.99088</v>
      </c>
      <c r="K5766" s="0" t="n">
        <v>329</v>
      </c>
      <c r="L5766" s="0" t="s">
        <v>20</v>
      </c>
      <c r="M5766" s="0" t="n">
        <f aca="false">35.3*G5766</f>
        <v>0.0429298039444396</v>
      </c>
      <c r="N5766" s="0" t="n">
        <f aca="false">M5766*1000/365</f>
        <v>0.117615901217643</v>
      </c>
      <c r="O5766" s="0" t="n">
        <f aca="false">Table1[[#This Row],[Detection frequency 2021]]/100*365</f>
        <v>25.516712</v>
      </c>
      <c r="P5766" s="0" t="n">
        <f aca="false">Table1[[#This Row],[Flared days/year]]/12</f>
        <v>2.12639266666667</v>
      </c>
      <c r="Q5766" s="2" t="n">
        <f aca="false">Table1[[#This Row],['#days per month]]-P5822</f>
        <v>1.12163891666667</v>
      </c>
    </row>
    <row r="5767" customFormat="false" ht="15.75" hidden="true" customHeight="false" outlineLevel="0" collapsed="false">
      <c r="A5767" s="0" t="s">
        <v>645</v>
      </c>
      <c r="B5767" s="0" t="s">
        <v>646</v>
      </c>
      <c r="C5767" s="0" t="s">
        <v>5942</v>
      </c>
      <c r="D5767" s="0" t="n">
        <v>915</v>
      </c>
      <c r="E5767" s="0" t="n">
        <v>48.253029</v>
      </c>
      <c r="F5767" s="0" t="n">
        <v>-102.705826</v>
      </c>
      <c r="G5767" s="0" t="n">
        <v>0.0012143658983</v>
      </c>
      <c r="H5767" s="0" t="n">
        <v>1850.79</v>
      </c>
      <c r="I5767" s="0" t="n">
        <v>1.61111</v>
      </c>
      <c r="J5767" s="0" t="n">
        <v>6.70554</v>
      </c>
      <c r="K5767" s="0" t="n">
        <v>343</v>
      </c>
      <c r="L5767" s="0" t="s">
        <v>20</v>
      </c>
      <c r="M5767" s="0" t="n">
        <f aca="false">35.3*G5767</f>
        <v>0.04286711620999</v>
      </c>
      <c r="N5767" s="0" t="n">
        <f aca="false">M5767*1000/365</f>
        <v>0.117444153999973</v>
      </c>
      <c r="O5767" s="0" t="n">
        <f aca="false">Table1[[#This Row],[Detection frequency 2021]]/100*365</f>
        <v>24.475221</v>
      </c>
      <c r="P5767" s="0" t="n">
        <f aca="false">Table1[[#This Row],[Flared days/year]]/12</f>
        <v>2.03960175</v>
      </c>
      <c r="Q5767" s="2" t="n">
        <f aca="false">Table1[[#This Row],['#days per month]]-P5823</f>
        <v>-0.563626916666667</v>
      </c>
    </row>
    <row r="5768" customFormat="false" ht="15.75" hidden="true" customHeight="false" outlineLevel="0" collapsed="false">
      <c r="A5768" s="0" t="s">
        <v>645</v>
      </c>
      <c r="B5768" s="0" t="s">
        <v>646</v>
      </c>
      <c r="C5768" s="0" t="s">
        <v>5943</v>
      </c>
      <c r="D5768" s="0" t="n">
        <v>1708</v>
      </c>
      <c r="E5768" s="0" t="n">
        <v>32.237521</v>
      </c>
      <c r="F5768" s="0" t="n">
        <v>-103.623831</v>
      </c>
      <c r="G5768" s="0" t="n">
        <v>0.00121435122179999</v>
      </c>
      <c r="H5768" s="0" t="n">
        <v>1795.33</v>
      </c>
      <c r="I5768" s="0" t="n">
        <v>1.6015</v>
      </c>
      <c r="J5768" s="0" t="n">
        <v>4</v>
      </c>
      <c r="K5768" s="0" t="n">
        <v>325</v>
      </c>
      <c r="L5768" s="0" t="s">
        <v>20</v>
      </c>
      <c r="M5768" s="0" t="n">
        <f aca="false">35.3*G5768</f>
        <v>0.0428665981295397</v>
      </c>
      <c r="N5768" s="0" t="n">
        <f aca="false">M5768*1000/365</f>
        <v>0.117442734601478</v>
      </c>
      <c r="O5768" s="0" t="n">
        <f aca="false">Table1[[#This Row],[Detection frequency 2021]]/100*365</f>
        <v>14.6</v>
      </c>
      <c r="P5768" s="0" t="n">
        <f aca="false">Table1[[#This Row],[Flared days/year]]/12</f>
        <v>1.21666666666667</v>
      </c>
      <c r="Q5768" s="2" t="n">
        <f aca="false">Table1[[#This Row],['#days per month]]-P5824</f>
        <v>-1.20589916666667</v>
      </c>
    </row>
    <row r="5769" customFormat="false" ht="15.75" hidden="true" customHeight="false" outlineLevel="0" collapsed="false">
      <c r="A5769" s="0" t="s">
        <v>72</v>
      </c>
      <c r="B5769" s="0" t="s">
        <v>73</v>
      </c>
      <c r="C5769" s="0" t="s">
        <v>5944</v>
      </c>
      <c r="D5769" s="0" t="n">
        <v>6887</v>
      </c>
      <c r="E5769" s="0" t="n">
        <v>43.36868</v>
      </c>
      <c r="F5769" s="0" t="n">
        <v>52.808201</v>
      </c>
      <c r="G5769" s="0" t="n">
        <v>0.0012140547565</v>
      </c>
      <c r="H5769" s="0" t="n">
        <v>1739.89</v>
      </c>
      <c r="I5769" s="0" t="n">
        <v>1.6015</v>
      </c>
      <c r="J5769" s="0" t="n">
        <v>8.56423</v>
      </c>
      <c r="K5769" s="0" t="n">
        <v>397</v>
      </c>
      <c r="L5769" s="0" t="s">
        <v>20</v>
      </c>
      <c r="M5769" s="0" t="n">
        <f aca="false">35.3*G5769</f>
        <v>0.04285613290445</v>
      </c>
      <c r="N5769" s="0" t="n">
        <f aca="false">M5769*1000/365</f>
        <v>0.117414062751918</v>
      </c>
      <c r="O5769" s="0" t="n">
        <f aca="false">Table1[[#This Row],[Detection frequency 2021]]/100*365</f>
        <v>31.2594395</v>
      </c>
      <c r="P5769" s="0" t="n">
        <f aca="false">Table1[[#This Row],[Flared days/year]]/12</f>
        <v>2.60495329166667</v>
      </c>
      <c r="Q5769" s="2" t="n">
        <f aca="false">Table1[[#This Row],['#days per month]]-P5825</f>
        <v>1.04722758333333</v>
      </c>
    </row>
    <row r="5770" customFormat="false" ht="15.75" hidden="true" customHeight="false" outlineLevel="0" collapsed="false">
      <c r="A5770" s="0" t="s">
        <v>625</v>
      </c>
      <c r="B5770" s="0" t="s">
        <v>626</v>
      </c>
      <c r="C5770" s="0" t="s">
        <v>5945</v>
      </c>
      <c r="D5770" s="0" t="n">
        <v>5394</v>
      </c>
      <c r="E5770" s="0" t="n">
        <v>46.2990859999999</v>
      </c>
      <c r="F5770" s="0" t="n">
        <v>20.192412</v>
      </c>
      <c r="G5770" s="0" t="n">
        <v>0.0012137582912</v>
      </c>
      <c r="H5770" s="0" t="n">
        <v>1795.69</v>
      </c>
      <c r="I5770" s="0" t="n">
        <v>3.08234</v>
      </c>
      <c r="J5770" s="0" t="n">
        <v>4.66667</v>
      </c>
      <c r="K5770" s="0" t="n">
        <v>300</v>
      </c>
      <c r="L5770" s="0" t="s">
        <v>20</v>
      </c>
      <c r="M5770" s="0" t="n">
        <f aca="false">35.3*G5770</f>
        <v>0.04284566767936</v>
      </c>
      <c r="N5770" s="0" t="n">
        <f aca="false">M5770*1000/365</f>
        <v>0.117385390902356</v>
      </c>
      <c r="O5770" s="0" t="n">
        <f aca="false">Table1[[#This Row],[Detection frequency 2021]]/100*365</f>
        <v>17.0333455</v>
      </c>
      <c r="P5770" s="0" t="n">
        <f aca="false">Table1[[#This Row],[Flared days/year]]/12</f>
        <v>1.41944545833333</v>
      </c>
      <c r="Q5770" s="2" t="n">
        <f aca="false">Table1[[#This Row],['#days per month]]-P5826</f>
        <v>-1.14581408333333</v>
      </c>
    </row>
    <row r="5771" customFormat="false" ht="15.75" hidden="true" customHeight="false" outlineLevel="0" collapsed="false">
      <c r="A5771" s="0" t="s">
        <v>126</v>
      </c>
      <c r="B5771" s="0" t="s">
        <v>127</v>
      </c>
      <c r="C5771" s="0" t="s">
        <v>5946</v>
      </c>
      <c r="D5771" s="0" t="n">
        <v>5973</v>
      </c>
      <c r="E5771" s="0" t="n">
        <v>5.025122</v>
      </c>
      <c r="F5771" s="0" t="n">
        <v>6.358846</v>
      </c>
      <c r="G5771" s="0" t="n">
        <v>0.0012131859077</v>
      </c>
      <c r="H5771" s="0" t="n">
        <v>1788.56</v>
      </c>
      <c r="I5771" s="0" t="n">
        <v>1.49775</v>
      </c>
      <c r="J5771" s="0" t="n">
        <v>10.3093</v>
      </c>
      <c r="K5771" s="0" t="n">
        <v>97</v>
      </c>
      <c r="L5771" s="0" t="s">
        <v>20</v>
      </c>
      <c r="M5771" s="0" t="n">
        <f aca="false">35.3*G5771</f>
        <v>0.04282546254181</v>
      </c>
      <c r="N5771" s="0" t="n">
        <f aca="false">M5771*1000/365</f>
        <v>0.117330034361123</v>
      </c>
      <c r="O5771" s="0" t="n">
        <f aca="false">Table1[[#This Row],[Detection frequency 2021]]/100*365</f>
        <v>37.628945</v>
      </c>
      <c r="P5771" s="0" t="n">
        <f aca="false">Table1[[#This Row],[Flared days/year]]/12</f>
        <v>3.13574541666667</v>
      </c>
      <c r="Q5771" s="2" t="n">
        <f aca="false">Table1[[#This Row],['#days per month]]-P5827</f>
        <v>-0.0406670833333327</v>
      </c>
    </row>
    <row r="5772" customFormat="false" ht="15.75" hidden="true" customHeight="false" outlineLevel="0" collapsed="false">
      <c r="A5772" s="0" t="s">
        <v>161</v>
      </c>
      <c r="B5772" s="0" t="s">
        <v>162</v>
      </c>
      <c r="C5772" s="0" t="s">
        <v>5947</v>
      </c>
      <c r="D5772" s="0" t="n">
        <v>11741</v>
      </c>
      <c r="E5772" s="0" t="n">
        <v>18.6139559999999</v>
      </c>
      <c r="F5772" s="0" t="n">
        <v>107.758542999999</v>
      </c>
      <c r="G5772" s="0" t="n">
        <v>0.001211897311</v>
      </c>
      <c r="H5772" s="0" t="n">
        <v>1779.27</v>
      </c>
      <c r="I5772" s="0" t="n">
        <v>1.6015</v>
      </c>
      <c r="J5772" s="0" t="n">
        <v>7.2</v>
      </c>
      <c r="K5772" s="0" t="n">
        <v>125</v>
      </c>
      <c r="L5772" s="0" t="s">
        <v>20</v>
      </c>
      <c r="M5772" s="0" t="n">
        <f aca="false">35.3*G5772</f>
        <v>0.0427799750783</v>
      </c>
      <c r="N5772" s="0" t="n">
        <f aca="false">M5772*1000/365</f>
        <v>0.117205411173425</v>
      </c>
      <c r="O5772" s="0" t="n">
        <f aca="false">Table1[[#This Row],[Detection frequency 2021]]/100*365</f>
        <v>26.28</v>
      </c>
      <c r="P5772" s="0" t="n">
        <f aca="false">Table1[[#This Row],[Flared days/year]]/12</f>
        <v>2.19</v>
      </c>
      <c r="Q5772" s="2" t="n">
        <f aca="false">Table1[[#This Row],['#days per month]]-P5828</f>
        <v>1.55632045833333</v>
      </c>
    </row>
    <row r="5773" customFormat="false" ht="15.75" hidden="true" customHeight="false" outlineLevel="0" collapsed="false">
      <c r="A5773" s="0" t="s">
        <v>598</v>
      </c>
      <c r="B5773" s="0" t="s">
        <v>599</v>
      </c>
      <c r="C5773" s="0" t="s">
        <v>5948</v>
      </c>
      <c r="D5773" s="0" t="n">
        <v>73</v>
      </c>
      <c r="E5773" s="0" t="n">
        <v>57.031529</v>
      </c>
      <c r="F5773" s="0" t="n">
        <v>-121.475789999999</v>
      </c>
      <c r="G5773" s="0" t="n">
        <v>0.00121141885709999</v>
      </c>
      <c r="H5773" s="0" t="n">
        <v>1716</v>
      </c>
      <c r="I5773" s="0" t="n">
        <v>1.6015</v>
      </c>
      <c r="J5773" s="0" t="n">
        <v>5.72390999999999</v>
      </c>
      <c r="K5773" s="0" t="n">
        <v>297</v>
      </c>
      <c r="L5773" s="0" t="s">
        <v>20</v>
      </c>
      <c r="M5773" s="0" t="n">
        <f aca="false">35.3*G5773</f>
        <v>0.0427630856556297</v>
      </c>
      <c r="N5773" s="0" t="n">
        <f aca="false">M5773*1000/365</f>
        <v>0.117159138782547</v>
      </c>
      <c r="O5773" s="0" t="n">
        <f aca="false">Table1[[#This Row],[Detection frequency 2021]]/100*365</f>
        <v>20.8922715</v>
      </c>
      <c r="P5773" s="0" t="n">
        <f aca="false">Table1[[#This Row],[Flared days/year]]/12</f>
        <v>1.741022625</v>
      </c>
      <c r="Q5773" s="2" t="n">
        <f aca="false">Table1[[#This Row],['#days per month]]-P5829</f>
        <v>-1.039930625</v>
      </c>
    </row>
    <row r="5774" customFormat="false" ht="15.75" hidden="true" customHeight="false" outlineLevel="0" collapsed="false">
      <c r="A5774" s="0" t="s">
        <v>788</v>
      </c>
      <c r="B5774" s="0" t="s">
        <v>789</v>
      </c>
      <c r="C5774" s="0" t="s">
        <v>5949</v>
      </c>
      <c r="D5774" s="0" t="n">
        <v>11880</v>
      </c>
      <c r="E5774" s="0" t="n">
        <v>-1.084165</v>
      </c>
      <c r="F5774" s="0" t="n">
        <v>103.409258999999</v>
      </c>
      <c r="G5774" s="0" t="n">
        <v>0.001210664485</v>
      </c>
      <c r="H5774" s="0" t="n">
        <v>1600.2</v>
      </c>
      <c r="I5774" s="0" t="n">
        <v>1.6015</v>
      </c>
      <c r="J5774" s="0" t="n">
        <v>6</v>
      </c>
      <c r="K5774" s="0" t="n">
        <v>50</v>
      </c>
      <c r="L5774" s="0" t="s">
        <v>20</v>
      </c>
      <c r="M5774" s="0" t="n">
        <f aca="false">35.3*G5774</f>
        <v>0.0427364563205</v>
      </c>
      <c r="N5774" s="0" t="n">
        <f aca="false">M5774*1000/365</f>
        <v>0.1170861817</v>
      </c>
      <c r="O5774" s="0" t="n">
        <f aca="false">Table1[[#This Row],[Detection frequency 2021]]/100*365</f>
        <v>21.9</v>
      </c>
      <c r="P5774" s="0" t="n">
        <f aca="false">Table1[[#This Row],[Flared days/year]]/12</f>
        <v>1.825</v>
      </c>
      <c r="Q5774" s="2" t="n">
        <f aca="false">Table1[[#This Row],['#days per month]]-P5830</f>
        <v>-0.819926875</v>
      </c>
    </row>
    <row r="5775" customFormat="false" ht="15.75" hidden="true" customHeight="false" outlineLevel="0" collapsed="false">
      <c r="A5775" s="0" t="s">
        <v>645</v>
      </c>
      <c r="B5775" s="0" t="s">
        <v>646</v>
      </c>
      <c r="C5775" s="0" t="s">
        <v>5950</v>
      </c>
      <c r="D5775" s="0" t="n">
        <v>1447</v>
      </c>
      <c r="E5775" s="0" t="n">
        <v>32.000581</v>
      </c>
      <c r="F5775" s="0" t="n">
        <v>-103.916071</v>
      </c>
      <c r="G5775" s="0" t="n">
        <v>0.0012101273251</v>
      </c>
      <c r="H5775" s="0" t="n">
        <v>1837.02</v>
      </c>
      <c r="I5775" s="0" t="n">
        <v>1.88168</v>
      </c>
      <c r="J5775" s="0" t="n">
        <v>3.53981999999999</v>
      </c>
      <c r="K5775" s="0" t="n">
        <v>339</v>
      </c>
      <c r="L5775" s="0" t="s">
        <v>20</v>
      </c>
      <c r="M5775" s="0" t="n">
        <f aca="false">35.3*G5775</f>
        <v>0.04271749457603</v>
      </c>
      <c r="N5775" s="0" t="n">
        <f aca="false">M5775*1000/365</f>
        <v>0.117034231715151</v>
      </c>
      <c r="O5775" s="0" t="n">
        <f aca="false">Table1[[#This Row],[Detection frequency 2021]]/100*365</f>
        <v>12.920343</v>
      </c>
      <c r="P5775" s="0" t="n">
        <f aca="false">Table1[[#This Row],[Flared days/year]]/12</f>
        <v>1.07669525</v>
      </c>
      <c r="Q5775" s="2" t="n">
        <f aca="false">Table1[[#This Row],['#days per month]]-P5831</f>
        <v>-0.938868208333336</v>
      </c>
    </row>
    <row r="5776" customFormat="false" ht="15.75" hidden="true" customHeight="false" outlineLevel="0" collapsed="false">
      <c r="A5776" s="0" t="s">
        <v>598</v>
      </c>
      <c r="B5776" s="0" t="s">
        <v>599</v>
      </c>
      <c r="C5776" s="0" t="s">
        <v>5951</v>
      </c>
      <c r="D5776" s="0" t="n">
        <v>345</v>
      </c>
      <c r="E5776" s="0" t="n">
        <v>57.404414</v>
      </c>
      <c r="F5776" s="0" t="n">
        <v>-111.054329</v>
      </c>
      <c r="G5776" s="0" t="n">
        <v>0.00120944927079999</v>
      </c>
      <c r="H5776" s="0" t="n">
        <v>1789.45</v>
      </c>
      <c r="I5776" s="0" t="n">
        <v>1.6015</v>
      </c>
      <c r="J5776" s="0" t="n">
        <v>8.47458</v>
      </c>
      <c r="K5776" s="0" t="n">
        <v>295</v>
      </c>
      <c r="L5776" s="0" t="s">
        <v>20</v>
      </c>
      <c r="M5776" s="0" t="n">
        <f aca="false">35.3*G5776</f>
        <v>0.0426935592592397</v>
      </c>
      <c r="N5776" s="0" t="n">
        <f aca="false">M5776*1000/365</f>
        <v>0.116968655504766</v>
      </c>
      <c r="O5776" s="0" t="n">
        <f aca="false">Table1[[#This Row],[Detection frequency 2021]]/100*365</f>
        <v>30.932217</v>
      </c>
      <c r="P5776" s="0" t="n">
        <f aca="false">Table1[[#This Row],[Flared days/year]]/12</f>
        <v>2.57768475</v>
      </c>
      <c r="Q5776" s="2" t="n">
        <f aca="false">Table1[[#This Row],['#days per month]]-P5832</f>
        <v>0.144351416666667</v>
      </c>
    </row>
    <row r="5777" customFormat="false" ht="15.75" hidden="true" customHeight="false" outlineLevel="0" collapsed="false">
      <c r="A5777" s="0" t="s">
        <v>24</v>
      </c>
      <c r="B5777" s="0" t="s">
        <v>25</v>
      </c>
      <c r="C5777" s="0" t="s">
        <v>5952</v>
      </c>
      <c r="D5777" s="0" t="n">
        <v>7081</v>
      </c>
      <c r="E5777" s="0" t="n">
        <v>57.057303</v>
      </c>
      <c r="F5777" s="0" t="n">
        <v>56.766403</v>
      </c>
      <c r="G5777" s="0" t="n">
        <v>0.00120915867609999</v>
      </c>
      <c r="H5777" s="0" t="n">
        <v>1913.29</v>
      </c>
      <c r="I5777" s="0" t="n">
        <v>1.6015</v>
      </c>
      <c r="J5777" s="0" t="n">
        <v>4.94297</v>
      </c>
      <c r="K5777" s="0" t="n">
        <v>263</v>
      </c>
      <c r="L5777" s="0" t="s">
        <v>20</v>
      </c>
      <c r="M5777" s="0" t="n">
        <f aca="false">35.3*G5777</f>
        <v>0.0426833012663296</v>
      </c>
      <c r="N5777" s="0" t="n">
        <f aca="false">M5777*1000/365</f>
        <v>0.116940551414602</v>
      </c>
      <c r="O5777" s="0" t="n">
        <f aca="false">Table1[[#This Row],[Detection frequency 2021]]/100*365</f>
        <v>18.0418405</v>
      </c>
      <c r="P5777" s="0" t="n">
        <f aca="false">Table1[[#This Row],[Flared days/year]]/12</f>
        <v>1.50348670833333</v>
      </c>
      <c r="Q5777" s="2" t="n">
        <f aca="false">Table1[[#This Row],['#days per month]]-P5833</f>
        <v>0.5873215</v>
      </c>
    </row>
    <row r="5778" customFormat="false" ht="15.75" hidden="true" customHeight="false" outlineLevel="0" collapsed="false">
      <c r="A5778" s="0" t="s">
        <v>645</v>
      </c>
      <c r="B5778" s="0" t="s">
        <v>646</v>
      </c>
      <c r="C5778" s="0" t="s">
        <v>5953</v>
      </c>
      <c r="D5778" s="0" t="n">
        <v>2436</v>
      </c>
      <c r="E5778" s="0" t="n">
        <v>31.3985219999999</v>
      </c>
      <c r="F5778" s="0" t="n">
        <v>-101.925564</v>
      </c>
      <c r="G5778" s="0" t="n">
        <v>0.0012090882289</v>
      </c>
      <c r="H5778" s="0" t="n">
        <v>1918.8</v>
      </c>
      <c r="I5778" s="0" t="n">
        <v>1.6015</v>
      </c>
      <c r="J5778" s="0" t="n">
        <v>6.41399</v>
      </c>
      <c r="K5778" s="0" t="n">
        <v>343</v>
      </c>
      <c r="L5778" s="0" t="s">
        <v>20</v>
      </c>
      <c r="M5778" s="0" t="n">
        <f aca="false">35.3*G5778</f>
        <v>0.04268081448017</v>
      </c>
      <c r="N5778" s="0" t="n">
        <f aca="false">M5778*1000/365</f>
        <v>0.116933738301836</v>
      </c>
      <c r="O5778" s="0" t="n">
        <f aca="false">Table1[[#This Row],[Detection frequency 2021]]/100*365</f>
        <v>23.4110635</v>
      </c>
      <c r="P5778" s="0" t="n">
        <f aca="false">Table1[[#This Row],[Flared days/year]]/12</f>
        <v>1.95092195833333</v>
      </c>
      <c r="Q5778" s="2" t="n">
        <f aca="false">Table1[[#This Row],['#days per month]]-P5834</f>
        <v>-0.574236249999996</v>
      </c>
    </row>
    <row r="5779" customFormat="false" ht="15.75" hidden="true" customHeight="false" outlineLevel="0" collapsed="false">
      <c r="A5779" s="0" t="s">
        <v>24</v>
      </c>
      <c r="B5779" s="0" t="s">
        <v>25</v>
      </c>
      <c r="C5779" s="0" t="s">
        <v>5954</v>
      </c>
      <c r="D5779" s="0" t="n">
        <v>6972</v>
      </c>
      <c r="E5779" s="0" t="n">
        <v>56.253333</v>
      </c>
      <c r="F5779" s="0" t="n">
        <v>54.029476</v>
      </c>
      <c r="G5779" s="0" t="n">
        <v>0.0012089590757</v>
      </c>
      <c r="H5779" s="0" t="n">
        <v>1837.66</v>
      </c>
      <c r="I5779" s="0" t="n">
        <v>2.54275</v>
      </c>
      <c r="J5779" s="0" t="n">
        <v>9.30233</v>
      </c>
      <c r="K5779" s="0" t="n">
        <v>258</v>
      </c>
      <c r="L5779" s="0" t="s">
        <v>20</v>
      </c>
      <c r="M5779" s="0" t="n">
        <f aca="false">35.3*G5779</f>
        <v>0.04267625537221</v>
      </c>
      <c r="N5779" s="0" t="n">
        <f aca="false">M5779*1000/365</f>
        <v>0.116921247595096</v>
      </c>
      <c r="O5779" s="0" t="n">
        <f aca="false">Table1[[#This Row],[Detection frequency 2021]]/100*365</f>
        <v>33.9535045</v>
      </c>
      <c r="P5779" s="0" t="n">
        <f aca="false">Table1[[#This Row],[Flared days/year]]/12</f>
        <v>2.82945870833333</v>
      </c>
      <c r="Q5779" s="2" t="n">
        <f aca="false">Table1[[#This Row],['#days per month]]-P5835</f>
        <v>1.80129020833333</v>
      </c>
    </row>
    <row r="5780" customFormat="false" ht="15.75" hidden="true" customHeight="false" outlineLevel="0" collapsed="false">
      <c r="A5780" s="0" t="s">
        <v>645</v>
      </c>
      <c r="B5780" s="0" t="s">
        <v>646</v>
      </c>
      <c r="C5780" s="0" t="s">
        <v>5955</v>
      </c>
      <c r="D5780" s="0" t="n">
        <v>2273</v>
      </c>
      <c r="E5780" s="0" t="n">
        <v>31.784442</v>
      </c>
      <c r="F5780" s="0" t="n">
        <v>-102.249179</v>
      </c>
      <c r="G5780" s="0" t="n">
        <v>0.0012088269872</v>
      </c>
      <c r="H5780" s="0" t="n">
        <v>1862.12</v>
      </c>
      <c r="I5780" s="0" t="n">
        <v>1.6015</v>
      </c>
      <c r="J5780" s="0" t="n">
        <v>3.56083</v>
      </c>
      <c r="K5780" s="0" t="n">
        <v>337</v>
      </c>
      <c r="L5780" s="0" t="s">
        <v>20</v>
      </c>
      <c r="M5780" s="0" t="n">
        <f aca="false">35.3*G5780</f>
        <v>0.04267159264816</v>
      </c>
      <c r="N5780" s="0" t="n">
        <f aca="false">M5780*1000/365</f>
        <v>0.116908473008658</v>
      </c>
      <c r="O5780" s="0" t="n">
        <f aca="false">Table1[[#This Row],[Detection frequency 2021]]/100*365</f>
        <v>12.9970295</v>
      </c>
      <c r="P5780" s="0" t="n">
        <f aca="false">Table1[[#This Row],[Flared days/year]]/12</f>
        <v>1.08308579166667</v>
      </c>
      <c r="Q5780" s="2" t="n">
        <f aca="false">Table1[[#This Row],['#days per month]]-P5836</f>
        <v>-0.554073041666667</v>
      </c>
    </row>
    <row r="5781" customFormat="false" ht="15.75" hidden="true" customHeight="false" outlineLevel="0" collapsed="false">
      <c r="A5781" s="0" t="s">
        <v>24</v>
      </c>
      <c r="B5781" s="0" t="s">
        <v>25</v>
      </c>
      <c r="C5781" s="0" t="s">
        <v>5956</v>
      </c>
      <c r="D5781" s="0" t="n">
        <v>8831</v>
      </c>
      <c r="E5781" s="0" t="n">
        <v>67.868785</v>
      </c>
      <c r="F5781" s="0" t="n">
        <v>72.445867</v>
      </c>
      <c r="G5781" s="0" t="n">
        <v>0.0012085745514</v>
      </c>
      <c r="H5781" s="0" t="n">
        <v>1553.21</v>
      </c>
      <c r="I5781" s="0" t="n">
        <v>1.6015</v>
      </c>
      <c r="J5781" s="0" t="n">
        <v>5.37634</v>
      </c>
      <c r="K5781" s="0" t="n">
        <v>372</v>
      </c>
      <c r="L5781" s="0" t="s">
        <v>20</v>
      </c>
      <c r="M5781" s="0" t="n">
        <f aca="false">35.3*G5781</f>
        <v>0.04266268166442</v>
      </c>
      <c r="N5781" s="0" t="n">
        <f aca="false">M5781*1000/365</f>
        <v>0.116884059354575</v>
      </c>
      <c r="O5781" s="0" t="n">
        <f aca="false">Table1[[#This Row],[Detection frequency 2021]]/100*365</f>
        <v>19.623641</v>
      </c>
      <c r="P5781" s="0" t="n">
        <f aca="false">Table1[[#This Row],[Flared days/year]]/12</f>
        <v>1.63530341666667</v>
      </c>
      <c r="Q5781" s="2" t="n">
        <f aca="false">Table1[[#This Row],['#days per month]]-P5837</f>
        <v>-1.44255908333333</v>
      </c>
    </row>
    <row r="5782" customFormat="false" ht="15.75" hidden="true" customHeight="false" outlineLevel="0" collapsed="false">
      <c r="A5782" s="0" t="s">
        <v>72</v>
      </c>
      <c r="B5782" s="0" t="s">
        <v>73</v>
      </c>
      <c r="C5782" s="0" t="s">
        <v>5957</v>
      </c>
      <c r="D5782" s="0" t="n">
        <v>6926</v>
      </c>
      <c r="E5782" s="0" t="n">
        <v>46.105391</v>
      </c>
      <c r="F5782" s="0" t="n">
        <v>53.394063</v>
      </c>
      <c r="G5782" s="0" t="n">
        <v>0.0012076205789</v>
      </c>
      <c r="H5782" s="0" t="n">
        <v>1826</v>
      </c>
      <c r="I5782" s="0" t="n">
        <v>1.6015</v>
      </c>
      <c r="J5782" s="0" t="n">
        <v>4.27136</v>
      </c>
      <c r="K5782" s="0" t="n">
        <v>398</v>
      </c>
      <c r="L5782" s="0" t="s">
        <v>20</v>
      </c>
      <c r="M5782" s="0" t="n">
        <f aca="false">35.3*G5782</f>
        <v>0.04262900643517</v>
      </c>
      <c r="N5782" s="0" t="n">
        <f aca="false">M5782*1000/365</f>
        <v>0.116791798452521</v>
      </c>
      <c r="O5782" s="0" t="n">
        <f aca="false">Table1[[#This Row],[Detection frequency 2021]]/100*365</f>
        <v>15.590464</v>
      </c>
      <c r="P5782" s="0" t="n">
        <f aca="false">Table1[[#This Row],[Flared days/year]]/12</f>
        <v>1.29920533333333</v>
      </c>
      <c r="Q5782" s="2" t="n">
        <f aca="false">Table1[[#This Row],['#days per month]]-P5838</f>
        <v>-0.0156372083333334</v>
      </c>
    </row>
    <row r="5783" customFormat="false" ht="15.75" hidden="true" customHeight="false" outlineLevel="0" collapsed="false">
      <c r="A5783" s="0" t="s">
        <v>598</v>
      </c>
      <c r="B5783" s="0" t="s">
        <v>599</v>
      </c>
      <c r="C5783" s="0" t="s">
        <v>5958</v>
      </c>
      <c r="D5783" s="0" t="n">
        <v>230</v>
      </c>
      <c r="E5783" s="0" t="n">
        <v>54.412376</v>
      </c>
      <c r="F5783" s="0" t="n">
        <v>-117.132469</v>
      </c>
      <c r="G5783" s="0" t="n">
        <v>0.0012064787472</v>
      </c>
      <c r="H5783" s="0" t="n">
        <v>1679.69</v>
      </c>
      <c r="I5783" s="0" t="n">
        <v>3.29797</v>
      </c>
      <c r="J5783" s="0" t="n">
        <v>5.90405999999999</v>
      </c>
      <c r="K5783" s="0" t="n">
        <v>271</v>
      </c>
      <c r="L5783" s="0" t="s">
        <v>20</v>
      </c>
      <c r="M5783" s="0" t="n">
        <f aca="false">35.3*G5783</f>
        <v>0.04258869977616</v>
      </c>
      <c r="N5783" s="0" t="n">
        <f aca="false">M5783*1000/365</f>
        <v>0.116681369249753</v>
      </c>
      <c r="O5783" s="0" t="n">
        <f aca="false">Table1[[#This Row],[Detection frequency 2021]]/100*365</f>
        <v>21.549819</v>
      </c>
      <c r="P5783" s="0" t="n">
        <f aca="false">Table1[[#This Row],[Flared days/year]]/12</f>
        <v>1.79581825</v>
      </c>
      <c r="Q5783" s="2" t="n">
        <f aca="false">Table1[[#This Row],['#days per month]]-P5839</f>
        <v>1.12436729166667</v>
      </c>
    </row>
    <row r="5784" customFormat="false" ht="15.75" hidden="true" customHeight="false" outlineLevel="0" collapsed="false">
      <c r="A5784" s="0" t="s">
        <v>24</v>
      </c>
      <c r="B5784" s="0" t="s">
        <v>25</v>
      </c>
      <c r="C5784" s="0" t="s">
        <v>5959</v>
      </c>
      <c r="D5784" s="0" t="n">
        <v>6792</v>
      </c>
      <c r="E5784" s="0" t="n">
        <v>52.613625</v>
      </c>
      <c r="F5784" s="0" t="n">
        <v>51.148957</v>
      </c>
      <c r="G5784" s="0" t="n">
        <v>0.0012056304455</v>
      </c>
      <c r="H5784" s="0" t="n">
        <v>1841.37</v>
      </c>
      <c r="I5784" s="0" t="n">
        <v>1.6015</v>
      </c>
      <c r="J5784" s="0" t="n">
        <v>5.86318999999999</v>
      </c>
      <c r="K5784" s="0" t="n">
        <v>307</v>
      </c>
      <c r="L5784" s="0" t="s">
        <v>20</v>
      </c>
      <c r="M5784" s="0" t="n">
        <f aca="false">35.3*G5784</f>
        <v>0.04255875472615</v>
      </c>
      <c r="N5784" s="0" t="n">
        <f aca="false">M5784*1000/365</f>
        <v>0.116599328016849</v>
      </c>
      <c r="O5784" s="0" t="n">
        <f aca="false">Table1[[#This Row],[Detection frequency 2021]]/100*365</f>
        <v>21.4006435</v>
      </c>
      <c r="P5784" s="0" t="n">
        <f aca="false">Table1[[#This Row],[Flared days/year]]/12</f>
        <v>1.78338695833333</v>
      </c>
      <c r="Q5784" s="2" t="n">
        <f aca="false">Table1[[#This Row],['#days per month]]-P5840</f>
        <v>-0.854793500000003</v>
      </c>
    </row>
    <row r="5785" customFormat="false" ht="15.75" hidden="true" customHeight="false" outlineLevel="0" collapsed="false">
      <c r="A5785" s="0" t="s">
        <v>24</v>
      </c>
      <c r="B5785" s="0" t="s">
        <v>25</v>
      </c>
      <c r="C5785" s="0" t="s">
        <v>5960</v>
      </c>
      <c r="D5785" s="0" t="n">
        <v>8759</v>
      </c>
      <c r="E5785" s="0" t="n">
        <v>63.596143</v>
      </c>
      <c r="F5785" s="0" t="n">
        <v>70.696328</v>
      </c>
      <c r="G5785" s="0" t="n">
        <v>0.001205322239</v>
      </c>
      <c r="H5785" s="0" t="n">
        <v>1817.6</v>
      </c>
      <c r="I5785" s="0" t="n">
        <v>1.94469</v>
      </c>
      <c r="J5785" s="0" t="n">
        <v>8.26086999999999</v>
      </c>
      <c r="K5785" s="0" t="n">
        <v>230</v>
      </c>
      <c r="L5785" s="0" t="s">
        <v>20</v>
      </c>
      <c r="M5785" s="0" t="n">
        <f aca="false">35.3*G5785</f>
        <v>0.0425478750367</v>
      </c>
      <c r="N5785" s="0" t="n">
        <f aca="false">M5785*1000/365</f>
        <v>0.116569520648493</v>
      </c>
      <c r="O5785" s="0" t="n">
        <f aca="false">Table1[[#This Row],[Detection frequency 2021]]/100*365</f>
        <v>30.1521755</v>
      </c>
      <c r="P5785" s="0" t="n">
        <f aca="false">Table1[[#This Row],[Flared days/year]]/12</f>
        <v>2.51268129166666</v>
      </c>
      <c r="Q5785" s="2" t="n">
        <f aca="false">Table1[[#This Row],['#days per month]]-P5841</f>
        <v>1.67412725</v>
      </c>
    </row>
    <row r="5786" customFormat="false" ht="15.75" hidden="true" customHeight="false" outlineLevel="0" collapsed="false">
      <c r="A5786" s="0" t="s">
        <v>645</v>
      </c>
      <c r="B5786" s="0" t="s">
        <v>646</v>
      </c>
      <c r="C5786" s="0" t="s">
        <v>5961</v>
      </c>
      <c r="D5786" s="0" t="n">
        <v>2670</v>
      </c>
      <c r="E5786" s="0" t="n">
        <v>32.512197</v>
      </c>
      <c r="F5786" s="0" t="n">
        <v>-101.507023</v>
      </c>
      <c r="G5786" s="0" t="n">
        <v>0.0012052605977</v>
      </c>
      <c r="H5786" s="0" t="n">
        <v>1955.68</v>
      </c>
      <c r="I5786" s="0" t="n">
        <v>1.6015</v>
      </c>
      <c r="J5786" s="0" t="n">
        <v>9.25373</v>
      </c>
      <c r="K5786" s="0" t="n">
        <v>335</v>
      </c>
      <c r="L5786" s="0" t="s">
        <v>20</v>
      </c>
      <c r="M5786" s="0" t="n">
        <f aca="false">35.3*G5786</f>
        <v>0.04254569909881</v>
      </c>
      <c r="N5786" s="0" t="n">
        <f aca="false">M5786*1000/365</f>
        <v>0.116563559174822</v>
      </c>
      <c r="O5786" s="0" t="n">
        <f aca="false">Table1[[#This Row],[Detection frequency 2021]]/100*365</f>
        <v>33.7761145</v>
      </c>
      <c r="P5786" s="0" t="n">
        <f aca="false">Table1[[#This Row],[Flared days/year]]/12</f>
        <v>2.81467620833333</v>
      </c>
      <c r="Q5786" s="2" t="n">
        <f aca="false">Table1[[#This Row],['#days per month]]-P5842</f>
        <v>1.06341229166667</v>
      </c>
    </row>
    <row r="5787" customFormat="false" ht="15.75" hidden="true" customHeight="false" outlineLevel="0" collapsed="false">
      <c r="A5787" s="0" t="s">
        <v>24</v>
      </c>
      <c r="B5787" s="0" t="s">
        <v>25</v>
      </c>
      <c r="C5787" s="0" t="s">
        <v>5962</v>
      </c>
      <c r="D5787" s="0" t="n">
        <v>7010</v>
      </c>
      <c r="E5787" s="0" t="n">
        <v>56.465485</v>
      </c>
      <c r="F5787" s="0" t="n">
        <v>55.0261949999999</v>
      </c>
      <c r="G5787" s="0" t="n">
        <v>0.001205087415</v>
      </c>
      <c r="H5787" s="0" t="n">
        <v>1842.05</v>
      </c>
      <c r="I5787" s="0" t="n">
        <v>1.74473</v>
      </c>
      <c r="J5787" s="0" t="n">
        <v>9.55881999999999</v>
      </c>
      <c r="K5787" s="0" t="n">
        <v>272</v>
      </c>
      <c r="L5787" s="0" t="s">
        <v>20</v>
      </c>
      <c r="M5787" s="0" t="n">
        <f aca="false">35.3*G5787</f>
        <v>0.0425395857495</v>
      </c>
      <c r="N5787" s="0" t="n">
        <f aca="false">M5787*1000/365</f>
        <v>0.116546810272603</v>
      </c>
      <c r="O5787" s="0" t="n">
        <f aca="false">Table1[[#This Row],[Detection frequency 2021]]/100*365</f>
        <v>34.889693</v>
      </c>
      <c r="P5787" s="0" t="n">
        <f aca="false">Table1[[#This Row],[Flared days/year]]/12</f>
        <v>2.90747441666666</v>
      </c>
      <c r="Q5787" s="2" t="n">
        <f aca="false">Table1[[#This Row],['#days per month]]-P5843</f>
        <v>1.562519375</v>
      </c>
    </row>
    <row r="5788" customFormat="false" ht="15.75" hidden="true" customHeight="false" outlineLevel="0" collapsed="false">
      <c r="A5788" s="0" t="s">
        <v>72</v>
      </c>
      <c r="B5788" s="0" t="s">
        <v>73</v>
      </c>
      <c r="C5788" s="0" t="s">
        <v>5963</v>
      </c>
      <c r="D5788" s="0" t="n">
        <v>7122</v>
      </c>
      <c r="E5788" s="0" t="n">
        <v>48.350564</v>
      </c>
      <c r="F5788" s="0" t="n">
        <v>57.484939</v>
      </c>
      <c r="G5788" s="0" t="n">
        <v>0.0011993753212</v>
      </c>
      <c r="H5788" s="0" t="n">
        <v>1634.43</v>
      </c>
      <c r="I5788" s="0" t="n">
        <v>1.6015</v>
      </c>
      <c r="J5788" s="0" t="n">
        <v>3.52304</v>
      </c>
      <c r="K5788" s="0" t="n">
        <v>369</v>
      </c>
      <c r="L5788" s="0" t="s">
        <v>20</v>
      </c>
      <c r="M5788" s="0" t="n">
        <f aca="false">35.3*G5788</f>
        <v>0.04233794883836</v>
      </c>
      <c r="N5788" s="0" t="n">
        <f aca="false">M5788*1000/365</f>
        <v>0.115994380379068</v>
      </c>
      <c r="O5788" s="0" t="n">
        <f aca="false">Table1[[#This Row],[Detection frequency 2021]]/100*365</f>
        <v>12.859096</v>
      </c>
      <c r="P5788" s="0" t="n">
        <f aca="false">Table1[[#This Row],[Flared days/year]]/12</f>
        <v>1.07159133333333</v>
      </c>
      <c r="Q5788" s="2" t="n">
        <f aca="false">Table1[[#This Row],['#days per month]]-P5844</f>
        <v>0.526816666666667</v>
      </c>
    </row>
    <row r="5789" customFormat="false" ht="15.75" hidden="true" customHeight="false" outlineLevel="0" collapsed="false">
      <c r="A5789" s="0" t="s">
        <v>645</v>
      </c>
      <c r="B5789" s="0" t="s">
        <v>646</v>
      </c>
      <c r="C5789" s="0" t="s">
        <v>5964</v>
      </c>
      <c r="D5789" s="0" t="n">
        <v>2295</v>
      </c>
      <c r="E5789" s="0" t="n">
        <v>31.9675409999999</v>
      </c>
      <c r="F5789" s="0" t="n">
        <v>-102.200113</v>
      </c>
      <c r="G5789" s="0" t="n">
        <v>0.0011989350262</v>
      </c>
      <c r="H5789" s="0" t="n">
        <v>1833.45</v>
      </c>
      <c r="I5789" s="0" t="n">
        <v>1.6015</v>
      </c>
      <c r="J5789" s="0" t="n">
        <v>6.62651</v>
      </c>
      <c r="K5789" s="0" t="n">
        <v>332</v>
      </c>
      <c r="L5789" s="0" t="s">
        <v>20</v>
      </c>
      <c r="M5789" s="0" t="n">
        <f aca="false">35.3*G5789</f>
        <v>0.04232240642486</v>
      </c>
      <c r="N5789" s="0" t="n">
        <f aca="false">M5789*1000/365</f>
        <v>0.115951798424274</v>
      </c>
      <c r="O5789" s="0" t="n">
        <f aca="false">Table1[[#This Row],[Detection frequency 2021]]/100*365</f>
        <v>24.1867615</v>
      </c>
      <c r="P5789" s="0" t="n">
        <f aca="false">Table1[[#This Row],[Flared days/year]]/12</f>
        <v>2.01556345833333</v>
      </c>
      <c r="Q5789" s="2" t="n">
        <f aca="false">Table1[[#This Row],['#days per month]]-P5845</f>
        <v>-0.4967285</v>
      </c>
    </row>
    <row r="5790" customFormat="false" ht="15.75" hidden="true" customHeight="false" outlineLevel="0" collapsed="false">
      <c r="A5790" s="0" t="s">
        <v>645</v>
      </c>
      <c r="B5790" s="0" t="s">
        <v>646</v>
      </c>
      <c r="C5790" s="0" t="s">
        <v>5965</v>
      </c>
      <c r="D5790" s="0" t="n">
        <v>2887</v>
      </c>
      <c r="E5790" s="0" t="n">
        <v>36.43849</v>
      </c>
      <c r="F5790" s="0" t="n">
        <v>-99.472426</v>
      </c>
      <c r="G5790" s="0" t="n">
        <v>0.0011989027379</v>
      </c>
      <c r="H5790" s="0" t="n">
        <v>1562.29</v>
      </c>
      <c r="I5790" s="0" t="n">
        <v>1.6015</v>
      </c>
      <c r="J5790" s="0" t="n">
        <v>5.95611</v>
      </c>
      <c r="K5790" s="0" t="n">
        <v>319</v>
      </c>
      <c r="L5790" s="0" t="s">
        <v>20</v>
      </c>
      <c r="M5790" s="0" t="n">
        <f aca="false">35.3*G5790</f>
        <v>0.04232126664787</v>
      </c>
      <c r="N5790" s="0" t="n">
        <f aca="false">M5790*1000/365</f>
        <v>0.115948675747589</v>
      </c>
      <c r="O5790" s="0" t="n">
        <f aca="false">Table1[[#This Row],[Detection frequency 2021]]/100*365</f>
        <v>21.7398015</v>
      </c>
      <c r="P5790" s="0" t="n">
        <f aca="false">Table1[[#This Row],[Flared days/year]]/12</f>
        <v>1.811650125</v>
      </c>
      <c r="Q5790" s="2" t="n">
        <f aca="false">Table1[[#This Row],['#days per month]]-P5846</f>
        <v>0.973725708333333</v>
      </c>
    </row>
    <row r="5791" customFormat="false" ht="15.75" hidden="true" customHeight="false" outlineLevel="0" collapsed="false">
      <c r="A5791" s="0" t="s">
        <v>645</v>
      </c>
      <c r="B5791" s="0" t="s">
        <v>646</v>
      </c>
      <c r="C5791" s="0" t="s">
        <v>5966</v>
      </c>
      <c r="D5791" s="0" t="n">
        <v>406</v>
      </c>
      <c r="E5791" s="0" t="n">
        <v>43.184098</v>
      </c>
      <c r="F5791" s="0" t="n">
        <v>-105.827537</v>
      </c>
      <c r="G5791" s="0" t="n">
        <v>0.0011963666387</v>
      </c>
      <c r="H5791" s="0" t="n">
        <v>1844.85</v>
      </c>
      <c r="I5791" s="0" t="n">
        <v>1.6015</v>
      </c>
      <c r="J5791" s="0" t="n">
        <v>3.26409</v>
      </c>
      <c r="K5791" s="0" t="n">
        <v>337</v>
      </c>
      <c r="L5791" s="0" t="s">
        <v>20</v>
      </c>
      <c r="M5791" s="0" t="n">
        <f aca="false">35.3*G5791</f>
        <v>0.04223174234611</v>
      </c>
      <c r="N5791" s="0" t="n">
        <f aca="false">M5791*1000/365</f>
        <v>0.115703403687973</v>
      </c>
      <c r="O5791" s="0" t="n">
        <f aca="false">Table1[[#This Row],[Detection frequency 2021]]/100*365</f>
        <v>11.9139285</v>
      </c>
      <c r="P5791" s="0" t="n">
        <f aca="false">Table1[[#This Row],[Flared days/year]]/12</f>
        <v>0.992827375</v>
      </c>
      <c r="Q5791" s="2" t="n">
        <f aca="false">Table1[[#This Row],['#days per month]]-P5847</f>
        <v>-0.613333833333333</v>
      </c>
    </row>
    <row r="5792" customFormat="false" ht="15.75" hidden="true" customHeight="false" outlineLevel="0" collapsed="false">
      <c r="A5792" s="0" t="s">
        <v>161</v>
      </c>
      <c r="B5792" s="0" t="s">
        <v>162</v>
      </c>
      <c r="C5792" s="0" t="s">
        <v>5967</v>
      </c>
      <c r="D5792" s="0" t="n">
        <v>9612</v>
      </c>
      <c r="E5792" s="0" t="n">
        <v>40.117421</v>
      </c>
      <c r="F5792" s="0" t="n">
        <v>82.592987</v>
      </c>
      <c r="G5792" s="0" t="n">
        <v>0.00119622574429999</v>
      </c>
      <c r="H5792" s="0" t="n">
        <v>1333.11</v>
      </c>
      <c r="I5792" s="0" t="n">
        <v>1.6015</v>
      </c>
      <c r="J5792" s="0" t="n">
        <v>1.71428999999999</v>
      </c>
      <c r="K5792" s="0" t="n">
        <v>350</v>
      </c>
      <c r="L5792" s="0" t="s">
        <v>20</v>
      </c>
      <c r="M5792" s="0" t="n">
        <f aca="false">35.3*G5792</f>
        <v>0.0422267687737896</v>
      </c>
      <c r="N5792" s="0" t="n">
        <f aca="false">M5792*1000/365</f>
        <v>0.115689777462437</v>
      </c>
      <c r="O5792" s="0" t="n">
        <f aca="false">Table1[[#This Row],[Detection frequency 2021]]/100*365</f>
        <v>6.25715849999996</v>
      </c>
      <c r="P5792" s="0" t="n">
        <f aca="false">Table1[[#This Row],[Flared days/year]]/12</f>
        <v>0.521429874999997</v>
      </c>
      <c r="Q5792" s="2" t="n">
        <f aca="false">Table1[[#This Row],['#days per month]]-P5848</f>
        <v>-0.634759333333333</v>
      </c>
    </row>
    <row r="5793" customFormat="false" ht="15.75" hidden="true" customHeight="false" outlineLevel="0" collapsed="false">
      <c r="A5793" s="0" t="s">
        <v>24</v>
      </c>
      <c r="B5793" s="0" t="s">
        <v>25</v>
      </c>
      <c r="C5793" s="0" t="s">
        <v>5968</v>
      </c>
      <c r="D5793" s="0" t="n">
        <v>10438</v>
      </c>
      <c r="E5793" s="0" t="n">
        <v>58.025649</v>
      </c>
      <c r="F5793" s="0" t="n">
        <v>106.854035</v>
      </c>
      <c r="G5793" s="0" t="n">
        <v>0.0011959439555</v>
      </c>
      <c r="H5793" s="0" t="n">
        <v>1569.17</v>
      </c>
      <c r="I5793" s="0" t="n">
        <v>1.6015</v>
      </c>
      <c r="J5793" s="0" t="n">
        <v>7.60456</v>
      </c>
      <c r="K5793" s="0" t="n">
        <v>263</v>
      </c>
      <c r="L5793" s="0" t="s">
        <v>20</v>
      </c>
      <c r="M5793" s="0" t="n">
        <f aca="false">35.3*G5793</f>
        <v>0.04221682162915</v>
      </c>
      <c r="N5793" s="0" t="n">
        <f aca="false">M5793*1000/365</f>
        <v>0.11566252501137</v>
      </c>
      <c r="O5793" s="0" t="n">
        <f aca="false">Table1[[#This Row],[Detection frequency 2021]]/100*365</f>
        <v>27.756644</v>
      </c>
      <c r="P5793" s="0" t="n">
        <f aca="false">Table1[[#This Row],[Flared days/year]]/12</f>
        <v>2.31305366666667</v>
      </c>
      <c r="Q5793" s="2" t="n">
        <f aca="false">Table1[[#This Row],['#days per month]]-P5849</f>
        <v>1.21365541666667</v>
      </c>
    </row>
    <row r="5794" customFormat="false" ht="15.75" hidden="true" customHeight="false" outlineLevel="0" collapsed="false">
      <c r="A5794" s="0" t="s">
        <v>645</v>
      </c>
      <c r="B5794" s="0" t="s">
        <v>646</v>
      </c>
      <c r="C5794" s="0" t="s">
        <v>5969</v>
      </c>
      <c r="D5794" s="0" t="n">
        <v>2124</v>
      </c>
      <c r="E5794" s="0" t="n">
        <v>33.123383</v>
      </c>
      <c r="F5794" s="0" t="n">
        <v>-102.999298</v>
      </c>
      <c r="G5794" s="0" t="n">
        <v>0.0011951602304</v>
      </c>
      <c r="H5794" s="0" t="n">
        <v>1869.53</v>
      </c>
      <c r="I5794" s="0" t="n">
        <v>2.07461</v>
      </c>
      <c r="J5794" s="0" t="n">
        <v>8.45481</v>
      </c>
      <c r="K5794" s="0" t="n">
        <v>343</v>
      </c>
      <c r="L5794" s="0" t="s">
        <v>20</v>
      </c>
      <c r="M5794" s="0" t="n">
        <f aca="false">35.3*G5794</f>
        <v>0.04218915613312</v>
      </c>
      <c r="N5794" s="0" t="n">
        <f aca="false">M5794*1000/365</f>
        <v>0.115586729131836</v>
      </c>
      <c r="O5794" s="0" t="n">
        <f aca="false">Table1[[#This Row],[Detection frequency 2021]]/100*365</f>
        <v>30.8600565</v>
      </c>
      <c r="P5794" s="0" t="n">
        <f aca="false">Table1[[#This Row],[Flared days/year]]/12</f>
        <v>2.571671375</v>
      </c>
      <c r="Q5794" s="2" t="n">
        <f aca="false">Table1[[#This Row],['#days per month]]-P5850</f>
        <v>0.414460541666666</v>
      </c>
    </row>
    <row r="5795" customFormat="false" ht="15.75" hidden="true" customHeight="false" outlineLevel="0" collapsed="false">
      <c r="A5795" s="0" t="s">
        <v>645</v>
      </c>
      <c r="B5795" s="0" t="s">
        <v>646</v>
      </c>
      <c r="C5795" s="0" t="s">
        <v>5970</v>
      </c>
      <c r="D5795" s="0" t="n">
        <v>2160</v>
      </c>
      <c r="E5795" s="0" t="n">
        <v>32.873951</v>
      </c>
      <c r="F5795" s="0" t="n">
        <v>-102.906951</v>
      </c>
      <c r="G5795" s="0" t="n">
        <v>0.00119446456429999</v>
      </c>
      <c r="H5795" s="0" t="n">
        <v>1899.6</v>
      </c>
      <c r="I5795" s="0" t="n">
        <v>0.985901</v>
      </c>
      <c r="J5795" s="0" t="n">
        <v>6.0241</v>
      </c>
      <c r="K5795" s="0" t="n">
        <v>332</v>
      </c>
      <c r="L5795" s="0" t="s">
        <v>20</v>
      </c>
      <c r="M5795" s="0" t="n">
        <f aca="false">35.3*G5795</f>
        <v>0.0421645991197897</v>
      </c>
      <c r="N5795" s="0" t="n">
        <f aca="false">M5795*1000/365</f>
        <v>0.115519449643259</v>
      </c>
      <c r="O5795" s="0" t="n">
        <f aca="false">Table1[[#This Row],[Detection frequency 2021]]/100*365</f>
        <v>21.987965</v>
      </c>
      <c r="P5795" s="0" t="n">
        <f aca="false">Table1[[#This Row],[Flared days/year]]/12</f>
        <v>1.83233041666667</v>
      </c>
      <c r="Q5795" s="2" t="n">
        <f aca="false">Table1[[#This Row],['#days per month]]-P5851</f>
        <v>-0.67358925</v>
      </c>
    </row>
    <row r="5796" customFormat="false" ht="15.75" hidden="true" customHeight="false" outlineLevel="0" collapsed="false">
      <c r="A5796" s="0" t="s">
        <v>24</v>
      </c>
      <c r="B5796" s="0" t="s">
        <v>25</v>
      </c>
      <c r="C5796" s="0" t="s">
        <v>5971</v>
      </c>
      <c r="D5796" s="0" t="n">
        <v>9076</v>
      </c>
      <c r="E5796" s="0" t="n">
        <v>67.006339</v>
      </c>
      <c r="F5796" s="0" t="n">
        <v>76.285541</v>
      </c>
      <c r="G5796" s="0" t="n">
        <v>0.0011935340742</v>
      </c>
      <c r="H5796" s="0" t="n">
        <v>1841.51</v>
      </c>
      <c r="I5796" s="0" t="n">
        <v>3.37336999999999</v>
      </c>
      <c r="J5796" s="0" t="n">
        <v>7.95848</v>
      </c>
      <c r="K5796" s="0" t="n">
        <v>289</v>
      </c>
      <c r="L5796" s="0" t="s">
        <v>218</v>
      </c>
      <c r="M5796" s="0" t="n">
        <f aca="false">35.3*G5796</f>
        <v>0.04213175281926</v>
      </c>
      <c r="N5796" s="0" t="n">
        <f aca="false">M5796*1000/365</f>
        <v>0.115429459778795</v>
      </c>
      <c r="O5796" s="0" t="n">
        <f aca="false">Table1[[#This Row],[Detection frequency 2021]]/100*365</f>
        <v>29.048452</v>
      </c>
      <c r="P5796" s="0" t="n">
        <f aca="false">Table1[[#This Row],[Flared days/year]]/12</f>
        <v>2.42070433333333</v>
      </c>
      <c r="Q5796" s="2" t="n">
        <f aca="false">Table1[[#This Row],['#days per month]]-P5852</f>
        <v>-0.841148583333334</v>
      </c>
    </row>
    <row r="5797" customFormat="false" ht="15.75" hidden="true" customHeight="false" outlineLevel="0" collapsed="false">
      <c r="A5797" s="0" t="s">
        <v>645</v>
      </c>
      <c r="B5797" s="0" t="s">
        <v>646</v>
      </c>
      <c r="C5797" s="0" t="s">
        <v>5972</v>
      </c>
      <c r="D5797" s="0" t="n">
        <v>1194</v>
      </c>
      <c r="E5797" s="0" t="n">
        <v>38.900397</v>
      </c>
      <c r="F5797" s="0" t="n">
        <v>-110.038437</v>
      </c>
      <c r="G5797" s="0" t="n">
        <v>0.00119352820359999</v>
      </c>
      <c r="H5797" s="0" t="n">
        <v>1843.12</v>
      </c>
      <c r="I5797" s="0" t="n">
        <v>1.6015</v>
      </c>
      <c r="J5797" s="0" t="n">
        <v>3.26409</v>
      </c>
      <c r="K5797" s="0" t="n">
        <v>337</v>
      </c>
      <c r="L5797" s="0" t="s">
        <v>20</v>
      </c>
      <c r="M5797" s="0" t="n">
        <f aca="false">35.3*G5797</f>
        <v>0.0421315455870796</v>
      </c>
      <c r="N5797" s="0" t="n">
        <f aca="false">M5797*1000/365</f>
        <v>0.115428892019396</v>
      </c>
      <c r="O5797" s="0" t="n">
        <f aca="false">Table1[[#This Row],[Detection frequency 2021]]/100*365</f>
        <v>11.9139285</v>
      </c>
      <c r="P5797" s="0" t="n">
        <f aca="false">Table1[[#This Row],[Flared days/year]]/12</f>
        <v>0.992827375</v>
      </c>
      <c r="Q5797" s="2" t="n">
        <f aca="false">Table1[[#This Row],['#days per month]]-P5853</f>
        <v>-0.352127666666663</v>
      </c>
    </row>
    <row r="5798" customFormat="false" ht="15.75" hidden="true" customHeight="false" outlineLevel="0" collapsed="false">
      <c r="A5798" s="0" t="s">
        <v>645</v>
      </c>
      <c r="B5798" s="0" t="s">
        <v>646</v>
      </c>
      <c r="C5798" s="0" t="s">
        <v>5973</v>
      </c>
      <c r="D5798" s="0" t="n">
        <v>579</v>
      </c>
      <c r="E5798" s="0" t="n">
        <v>48.008132</v>
      </c>
      <c r="F5798" s="0" t="n">
        <v>-103.360807999999</v>
      </c>
      <c r="G5798" s="0" t="n">
        <v>0.0011931319381</v>
      </c>
      <c r="H5798" s="0" t="n">
        <v>1922.99</v>
      </c>
      <c r="I5798" s="0" t="n">
        <v>1.45301</v>
      </c>
      <c r="J5798" s="0" t="n">
        <v>6.28743</v>
      </c>
      <c r="K5798" s="0" t="n">
        <v>334</v>
      </c>
      <c r="L5798" s="0" t="s">
        <v>20</v>
      </c>
      <c r="M5798" s="0" t="n">
        <f aca="false">35.3*G5798</f>
        <v>0.04211755741493</v>
      </c>
      <c r="N5798" s="0" t="n">
        <f aca="false">M5798*1000/365</f>
        <v>0.115390568260082</v>
      </c>
      <c r="O5798" s="0" t="n">
        <f aca="false">Table1[[#This Row],[Detection frequency 2021]]/100*365</f>
        <v>22.9491195</v>
      </c>
      <c r="P5798" s="0" t="n">
        <f aca="false">Table1[[#This Row],[Flared days/year]]/12</f>
        <v>1.912426625</v>
      </c>
      <c r="Q5798" s="2" t="n">
        <f aca="false">Table1[[#This Row],['#days per month]]-P5854</f>
        <v>-1.95322754166667</v>
      </c>
    </row>
    <row r="5799" customFormat="false" ht="15.75" hidden="true" customHeight="false" outlineLevel="0" collapsed="false">
      <c r="A5799" s="0" t="s">
        <v>24</v>
      </c>
      <c r="B5799" s="0" t="s">
        <v>25</v>
      </c>
      <c r="C5799" s="0" t="s">
        <v>5974</v>
      </c>
      <c r="D5799" s="0" t="n">
        <v>7043</v>
      </c>
      <c r="E5799" s="0" t="n">
        <v>56.775785</v>
      </c>
      <c r="F5799" s="0" t="n">
        <v>55.795058</v>
      </c>
      <c r="G5799" s="0" t="n">
        <v>0.0011917494118</v>
      </c>
      <c r="H5799" s="0" t="n">
        <v>1988.02</v>
      </c>
      <c r="I5799" s="0" t="n">
        <v>1.6015</v>
      </c>
      <c r="J5799" s="0" t="n">
        <v>5.71429</v>
      </c>
      <c r="K5799" s="0" t="n">
        <v>245</v>
      </c>
      <c r="L5799" s="0" t="s">
        <v>20</v>
      </c>
      <c r="M5799" s="0" t="n">
        <f aca="false">35.3*G5799</f>
        <v>0.04206875423654</v>
      </c>
      <c r="N5799" s="0" t="n">
        <f aca="false">M5799*1000/365</f>
        <v>0.115256860922027</v>
      </c>
      <c r="O5799" s="0" t="n">
        <f aca="false">Table1[[#This Row],[Detection frequency 2021]]/100*365</f>
        <v>20.8571585</v>
      </c>
      <c r="P5799" s="0" t="n">
        <f aca="false">Table1[[#This Row],[Flared days/year]]/12</f>
        <v>1.73809654166667</v>
      </c>
      <c r="Q5799" s="2" t="n">
        <f aca="false">Table1[[#This Row],['#days per month]]-P5855</f>
        <v>-0.0388207916666665</v>
      </c>
    </row>
    <row r="5800" customFormat="false" ht="15.75" hidden="true" customHeight="false" outlineLevel="0" collapsed="false">
      <c r="A5800" s="0" t="s">
        <v>24</v>
      </c>
      <c r="B5800" s="0" t="s">
        <v>25</v>
      </c>
      <c r="C5800" s="0" t="s">
        <v>5975</v>
      </c>
      <c r="D5800" s="0" t="n">
        <v>9406</v>
      </c>
      <c r="E5800" s="0" t="n">
        <v>57.5059319999999</v>
      </c>
      <c r="F5800" s="0" t="n">
        <v>80.287933</v>
      </c>
      <c r="G5800" s="0" t="n">
        <v>0.0011917347353</v>
      </c>
      <c r="H5800" s="0" t="n">
        <v>1290.72</v>
      </c>
      <c r="I5800" s="0" t="n">
        <v>1.6015</v>
      </c>
      <c r="J5800" s="0" t="n">
        <v>4.19847</v>
      </c>
      <c r="K5800" s="0" t="n">
        <v>262</v>
      </c>
      <c r="L5800" s="0" t="s">
        <v>218</v>
      </c>
      <c r="M5800" s="0" t="n">
        <f aca="false">35.3*G5800</f>
        <v>0.04206823615609</v>
      </c>
      <c r="N5800" s="0" t="n">
        <f aca="false">M5800*1000/365</f>
        <v>0.115255441523534</v>
      </c>
      <c r="O5800" s="0" t="n">
        <f aca="false">Table1[[#This Row],[Detection frequency 2021]]/100*365</f>
        <v>15.3244155</v>
      </c>
      <c r="P5800" s="0" t="n">
        <f aca="false">Table1[[#This Row],[Flared days/year]]/12</f>
        <v>1.277034625</v>
      </c>
      <c r="Q5800" s="2" t="n">
        <f aca="false">Table1[[#This Row],['#days per month]]-P5856</f>
        <v>0.206653875</v>
      </c>
    </row>
    <row r="5801" customFormat="false" ht="15.75" hidden="true" customHeight="false" outlineLevel="0" collapsed="false">
      <c r="A5801" s="0" t="s">
        <v>645</v>
      </c>
      <c r="B5801" s="0" t="s">
        <v>646</v>
      </c>
      <c r="C5801" s="0" t="s">
        <v>5976</v>
      </c>
      <c r="D5801" s="0" t="n">
        <v>1206</v>
      </c>
      <c r="E5801" s="0" t="n">
        <v>36.257701</v>
      </c>
      <c r="F5801" s="0" t="n">
        <v>-107.657884</v>
      </c>
      <c r="G5801" s="0" t="n">
        <v>0.00118929550099999</v>
      </c>
      <c r="H5801" s="0" t="n">
        <v>1813.94</v>
      </c>
      <c r="I5801" s="0" t="n">
        <v>1.6015</v>
      </c>
      <c r="J5801" s="0" t="n">
        <v>4.78873</v>
      </c>
      <c r="K5801" s="0" t="n">
        <v>355</v>
      </c>
      <c r="L5801" s="0" t="s">
        <v>20</v>
      </c>
      <c r="M5801" s="0" t="n">
        <f aca="false">35.3*G5801</f>
        <v>0.0419821311852996</v>
      </c>
      <c r="N5801" s="0" t="n">
        <f aca="false">M5801*1000/365</f>
        <v>0.115019537493972</v>
      </c>
      <c r="O5801" s="0" t="n">
        <f aca="false">Table1[[#This Row],[Detection frequency 2021]]/100*365</f>
        <v>17.4788645</v>
      </c>
      <c r="P5801" s="0" t="n">
        <f aca="false">Table1[[#This Row],[Flared days/year]]/12</f>
        <v>1.45657204166667</v>
      </c>
      <c r="Q5801" s="2" t="n">
        <f aca="false">Table1[[#This Row],['#days per month]]-P5857</f>
        <v>-0.6968215</v>
      </c>
    </row>
    <row r="5802" customFormat="false" ht="15.75" hidden="true" customHeight="false" outlineLevel="0" collapsed="false">
      <c r="A5802" s="0" t="s">
        <v>161</v>
      </c>
      <c r="B5802" s="0" t="s">
        <v>162</v>
      </c>
      <c r="C5802" s="0" t="s">
        <v>5977</v>
      </c>
      <c r="D5802" s="0" t="n">
        <v>10996</v>
      </c>
      <c r="E5802" s="0" t="n">
        <v>38.257017</v>
      </c>
      <c r="F5802" s="0" t="n">
        <v>108.268742999999</v>
      </c>
      <c r="G5802" s="0" t="n">
        <v>0.00118924266559999</v>
      </c>
      <c r="H5802" s="0" t="n">
        <v>1771.6</v>
      </c>
      <c r="I5802" s="0" t="n">
        <v>1.6015</v>
      </c>
      <c r="J5802" s="0" t="n">
        <v>3.40909</v>
      </c>
      <c r="K5802" s="0" t="n">
        <v>352</v>
      </c>
      <c r="L5802" s="0" t="s">
        <v>20</v>
      </c>
      <c r="M5802" s="0" t="n">
        <f aca="false">35.3*G5802</f>
        <v>0.0419802660956796</v>
      </c>
      <c r="N5802" s="0" t="n">
        <f aca="false">M5802*1000/365</f>
        <v>0.115014427659396</v>
      </c>
      <c r="O5802" s="0" t="n">
        <f aca="false">Table1[[#This Row],[Detection frequency 2021]]/100*365</f>
        <v>12.4431785</v>
      </c>
      <c r="P5802" s="0" t="n">
        <f aca="false">Table1[[#This Row],[Flared days/year]]/12</f>
        <v>1.03693154166667</v>
      </c>
      <c r="Q5802" s="2" t="n">
        <f aca="false">Table1[[#This Row],['#days per month]]-P5858</f>
        <v>0.12897275</v>
      </c>
    </row>
    <row r="5803" customFormat="false" ht="15.75" hidden="true" customHeight="false" outlineLevel="0" collapsed="false">
      <c r="A5803" s="0" t="s">
        <v>645</v>
      </c>
      <c r="B5803" s="0" t="s">
        <v>646</v>
      </c>
      <c r="C5803" s="0" t="s">
        <v>5978</v>
      </c>
      <c r="D5803" s="0" t="n">
        <v>781</v>
      </c>
      <c r="E5803" s="0" t="n">
        <v>48.477203</v>
      </c>
      <c r="F5803" s="0" t="n">
        <v>-102.887948</v>
      </c>
      <c r="G5803" s="0" t="n">
        <v>0.0011881888929</v>
      </c>
      <c r="H5803" s="0" t="n">
        <v>1905.21</v>
      </c>
      <c r="I5803" s="0" t="n">
        <v>1.6015</v>
      </c>
      <c r="J5803" s="0" t="n">
        <v>6.50888</v>
      </c>
      <c r="K5803" s="0" t="n">
        <v>338</v>
      </c>
      <c r="L5803" s="0" t="s">
        <v>20</v>
      </c>
      <c r="M5803" s="0" t="n">
        <f aca="false">35.3*G5803</f>
        <v>0.04194306791937</v>
      </c>
      <c r="N5803" s="0" t="n">
        <f aca="false">M5803*1000/365</f>
        <v>0.114912514847589</v>
      </c>
      <c r="O5803" s="0" t="n">
        <f aca="false">Table1[[#This Row],[Detection frequency 2021]]/100*365</f>
        <v>23.757412</v>
      </c>
      <c r="P5803" s="0" t="n">
        <f aca="false">Table1[[#This Row],[Flared days/year]]/12</f>
        <v>1.97978433333333</v>
      </c>
      <c r="Q5803" s="2" t="n">
        <f aca="false">Table1[[#This Row],['#days per month]]-P5859</f>
        <v>0.89623925</v>
      </c>
    </row>
    <row r="5804" customFormat="false" ht="15.75" hidden="true" customHeight="false" outlineLevel="0" collapsed="false">
      <c r="A5804" s="0" t="s">
        <v>645</v>
      </c>
      <c r="B5804" s="0" t="s">
        <v>646</v>
      </c>
      <c r="C5804" s="0" t="s">
        <v>5979</v>
      </c>
      <c r="D5804" s="0" t="n">
        <v>3270</v>
      </c>
      <c r="E5804" s="0" t="n">
        <v>28.973549</v>
      </c>
      <c r="F5804" s="0" t="n">
        <v>-97.658957</v>
      </c>
      <c r="G5804" s="0" t="n">
        <v>0.0011880861574</v>
      </c>
      <c r="H5804" s="0" t="n">
        <v>1866.33</v>
      </c>
      <c r="I5804" s="0" t="n">
        <v>1.6015</v>
      </c>
      <c r="J5804" s="0" t="n">
        <v>6.16883</v>
      </c>
      <c r="K5804" s="0" t="n">
        <v>308</v>
      </c>
      <c r="L5804" s="0" t="s">
        <v>20</v>
      </c>
      <c r="M5804" s="0" t="n">
        <f aca="false">35.3*G5804</f>
        <v>0.04193944135622</v>
      </c>
      <c r="N5804" s="0" t="n">
        <f aca="false">M5804*1000/365</f>
        <v>0.114902579058137</v>
      </c>
      <c r="O5804" s="0" t="n">
        <f aca="false">Table1[[#This Row],[Detection frequency 2021]]/100*365</f>
        <v>22.5162295</v>
      </c>
      <c r="P5804" s="0" t="n">
        <f aca="false">Table1[[#This Row],[Flared days/year]]/12</f>
        <v>1.87635245833333</v>
      </c>
      <c r="Q5804" s="2" t="n">
        <f aca="false">Table1[[#This Row],['#days per month]]-P5860</f>
        <v>-1.676983375</v>
      </c>
    </row>
    <row r="5805" customFormat="false" ht="15.75" hidden="false" customHeight="false" outlineLevel="0" collapsed="false">
      <c r="A5805" s="0" t="s">
        <v>240</v>
      </c>
      <c r="B5805" s="0" t="s">
        <v>241</v>
      </c>
      <c r="C5805" s="0" t="s">
        <v>5980</v>
      </c>
      <c r="D5805" s="0" t="n">
        <v>7775</v>
      </c>
      <c r="E5805" s="0" t="n">
        <v>24.277668</v>
      </c>
      <c r="F5805" s="0" t="n">
        <v>49.127462</v>
      </c>
      <c r="G5805" s="0" t="n">
        <v>0.00262824413759999</v>
      </c>
      <c r="H5805" s="0" t="n">
        <v>1765.07</v>
      </c>
      <c r="I5805" s="0" t="n">
        <v>1.6015</v>
      </c>
      <c r="J5805" s="0" t="n">
        <v>3.71287</v>
      </c>
      <c r="K5805" s="0" t="n">
        <v>404</v>
      </c>
      <c r="L5805" s="0" t="s">
        <v>20</v>
      </c>
      <c r="M5805" s="0" t="n">
        <f aca="false">35.3*G5805</f>
        <v>0.0927770180572797</v>
      </c>
      <c r="N5805" s="0" t="n">
        <f aca="false">M5805*1000/365</f>
        <v>0.254183611115835</v>
      </c>
      <c r="O5805" s="0" t="n">
        <f aca="false">Table1[[#This Row],[Detection frequency 2021]]/100*365</f>
        <v>13.5519755</v>
      </c>
      <c r="P5805" s="2" t="n">
        <f aca="false">Table1[[#This Row],[Flared days/year]]/12</f>
        <v>1.12933129166667</v>
      </c>
      <c r="Q5805" s="2"/>
    </row>
    <row r="5806" customFormat="false" ht="15.75" hidden="true" customHeight="false" outlineLevel="0" collapsed="false">
      <c r="A5806" s="0" t="s">
        <v>645</v>
      </c>
      <c r="B5806" s="0" t="s">
        <v>646</v>
      </c>
      <c r="C5806" s="0" t="s">
        <v>5981</v>
      </c>
      <c r="D5806" s="0" t="n">
        <v>3200</v>
      </c>
      <c r="E5806" s="0" t="n">
        <v>29.10842</v>
      </c>
      <c r="F5806" s="0" t="n">
        <v>-97.879068</v>
      </c>
      <c r="G5806" s="0" t="n">
        <v>0.00118675940179999</v>
      </c>
      <c r="H5806" s="0" t="n">
        <v>1861.96</v>
      </c>
      <c r="I5806" s="0" t="n">
        <v>1.06602</v>
      </c>
      <c r="J5806" s="0" t="n">
        <v>7.09677</v>
      </c>
      <c r="K5806" s="0" t="n">
        <v>310</v>
      </c>
      <c r="L5806" s="0" t="s">
        <v>20</v>
      </c>
      <c r="M5806" s="0" t="n">
        <f aca="false">35.3*G5806</f>
        <v>0.0418926068835397</v>
      </c>
      <c r="N5806" s="0" t="n">
        <f aca="false">M5806*1000/365</f>
        <v>0.114774265434355</v>
      </c>
      <c r="O5806" s="0" t="n">
        <f aca="false">Table1[[#This Row],[Detection frequency 2021]]/100*365</f>
        <v>25.9032105</v>
      </c>
      <c r="P5806" s="0" t="n">
        <f aca="false">Table1[[#This Row],[Flared days/year]]/12</f>
        <v>2.158600875</v>
      </c>
      <c r="Q5806" s="2" t="n">
        <f aca="false">Table1[[#This Row],['#days per month]]-P5862</f>
        <v>1.421227875</v>
      </c>
    </row>
    <row r="5807" customFormat="false" ht="15.75" hidden="true" customHeight="false" outlineLevel="0" collapsed="false">
      <c r="A5807" s="0" t="s">
        <v>24</v>
      </c>
      <c r="B5807" s="0" t="s">
        <v>25</v>
      </c>
      <c r="C5807" s="0" t="s">
        <v>5982</v>
      </c>
      <c r="D5807" s="0" t="n">
        <v>7014</v>
      </c>
      <c r="E5807" s="0" t="n">
        <v>51.659631</v>
      </c>
      <c r="F5807" s="0" t="n">
        <v>55.160943</v>
      </c>
      <c r="G5807" s="0" t="n">
        <v>0.0011865686073</v>
      </c>
      <c r="H5807" s="0" t="n">
        <v>1808.04</v>
      </c>
      <c r="I5807" s="0" t="n">
        <v>1.24847</v>
      </c>
      <c r="J5807" s="0" t="n">
        <v>7.40741</v>
      </c>
      <c r="K5807" s="0" t="n">
        <v>297</v>
      </c>
      <c r="L5807" s="0" t="s">
        <v>218</v>
      </c>
      <c r="M5807" s="0" t="n">
        <f aca="false">35.3*G5807</f>
        <v>0.04188587183769</v>
      </c>
      <c r="N5807" s="0" t="n">
        <f aca="false">M5807*1000/365</f>
        <v>0.114755813253945</v>
      </c>
      <c r="O5807" s="0" t="n">
        <f aca="false">Table1[[#This Row],[Detection frequency 2021]]/100*365</f>
        <v>27.0370465</v>
      </c>
      <c r="P5807" s="0" t="n">
        <f aca="false">Table1[[#This Row],[Flared days/year]]/12</f>
        <v>2.25308720833333</v>
      </c>
      <c r="Q5807" s="2" t="n">
        <f aca="false">Table1[[#This Row],['#days per month]]-P5863</f>
        <v>1.71473958333334</v>
      </c>
    </row>
    <row r="5808" customFormat="false" ht="15.75" hidden="true" customHeight="false" outlineLevel="0" collapsed="false">
      <c r="A5808" s="0" t="s">
        <v>598</v>
      </c>
      <c r="B5808" s="0" t="s">
        <v>599</v>
      </c>
      <c r="C5808" s="0" t="s">
        <v>5983</v>
      </c>
      <c r="D5808" s="0" t="n">
        <v>88</v>
      </c>
      <c r="E5808" s="0" t="n">
        <v>56.338899</v>
      </c>
      <c r="F5808" s="0" t="n">
        <v>-120.085967</v>
      </c>
      <c r="G5808" s="0" t="n">
        <v>0.00118494245109999</v>
      </c>
      <c r="H5808" s="0" t="n">
        <v>1884.36</v>
      </c>
      <c r="I5808" s="0" t="n">
        <v>1.6015</v>
      </c>
      <c r="J5808" s="0" t="n">
        <v>7.81758999999999</v>
      </c>
      <c r="K5808" s="0" t="n">
        <v>307</v>
      </c>
      <c r="L5808" s="0" t="s">
        <v>20</v>
      </c>
      <c r="M5808" s="0" t="n">
        <f aca="false">35.3*G5808</f>
        <v>0.0418284685238297</v>
      </c>
      <c r="N5808" s="0" t="n">
        <f aca="false">M5808*1000/365</f>
        <v>0.114598543900903</v>
      </c>
      <c r="O5808" s="0" t="n">
        <f aca="false">Table1[[#This Row],[Detection frequency 2021]]/100*365</f>
        <v>28.5342035</v>
      </c>
      <c r="P5808" s="0" t="n">
        <f aca="false">Table1[[#This Row],[Flared days/year]]/12</f>
        <v>2.37785029166666</v>
      </c>
      <c r="Q5808" s="2" t="n">
        <f aca="false">Table1[[#This Row],['#days per month]]-P5864</f>
        <v>1.35256833333333</v>
      </c>
    </row>
    <row r="5809" customFormat="false" ht="15.75" hidden="true" customHeight="false" outlineLevel="0" collapsed="false">
      <c r="A5809" s="0" t="s">
        <v>24</v>
      </c>
      <c r="B5809" s="0" t="s">
        <v>25</v>
      </c>
      <c r="C5809" s="0" t="s">
        <v>5984</v>
      </c>
      <c r="D5809" s="0" t="n">
        <v>8909</v>
      </c>
      <c r="E5809" s="0" t="n">
        <v>71.010163</v>
      </c>
      <c r="F5809" s="0" t="n">
        <v>73.883427</v>
      </c>
      <c r="G5809" s="0" t="n">
        <v>0.00118424972029999</v>
      </c>
      <c r="H5809" s="0" t="n">
        <v>1687.92</v>
      </c>
      <c r="I5809" s="0" t="n">
        <v>0.781295</v>
      </c>
      <c r="J5809" s="0" t="n">
        <v>7.56757</v>
      </c>
      <c r="K5809" s="0" t="n">
        <v>185</v>
      </c>
      <c r="L5809" s="0" t="s">
        <v>218</v>
      </c>
      <c r="M5809" s="0" t="n">
        <f aca="false">35.3*G5809</f>
        <v>0.0418040151265897</v>
      </c>
      <c r="N5809" s="0" t="n">
        <f aca="false">M5809*1000/365</f>
        <v>0.114531548292026</v>
      </c>
      <c r="O5809" s="0" t="n">
        <f aca="false">Table1[[#This Row],[Detection frequency 2021]]/100*365</f>
        <v>27.6216305</v>
      </c>
      <c r="P5809" s="0" t="n">
        <f aca="false">Table1[[#This Row],[Flared days/year]]/12</f>
        <v>2.30180254166667</v>
      </c>
      <c r="Q5809" s="2" t="n">
        <f aca="false">Table1[[#This Row],['#days per month]]-P5865</f>
        <v>1.33479891666667</v>
      </c>
    </row>
    <row r="5810" customFormat="false" ht="15.75" hidden="true" customHeight="false" outlineLevel="0" collapsed="false">
      <c r="A5810" s="0" t="s">
        <v>24</v>
      </c>
      <c r="B5810" s="0" t="s">
        <v>25</v>
      </c>
      <c r="C5810" s="0" t="s">
        <v>5985</v>
      </c>
      <c r="D5810" s="0" t="n">
        <v>10537</v>
      </c>
      <c r="E5810" s="0" t="n">
        <v>61.366298</v>
      </c>
      <c r="F5810" s="0" t="n">
        <v>112.762441</v>
      </c>
      <c r="G5810" s="0" t="n">
        <v>0.0011832253006</v>
      </c>
      <c r="H5810" s="0" t="n">
        <v>1840.69</v>
      </c>
      <c r="I5810" s="0" t="n">
        <v>1.6015</v>
      </c>
      <c r="J5810" s="0" t="n">
        <v>7.65957</v>
      </c>
      <c r="K5810" s="0" t="n">
        <v>235</v>
      </c>
      <c r="L5810" s="0" t="s">
        <v>20</v>
      </c>
      <c r="M5810" s="0" t="n">
        <f aca="false">35.3*G5810</f>
        <v>0.04176785311118</v>
      </c>
      <c r="N5810" s="0" t="n">
        <f aca="false">M5810*1000/365</f>
        <v>0.114432474277205</v>
      </c>
      <c r="O5810" s="0" t="n">
        <f aca="false">Table1[[#This Row],[Detection frequency 2021]]/100*365</f>
        <v>27.9574305</v>
      </c>
      <c r="P5810" s="0" t="n">
        <f aca="false">Table1[[#This Row],[Flared days/year]]/12</f>
        <v>2.329785875</v>
      </c>
      <c r="Q5810" s="2" t="n">
        <f aca="false">Table1[[#This Row],['#days per month]]-P5866</f>
        <v>1.06242375</v>
      </c>
    </row>
    <row r="5811" customFormat="false" ht="15.75" hidden="true" customHeight="false" outlineLevel="0" collapsed="false">
      <c r="A5811" s="0" t="s">
        <v>24</v>
      </c>
      <c r="B5811" s="0" t="s">
        <v>25</v>
      </c>
      <c r="C5811" s="0" t="s">
        <v>5986</v>
      </c>
      <c r="D5811" s="0" t="n">
        <v>8757</v>
      </c>
      <c r="E5811" s="0" t="n">
        <v>61.2341439999999</v>
      </c>
      <c r="F5811" s="0" t="n">
        <v>70.425612</v>
      </c>
      <c r="G5811" s="0" t="n">
        <v>0.0011817341682</v>
      </c>
      <c r="H5811" s="0" t="n">
        <v>1690.71</v>
      </c>
      <c r="I5811" s="0" t="n">
        <v>1.6015</v>
      </c>
      <c r="J5811" s="0" t="n">
        <v>0.809717</v>
      </c>
      <c r="K5811" s="0" t="n">
        <v>247</v>
      </c>
      <c r="L5811" s="0" t="s">
        <v>20</v>
      </c>
      <c r="M5811" s="0" t="n">
        <f aca="false">35.3*G5811</f>
        <v>0.04171521613746</v>
      </c>
      <c r="N5811" s="0" t="n">
        <f aca="false">M5811*1000/365</f>
        <v>0.114288263390301</v>
      </c>
      <c r="O5811" s="0" t="n">
        <f aca="false">Table1[[#This Row],[Detection frequency 2021]]/100*365</f>
        <v>2.95546705</v>
      </c>
      <c r="P5811" s="0" t="n">
        <f aca="false">Table1[[#This Row],[Flared days/year]]/12</f>
        <v>0.246288920833333</v>
      </c>
      <c r="Q5811" s="2" t="n">
        <f aca="false">Table1[[#This Row],['#days per month]]-P5867</f>
        <v>-1.2067365375</v>
      </c>
    </row>
    <row r="5812" customFormat="false" ht="15.75" hidden="true" customHeight="false" outlineLevel="0" collapsed="false">
      <c r="A5812" s="0" t="s">
        <v>161</v>
      </c>
      <c r="B5812" s="0" t="s">
        <v>162</v>
      </c>
      <c r="C5812" s="0" t="s">
        <v>5987</v>
      </c>
      <c r="D5812" s="0" t="n">
        <v>9610</v>
      </c>
      <c r="E5812" s="0" t="n">
        <v>41.0119969999999</v>
      </c>
      <c r="F5812" s="0" t="n">
        <v>82.175955</v>
      </c>
      <c r="G5812" s="0" t="n">
        <v>0.00118110894929999</v>
      </c>
      <c r="H5812" s="0" t="n">
        <v>1870.6</v>
      </c>
      <c r="I5812" s="0" t="n">
        <v>1.6015</v>
      </c>
      <c r="J5812" s="0" t="n">
        <v>11.0465</v>
      </c>
      <c r="K5812" s="0" t="n">
        <v>344</v>
      </c>
      <c r="L5812" s="0" t="s">
        <v>20</v>
      </c>
      <c r="M5812" s="0" t="n">
        <f aca="false">35.3*G5812</f>
        <v>0.0416931459102896</v>
      </c>
      <c r="N5812" s="0" t="n">
        <f aca="false">M5812*1000/365</f>
        <v>0.114227797014492</v>
      </c>
      <c r="O5812" s="0" t="n">
        <f aca="false">Table1[[#This Row],[Detection frequency 2021]]/100*365</f>
        <v>40.319725</v>
      </c>
      <c r="P5812" s="0" t="n">
        <f aca="false">Table1[[#This Row],[Flared days/year]]/12</f>
        <v>3.35997708333333</v>
      </c>
      <c r="Q5812" s="2" t="n">
        <f aca="false">Table1[[#This Row],['#days per month]]-P5868</f>
        <v>0.226147916666697</v>
      </c>
    </row>
    <row r="5813" customFormat="false" ht="15.75" hidden="true" customHeight="false" outlineLevel="0" collapsed="false">
      <c r="A5813" s="0" t="s">
        <v>2798</v>
      </c>
      <c r="B5813" s="0" t="s">
        <v>2799</v>
      </c>
      <c r="C5813" s="0" t="s">
        <v>5988</v>
      </c>
      <c r="D5813" s="0" t="n">
        <v>5437</v>
      </c>
      <c r="E5813" s="0" t="n">
        <v>44.5268669999999</v>
      </c>
      <c r="F5813" s="0" t="n">
        <v>29.551381</v>
      </c>
      <c r="G5813" s="0" t="n">
        <v>0.0011801843298</v>
      </c>
      <c r="H5813" s="0" t="n">
        <v>1839.02</v>
      </c>
      <c r="I5813" s="0" t="n">
        <v>1.6015</v>
      </c>
      <c r="J5813" s="0" t="n">
        <v>5.73769999999999</v>
      </c>
      <c r="K5813" s="0" t="n">
        <v>244</v>
      </c>
      <c r="L5813" s="0" t="s">
        <v>20</v>
      </c>
      <c r="M5813" s="0" t="n">
        <f aca="false">35.3*G5813</f>
        <v>0.04166050684194</v>
      </c>
      <c r="N5813" s="0" t="n">
        <f aca="false">M5813*1000/365</f>
        <v>0.114138374909425</v>
      </c>
      <c r="O5813" s="0" t="n">
        <f aca="false">Table1[[#This Row],[Detection frequency 2021]]/100*365</f>
        <v>20.942605</v>
      </c>
      <c r="P5813" s="0" t="n">
        <f aca="false">Table1[[#This Row],[Flared days/year]]/12</f>
        <v>1.74521708333333</v>
      </c>
      <c r="Q5813" s="2" t="n">
        <f aca="false">Table1[[#This Row],['#days per month]]-P5869</f>
        <v>0.45339083333333</v>
      </c>
    </row>
    <row r="5814" customFormat="false" ht="15.75" hidden="true" customHeight="false" outlineLevel="0" collapsed="false">
      <c r="A5814" s="0" t="s">
        <v>732</v>
      </c>
      <c r="B5814" s="0" t="s">
        <v>733</v>
      </c>
      <c r="C5814" s="0" t="s">
        <v>5989</v>
      </c>
      <c r="D5814" s="0" t="n">
        <v>4560</v>
      </c>
      <c r="E5814" s="0" t="n">
        <v>4.339307</v>
      </c>
      <c r="F5814" s="0" t="n">
        <v>-72.716824</v>
      </c>
      <c r="G5814" s="0" t="n">
        <v>0.00118012268849999</v>
      </c>
      <c r="H5814" s="0" t="n">
        <v>1886.22</v>
      </c>
      <c r="I5814" s="0" t="n">
        <v>1.6015</v>
      </c>
      <c r="J5814" s="0" t="n">
        <v>9.87654</v>
      </c>
      <c r="K5814" s="0" t="n">
        <v>81</v>
      </c>
      <c r="L5814" s="0" t="s">
        <v>20</v>
      </c>
      <c r="M5814" s="0" t="n">
        <f aca="false">35.3*G5814</f>
        <v>0.0416583309040496</v>
      </c>
      <c r="N5814" s="0" t="n">
        <f aca="false">M5814*1000/365</f>
        <v>0.114132413435752</v>
      </c>
      <c r="O5814" s="0" t="n">
        <f aca="false">Table1[[#This Row],[Detection frequency 2021]]/100*365</f>
        <v>36.049371</v>
      </c>
      <c r="P5814" s="0" t="n">
        <f aca="false">Table1[[#This Row],[Flared days/year]]/12</f>
        <v>3.00411425</v>
      </c>
      <c r="Q5814" s="2" t="n">
        <f aca="false">Table1[[#This Row],['#days per month]]-P5870</f>
        <v>0.107288708333334</v>
      </c>
    </row>
    <row r="5815" customFormat="false" ht="15.75" hidden="true" customHeight="false" outlineLevel="0" collapsed="false">
      <c r="A5815" s="0" t="s">
        <v>645</v>
      </c>
      <c r="B5815" s="0" t="s">
        <v>646</v>
      </c>
      <c r="C5815" s="0" t="s">
        <v>5990</v>
      </c>
      <c r="D5815" s="0" t="n">
        <v>619</v>
      </c>
      <c r="E5815" s="0" t="n">
        <v>48.227631</v>
      </c>
      <c r="F5815" s="0" t="n">
        <v>-103.229248</v>
      </c>
      <c r="G5815" s="0" t="n">
        <v>0.001179198069</v>
      </c>
      <c r="H5815" s="0" t="n">
        <v>1921.16</v>
      </c>
      <c r="I5815" s="0" t="n">
        <v>4.37355999999999</v>
      </c>
      <c r="J5815" s="0" t="n">
        <v>5.27859</v>
      </c>
      <c r="K5815" s="0" t="n">
        <v>341</v>
      </c>
      <c r="L5815" s="0" t="s">
        <v>20</v>
      </c>
      <c r="M5815" s="0" t="n">
        <f aca="false">35.3*G5815</f>
        <v>0.0416256918357</v>
      </c>
      <c r="N5815" s="0" t="n">
        <f aca="false">M5815*1000/365</f>
        <v>0.114042991330685</v>
      </c>
      <c r="O5815" s="0" t="n">
        <f aca="false">Table1[[#This Row],[Detection frequency 2021]]/100*365</f>
        <v>19.2668535</v>
      </c>
      <c r="P5815" s="0" t="n">
        <f aca="false">Table1[[#This Row],[Flared days/year]]/12</f>
        <v>1.605571125</v>
      </c>
      <c r="Q5815" s="2" t="n">
        <f aca="false">Table1[[#This Row],['#days per month]]-P5871</f>
        <v>-0.582676875</v>
      </c>
    </row>
    <row r="5816" customFormat="false" ht="15.75" hidden="true" customHeight="false" outlineLevel="0" collapsed="false">
      <c r="A5816" s="0" t="s">
        <v>645</v>
      </c>
      <c r="B5816" s="0" t="s">
        <v>646</v>
      </c>
      <c r="C5816" s="0" t="s">
        <v>5991</v>
      </c>
      <c r="D5816" s="0" t="n">
        <v>2091</v>
      </c>
      <c r="E5816" s="0" t="n">
        <v>31.340581</v>
      </c>
      <c r="F5816" s="0" t="n">
        <v>-103.055406999999</v>
      </c>
      <c r="G5816" s="0" t="n">
        <v>0.0011785376265</v>
      </c>
      <c r="H5816" s="0" t="n">
        <v>1779.95</v>
      </c>
      <c r="I5816" s="0" t="n">
        <v>1.6015</v>
      </c>
      <c r="J5816" s="0" t="n">
        <v>7.76119</v>
      </c>
      <c r="K5816" s="0" t="n">
        <v>335</v>
      </c>
      <c r="L5816" s="0" t="s">
        <v>20</v>
      </c>
      <c r="M5816" s="0" t="n">
        <f aca="false">35.3*G5816</f>
        <v>0.04160237821545</v>
      </c>
      <c r="N5816" s="0" t="n">
        <f aca="false">M5816*1000/365</f>
        <v>0.113979118398493</v>
      </c>
      <c r="O5816" s="0" t="n">
        <f aca="false">Table1[[#This Row],[Detection frequency 2021]]/100*365</f>
        <v>28.3283435</v>
      </c>
      <c r="P5816" s="0" t="n">
        <f aca="false">Table1[[#This Row],[Flared days/year]]/12</f>
        <v>2.36069529166667</v>
      </c>
      <c r="Q5816" s="2" t="n">
        <f aca="false">Table1[[#This Row],['#days per month]]-P5872</f>
        <v>1.011150375</v>
      </c>
    </row>
    <row r="5817" customFormat="false" ht="15.75" hidden="true" customHeight="false" outlineLevel="0" collapsed="false">
      <c r="A5817" s="0" t="s">
        <v>645</v>
      </c>
      <c r="B5817" s="0" t="s">
        <v>646</v>
      </c>
      <c r="C5817" s="0" t="s">
        <v>5992</v>
      </c>
      <c r="D5817" s="0" t="n">
        <v>688</v>
      </c>
      <c r="E5817" s="0" t="n">
        <v>47.758262</v>
      </c>
      <c r="F5817" s="0" t="n">
        <v>-103.029999</v>
      </c>
      <c r="G5817" s="0" t="n">
        <v>0.0011782763848</v>
      </c>
      <c r="H5817" s="0" t="n">
        <v>1921.83</v>
      </c>
      <c r="I5817" s="0" t="n">
        <v>1.20125</v>
      </c>
      <c r="J5817" s="0" t="n">
        <v>6.85713999999999</v>
      </c>
      <c r="K5817" s="0" t="n">
        <v>350</v>
      </c>
      <c r="L5817" s="0" t="s">
        <v>20</v>
      </c>
      <c r="M5817" s="0" t="n">
        <f aca="false">35.3*G5817</f>
        <v>0.04159315638344</v>
      </c>
      <c r="N5817" s="0" t="n">
        <f aca="false">M5817*1000/365</f>
        <v>0.113953853105315</v>
      </c>
      <c r="O5817" s="0" t="n">
        <f aca="false">Table1[[#This Row],[Detection frequency 2021]]/100*365</f>
        <v>25.028561</v>
      </c>
      <c r="P5817" s="0" t="n">
        <f aca="false">Table1[[#This Row],[Flared days/year]]/12</f>
        <v>2.08571341666666</v>
      </c>
      <c r="Q5817" s="2" t="n">
        <f aca="false">Table1[[#This Row],['#days per month]]-P5873</f>
        <v>-1.03622283333334</v>
      </c>
    </row>
    <row r="5818" customFormat="false" ht="15.75" hidden="false" customHeight="false" outlineLevel="0" collapsed="false">
      <c r="A5818" s="0" t="s">
        <v>240</v>
      </c>
      <c r="B5818" s="0" t="s">
        <v>241</v>
      </c>
      <c r="C5818" s="0" t="s">
        <v>5993</v>
      </c>
      <c r="D5818" s="0" t="n">
        <v>7822</v>
      </c>
      <c r="E5818" s="0" t="n">
        <v>24.98118</v>
      </c>
      <c r="F5818" s="0" t="n">
        <v>49.242081</v>
      </c>
      <c r="G5818" s="0" t="n">
        <v>0.003371338815</v>
      </c>
      <c r="H5818" s="0" t="n">
        <v>1709.56</v>
      </c>
      <c r="I5818" s="0" t="n">
        <v>1.6015</v>
      </c>
      <c r="J5818" s="0" t="n">
        <v>3.67646999999999</v>
      </c>
      <c r="K5818" s="0" t="n">
        <v>408</v>
      </c>
      <c r="L5818" s="0" t="s">
        <v>20</v>
      </c>
      <c r="M5818" s="0" t="n">
        <f aca="false">35.3*G5818</f>
        <v>0.1190082601695</v>
      </c>
      <c r="N5818" s="0" t="n">
        <f aca="false">M5818*1000/365</f>
        <v>0.326050027861644</v>
      </c>
      <c r="O5818" s="0" t="n">
        <f aca="false">Table1[[#This Row],[Detection frequency 2021]]/100*365</f>
        <v>13.4191155</v>
      </c>
      <c r="P5818" s="2" t="n">
        <f aca="false">Table1[[#This Row],[Flared days/year]]/12</f>
        <v>1.118259625</v>
      </c>
      <c r="Q5818" s="2"/>
    </row>
    <row r="5819" customFormat="false" ht="15.75" hidden="true" customHeight="false" outlineLevel="0" collapsed="false">
      <c r="A5819" s="0" t="s">
        <v>51</v>
      </c>
      <c r="B5819" s="0" t="s">
        <v>52</v>
      </c>
      <c r="C5819" s="0" t="s">
        <v>5994</v>
      </c>
      <c r="D5819" s="0" t="n">
        <v>5528</v>
      </c>
      <c r="E5819" s="0" t="n">
        <v>31.812715</v>
      </c>
      <c r="F5819" s="0" t="n">
        <v>6.154923</v>
      </c>
      <c r="G5819" s="0" t="n">
        <v>0.0012651671354</v>
      </c>
      <c r="H5819" s="0" t="n">
        <v>1755.91</v>
      </c>
      <c r="I5819" s="0" t="n">
        <v>4.82332</v>
      </c>
      <c r="J5819" s="0" t="n">
        <v>1.3587</v>
      </c>
      <c r="K5819" s="0" t="n">
        <v>368</v>
      </c>
      <c r="L5819" s="0" t="s">
        <v>20</v>
      </c>
      <c r="M5819" s="0" t="n">
        <f aca="false">35.3*G5819</f>
        <v>0.04466039987962</v>
      </c>
      <c r="N5819" s="0" t="n">
        <f aca="false">M5819*1000/365</f>
        <v>0.122357259944164</v>
      </c>
      <c r="O5819" s="0" t="n">
        <f aca="false">Table1[[#This Row],[Detection frequency 2021]]/100*365</f>
        <v>4.959255</v>
      </c>
      <c r="P5819" s="0" t="n">
        <f aca="false">Table1[[#This Row],[Flared days/year]]/12</f>
        <v>0.41327125</v>
      </c>
      <c r="Q5819" s="2" t="n">
        <f aca="false">Table1[[#This Row],['#days per month]]-P5875</f>
        <v>-0.788603791666664</v>
      </c>
    </row>
    <row r="5820" customFormat="false" ht="15.75" hidden="true" customHeight="false" outlineLevel="0" collapsed="false">
      <c r="A5820" s="0" t="s">
        <v>161</v>
      </c>
      <c r="B5820" s="0" t="s">
        <v>162</v>
      </c>
      <c r="C5820" s="0" t="s">
        <v>5995</v>
      </c>
      <c r="D5820" s="0" t="n">
        <v>11052</v>
      </c>
      <c r="E5820" s="0" t="n">
        <v>38.721002</v>
      </c>
      <c r="F5820" s="0" t="n">
        <v>109.089709</v>
      </c>
      <c r="G5820" s="0" t="n">
        <v>0.0011741053235</v>
      </c>
      <c r="H5820" s="0" t="n">
        <v>1829.3</v>
      </c>
      <c r="I5820" s="0" t="n">
        <v>2.03266</v>
      </c>
      <c r="J5820" s="0" t="n">
        <v>8.60534</v>
      </c>
      <c r="K5820" s="0" t="n">
        <v>337</v>
      </c>
      <c r="L5820" s="0" t="s">
        <v>20</v>
      </c>
      <c r="M5820" s="0" t="n">
        <f aca="false">35.3*G5820</f>
        <v>0.04144591791955</v>
      </c>
      <c r="N5820" s="0" t="n">
        <f aca="false">M5820*1000/365</f>
        <v>0.113550460053562</v>
      </c>
      <c r="O5820" s="0" t="n">
        <f aca="false">Table1[[#This Row],[Detection frequency 2021]]/100*365</f>
        <v>31.409491</v>
      </c>
      <c r="P5820" s="0" t="n">
        <f aca="false">Table1[[#This Row],[Flared days/year]]/12</f>
        <v>2.61745758333333</v>
      </c>
      <c r="Q5820" s="2" t="n">
        <f aca="false">Table1[[#This Row],['#days per month]]-P5876</f>
        <v>1.14716458333333</v>
      </c>
    </row>
    <row r="5821" customFormat="false" ht="15.75" hidden="true" customHeight="false" outlineLevel="0" collapsed="false">
      <c r="A5821" s="0" t="s">
        <v>28</v>
      </c>
      <c r="B5821" s="0" t="s">
        <v>29</v>
      </c>
      <c r="C5821" s="0" t="s">
        <v>5996</v>
      </c>
      <c r="D5821" s="0" t="n">
        <v>8251</v>
      </c>
      <c r="E5821" s="0" t="n">
        <v>26.600568</v>
      </c>
      <c r="F5821" s="0" t="n">
        <v>52.502681</v>
      </c>
      <c r="G5821" s="0" t="n">
        <v>0.0011740583587</v>
      </c>
      <c r="H5821" s="0" t="n">
        <v>1765.62</v>
      </c>
      <c r="I5821" s="0" t="n">
        <v>1.6015</v>
      </c>
      <c r="J5821" s="0" t="n">
        <v>2.44565</v>
      </c>
      <c r="K5821" s="0" t="n">
        <v>368</v>
      </c>
      <c r="L5821" s="0" t="s">
        <v>20</v>
      </c>
      <c r="M5821" s="0" t="n">
        <f aca="false">35.3*G5821</f>
        <v>0.04144426006211</v>
      </c>
      <c r="N5821" s="0" t="n">
        <f aca="false">M5821*1000/365</f>
        <v>0.113545917978384</v>
      </c>
      <c r="O5821" s="0" t="n">
        <f aca="false">Table1[[#This Row],[Detection frequency 2021]]/100*365</f>
        <v>8.9266225</v>
      </c>
      <c r="P5821" s="0" t="n">
        <f aca="false">Table1[[#This Row],[Flared days/year]]/12</f>
        <v>0.743885208333333</v>
      </c>
      <c r="Q5821" s="2" t="n">
        <f aca="false">Table1[[#This Row],['#days per month]]-P5877</f>
        <v>-1.60878616666667</v>
      </c>
    </row>
    <row r="5822" customFormat="false" ht="15.75" hidden="true" customHeight="false" outlineLevel="0" collapsed="false">
      <c r="A5822" s="0" t="s">
        <v>161</v>
      </c>
      <c r="B5822" s="0" t="s">
        <v>162</v>
      </c>
      <c r="C5822" s="0" t="s">
        <v>5997</v>
      </c>
      <c r="D5822" s="0" t="n">
        <v>11026</v>
      </c>
      <c r="E5822" s="0" t="n">
        <v>38.205037</v>
      </c>
      <c r="F5822" s="0" t="n">
        <v>108.742190999999</v>
      </c>
      <c r="G5822" s="0" t="n">
        <v>0.001173444881</v>
      </c>
      <c r="H5822" s="0" t="n">
        <v>1735.5</v>
      </c>
      <c r="I5822" s="0" t="n">
        <v>1.6015</v>
      </c>
      <c r="J5822" s="0" t="n">
        <v>3.3033</v>
      </c>
      <c r="K5822" s="0" t="n">
        <v>333</v>
      </c>
      <c r="L5822" s="0" t="s">
        <v>20</v>
      </c>
      <c r="M5822" s="0" t="n">
        <f aca="false">35.3*G5822</f>
        <v>0.0414226042993</v>
      </c>
      <c r="N5822" s="0" t="n">
        <f aca="false">M5822*1000/365</f>
        <v>0.11348658712137</v>
      </c>
      <c r="O5822" s="0" t="n">
        <f aca="false">Table1[[#This Row],[Detection frequency 2021]]/100*365</f>
        <v>12.057045</v>
      </c>
      <c r="P5822" s="0" t="n">
        <f aca="false">Table1[[#This Row],[Flared days/year]]/12</f>
        <v>1.00475375</v>
      </c>
      <c r="Q5822" s="2" t="n">
        <f aca="false">Table1[[#This Row],['#days per month]]-P5878</f>
        <v>0.461600291666667</v>
      </c>
    </row>
    <row r="5823" customFormat="false" ht="15.75" hidden="true" customHeight="false" outlineLevel="0" collapsed="false">
      <c r="A5823" s="0" t="s">
        <v>35</v>
      </c>
      <c r="B5823" s="0" t="s">
        <v>36</v>
      </c>
      <c r="C5823" s="0" t="s">
        <v>5998</v>
      </c>
      <c r="D5823" s="0" t="n">
        <v>3698</v>
      </c>
      <c r="E5823" s="0" t="n">
        <v>20.5017</v>
      </c>
      <c r="F5823" s="0" t="n">
        <v>-97.369503</v>
      </c>
      <c r="G5823" s="0" t="n">
        <v>0.0011733421455</v>
      </c>
      <c r="H5823" s="0" t="n">
        <v>1946.47</v>
      </c>
      <c r="I5823" s="0" t="n">
        <v>1.86015999999999</v>
      </c>
      <c r="J5823" s="0" t="n">
        <v>8.55856</v>
      </c>
      <c r="K5823" s="0" t="n">
        <v>222</v>
      </c>
      <c r="L5823" s="0" t="s">
        <v>20</v>
      </c>
      <c r="M5823" s="0" t="n">
        <f aca="false">35.3*G5823</f>
        <v>0.04141897773615</v>
      </c>
      <c r="N5823" s="0" t="n">
        <f aca="false">M5823*1000/365</f>
        <v>0.113476651331918</v>
      </c>
      <c r="O5823" s="0" t="n">
        <f aca="false">Table1[[#This Row],[Detection frequency 2021]]/100*365</f>
        <v>31.238744</v>
      </c>
      <c r="P5823" s="0" t="n">
        <f aca="false">Table1[[#This Row],[Flared days/year]]/12</f>
        <v>2.60322866666667</v>
      </c>
      <c r="Q5823" s="2" t="n">
        <f aca="false">Table1[[#This Row],['#days per month]]-P5879</f>
        <v>-0.348252583333333</v>
      </c>
    </row>
    <row r="5824" customFormat="false" ht="15.75" hidden="true" customHeight="false" outlineLevel="0" collapsed="false">
      <c r="A5824" s="0" t="s">
        <v>645</v>
      </c>
      <c r="B5824" s="0" t="s">
        <v>646</v>
      </c>
      <c r="C5824" s="0" t="s">
        <v>5999</v>
      </c>
      <c r="D5824" s="0" t="n">
        <v>1339</v>
      </c>
      <c r="E5824" s="0" t="n">
        <v>32.165479</v>
      </c>
      <c r="F5824" s="0" t="n">
        <v>-104.049745</v>
      </c>
      <c r="G5824" s="0" t="n">
        <v>0.0011730133919</v>
      </c>
      <c r="H5824" s="0" t="n">
        <v>1867.4</v>
      </c>
      <c r="I5824" s="0" t="n">
        <v>3.24874</v>
      </c>
      <c r="J5824" s="0" t="n">
        <v>7.9646</v>
      </c>
      <c r="K5824" s="0" t="n">
        <v>339</v>
      </c>
      <c r="L5824" s="0" t="s">
        <v>20</v>
      </c>
      <c r="M5824" s="0" t="n">
        <f aca="false">35.3*G5824</f>
        <v>0.04140737273407</v>
      </c>
      <c r="N5824" s="0" t="n">
        <f aca="false">M5824*1000/365</f>
        <v>0.113444856805671</v>
      </c>
      <c r="O5824" s="0" t="n">
        <f aca="false">Table1[[#This Row],[Detection frequency 2021]]/100*365</f>
        <v>29.07079</v>
      </c>
      <c r="P5824" s="0" t="n">
        <f aca="false">Table1[[#This Row],[Flared days/year]]/12</f>
        <v>2.42256583333333</v>
      </c>
      <c r="Q5824" s="2" t="n">
        <f aca="false">Table1[[#This Row],['#days per month]]-P5880</f>
        <v>0.511571833333333</v>
      </c>
    </row>
    <row r="5825" customFormat="false" ht="15.75" hidden="true" customHeight="false" outlineLevel="0" collapsed="false">
      <c r="A5825" s="0" t="s">
        <v>715</v>
      </c>
      <c r="B5825" s="0" t="s">
        <v>716</v>
      </c>
      <c r="C5825" s="0" t="s">
        <v>6000</v>
      </c>
      <c r="D5825" s="0" t="n">
        <v>9953</v>
      </c>
      <c r="E5825" s="0" t="n">
        <v>38.0625219999999</v>
      </c>
      <c r="F5825" s="0" t="n">
        <v>67.311544</v>
      </c>
      <c r="G5825" s="0" t="n">
        <v>0.00117126395309999</v>
      </c>
      <c r="H5825" s="0" t="n">
        <v>1223.62</v>
      </c>
      <c r="I5825" s="0" t="n">
        <v>1.6015</v>
      </c>
      <c r="J5825" s="0" t="n">
        <v>5.12129</v>
      </c>
      <c r="K5825" s="0" t="n">
        <v>371</v>
      </c>
      <c r="L5825" s="0" t="s">
        <v>20</v>
      </c>
      <c r="M5825" s="0" t="n">
        <f aca="false">35.3*G5825</f>
        <v>0.0413456175444297</v>
      </c>
      <c r="N5825" s="0" t="n">
        <f aca="false">M5825*1000/365</f>
        <v>0.113275664505287</v>
      </c>
      <c r="O5825" s="0" t="n">
        <f aca="false">Table1[[#This Row],[Detection frequency 2021]]/100*365</f>
        <v>18.6927085</v>
      </c>
      <c r="P5825" s="0" t="n">
        <f aca="false">Table1[[#This Row],[Flared days/year]]/12</f>
        <v>1.55772570833333</v>
      </c>
      <c r="Q5825" s="2" t="n">
        <f aca="false">Table1[[#This Row],['#days per month]]-P5881</f>
        <v>-1.40975470833333</v>
      </c>
    </row>
    <row r="5826" customFormat="false" ht="15.75" hidden="true" customHeight="false" outlineLevel="0" collapsed="false">
      <c r="A5826" s="0" t="s">
        <v>645</v>
      </c>
      <c r="B5826" s="0" t="s">
        <v>646</v>
      </c>
      <c r="C5826" s="0" t="s">
        <v>6001</v>
      </c>
      <c r="D5826" s="0" t="n">
        <v>1066</v>
      </c>
      <c r="E5826" s="0" t="n">
        <v>47.7043</v>
      </c>
      <c r="F5826" s="0" t="n">
        <v>-102.467873</v>
      </c>
      <c r="G5826" s="0" t="n">
        <v>0.0011712404707</v>
      </c>
      <c r="H5826" s="0" t="n">
        <v>1951.17</v>
      </c>
      <c r="I5826" s="0" t="n">
        <v>1.46817999999999</v>
      </c>
      <c r="J5826" s="0" t="n">
        <v>8.43373</v>
      </c>
      <c r="K5826" s="0" t="n">
        <v>332</v>
      </c>
      <c r="L5826" s="0" t="s">
        <v>20</v>
      </c>
      <c r="M5826" s="0" t="n">
        <f aca="false">35.3*G5826</f>
        <v>0.04134478861571</v>
      </c>
      <c r="N5826" s="0" t="n">
        <f aca="false">M5826*1000/365</f>
        <v>0.113273393467699</v>
      </c>
      <c r="O5826" s="0" t="n">
        <f aca="false">Table1[[#This Row],[Detection frequency 2021]]/100*365</f>
        <v>30.7831145</v>
      </c>
      <c r="P5826" s="0" t="n">
        <f aca="false">Table1[[#This Row],[Flared days/year]]/12</f>
        <v>2.56525954166667</v>
      </c>
      <c r="Q5826" s="2" t="n">
        <f aca="false">Table1[[#This Row],['#days per month]]-P5882</f>
        <v>2.31796960833333</v>
      </c>
    </row>
    <row r="5827" customFormat="false" ht="15.75" hidden="true" customHeight="false" outlineLevel="0" collapsed="false">
      <c r="A5827" s="0" t="s">
        <v>645</v>
      </c>
      <c r="B5827" s="0" t="s">
        <v>646</v>
      </c>
      <c r="C5827" s="0" t="s">
        <v>6002</v>
      </c>
      <c r="D5827" s="0" t="n">
        <v>2919</v>
      </c>
      <c r="E5827" s="0" t="n">
        <v>28.8017979999999</v>
      </c>
      <c r="F5827" s="0" t="n">
        <v>-99.315662</v>
      </c>
      <c r="G5827" s="0" t="n">
        <v>0.0011707678874</v>
      </c>
      <c r="H5827" s="0" t="n">
        <v>1994.08</v>
      </c>
      <c r="I5827" s="0" t="n">
        <v>1.6015</v>
      </c>
      <c r="J5827" s="0" t="n">
        <v>10.443</v>
      </c>
      <c r="K5827" s="0" t="n">
        <v>316</v>
      </c>
      <c r="L5827" s="0" t="s">
        <v>20</v>
      </c>
      <c r="M5827" s="0" t="n">
        <f aca="false">35.3*G5827</f>
        <v>0.04132810642522</v>
      </c>
      <c r="N5827" s="0" t="n">
        <f aca="false">M5827*1000/365</f>
        <v>0.113227688836219</v>
      </c>
      <c r="O5827" s="0" t="n">
        <f aca="false">Table1[[#This Row],[Detection frequency 2021]]/100*365</f>
        <v>38.11695</v>
      </c>
      <c r="P5827" s="0" t="n">
        <f aca="false">Table1[[#This Row],[Flared days/year]]/12</f>
        <v>3.1764125</v>
      </c>
      <c r="Q5827" s="2" t="n">
        <f aca="false">Table1[[#This Row],['#days per month]]-P5883</f>
        <v>0.801536958333333</v>
      </c>
    </row>
    <row r="5828" customFormat="false" ht="15.75" hidden="true" customHeight="false" outlineLevel="0" collapsed="false">
      <c r="A5828" s="0" t="s">
        <v>24</v>
      </c>
      <c r="B5828" s="0" t="s">
        <v>25</v>
      </c>
      <c r="C5828" s="0" t="s">
        <v>6003</v>
      </c>
      <c r="D5828" s="0" t="n">
        <v>6483</v>
      </c>
      <c r="E5828" s="0" t="n">
        <v>59.9915199999999</v>
      </c>
      <c r="F5828" s="0" t="n">
        <v>57.1551849999999</v>
      </c>
      <c r="G5828" s="0" t="n">
        <v>0.0011704039102</v>
      </c>
      <c r="H5828" s="0" t="n">
        <v>1845.6</v>
      </c>
      <c r="I5828" s="0" t="n">
        <v>1.6015</v>
      </c>
      <c r="J5828" s="0" t="n">
        <v>2.08333</v>
      </c>
      <c r="K5828" s="0" t="n">
        <v>240</v>
      </c>
      <c r="L5828" s="0" t="s">
        <v>20</v>
      </c>
      <c r="M5828" s="0" t="n">
        <f aca="false">35.3*G5828</f>
        <v>0.04131525803006</v>
      </c>
      <c r="N5828" s="0" t="n">
        <f aca="false">M5828*1000/365</f>
        <v>0.113192487753589</v>
      </c>
      <c r="O5828" s="0" t="n">
        <f aca="false">Table1[[#This Row],[Detection frequency 2021]]/100*365</f>
        <v>7.6041545</v>
      </c>
      <c r="P5828" s="0" t="n">
        <f aca="false">Table1[[#This Row],[Flared days/year]]/12</f>
        <v>0.633679541666667</v>
      </c>
      <c r="Q5828" s="2" t="n">
        <f aca="false">Table1[[#This Row],['#days per month]]-P5884</f>
        <v>-1.77739791666667</v>
      </c>
    </row>
    <row r="5829" customFormat="false" ht="15.75" hidden="true" customHeight="false" outlineLevel="0" collapsed="false">
      <c r="A5829" s="0" t="s">
        <v>645</v>
      </c>
      <c r="B5829" s="0" t="s">
        <v>646</v>
      </c>
      <c r="C5829" s="0" t="s">
        <v>6004</v>
      </c>
      <c r="D5829" s="0" t="n">
        <v>2189</v>
      </c>
      <c r="E5829" s="0" t="n">
        <v>32.016409</v>
      </c>
      <c r="F5829" s="0" t="n">
        <v>-102.687518</v>
      </c>
      <c r="G5829" s="0" t="n">
        <v>0.0011701426685</v>
      </c>
      <c r="H5829" s="0" t="n">
        <v>1893.41</v>
      </c>
      <c r="I5829" s="0" t="n">
        <v>1.6015</v>
      </c>
      <c r="J5829" s="0" t="n">
        <v>9.14286</v>
      </c>
      <c r="K5829" s="0" t="n">
        <v>350</v>
      </c>
      <c r="L5829" s="0" t="s">
        <v>20</v>
      </c>
      <c r="M5829" s="0" t="n">
        <f aca="false">35.3*G5829</f>
        <v>0.04130603619805</v>
      </c>
      <c r="N5829" s="0" t="n">
        <f aca="false">M5829*1000/365</f>
        <v>0.113167222460411</v>
      </c>
      <c r="O5829" s="0" t="n">
        <f aca="false">Table1[[#This Row],[Detection frequency 2021]]/100*365</f>
        <v>33.371439</v>
      </c>
      <c r="P5829" s="0" t="n">
        <f aca="false">Table1[[#This Row],[Flared days/year]]/12</f>
        <v>2.78095325</v>
      </c>
      <c r="Q5829" s="2" t="n">
        <f aca="false">Table1[[#This Row],['#days per month]]-P5885</f>
        <v>1.97200070833333</v>
      </c>
    </row>
    <row r="5830" customFormat="false" ht="15.75" hidden="true" customHeight="false" outlineLevel="0" collapsed="false">
      <c r="A5830" s="0" t="s">
        <v>598</v>
      </c>
      <c r="B5830" s="0" t="s">
        <v>599</v>
      </c>
      <c r="C5830" s="0" t="s">
        <v>6005</v>
      </c>
      <c r="D5830" s="0" t="n">
        <v>188</v>
      </c>
      <c r="E5830" s="0" t="n">
        <v>54.4756719999999</v>
      </c>
      <c r="F5830" s="0" t="n">
        <v>-118.476197</v>
      </c>
      <c r="G5830" s="0" t="n">
        <v>0.0011687924305</v>
      </c>
      <c r="H5830" s="0" t="n">
        <v>1833.77</v>
      </c>
      <c r="I5830" s="0" t="n">
        <v>1.6015</v>
      </c>
      <c r="J5830" s="0" t="n">
        <v>8.69565</v>
      </c>
      <c r="K5830" s="0" t="n">
        <v>276</v>
      </c>
      <c r="L5830" s="0" t="s">
        <v>20</v>
      </c>
      <c r="M5830" s="0" t="n">
        <f aca="false">35.3*G5830</f>
        <v>0.04125837279665</v>
      </c>
      <c r="N5830" s="0" t="n">
        <f aca="false">M5830*1000/365</f>
        <v>0.113036637799041</v>
      </c>
      <c r="O5830" s="0" t="n">
        <f aca="false">Table1[[#This Row],[Detection frequency 2021]]/100*365</f>
        <v>31.7391225</v>
      </c>
      <c r="P5830" s="0" t="n">
        <f aca="false">Table1[[#This Row],[Flared days/year]]/12</f>
        <v>2.644926875</v>
      </c>
      <c r="Q5830" s="2" t="n">
        <f aca="false">Table1[[#This Row],['#days per month]]-P5886</f>
        <v>0.778873500000003</v>
      </c>
    </row>
    <row r="5831" customFormat="false" ht="15.75" hidden="true" customHeight="false" outlineLevel="0" collapsed="false">
      <c r="A5831" s="0" t="s">
        <v>645</v>
      </c>
      <c r="B5831" s="0" t="s">
        <v>646</v>
      </c>
      <c r="C5831" s="0" t="s">
        <v>6006</v>
      </c>
      <c r="D5831" s="0" t="n">
        <v>1035</v>
      </c>
      <c r="E5831" s="0" t="n">
        <v>48.092887</v>
      </c>
      <c r="F5831" s="0" t="n">
        <v>-102.521971999999</v>
      </c>
      <c r="G5831" s="0" t="n">
        <v>0.0011655225063</v>
      </c>
      <c r="H5831" s="0" t="n">
        <v>1981.67</v>
      </c>
      <c r="I5831" s="0" t="n">
        <v>1.6015</v>
      </c>
      <c r="J5831" s="0" t="n">
        <v>6.62651</v>
      </c>
      <c r="K5831" s="0" t="n">
        <v>332</v>
      </c>
      <c r="L5831" s="0" t="s">
        <v>20</v>
      </c>
      <c r="M5831" s="0" t="n">
        <f aca="false">35.3*G5831</f>
        <v>0.04114294447239</v>
      </c>
      <c r="N5831" s="0" t="n">
        <f aca="false">M5831*1000/365</f>
        <v>0.112720395814767</v>
      </c>
      <c r="O5831" s="0" t="n">
        <f aca="false">Table1[[#This Row],[Detection frequency 2021]]/100*365</f>
        <v>24.1867615</v>
      </c>
      <c r="P5831" s="0" t="n">
        <f aca="false">Table1[[#This Row],[Flared days/year]]/12</f>
        <v>2.01556345833333</v>
      </c>
      <c r="Q5831" s="2" t="n">
        <f aca="false">Table1[[#This Row],['#days per month]]-P5887</f>
        <v>0.0504429999999998</v>
      </c>
    </row>
    <row r="5832" customFormat="false" ht="15.75" hidden="true" customHeight="false" outlineLevel="0" collapsed="false">
      <c r="A5832" s="0" t="s">
        <v>24</v>
      </c>
      <c r="B5832" s="0" t="s">
        <v>25</v>
      </c>
      <c r="C5832" s="0" t="s">
        <v>6007</v>
      </c>
      <c r="D5832" s="0" t="n">
        <v>9501</v>
      </c>
      <c r="E5832" s="0" t="n">
        <v>68.412268</v>
      </c>
      <c r="F5832" s="0" t="n">
        <v>83.670577</v>
      </c>
      <c r="G5832" s="0" t="n">
        <v>0.0011635998848</v>
      </c>
      <c r="H5832" s="0" t="n">
        <v>1687.58</v>
      </c>
      <c r="I5832" s="0" t="n">
        <v>1.6015</v>
      </c>
      <c r="J5832" s="0" t="n">
        <v>8</v>
      </c>
      <c r="K5832" s="0" t="n">
        <v>350</v>
      </c>
      <c r="L5832" s="0" t="s">
        <v>20</v>
      </c>
      <c r="M5832" s="0" t="n">
        <f aca="false">35.3*G5832</f>
        <v>0.04107507593344</v>
      </c>
      <c r="N5832" s="0" t="n">
        <f aca="false">M5832*1000/365</f>
        <v>0.112534454612164</v>
      </c>
      <c r="O5832" s="0" t="n">
        <f aca="false">Table1[[#This Row],[Detection frequency 2021]]/100*365</f>
        <v>29.2</v>
      </c>
      <c r="P5832" s="0" t="n">
        <f aca="false">Table1[[#This Row],[Flared days/year]]/12</f>
        <v>2.43333333333333</v>
      </c>
      <c r="Q5832" s="2" t="n">
        <f aca="false">Table1[[#This Row],['#days per month]]-P5888</f>
        <v>1.789595</v>
      </c>
    </row>
    <row r="5833" customFormat="false" ht="15.75" hidden="true" customHeight="false" outlineLevel="0" collapsed="false">
      <c r="A5833" s="0" t="s">
        <v>645</v>
      </c>
      <c r="B5833" s="0" t="s">
        <v>646</v>
      </c>
      <c r="C5833" s="0" t="s">
        <v>6008</v>
      </c>
      <c r="D5833" s="0" t="n">
        <v>1814</v>
      </c>
      <c r="E5833" s="0" t="n">
        <v>32.052561</v>
      </c>
      <c r="F5833" s="0" t="n">
        <v>-103.53954</v>
      </c>
      <c r="G5833" s="0" t="n">
        <v>0.0011614512452</v>
      </c>
      <c r="H5833" s="0" t="n">
        <v>1855.69</v>
      </c>
      <c r="I5833" s="0" t="n">
        <v>1.6015</v>
      </c>
      <c r="J5833" s="0" t="n">
        <v>3.01205</v>
      </c>
      <c r="K5833" s="0" t="n">
        <v>332</v>
      </c>
      <c r="L5833" s="0" t="s">
        <v>20</v>
      </c>
      <c r="M5833" s="0" t="n">
        <f aca="false">35.3*G5833</f>
        <v>0.04099922895556</v>
      </c>
      <c r="N5833" s="0" t="n">
        <f aca="false">M5833*1000/365</f>
        <v>0.112326654672767</v>
      </c>
      <c r="O5833" s="0" t="n">
        <f aca="false">Table1[[#This Row],[Detection frequency 2021]]/100*365</f>
        <v>10.9939825</v>
      </c>
      <c r="P5833" s="0" t="n">
        <f aca="false">Table1[[#This Row],[Flared days/year]]/12</f>
        <v>0.916165208333333</v>
      </c>
      <c r="Q5833" s="2" t="n">
        <f aca="false">Table1[[#This Row],['#days per month]]-P5889</f>
        <v>0.445804916666667</v>
      </c>
    </row>
    <row r="5834" customFormat="false" ht="15.75" hidden="true" customHeight="false" outlineLevel="0" collapsed="false">
      <c r="A5834" s="0" t="s">
        <v>645</v>
      </c>
      <c r="B5834" s="0" t="s">
        <v>646</v>
      </c>
      <c r="C5834" s="0" t="s">
        <v>6009</v>
      </c>
      <c r="D5834" s="0" t="n">
        <v>4014</v>
      </c>
      <c r="E5834" s="0" t="n">
        <v>31.64503</v>
      </c>
      <c r="F5834" s="0" t="n">
        <v>-89.408614</v>
      </c>
      <c r="G5834" s="0" t="n">
        <v>0.0011613426391</v>
      </c>
      <c r="H5834" s="0" t="n">
        <v>1889.12</v>
      </c>
      <c r="I5834" s="0" t="n">
        <v>2.83647</v>
      </c>
      <c r="J5834" s="0" t="n">
        <v>8.30188999999999</v>
      </c>
      <c r="K5834" s="0" t="n">
        <v>265</v>
      </c>
      <c r="L5834" s="0" t="s">
        <v>20</v>
      </c>
      <c r="M5834" s="0" t="n">
        <f aca="false">35.3*G5834</f>
        <v>0.04099539516023</v>
      </c>
      <c r="N5834" s="0" t="n">
        <f aca="false">M5834*1000/365</f>
        <v>0.112316151123918</v>
      </c>
      <c r="O5834" s="0" t="n">
        <f aca="false">Table1[[#This Row],[Detection frequency 2021]]/100*365</f>
        <v>30.3018985</v>
      </c>
      <c r="P5834" s="0" t="n">
        <f aca="false">Table1[[#This Row],[Flared days/year]]/12</f>
        <v>2.52515820833333</v>
      </c>
      <c r="Q5834" s="2" t="n">
        <f aca="false">Table1[[#This Row],['#days per month]]-P5890</f>
        <v>1.47371791666666</v>
      </c>
    </row>
    <row r="5835" customFormat="false" ht="15.75" hidden="true" customHeight="false" outlineLevel="0" collapsed="false">
      <c r="A5835" s="0" t="s">
        <v>645</v>
      </c>
      <c r="B5835" s="0" t="s">
        <v>646</v>
      </c>
      <c r="C5835" s="0" t="s">
        <v>6010</v>
      </c>
      <c r="D5835" s="0" t="n">
        <v>2397</v>
      </c>
      <c r="E5835" s="0" t="n">
        <v>32.226906</v>
      </c>
      <c r="F5835" s="0" t="n">
        <v>-101.998167</v>
      </c>
      <c r="G5835" s="0" t="n">
        <v>0.00116126925659999</v>
      </c>
      <c r="H5835" s="0" t="n">
        <v>1826.1</v>
      </c>
      <c r="I5835" s="0" t="n">
        <v>1.6015</v>
      </c>
      <c r="J5835" s="0" t="n">
        <v>3.38028</v>
      </c>
      <c r="K5835" s="0" t="n">
        <v>355</v>
      </c>
      <c r="L5835" s="0" t="s">
        <v>20</v>
      </c>
      <c r="M5835" s="0" t="n">
        <f aca="false">35.3*G5835</f>
        <v>0.0409928047579797</v>
      </c>
      <c r="N5835" s="0" t="n">
        <f aca="false">M5835*1000/365</f>
        <v>0.112309054131451</v>
      </c>
      <c r="O5835" s="0" t="n">
        <f aca="false">Table1[[#This Row],[Detection frequency 2021]]/100*365</f>
        <v>12.338022</v>
      </c>
      <c r="P5835" s="0" t="n">
        <f aca="false">Table1[[#This Row],[Flared days/year]]/12</f>
        <v>1.0281685</v>
      </c>
      <c r="Q5835" s="2" t="n">
        <f aca="false">Table1[[#This Row],['#days per month]]-P5891</f>
        <v>-0.386559333333333</v>
      </c>
    </row>
    <row r="5836" customFormat="false" ht="15.75" hidden="true" customHeight="false" outlineLevel="0" collapsed="false">
      <c r="A5836" s="0" t="s">
        <v>645</v>
      </c>
      <c r="B5836" s="0" t="s">
        <v>646</v>
      </c>
      <c r="C5836" s="0" t="s">
        <v>6011</v>
      </c>
      <c r="D5836" s="0" t="n">
        <v>2453</v>
      </c>
      <c r="E5836" s="0" t="n">
        <v>31.298277</v>
      </c>
      <c r="F5836" s="0" t="n">
        <v>-101.896431</v>
      </c>
      <c r="G5836" s="0" t="n">
        <v>0.0011610256267</v>
      </c>
      <c r="H5836" s="0" t="n">
        <v>1861.23</v>
      </c>
      <c r="I5836" s="0" t="n">
        <v>1.6015</v>
      </c>
      <c r="J5836" s="0" t="n">
        <v>5.38244</v>
      </c>
      <c r="K5836" s="0" t="n">
        <v>353</v>
      </c>
      <c r="L5836" s="0" t="s">
        <v>20</v>
      </c>
      <c r="M5836" s="0" t="n">
        <f aca="false">35.3*G5836</f>
        <v>0.04098420462251</v>
      </c>
      <c r="N5836" s="0" t="n">
        <f aca="false">M5836*1000/365</f>
        <v>0.112285492116466</v>
      </c>
      <c r="O5836" s="0" t="n">
        <f aca="false">Table1[[#This Row],[Detection frequency 2021]]/100*365</f>
        <v>19.645906</v>
      </c>
      <c r="P5836" s="0" t="n">
        <f aca="false">Table1[[#This Row],[Flared days/year]]/12</f>
        <v>1.63715883333333</v>
      </c>
      <c r="Q5836" s="2" t="n">
        <f aca="false">Table1[[#This Row],['#days per month]]-P5892</f>
        <v>-0.897562375</v>
      </c>
    </row>
    <row r="5837" customFormat="false" ht="15.75" hidden="true" customHeight="false" outlineLevel="0" collapsed="false">
      <c r="A5837" s="0" t="s">
        <v>645</v>
      </c>
      <c r="B5837" s="0" t="s">
        <v>646</v>
      </c>
      <c r="C5837" s="0" t="s">
        <v>6012</v>
      </c>
      <c r="D5837" s="0" t="n">
        <v>2045</v>
      </c>
      <c r="E5837" s="0" t="n">
        <v>31.1146669999999</v>
      </c>
      <c r="F5837" s="0" t="n">
        <v>-103.201313</v>
      </c>
      <c r="G5837" s="0" t="n">
        <v>0.0011604679197</v>
      </c>
      <c r="H5837" s="0" t="n">
        <v>1872.45</v>
      </c>
      <c r="I5837" s="0" t="n">
        <v>1.6015</v>
      </c>
      <c r="J5837" s="0" t="n">
        <v>10.119</v>
      </c>
      <c r="K5837" s="0" t="n">
        <v>336</v>
      </c>
      <c r="L5837" s="0" t="s">
        <v>20</v>
      </c>
      <c r="M5837" s="0" t="n">
        <f aca="false">35.3*G5837</f>
        <v>0.04096451756541</v>
      </c>
      <c r="N5837" s="0" t="n">
        <f aca="false">M5837*1000/365</f>
        <v>0.112231554973726</v>
      </c>
      <c r="O5837" s="0" t="n">
        <f aca="false">Table1[[#This Row],[Detection frequency 2021]]/100*365</f>
        <v>36.93435</v>
      </c>
      <c r="P5837" s="0" t="n">
        <f aca="false">Table1[[#This Row],[Flared days/year]]/12</f>
        <v>3.0778625</v>
      </c>
      <c r="Q5837" s="2" t="n">
        <f aca="false">Table1[[#This Row],['#days per month]]-P5893</f>
        <v>1.78811066666667</v>
      </c>
    </row>
    <row r="5838" customFormat="false" ht="15.75" hidden="true" customHeight="false" outlineLevel="0" collapsed="false">
      <c r="A5838" s="0" t="s">
        <v>645</v>
      </c>
      <c r="B5838" s="0" t="s">
        <v>646</v>
      </c>
      <c r="C5838" s="0" t="s">
        <v>6013</v>
      </c>
      <c r="D5838" s="0" t="n">
        <v>651</v>
      </c>
      <c r="E5838" s="0" t="n">
        <v>47.761609</v>
      </c>
      <c r="F5838" s="0" t="n">
        <v>-103.142107</v>
      </c>
      <c r="G5838" s="0" t="n">
        <v>0.001159384794</v>
      </c>
      <c r="H5838" s="0" t="n">
        <v>1959.57</v>
      </c>
      <c r="I5838" s="0" t="n">
        <v>1.6015</v>
      </c>
      <c r="J5838" s="0" t="n">
        <v>4.32277</v>
      </c>
      <c r="K5838" s="0" t="n">
        <v>347</v>
      </c>
      <c r="L5838" s="0" t="s">
        <v>20</v>
      </c>
      <c r="M5838" s="0" t="n">
        <f aca="false">35.3*G5838</f>
        <v>0.0409262832282</v>
      </c>
      <c r="N5838" s="0" t="n">
        <f aca="false">M5838*1000/365</f>
        <v>0.112126803364931</v>
      </c>
      <c r="O5838" s="0" t="n">
        <f aca="false">Table1[[#This Row],[Detection frequency 2021]]/100*365</f>
        <v>15.7781105</v>
      </c>
      <c r="P5838" s="0" t="n">
        <f aca="false">Table1[[#This Row],[Flared days/year]]/12</f>
        <v>1.31484254166667</v>
      </c>
      <c r="Q5838" s="2" t="n">
        <f aca="false">Table1[[#This Row],['#days per month]]-P5894</f>
        <v>-0.138514458333334</v>
      </c>
    </row>
    <row r="5839" customFormat="false" ht="15.75" hidden="true" customHeight="false" outlineLevel="0" collapsed="false">
      <c r="A5839" s="0" t="s">
        <v>24</v>
      </c>
      <c r="B5839" s="0" t="s">
        <v>25</v>
      </c>
      <c r="C5839" s="0" t="s">
        <v>6014</v>
      </c>
      <c r="D5839" s="0" t="n">
        <v>8791</v>
      </c>
      <c r="E5839" s="0" t="n">
        <v>71.288426</v>
      </c>
      <c r="F5839" s="0" t="n">
        <v>71.484737</v>
      </c>
      <c r="G5839" s="0" t="n">
        <v>0.0011582077387</v>
      </c>
      <c r="H5839" s="0" t="n">
        <v>1430.7</v>
      </c>
      <c r="I5839" s="0" t="n">
        <v>0.647443</v>
      </c>
      <c r="J5839" s="0" t="n">
        <v>2.20750999999999</v>
      </c>
      <c r="K5839" s="0" t="n">
        <v>453</v>
      </c>
      <c r="L5839" s="0" t="s">
        <v>218</v>
      </c>
      <c r="M5839" s="0" t="n">
        <f aca="false">35.3*G5839</f>
        <v>0.04088473317611</v>
      </c>
      <c r="N5839" s="0" t="n">
        <f aca="false">M5839*1000/365</f>
        <v>0.112012967605781</v>
      </c>
      <c r="O5839" s="0" t="n">
        <f aca="false">Table1[[#This Row],[Detection frequency 2021]]/100*365</f>
        <v>8.05741149999996</v>
      </c>
      <c r="P5839" s="0" t="n">
        <f aca="false">Table1[[#This Row],[Flared days/year]]/12</f>
        <v>0.67145095833333</v>
      </c>
      <c r="Q5839" s="2" t="n">
        <f aca="false">Table1[[#This Row],['#days per month]]-P5895</f>
        <v>-0.408431958333337</v>
      </c>
    </row>
    <row r="5840" customFormat="false" ht="15.75" hidden="true" customHeight="false" outlineLevel="0" collapsed="false">
      <c r="A5840" s="0" t="s">
        <v>35</v>
      </c>
      <c r="B5840" s="0" t="s">
        <v>36</v>
      </c>
      <c r="C5840" s="0" t="s">
        <v>6015</v>
      </c>
      <c r="D5840" s="0" t="n">
        <v>3750</v>
      </c>
      <c r="E5840" s="0" t="n">
        <v>18.021962</v>
      </c>
      <c r="F5840" s="0" t="n">
        <v>-93.9551829999999</v>
      </c>
      <c r="G5840" s="0" t="n">
        <v>0.0011548204025</v>
      </c>
      <c r="H5840" s="0" t="n">
        <v>1907.54</v>
      </c>
      <c r="I5840" s="0" t="n">
        <v>1.54606</v>
      </c>
      <c r="J5840" s="0" t="n">
        <v>8.67347</v>
      </c>
      <c r="K5840" s="0" t="n">
        <v>196</v>
      </c>
      <c r="L5840" s="0" t="s">
        <v>20</v>
      </c>
      <c r="M5840" s="0" t="n">
        <f aca="false">35.3*G5840</f>
        <v>0.04076516020825</v>
      </c>
      <c r="N5840" s="0" t="n">
        <f aca="false">M5840*1000/365</f>
        <v>0.111685370433562</v>
      </c>
      <c r="O5840" s="0" t="n">
        <f aca="false">Table1[[#This Row],[Detection frequency 2021]]/100*365</f>
        <v>31.6581655</v>
      </c>
      <c r="P5840" s="0" t="n">
        <f aca="false">Table1[[#This Row],[Flared days/year]]/12</f>
        <v>2.63818045833333</v>
      </c>
      <c r="Q5840" s="2" t="n">
        <f aca="false">Table1[[#This Row],['#days per month]]-P5896</f>
        <v>2.15537670833333</v>
      </c>
    </row>
    <row r="5841" customFormat="false" ht="15.75" hidden="true" customHeight="false" outlineLevel="0" collapsed="false">
      <c r="A5841" s="0" t="s">
        <v>468</v>
      </c>
      <c r="B5841" s="0" t="s">
        <v>469</v>
      </c>
      <c r="C5841" s="0" t="s">
        <v>6016</v>
      </c>
      <c r="D5841" s="0" t="n">
        <v>7581</v>
      </c>
      <c r="E5841" s="0" t="n">
        <v>29.86688</v>
      </c>
      <c r="F5841" s="0" t="n">
        <v>47.716865</v>
      </c>
      <c r="G5841" s="0" t="n">
        <v>0.00151363734509999</v>
      </c>
      <c r="H5841" s="0" t="n">
        <v>1644.55</v>
      </c>
      <c r="I5841" s="0" t="n">
        <v>1.6015</v>
      </c>
      <c r="J5841" s="0" t="n">
        <v>2.75689</v>
      </c>
      <c r="K5841" s="0" t="n">
        <v>399</v>
      </c>
      <c r="L5841" s="0" t="s">
        <v>20</v>
      </c>
      <c r="M5841" s="0" t="n">
        <f aca="false">35.3*G5841</f>
        <v>0.0534313982820296</v>
      </c>
      <c r="N5841" s="0" t="n">
        <f aca="false">M5841*1000/365</f>
        <v>0.146387392553506</v>
      </c>
      <c r="O5841" s="0" t="n">
        <f aca="false">Table1[[#This Row],[Detection frequency 2021]]/100*365</f>
        <v>10.0626485</v>
      </c>
      <c r="P5841" s="0" t="n">
        <f aca="false">Table1[[#This Row],[Flared days/year]]/12</f>
        <v>0.838554041666666</v>
      </c>
      <c r="Q5841" s="2" t="n">
        <f aca="false">Table1[[#This Row],['#days per month]]-P5897</f>
        <v>-0.8317255</v>
      </c>
    </row>
    <row r="5842" customFormat="false" ht="15.75" hidden="true" customHeight="false" outlineLevel="0" collapsed="false">
      <c r="A5842" s="0" t="s">
        <v>645</v>
      </c>
      <c r="B5842" s="0" t="s">
        <v>646</v>
      </c>
      <c r="C5842" s="0" t="s">
        <v>6017</v>
      </c>
      <c r="D5842" s="0" t="n">
        <v>1632</v>
      </c>
      <c r="E5842" s="0" t="n">
        <v>31.261333</v>
      </c>
      <c r="F5842" s="0" t="n">
        <v>-103.690188</v>
      </c>
      <c r="G5842" s="0" t="n">
        <v>0.0011531296697</v>
      </c>
      <c r="H5842" s="0" t="n">
        <v>1874.32</v>
      </c>
      <c r="I5842" s="0" t="n">
        <v>1.6015</v>
      </c>
      <c r="J5842" s="0" t="n">
        <v>5.75758</v>
      </c>
      <c r="K5842" s="0" t="n">
        <v>330</v>
      </c>
      <c r="L5842" s="0" t="s">
        <v>20</v>
      </c>
      <c r="M5842" s="0" t="n">
        <f aca="false">35.3*G5842</f>
        <v>0.04070547734041</v>
      </c>
      <c r="N5842" s="0" t="n">
        <f aca="false">M5842*1000/365</f>
        <v>0.111521855727151</v>
      </c>
      <c r="O5842" s="0" t="n">
        <f aca="false">Table1[[#This Row],[Detection frequency 2021]]/100*365</f>
        <v>21.015167</v>
      </c>
      <c r="P5842" s="0" t="n">
        <f aca="false">Table1[[#This Row],[Flared days/year]]/12</f>
        <v>1.75126391666667</v>
      </c>
      <c r="Q5842" s="2" t="n">
        <f aca="false">Table1[[#This Row],['#days per month]]-P5898</f>
        <v>1.17736529166667</v>
      </c>
    </row>
    <row r="5843" customFormat="false" ht="15.75" hidden="true" customHeight="false" outlineLevel="0" collapsed="false">
      <c r="A5843" s="0" t="s">
        <v>645</v>
      </c>
      <c r="B5843" s="0" t="s">
        <v>646</v>
      </c>
      <c r="C5843" s="0" t="s">
        <v>6018</v>
      </c>
      <c r="D5843" s="0" t="n">
        <v>3017</v>
      </c>
      <c r="E5843" s="0" t="n">
        <v>28.498986</v>
      </c>
      <c r="F5843" s="0" t="n">
        <v>-98.778787</v>
      </c>
      <c r="G5843" s="0" t="n">
        <v>0.0011520259969</v>
      </c>
      <c r="H5843" s="0" t="n">
        <v>1845.96</v>
      </c>
      <c r="I5843" s="0" t="n">
        <v>1.6015</v>
      </c>
      <c r="J5843" s="0" t="n">
        <v>4.42176999999999</v>
      </c>
      <c r="K5843" s="0" t="n">
        <v>294</v>
      </c>
      <c r="L5843" s="0" t="s">
        <v>20</v>
      </c>
      <c r="M5843" s="0" t="n">
        <f aca="false">35.3*G5843</f>
        <v>0.04066651769057</v>
      </c>
      <c r="N5843" s="0" t="n">
        <f aca="false">M5843*1000/365</f>
        <v>0.111415116960466</v>
      </c>
      <c r="O5843" s="0" t="n">
        <f aca="false">Table1[[#This Row],[Detection frequency 2021]]/100*365</f>
        <v>16.1394605</v>
      </c>
      <c r="P5843" s="0" t="n">
        <f aca="false">Table1[[#This Row],[Flared days/year]]/12</f>
        <v>1.34495504166666</v>
      </c>
      <c r="Q5843" s="2" t="n">
        <f aca="false">Table1[[#This Row],['#days per month]]-P5899</f>
        <v>0.356413374999997</v>
      </c>
    </row>
    <row r="5844" customFormat="false" ht="15.75" hidden="true" customHeight="false" outlineLevel="0" collapsed="false">
      <c r="A5844" s="0" t="s">
        <v>24</v>
      </c>
      <c r="B5844" s="0" t="s">
        <v>25</v>
      </c>
      <c r="C5844" s="0" t="s">
        <v>6019</v>
      </c>
      <c r="D5844" s="0" t="n">
        <v>8987</v>
      </c>
      <c r="E5844" s="0" t="n">
        <v>68.887511</v>
      </c>
      <c r="F5844" s="0" t="n">
        <v>75.470656</v>
      </c>
      <c r="G5844" s="0" t="n">
        <v>0.00115175301399999</v>
      </c>
      <c r="H5844" s="0" t="n">
        <v>1453</v>
      </c>
      <c r="I5844" s="0" t="n">
        <v>1.6015</v>
      </c>
      <c r="J5844" s="0" t="n">
        <v>1.79104</v>
      </c>
      <c r="K5844" s="0" t="n">
        <v>335</v>
      </c>
      <c r="L5844" s="0" t="s">
        <v>218</v>
      </c>
      <c r="M5844" s="0" t="n">
        <f aca="false">35.3*G5844</f>
        <v>0.0406568813941996</v>
      </c>
      <c r="N5844" s="0" t="n">
        <f aca="false">M5844*1000/365</f>
        <v>0.111388716148492</v>
      </c>
      <c r="O5844" s="0" t="n">
        <f aca="false">Table1[[#This Row],[Detection frequency 2021]]/100*365</f>
        <v>6.537296</v>
      </c>
      <c r="P5844" s="0" t="n">
        <f aca="false">Table1[[#This Row],[Flared days/year]]/12</f>
        <v>0.544774666666667</v>
      </c>
      <c r="Q5844" s="2" t="n">
        <f aca="false">Table1[[#This Row],['#days per month]]-P5900</f>
        <v>-2.0119895</v>
      </c>
    </row>
    <row r="5845" customFormat="false" ht="15.75" hidden="true" customHeight="false" outlineLevel="0" collapsed="false">
      <c r="A5845" s="0" t="s">
        <v>1026</v>
      </c>
      <c r="B5845" s="0" t="s">
        <v>1027</v>
      </c>
      <c r="C5845" s="0" t="s">
        <v>6020</v>
      </c>
      <c r="D5845" s="0" t="n">
        <v>7732</v>
      </c>
      <c r="E5845" s="0" t="n">
        <v>39.910975</v>
      </c>
      <c r="F5845" s="0" t="n">
        <v>48.908915</v>
      </c>
      <c r="G5845" s="0" t="n">
        <v>0.0011515446077</v>
      </c>
      <c r="H5845" s="0" t="n">
        <v>1951.67</v>
      </c>
      <c r="I5845" s="0" t="n">
        <v>1.6015</v>
      </c>
      <c r="J5845" s="0" t="n">
        <v>8.25959</v>
      </c>
      <c r="K5845" s="0" t="n">
        <v>339</v>
      </c>
      <c r="L5845" s="0" t="s">
        <v>20</v>
      </c>
      <c r="M5845" s="0" t="n">
        <f aca="false">35.3*G5845</f>
        <v>0.04064952465181</v>
      </c>
      <c r="N5845" s="0" t="n">
        <f aca="false">M5845*1000/365</f>
        <v>0.11136856068989</v>
      </c>
      <c r="O5845" s="0" t="n">
        <f aca="false">Table1[[#This Row],[Detection frequency 2021]]/100*365</f>
        <v>30.1475035</v>
      </c>
      <c r="P5845" s="0" t="n">
        <f aca="false">Table1[[#This Row],[Flared days/year]]/12</f>
        <v>2.51229195833333</v>
      </c>
      <c r="Q5845" s="2" t="n">
        <f aca="false">Table1[[#This Row],['#days per month]]-P5901</f>
        <v>0.269175333333333</v>
      </c>
    </row>
    <row r="5846" customFormat="false" ht="15.75" hidden="true" customHeight="false" outlineLevel="0" collapsed="false">
      <c r="A5846" s="0" t="s">
        <v>582</v>
      </c>
      <c r="B5846" s="0" t="s">
        <v>583</v>
      </c>
      <c r="C5846" s="0" t="s">
        <v>6021</v>
      </c>
      <c r="D5846" s="0" t="n">
        <v>8299</v>
      </c>
      <c r="E5846" s="0" t="n">
        <v>24.900557</v>
      </c>
      <c r="F5846" s="0" t="n">
        <v>53.03088</v>
      </c>
      <c r="G5846" s="0" t="n">
        <v>0.0025702925097</v>
      </c>
      <c r="H5846" s="0" t="n">
        <v>1726.47</v>
      </c>
      <c r="I5846" s="0" t="n">
        <v>2.40050999999999</v>
      </c>
      <c r="J5846" s="0" t="n">
        <v>2.75482</v>
      </c>
      <c r="K5846" s="0" t="n">
        <v>363</v>
      </c>
      <c r="L5846" s="0" t="s">
        <v>20</v>
      </c>
      <c r="M5846" s="0" t="n">
        <f aca="false">35.3*G5846</f>
        <v>0.09073132559241</v>
      </c>
      <c r="N5846" s="0" t="n">
        <f aca="false">M5846*1000/365</f>
        <v>0.248578974225781</v>
      </c>
      <c r="O5846" s="0" t="n">
        <f aca="false">Table1[[#This Row],[Detection frequency 2021]]/100*365</f>
        <v>10.055093</v>
      </c>
      <c r="P5846" s="0" t="n">
        <f aca="false">Table1[[#This Row],[Flared days/year]]/12</f>
        <v>0.837924416666667</v>
      </c>
      <c r="Q5846" s="2" t="n">
        <f aca="false">Table1[[#This Row],['#days per month]]-P5902</f>
        <v>0.327578375000003</v>
      </c>
    </row>
    <row r="5847" customFormat="false" ht="15.75" hidden="true" customHeight="false" outlineLevel="0" collapsed="false">
      <c r="A5847" s="0" t="s">
        <v>645</v>
      </c>
      <c r="B5847" s="0" t="s">
        <v>646</v>
      </c>
      <c r="C5847" s="0" t="s">
        <v>6022</v>
      </c>
      <c r="D5847" s="0" t="n">
        <v>3347</v>
      </c>
      <c r="E5847" s="0" t="n">
        <v>29.169495</v>
      </c>
      <c r="F5847" s="0" t="n">
        <v>-97.423564</v>
      </c>
      <c r="G5847" s="0" t="n">
        <v>0.0011507491414</v>
      </c>
      <c r="H5847" s="0" t="n">
        <v>1938.72</v>
      </c>
      <c r="I5847" s="0" t="n">
        <v>4.66657</v>
      </c>
      <c r="J5847" s="0" t="n">
        <v>5.28053</v>
      </c>
      <c r="K5847" s="0" t="n">
        <v>303</v>
      </c>
      <c r="L5847" s="0" t="s">
        <v>20</v>
      </c>
      <c r="M5847" s="0" t="n">
        <f aca="false">35.3*G5847</f>
        <v>0.04062144469142</v>
      </c>
      <c r="N5847" s="0" t="n">
        <f aca="false">M5847*1000/365</f>
        <v>0.111291629291562</v>
      </c>
      <c r="O5847" s="0" t="n">
        <f aca="false">Table1[[#This Row],[Detection frequency 2021]]/100*365</f>
        <v>19.2739345</v>
      </c>
      <c r="P5847" s="0" t="n">
        <f aca="false">Table1[[#This Row],[Flared days/year]]/12</f>
        <v>1.60616120833333</v>
      </c>
      <c r="Q5847" s="2" t="n">
        <f aca="false">Table1[[#This Row],['#days per month]]-P5903</f>
        <v>-0.408188625</v>
      </c>
    </row>
    <row r="5848" customFormat="false" ht="15.75" hidden="true" customHeight="false" outlineLevel="0" collapsed="false">
      <c r="A5848" s="0" t="s">
        <v>645</v>
      </c>
      <c r="B5848" s="0" t="s">
        <v>646</v>
      </c>
      <c r="C5848" s="0" t="s">
        <v>6023</v>
      </c>
      <c r="D5848" s="0" t="n">
        <v>471</v>
      </c>
      <c r="E5848" s="0" t="n">
        <v>47.592657</v>
      </c>
      <c r="F5848" s="0" t="n">
        <v>-103.997464</v>
      </c>
      <c r="G5848" s="0" t="n">
        <v>0.00115028536399999</v>
      </c>
      <c r="H5848" s="0" t="n">
        <v>1851.54</v>
      </c>
      <c r="I5848" s="0" t="n">
        <v>1.6015</v>
      </c>
      <c r="J5848" s="0" t="n">
        <v>3.80116999999999</v>
      </c>
      <c r="K5848" s="0" t="n">
        <v>342</v>
      </c>
      <c r="L5848" s="0" t="s">
        <v>20</v>
      </c>
      <c r="M5848" s="0" t="n">
        <f aca="false">35.3*G5848</f>
        <v>0.0406050733491996</v>
      </c>
      <c r="N5848" s="0" t="n">
        <f aca="false">M5848*1000/365</f>
        <v>0.111246776299177</v>
      </c>
      <c r="O5848" s="0" t="n">
        <f aca="false">Table1[[#This Row],[Detection frequency 2021]]/100*365</f>
        <v>13.8742705</v>
      </c>
      <c r="P5848" s="0" t="n">
        <f aca="false">Table1[[#This Row],[Flared days/year]]/12</f>
        <v>1.15618920833333</v>
      </c>
      <c r="Q5848" s="2" t="n">
        <f aca="false">Table1[[#This Row],['#days per month]]-P5904</f>
        <v>-0.553622875000003</v>
      </c>
    </row>
    <row r="5849" customFormat="false" ht="15.75" hidden="true" customHeight="false" outlineLevel="0" collapsed="false">
      <c r="A5849" s="0" t="s">
        <v>645</v>
      </c>
      <c r="B5849" s="0" t="s">
        <v>646</v>
      </c>
      <c r="C5849" s="0" t="s">
        <v>6024</v>
      </c>
      <c r="D5849" s="0" t="n">
        <v>1225</v>
      </c>
      <c r="E5849" s="0" t="n">
        <v>32.713445</v>
      </c>
      <c r="F5849" s="0" t="n">
        <v>-104.402892</v>
      </c>
      <c r="G5849" s="0" t="n">
        <v>0.0011501650167</v>
      </c>
      <c r="H5849" s="0" t="n">
        <v>1887</v>
      </c>
      <c r="I5849" s="0" t="n">
        <v>1.6015</v>
      </c>
      <c r="J5849" s="0" t="n">
        <v>3.61446</v>
      </c>
      <c r="K5849" s="0" t="n">
        <v>332</v>
      </c>
      <c r="L5849" s="0" t="s">
        <v>20</v>
      </c>
      <c r="M5849" s="0" t="n">
        <f aca="false">35.3*G5849</f>
        <v>0.04060082508951</v>
      </c>
      <c r="N5849" s="0" t="n">
        <f aca="false">M5849*1000/365</f>
        <v>0.111235137231534</v>
      </c>
      <c r="O5849" s="0" t="n">
        <f aca="false">Table1[[#This Row],[Detection frequency 2021]]/100*365</f>
        <v>13.192779</v>
      </c>
      <c r="P5849" s="0" t="n">
        <f aca="false">Table1[[#This Row],[Flared days/year]]/12</f>
        <v>1.09939825</v>
      </c>
      <c r="Q5849" s="2" t="n">
        <f aca="false">Table1[[#This Row],['#days per month]]-P5905</f>
        <v>-1.65573429166667</v>
      </c>
    </row>
    <row r="5850" customFormat="false" ht="15.75" hidden="true" customHeight="false" outlineLevel="0" collapsed="false">
      <c r="A5850" s="0" t="s">
        <v>161</v>
      </c>
      <c r="B5850" s="0" t="s">
        <v>162</v>
      </c>
      <c r="C5850" s="0" t="s">
        <v>6025</v>
      </c>
      <c r="D5850" s="0" t="n">
        <v>10937</v>
      </c>
      <c r="E5850" s="0" t="n">
        <v>36.237215</v>
      </c>
      <c r="F5850" s="0" t="n">
        <v>107.753395</v>
      </c>
      <c r="G5850" s="0" t="n">
        <v>0.001149551539</v>
      </c>
      <c r="H5850" s="0" t="n">
        <v>1902.56</v>
      </c>
      <c r="I5850" s="0" t="n">
        <v>1.6015</v>
      </c>
      <c r="J5850" s="0" t="n">
        <v>7.0922</v>
      </c>
      <c r="K5850" s="0" t="n">
        <v>282</v>
      </c>
      <c r="L5850" s="0" t="s">
        <v>20</v>
      </c>
      <c r="M5850" s="0" t="n">
        <f aca="false">35.3*G5850</f>
        <v>0.0405791693267</v>
      </c>
      <c r="N5850" s="0" t="n">
        <f aca="false">M5850*1000/365</f>
        <v>0.111175806374521</v>
      </c>
      <c r="O5850" s="0" t="n">
        <f aca="false">Table1[[#This Row],[Detection frequency 2021]]/100*365</f>
        <v>25.88653</v>
      </c>
      <c r="P5850" s="0" t="n">
        <f aca="false">Table1[[#This Row],[Flared days/year]]/12</f>
        <v>2.15721083333333</v>
      </c>
      <c r="Q5850" s="2" t="n">
        <f aca="false">Table1[[#This Row],['#days per month]]-P5906</f>
        <v>1.13713925</v>
      </c>
    </row>
    <row r="5851" customFormat="false" ht="15.75" hidden="true" customHeight="false" outlineLevel="0" collapsed="false">
      <c r="A5851" s="0" t="s">
        <v>645</v>
      </c>
      <c r="B5851" s="0" t="s">
        <v>646</v>
      </c>
      <c r="C5851" s="0" t="s">
        <v>6026</v>
      </c>
      <c r="D5851" s="0" t="n">
        <v>2379</v>
      </c>
      <c r="E5851" s="0" t="n">
        <v>31.556156</v>
      </c>
      <c r="F5851" s="0" t="n">
        <v>-102.032498</v>
      </c>
      <c r="G5851" s="0" t="n">
        <v>0.0011487766198</v>
      </c>
      <c r="H5851" s="0" t="n">
        <v>1932.66</v>
      </c>
      <c r="I5851" s="0" t="n">
        <v>1.47851</v>
      </c>
      <c r="J5851" s="0" t="n">
        <v>8.23864</v>
      </c>
      <c r="K5851" s="0" t="n">
        <v>352</v>
      </c>
      <c r="L5851" s="0" t="s">
        <v>20</v>
      </c>
      <c r="M5851" s="0" t="n">
        <f aca="false">35.3*G5851</f>
        <v>0.04055181467894</v>
      </c>
      <c r="N5851" s="0" t="n">
        <f aca="false">M5851*1000/365</f>
        <v>0.111100862134082</v>
      </c>
      <c r="O5851" s="0" t="n">
        <f aca="false">Table1[[#This Row],[Detection frequency 2021]]/100*365</f>
        <v>30.071036</v>
      </c>
      <c r="P5851" s="0" t="n">
        <f aca="false">Table1[[#This Row],[Flared days/year]]/12</f>
        <v>2.50591966666667</v>
      </c>
      <c r="Q5851" s="2" t="n">
        <f aca="false">Table1[[#This Row],['#days per month]]-P5907</f>
        <v>-0.177904041666667</v>
      </c>
    </row>
    <row r="5852" customFormat="false" ht="15.75" hidden="true" customHeight="false" outlineLevel="0" collapsed="false">
      <c r="A5852" s="0" t="s">
        <v>345</v>
      </c>
      <c r="B5852" s="0" t="s">
        <v>346</v>
      </c>
      <c r="C5852" s="0" t="s">
        <v>6027</v>
      </c>
      <c r="D5852" s="0" t="n">
        <v>4713</v>
      </c>
      <c r="E5852" s="0" t="n">
        <v>-38.318139</v>
      </c>
      <c r="F5852" s="0" t="n">
        <v>-68.400902</v>
      </c>
      <c r="G5852" s="0" t="n">
        <v>0.0011479782182</v>
      </c>
      <c r="H5852" s="0" t="n">
        <v>1750.56</v>
      </c>
      <c r="I5852" s="0" t="n">
        <v>1.6015</v>
      </c>
      <c r="J5852" s="0" t="n">
        <v>10.7239</v>
      </c>
      <c r="K5852" s="0" t="n">
        <v>373</v>
      </c>
      <c r="L5852" s="0" t="s">
        <v>20</v>
      </c>
      <c r="M5852" s="0" t="n">
        <f aca="false">35.3*G5852</f>
        <v>0.04052363110246</v>
      </c>
      <c r="N5852" s="0" t="n">
        <f aca="false">M5852*1000/365</f>
        <v>0.111023646856055</v>
      </c>
      <c r="O5852" s="0" t="n">
        <f aca="false">Table1[[#This Row],[Detection frequency 2021]]/100*365</f>
        <v>39.142235</v>
      </c>
      <c r="P5852" s="0" t="n">
        <f aca="false">Table1[[#This Row],[Flared days/year]]/12</f>
        <v>3.26185291666667</v>
      </c>
      <c r="Q5852" s="2" t="n">
        <f aca="false">Table1[[#This Row],['#days per month]]-P5908</f>
        <v>2.807872</v>
      </c>
    </row>
    <row r="5853" customFormat="false" ht="15.75" hidden="true" customHeight="false" outlineLevel="0" collapsed="false">
      <c r="A5853" s="0" t="s">
        <v>645</v>
      </c>
      <c r="B5853" s="0" t="s">
        <v>646</v>
      </c>
      <c r="C5853" s="0" t="s">
        <v>6028</v>
      </c>
      <c r="D5853" s="0" t="n">
        <v>3050</v>
      </c>
      <c r="E5853" s="0" t="n">
        <v>28.3543409999999</v>
      </c>
      <c r="F5853" s="0" t="n">
        <v>-98.562844</v>
      </c>
      <c r="G5853" s="0" t="n">
        <v>0.0011479459299</v>
      </c>
      <c r="H5853" s="0" t="n">
        <v>1827.63</v>
      </c>
      <c r="I5853" s="0" t="n">
        <v>1.6015</v>
      </c>
      <c r="J5853" s="0" t="n">
        <v>4.42176999999999</v>
      </c>
      <c r="K5853" s="0" t="n">
        <v>294</v>
      </c>
      <c r="L5853" s="0" t="s">
        <v>20</v>
      </c>
      <c r="M5853" s="0" t="n">
        <f aca="false">35.3*G5853</f>
        <v>0.04052249132547</v>
      </c>
      <c r="N5853" s="0" t="n">
        <f aca="false">M5853*1000/365</f>
        <v>0.11102052417937</v>
      </c>
      <c r="O5853" s="0" t="n">
        <f aca="false">Table1[[#This Row],[Detection frequency 2021]]/100*365</f>
        <v>16.1394605</v>
      </c>
      <c r="P5853" s="0" t="n">
        <f aca="false">Table1[[#This Row],[Flared days/year]]/12</f>
        <v>1.34495504166666</v>
      </c>
      <c r="Q5853" s="2" t="n">
        <f aca="false">Table1[[#This Row],['#days per month]]-P5909</f>
        <v>0.528401374999997</v>
      </c>
    </row>
    <row r="5854" customFormat="false" ht="15.75" hidden="true" customHeight="false" outlineLevel="0" collapsed="false">
      <c r="A5854" s="0" t="s">
        <v>3672</v>
      </c>
      <c r="B5854" s="0" t="s">
        <v>3673</v>
      </c>
      <c r="C5854" s="0" t="s">
        <v>6029</v>
      </c>
      <c r="D5854" s="0" t="n">
        <v>12524</v>
      </c>
      <c r="E5854" s="0" t="n">
        <v>-39.088313</v>
      </c>
      <c r="F5854" s="0" t="n">
        <v>174.332961</v>
      </c>
      <c r="G5854" s="0" t="n">
        <v>0.0011477287177</v>
      </c>
      <c r="H5854" s="0" t="n">
        <v>1771.56</v>
      </c>
      <c r="I5854" s="0" t="n">
        <v>1.6015</v>
      </c>
      <c r="J5854" s="0" t="n">
        <v>12.709</v>
      </c>
      <c r="K5854" s="0" t="n">
        <v>299</v>
      </c>
      <c r="L5854" s="0" t="s">
        <v>20</v>
      </c>
      <c r="M5854" s="0" t="n">
        <f aca="false">35.3*G5854</f>
        <v>0.04051482373481</v>
      </c>
      <c r="N5854" s="0" t="n">
        <f aca="false">M5854*1000/365</f>
        <v>0.110999517081671</v>
      </c>
      <c r="O5854" s="0" t="n">
        <f aca="false">Table1[[#This Row],[Detection frequency 2021]]/100*365</f>
        <v>46.38785</v>
      </c>
      <c r="P5854" s="0" t="n">
        <f aca="false">Table1[[#This Row],[Flared days/year]]/12</f>
        <v>3.86565416666667</v>
      </c>
      <c r="Q5854" s="2" t="n">
        <f aca="false">Table1[[#This Row],['#days per month]]-P5910</f>
        <v>0.740128750000031</v>
      </c>
    </row>
    <row r="5855" customFormat="false" ht="15.75" hidden="true" customHeight="false" outlineLevel="0" collapsed="false">
      <c r="A5855" s="0" t="s">
        <v>598</v>
      </c>
      <c r="B5855" s="0" t="s">
        <v>599</v>
      </c>
      <c r="C5855" s="0" t="s">
        <v>6030</v>
      </c>
      <c r="D5855" s="0" t="n">
        <v>207</v>
      </c>
      <c r="E5855" s="0" t="n">
        <v>54.003177</v>
      </c>
      <c r="F5855" s="0" t="n">
        <v>-118.241571999999</v>
      </c>
      <c r="G5855" s="0" t="n">
        <v>0.0011469303161</v>
      </c>
      <c r="H5855" s="0" t="n">
        <v>1737.67</v>
      </c>
      <c r="I5855" s="0" t="n">
        <v>1.6015</v>
      </c>
      <c r="J5855" s="0" t="n">
        <v>5.84192</v>
      </c>
      <c r="K5855" s="0" t="n">
        <v>291</v>
      </c>
      <c r="L5855" s="0" t="s">
        <v>20</v>
      </c>
      <c r="M5855" s="0" t="n">
        <f aca="false">35.3*G5855</f>
        <v>0.04048664015833</v>
      </c>
      <c r="N5855" s="0" t="n">
        <f aca="false">M5855*1000/365</f>
        <v>0.110922301803644</v>
      </c>
      <c r="O5855" s="0" t="n">
        <f aca="false">Table1[[#This Row],[Detection frequency 2021]]/100*365</f>
        <v>21.323008</v>
      </c>
      <c r="P5855" s="0" t="n">
        <f aca="false">Table1[[#This Row],[Flared days/year]]/12</f>
        <v>1.77691733333333</v>
      </c>
      <c r="Q5855" s="2" t="n">
        <f aca="false">Table1[[#This Row],['#days per month]]-P5911</f>
        <v>0.7983645</v>
      </c>
    </row>
    <row r="5856" customFormat="false" ht="15.75" hidden="true" customHeight="false" outlineLevel="0" collapsed="false">
      <c r="A5856" s="0" t="s">
        <v>645</v>
      </c>
      <c r="B5856" s="0" t="s">
        <v>646</v>
      </c>
      <c r="C5856" s="0" t="s">
        <v>6031</v>
      </c>
      <c r="D5856" s="0" t="n">
        <v>2520</v>
      </c>
      <c r="E5856" s="0" t="n">
        <v>32.328437</v>
      </c>
      <c r="F5856" s="0" t="n">
        <v>-101.784003</v>
      </c>
      <c r="G5856" s="0" t="n">
        <v>0.00114625519709999</v>
      </c>
      <c r="H5856" s="0" t="n">
        <v>1823.55</v>
      </c>
      <c r="I5856" s="0" t="n">
        <v>1.6015</v>
      </c>
      <c r="J5856" s="0" t="n">
        <v>3.51906</v>
      </c>
      <c r="K5856" s="0" t="n">
        <v>341</v>
      </c>
      <c r="L5856" s="0" t="s">
        <v>20</v>
      </c>
      <c r="M5856" s="0" t="n">
        <f aca="false">35.3*G5856</f>
        <v>0.0404628084576297</v>
      </c>
      <c r="N5856" s="0" t="n">
        <f aca="false">M5856*1000/365</f>
        <v>0.110857009472958</v>
      </c>
      <c r="O5856" s="0" t="n">
        <f aca="false">Table1[[#This Row],[Detection frequency 2021]]/100*365</f>
        <v>12.844569</v>
      </c>
      <c r="P5856" s="0" t="n">
        <f aca="false">Table1[[#This Row],[Flared days/year]]/12</f>
        <v>1.07038075</v>
      </c>
      <c r="Q5856" s="2" t="n">
        <f aca="false">Table1[[#This Row],['#days per month]]-P5912</f>
        <v>-0.373732625</v>
      </c>
    </row>
    <row r="5857" customFormat="false" ht="15.75" hidden="true" customHeight="false" outlineLevel="0" collapsed="false">
      <c r="A5857" s="0" t="s">
        <v>24</v>
      </c>
      <c r="B5857" s="0" t="s">
        <v>25</v>
      </c>
      <c r="C5857" s="0" t="s">
        <v>6032</v>
      </c>
      <c r="D5857" s="0" t="n">
        <v>10288</v>
      </c>
      <c r="E5857" s="0" t="n">
        <v>60.453913</v>
      </c>
      <c r="F5857" s="0" t="n">
        <v>96.23736</v>
      </c>
      <c r="G5857" s="0" t="n">
        <v>0.001145765002</v>
      </c>
      <c r="H5857" s="0" t="n">
        <v>1833.24</v>
      </c>
      <c r="I5857" s="0" t="n">
        <v>3.90531999999999</v>
      </c>
      <c r="J5857" s="0" t="n">
        <v>7.07965</v>
      </c>
      <c r="K5857" s="0" t="n">
        <v>226</v>
      </c>
      <c r="L5857" s="0" t="s">
        <v>20</v>
      </c>
      <c r="M5857" s="0" t="n">
        <f aca="false">35.3*G5857</f>
        <v>0.0404455045706</v>
      </c>
      <c r="N5857" s="0" t="n">
        <f aca="false">M5857*1000/365</f>
        <v>0.110809601563288</v>
      </c>
      <c r="O5857" s="0" t="n">
        <f aca="false">Table1[[#This Row],[Detection frequency 2021]]/100*365</f>
        <v>25.8407225</v>
      </c>
      <c r="P5857" s="0" t="n">
        <f aca="false">Table1[[#This Row],[Flared days/year]]/12</f>
        <v>2.15339354166667</v>
      </c>
      <c r="Q5857" s="2" t="n">
        <f aca="false">Table1[[#This Row],['#days per month]]-P5913</f>
        <v>1.42918791666667</v>
      </c>
    </row>
    <row r="5858" customFormat="false" ht="15.75" hidden="true" customHeight="false" outlineLevel="0" collapsed="false">
      <c r="A5858" s="0" t="s">
        <v>645</v>
      </c>
      <c r="B5858" s="0" t="s">
        <v>646</v>
      </c>
      <c r="C5858" s="0" t="s">
        <v>6033</v>
      </c>
      <c r="D5858" s="0" t="n">
        <v>1736</v>
      </c>
      <c r="E5858" s="0" t="n">
        <v>32.112449</v>
      </c>
      <c r="F5858" s="0" t="n">
        <v>-103.601632</v>
      </c>
      <c r="G5858" s="0" t="n">
        <v>0.0011455037603</v>
      </c>
      <c r="H5858" s="0" t="n">
        <v>1861.95</v>
      </c>
      <c r="I5858" s="0" t="n">
        <v>1.6015</v>
      </c>
      <c r="J5858" s="0" t="n">
        <v>2.98507</v>
      </c>
      <c r="K5858" s="0" t="n">
        <v>335</v>
      </c>
      <c r="L5858" s="0" t="s">
        <v>20</v>
      </c>
      <c r="M5858" s="0" t="n">
        <f aca="false">35.3*G5858</f>
        <v>0.04043628273859</v>
      </c>
      <c r="N5858" s="0" t="n">
        <f aca="false">M5858*1000/365</f>
        <v>0.11078433627011</v>
      </c>
      <c r="O5858" s="0" t="n">
        <f aca="false">Table1[[#This Row],[Detection frequency 2021]]/100*365</f>
        <v>10.8955055</v>
      </c>
      <c r="P5858" s="0" t="n">
        <f aca="false">Table1[[#This Row],[Flared days/year]]/12</f>
        <v>0.907958791666667</v>
      </c>
      <c r="Q5858" s="2" t="n">
        <f aca="false">Table1[[#This Row],['#days per month]]-P5914</f>
        <v>-1.90671741666667</v>
      </c>
    </row>
    <row r="5859" customFormat="false" ht="15.75" hidden="false" customHeight="false" outlineLevel="0" collapsed="false">
      <c r="A5859" s="0" t="s">
        <v>240</v>
      </c>
      <c r="B5859" s="0" t="s">
        <v>241</v>
      </c>
      <c r="C5859" s="0" t="s">
        <v>6034</v>
      </c>
      <c r="D5859" s="0" t="n">
        <v>7441</v>
      </c>
      <c r="E5859" s="0" t="n">
        <v>24.796324</v>
      </c>
      <c r="F5859" s="0" t="n">
        <v>45.841727</v>
      </c>
      <c r="G5859" s="0" t="n">
        <v>0.0006757911837</v>
      </c>
      <c r="H5859" s="0" t="n">
        <v>1762.56</v>
      </c>
      <c r="I5859" s="0" t="n">
        <v>1.6015</v>
      </c>
      <c r="J5859" s="0" t="n">
        <v>3.56234</v>
      </c>
      <c r="K5859" s="0" t="n">
        <v>393</v>
      </c>
      <c r="L5859" s="0" t="s">
        <v>20</v>
      </c>
      <c r="M5859" s="0" t="n">
        <f aca="false">35.3*G5859</f>
        <v>0.02385542878461</v>
      </c>
      <c r="N5859" s="0" t="n">
        <f aca="false">M5859*1000/365</f>
        <v>0.0653573391359178</v>
      </c>
      <c r="O5859" s="0" t="n">
        <f aca="false">Table1[[#This Row],[Detection frequency 2021]]/100*365</f>
        <v>13.002541</v>
      </c>
      <c r="P5859" s="2" t="n">
        <f aca="false">Table1[[#This Row],[Flared days/year]]/12</f>
        <v>1.08354508333333</v>
      </c>
      <c r="Q5859" s="2"/>
    </row>
    <row r="5860" customFormat="false" ht="15.75" hidden="true" customHeight="false" outlineLevel="0" collapsed="false">
      <c r="A5860" s="0" t="s">
        <v>161</v>
      </c>
      <c r="B5860" s="0" t="s">
        <v>162</v>
      </c>
      <c r="C5860" s="0" t="s">
        <v>6035</v>
      </c>
      <c r="D5860" s="0" t="n">
        <v>11510</v>
      </c>
      <c r="E5860" s="0" t="n">
        <v>39.021039</v>
      </c>
      <c r="F5860" s="0" t="n">
        <v>118.239837</v>
      </c>
      <c r="G5860" s="0" t="n">
        <v>0.00114268880759999</v>
      </c>
      <c r="H5860" s="0" t="n">
        <v>1933.8</v>
      </c>
      <c r="I5860" s="0" t="n">
        <v>1.6015</v>
      </c>
      <c r="J5860" s="0" t="n">
        <v>11.6822</v>
      </c>
      <c r="K5860" s="0" t="n">
        <v>214</v>
      </c>
      <c r="L5860" s="0" t="s">
        <v>20</v>
      </c>
      <c r="M5860" s="0" t="n">
        <f aca="false">35.3*G5860</f>
        <v>0.0403369149082796</v>
      </c>
      <c r="N5860" s="0" t="n">
        <f aca="false">M5860*1000/365</f>
        <v>0.110512095639122</v>
      </c>
      <c r="O5860" s="0" t="n">
        <f aca="false">Table1[[#This Row],[Detection frequency 2021]]/100*365</f>
        <v>42.64003</v>
      </c>
      <c r="P5860" s="0" t="n">
        <f aca="false">Table1[[#This Row],[Flared days/year]]/12</f>
        <v>3.55333583333333</v>
      </c>
      <c r="Q5860" s="2" t="n">
        <f aca="false">Table1[[#This Row],['#days per month]]-P5916</f>
        <v>2.83764991666667</v>
      </c>
    </row>
    <row r="5861" customFormat="false" ht="15.75" hidden="true" customHeight="false" outlineLevel="0" collapsed="false">
      <c r="A5861" s="0" t="s">
        <v>161</v>
      </c>
      <c r="B5861" s="0" t="s">
        <v>162</v>
      </c>
      <c r="C5861" s="0" t="s">
        <v>6036</v>
      </c>
      <c r="D5861" s="0" t="n">
        <v>9684</v>
      </c>
      <c r="E5861" s="0" t="n">
        <v>41.670489</v>
      </c>
      <c r="F5861" s="0" t="n">
        <v>83.208178</v>
      </c>
      <c r="G5861" s="0" t="n">
        <v>0.001141097875</v>
      </c>
      <c r="H5861" s="0" t="n">
        <v>1879.69</v>
      </c>
      <c r="I5861" s="0" t="n">
        <v>1.09105</v>
      </c>
      <c r="J5861" s="0" t="n">
        <v>8.09968999999999</v>
      </c>
      <c r="K5861" s="0" t="n">
        <v>321</v>
      </c>
      <c r="L5861" s="0" t="s">
        <v>20</v>
      </c>
      <c r="M5861" s="0" t="n">
        <f aca="false">35.3*G5861</f>
        <v>0.0402807549875</v>
      </c>
      <c r="N5861" s="0" t="n">
        <f aca="false">M5861*1000/365</f>
        <v>0.110358232842466</v>
      </c>
      <c r="O5861" s="0" t="n">
        <f aca="false">Table1[[#This Row],[Detection frequency 2021]]/100*365</f>
        <v>29.5638685</v>
      </c>
      <c r="P5861" s="0" t="n">
        <f aca="false">Table1[[#This Row],[Flared days/year]]/12</f>
        <v>2.46365570833333</v>
      </c>
      <c r="Q5861" s="2" t="n">
        <f aca="false">Table1[[#This Row],['#days per month]]-P5917</f>
        <v>0.479959791666667</v>
      </c>
    </row>
    <row r="5862" customFormat="false" ht="15.75" hidden="true" customHeight="false" outlineLevel="0" collapsed="false">
      <c r="A5862" s="0" t="s">
        <v>645</v>
      </c>
      <c r="B5862" s="0" t="s">
        <v>646</v>
      </c>
      <c r="C5862" s="0" t="s">
        <v>6037</v>
      </c>
      <c r="D5862" s="0" t="n">
        <v>1926</v>
      </c>
      <c r="E5862" s="0" t="n">
        <v>31.550139</v>
      </c>
      <c r="F5862" s="0" t="n">
        <v>-103.417233</v>
      </c>
      <c r="G5862" s="0" t="n">
        <v>0.00113673895449999</v>
      </c>
      <c r="H5862" s="0" t="n">
        <v>1893.6</v>
      </c>
      <c r="I5862" s="0" t="n">
        <v>1.75989</v>
      </c>
      <c r="J5862" s="0" t="n">
        <v>2.42424</v>
      </c>
      <c r="K5862" s="0" t="n">
        <v>330</v>
      </c>
      <c r="L5862" s="0" t="s">
        <v>20</v>
      </c>
      <c r="M5862" s="0" t="n">
        <f aca="false">35.3*G5862</f>
        <v>0.0401268850938497</v>
      </c>
      <c r="N5862" s="0" t="n">
        <f aca="false">M5862*1000/365</f>
        <v>0.109936671489999</v>
      </c>
      <c r="O5862" s="0" t="n">
        <f aca="false">Table1[[#This Row],[Detection frequency 2021]]/100*365</f>
        <v>8.848476</v>
      </c>
      <c r="P5862" s="0" t="n">
        <f aca="false">Table1[[#This Row],[Flared days/year]]/12</f>
        <v>0.737373</v>
      </c>
      <c r="Q5862" s="2" t="n">
        <f aca="false">Table1[[#This Row],['#days per month]]-P5918</f>
        <v>-2.03829383333333</v>
      </c>
    </row>
    <row r="5863" customFormat="false" ht="15.75" hidden="true" customHeight="false" outlineLevel="0" collapsed="false">
      <c r="A5863" s="0" t="s">
        <v>645</v>
      </c>
      <c r="B5863" s="0" t="s">
        <v>646</v>
      </c>
      <c r="C5863" s="0" t="s">
        <v>6038</v>
      </c>
      <c r="D5863" s="0" t="n">
        <v>2340</v>
      </c>
      <c r="E5863" s="0" t="n">
        <v>31.90565</v>
      </c>
      <c r="F5863" s="0" t="n">
        <v>-102.110244999999</v>
      </c>
      <c r="G5863" s="0" t="n">
        <v>0.0011360080648</v>
      </c>
      <c r="H5863" s="0" t="n">
        <v>1821.55</v>
      </c>
      <c r="I5863" s="0" t="n">
        <v>1.6015</v>
      </c>
      <c r="J5863" s="0" t="n">
        <v>1.76990999999999</v>
      </c>
      <c r="K5863" s="0" t="n">
        <v>339</v>
      </c>
      <c r="L5863" s="0" t="s">
        <v>20</v>
      </c>
      <c r="M5863" s="0" t="n">
        <f aca="false">35.3*G5863</f>
        <v>0.04010108468744</v>
      </c>
      <c r="N5863" s="0" t="n">
        <f aca="false">M5863*1000/365</f>
        <v>0.109865985445041</v>
      </c>
      <c r="O5863" s="0" t="n">
        <f aca="false">Table1[[#This Row],[Detection frequency 2021]]/100*365</f>
        <v>6.46017149999996</v>
      </c>
      <c r="P5863" s="0" t="n">
        <f aca="false">Table1[[#This Row],[Flared days/year]]/12</f>
        <v>0.538347624999997</v>
      </c>
      <c r="Q5863" s="2" t="n">
        <f aca="false">Table1[[#This Row],['#days per month]]-P5919</f>
        <v>-1.78081066666667</v>
      </c>
    </row>
    <row r="5864" customFormat="false" ht="15.75" hidden="true" customHeight="false" outlineLevel="0" collapsed="false">
      <c r="A5864" s="0" t="s">
        <v>24</v>
      </c>
      <c r="B5864" s="0" t="s">
        <v>25</v>
      </c>
      <c r="C5864" s="0" t="s">
        <v>6039</v>
      </c>
      <c r="D5864" s="0" t="n">
        <v>8842</v>
      </c>
      <c r="E5864" s="0" t="n">
        <v>60.649612</v>
      </c>
      <c r="F5864" s="0" t="n">
        <v>72.5997939999999</v>
      </c>
      <c r="G5864" s="0" t="n">
        <v>0.0011354709049</v>
      </c>
      <c r="H5864" s="0" t="n">
        <v>1857.6</v>
      </c>
      <c r="I5864" s="0" t="n">
        <v>1.6015</v>
      </c>
      <c r="J5864" s="0" t="n">
        <v>3.37079</v>
      </c>
      <c r="K5864" s="0" t="n">
        <v>267</v>
      </c>
      <c r="L5864" s="0" t="s">
        <v>20</v>
      </c>
      <c r="M5864" s="0" t="n">
        <f aca="false">35.3*G5864</f>
        <v>0.04008212294297</v>
      </c>
      <c r="N5864" s="0" t="n">
        <f aca="false">M5864*1000/365</f>
        <v>0.109814035460192</v>
      </c>
      <c r="O5864" s="0" t="n">
        <f aca="false">Table1[[#This Row],[Detection frequency 2021]]/100*365</f>
        <v>12.3033835</v>
      </c>
      <c r="P5864" s="0" t="n">
        <f aca="false">Table1[[#This Row],[Flared days/year]]/12</f>
        <v>1.02528195833333</v>
      </c>
      <c r="Q5864" s="2" t="n">
        <f aca="false">Table1[[#This Row],['#days per month]]-P5920</f>
        <v>-0.260996291666664</v>
      </c>
    </row>
    <row r="5865" customFormat="false" ht="15.75" hidden="true" customHeight="false" outlineLevel="0" collapsed="false">
      <c r="A5865" s="0" t="s">
        <v>645</v>
      </c>
      <c r="B5865" s="0" t="s">
        <v>646</v>
      </c>
      <c r="C5865" s="0" t="s">
        <v>6040</v>
      </c>
      <c r="D5865" s="0" t="n">
        <v>2334</v>
      </c>
      <c r="E5865" s="0" t="n">
        <v>32.422928</v>
      </c>
      <c r="F5865" s="0" t="n">
        <v>-102.119626</v>
      </c>
      <c r="G5865" s="0" t="n">
        <v>0.0011346548915</v>
      </c>
      <c r="H5865" s="0" t="n">
        <v>1898.31</v>
      </c>
      <c r="I5865" s="0" t="n">
        <v>1.63301</v>
      </c>
      <c r="J5865" s="0" t="n">
        <v>3.17919</v>
      </c>
      <c r="K5865" s="0" t="n">
        <v>346</v>
      </c>
      <c r="L5865" s="0" t="s">
        <v>20</v>
      </c>
      <c r="M5865" s="0" t="n">
        <f aca="false">35.3*G5865</f>
        <v>0.04005331766995</v>
      </c>
      <c r="N5865" s="0" t="n">
        <f aca="false">M5865*1000/365</f>
        <v>0.109735116903973</v>
      </c>
      <c r="O5865" s="0" t="n">
        <f aca="false">Table1[[#This Row],[Detection frequency 2021]]/100*365</f>
        <v>11.6040435</v>
      </c>
      <c r="P5865" s="0" t="n">
        <f aca="false">Table1[[#This Row],[Flared days/year]]/12</f>
        <v>0.967003625</v>
      </c>
      <c r="Q5865" s="2" t="n">
        <f aca="false">Table1[[#This Row],['#days per month]]-P5921</f>
        <v>-1.19020720833333</v>
      </c>
    </row>
    <row r="5866" customFormat="false" ht="15.75" hidden="true" customHeight="false" outlineLevel="0" collapsed="false">
      <c r="A5866" s="0" t="s">
        <v>645</v>
      </c>
      <c r="B5866" s="0" t="s">
        <v>646</v>
      </c>
      <c r="C5866" s="0" t="s">
        <v>6041</v>
      </c>
      <c r="D5866" s="0" t="n">
        <v>3538</v>
      </c>
      <c r="E5866" s="0" t="n">
        <v>27.35427</v>
      </c>
      <c r="F5866" s="0" t="n">
        <v>-94.625121</v>
      </c>
      <c r="G5866" s="0" t="n">
        <v>0.0011342644966</v>
      </c>
      <c r="H5866" s="0" t="n">
        <v>1698.69</v>
      </c>
      <c r="I5866" s="0" t="n">
        <v>1.6015</v>
      </c>
      <c r="J5866" s="0" t="n">
        <v>4.16666999999999</v>
      </c>
      <c r="K5866" s="0" t="n">
        <v>192</v>
      </c>
      <c r="L5866" s="0" t="s">
        <v>20</v>
      </c>
      <c r="M5866" s="0" t="n">
        <f aca="false">35.3*G5866</f>
        <v>0.04003953672998</v>
      </c>
      <c r="N5866" s="0" t="n">
        <f aca="false">M5866*1000/365</f>
        <v>0.109697360904055</v>
      </c>
      <c r="O5866" s="0" t="n">
        <f aca="false">Table1[[#This Row],[Detection frequency 2021]]/100*365</f>
        <v>15.2083455</v>
      </c>
      <c r="P5866" s="0" t="n">
        <f aca="false">Table1[[#This Row],[Flared days/year]]/12</f>
        <v>1.267362125</v>
      </c>
      <c r="Q5866" s="2" t="n">
        <f aca="false">Table1[[#This Row],['#days per month]]-P5922</f>
        <v>-1.60071054166667</v>
      </c>
    </row>
    <row r="5867" customFormat="false" ht="15.75" hidden="true" customHeight="false" outlineLevel="0" collapsed="false">
      <c r="A5867" s="0" t="s">
        <v>645</v>
      </c>
      <c r="B5867" s="0" t="s">
        <v>646</v>
      </c>
      <c r="C5867" s="0" t="s">
        <v>6042</v>
      </c>
      <c r="D5867" s="0" t="n">
        <v>2922</v>
      </c>
      <c r="E5867" s="0" t="n">
        <v>28.224323</v>
      </c>
      <c r="F5867" s="0" t="n">
        <v>-99.312562</v>
      </c>
      <c r="G5867" s="0" t="n">
        <v>0.001133994449</v>
      </c>
      <c r="H5867" s="0" t="n">
        <v>1910.5</v>
      </c>
      <c r="I5867" s="0" t="n">
        <v>1.6015</v>
      </c>
      <c r="J5867" s="0" t="n">
        <v>4.77707</v>
      </c>
      <c r="K5867" s="0" t="n">
        <v>314</v>
      </c>
      <c r="L5867" s="0" t="s">
        <v>20</v>
      </c>
      <c r="M5867" s="0" t="n">
        <f aca="false">35.3*G5867</f>
        <v>0.0400300040497</v>
      </c>
      <c r="N5867" s="0" t="n">
        <f aca="false">M5867*1000/365</f>
        <v>0.109671243971781</v>
      </c>
      <c r="O5867" s="0" t="n">
        <f aca="false">Table1[[#This Row],[Detection frequency 2021]]/100*365</f>
        <v>17.4363055</v>
      </c>
      <c r="P5867" s="0" t="n">
        <f aca="false">Table1[[#This Row],[Flared days/year]]/12</f>
        <v>1.45302545833333</v>
      </c>
      <c r="Q5867" s="2" t="n">
        <f aca="false">Table1[[#This Row],['#days per month]]-P5923</f>
        <v>-0.528796791666666</v>
      </c>
    </row>
    <row r="5868" customFormat="false" ht="15.75" hidden="true" customHeight="false" outlineLevel="0" collapsed="false">
      <c r="A5868" s="0" t="s">
        <v>645</v>
      </c>
      <c r="B5868" s="0" t="s">
        <v>646</v>
      </c>
      <c r="C5868" s="0" t="s">
        <v>6043</v>
      </c>
      <c r="D5868" s="0" t="n">
        <v>816</v>
      </c>
      <c r="E5868" s="0" t="n">
        <v>47.7495349999999</v>
      </c>
      <c r="F5868" s="0" t="n">
        <v>-102.858145</v>
      </c>
      <c r="G5868" s="0" t="n">
        <v>0.001133554154</v>
      </c>
      <c r="H5868" s="0" t="n">
        <v>1903.38</v>
      </c>
      <c r="I5868" s="0" t="n">
        <v>1.6015</v>
      </c>
      <c r="J5868" s="0" t="n">
        <v>10.3029999999999</v>
      </c>
      <c r="K5868" s="0" t="n">
        <v>330</v>
      </c>
      <c r="L5868" s="0" t="s">
        <v>20</v>
      </c>
      <c r="M5868" s="0" t="n">
        <f aca="false">35.3*G5868</f>
        <v>0.0400144616362</v>
      </c>
      <c r="N5868" s="0" t="n">
        <f aca="false">M5868*1000/365</f>
        <v>0.109628662016986</v>
      </c>
      <c r="O5868" s="0" t="n">
        <f aca="false">Table1[[#This Row],[Detection frequency 2021]]/100*365</f>
        <v>37.6059499999996</v>
      </c>
      <c r="P5868" s="0" t="n">
        <f aca="false">Table1[[#This Row],[Flared days/year]]/12</f>
        <v>3.13382916666664</v>
      </c>
      <c r="Q5868" s="2" t="n">
        <f aca="false">Table1[[#This Row],['#days per month]]-P5924</f>
        <v>2.3050358333333</v>
      </c>
    </row>
    <row r="5869" customFormat="false" ht="15.75" hidden="true" customHeight="false" outlineLevel="0" collapsed="false">
      <c r="A5869" s="0" t="s">
        <v>645</v>
      </c>
      <c r="B5869" s="0" t="s">
        <v>646</v>
      </c>
      <c r="C5869" s="0" t="s">
        <v>6044</v>
      </c>
      <c r="D5869" s="0" t="n">
        <v>3631</v>
      </c>
      <c r="E5869" s="0" t="n">
        <v>29.8617219999999</v>
      </c>
      <c r="F5869" s="0" t="n">
        <v>-90.449933</v>
      </c>
      <c r="G5869" s="0" t="n">
        <v>0.001133260624</v>
      </c>
      <c r="H5869" s="0" t="n">
        <v>1976.83</v>
      </c>
      <c r="I5869" s="0" t="n">
        <v>1.6015</v>
      </c>
      <c r="J5869" s="0" t="n">
        <v>4.2471</v>
      </c>
      <c r="K5869" s="0" t="n">
        <v>259</v>
      </c>
      <c r="L5869" s="0" t="s">
        <v>20</v>
      </c>
      <c r="M5869" s="0" t="n">
        <f aca="false">35.3*G5869</f>
        <v>0.0400041000272</v>
      </c>
      <c r="N5869" s="0" t="n">
        <f aca="false">M5869*1000/365</f>
        <v>0.109600274047123</v>
      </c>
      <c r="O5869" s="0" t="n">
        <f aca="false">Table1[[#This Row],[Detection frequency 2021]]/100*365</f>
        <v>15.501915</v>
      </c>
      <c r="P5869" s="0" t="n">
        <f aca="false">Table1[[#This Row],[Flared days/year]]/12</f>
        <v>1.29182625</v>
      </c>
      <c r="Q5869" s="2" t="n">
        <f aca="false">Table1[[#This Row],['#days per month]]-P5925</f>
        <v>-0.0151414166666668</v>
      </c>
    </row>
    <row r="5870" customFormat="false" ht="15.75" hidden="true" customHeight="false" outlineLevel="0" collapsed="false">
      <c r="A5870" s="0" t="s">
        <v>732</v>
      </c>
      <c r="B5870" s="0" t="s">
        <v>733</v>
      </c>
      <c r="C5870" s="0" t="s">
        <v>6045</v>
      </c>
      <c r="D5870" s="0" t="n">
        <v>4461</v>
      </c>
      <c r="E5870" s="0" t="n">
        <v>0.316106</v>
      </c>
      <c r="F5870" s="0" t="n">
        <v>-76.913402</v>
      </c>
      <c r="G5870" s="0" t="n">
        <v>0.0011324768989</v>
      </c>
      <c r="H5870" s="0" t="n">
        <v>1827.12</v>
      </c>
      <c r="I5870" s="0" t="n">
        <v>1.6015</v>
      </c>
      <c r="J5870" s="0" t="n">
        <v>9.52381</v>
      </c>
      <c r="K5870" s="0" t="n">
        <v>42</v>
      </c>
      <c r="L5870" s="0" t="s">
        <v>20</v>
      </c>
      <c r="M5870" s="0" t="n">
        <f aca="false">35.3*G5870</f>
        <v>0.03997643453117</v>
      </c>
      <c r="N5870" s="0" t="n">
        <f aca="false">M5870*1000/365</f>
        <v>0.109524478167589</v>
      </c>
      <c r="O5870" s="0" t="n">
        <f aca="false">Table1[[#This Row],[Detection frequency 2021]]/100*365</f>
        <v>34.7619065</v>
      </c>
      <c r="P5870" s="0" t="n">
        <f aca="false">Table1[[#This Row],[Flared days/year]]/12</f>
        <v>2.89682554166667</v>
      </c>
      <c r="Q5870" s="2" t="n">
        <f aca="false">Table1[[#This Row],['#days per month]]-P5926</f>
        <v>0.915283125</v>
      </c>
    </row>
    <row r="5871" customFormat="false" ht="15.75" hidden="true" customHeight="false" outlineLevel="0" collapsed="false">
      <c r="A5871" s="0" t="s">
        <v>598</v>
      </c>
      <c r="B5871" s="0" t="s">
        <v>599</v>
      </c>
      <c r="C5871" s="0" t="s">
        <v>6046</v>
      </c>
      <c r="D5871" s="0" t="n">
        <v>144</v>
      </c>
      <c r="E5871" s="0" t="n">
        <v>54.86839</v>
      </c>
      <c r="F5871" s="0" t="n">
        <v>-119.121311</v>
      </c>
      <c r="G5871" s="0" t="n">
        <v>0.0011322772985</v>
      </c>
      <c r="H5871" s="0" t="n">
        <v>1868.48</v>
      </c>
      <c r="I5871" s="0" t="n">
        <v>3.58049</v>
      </c>
      <c r="J5871" s="0" t="n">
        <v>7.19424</v>
      </c>
      <c r="K5871" s="0" t="n">
        <v>278</v>
      </c>
      <c r="L5871" s="0" t="s">
        <v>20</v>
      </c>
      <c r="M5871" s="0" t="n">
        <f aca="false">35.3*G5871</f>
        <v>0.03996938863705</v>
      </c>
      <c r="N5871" s="0" t="n">
        <f aca="false">M5871*1000/365</f>
        <v>0.109505174348082</v>
      </c>
      <c r="O5871" s="0" t="n">
        <f aca="false">Table1[[#This Row],[Detection frequency 2021]]/100*365</f>
        <v>26.258976</v>
      </c>
      <c r="P5871" s="0" t="n">
        <f aca="false">Table1[[#This Row],[Flared days/year]]/12</f>
        <v>2.188248</v>
      </c>
      <c r="Q5871" s="2" t="n">
        <f aca="false">Table1[[#This Row],['#days per month]]-P5927</f>
        <v>-0.303220708333333</v>
      </c>
    </row>
    <row r="5872" customFormat="false" ht="15.75" hidden="true" customHeight="false" outlineLevel="0" collapsed="false">
      <c r="A5872" s="0" t="s">
        <v>645</v>
      </c>
      <c r="B5872" s="0" t="s">
        <v>646</v>
      </c>
      <c r="C5872" s="0" t="s">
        <v>6047</v>
      </c>
      <c r="D5872" s="0" t="n">
        <v>3381</v>
      </c>
      <c r="E5872" s="0" t="n">
        <v>29.297021</v>
      </c>
      <c r="F5872" s="0" t="n">
        <v>-97.224724</v>
      </c>
      <c r="G5872" s="0" t="n">
        <v>0.00113084487209999</v>
      </c>
      <c r="H5872" s="0" t="n">
        <v>1946.46</v>
      </c>
      <c r="I5872" s="0" t="n">
        <v>1.47948</v>
      </c>
      <c r="J5872" s="0" t="n">
        <v>4.43686</v>
      </c>
      <c r="K5872" s="0" t="n">
        <v>293</v>
      </c>
      <c r="L5872" s="0" t="s">
        <v>20</v>
      </c>
      <c r="M5872" s="0" t="n">
        <f aca="false">35.3*G5872</f>
        <v>0.0399188239851297</v>
      </c>
      <c r="N5872" s="0" t="n">
        <f aca="false">M5872*1000/365</f>
        <v>0.10936664105515</v>
      </c>
      <c r="O5872" s="0" t="n">
        <f aca="false">Table1[[#This Row],[Detection frequency 2021]]/100*365</f>
        <v>16.194539</v>
      </c>
      <c r="P5872" s="0" t="n">
        <f aca="false">Table1[[#This Row],[Flared days/year]]/12</f>
        <v>1.34954491666667</v>
      </c>
      <c r="Q5872" s="2" t="n">
        <f aca="false">Table1[[#This Row],['#days per month]]-P5928</f>
        <v>-0.562358541666667</v>
      </c>
    </row>
    <row r="5873" customFormat="false" ht="15.75" hidden="true" customHeight="false" outlineLevel="0" collapsed="false">
      <c r="A5873" s="0" t="s">
        <v>645</v>
      </c>
      <c r="B5873" s="0" t="s">
        <v>646</v>
      </c>
      <c r="C5873" s="0" t="s">
        <v>6048</v>
      </c>
      <c r="D5873" s="0" t="n">
        <v>1654</v>
      </c>
      <c r="E5873" s="0" t="n">
        <v>31.6370659999999</v>
      </c>
      <c r="F5873" s="0" t="n">
        <v>-103.662947</v>
      </c>
      <c r="G5873" s="0" t="n">
        <v>0.0011289222506</v>
      </c>
      <c r="H5873" s="0" t="n">
        <v>1824.8</v>
      </c>
      <c r="I5873" s="0" t="n">
        <v>1.6015</v>
      </c>
      <c r="J5873" s="0" t="n">
        <v>10.2639</v>
      </c>
      <c r="K5873" s="0" t="n">
        <v>341</v>
      </c>
      <c r="L5873" s="0" t="s">
        <v>20</v>
      </c>
      <c r="M5873" s="0" t="n">
        <f aca="false">35.3*G5873</f>
        <v>0.03985095544618</v>
      </c>
      <c r="N5873" s="0" t="n">
        <f aca="false">M5873*1000/365</f>
        <v>0.109180699852548</v>
      </c>
      <c r="O5873" s="0" t="n">
        <f aca="false">Table1[[#This Row],[Detection frequency 2021]]/100*365</f>
        <v>37.463235</v>
      </c>
      <c r="P5873" s="0" t="n">
        <f aca="false">Table1[[#This Row],[Flared days/year]]/12</f>
        <v>3.12193625</v>
      </c>
      <c r="Q5873" s="2" t="n">
        <f aca="false">Table1[[#This Row],['#days per month]]-P5929</f>
        <v>0.49813375</v>
      </c>
    </row>
    <row r="5874" customFormat="false" ht="15.75" hidden="true" customHeight="false" outlineLevel="0" collapsed="false">
      <c r="A5874" s="0" t="s">
        <v>543</v>
      </c>
      <c r="B5874" s="0" t="s">
        <v>544</v>
      </c>
      <c r="C5874" s="0" t="s">
        <v>6049</v>
      </c>
      <c r="D5874" s="0" t="n">
        <v>12099</v>
      </c>
      <c r="E5874" s="0" t="n">
        <v>-21.540853</v>
      </c>
      <c r="F5874" s="0" t="n">
        <v>114.115912999999</v>
      </c>
      <c r="G5874" s="0" t="n">
        <v>0.00112846727909999</v>
      </c>
      <c r="H5874" s="0" t="n">
        <v>1822.83</v>
      </c>
      <c r="I5874" s="0" t="n">
        <v>1.43039</v>
      </c>
      <c r="J5874" s="0" t="n">
        <v>3.92749</v>
      </c>
      <c r="K5874" s="0" t="n">
        <v>331</v>
      </c>
      <c r="L5874" s="0" t="s">
        <v>20</v>
      </c>
      <c r="M5874" s="0" t="n">
        <f aca="false">35.3*G5874</f>
        <v>0.0398348949522296</v>
      </c>
      <c r="N5874" s="0" t="n">
        <f aca="false">M5874*1000/365</f>
        <v>0.109136698499259</v>
      </c>
      <c r="O5874" s="0" t="n">
        <f aca="false">Table1[[#This Row],[Detection frequency 2021]]/100*365</f>
        <v>14.3353385</v>
      </c>
      <c r="P5874" s="0" t="n">
        <f aca="false">Table1[[#This Row],[Flared days/year]]/12</f>
        <v>1.19461154166667</v>
      </c>
      <c r="Q5874" s="2" t="n">
        <f aca="false">Table1[[#This Row],['#days per month]]-P5930</f>
        <v>-1.29714916666666</v>
      </c>
    </row>
    <row r="5875" customFormat="false" ht="15.75" hidden="true" customHeight="false" outlineLevel="0" collapsed="false">
      <c r="A5875" s="0" t="s">
        <v>645</v>
      </c>
      <c r="B5875" s="0" t="s">
        <v>646</v>
      </c>
      <c r="C5875" s="0" t="s">
        <v>6050</v>
      </c>
      <c r="D5875" s="0" t="n">
        <v>1788</v>
      </c>
      <c r="E5875" s="0" t="n">
        <v>32.124234</v>
      </c>
      <c r="F5875" s="0" t="n">
        <v>-103.561161</v>
      </c>
      <c r="G5875" s="0" t="n">
        <v>0.0011238295051</v>
      </c>
      <c r="H5875" s="0" t="n">
        <v>1889.35</v>
      </c>
      <c r="I5875" s="0" t="n">
        <v>2.07955</v>
      </c>
      <c r="J5875" s="0" t="n">
        <v>3.95136999999999</v>
      </c>
      <c r="K5875" s="0" t="n">
        <v>329</v>
      </c>
      <c r="L5875" s="0" t="s">
        <v>20</v>
      </c>
      <c r="M5875" s="0" t="n">
        <f aca="false">35.3*G5875</f>
        <v>0.03967118153003</v>
      </c>
      <c r="N5875" s="0" t="n">
        <f aca="false">M5875*1000/365</f>
        <v>0.108688168575425</v>
      </c>
      <c r="O5875" s="0" t="n">
        <f aca="false">Table1[[#This Row],[Detection frequency 2021]]/100*365</f>
        <v>14.4225005</v>
      </c>
      <c r="P5875" s="0" t="n">
        <f aca="false">Table1[[#This Row],[Flared days/year]]/12</f>
        <v>1.20187504166666</v>
      </c>
      <c r="Q5875" s="2" t="n">
        <f aca="false">Table1[[#This Row],['#days per month]]-P5931</f>
        <v>-0.43673466666667</v>
      </c>
    </row>
    <row r="5876" customFormat="false" ht="15.75" hidden="true" customHeight="false" outlineLevel="0" collapsed="false">
      <c r="A5876" s="0" t="s">
        <v>645</v>
      </c>
      <c r="B5876" s="0" t="s">
        <v>646</v>
      </c>
      <c r="C5876" s="0" t="s">
        <v>6051</v>
      </c>
      <c r="D5876" s="0" t="n">
        <v>2872</v>
      </c>
      <c r="E5876" s="0" t="n">
        <v>28.339807</v>
      </c>
      <c r="F5876" s="0" t="n">
        <v>-99.551348</v>
      </c>
      <c r="G5876" s="0" t="n">
        <v>0.0011224176258</v>
      </c>
      <c r="H5876" s="0" t="n">
        <v>1860.19</v>
      </c>
      <c r="I5876" s="0" t="n">
        <v>2.08786</v>
      </c>
      <c r="J5876" s="0" t="n">
        <v>4.83384</v>
      </c>
      <c r="K5876" s="0" t="n">
        <v>331</v>
      </c>
      <c r="L5876" s="0" t="s">
        <v>20</v>
      </c>
      <c r="M5876" s="0" t="n">
        <f aca="false">35.3*G5876</f>
        <v>0.03962134219074</v>
      </c>
      <c r="N5876" s="0" t="n">
        <f aca="false">M5876*1000/365</f>
        <v>0.108551622440384</v>
      </c>
      <c r="O5876" s="0" t="n">
        <f aca="false">Table1[[#This Row],[Detection frequency 2021]]/100*365</f>
        <v>17.643516</v>
      </c>
      <c r="P5876" s="0" t="n">
        <f aca="false">Table1[[#This Row],[Flared days/year]]/12</f>
        <v>1.470293</v>
      </c>
      <c r="Q5876" s="2" t="n">
        <f aca="false">Table1[[#This Row],['#days per month]]-P5932</f>
        <v>-0.66081120833333</v>
      </c>
    </row>
    <row r="5877" customFormat="false" ht="15.75" hidden="true" customHeight="false" outlineLevel="0" collapsed="false">
      <c r="A5877" s="0" t="s">
        <v>645</v>
      </c>
      <c r="B5877" s="0" t="s">
        <v>646</v>
      </c>
      <c r="C5877" s="0" t="s">
        <v>6052</v>
      </c>
      <c r="D5877" s="0" t="n">
        <v>2226</v>
      </c>
      <c r="E5877" s="0" t="n">
        <v>32.3388099999999</v>
      </c>
      <c r="F5877" s="0" t="n">
        <v>-102.59118</v>
      </c>
      <c r="G5877" s="0" t="n">
        <v>0.0011223677257</v>
      </c>
      <c r="H5877" s="0" t="n">
        <v>1947.59</v>
      </c>
      <c r="I5877" s="0" t="n">
        <v>1.6015</v>
      </c>
      <c r="J5877" s="0" t="n">
        <v>7.73481</v>
      </c>
      <c r="K5877" s="0" t="n">
        <v>362</v>
      </c>
      <c r="L5877" s="0" t="s">
        <v>20</v>
      </c>
      <c r="M5877" s="0" t="n">
        <f aca="false">35.3*G5877</f>
        <v>0.03961958071721</v>
      </c>
      <c r="N5877" s="0" t="n">
        <f aca="false">M5877*1000/365</f>
        <v>0.108546796485507</v>
      </c>
      <c r="O5877" s="0" t="n">
        <f aca="false">Table1[[#This Row],[Detection frequency 2021]]/100*365</f>
        <v>28.2320565</v>
      </c>
      <c r="P5877" s="0" t="n">
        <f aca="false">Table1[[#This Row],[Flared days/year]]/12</f>
        <v>2.352671375</v>
      </c>
      <c r="Q5877" s="2" t="n">
        <f aca="false">Table1[[#This Row],['#days per month]]-P5933</f>
        <v>0.849184666666667</v>
      </c>
    </row>
    <row r="5878" customFormat="false" ht="15.75" hidden="true" customHeight="false" outlineLevel="0" collapsed="false">
      <c r="A5878" s="0" t="s">
        <v>645</v>
      </c>
      <c r="B5878" s="0" t="s">
        <v>646</v>
      </c>
      <c r="C5878" s="0" t="s">
        <v>6053</v>
      </c>
      <c r="D5878" s="0" t="n">
        <v>2253</v>
      </c>
      <c r="E5878" s="0" t="n">
        <v>32.014652</v>
      </c>
      <c r="F5878" s="0" t="n">
        <v>-102.340706</v>
      </c>
      <c r="G5878" s="0" t="n">
        <v>0.0011223002138</v>
      </c>
      <c r="H5878" s="0" t="n">
        <v>1867.63</v>
      </c>
      <c r="I5878" s="0" t="n">
        <v>1.6015</v>
      </c>
      <c r="J5878" s="0" t="n">
        <v>1.78571</v>
      </c>
      <c r="K5878" s="0" t="n">
        <v>336</v>
      </c>
      <c r="L5878" s="0" t="s">
        <v>20</v>
      </c>
      <c r="M5878" s="0" t="n">
        <f aca="false">35.3*G5878</f>
        <v>0.03961719754714</v>
      </c>
      <c r="N5878" s="0" t="n">
        <f aca="false">M5878*1000/365</f>
        <v>0.108540267252438</v>
      </c>
      <c r="O5878" s="0" t="n">
        <f aca="false">Table1[[#This Row],[Detection frequency 2021]]/100*365</f>
        <v>6.5178415</v>
      </c>
      <c r="P5878" s="0" t="n">
        <f aca="false">Table1[[#This Row],[Flared days/year]]/12</f>
        <v>0.543153458333333</v>
      </c>
      <c r="Q5878" s="2" t="n">
        <f aca="false">Table1[[#This Row],['#days per month]]-P5934</f>
        <v>0.00796308333333329</v>
      </c>
    </row>
    <row r="5879" customFormat="false" ht="15.75" hidden="true" customHeight="false" outlineLevel="0" collapsed="false">
      <c r="A5879" s="0" t="s">
        <v>1160</v>
      </c>
      <c r="B5879" s="0" t="s">
        <v>1161</v>
      </c>
      <c r="C5879" s="0" t="s">
        <v>6054</v>
      </c>
      <c r="D5879" s="0" t="n">
        <v>9990</v>
      </c>
      <c r="E5879" s="0" t="n">
        <v>28.273406</v>
      </c>
      <c r="F5879" s="0" t="n">
        <v>69.264021</v>
      </c>
      <c r="G5879" s="0" t="n">
        <v>0.0011217454421</v>
      </c>
      <c r="H5879" s="0" t="n">
        <v>1811.78</v>
      </c>
      <c r="I5879" s="0" t="n">
        <v>3.55728</v>
      </c>
      <c r="J5879" s="0" t="n">
        <v>9.7035</v>
      </c>
      <c r="K5879" s="0" t="n">
        <v>371</v>
      </c>
      <c r="L5879" s="0" t="s">
        <v>20</v>
      </c>
      <c r="M5879" s="0" t="n">
        <f aca="false">35.3*G5879</f>
        <v>0.03959761410613</v>
      </c>
      <c r="N5879" s="0" t="n">
        <f aca="false">M5879*1000/365</f>
        <v>0.108486613989397</v>
      </c>
      <c r="O5879" s="0" t="n">
        <f aca="false">Table1[[#This Row],[Detection frequency 2021]]/100*365</f>
        <v>35.417775</v>
      </c>
      <c r="P5879" s="0" t="n">
        <f aca="false">Table1[[#This Row],[Flared days/year]]/12</f>
        <v>2.95148125</v>
      </c>
      <c r="Q5879" s="2" t="n">
        <f aca="false">Table1[[#This Row],['#days per month]]-P5935</f>
        <v>1.61448625</v>
      </c>
    </row>
    <row r="5880" customFormat="false" ht="15.75" hidden="true" customHeight="false" outlineLevel="0" collapsed="false">
      <c r="A5880" s="0" t="s">
        <v>17</v>
      </c>
      <c r="B5880" s="0" t="s">
        <v>18</v>
      </c>
      <c r="C5880" s="0" t="s">
        <v>6055</v>
      </c>
      <c r="D5880" s="0" t="n">
        <v>4289</v>
      </c>
      <c r="E5880" s="0" t="n">
        <v>9.649666</v>
      </c>
      <c r="F5880" s="0" t="n">
        <v>-63.778906</v>
      </c>
      <c r="G5880" s="0" t="n">
        <v>0.0011208589815</v>
      </c>
      <c r="H5880" s="0" t="n">
        <v>1998.45</v>
      </c>
      <c r="I5880" s="0" t="n">
        <v>1.6015</v>
      </c>
      <c r="J5880" s="0" t="n">
        <v>6.28272</v>
      </c>
      <c r="K5880" s="0" t="n">
        <v>191</v>
      </c>
      <c r="L5880" s="0" t="s">
        <v>20</v>
      </c>
      <c r="M5880" s="0" t="n">
        <f aca="false">35.3*G5880</f>
        <v>0.03956632204695</v>
      </c>
      <c r="N5880" s="0" t="n">
        <f aca="false">M5880*1000/365</f>
        <v>0.108400882320411</v>
      </c>
      <c r="O5880" s="0" t="n">
        <f aca="false">Table1[[#This Row],[Detection frequency 2021]]/100*365</f>
        <v>22.931928</v>
      </c>
      <c r="P5880" s="0" t="n">
        <f aca="false">Table1[[#This Row],[Flared days/year]]/12</f>
        <v>1.910994</v>
      </c>
      <c r="Q5880" s="2" t="n">
        <f aca="false">Table1[[#This Row],['#days per month]]-P5936</f>
        <v>1.10204145833333</v>
      </c>
    </row>
    <row r="5881" customFormat="false" ht="15.75" hidden="true" customHeight="false" outlineLevel="0" collapsed="false">
      <c r="A5881" s="0" t="s">
        <v>563</v>
      </c>
      <c r="B5881" s="0" t="s">
        <v>564</v>
      </c>
      <c r="C5881" s="0" t="s">
        <v>6056</v>
      </c>
      <c r="D5881" s="0" t="n">
        <v>4529</v>
      </c>
      <c r="E5881" s="0" t="n">
        <v>0.02505</v>
      </c>
      <c r="F5881" s="0" t="n">
        <v>-76.558043</v>
      </c>
      <c r="G5881" s="0" t="n">
        <v>0.0011206153516</v>
      </c>
      <c r="H5881" s="0" t="n">
        <v>2005.2</v>
      </c>
      <c r="I5881" s="0" t="n">
        <v>1.6015</v>
      </c>
      <c r="J5881" s="0" t="n">
        <v>9.7561</v>
      </c>
      <c r="K5881" s="0" t="n">
        <v>41</v>
      </c>
      <c r="L5881" s="0" t="s">
        <v>20</v>
      </c>
      <c r="M5881" s="0" t="n">
        <f aca="false">35.3*G5881</f>
        <v>0.03955772191148</v>
      </c>
      <c r="N5881" s="0" t="n">
        <f aca="false">M5881*1000/365</f>
        <v>0.108377320305425</v>
      </c>
      <c r="O5881" s="0" t="n">
        <f aca="false">Table1[[#This Row],[Detection frequency 2021]]/100*365</f>
        <v>35.609765</v>
      </c>
      <c r="P5881" s="0" t="n">
        <f aca="false">Table1[[#This Row],[Flared days/year]]/12</f>
        <v>2.96748041666667</v>
      </c>
      <c r="Q5881" s="2" t="n">
        <f aca="false">Table1[[#This Row],['#days per month]]-P5937</f>
        <v>1.57516966666667</v>
      </c>
    </row>
    <row r="5882" customFormat="false" ht="15.75" hidden="true" customHeight="false" outlineLevel="0" collapsed="false">
      <c r="A5882" s="0" t="s">
        <v>24</v>
      </c>
      <c r="B5882" s="0" t="s">
        <v>25</v>
      </c>
      <c r="C5882" s="0" t="s">
        <v>6057</v>
      </c>
      <c r="D5882" s="0" t="n">
        <v>9173</v>
      </c>
      <c r="E5882" s="0" t="n">
        <v>66.607916</v>
      </c>
      <c r="F5882" s="0" t="n">
        <v>77.07979</v>
      </c>
      <c r="G5882" s="0" t="n">
        <v>0.0011192093429</v>
      </c>
      <c r="H5882" s="0" t="n">
        <v>1841</v>
      </c>
      <c r="I5882" s="0" t="n">
        <v>1.6015</v>
      </c>
      <c r="J5882" s="0" t="n">
        <v>0.813008</v>
      </c>
      <c r="K5882" s="0" t="n">
        <v>369</v>
      </c>
      <c r="L5882" s="0" t="s">
        <v>218</v>
      </c>
      <c r="M5882" s="0" t="n">
        <f aca="false">35.3*G5882</f>
        <v>0.03950808980437</v>
      </c>
      <c r="N5882" s="0" t="n">
        <f aca="false">M5882*1000/365</f>
        <v>0.108241341929781</v>
      </c>
      <c r="O5882" s="0" t="n">
        <f aca="false">Table1[[#This Row],[Detection frequency 2021]]/100*365</f>
        <v>2.9674792</v>
      </c>
      <c r="P5882" s="0" t="n">
        <f aca="false">Table1[[#This Row],[Flared days/year]]/12</f>
        <v>0.247289933333333</v>
      </c>
      <c r="Q5882" s="2" t="n">
        <f aca="false">Table1[[#This Row],['#days per month]]-P5938</f>
        <v>-1.06001535833333</v>
      </c>
    </row>
    <row r="5883" customFormat="false" ht="15.75" hidden="true" customHeight="false" outlineLevel="0" collapsed="false">
      <c r="A5883" s="0" t="s">
        <v>645</v>
      </c>
      <c r="B5883" s="0" t="s">
        <v>646</v>
      </c>
      <c r="C5883" s="0" t="s">
        <v>6058</v>
      </c>
      <c r="D5883" s="0" t="n">
        <v>984</v>
      </c>
      <c r="E5883" s="0" t="n">
        <v>47.588055</v>
      </c>
      <c r="F5883" s="0" t="n">
        <v>-102.615995</v>
      </c>
      <c r="G5883" s="0" t="n">
        <v>0.0011170460268</v>
      </c>
      <c r="H5883" s="0" t="n">
        <v>1921.46</v>
      </c>
      <c r="I5883" s="0" t="n">
        <v>2.41242</v>
      </c>
      <c r="J5883" s="0" t="n">
        <v>7.80781</v>
      </c>
      <c r="K5883" s="0" t="n">
        <v>333</v>
      </c>
      <c r="L5883" s="0" t="s">
        <v>20</v>
      </c>
      <c r="M5883" s="0" t="n">
        <f aca="false">35.3*G5883</f>
        <v>0.03943172474604</v>
      </c>
      <c r="N5883" s="0" t="n">
        <f aca="false">M5883*1000/365</f>
        <v>0.10803212259189</v>
      </c>
      <c r="O5883" s="0" t="n">
        <f aca="false">Table1[[#This Row],[Detection frequency 2021]]/100*365</f>
        <v>28.4985065</v>
      </c>
      <c r="P5883" s="0" t="n">
        <f aca="false">Table1[[#This Row],[Flared days/year]]/12</f>
        <v>2.37487554166667</v>
      </c>
      <c r="Q5883" s="2" t="n">
        <f aca="false">Table1[[#This Row],['#days per month]]-P5939</f>
        <v>0.9172085</v>
      </c>
    </row>
    <row r="5884" customFormat="false" ht="15.75" hidden="true" customHeight="false" outlineLevel="0" collapsed="false">
      <c r="A5884" s="0" t="s">
        <v>161</v>
      </c>
      <c r="B5884" s="0" t="s">
        <v>162</v>
      </c>
      <c r="C5884" s="0" t="s">
        <v>6059</v>
      </c>
      <c r="D5884" s="0" t="n">
        <v>10078</v>
      </c>
      <c r="E5884" s="0" t="n">
        <v>39.808784</v>
      </c>
      <c r="F5884" s="0" t="n">
        <v>82.833727</v>
      </c>
      <c r="G5884" s="0" t="n">
        <v>0.0011165675729</v>
      </c>
      <c r="H5884" s="0" t="n">
        <v>1665.15</v>
      </c>
      <c r="I5884" s="0" t="n">
        <v>1.6015</v>
      </c>
      <c r="J5884" s="0" t="n">
        <v>7.92683</v>
      </c>
      <c r="K5884" s="0" t="n">
        <v>328</v>
      </c>
      <c r="L5884" s="0" t="s">
        <v>20</v>
      </c>
      <c r="M5884" s="0" t="n">
        <f aca="false">35.3*G5884</f>
        <v>0.03941483532337</v>
      </c>
      <c r="N5884" s="0" t="n">
        <f aca="false">M5884*1000/365</f>
        <v>0.107985850201014</v>
      </c>
      <c r="O5884" s="0" t="n">
        <f aca="false">Table1[[#This Row],[Detection frequency 2021]]/100*365</f>
        <v>28.9329295</v>
      </c>
      <c r="P5884" s="0" t="n">
        <f aca="false">Table1[[#This Row],[Flared days/year]]/12</f>
        <v>2.41107745833333</v>
      </c>
      <c r="Q5884" s="2" t="n">
        <f aca="false">Table1[[#This Row],['#days per month]]-P5940</f>
        <v>-0.12364375</v>
      </c>
    </row>
    <row r="5885" customFormat="false" ht="15.75" hidden="true" customHeight="false" outlineLevel="0" collapsed="false">
      <c r="A5885" s="0" t="s">
        <v>161</v>
      </c>
      <c r="B5885" s="0" t="s">
        <v>162</v>
      </c>
      <c r="C5885" s="0" t="s">
        <v>6060</v>
      </c>
      <c r="D5885" s="0" t="n">
        <v>9777</v>
      </c>
      <c r="E5885" s="0" t="n">
        <v>41.924391</v>
      </c>
      <c r="F5885" s="0" t="n">
        <v>85.3676819999999</v>
      </c>
      <c r="G5885" s="0" t="n">
        <v>0.0011161918545</v>
      </c>
      <c r="H5885" s="0" t="n">
        <v>1906.33</v>
      </c>
      <c r="I5885" s="0" t="n">
        <v>1.6015</v>
      </c>
      <c r="J5885" s="0" t="n">
        <v>2.65957</v>
      </c>
      <c r="K5885" s="0" t="n">
        <v>376</v>
      </c>
      <c r="L5885" s="0" t="s">
        <v>20</v>
      </c>
      <c r="M5885" s="0" t="n">
        <f aca="false">35.3*G5885</f>
        <v>0.03940157246385</v>
      </c>
      <c r="N5885" s="0" t="n">
        <f aca="false">M5885*1000/365</f>
        <v>0.107949513599589</v>
      </c>
      <c r="O5885" s="0" t="n">
        <f aca="false">Table1[[#This Row],[Detection frequency 2021]]/100*365</f>
        <v>9.7074305</v>
      </c>
      <c r="P5885" s="0" t="n">
        <f aca="false">Table1[[#This Row],[Flared days/year]]/12</f>
        <v>0.808952541666667</v>
      </c>
      <c r="Q5885" s="2" t="n">
        <f aca="false">Table1[[#This Row],['#days per month]]-P5941</f>
        <v>-3.34681579166667</v>
      </c>
    </row>
    <row r="5886" customFormat="false" ht="15.75" hidden="true" customHeight="false" outlineLevel="0" collapsed="false">
      <c r="A5886" s="0" t="s">
        <v>726</v>
      </c>
      <c r="B5886" s="0" t="s">
        <v>727</v>
      </c>
      <c r="C5886" s="0" t="s">
        <v>6061</v>
      </c>
      <c r="D5886" s="0" t="n">
        <v>5168</v>
      </c>
      <c r="E5886" s="0" t="n">
        <v>56.769397</v>
      </c>
      <c r="F5886" s="0" t="n">
        <v>0.71268</v>
      </c>
      <c r="G5886" s="0" t="n">
        <v>0.0011154756413</v>
      </c>
      <c r="H5886" s="0" t="n">
        <v>1821.36</v>
      </c>
      <c r="I5886" s="0" t="n">
        <v>1.39283</v>
      </c>
      <c r="J5886" s="0" t="n">
        <v>6.13496999999999</v>
      </c>
      <c r="K5886" s="0" t="n">
        <v>163</v>
      </c>
      <c r="L5886" s="0" t="s">
        <v>20</v>
      </c>
      <c r="M5886" s="0" t="n">
        <f aca="false">35.3*G5886</f>
        <v>0.03937629013789</v>
      </c>
      <c r="N5886" s="0" t="n">
        <f aca="false">M5886*1000/365</f>
        <v>0.107880246953123</v>
      </c>
      <c r="O5886" s="0" t="n">
        <f aca="false">Table1[[#This Row],[Detection frequency 2021]]/100*365</f>
        <v>22.3926405</v>
      </c>
      <c r="P5886" s="0" t="n">
        <f aca="false">Table1[[#This Row],[Flared days/year]]/12</f>
        <v>1.866053375</v>
      </c>
      <c r="Q5886" s="2" t="n">
        <f aca="false">Table1[[#This Row],['#days per month]]-P5942</f>
        <v>1.25068770833333</v>
      </c>
    </row>
    <row r="5887" customFormat="false" ht="15.75" hidden="true" customHeight="false" outlineLevel="0" collapsed="false">
      <c r="A5887" s="0" t="s">
        <v>645</v>
      </c>
      <c r="B5887" s="0" t="s">
        <v>646</v>
      </c>
      <c r="C5887" s="0" t="s">
        <v>6062</v>
      </c>
      <c r="D5887" s="0" t="n">
        <v>742</v>
      </c>
      <c r="E5887" s="0" t="n">
        <v>47.64797</v>
      </c>
      <c r="F5887" s="0" t="n">
        <v>-102.925589</v>
      </c>
      <c r="G5887" s="0" t="n">
        <v>0.0011150206698</v>
      </c>
      <c r="H5887" s="0" t="n">
        <v>1968.09</v>
      </c>
      <c r="I5887" s="0" t="n">
        <v>4.44802</v>
      </c>
      <c r="J5887" s="0" t="n">
        <v>6.46067</v>
      </c>
      <c r="K5887" s="0" t="n">
        <v>356</v>
      </c>
      <c r="L5887" s="0" t="s">
        <v>20</v>
      </c>
      <c r="M5887" s="0" t="n">
        <f aca="false">35.3*G5887</f>
        <v>0.03936022964394</v>
      </c>
      <c r="N5887" s="0" t="n">
        <f aca="false">M5887*1000/365</f>
        <v>0.107836245599836</v>
      </c>
      <c r="O5887" s="0" t="n">
        <f aca="false">Table1[[#This Row],[Detection frequency 2021]]/100*365</f>
        <v>23.5814455</v>
      </c>
      <c r="P5887" s="0" t="n">
        <f aca="false">Table1[[#This Row],[Flared days/year]]/12</f>
        <v>1.96512045833333</v>
      </c>
      <c r="Q5887" s="2" t="n">
        <f aca="false">Table1[[#This Row],['#days per month]]-P5943</f>
        <v>0.81005666666667</v>
      </c>
    </row>
    <row r="5888" customFormat="false" ht="15.75" hidden="true" customHeight="false" outlineLevel="0" collapsed="false">
      <c r="A5888" s="0" t="s">
        <v>51</v>
      </c>
      <c r="B5888" s="0" t="s">
        <v>52</v>
      </c>
      <c r="C5888" s="0" t="s">
        <v>6063</v>
      </c>
      <c r="D5888" s="0" t="n">
        <v>5612</v>
      </c>
      <c r="E5888" s="0" t="n">
        <v>28.670958</v>
      </c>
      <c r="F5888" s="0" t="n">
        <v>9.02087899999999</v>
      </c>
      <c r="G5888" s="0" t="n">
        <v>0.0011743988535</v>
      </c>
      <c r="H5888" s="0" t="n">
        <v>1800.12</v>
      </c>
      <c r="I5888" s="0" t="n">
        <v>1.6015</v>
      </c>
      <c r="J5888" s="0" t="n">
        <v>2.1164</v>
      </c>
      <c r="K5888" s="0" t="n">
        <v>378</v>
      </c>
      <c r="L5888" s="0" t="s">
        <v>20</v>
      </c>
      <c r="M5888" s="0" t="n">
        <f aca="false">35.3*G5888</f>
        <v>0.04145627952855</v>
      </c>
      <c r="N5888" s="0" t="n">
        <f aca="false">M5888*1000/365</f>
        <v>0.113578848023425</v>
      </c>
      <c r="O5888" s="0" t="n">
        <f aca="false">Table1[[#This Row],[Detection frequency 2021]]/100*365</f>
        <v>7.72486</v>
      </c>
      <c r="P5888" s="0" t="n">
        <f aca="false">Table1[[#This Row],[Flared days/year]]/12</f>
        <v>0.643738333333333</v>
      </c>
      <c r="Q5888" s="2" t="n">
        <f aca="false">Table1[[#This Row],['#days per month]]-P5944</f>
        <v>-0.857083875</v>
      </c>
    </row>
    <row r="5889" customFormat="false" ht="15.75" hidden="true" customHeight="false" outlineLevel="0" collapsed="false">
      <c r="A5889" s="0" t="s">
        <v>17</v>
      </c>
      <c r="B5889" s="0" t="s">
        <v>18</v>
      </c>
      <c r="C5889" s="0" t="s">
        <v>6064</v>
      </c>
      <c r="D5889" s="0" t="n">
        <v>4253</v>
      </c>
      <c r="E5889" s="0" t="n">
        <v>9.183765</v>
      </c>
      <c r="F5889" s="0" t="n">
        <v>-64.869136</v>
      </c>
      <c r="G5889" s="0" t="n">
        <v>0.001114093115</v>
      </c>
      <c r="H5889" s="0" t="n">
        <v>1768.13</v>
      </c>
      <c r="I5889" s="0" t="n">
        <v>1.6015</v>
      </c>
      <c r="J5889" s="0" t="n">
        <v>1.54639</v>
      </c>
      <c r="K5889" s="0" t="n">
        <v>194</v>
      </c>
      <c r="L5889" s="0" t="s">
        <v>20</v>
      </c>
      <c r="M5889" s="0" t="n">
        <f aca="false">35.3*G5889</f>
        <v>0.0393274869595</v>
      </c>
      <c r="N5889" s="0" t="n">
        <f aca="false">M5889*1000/365</f>
        <v>0.107746539615068</v>
      </c>
      <c r="O5889" s="0" t="n">
        <f aca="false">Table1[[#This Row],[Detection frequency 2021]]/100*365</f>
        <v>5.6443235</v>
      </c>
      <c r="P5889" s="0" t="n">
        <f aca="false">Table1[[#This Row],[Flared days/year]]/12</f>
        <v>0.470360291666667</v>
      </c>
      <c r="Q5889" s="2" t="n">
        <f aca="false">Table1[[#This Row],['#days per month]]-P5945</f>
        <v>-0.642445625</v>
      </c>
    </row>
    <row r="5890" customFormat="false" ht="15.75" hidden="false" customHeight="false" outlineLevel="0" collapsed="false">
      <c r="A5890" s="0" t="s">
        <v>240</v>
      </c>
      <c r="B5890" s="0" t="s">
        <v>241</v>
      </c>
      <c r="C5890" s="0" t="s">
        <v>6065</v>
      </c>
      <c r="D5890" s="0" t="n">
        <v>7742</v>
      </c>
      <c r="E5890" s="0" t="n">
        <v>23.954936</v>
      </c>
      <c r="F5890" s="0" t="n">
        <v>49.024946</v>
      </c>
      <c r="G5890" s="0" t="n">
        <v>0.00205778032379999</v>
      </c>
      <c r="H5890" s="0" t="n">
        <v>1715.31</v>
      </c>
      <c r="I5890" s="0" t="n">
        <v>1.6015</v>
      </c>
      <c r="J5890" s="0" t="n">
        <v>3.45679</v>
      </c>
      <c r="K5890" s="0" t="n">
        <v>405</v>
      </c>
      <c r="L5890" s="0" t="s">
        <v>20</v>
      </c>
      <c r="M5890" s="0" t="n">
        <f aca="false">35.3*G5890</f>
        <v>0.0726396454301396</v>
      </c>
      <c r="N5890" s="0" t="n">
        <f aca="false">M5890*1000/365</f>
        <v>0.199012727205862</v>
      </c>
      <c r="O5890" s="0" t="n">
        <f aca="false">Table1[[#This Row],[Detection frequency 2021]]/100*365</f>
        <v>12.6172835</v>
      </c>
      <c r="P5890" s="2" t="n">
        <f aca="false">Table1[[#This Row],[Flared days/year]]/12</f>
        <v>1.05144029166667</v>
      </c>
      <c r="Q5890" s="2"/>
    </row>
    <row r="5891" customFormat="false" ht="15.75" hidden="true" customHeight="false" outlineLevel="0" collapsed="false">
      <c r="A5891" s="0" t="s">
        <v>645</v>
      </c>
      <c r="B5891" s="0" t="s">
        <v>646</v>
      </c>
      <c r="C5891" s="0" t="s">
        <v>6066</v>
      </c>
      <c r="D5891" s="0" t="n">
        <v>2474</v>
      </c>
      <c r="E5891" s="0" t="n">
        <v>32.085204</v>
      </c>
      <c r="F5891" s="0" t="n">
        <v>-101.848019</v>
      </c>
      <c r="G5891" s="0" t="n">
        <v>0.0011129013832</v>
      </c>
      <c r="H5891" s="0" t="n">
        <v>1814.28</v>
      </c>
      <c r="I5891" s="0" t="n">
        <v>1.6015</v>
      </c>
      <c r="J5891" s="0" t="n">
        <v>4.65116</v>
      </c>
      <c r="K5891" s="0" t="n">
        <v>344</v>
      </c>
      <c r="L5891" s="0" t="s">
        <v>20</v>
      </c>
      <c r="M5891" s="0" t="n">
        <f aca="false">35.3*G5891</f>
        <v>0.03928541882696</v>
      </c>
      <c r="N5891" s="0" t="n">
        <f aca="false">M5891*1000/365</f>
        <v>0.107631284457425</v>
      </c>
      <c r="O5891" s="0" t="n">
        <f aca="false">Table1[[#This Row],[Detection frequency 2021]]/100*365</f>
        <v>16.976734</v>
      </c>
      <c r="P5891" s="0" t="n">
        <f aca="false">Table1[[#This Row],[Flared days/year]]/12</f>
        <v>1.41472783333333</v>
      </c>
      <c r="Q5891" s="2" t="n">
        <f aca="false">Table1[[#This Row],['#days per month]]-P5947</f>
        <v>0.147365708333336</v>
      </c>
    </row>
    <row r="5892" customFormat="false" ht="15.75" hidden="true" customHeight="false" outlineLevel="0" collapsed="false">
      <c r="A5892" s="0" t="s">
        <v>645</v>
      </c>
      <c r="B5892" s="0" t="s">
        <v>646</v>
      </c>
      <c r="C5892" s="0" t="s">
        <v>6067</v>
      </c>
      <c r="D5892" s="0" t="n">
        <v>2202</v>
      </c>
      <c r="E5892" s="0" t="n">
        <v>32.0250289999999</v>
      </c>
      <c r="F5892" s="0" t="n">
        <v>-102.661873</v>
      </c>
      <c r="G5892" s="0" t="n">
        <v>0.0011127604888</v>
      </c>
      <c r="H5892" s="0" t="n">
        <v>1891.94</v>
      </c>
      <c r="I5892" s="0" t="n">
        <v>1.6015</v>
      </c>
      <c r="J5892" s="0" t="n">
        <v>8.33333</v>
      </c>
      <c r="K5892" s="0" t="n">
        <v>348</v>
      </c>
      <c r="L5892" s="0" t="s">
        <v>20</v>
      </c>
      <c r="M5892" s="0" t="n">
        <f aca="false">35.3*G5892</f>
        <v>0.03928044525464</v>
      </c>
      <c r="N5892" s="0" t="n">
        <f aca="false">M5892*1000/365</f>
        <v>0.10761765823189</v>
      </c>
      <c r="O5892" s="0" t="n">
        <f aca="false">Table1[[#This Row],[Detection frequency 2021]]/100*365</f>
        <v>30.4166545</v>
      </c>
      <c r="P5892" s="0" t="n">
        <f aca="false">Table1[[#This Row],[Flared days/year]]/12</f>
        <v>2.53472120833333</v>
      </c>
      <c r="Q5892" s="2" t="n">
        <f aca="false">Table1[[#This Row],['#days per month]]-P5948</f>
        <v>1.71062420833334</v>
      </c>
    </row>
    <row r="5893" customFormat="false" ht="15.75" hidden="true" customHeight="false" outlineLevel="0" collapsed="false">
      <c r="A5893" s="0" t="s">
        <v>24</v>
      </c>
      <c r="B5893" s="0" t="s">
        <v>25</v>
      </c>
      <c r="C5893" s="0" t="s">
        <v>6068</v>
      </c>
      <c r="D5893" s="0" t="n">
        <v>6791</v>
      </c>
      <c r="E5893" s="0" t="n">
        <v>53.265087</v>
      </c>
      <c r="F5893" s="0" t="n">
        <v>51.145961</v>
      </c>
      <c r="G5893" s="0" t="n">
        <v>0.0011123700939</v>
      </c>
      <c r="H5893" s="0" t="n">
        <v>1848.72</v>
      </c>
      <c r="I5893" s="0" t="n">
        <v>1.6015</v>
      </c>
      <c r="J5893" s="0" t="n">
        <v>4.24028</v>
      </c>
      <c r="K5893" s="0" t="n">
        <v>283</v>
      </c>
      <c r="L5893" s="0" t="s">
        <v>20</v>
      </c>
      <c r="M5893" s="0" t="n">
        <f aca="false">35.3*G5893</f>
        <v>0.03926666431467</v>
      </c>
      <c r="N5893" s="0" t="n">
        <f aca="false">M5893*1000/365</f>
        <v>0.107579902231973</v>
      </c>
      <c r="O5893" s="0" t="n">
        <f aca="false">Table1[[#This Row],[Detection frequency 2021]]/100*365</f>
        <v>15.477022</v>
      </c>
      <c r="P5893" s="0" t="n">
        <f aca="false">Table1[[#This Row],[Flared days/year]]/12</f>
        <v>1.28975183333333</v>
      </c>
      <c r="Q5893" s="2" t="n">
        <f aca="false">Table1[[#This Row],['#days per month]]-P5949</f>
        <v>-0.0886463333333301</v>
      </c>
    </row>
    <row r="5894" customFormat="false" ht="15.75" hidden="true" customHeight="false" outlineLevel="0" collapsed="false">
      <c r="A5894" s="0" t="s">
        <v>24</v>
      </c>
      <c r="B5894" s="0" t="s">
        <v>25</v>
      </c>
      <c r="C5894" s="0" t="s">
        <v>6069</v>
      </c>
      <c r="D5894" s="0" t="n">
        <v>9293</v>
      </c>
      <c r="E5894" s="0" t="n">
        <v>64.9339579999999</v>
      </c>
      <c r="F5894" s="0" t="n">
        <v>78.311542</v>
      </c>
      <c r="G5894" s="0" t="n">
        <v>0.0011103594134</v>
      </c>
      <c r="H5894" s="0" t="n">
        <v>1837.47</v>
      </c>
      <c r="I5894" s="0" t="n">
        <v>1.6015</v>
      </c>
      <c r="J5894" s="0" t="n">
        <v>4.77816</v>
      </c>
      <c r="K5894" s="0" t="n">
        <v>293</v>
      </c>
      <c r="L5894" s="0" t="s">
        <v>20</v>
      </c>
      <c r="M5894" s="0" t="n">
        <f aca="false">35.3*G5894</f>
        <v>0.03919568729302</v>
      </c>
      <c r="N5894" s="0" t="n">
        <f aca="false">M5894*1000/365</f>
        <v>0.107385444638411</v>
      </c>
      <c r="O5894" s="0" t="n">
        <f aca="false">Table1[[#This Row],[Detection frequency 2021]]/100*365</f>
        <v>17.440284</v>
      </c>
      <c r="P5894" s="0" t="n">
        <f aca="false">Table1[[#This Row],[Flared days/year]]/12</f>
        <v>1.453357</v>
      </c>
      <c r="Q5894" s="2" t="n">
        <f aca="false">Table1[[#This Row],['#days per month]]-P5950</f>
        <v>0.642244875</v>
      </c>
    </row>
    <row r="5895" customFormat="false" ht="15.75" hidden="true" customHeight="false" outlineLevel="0" collapsed="false">
      <c r="A5895" s="0" t="s">
        <v>645</v>
      </c>
      <c r="B5895" s="0" t="s">
        <v>646</v>
      </c>
      <c r="C5895" s="0" t="s">
        <v>6070</v>
      </c>
      <c r="D5895" s="0" t="n">
        <v>1945</v>
      </c>
      <c r="E5895" s="0" t="n">
        <v>31.555338</v>
      </c>
      <c r="F5895" s="0" t="n">
        <v>-103.393959999999</v>
      </c>
      <c r="G5895" s="0" t="n">
        <v>0.00110959330009999</v>
      </c>
      <c r="H5895" s="0" t="n">
        <v>1887.28</v>
      </c>
      <c r="I5895" s="0" t="n">
        <v>2.10168</v>
      </c>
      <c r="J5895" s="0" t="n">
        <v>3.5503</v>
      </c>
      <c r="K5895" s="0" t="n">
        <v>338</v>
      </c>
      <c r="L5895" s="0" t="s">
        <v>20</v>
      </c>
      <c r="M5895" s="0" t="n">
        <f aca="false">35.3*G5895</f>
        <v>0.0391686434935296</v>
      </c>
      <c r="N5895" s="0" t="n">
        <f aca="false">M5895*1000/365</f>
        <v>0.107311352037068</v>
      </c>
      <c r="O5895" s="0" t="n">
        <f aca="false">Table1[[#This Row],[Detection frequency 2021]]/100*365</f>
        <v>12.958595</v>
      </c>
      <c r="P5895" s="0" t="n">
        <f aca="false">Table1[[#This Row],[Flared days/year]]/12</f>
        <v>1.07988291666667</v>
      </c>
      <c r="Q5895" s="2" t="n">
        <f aca="false">Table1[[#This Row],['#days per month]]-P5951</f>
        <v>-1.11891358333333</v>
      </c>
    </row>
    <row r="5896" customFormat="false" ht="15.75" hidden="true" customHeight="false" outlineLevel="0" collapsed="false">
      <c r="A5896" s="0" t="s">
        <v>51</v>
      </c>
      <c r="B5896" s="0" t="s">
        <v>52</v>
      </c>
      <c r="C5896" s="0" t="s">
        <v>6071</v>
      </c>
      <c r="D5896" s="0" t="n">
        <v>5521</v>
      </c>
      <c r="E5896" s="0" t="n">
        <v>31.907894</v>
      </c>
      <c r="F5896" s="0" t="n">
        <v>6.081745</v>
      </c>
      <c r="G5896" s="0" t="n">
        <v>0.0011141195327</v>
      </c>
      <c r="H5896" s="0" t="n">
        <v>1449.4</v>
      </c>
      <c r="I5896" s="0" t="n">
        <v>1.6015</v>
      </c>
      <c r="J5896" s="0" t="n">
        <v>1.5873</v>
      </c>
      <c r="K5896" s="0" t="n">
        <v>378</v>
      </c>
      <c r="L5896" s="0" t="s">
        <v>20</v>
      </c>
      <c r="M5896" s="0" t="n">
        <f aca="false">35.3*G5896</f>
        <v>0.03932841950431</v>
      </c>
      <c r="N5896" s="0" t="n">
        <f aca="false">M5896*1000/365</f>
        <v>0.107749094532356</v>
      </c>
      <c r="O5896" s="0" t="n">
        <f aca="false">Table1[[#This Row],[Detection frequency 2021]]/100*365</f>
        <v>5.793645</v>
      </c>
      <c r="P5896" s="0" t="n">
        <f aca="false">Table1[[#This Row],[Flared days/year]]/12</f>
        <v>0.48280375</v>
      </c>
      <c r="Q5896" s="2" t="n">
        <f aca="false">Table1[[#This Row],['#days per month]]-P5952</f>
        <v>-2.04439845833333</v>
      </c>
    </row>
    <row r="5897" customFormat="false" ht="15.75" hidden="true" customHeight="false" outlineLevel="0" collapsed="false">
      <c r="A5897" s="0" t="s">
        <v>645</v>
      </c>
      <c r="B5897" s="0" t="s">
        <v>646</v>
      </c>
      <c r="C5897" s="0" t="s">
        <v>6072</v>
      </c>
      <c r="D5897" s="0" t="n">
        <v>1433</v>
      </c>
      <c r="E5897" s="0" t="n">
        <v>31.6431419999999</v>
      </c>
      <c r="F5897" s="0" t="n">
        <v>-103.937467</v>
      </c>
      <c r="G5897" s="0" t="n">
        <v>0.0011067607356</v>
      </c>
      <c r="H5897" s="0" t="n">
        <v>1796.19</v>
      </c>
      <c r="I5897" s="0" t="n">
        <v>2.48181</v>
      </c>
      <c r="J5897" s="0" t="n">
        <v>5.49133</v>
      </c>
      <c r="K5897" s="0" t="n">
        <v>346</v>
      </c>
      <c r="L5897" s="0" t="s">
        <v>20</v>
      </c>
      <c r="M5897" s="0" t="n">
        <f aca="false">35.3*G5897</f>
        <v>0.03906865396668</v>
      </c>
      <c r="N5897" s="0" t="n">
        <f aca="false">M5897*1000/365</f>
        <v>0.10703740812789</v>
      </c>
      <c r="O5897" s="0" t="n">
        <f aca="false">Table1[[#This Row],[Detection frequency 2021]]/100*365</f>
        <v>20.0433545</v>
      </c>
      <c r="P5897" s="0" t="n">
        <f aca="false">Table1[[#This Row],[Flared days/year]]/12</f>
        <v>1.67027954166667</v>
      </c>
      <c r="Q5897" s="2" t="n">
        <f aca="false">Table1[[#This Row],['#days per month]]-P5953</f>
        <v>1.2108145</v>
      </c>
    </row>
    <row r="5898" customFormat="false" ht="15.75" hidden="true" customHeight="false" outlineLevel="0" collapsed="false">
      <c r="A5898" s="0" t="s">
        <v>28</v>
      </c>
      <c r="B5898" s="0" t="s">
        <v>29</v>
      </c>
      <c r="C5898" s="0" t="s">
        <v>6073</v>
      </c>
      <c r="D5898" s="0" t="n">
        <v>8249</v>
      </c>
      <c r="E5898" s="0" t="n">
        <v>26.767346</v>
      </c>
      <c r="F5898" s="0" t="n">
        <v>52.399174</v>
      </c>
      <c r="G5898" s="0" t="n">
        <v>0.0011066609354</v>
      </c>
      <c r="H5898" s="0" t="n">
        <v>1660.88</v>
      </c>
      <c r="I5898" s="0" t="n">
        <v>1.6015</v>
      </c>
      <c r="J5898" s="0" t="n">
        <v>1.88679</v>
      </c>
      <c r="K5898" s="0" t="n">
        <v>371</v>
      </c>
      <c r="L5898" s="0" t="s">
        <v>20</v>
      </c>
      <c r="M5898" s="0" t="n">
        <f aca="false">35.3*G5898</f>
        <v>0.03906513101962</v>
      </c>
      <c r="N5898" s="0" t="n">
        <f aca="false">M5898*1000/365</f>
        <v>0.107027756218137</v>
      </c>
      <c r="O5898" s="0" t="n">
        <f aca="false">Table1[[#This Row],[Detection frequency 2021]]/100*365</f>
        <v>6.8867835</v>
      </c>
      <c r="P5898" s="0" t="n">
        <f aca="false">Table1[[#This Row],[Flared days/year]]/12</f>
        <v>0.573898625</v>
      </c>
      <c r="Q5898" s="2" t="n">
        <f aca="false">Table1[[#This Row],['#days per month]]-P5954</f>
        <v>-0.218203083333333</v>
      </c>
    </row>
    <row r="5899" customFormat="false" ht="15.75" hidden="true" customHeight="false" outlineLevel="0" collapsed="false">
      <c r="A5899" s="0" t="s">
        <v>24</v>
      </c>
      <c r="B5899" s="0" t="s">
        <v>25</v>
      </c>
      <c r="C5899" s="0" t="s">
        <v>6074</v>
      </c>
      <c r="D5899" s="0" t="n">
        <v>8969</v>
      </c>
      <c r="E5899" s="0" t="n">
        <v>69.710325</v>
      </c>
      <c r="F5899" s="0" t="n">
        <v>75.167103</v>
      </c>
      <c r="G5899" s="0" t="n">
        <v>0.0011063321818</v>
      </c>
      <c r="H5899" s="0" t="n">
        <v>1422.18</v>
      </c>
      <c r="I5899" s="0" t="n">
        <v>1.6015</v>
      </c>
      <c r="J5899" s="0" t="n">
        <v>3.25</v>
      </c>
      <c r="K5899" s="0" t="n">
        <v>400</v>
      </c>
      <c r="L5899" s="0" t="s">
        <v>218</v>
      </c>
      <c r="M5899" s="0" t="n">
        <f aca="false">35.3*G5899</f>
        <v>0.03905352601754</v>
      </c>
      <c r="N5899" s="0" t="n">
        <f aca="false">M5899*1000/365</f>
        <v>0.10699596169189</v>
      </c>
      <c r="O5899" s="0" t="n">
        <f aca="false">Table1[[#This Row],[Detection frequency 2021]]/100*365</f>
        <v>11.8625</v>
      </c>
      <c r="P5899" s="0" t="n">
        <f aca="false">Table1[[#This Row],[Flared days/year]]/12</f>
        <v>0.988541666666667</v>
      </c>
      <c r="Q5899" s="2" t="n">
        <f aca="false">Table1[[#This Row],['#days per month]]-P5955</f>
        <v>-0.110856583333333</v>
      </c>
    </row>
    <row r="5900" customFormat="false" ht="15.75" hidden="true" customHeight="false" outlineLevel="0" collapsed="false">
      <c r="A5900" s="0" t="s">
        <v>645</v>
      </c>
      <c r="B5900" s="0" t="s">
        <v>646</v>
      </c>
      <c r="C5900" s="0" t="s">
        <v>6075</v>
      </c>
      <c r="D5900" s="0" t="n">
        <v>2229</v>
      </c>
      <c r="E5900" s="0" t="n">
        <v>31.336846</v>
      </c>
      <c r="F5900" s="0" t="n">
        <v>-102.577225</v>
      </c>
      <c r="G5900" s="0" t="n">
        <v>0.00110589188679999</v>
      </c>
      <c r="H5900" s="0" t="n">
        <v>1906.07</v>
      </c>
      <c r="I5900" s="0" t="n">
        <v>1.6015</v>
      </c>
      <c r="J5900" s="0" t="n">
        <v>8.4058</v>
      </c>
      <c r="K5900" s="0" t="n">
        <v>345</v>
      </c>
      <c r="L5900" s="0" t="s">
        <v>20</v>
      </c>
      <c r="M5900" s="0" t="n">
        <f aca="false">35.3*G5900</f>
        <v>0.0390379836040396</v>
      </c>
      <c r="N5900" s="0" t="n">
        <f aca="false">M5900*1000/365</f>
        <v>0.106953379737095</v>
      </c>
      <c r="O5900" s="0" t="n">
        <f aca="false">Table1[[#This Row],[Detection frequency 2021]]/100*365</f>
        <v>30.68117</v>
      </c>
      <c r="P5900" s="0" t="n">
        <f aca="false">Table1[[#This Row],[Flared days/year]]/12</f>
        <v>2.55676416666667</v>
      </c>
      <c r="Q5900" s="2" t="n">
        <f aca="false">Table1[[#This Row],['#days per month]]-P5956</f>
        <v>1.50185029166667</v>
      </c>
    </row>
    <row r="5901" customFormat="false" ht="15.75" hidden="true" customHeight="false" outlineLevel="0" collapsed="false">
      <c r="A5901" s="0" t="s">
        <v>645</v>
      </c>
      <c r="B5901" s="0" t="s">
        <v>646</v>
      </c>
      <c r="C5901" s="0" t="s">
        <v>6076</v>
      </c>
      <c r="D5901" s="0" t="n">
        <v>1348</v>
      </c>
      <c r="E5901" s="0" t="n">
        <v>32.048106</v>
      </c>
      <c r="F5901" s="0" t="n">
        <v>-104.049768</v>
      </c>
      <c r="G5901" s="0" t="n">
        <v>0.0011056071627</v>
      </c>
      <c r="H5901" s="0" t="n">
        <v>1858.74</v>
      </c>
      <c r="I5901" s="0" t="n">
        <v>1.80837</v>
      </c>
      <c r="J5901" s="0" t="n">
        <v>7.37463</v>
      </c>
      <c r="K5901" s="0" t="n">
        <v>339</v>
      </c>
      <c r="L5901" s="0" t="s">
        <v>20</v>
      </c>
      <c r="M5901" s="0" t="n">
        <f aca="false">35.3*G5901</f>
        <v>0.03902793284331</v>
      </c>
      <c r="N5901" s="0" t="n">
        <f aca="false">M5901*1000/365</f>
        <v>0.106925843406329</v>
      </c>
      <c r="O5901" s="0" t="n">
        <f aca="false">Table1[[#This Row],[Detection frequency 2021]]/100*365</f>
        <v>26.9173995</v>
      </c>
      <c r="P5901" s="0" t="n">
        <f aca="false">Table1[[#This Row],[Flared days/year]]/12</f>
        <v>2.243116625</v>
      </c>
      <c r="Q5901" s="2" t="n">
        <f aca="false">Table1[[#This Row],['#days per month]]-P5957</f>
        <v>1.791830625</v>
      </c>
    </row>
    <row r="5902" customFormat="false" ht="15.75" hidden="true" customHeight="false" outlineLevel="0" collapsed="false">
      <c r="A5902" s="0" t="s">
        <v>598</v>
      </c>
      <c r="B5902" s="0" t="s">
        <v>599</v>
      </c>
      <c r="C5902" s="0" t="s">
        <v>6077</v>
      </c>
      <c r="D5902" s="0" t="n">
        <v>269</v>
      </c>
      <c r="E5902" s="0" t="n">
        <v>53.2583069999999</v>
      </c>
      <c r="F5902" s="0" t="n">
        <v>-115.678991</v>
      </c>
      <c r="G5902" s="0" t="n">
        <v>0.0011046267725</v>
      </c>
      <c r="H5902" s="0" t="n">
        <v>1785.4</v>
      </c>
      <c r="I5902" s="0" t="n">
        <v>1.6015</v>
      </c>
      <c r="J5902" s="0" t="n">
        <v>1.67784999999999</v>
      </c>
      <c r="K5902" s="0" t="n">
        <v>298</v>
      </c>
      <c r="L5902" s="0" t="s">
        <v>20</v>
      </c>
      <c r="M5902" s="0" t="n">
        <f aca="false">35.3*G5902</f>
        <v>0.03899332506925</v>
      </c>
      <c r="N5902" s="0" t="n">
        <f aca="false">M5902*1000/365</f>
        <v>0.106831027586986</v>
      </c>
      <c r="O5902" s="0" t="n">
        <f aca="false">Table1[[#This Row],[Detection frequency 2021]]/100*365</f>
        <v>6.12415249999996</v>
      </c>
      <c r="P5902" s="0" t="n">
        <f aca="false">Table1[[#This Row],[Flared days/year]]/12</f>
        <v>0.510346041666664</v>
      </c>
      <c r="Q5902" s="2" t="n">
        <f aca="false">Table1[[#This Row],['#days per month]]-P5958</f>
        <v>-1.98720904166667</v>
      </c>
    </row>
    <row r="5903" customFormat="false" ht="15.75" hidden="true" customHeight="false" outlineLevel="0" collapsed="false">
      <c r="A5903" s="0" t="s">
        <v>598</v>
      </c>
      <c r="B5903" s="0" t="s">
        <v>599</v>
      </c>
      <c r="C5903" s="0" t="s">
        <v>6078</v>
      </c>
      <c r="D5903" s="0" t="n">
        <v>222</v>
      </c>
      <c r="E5903" s="0" t="n">
        <v>54.482721</v>
      </c>
      <c r="F5903" s="0" t="n">
        <v>-117.544903</v>
      </c>
      <c r="G5903" s="0" t="n">
        <v>0.0011027599217</v>
      </c>
      <c r="H5903" s="0" t="n">
        <v>1875.75</v>
      </c>
      <c r="I5903" s="0" t="n">
        <v>1.6015</v>
      </c>
      <c r="J5903" s="0" t="n">
        <v>6.62252</v>
      </c>
      <c r="K5903" s="0" t="n">
        <v>302</v>
      </c>
      <c r="L5903" s="0" t="s">
        <v>20</v>
      </c>
      <c r="M5903" s="0" t="n">
        <f aca="false">35.3*G5903</f>
        <v>0.03892742523601</v>
      </c>
      <c r="N5903" s="0" t="n">
        <f aca="false">M5903*1000/365</f>
        <v>0.106650480098658</v>
      </c>
      <c r="O5903" s="0" t="n">
        <f aca="false">Table1[[#This Row],[Detection frequency 2021]]/100*365</f>
        <v>24.172198</v>
      </c>
      <c r="P5903" s="0" t="n">
        <f aca="false">Table1[[#This Row],[Flared days/year]]/12</f>
        <v>2.01434983333333</v>
      </c>
      <c r="Q5903" s="2" t="n">
        <f aca="false">Table1[[#This Row],['#days per month]]-P5959</f>
        <v>0.0892455416666695</v>
      </c>
    </row>
    <row r="5904" customFormat="false" ht="15.75" hidden="true" customHeight="false" outlineLevel="0" collapsed="false">
      <c r="A5904" s="0" t="s">
        <v>645</v>
      </c>
      <c r="B5904" s="0" t="s">
        <v>646</v>
      </c>
      <c r="C5904" s="0" t="s">
        <v>6079</v>
      </c>
      <c r="D5904" s="0" t="n">
        <v>530</v>
      </c>
      <c r="E5904" s="0" t="n">
        <v>48.110502</v>
      </c>
      <c r="F5904" s="0" t="n">
        <v>-103.523142</v>
      </c>
      <c r="G5904" s="0" t="n">
        <v>0.00110220515</v>
      </c>
      <c r="H5904" s="0" t="n">
        <v>1924.5</v>
      </c>
      <c r="I5904" s="0" t="n">
        <v>0.963069</v>
      </c>
      <c r="J5904" s="0" t="n">
        <v>5.6213</v>
      </c>
      <c r="K5904" s="0" t="n">
        <v>338</v>
      </c>
      <c r="L5904" s="0" t="s">
        <v>20</v>
      </c>
      <c r="M5904" s="0" t="n">
        <f aca="false">35.3*G5904</f>
        <v>0.038907841795</v>
      </c>
      <c r="N5904" s="0" t="n">
        <f aca="false">M5904*1000/365</f>
        <v>0.106596826835616</v>
      </c>
      <c r="O5904" s="0" t="n">
        <f aca="false">Table1[[#This Row],[Detection frequency 2021]]/100*365</f>
        <v>20.517745</v>
      </c>
      <c r="P5904" s="0" t="n">
        <f aca="false">Table1[[#This Row],[Flared days/year]]/12</f>
        <v>1.70981208333333</v>
      </c>
      <c r="Q5904" s="2" t="n">
        <f aca="false">Table1[[#This Row],['#days per month]]-P5960</f>
        <v>1.03687679166667</v>
      </c>
    </row>
    <row r="5905" customFormat="false" ht="15.75" hidden="true" customHeight="false" outlineLevel="0" collapsed="false">
      <c r="A5905" s="0" t="s">
        <v>24</v>
      </c>
      <c r="B5905" s="0" t="s">
        <v>25</v>
      </c>
      <c r="C5905" s="0" t="s">
        <v>6080</v>
      </c>
      <c r="D5905" s="0" t="n">
        <v>7039</v>
      </c>
      <c r="E5905" s="0" t="n">
        <v>54.8283689999999</v>
      </c>
      <c r="F5905" s="0" t="n">
        <v>55.759212</v>
      </c>
      <c r="G5905" s="0" t="n">
        <v>0.0011021904735</v>
      </c>
      <c r="H5905" s="0" t="n">
        <v>1881.27</v>
      </c>
      <c r="I5905" s="0" t="n">
        <v>1.6015</v>
      </c>
      <c r="J5905" s="0" t="n">
        <v>9.05797</v>
      </c>
      <c r="K5905" s="0" t="n">
        <v>276</v>
      </c>
      <c r="L5905" s="0" t="s">
        <v>20</v>
      </c>
      <c r="M5905" s="0" t="n">
        <f aca="false">35.3*G5905</f>
        <v>0.03890732371455</v>
      </c>
      <c r="N5905" s="0" t="n">
        <f aca="false">M5905*1000/365</f>
        <v>0.106595407437123</v>
      </c>
      <c r="O5905" s="0" t="n">
        <f aca="false">Table1[[#This Row],[Detection frequency 2021]]/100*365</f>
        <v>33.0615905</v>
      </c>
      <c r="P5905" s="0" t="n">
        <f aca="false">Table1[[#This Row],[Flared days/year]]/12</f>
        <v>2.75513254166667</v>
      </c>
      <c r="Q5905" s="2" t="n">
        <f aca="false">Table1[[#This Row],['#days per month]]-P5961</f>
        <v>2.001778625</v>
      </c>
    </row>
    <row r="5906" customFormat="false" ht="15.75" hidden="true" customHeight="false" outlineLevel="0" collapsed="false">
      <c r="A5906" s="0" t="s">
        <v>161</v>
      </c>
      <c r="B5906" s="0" t="s">
        <v>162</v>
      </c>
      <c r="C5906" s="0" t="s">
        <v>6081</v>
      </c>
      <c r="D5906" s="0" t="n">
        <v>9694</v>
      </c>
      <c r="E5906" s="0" t="n">
        <v>41.28312</v>
      </c>
      <c r="F5906" s="0" t="n">
        <v>83.291613</v>
      </c>
      <c r="G5906" s="0" t="n">
        <v>0.0011010134182</v>
      </c>
      <c r="H5906" s="0" t="n">
        <v>1762.66</v>
      </c>
      <c r="I5906" s="0" t="n">
        <v>1.87202</v>
      </c>
      <c r="J5906" s="0" t="n">
        <v>3.35366</v>
      </c>
      <c r="K5906" s="0" t="n">
        <v>328</v>
      </c>
      <c r="L5906" s="0" t="s">
        <v>20</v>
      </c>
      <c r="M5906" s="0" t="n">
        <f aca="false">35.3*G5906</f>
        <v>0.03886577366246</v>
      </c>
      <c r="N5906" s="0" t="n">
        <f aca="false">M5906*1000/365</f>
        <v>0.106481571677973</v>
      </c>
      <c r="O5906" s="0" t="n">
        <f aca="false">Table1[[#This Row],[Detection frequency 2021]]/100*365</f>
        <v>12.240859</v>
      </c>
      <c r="P5906" s="0" t="n">
        <f aca="false">Table1[[#This Row],[Flared days/year]]/12</f>
        <v>1.02007158333333</v>
      </c>
      <c r="Q5906" s="2" t="n">
        <f aca="false">Table1[[#This Row],['#days per month]]-P5962</f>
        <v>0.151024833333334</v>
      </c>
    </row>
    <row r="5907" customFormat="false" ht="15.75" hidden="true" customHeight="false" outlineLevel="0" collapsed="false">
      <c r="A5907" s="0" t="s">
        <v>788</v>
      </c>
      <c r="B5907" s="0" t="s">
        <v>789</v>
      </c>
      <c r="C5907" s="0" t="s">
        <v>6082</v>
      </c>
      <c r="D5907" s="0" t="n">
        <v>11910</v>
      </c>
      <c r="E5907" s="0" t="n">
        <v>-3.40764899999999</v>
      </c>
      <c r="F5907" s="0" t="n">
        <v>103.882576</v>
      </c>
      <c r="G5907" s="0" t="n">
        <v>0.0011009635181</v>
      </c>
      <c r="H5907" s="0" t="n">
        <v>1876.12</v>
      </c>
      <c r="I5907" s="0" t="n">
        <v>1.6015</v>
      </c>
      <c r="J5907" s="0" t="n">
        <v>8.82353</v>
      </c>
      <c r="K5907" s="0" t="n">
        <v>34</v>
      </c>
      <c r="L5907" s="0" t="s">
        <v>20</v>
      </c>
      <c r="M5907" s="0" t="n">
        <f aca="false">35.3*G5907</f>
        <v>0.03886401218893</v>
      </c>
      <c r="N5907" s="0" t="n">
        <f aca="false">M5907*1000/365</f>
        <v>0.106476745723096</v>
      </c>
      <c r="O5907" s="0" t="n">
        <f aca="false">Table1[[#This Row],[Detection frequency 2021]]/100*365</f>
        <v>32.2058845</v>
      </c>
      <c r="P5907" s="0" t="n">
        <f aca="false">Table1[[#This Row],[Flared days/year]]/12</f>
        <v>2.68382370833333</v>
      </c>
      <c r="Q5907" s="2" t="n">
        <f aca="false">Table1[[#This Row],['#days per month]]-P5963</f>
        <v>0.286859583333334</v>
      </c>
    </row>
    <row r="5908" customFormat="false" ht="15.75" hidden="true" customHeight="false" outlineLevel="0" collapsed="false">
      <c r="A5908" s="0" t="s">
        <v>645</v>
      </c>
      <c r="B5908" s="0" t="s">
        <v>646</v>
      </c>
      <c r="C5908" s="0" t="s">
        <v>6083</v>
      </c>
      <c r="D5908" s="0" t="n">
        <v>1541</v>
      </c>
      <c r="E5908" s="0" t="n">
        <v>31.646276</v>
      </c>
      <c r="F5908" s="0" t="n">
        <v>-103.808644</v>
      </c>
      <c r="G5908" s="0" t="n">
        <v>0.0011009517769</v>
      </c>
      <c r="H5908" s="0" t="n">
        <v>1780.92</v>
      </c>
      <c r="I5908" s="0" t="n">
        <v>1.6015</v>
      </c>
      <c r="J5908" s="0" t="n">
        <v>1.49253999999999</v>
      </c>
      <c r="K5908" s="0" t="n">
        <v>335</v>
      </c>
      <c r="L5908" s="0" t="s">
        <v>20</v>
      </c>
      <c r="M5908" s="0" t="n">
        <f aca="false">35.3*G5908</f>
        <v>0.03886359772457</v>
      </c>
      <c r="N5908" s="0" t="n">
        <f aca="false">M5908*1000/365</f>
        <v>0.106475610204301</v>
      </c>
      <c r="O5908" s="0" t="n">
        <f aca="false">Table1[[#This Row],[Detection frequency 2021]]/100*365</f>
        <v>5.44777099999996</v>
      </c>
      <c r="P5908" s="0" t="n">
        <f aca="false">Table1[[#This Row],[Flared days/year]]/12</f>
        <v>0.453980916666664</v>
      </c>
      <c r="Q5908" s="2" t="n">
        <f aca="false">Table1[[#This Row],['#days per month]]-P5964</f>
        <v>-1.080390875</v>
      </c>
    </row>
    <row r="5909" customFormat="false" ht="15.75" hidden="true" customHeight="false" outlineLevel="0" collapsed="false">
      <c r="A5909" s="0" t="s">
        <v>1829</v>
      </c>
      <c r="B5909" s="0" t="s">
        <v>1830</v>
      </c>
      <c r="C5909" s="0" t="s">
        <v>6084</v>
      </c>
      <c r="D5909" s="0" t="n">
        <v>5105</v>
      </c>
      <c r="E5909" s="0" t="n">
        <v>59.190629</v>
      </c>
      <c r="F5909" s="0" t="n">
        <v>2.385804</v>
      </c>
      <c r="G5909" s="0" t="n">
        <v>0.001100854912</v>
      </c>
      <c r="H5909" s="0" t="n">
        <v>1838.82</v>
      </c>
      <c r="I5909" s="0" t="n">
        <v>2.5009</v>
      </c>
      <c r="J5909" s="0" t="n">
        <v>2.68456</v>
      </c>
      <c r="K5909" s="0" t="n">
        <v>149</v>
      </c>
      <c r="L5909" s="0" t="s">
        <v>20</v>
      </c>
      <c r="M5909" s="0" t="n">
        <f aca="false">35.3*G5909</f>
        <v>0.0388601783936</v>
      </c>
      <c r="N5909" s="0" t="n">
        <f aca="false">M5909*1000/365</f>
        <v>0.106466242174247</v>
      </c>
      <c r="O5909" s="0" t="n">
        <f aca="false">Table1[[#This Row],[Detection frequency 2021]]/100*365</f>
        <v>9.798644</v>
      </c>
      <c r="P5909" s="0" t="n">
        <f aca="false">Table1[[#This Row],[Flared days/year]]/12</f>
        <v>0.816553666666667</v>
      </c>
      <c r="Q5909" s="2" t="n">
        <f aca="false">Table1[[#This Row],['#days per month]]-P5965</f>
        <v>0.0454272916666697</v>
      </c>
    </row>
    <row r="5910" customFormat="false" ht="15.75" hidden="true" customHeight="false" outlineLevel="0" collapsed="false">
      <c r="A5910" s="0" t="s">
        <v>201</v>
      </c>
      <c r="B5910" s="0" t="s">
        <v>202</v>
      </c>
      <c r="C5910" s="0" t="s">
        <v>6085</v>
      </c>
      <c r="D5910" s="0" t="n">
        <v>7167</v>
      </c>
      <c r="E5910" s="0" t="n">
        <v>29.157339</v>
      </c>
      <c r="F5910" s="0" t="n">
        <v>31.249304</v>
      </c>
      <c r="G5910" s="0" t="n">
        <v>0.0011003911346</v>
      </c>
      <c r="H5910" s="0" t="n">
        <v>1106.75</v>
      </c>
      <c r="I5910" s="0" t="n">
        <v>1.6015</v>
      </c>
      <c r="J5910" s="0" t="n">
        <v>10.2756999999999</v>
      </c>
      <c r="K5910" s="0" t="n">
        <v>399</v>
      </c>
      <c r="L5910" s="0" t="s">
        <v>20</v>
      </c>
      <c r="M5910" s="0" t="n">
        <f aca="false">35.3*G5910</f>
        <v>0.03884380705138</v>
      </c>
      <c r="N5910" s="0" t="n">
        <f aca="false">M5910*1000/365</f>
        <v>0.106421389181863</v>
      </c>
      <c r="O5910" s="0" t="n">
        <f aca="false">Table1[[#This Row],[Detection frequency 2021]]/100*365</f>
        <v>37.5063049999996</v>
      </c>
      <c r="P5910" s="0" t="n">
        <f aca="false">Table1[[#This Row],[Flared days/year]]/12</f>
        <v>3.12552541666664</v>
      </c>
      <c r="Q5910" s="2" t="n">
        <f aca="false">Table1[[#This Row],['#days per month]]-P5966</f>
        <v>1.2651782083333</v>
      </c>
    </row>
    <row r="5911" customFormat="false" ht="15.75" hidden="true" customHeight="false" outlineLevel="0" collapsed="false">
      <c r="A5911" s="0" t="s">
        <v>1160</v>
      </c>
      <c r="B5911" s="0" t="s">
        <v>1161</v>
      </c>
      <c r="C5911" s="0" t="s">
        <v>6086</v>
      </c>
      <c r="D5911" s="0" t="n">
        <v>9985</v>
      </c>
      <c r="E5911" s="0" t="n">
        <v>26.104322</v>
      </c>
      <c r="F5911" s="0" t="n">
        <v>69.010795</v>
      </c>
      <c r="G5911" s="0" t="n">
        <v>0.0011000594457</v>
      </c>
      <c r="H5911" s="0" t="n">
        <v>1592.33</v>
      </c>
      <c r="I5911" s="0" t="n">
        <v>1.6015</v>
      </c>
      <c r="J5911" s="0" t="n">
        <v>3.21716</v>
      </c>
      <c r="K5911" s="0" t="n">
        <v>373</v>
      </c>
      <c r="L5911" s="0" t="s">
        <v>20</v>
      </c>
      <c r="M5911" s="0" t="n">
        <f aca="false">35.3*G5911</f>
        <v>0.03883209843321</v>
      </c>
      <c r="N5911" s="0" t="n">
        <f aca="false">M5911*1000/365</f>
        <v>0.106389310775918</v>
      </c>
      <c r="O5911" s="0" t="n">
        <f aca="false">Table1[[#This Row],[Detection frequency 2021]]/100*365</f>
        <v>11.742634</v>
      </c>
      <c r="P5911" s="0" t="n">
        <f aca="false">Table1[[#This Row],[Flared days/year]]/12</f>
        <v>0.978552833333333</v>
      </c>
      <c r="Q5911" s="2" t="n">
        <f aca="false">Table1[[#This Row],['#days per month]]-P5967</f>
        <v>-0.5789265</v>
      </c>
    </row>
    <row r="5912" customFormat="false" ht="15.75" hidden="true" customHeight="false" outlineLevel="0" collapsed="false">
      <c r="A5912" s="0" t="s">
        <v>645</v>
      </c>
      <c r="B5912" s="0" t="s">
        <v>646</v>
      </c>
      <c r="C5912" s="0" t="s">
        <v>6087</v>
      </c>
      <c r="D5912" s="0" t="n">
        <v>2497</v>
      </c>
      <c r="E5912" s="0" t="n">
        <v>32.26748</v>
      </c>
      <c r="F5912" s="0" t="n">
        <v>-101.814927</v>
      </c>
      <c r="G5912" s="0" t="n">
        <v>0.0010965517622</v>
      </c>
      <c r="H5912" s="0" t="n">
        <v>1843.93</v>
      </c>
      <c r="I5912" s="0" t="n">
        <v>1.74922999999999</v>
      </c>
      <c r="J5912" s="0" t="n">
        <v>4.74777</v>
      </c>
      <c r="K5912" s="0" t="n">
        <v>337</v>
      </c>
      <c r="L5912" s="0" t="s">
        <v>20</v>
      </c>
      <c r="M5912" s="0" t="n">
        <f aca="false">35.3*G5912</f>
        <v>0.03870827720566</v>
      </c>
      <c r="N5912" s="0" t="n">
        <f aca="false">M5912*1000/365</f>
        <v>0.106050074536055</v>
      </c>
      <c r="O5912" s="0" t="n">
        <f aca="false">Table1[[#This Row],[Detection frequency 2021]]/100*365</f>
        <v>17.3293605</v>
      </c>
      <c r="P5912" s="0" t="n">
        <f aca="false">Table1[[#This Row],[Flared days/year]]/12</f>
        <v>1.444113375</v>
      </c>
      <c r="Q5912" s="2" t="n">
        <f aca="false">Table1[[#This Row],['#days per month]]-P5968</f>
        <v>0.4302255</v>
      </c>
    </row>
    <row r="5913" customFormat="false" ht="15.75" hidden="true" customHeight="false" outlineLevel="0" collapsed="false">
      <c r="A5913" s="0" t="s">
        <v>606</v>
      </c>
      <c r="B5913" s="0" t="s">
        <v>607</v>
      </c>
      <c r="C5913" s="0" t="s">
        <v>6088</v>
      </c>
      <c r="D5913" s="0" t="n">
        <v>4788</v>
      </c>
      <c r="E5913" s="0" t="n">
        <v>-12.454677</v>
      </c>
      <c r="F5913" s="0" t="n">
        <v>-38.482987</v>
      </c>
      <c r="G5913" s="0" t="n">
        <v>0.0010944823757</v>
      </c>
      <c r="H5913" s="0" t="n">
        <v>1865.56</v>
      </c>
      <c r="I5913" s="0" t="n">
        <v>1.6015</v>
      </c>
      <c r="J5913" s="0" t="n">
        <v>2.38095</v>
      </c>
      <c r="K5913" s="0" t="n">
        <v>294</v>
      </c>
      <c r="L5913" s="0" t="s">
        <v>20</v>
      </c>
      <c r="M5913" s="0" t="n">
        <f aca="false">35.3*G5913</f>
        <v>0.03863522786221</v>
      </c>
      <c r="N5913" s="0" t="n">
        <f aca="false">M5913*1000/365</f>
        <v>0.105849939348521</v>
      </c>
      <c r="O5913" s="0" t="n">
        <f aca="false">Table1[[#This Row],[Detection frequency 2021]]/100*365</f>
        <v>8.6904675</v>
      </c>
      <c r="P5913" s="0" t="n">
        <f aca="false">Table1[[#This Row],[Flared days/year]]/12</f>
        <v>0.724205625</v>
      </c>
      <c r="Q5913" s="2" t="n">
        <f aca="false">Table1[[#This Row],['#days per month]]-P5969</f>
        <v>-1.49239375</v>
      </c>
    </row>
    <row r="5914" customFormat="false" ht="15.75" hidden="true" customHeight="false" outlineLevel="0" collapsed="false">
      <c r="A5914" s="0" t="s">
        <v>645</v>
      </c>
      <c r="B5914" s="0" t="s">
        <v>646</v>
      </c>
      <c r="C5914" s="0" t="s">
        <v>6089</v>
      </c>
      <c r="D5914" s="0" t="n">
        <v>2857</v>
      </c>
      <c r="E5914" s="0" t="n">
        <v>28.444587</v>
      </c>
      <c r="F5914" s="0" t="n">
        <v>-99.694925</v>
      </c>
      <c r="G5914" s="0" t="n">
        <v>0.0010912887693</v>
      </c>
      <c r="H5914" s="0" t="n">
        <v>1920.85</v>
      </c>
      <c r="I5914" s="0" t="n">
        <v>1.33692</v>
      </c>
      <c r="J5914" s="0" t="n">
        <v>9.25373</v>
      </c>
      <c r="K5914" s="0" t="n">
        <v>335</v>
      </c>
      <c r="L5914" s="0" t="s">
        <v>20</v>
      </c>
      <c r="M5914" s="0" t="n">
        <f aca="false">35.3*G5914</f>
        <v>0.03852249355629</v>
      </c>
      <c r="N5914" s="0" t="n">
        <f aca="false">M5914*1000/365</f>
        <v>0.105541078236411</v>
      </c>
      <c r="O5914" s="0" t="n">
        <f aca="false">Table1[[#This Row],[Detection frequency 2021]]/100*365</f>
        <v>33.7761145</v>
      </c>
      <c r="P5914" s="0" t="n">
        <f aca="false">Table1[[#This Row],[Flared days/year]]/12</f>
        <v>2.81467620833333</v>
      </c>
      <c r="Q5914" s="2" t="n">
        <f aca="false">Table1[[#This Row],['#days per month]]-P5970</f>
        <v>0.531141916666666</v>
      </c>
    </row>
    <row r="5915" customFormat="false" ht="15.75" hidden="true" customHeight="false" outlineLevel="0" collapsed="false">
      <c r="A5915" s="0" t="s">
        <v>645</v>
      </c>
      <c r="B5915" s="0" t="s">
        <v>646</v>
      </c>
      <c r="C5915" s="0" t="s">
        <v>6090</v>
      </c>
      <c r="D5915" s="0" t="n">
        <v>2271</v>
      </c>
      <c r="E5915" s="0" t="n">
        <v>32.234971</v>
      </c>
      <c r="F5915" s="0" t="n">
        <v>-102.247263</v>
      </c>
      <c r="G5915" s="0" t="n">
        <v>0.0010904610147</v>
      </c>
      <c r="H5915" s="0" t="n">
        <v>1799.85</v>
      </c>
      <c r="I5915" s="0" t="n">
        <v>1.6015</v>
      </c>
      <c r="J5915" s="0" t="n">
        <v>3.84615</v>
      </c>
      <c r="K5915" s="0" t="n">
        <v>338</v>
      </c>
      <c r="L5915" s="0" t="s">
        <v>20</v>
      </c>
      <c r="M5915" s="0" t="n">
        <f aca="false">35.3*G5915</f>
        <v>0.03849327381891</v>
      </c>
      <c r="N5915" s="0" t="n">
        <f aca="false">M5915*1000/365</f>
        <v>0.105461024161397</v>
      </c>
      <c r="O5915" s="0" t="n">
        <f aca="false">Table1[[#This Row],[Detection frequency 2021]]/100*365</f>
        <v>14.0384475</v>
      </c>
      <c r="P5915" s="0" t="n">
        <f aca="false">Table1[[#This Row],[Flared days/year]]/12</f>
        <v>1.169870625</v>
      </c>
      <c r="Q5915" s="2" t="n">
        <f aca="false">Table1[[#This Row],['#days per month]]-P5971</f>
        <v>-0.863802916666667</v>
      </c>
    </row>
    <row r="5916" customFormat="false" ht="15.75" hidden="true" customHeight="false" outlineLevel="0" collapsed="false">
      <c r="A5916" s="0" t="s">
        <v>24</v>
      </c>
      <c r="B5916" s="0" t="s">
        <v>25</v>
      </c>
      <c r="C5916" s="0" t="s">
        <v>6091</v>
      </c>
      <c r="D5916" s="0" t="n">
        <v>6472</v>
      </c>
      <c r="E5916" s="0" t="n">
        <v>60.161513</v>
      </c>
      <c r="F5916" s="0" t="n">
        <v>56.871567</v>
      </c>
      <c r="G5916" s="0" t="n">
        <v>0.0010898798253</v>
      </c>
      <c r="H5916" s="0" t="n">
        <v>1839.75</v>
      </c>
      <c r="I5916" s="0" t="n">
        <v>1.6015</v>
      </c>
      <c r="J5916" s="0" t="n">
        <v>2.35294</v>
      </c>
      <c r="K5916" s="0" t="n">
        <v>170</v>
      </c>
      <c r="L5916" s="0" t="s">
        <v>20</v>
      </c>
      <c r="M5916" s="0" t="n">
        <f aca="false">35.3*G5916</f>
        <v>0.03847275783309</v>
      </c>
      <c r="N5916" s="0" t="n">
        <f aca="false">M5916*1000/365</f>
        <v>0.105404815981068</v>
      </c>
      <c r="O5916" s="0" t="n">
        <f aca="false">Table1[[#This Row],[Detection frequency 2021]]/100*365</f>
        <v>8.588231</v>
      </c>
      <c r="P5916" s="0" t="n">
        <f aca="false">Table1[[#This Row],[Flared days/year]]/12</f>
        <v>0.715685916666667</v>
      </c>
      <c r="Q5916" s="2" t="n">
        <f aca="false">Table1[[#This Row],['#days per month]]-P5972</f>
        <v>-1.63611858333333</v>
      </c>
    </row>
    <row r="5917" customFormat="false" ht="15.75" hidden="true" customHeight="false" outlineLevel="0" collapsed="false">
      <c r="A5917" s="0" t="s">
        <v>645</v>
      </c>
      <c r="B5917" s="0" t="s">
        <v>646</v>
      </c>
      <c r="C5917" s="0" t="s">
        <v>6092</v>
      </c>
      <c r="D5917" s="0" t="n">
        <v>1587</v>
      </c>
      <c r="E5917" s="0" t="n">
        <v>31.0392</v>
      </c>
      <c r="F5917" s="0" t="n">
        <v>-103.724948</v>
      </c>
      <c r="G5917" s="0" t="n">
        <v>0.00108834172809999</v>
      </c>
      <c r="H5917" s="0" t="n">
        <v>1782.16</v>
      </c>
      <c r="I5917" s="0" t="n">
        <v>1.77607999999999</v>
      </c>
      <c r="J5917" s="0" t="n">
        <v>6.52173999999999</v>
      </c>
      <c r="K5917" s="0" t="n">
        <v>322</v>
      </c>
      <c r="L5917" s="0" t="s">
        <v>20</v>
      </c>
      <c r="M5917" s="0" t="n">
        <f aca="false">35.3*G5917</f>
        <v>0.0384184630019296</v>
      </c>
      <c r="N5917" s="0" t="n">
        <f aca="false">M5917*1000/365</f>
        <v>0.105256063018985</v>
      </c>
      <c r="O5917" s="0" t="n">
        <f aca="false">Table1[[#This Row],[Detection frequency 2021]]/100*365</f>
        <v>23.804351</v>
      </c>
      <c r="P5917" s="0" t="n">
        <f aca="false">Table1[[#This Row],[Flared days/year]]/12</f>
        <v>1.98369591666666</v>
      </c>
      <c r="Q5917" s="2" t="n">
        <f aca="false">Table1[[#This Row],['#days per month]]-P5973</f>
        <v>-1.39593033333331</v>
      </c>
    </row>
    <row r="5918" customFormat="false" ht="15.75" hidden="true" customHeight="false" outlineLevel="0" collapsed="false">
      <c r="A5918" s="0" t="s">
        <v>1373</v>
      </c>
      <c r="B5918" s="0" t="s">
        <v>1374</v>
      </c>
      <c r="C5918" s="0" t="s">
        <v>6093</v>
      </c>
      <c r="D5918" s="0" t="n">
        <v>5339</v>
      </c>
      <c r="E5918" s="0" t="n">
        <v>52.736066</v>
      </c>
      <c r="F5918" s="0" t="n">
        <v>14.9590329999999</v>
      </c>
      <c r="G5918" s="0" t="n">
        <v>0.0010883035692</v>
      </c>
      <c r="H5918" s="0" t="n">
        <v>1938.89</v>
      </c>
      <c r="I5918" s="0" t="n">
        <v>1.6015</v>
      </c>
      <c r="J5918" s="0" t="n">
        <v>9.12548</v>
      </c>
      <c r="K5918" s="0" t="n">
        <v>263</v>
      </c>
      <c r="L5918" s="0" t="s">
        <v>20</v>
      </c>
      <c r="M5918" s="0" t="n">
        <f aca="false">35.3*G5918</f>
        <v>0.03841711599276</v>
      </c>
      <c r="N5918" s="0" t="n">
        <f aca="false">M5918*1000/365</f>
        <v>0.105252372582904</v>
      </c>
      <c r="O5918" s="0" t="n">
        <f aca="false">Table1[[#This Row],[Detection frequency 2021]]/100*365</f>
        <v>33.308002</v>
      </c>
      <c r="P5918" s="0" t="n">
        <f aca="false">Table1[[#This Row],[Flared days/year]]/12</f>
        <v>2.77566683333333</v>
      </c>
      <c r="Q5918" s="2" t="n">
        <f aca="false">Table1[[#This Row],['#days per month]]-P5974</f>
        <v>0.268198958333334</v>
      </c>
    </row>
    <row r="5919" customFormat="false" ht="15.75" hidden="true" customHeight="false" outlineLevel="0" collapsed="false">
      <c r="A5919" s="0" t="s">
        <v>645</v>
      </c>
      <c r="B5919" s="0" t="s">
        <v>646</v>
      </c>
      <c r="C5919" s="0" t="s">
        <v>6094</v>
      </c>
      <c r="D5919" s="0" t="n">
        <v>1436</v>
      </c>
      <c r="E5919" s="0" t="n">
        <v>31.7770539999999</v>
      </c>
      <c r="F5919" s="0" t="n">
        <v>-103.930074</v>
      </c>
      <c r="G5919" s="0" t="n">
        <v>0.001086061</v>
      </c>
      <c r="H5919" s="0" t="n">
        <v>1866.45</v>
      </c>
      <c r="I5919" s="0" t="n">
        <v>2.2753</v>
      </c>
      <c r="J5919" s="0" t="n">
        <v>7.62463</v>
      </c>
      <c r="K5919" s="0" t="n">
        <v>341</v>
      </c>
      <c r="L5919" s="0" t="s">
        <v>20</v>
      </c>
      <c r="M5919" s="0" t="n">
        <f aca="false">35.3*G5919</f>
        <v>0.0383379533</v>
      </c>
      <c r="N5919" s="0" t="n">
        <f aca="false">M5919*1000/365</f>
        <v>0.105035488493151</v>
      </c>
      <c r="O5919" s="0" t="n">
        <f aca="false">Table1[[#This Row],[Detection frequency 2021]]/100*365</f>
        <v>27.8298995</v>
      </c>
      <c r="P5919" s="0" t="n">
        <f aca="false">Table1[[#This Row],[Flared days/year]]/12</f>
        <v>2.31915829166667</v>
      </c>
      <c r="Q5919" s="2" t="n">
        <f aca="false">Table1[[#This Row],['#days per month]]-P5975</f>
        <v>-0.275629749999997</v>
      </c>
    </row>
    <row r="5920" customFormat="false" ht="15.75" hidden="true" customHeight="false" outlineLevel="0" collapsed="false">
      <c r="A5920" s="0" t="s">
        <v>24</v>
      </c>
      <c r="B5920" s="0" t="s">
        <v>25</v>
      </c>
      <c r="C5920" s="0" t="s">
        <v>6095</v>
      </c>
      <c r="D5920" s="0" t="n">
        <v>8930</v>
      </c>
      <c r="E5920" s="0" t="n">
        <v>70.840533</v>
      </c>
      <c r="F5920" s="0" t="n">
        <v>74.259754</v>
      </c>
      <c r="G5920" s="0" t="n">
        <v>0.0010854005575</v>
      </c>
      <c r="H5920" s="0" t="n">
        <v>1267.44</v>
      </c>
      <c r="I5920" s="0" t="n">
        <v>1.6015</v>
      </c>
      <c r="J5920" s="0" t="n">
        <v>4.22885999999999</v>
      </c>
      <c r="K5920" s="0" t="n">
        <v>402</v>
      </c>
      <c r="L5920" s="0" t="s">
        <v>218</v>
      </c>
      <c r="M5920" s="0" t="n">
        <f aca="false">35.3*G5920</f>
        <v>0.03831463967975</v>
      </c>
      <c r="N5920" s="0" t="n">
        <f aca="false">M5920*1000/365</f>
        <v>0.104971615560959</v>
      </c>
      <c r="O5920" s="0" t="n">
        <f aca="false">Table1[[#This Row],[Detection frequency 2021]]/100*365</f>
        <v>15.435339</v>
      </c>
      <c r="P5920" s="0" t="n">
        <f aca="false">Table1[[#This Row],[Flared days/year]]/12</f>
        <v>1.28627825</v>
      </c>
      <c r="Q5920" s="2" t="n">
        <f aca="false">Table1[[#This Row],['#days per month]]-P5976</f>
        <v>0.226181375</v>
      </c>
    </row>
    <row r="5921" customFormat="false" ht="15.75" hidden="true" customHeight="false" outlineLevel="0" collapsed="false">
      <c r="A5921" s="0" t="s">
        <v>645</v>
      </c>
      <c r="B5921" s="0" t="s">
        <v>646</v>
      </c>
      <c r="C5921" s="0" t="s">
        <v>6096</v>
      </c>
      <c r="D5921" s="0" t="n">
        <v>3597</v>
      </c>
      <c r="E5921" s="0" t="n">
        <v>29.693633</v>
      </c>
      <c r="F5921" s="0" t="n">
        <v>-91.356348</v>
      </c>
      <c r="G5921" s="0" t="n">
        <v>0.0010853213044</v>
      </c>
      <c r="H5921" s="0" t="n">
        <v>1993.43</v>
      </c>
      <c r="I5921" s="0" t="n">
        <v>1.6015</v>
      </c>
      <c r="J5921" s="0" t="n">
        <v>7.0922</v>
      </c>
      <c r="K5921" s="0" t="n">
        <v>282</v>
      </c>
      <c r="L5921" s="0" t="s">
        <v>20</v>
      </c>
      <c r="M5921" s="0" t="n">
        <f aca="false">35.3*G5921</f>
        <v>0.03831184204532</v>
      </c>
      <c r="N5921" s="0" t="n">
        <f aca="false">M5921*1000/365</f>
        <v>0.104963950809096</v>
      </c>
      <c r="O5921" s="0" t="n">
        <f aca="false">Table1[[#This Row],[Detection frequency 2021]]/100*365</f>
        <v>25.88653</v>
      </c>
      <c r="P5921" s="0" t="n">
        <f aca="false">Table1[[#This Row],[Flared days/year]]/12</f>
        <v>2.15721083333333</v>
      </c>
      <c r="Q5921" s="2" t="n">
        <f aca="false">Table1[[#This Row],['#days per month]]-P5977</f>
        <v>0.5373895</v>
      </c>
    </row>
    <row r="5922" customFormat="false" ht="15.75" hidden="true" customHeight="false" outlineLevel="0" collapsed="false">
      <c r="A5922" s="0" t="s">
        <v>645</v>
      </c>
      <c r="B5922" s="0" t="s">
        <v>646</v>
      </c>
      <c r="C5922" s="0" t="s">
        <v>6097</v>
      </c>
      <c r="D5922" s="0" t="n">
        <v>1155</v>
      </c>
      <c r="E5922" s="0" t="n">
        <v>35.443865</v>
      </c>
      <c r="F5922" s="0" t="n">
        <v>-119.64152</v>
      </c>
      <c r="G5922" s="0" t="n">
        <v>0.0010838184308</v>
      </c>
      <c r="H5922" s="0" t="n">
        <v>1947.98</v>
      </c>
      <c r="I5922" s="0" t="n">
        <v>1.6015</v>
      </c>
      <c r="J5922" s="0" t="n">
        <v>9.42928</v>
      </c>
      <c r="K5922" s="0" t="n">
        <v>403</v>
      </c>
      <c r="L5922" s="0" t="s">
        <v>20</v>
      </c>
      <c r="M5922" s="0" t="n">
        <f aca="false">35.3*G5922</f>
        <v>0.03825879060724</v>
      </c>
      <c r="N5922" s="0" t="n">
        <f aca="false">M5922*1000/365</f>
        <v>0.104818604403397</v>
      </c>
      <c r="O5922" s="0" t="n">
        <f aca="false">Table1[[#This Row],[Detection frequency 2021]]/100*365</f>
        <v>34.416872</v>
      </c>
      <c r="P5922" s="0" t="n">
        <f aca="false">Table1[[#This Row],[Flared days/year]]/12</f>
        <v>2.86807266666667</v>
      </c>
      <c r="Q5922" s="2" t="n">
        <f aca="false">Table1[[#This Row],['#days per month]]-P5978</f>
        <v>1.099662875</v>
      </c>
    </row>
    <row r="5923" customFormat="false" ht="15.75" hidden="true" customHeight="false" outlineLevel="0" collapsed="false">
      <c r="A5923" s="0" t="s">
        <v>161</v>
      </c>
      <c r="B5923" s="0" t="s">
        <v>162</v>
      </c>
      <c r="C5923" s="0" t="s">
        <v>6098</v>
      </c>
      <c r="D5923" s="0" t="n">
        <v>11096</v>
      </c>
      <c r="E5923" s="0" t="n">
        <v>39.1347979999999</v>
      </c>
      <c r="F5923" s="0" t="n">
        <v>109.66241</v>
      </c>
      <c r="G5923" s="0" t="n">
        <v>0.0010834221653</v>
      </c>
      <c r="H5923" s="0" t="n">
        <v>1845.14</v>
      </c>
      <c r="I5923" s="0" t="n">
        <v>1.6015</v>
      </c>
      <c r="J5923" s="0" t="n">
        <v>6.51558</v>
      </c>
      <c r="K5923" s="0" t="n">
        <v>353</v>
      </c>
      <c r="L5923" s="0" t="s">
        <v>20</v>
      </c>
      <c r="M5923" s="0" t="n">
        <f aca="false">35.3*G5923</f>
        <v>0.03824480243509</v>
      </c>
      <c r="N5923" s="0" t="n">
        <f aca="false">M5923*1000/365</f>
        <v>0.104780280644082</v>
      </c>
      <c r="O5923" s="0" t="n">
        <f aca="false">Table1[[#This Row],[Detection frequency 2021]]/100*365</f>
        <v>23.781867</v>
      </c>
      <c r="P5923" s="0" t="n">
        <f aca="false">Table1[[#This Row],[Flared days/year]]/12</f>
        <v>1.98182225</v>
      </c>
      <c r="Q5923" s="2" t="n">
        <f aca="false">Table1[[#This Row],['#days per month]]-P5979</f>
        <v>1.17903516666667</v>
      </c>
    </row>
    <row r="5924" customFormat="false" ht="15.75" hidden="true" customHeight="false" outlineLevel="0" collapsed="false">
      <c r="A5924" s="0" t="s">
        <v>78</v>
      </c>
      <c r="B5924" s="0" t="s">
        <v>79</v>
      </c>
      <c r="C5924" s="0" t="s">
        <v>6099</v>
      </c>
      <c r="D5924" s="0" t="n">
        <v>8414</v>
      </c>
      <c r="E5924" s="0" t="n">
        <v>22.879597</v>
      </c>
      <c r="F5924" s="0" t="n">
        <v>55.854116</v>
      </c>
      <c r="G5924" s="0" t="n">
        <v>0.0006062891503</v>
      </c>
      <c r="H5924" s="0" t="n">
        <v>1681.56</v>
      </c>
      <c r="I5924" s="0" t="n">
        <v>1.6015</v>
      </c>
      <c r="J5924" s="0" t="n">
        <v>2.7248</v>
      </c>
      <c r="K5924" s="0" t="n">
        <v>367</v>
      </c>
      <c r="L5924" s="0" t="s">
        <v>20</v>
      </c>
      <c r="M5924" s="0" t="n">
        <f aca="false">35.3*G5924</f>
        <v>0.02140200700559</v>
      </c>
      <c r="N5924" s="0" t="n">
        <f aca="false">M5924*1000/365</f>
        <v>0.0586356356317534</v>
      </c>
      <c r="O5924" s="0" t="n">
        <f aca="false">Table1[[#This Row],[Detection frequency 2021]]/100*365</f>
        <v>9.94552</v>
      </c>
      <c r="P5924" s="0" t="n">
        <f aca="false">Table1[[#This Row],[Flared days/year]]/12</f>
        <v>0.828793333333333</v>
      </c>
      <c r="Q5924" s="2" t="n">
        <f aca="false">Table1[[#This Row],['#days per month]]-P5980</f>
        <v>-1.09759454166667</v>
      </c>
    </row>
    <row r="5925" customFormat="false" ht="15.75" hidden="true" customHeight="false" outlineLevel="0" collapsed="false">
      <c r="A5925" s="0" t="s">
        <v>161</v>
      </c>
      <c r="B5925" s="0" t="s">
        <v>162</v>
      </c>
      <c r="C5925" s="0" t="s">
        <v>6100</v>
      </c>
      <c r="D5925" s="0" t="n">
        <v>11259</v>
      </c>
      <c r="E5925" s="0" t="n">
        <v>35.727764</v>
      </c>
      <c r="F5925" s="0" t="n">
        <v>112.533639999999</v>
      </c>
      <c r="G5925" s="0" t="n">
        <v>0.0010827617228</v>
      </c>
      <c r="H5925" s="0" t="n">
        <v>1854.06</v>
      </c>
      <c r="I5925" s="0" t="n">
        <v>1.6015</v>
      </c>
      <c r="J5925" s="0" t="n">
        <v>4.29688</v>
      </c>
      <c r="K5925" s="0" t="n">
        <v>256</v>
      </c>
      <c r="L5925" s="0" t="s">
        <v>20</v>
      </c>
      <c r="M5925" s="0" t="n">
        <f aca="false">35.3*G5925</f>
        <v>0.03822148881484</v>
      </c>
      <c r="N5925" s="0" t="n">
        <f aca="false">M5925*1000/365</f>
        <v>0.10471640771189</v>
      </c>
      <c r="O5925" s="0" t="n">
        <f aca="false">Table1[[#This Row],[Detection frequency 2021]]/100*365</f>
        <v>15.683612</v>
      </c>
      <c r="P5925" s="0" t="n">
        <f aca="false">Table1[[#This Row],[Flared days/year]]/12</f>
        <v>1.30696766666667</v>
      </c>
      <c r="Q5925" s="2" t="n">
        <f aca="false">Table1[[#This Row],['#days per month]]-P5981</f>
        <v>0.0105180833333336</v>
      </c>
    </row>
    <row r="5926" customFormat="false" ht="15.75" hidden="true" customHeight="false" outlineLevel="0" collapsed="false">
      <c r="A5926" s="0" t="s">
        <v>645</v>
      </c>
      <c r="B5926" s="0" t="s">
        <v>646</v>
      </c>
      <c r="C5926" s="0" t="s">
        <v>6101</v>
      </c>
      <c r="D5926" s="0" t="n">
        <v>3352</v>
      </c>
      <c r="E5926" s="0" t="n">
        <v>29.341853</v>
      </c>
      <c r="F5926" s="0" t="n">
        <v>-97.4058589999999</v>
      </c>
      <c r="G5926" s="0" t="n">
        <v>0.0010827529169</v>
      </c>
      <c r="H5926" s="0" t="n">
        <v>1767.57</v>
      </c>
      <c r="I5926" s="0" t="n">
        <v>1.6015</v>
      </c>
      <c r="J5926" s="0" t="n">
        <v>6.51466</v>
      </c>
      <c r="K5926" s="0" t="n">
        <v>307</v>
      </c>
      <c r="L5926" s="0" t="s">
        <v>20</v>
      </c>
      <c r="M5926" s="0" t="n">
        <f aca="false">35.3*G5926</f>
        <v>0.03822117796657</v>
      </c>
      <c r="N5926" s="0" t="n">
        <f aca="false">M5926*1000/365</f>
        <v>0.104715556072794</v>
      </c>
      <c r="O5926" s="0" t="n">
        <f aca="false">Table1[[#This Row],[Detection frequency 2021]]/100*365</f>
        <v>23.778509</v>
      </c>
      <c r="P5926" s="0" t="n">
        <f aca="false">Table1[[#This Row],[Flared days/year]]/12</f>
        <v>1.98154241666667</v>
      </c>
      <c r="Q5926" s="2" t="n">
        <f aca="false">Table1[[#This Row],['#days per month]]-P5982</f>
        <v>0.0990762083333332</v>
      </c>
    </row>
    <row r="5927" customFormat="false" ht="15.75" hidden="true" customHeight="false" outlineLevel="0" collapsed="false">
      <c r="A5927" s="0" t="s">
        <v>645</v>
      </c>
      <c r="B5927" s="0" t="s">
        <v>646</v>
      </c>
      <c r="C5927" s="0" t="s">
        <v>6102</v>
      </c>
      <c r="D5927" s="0" t="n">
        <v>3358</v>
      </c>
      <c r="E5927" s="0" t="n">
        <v>29.3710469999999</v>
      </c>
      <c r="F5927" s="0" t="n">
        <v>-97.37867</v>
      </c>
      <c r="G5927" s="0" t="n">
        <v>0.0010826883403</v>
      </c>
      <c r="H5927" s="0" t="n">
        <v>1789.12</v>
      </c>
      <c r="I5927" s="0" t="n">
        <v>1.6015</v>
      </c>
      <c r="J5927" s="0" t="n">
        <v>8.19113</v>
      </c>
      <c r="K5927" s="0" t="n">
        <v>293</v>
      </c>
      <c r="L5927" s="0" t="s">
        <v>20</v>
      </c>
      <c r="M5927" s="0" t="n">
        <f aca="false">35.3*G5927</f>
        <v>0.03821889841259</v>
      </c>
      <c r="N5927" s="0" t="n">
        <f aca="false">M5927*1000/365</f>
        <v>0.104709310719425</v>
      </c>
      <c r="O5927" s="0" t="n">
        <f aca="false">Table1[[#This Row],[Detection frequency 2021]]/100*365</f>
        <v>29.8976245</v>
      </c>
      <c r="P5927" s="0" t="n">
        <f aca="false">Table1[[#This Row],[Flared days/year]]/12</f>
        <v>2.49146870833333</v>
      </c>
      <c r="Q5927" s="2" t="n">
        <f aca="false">Table1[[#This Row],['#days per month]]-P5983</f>
        <v>2.09124925</v>
      </c>
    </row>
    <row r="5928" customFormat="false" ht="15.75" hidden="true" customHeight="false" outlineLevel="0" collapsed="false">
      <c r="A5928" s="0" t="s">
        <v>645</v>
      </c>
      <c r="B5928" s="0" t="s">
        <v>646</v>
      </c>
      <c r="C5928" s="0" t="s">
        <v>6103</v>
      </c>
      <c r="D5928" s="0" t="n">
        <v>673</v>
      </c>
      <c r="E5928" s="0" t="n">
        <v>47.90494</v>
      </c>
      <c r="F5928" s="0" t="n">
        <v>-103.075758</v>
      </c>
      <c r="G5928" s="0" t="n">
        <v>0.0010825474459</v>
      </c>
      <c r="H5928" s="0" t="n">
        <v>1890.96</v>
      </c>
      <c r="I5928" s="0" t="n">
        <v>2.47673</v>
      </c>
      <c r="J5928" s="0" t="n">
        <v>6.28571</v>
      </c>
      <c r="K5928" s="0" t="n">
        <v>350</v>
      </c>
      <c r="L5928" s="0" t="s">
        <v>20</v>
      </c>
      <c r="M5928" s="0" t="n">
        <f aca="false">35.3*G5928</f>
        <v>0.03821392484027</v>
      </c>
      <c r="N5928" s="0" t="n">
        <f aca="false">M5928*1000/365</f>
        <v>0.10469568449389</v>
      </c>
      <c r="O5928" s="0" t="n">
        <f aca="false">Table1[[#This Row],[Detection frequency 2021]]/100*365</f>
        <v>22.9428415</v>
      </c>
      <c r="P5928" s="0" t="n">
        <f aca="false">Table1[[#This Row],[Flared days/year]]/12</f>
        <v>1.91190345833333</v>
      </c>
      <c r="Q5928" s="2" t="n">
        <f aca="false">Table1[[#This Row],['#days per month]]-P5984</f>
        <v>0.197017875</v>
      </c>
    </row>
    <row r="5929" customFormat="false" ht="15.75" hidden="true" customHeight="false" outlineLevel="0" collapsed="false">
      <c r="A5929" s="0" t="s">
        <v>645</v>
      </c>
      <c r="B5929" s="0" t="s">
        <v>646</v>
      </c>
      <c r="C5929" s="0" t="s">
        <v>6104</v>
      </c>
      <c r="D5929" s="0" t="n">
        <v>3266</v>
      </c>
      <c r="E5929" s="0" t="n">
        <v>34.508394</v>
      </c>
      <c r="F5929" s="0" t="n">
        <v>-97.672889</v>
      </c>
      <c r="G5929" s="0" t="n">
        <v>0.0010825180929</v>
      </c>
      <c r="H5929" s="0" t="n">
        <v>1909.9</v>
      </c>
      <c r="I5929" s="0" t="n">
        <v>1.6015</v>
      </c>
      <c r="J5929" s="0" t="n">
        <v>8.6262</v>
      </c>
      <c r="K5929" s="0" t="n">
        <v>313</v>
      </c>
      <c r="L5929" s="0" t="s">
        <v>20</v>
      </c>
      <c r="M5929" s="0" t="n">
        <f aca="false">35.3*G5929</f>
        <v>0.03821288867937</v>
      </c>
      <c r="N5929" s="0" t="n">
        <f aca="false">M5929*1000/365</f>
        <v>0.104692845696904</v>
      </c>
      <c r="O5929" s="0" t="n">
        <f aca="false">Table1[[#This Row],[Detection frequency 2021]]/100*365</f>
        <v>31.48563</v>
      </c>
      <c r="P5929" s="0" t="n">
        <f aca="false">Table1[[#This Row],[Flared days/year]]/12</f>
        <v>2.6238025</v>
      </c>
      <c r="Q5929" s="2" t="n">
        <f aca="false">Table1[[#This Row],['#days per month]]-P5985</f>
        <v>0.437604583333337</v>
      </c>
    </row>
    <row r="5930" customFormat="false" ht="15.75" hidden="true" customHeight="false" outlineLevel="0" collapsed="false">
      <c r="A5930" s="0" t="s">
        <v>645</v>
      </c>
      <c r="B5930" s="0" t="s">
        <v>646</v>
      </c>
      <c r="C5930" s="0" t="s">
        <v>6105</v>
      </c>
      <c r="D5930" s="0" t="n">
        <v>679</v>
      </c>
      <c r="E5930" s="0" t="n">
        <v>47.903933</v>
      </c>
      <c r="F5930" s="0" t="n">
        <v>-103.060388</v>
      </c>
      <c r="G5930" s="0" t="n">
        <v>0.0010821746628</v>
      </c>
      <c r="H5930" s="0" t="n">
        <v>1936.12</v>
      </c>
      <c r="I5930" s="0" t="n">
        <v>1.91048</v>
      </c>
      <c r="J5930" s="0" t="n">
        <v>8.19208999999999</v>
      </c>
      <c r="K5930" s="0" t="n">
        <v>354</v>
      </c>
      <c r="L5930" s="0" t="s">
        <v>20</v>
      </c>
      <c r="M5930" s="0" t="n">
        <f aca="false">35.3*G5930</f>
        <v>0.03820076559684</v>
      </c>
      <c r="N5930" s="0" t="n">
        <f aca="false">M5930*1000/365</f>
        <v>0.104659631772164</v>
      </c>
      <c r="O5930" s="0" t="n">
        <f aca="false">Table1[[#This Row],[Detection frequency 2021]]/100*365</f>
        <v>29.9011285</v>
      </c>
      <c r="P5930" s="0" t="n">
        <f aca="false">Table1[[#This Row],[Flared days/year]]/12</f>
        <v>2.49176070833333</v>
      </c>
      <c r="Q5930" s="2" t="n">
        <f aca="false">Table1[[#This Row],['#days per month]]-P5986</f>
        <v>1.40545075</v>
      </c>
    </row>
    <row r="5931" customFormat="false" ht="15.75" hidden="true" customHeight="false" outlineLevel="0" collapsed="false">
      <c r="A5931" s="0" t="s">
        <v>645</v>
      </c>
      <c r="B5931" s="0" t="s">
        <v>646</v>
      </c>
      <c r="C5931" s="0" t="s">
        <v>6106</v>
      </c>
      <c r="D5931" s="0" t="n">
        <v>3429</v>
      </c>
      <c r="E5931" s="0" t="n">
        <v>30.210269</v>
      </c>
      <c r="F5931" s="0" t="n">
        <v>-96.713021</v>
      </c>
      <c r="G5931" s="0" t="n">
        <v>0.00108186939159999</v>
      </c>
      <c r="H5931" s="0" t="n">
        <v>1928.91</v>
      </c>
      <c r="I5931" s="0" t="n">
        <v>1.6015</v>
      </c>
      <c r="J5931" s="0" t="n">
        <v>5.38721</v>
      </c>
      <c r="K5931" s="0" t="n">
        <v>297</v>
      </c>
      <c r="L5931" s="0" t="s">
        <v>20</v>
      </c>
      <c r="M5931" s="0" t="n">
        <f aca="false">35.3*G5931</f>
        <v>0.0381899895234796</v>
      </c>
      <c r="N5931" s="0" t="n">
        <f aca="false">M5931*1000/365</f>
        <v>0.104630108283506</v>
      </c>
      <c r="O5931" s="0" t="n">
        <f aca="false">Table1[[#This Row],[Detection frequency 2021]]/100*365</f>
        <v>19.6633165</v>
      </c>
      <c r="P5931" s="0" t="n">
        <f aca="false">Table1[[#This Row],[Flared days/year]]/12</f>
        <v>1.63860970833333</v>
      </c>
      <c r="Q5931" s="2" t="n">
        <f aca="false">Table1[[#This Row],['#days per month]]-P5987</f>
        <v>0.651637541666667</v>
      </c>
    </row>
    <row r="5932" customFormat="false" ht="15.75" hidden="true" customHeight="false" outlineLevel="0" collapsed="false">
      <c r="A5932" s="0" t="s">
        <v>645</v>
      </c>
      <c r="B5932" s="0" t="s">
        <v>646</v>
      </c>
      <c r="C5932" s="0" t="s">
        <v>6107</v>
      </c>
      <c r="D5932" s="0" t="n">
        <v>1200</v>
      </c>
      <c r="E5932" s="0" t="n">
        <v>39.956781</v>
      </c>
      <c r="F5932" s="0" t="n">
        <v>-108.318244999999</v>
      </c>
      <c r="G5932" s="0" t="n">
        <v>0.0010817666561</v>
      </c>
      <c r="H5932" s="0" t="n">
        <v>1797.93</v>
      </c>
      <c r="I5932" s="0" t="n">
        <v>1.6015</v>
      </c>
      <c r="J5932" s="0" t="n">
        <v>7.00636999999999</v>
      </c>
      <c r="K5932" s="0" t="n">
        <v>314</v>
      </c>
      <c r="L5932" s="0" t="s">
        <v>20</v>
      </c>
      <c r="M5932" s="0" t="n">
        <f aca="false">35.3*G5932</f>
        <v>0.03818636296033</v>
      </c>
      <c r="N5932" s="0" t="n">
        <f aca="false">M5932*1000/365</f>
        <v>0.104620172494055</v>
      </c>
      <c r="O5932" s="0" t="n">
        <f aca="false">Table1[[#This Row],[Detection frequency 2021]]/100*365</f>
        <v>25.5732505</v>
      </c>
      <c r="P5932" s="0" t="n">
        <f aca="false">Table1[[#This Row],[Flared days/year]]/12</f>
        <v>2.13110420833333</v>
      </c>
      <c r="Q5932" s="2" t="n">
        <f aca="false">Table1[[#This Row],['#days per month]]-P5988</f>
        <v>-0.30873525</v>
      </c>
    </row>
    <row r="5933" customFormat="false" ht="15.75" hidden="true" customHeight="false" outlineLevel="0" collapsed="false">
      <c r="A5933" s="0" t="s">
        <v>24</v>
      </c>
      <c r="B5933" s="0" t="s">
        <v>25</v>
      </c>
      <c r="C5933" s="0" t="s">
        <v>6108</v>
      </c>
      <c r="D5933" s="0" t="n">
        <v>8889</v>
      </c>
      <c r="E5933" s="0" t="n">
        <v>60.112742</v>
      </c>
      <c r="F5933" s="0" t="n">
        <v>73.54649</v>
      </c>
      <c r="G5933" s="0" t="n">
        <v>0.0010806130832</v>
      </c>
      <c r="H5933" s="0" t="n">
        <v>1966.57</v>
      </c>
      <c r="I5933" s="0" t="n">
        <v>1.6015</v>
      </c>
      <c r="J5933" s="0" t="n">
        <v>4.94297</v>
      </c>
      <c r="K5933" s="0" t="n">
        <v>263</v>
      </c>
      <c r="L5933" s="0" t="s">
        <v>20</v>
      </c>
      <c r="M5933" s="0" t="n">
        <f aca="false">35.3*G5933</f>
        <v>0.03814564183696</v>
      </c>
      <c r="N5933" s="0" t="n">
        <f aca="false">M5933*1000/365</f>
        <v>0.104508607772493</v>
      </c>
      <c r="O5933" s="0" t="n">
        <f aca="false">Table1[[#This Row],[Detection frequency 2021]]/100*365</f>
        <v>18.0418405</v>
      </c>
      <c r="P5933" s="0" t="n">
        <f aca="false">Table1[[#This Row],[Flared days/year]]/12</f>
        <v>1.50348670833333</v>
      </c>
      <c r="Q5933" s="2" t="n">
        <f aca="false">Table1[[#This Row],['#days per month]]-P5989</f>
        <v>-0.530454499999997</v>
      </c>
    </row>
    <row r="5934" customFormat="false" ht="15.75" hidden="true" customHeight="false" outlineLevel="0" collapsed="false">
      <c r="A5934" s="0" t="s">
        <v>645</v>
      </c>
      <c r="B5934" s="0" t="s">
        <v>646</v>
      </c>
      <c r="C5934" s="0" t="s">
        <v>6109</v>
      </c>
      <c r="D5934" s="0" t="n">
        <v>2234</v>
      </c>
      <c r="E5934" s="0" t="n">
        <v>31.514573</v>
      </c>
      <c r="F5934" s="0" t="n">
        <v>-102.542691</v>
      </c>
      <c r="G5934" s="0" t="n">
        <v>0.0010800553762</v>
      </c>
      <c r="H5934" s="0" t="n">
        <v>1722.1</v>
      </c>
      <c r="I5934" s="0" t="n">
        <v>1.51148</v>
      </c>
      <c r="J5934" s="0" t="n">
        <v>1.75953</v>
      </c>
      <c r="K5934" s="0" t="n">
        <v>341</v>
      </c>
      <c r="L5934" s="0" t="s">
        <v>20</v>
      </c>
      <c r="M5934" s="0" t="n">
        <f aca="false">35.3*G5934</f>
        <v>0.03812595477986</v>
      </c>
      <c r="N5934" s="0" t="n">
        <f aca="false">M5934*1000/365</f>
        <v>0.104454670629753</v>
      </c>
      <c r="O5934" s="0" t="n">
        <f aca="false">Table1[[#This Row],[Detection frequency 2021]]/100*365</f>
        <v>6.4222845</v>
      </c>
      <c r="P5934" s="0" t="n">
        <f aca="false">Table1[[#This Row],[Flared days/year]]/12</f>
        <v>0.535190375</v>
      </c>
      <c r="Q5934" s="2" t="n">
        <f aca="false">Table1[[#This Row],['#days per month]]-P5990</f>
        <v>-1.48089929166666</v>
      </c>
    </row>
    <row r="5935" customFormat="false" ht="15.75" hidden="true" customHeight="false" outlineLevel="0" collapsed="false">
      <c r="A5935" s="0" t="s">
        <v>24</v>
      </c>
      <c r="B5935" s="0" t="s">
        <v>25</v>
      </c>
      <c r="C5935" s="0" t="s">
        <v>6110</v>
      </c>
      <c r="D5935" s="0" t="n">
        <v>9362</v>
      </c>
      <c r="E5935" s="0" t="n">
        <v>58.031271</v>
      </c>
      <c r="F5935" s="0" t="n">
        <v>79.706744</v>
      </c>
      <c r="G5935" s="0" t="n">
        <v>0.0010798763229</v>
      </c>
      <c r="H5935" s="0" t="n">
        <v>1474.25</v>
      </c>
      <c r="I5935" s="0" t="n">
        <v>1.6015</v>
      </c>
      <c r="J5935" s="0" t="n">
        <v>4.3956</v>
      </c>
      <c r="K5935" s="0" t="n">
        <v>273</v>
      </c>
      <c r="L5935" s="0" t="s">
        <v>20</v>
      </c>
      <c r="M5935" s="0" t="n">
        <f aca="false">35.3*G5935</f>
        <v>0.03811963419837</v>
      </c>
      <c r="N5935" s="0" t="n">
        <f aca="false">M5935*1000/365</f>
        <v>0.104437353968137</v>
      </c>
      <c r="O5935" s="0" t="n">
        <f aca="false">Table1[[#This Row],[Detection frequency 2021]]/100*365</f>
        <v>16.04394</v>
      </c>
      <c r="P5935" s="0" t="n">
        <f aca="false">Table1[[#This Row],[Flared days/year]]/12</f>
        <v>1.336995</v>
      </c>
      <c r="Q5935" s="2" t="n">
        <f aca="false">Table1[[#This Row],['#days per month]]-P5991</f>
        <v>-1.55472966666667</v>
      </c>
    </row>
    <row r="5936" customFormat="false" ht="15.75" hidden="true" customHeight="false" outlineLevel="0" collapsed="false">
      <c r="A5936" s="0" t="s">
        <v>715</v>
      </c>
      <c r="B5936" s="0" t="s">
        <v>716</v>
      </c>
      <c r="C5936" s="0" t="s">
        <v>6111</v>
      </c>
      <c r="D5936" s="0" t="n">
        <v>9942</v>
      </c>
      <c r="E5936" s="0" t="n">
        <v>38.445612</v>
      </c>
      <c r="F5936" s="0" t="n">
        <v>66.395134</v>
      </c>
      <c r="G5936" s="0" t="n">
        <v>0.0010794536397</v>
      </c>
      <c r="H5936" s="0" t="n">
        <v>1796.42</v>
      </c>
      <c r="I5936" s="0" t="n">
        <v>1.46723</v>
      </c>
      <c r="J5936" s="0" t="n">
        <v>2.65957</v>
      </c>
      <c r="K5936" s="0" t="n">
        <v>376</v>
      </c>
      <c r="L5936" s="0" t="s">
        <v>20</v>
      </c>
      <c r="M5936" s="0" t="n">
        <f aca="false">35.3*G5936</f>
        <v>0.03810471348141</v>
      </c>
      <c r="N5936" s="0" t="n">
        <f aca="false">M5936*1000/365</f>
        <v>0.104396475291534</v>
      </c>
      <c r="O5936" s="0" t="n">
        <f aca="false">Table1[[#This Row],[Detection frequency 2021]]/100*365</f>
        <v>9.7074305</v>
      </c>
      <c r="P5936" s="0" t="n">
        <f aca="false">Table1[[#This Row],[Flared days/year]]/12</f>
        <v>0.808952541666667</v>
      </c>
      <c r="Q5936" s="2" t="n">
        <f aca="false">Table1[[#This Row],['#days per month]]-P5992</f>
        <v>-1.48837875</v>
      </c>
    </row>
    <row r="5937" customFormat="false" ht="15.75" hidden="true" customHeight="false" outlineLevel="0" collapsed="false">
      <c r="A5937" s="0" t="s">
        <v>161</v>
      </c>
      <c r="B5937" s="0" t="s">
        <v>162</v>
      </c>
      <c r="C5937" s="0" t="s">
        <v>6112</v>
      </c>
      <c r="D5937" s="0" t="n">
        <v>11071</v>
      </c>
      <c r="E5937" s="0" t="n">
        <v>36.417079</v>
      </c>
      <c r="F5937" s="0" t="n">
        <v>109.228973</v>
      </c>
      <c r="G5937" s="0" t="n">
        <v>0.0010790397624</v>
      </c>
      <c r="H5937" s="0" t="n">
        <v>1874.67</v>
      </c>
      <c r="I5937" s="0" t="n">
        <v>1.6015</v>
      </c>
      <c r="J5937" s="0" t="n">
        <v>4.57746</v>
      </c>
      <c r="K5937" s="0" t="n">
        <v>284</v>
      </c>
      <c r="L5937" s="0" t="s">
        <v>20</v>
      </c>
      <c r="M5937" s="0" t="n">
        <f aca="false">35.3*G5937</f>
        <v>0.03809010361272</v>
      </c>
      <c r="N5937" s="0" t="n">
        <f aca="false">M5937*1000/365</f>
        <v>0.104356448254027</v>
      </c>
      <c r="O5937" s="0" t="n">
        <f aca="false">Table1[[#This Row],[Detection frequency 2021]]/100*365</f>
        <v>16.707729</v>
      </c>
      <c r="P5937" s="0" t="n">
        <f aca="false">Table1[[#This Row],[Flared days/year]]/12</f>
        <v>1.39231075</v>
      </c>
      <c r="Q5937" s="2" t="n">
        <f aca="false">Table1[[#This Row],['#days per month]]-P5993</f>
        <v>-1.02613970833333</v>
      </c>
    </row>
    <row r="5938" customFormat="false" ht="15.75" hidden="true" customHeight="false" outlineLevel="0" collapsed="false">
      <c r="A5938" s="0" t="s">
        <v>161</v>
      </c>
      <c r="B5938" s="0" t="s">
        <v>162</v>
      </c>
      <c r="C5938" s="0" t="s">
        <v>6113</v>
      </c>
      <c r="D5938" s="0" t="n">
        <v>11065</v>
      </c>
      <c r="E5938" s="0" t="n">
        <v>38.545708</v>
      </c>
      <c r="F5938" s="0" t="n">
        <v>109.191489999999</v>
      </c>
      <c r="G5938" s="0" t="n">
        <v>0.00107859066149999</v>
      </c>
      <c r="H5938" s="0" t="n">
        <v>1830.6</v>
      </c>
      <c r="I5938" s="0" t="n">
        <v>1.6015</v>
      </c>
      <c r="J5938" s="0" t="n">
        <v>4.29799</v>
      </c>
      <c r="K5938" s="0" t="n">
        <v>349</v>
      </c>
      <c r="L5938" s="0" t="s">
        <v>20</v>
      </c>
      <c r="M5938" s="0" t="n">
        <f aca="false">35.3*G5938</f>
        <v>0.0380742503509496</v>
      </c>
      <c r="N5938" s="0" t="n">
        <f aca="false">M5938*1000/365</f>
        <v>0.104313014660136</v>
      </c>
      <c r="O5938" s="0" t="n">
        <f aca="false">Table1[[#This Row],[Detection frequency 2021]]/100*365</f>
        <v>15.6876635</v>
      </c>
      <c r="P5938" s="0" t="n">
        <f aca="false">Table1[[#This Row],[Flared days/year]]/12</f>
        <v>1.30730529166667</v>
      </c>
      <c r="Q5938" s="2" t="n">
        <f aca="false">Table1[[#This Row],['#days per month]]-P5994</f>
        <v>-1.8470247083333</v>
      </c>
    </row>
    <row r="5939" customFormat="false" ht="15.75" hidden="true" customHeight="false" outlineLevel="0" collapsed="false">
      <c r="A5939" s="0" t="s">
        <v>645</v>
      </c>
      <c r="B5939" s="0" t="s">
        <v>646</v>
      </c>
      <c r="C5939" s="0" t="s">
        <v>6114</v>
      </c>
      <c r="D5939" s="0" t="n">
        <v>3002</v>
      </c>
      <c r="E5939" s="0" t="n">
        <v>28.588699</v>
      </c>
      <c r="F5939" s="0" t="n">
        <v>-98.859109</v>
      </c>
      <c r="G5939" s="0" t="n">
        <v>0.0010769703759</v>
      </c>
      <c r="H5939" s="0" t="n">
        <v>1895.71</v>
      </c>
      <c r="I5939" s="0" t="n">
        <v>1.6015</v>
      </c>
      <c r="J5939" s="0" t="n">
        <v>4.79233</v>
      </c>
      <c r="K5939" s="0" t="n">
        <v>313</v>
      </c>
      <c r="L5939" s="0" t="s">
        <v>20</v>
      </c>
      <c r="M5939" s="0" t="n">
        <f aca="false">35.3*G5939</f>
        <v>0.03801705426927</v>
      </c>
      <c r="N5939" s="0" t="n">
        <f aca="false">M5939*1000/365</f>
        <v>0.104156313066493</v>
      </c>
      <c r="O5939" s="0" t="n">
        <f aca="false">Table1[[#This Row],[Detection frequency 2021]]/100*365</f>
        <v>17.4920045</v>
      </c>
      <c r="P5939" s="0" t="n">
        <f aca="false">Table1[[#This Row],[Flared days/year]]/12</f>
        <v>1.45766704166667</v>
      </c>
      <c r="Q5939" s="2" t="n">
        <f aca="false">Table1[[#This Row],['#days per month]]-P5995</f>
        <v>-1.07705416666667</v>
      </c>
    </row>
    <row r="5940" customFormat="false" ht="15.75" hidden="true" customHeight="false" outlineLevel="0" collapsed="false">
      <c r="A5940" s="0" t="s">
        <v>788</v>
      </c>
      <c r="B5940" s="0" t="s">
        <v>789</v>
      </c>
      <c r="C5940" s="0" t="s">
        <v>6115</v>
      </c>
      <c r="D5940" s="0" t="n">
        <v>12081</v>
      </c>
      <c r="E5940" s="0" t="n">
        <v>-0.442515999999999</v>
      </c>
      <c r="F5940" s="0" t="n">
        <v>117.419644999999</v>
      </c>
      <c r="G5940" s="0" t="n">
        <v>0.0010768353521</v>
      </c>
      <c r="H5940" s="0" t="n">
        <v>1811.62</v>
      </c>
      <c r="I5940" s="0" t="n">
        <v>1.6015</v>
      </c>
      <c r="J5940" s="0" t="n">
        <v>8.33333</v>
      </c>
      <c r="K5940" s="0" t="n">
        <v>72</v>
      </c>
      <c r="L5940" s="0" t="s">
        <v>20</v>
      </c>
      <c r="M5940" s="0" t="n">
        <f aca="false">35.3*G5940</f>
        <v>0.03801228792913</v>
      </c>
      <c r="N5940" s="0" t="n">
        <f aca="false">M5940*1000/365</f>
        <v>0.104143254600356</v>
      </c>
      <c r="O5940" s="0" t="n">
        <f aca="false">Table1[[#This Row],[Detection frequency 2021]]/100*365</f>
        <v>30.4166545</v>
      </c>
      <c r="P5940" s="0" t="n">
        <f aca="false">Table1[[#This Row],[Flared days/year]]/12</f>
        <v>2.53472120833333</v>
      </c>
      <c r="Q5940" s="2" t="n">
        <f aca="false">Table1[[#This Row],['#days per month]]-P5996</f>
        <v>0.5723565</v>
      </c>
    </row>
    <row r="5941" customFormat="false" ht="15.75" hidden="true" customHeight="false" outlineLevel="0" collapsed="false">
      <c r="A5941" s="0" t="s">
        <v>191</v>
      </c>
      <c r="B5941" s="0" t="s">
        <v>192</v>
      </c>
      <c r="C5941" s="0" t="s">
        <v>6116</v>
      </c>
      <c r="D5941" s="0" t="n">
        <v>8465</v>
      </c>
      <c r="E5941" s="0" t="n">
        <v>15.237967</v>
      </c>
      <c r="F5941" s="0" t="n">
        <v>45.822889</v>
      </c>
      <c r="G5941" s="0" t="n">
        <v>0.0010756201379</v>
      </c>
      <c r="H5941" s="0" t="n">
        <v>1805.47</v>
      </c>
      <c r="I5941" s="0" t="n">
        <v>1.6015</v>
      </c>
      <c r="J5941" s="0" t="n">
        <v>13.6628</v>
      </c>
      <c r="K5941" s="0" t="n">
        <v>344</v>
      </c>
      <c r="L5941" s="0" t="s">
        <v>20</v>
      </c>
      <c r="M5941" s="0" t="n">
        <f aca="false">35.3*G5941</f>
        <v>0.03796939086787</v>
      </c>
      <c r="N5941" s="0" t="n">
        <f aca="false">M5941*1000/365</f>
        <v>0.104025728405123</v>
      </c>
      <c r="O5941" s="0" t="n">
        <f aca="false">Table1[[#This Row],[Detection frequency 2021]]/100*365</f>
        <v>49.86922</v>
      </c>
      <c r="P5941" s="0" t="n">
        <f aca="false">Table1[[#This Row],[Flared days/year]]/12</f>
        <v>4.15576833333333</v>
      </c>
      <c r="Q5941" s="2" t="n">
        <f aca="false">Table1[[#This Row],['#days per month]]-P5997</f>
        <v>3.612614875</v>
      </c>
    </row>
    <row r="5942" customFormat="false" ht="15.75" hidden="true" customHeight="false" outlineLevel="0" collapsed="false">
      <c r="A5942" s="0" t="s">
        <v>645</v>
      </c>
      <c r="B5942" s="0" t="s">
        <v>646</v>
      </c>
      <c r="C5942" s="0" t="s">
        <v>6117</v>
      </c>
      <c r="D5942" s="0" t="n">
        <v>2287</v>
      </c>
      <c r="E5942" s="0" t="n">
        <v>32.258465</v>
      </c>
      <c r="F5942" s="0" t="n">
        <v>-102.220966</v>
      </c>
      <c r="G5942" s="0" t="n">
        <v>0.0010736123927</v>
      </c>
      <c r="H5942" s="0" t="n">
        <v>1811.4</v>
      </c>
      <c r="I5942" s="0" t="n">
        <v>1.6015</v>
      </c>
      <c r="J5942" s="0" t="n">
        <v>2.02312</v>
      </c>
      <c r="K5942" s="0" t="n">
        <v>346</v>
      </c>
      <c r="L5942" s="0" t="s">
        <v>20</v>
      </c>
      <c r="M5942" s="0" t="n">
        <f aca="false">35.3*G5942</f>
        <v>0.03789851746231</v>
      </c>
      <c r="N5942" s="0" t="n">
        <f aca="false">M5942*1000/365</f>
        <v>0.10383155469126</v>
      </c>
      <c r="O5942" s="0" t="n">
        <f aca="false">Table1[[#This Row],[Detection frequency 2021]]/100*365</f>
        <v>7.384388</v>
      </c>
      <c r="P5942" s="0" t="n">
        <f aca="false">Table1[[#This Row],[Flared days/year]]/12</f>
        <v>0.615365666666667</v>
      </c>
      <c r="Q5942" s="2" t="n">
        <f aca="false">Table1[[#This Row],['#days per month]]-P5998</f>
        <v>-0.152028583333333</v>
      </c>
    </row>
    <row r="5943" customFormat="false" ht="15.75" hidden="true" customHeight="false" outlineLevel="0" collapsed="false">
      <c r="A5943" s="0" t="s">
        <v>645</v>
      </c>
      <c r="B5943" s="0" t="s">
        <v>646</v>
      </c>
      <c r="C5943" s="0" t="s">
        <v>6118</v>
      </c>
      <c r="D5943" s="0" t="n">
        <v>2992</v>
      </c>
      <c r="E5943" s="0" t="n">
        <v>28.5132229999999</v>
      </c>
      <c r="F5943" s="0" t="n">
        <v>-98.916367</v>
      </c>
      <c r="G5943" s="0" t="n">
        <v>0.0010728433441</v>
      </c>
      <c r="H5943" s="0" t="n">
        <v>1800.33</v>
      </c>
      <c r="I5943" s="0" t="n">
        <v>1.6015</v>
      </c>
      <c r="J5943" s="0" t="n">
        <v>3.79746999999999</v>
      </c>
      <c r="K5943" s="0" t="n">
        <v>316</v>
      </c>
      <c r="L5943" s="0" t="s">
        <v>20</v>
      </c>
      <c r="M5943" s="0" t="n">
        <f aca="false">35.3*G5943</f>
        <v>0.03787137004673</v>
      </c>
      <c r="N5943" s="0" t="n">
        <f aca="false">M5943*1000/365</f>
        <v>0.103757178210219</v>
      </c>
      <c r="O5943" s="0" t="n">
        <f aca="false">Table1[[#This Row],[Detection frequency 2021]]/100*365</f>
        <v>13.8607655</v>
      </c>
      <c r="P5943" s="0" t="n">
        <f aca="false">Table1[[#This Row],[Flared days/year]]/12</f>
        <v>1.15506379166666</v>
      </c>
      <c r="Q5943" s="2" t="n">
        <f aca="false">Table1[[#This Row],['#days per month]]-P5999</f>
        <v>-1.02311325</v>
      </c>
    </row>
    <row r="5944" customFormat="false" ht="15.75" hidden="true" customHeight="false" outlineLevel="0" collapsed="false">
      <c r="A5944" s="0" t="s">
        <v>645</v>
      </c>
      <c r="B5944" s="0" t="s">
        <v>646</v>
      </c>
      <c r="C5944" s="0" t="s">
        <v>6119</v>
      </c>
      <c r="D5944" s="0" t="n">
        <v>3063</v>
      </c>
      <c r="E5944" s="0" t="n">
        <v>28.499924</v>
      </c>
      <c r="F5944" s="0" t="n">
        <v>-98.490467</v>
      </c>
      <c r="G5944" s="0" t="n">
        <v>0.0010725468788</v>
      </c>
      <c r="H5944" s="0" t="n">
        <v>1891.45</v>
      </c>
      <c r="I5944" s="0" t="n">
        <v>1.62392</v>
      </c>
      <c r="J5944" s="0" t="n">
        <v>4.93421</v>
      </c>
      <c r="K5944" s="0" t="n">
        <v>304</v>
      </c>
      <c r="L5944" s="0" t="s">
        <v>20</v>
      </c>
      <c r="M5944" s="0" t="n">
        <f aca="false">35.3*G5944</f>
        <v>0.03786090482164</v>
      </c>
      <c r="N5944" s="0" t="n">
        <f aca="false">M5944*1000/365</f>
        <v>0.103728506360658</v>
      </c>
      <c r="O5944" s="0" t="n">
        <f aca="false">Table1[[#This Row],[Detection frequency 2021]]/100*365</f>
        <v>18.0098665</v>
      </c>
      <c r="P5944" s="0" t="n">
        <f aca="false">Table1[[#This Row],[Flared days/year]]/12</f>
        <v>1.50082220833333</v>
      </c>
      <c r="Q5944" s="2" t="n">
        <f aca="false">Table1[[#This Row],['#days per month]]-P6000</f>
        <v>0.579105958333336</v>
      </c>
    </row>
    <row r="5945" customFormat="false" ht="15.75" hidden="true" customHeight="false" outlineLevel="0" collapsed="false">
      <c r="A5945" s="0" t="s">
        <v>645</v>
      </c>
      <c r="B5945" s="0" t="s">
        <v>646</v>
      </c>
      <c r="C5945" s="0" t="s">
        <v>6120</v>
      </c>
      <c r="D5945" s="0" t="n">
        <v>1844</v>
      </c>
      <c r="E5945" s="0" t="n">
        <v>31.0934919999999</v>
      </c>
      <c r="F5945" s="0" t="n">
        <v>-103.512177</v>
      </c>
      <c r="G5945" s="0" t="n">
        <v>0.00106845800589999</v>
      </c>
      <c r="H5945" s="0" t="n">
        <v>1845.32</v>
      </c>
      <c r="I5945" s="0" t="n">
        <v>1.6015</v>
      </c>
      <c r="J5945" s="0" t="n">
        <v>3.65854</v>
      </c>
      <c r="K5945" s="0" t="n">
        <v>328</v>
      </c>
      <c r="L5945" s="0" t="s">
        <v>20</v>
      </c>
      <c r="M5945" s="0" t="n">
        <f aca="false">35.3*G5945</f>
        <v>0.0377165676082696</v>
      </c>
      <c r="N5945" s="0" t="n">
        <f aca="false">M5945*1000/365</f>
        <v>0.103333061940465</v>
      </c>
      <c r="O5945" s="0" t="n">
        <f aca="false">Table1[[#This Row],[Detection frequency 2021]]/100*365</f>
        <v>13.353671</v>
      </c>
      <c r="P5945" s="0" t="n">
        <f aca="false">Table1[[#This Row],[Flared days/year]]/12</f>
        <v>1.11280591666667</v>
      </c>
      <c r="Q5945" s="2" t="n">
        <f aca="false">Table1[[#This Row],['#days per month]]-P6001</f>
        <v>-1.16844408333333</v>
      </c>
    </row>
    <row r="5946" customFormat="false" ht="15.75" hidden="false" customHeight="false" outlineLevel="0" collapsed="false">
      <c r="A5946" s="0" t="s">
        <v>240</v>
      </c>
      <c r="B5946" s="0" t="s">
        <v>241</v>
      </c>
      <c r="C5946" s="0" t="s">
        <v>6121</v>
      </c>
      <c r="D5946" s="0" t="n">
        <v>7740</v>
      </c>
      <c r="E5946" s="0" t="n">
        <v>23.932985</v>
      </c>
      <c r="F5946" s="0" t="n">
        <v>49.009076</v>
      </c>
      <c r="G5946" s="0" t="n">
        <v>0.0016460164398</v>
      </c>
      <c r="H5946" s="0" t="n">
        <v>1746.47</v>
      </c>
      <c r="I5946" s="0" t="n">
        <v>1.6015</v>
      </c>
      <c r="J5946" s="0" t="n">
        <v>3.43136999999999</v>
      </c>
      <c r="K5946" s="0" t="n">
        <v>408</v>
      </c>
      <c r="L5946" s="0" t="s">
        <v>20</v>
      </c>
      <c r="M5946" s="0" t="n">
        <f aca="false">35.3*G5946</f>
        <v>0.05810438032494</v>
      </c>
      <c r="N5946" s="0" t="n">
        <f aca="false">M5946*1000/365</f>
        <v>0.159190083082027</v>
      </c>
      <c r="O5946" s="0" t="n">
        <f aca="false">Table1[[#This Row],[Detection frequency 2021]]/100*365</f>
        <v>12.5245005</v>
      </c>
      <c r="P5946" s="2" t="n">
        <f aca="false">Table1[[#This Row],[Flared days/year]]/12</f>
        <v>1.043708375</v>
      </c>
      <c r="Q5946" s="2"/>
    </row>
    <row r="5947" customFormat="false" ht="15.75" hidden="true" customHeight="false" outlineLevel="0" collapsed="false">
      <c r="A5947" s="0" t="s">
        <v>24</v>
      </c>
      <c r="B5947" s="0" t="s">
        <v>25</v>
      </c>
      <c r="C5947" s="0" t="s">
        <v>6122</v>
      </c>
      <c r="D5947" s="0" t="n">
        <v>9021</v>
      </c>
      <c r="E5947" s="0" t="n">
        <v>67.977366</v>
      </c>
      <c r="F5947" s="0" t="n">
        <v>75.652855</v>
      </c>
      <c r="G5947" s="0" t="n">
        <v>0.001067774081</v>
      </c>
      <c r="H5947" s="0" t="n">
        <v>1366.5</v>
      </c>
      <c r="I5947" s="0" t="n">
        <v>0.847876</v>
      </c>
      <c r="J5947" s="0" t="n">
        <v>4.16666999999999</v>
      </c>
      <c r="K5947" s="0" t="n">
        <v>408</v>
      </c>
      <c r="L5947" s="0" t="s">
        <v>218</v>
      </c>
      <c r="M5947" s="0" t="n">
        <f aca="false">35.3*G5947</f>
        <v>0.0376924250593</v>
      </c>
      <c r="N5947" s="0" t="n">
        <f aca="false">M5947*1000/365</f>
        <v>0.103266917970685</v>
      </c>
      <c r="O5947" s="0" t="n">
        <f aca="false">Table1[[#This Row],[Detection frequency 2021]]/100*365</f>
        <v>15.2083455</v>
      </c>
      <c r="P5947" s="0" t="n">
        <f aca="false">Table1[[#This Row],[Flared days/year]]/12</f>
        <v>1.267362125</v>
      </c>
      <c r="Q5947" s="2" t="n">
        <f aca="false">Table1[[#This Row],['#days per month]]-P6003</f>
        <v>-0.734988333333336</v>
      </c>
    </row>
    <row r="5948" customFormat="false" ht="15.75" hidden="true" customHeight="false" outlineLevel="0" collapsed="false">
      <c r="A5948" s="0" t="s">
        <v>264</v>
      </c>
      <c r="B5948" s="0" t="s">
        <v>265</v>
      </c>
      <c r="C5948" s="0" t="s">
        <v>6123</v>
      </c>
      <c r="D5948" s="0" t="n">
        <v>8117</v>
      </c>
      <c r="E5948" s="0" t="n">
        <v>25.295796</v>
      </c>
      <c r="F5948" s="0" t="n">
        <v>50.817226</v>
      </c>
      <c r="G5948" s="0" t="n">
        <v>0.000899281990399999</v>
      </c>
      <c r="H5948" s="0" t="n">
        <v>1846.92</v>
      </c>
      <c r="I5948" s="0" t="n">
        <v>1.6015</v>
      </c>
      <c r="J5948" s="0" t="n">
        <v>2.70935999999999</v>
      </c>
      <c r="K5948" s="0" t="n">
        <v>406</v>
      </c>
      <c r="L5948" s="0" t="s">
        <v>20</v>
      </c>
      <c r="M5948" s="0" t="n">
        <f aca="false">35.3*G5948</f>
        <v>0.03174465426112</v>
      </c>
      <c r="N5948" s="0" t="n">
        <f aca="false">M5948*1000/365</f>
        <v>0.0869716555099177</v>
      </c>
      <c r="O5948" s="0" t="n">
        <f aca="false">Table1[[#This Row],[Detection frequency 2021]]/100*365</f>
        <v>9.88916399999996</v>
      </c>
      <c r="P5948" s="0" t="n">
        <f aca="false">Table1[[#This Row],[Flared days/year]]/12</f>
        <v>0.824096999999997</v>
      </c>
      <c r="Q5948" s="2" t="n">
        <f aca="false">Table1[[#This Row],['#days per month]]-P6004</f>
        <v>-2.05166195833334</v>
      </c>
    </row>
    <row r="5949" customFormat="false" ht="15.75" hidden="true" customHeight="false" outlineLevel="0" collapsed="false">
      <c r="A5949" s="0" t="s">
        <v>645</v>
      </c>
      <c r="B5949" s="0" t="s">
        <v>646</v>
      </c>
      <c r="C5949" s="0" t="s">
        <v>6124</v>
      </c>
      <c r="D5949" s="0" t="n">
        <v>1996</v>
      </c>
      <c r="E5949" s="0" t="n">
        <v>31.972033</v>
      </c>
      <c r="F5949" s="0" t="n">
        <v>-103.310508</v>
      </c>
      <c r="G5949" s="0" t="n">
        <v>0.0010673308507</v>
      </c>
      <c r="H5949" s="0" t="n">
        <v>1909.47</v>
      </c>
      <c r="I5949" s="0" t="n">
        <v>1.6015</v>
      </c>
      <c r="J5949" s="0" t="n">
        <v>4.53171999999999</v>
      </c>
      <c r="K5949" s="0" t="n">
        <v>331</v>
      </c>
      <c r="L5949" s="0" t="s">
        <v>20</v>
      </c>
      <c r="M5949" s="0" t="n">
        <f aca="false">35.3*G5949</f>
        <v>0.03767677902971</v>
      </c>
      <c r="N5949" s="0" t="n">
        <f aca="false">M5949*1000/365</f>
        <v>0.103224052136192</v>
      </c>
      <c r="O5949" s="0" t="n">
        <f aca="false">Table1[[#This Row],[Detection frequency 2021]]/100*365</f>
        <v>16.540778</v>
      </c>
      <c r="P5949" s="0" t="n">
        <f aca="false">Table1[[#This Row],[Flared days/year]]/12</f>
        <v>1.37839816666666</v>
      </c>
      <c r="Q5949" s="2" t="n">
        <f aca="false">Table1[[#This Row],['#days per month]]-P6005</f>
        <v>-0.975273916666667</v>
      </c>
    </row>
    <row r="5950" customFormat="false" ht="15.75" hidden="true" customHeight="false" outlineLevel="0" collapsed="false">
      <c r="A5950" s="0" t="s">
        <v>21</v>
      </c>
      <c r="B5950" s="0" t="s">
        <v>22</v>
      </c>
      <c r="C5950" s="0" t="s">
        <v>6125</v>
      </c>
      <c r="D5950" s="0" t="n">
        <v>7548</v>
      </c>
      <c r="E5950" s="0" t="n">
        <v>30.363025</v>
      </c>
      <c r="F5950" s="0" t="n">
        <v>47.588182</v>
      </c>
      <c r="G5950" s="0" t="n">
        <v>0.00123110004359999</v>
      </c>
      <c r="H5950" s="0" t="n">
        <v>1816.1</v>
      </c>
      <c r="I5950" s="0" t="n">
        <v>1.6015</v>
      </c>
      <c r="J5950" s="0" t="n">
        <v>2.66667</v>
      </c>
      <c r="K5950" s="0" t="n">
        <v>375</v>
      </c>
      <c r="L5950" s="0" t="s">
        <v>20</v>
      </c>
      <c r="M5950" s="0" t="n">
        <f aca="false">35.3*G5950</f>
        <v>0.0434578315390796</v>
      </c>
      <c r="N5950" s="0" t="n">
        <f aca="false">M5950*1000/365</f>
        <v>0.119062552161862</v>
      </c>
      <c r="O5950" s="0" t="n">
        <f aca="false">Table1[[#This Row],[Detection frequency 2021]]/100*365</f>
        <v>9.7333455</v>
      </c>
      <c r="P5950" s="0" t="n">
        <f aca="false">Table1[[#This Row],[Flared days/year]]/12</f>
        <v>0.811112125</v>
      </c>
      <c r="Q5950" s="2" t="n">
        <f aca="false">Table1[[#This Row],['#days per month]]-P6006</f>
        <v>-0.714207666666667</v>
      </c>
    </row>
    <row r="5951" customFormat="false" ht="15.75" hidden="true" customHeight="false" outlineLevel="0" collapsed="false">
      <c r="A5951" s="0" t="s">
        <v>201</v>
      </c>
      <c r="B5951" s="0" t="s">
        <v>202</v>
      </c>
      <c r="C5951" s="0" t="s">
        <v>6126</v>
      </c>
      <c r="D5951" s="0" t="n">
        <v>5845</v>
      </c>
      <c r="E5951" s="0" t="n">
        <v>30.4853919999999</v>
      </c>
      <c r="F5951" s="0" t="n">
        <v>27.07044</v>
      </c>
      <c r="G5951" s="0" t="n">
        <v>0.0010649738048</v>
      </c>
      <c r="H5951" s="0" t="n">
        <v>1781</v>
      </c>
      <c r="I5951" s="0" t="n">
        <v>1.6015</v>
      </c>
      <c r="J5951" s="0" t="n">
        <v>7.22892</v>
      </c>
      <c r="K5951" s="0" t="n">
        <v>415</v>
      </c>
      <c r="L5951" s="0" t="s">
        <v>20</v>
      </c>
      <c r="M5951" s="0" t="n">
        <f aca="false">35.3*G5951</f>
        <v>0.03759357530944</v>
      </c>
      <c r="N5951" s="0" t="n">
        <f aca="false">M5951*1000/365</f>
        <v>0.102996096738192</v>
      </c>
      <c r="O5951" s="0" t="n">
        <f aca="false">Table1[[#This Row],[Detection frequency 2021]]/100*365</f>
        <v>26.385558</v>
      </c>
      <c r="P5951" s="0" t="n">
        <f aca="false">Table1[[#This Row],[Flared days/year]]/12</f>
        <v>2.1987965</v>
      </c>
      <c r="Q5951" s="2" t="n">
        <f aca="false">Table1[[#This Row],['#days per month]]-P6007</f>
        <v>0.717182416666666</v>
      </c>
    </row>
    <row r="5952" customFormat="false" ht="15.75" hidden="true" customHeight="false" outlineLevel="0" collapsed="false">
      <c r="A5952" s="0" t="s">
        <v>645</v>
      </c>
      <c r="B5952" s="0" t="s">
        <v>646</v>
      </c>
      <c r="C5952" s="0" t="s">
        <v>6127</v>
      </c>
      <c r="D5952" s="0" t="n">
        <v>1668</v>
      </c>
      <c r="E5952" s="0" t="n">
        <v>31.318694</v>
      </c>
      <c r="F5952" s="0" t="n">
        <v>-103.656844999999</v>
      </c>
      <c r="G5952" s="0" t="n">
        <v>0.0010645687334</v>
      </c>
      <c r="H5952" s="0" t="n">
        <v>1870.58</v>
      </c>
      <c r="I5952" s="0" t="n">
        <v>1.6015</v>
      </c>
      <c r="J5952" s="0" t="n">
        <v>8.30861</v>
      </c>
      <c r="K5952" s="0" t="n">
        <v>337</v>
      </c>
      <c r="L5952" s="0" t="s">
        <v>20</v>
      </c>
      <c r="M5952" s="0" t="n">
        <f aca="false">35.3*G5952</f>
        <v>0.03757927628902</v>
      </c>
      <c r="N5952" s="0" t="n">
        <f aca="false">M5952*1000/365</f>
        <v>0.102956921339781</v>
      </c>
      <c r="O5952" s="0" t="n">
        <f aca="false">Table1[[#This Row],[Detection frequency 2021]]/100*365</f>
        <v>30.3264265</v>
      </c>
      <c r="P5952" s="0" t="n">
        <f aca="false">Table1[[#This Row],[Flared days/year]]/12</f>
        <v>2.52720220833333</v>
      </c>
      <c r="Q5952" s="2" t="n">
        <f aca="false">Table1[[#This Row],['#days per month]]-P6008</f>
        <v>0.792022625</v>
      </c>
    </row>
    <row r="5953" customFormat="false" ht="15.75" hidden="true" customHeight="false" outlineLevel="0" collapsed="false">
      <c r="A5953" s="0" t="s">
        <v>645</v>
      </c>
      <c r="B5953" s="0" t="s">
        <v>646</v>
      </c>
      <c r="C5953" s="0" t="s">
        <v>6128</v>
      </c>
      <c r="D5953" s="0" t="n">
        <v>1878</v>
      </c>
      <c r="E5953" s="0" t="n">
        <v>31.344575</v>
      </c>
      <c r="F5953" s="0" t="n">
        <v>-103.479511</v>
      </c>
      <c r="G5953" s="0" t="n">
        <v>0.0010624083526</v>
      </c>
      <c r="H5953" s="0" t="n">
        <v>1901.89</v>
      </c>
      <c r="I5953" s="0" t="n">
        <v>1.6015</v>
      </c>
      <c r="J5953" s="0" t="n">
        <v>1.51057</v>
      </c>
      <c r="K5953" s="0" t="n">
        <v>331</v>
      </c>
      <c r="L5953" s="0" t="s">
        <v>20</v>
      </c>
      <c r="M5953" s="0" t="n">
        <f aca="false">35.3*G5953</f>
        <v>0.03750301484678</v>
      </c>
      <c r="N5953" s="0" t="n">
        <f aca="false">M5953*1000/365</f>
        <v>0.102747985881589</v>
      </c>
      <c r="O5953" s="0" t="n">
        <f aca="false">Table1[[#This Row],[Detection frequency 2021]]/100*365</f>
        <v>5.5135805</v>
      </c>
      <c r="P5953" s="0" t="n">
        <f aca="false">Table1[[#This Row],[Flared days/year]]/12</f>
        <v>0.459465041666667</v>
      </c>
      <c r="Q5953" s="2" t="n">
        <f aca="false">Table1[[#This Row],['#days per month]]-P6009</f>
        <v>-1.88722033333333</v>
      </c>
    </row>
    <row r="5954" customFormat="false" ht="15.75" hidden="true" customHeight="false" outlineLevel="0" collapsed="false">
      <c r="A5954" s="0" t="s">
        <v>582</v>
      </c>
      <c r="B5954" s="0" t="s">
        <v>583</v>
      </c>
      <c r="C5954" s="0" t="s">
        <v>6129</v>
      </c>
      <c r="D5954" s="0" t="n">
        <v>8378</v>
      </c>
      <c r="E5954" s="0" t="n">
        <v>23.662832</v>
      </c>
      <c r="F5954" s="0" t="n">
        <v>54.3503969999999</v>
      </c>
      <c r="G5954" s="0" t="n">
        <v>0.0009051467198</v>
      </c>
      <c r="H5954" s="0" t="n">
        <v>1781.55</v>
      </c>
      <c r="I5954" s="0" t="n">
        <v>3.57713</v>
      </c>
      <c r="J5954" s="0" t="n">
        <v>2.60417</v>
      </c>
      <c r="K5954" s="0" t="n">
        <v>384</v>
      </c>
      <c r="L5954" s="0" t="s">
        <v>20</v>
      </c>
      <c r="M5954" s="0" t="n">
        <f aca="false">35.3*G5954</f>
        <v>0.03195167920894</v>
      </c>
      <c r="N5954" s="0" t="n">
        <f aca="false">M5954*1000/365</f>
        <v>0.0875388471477808</v>
      </c>
      <c r="O5954" s="0" t="n">
        <f aca="false">Table1[[#This Row],[Detection frequency 2021]]/100*365</f>
        <v>9.5052205</v>
      </c>
      <c r="P5954" s="0" t="n">
        <f aca="false">Table1[[#This Row],[Flared days/year]]/12</f>
        <v>0.792101708333333</v>
      </c>
      <c r="Q5954" s="2" t="n">
        <f aca="false">Table1[[#This Row],['#days per month]]-P6010</f>
        <v>-0.0819394583333335</v>
      </c>
    </row>
    <row r="5955" customFormat="false" ht="15.75" hidden="true" customHeight="false" outlineLevel="0" collapsed="false">
      <c r="A5955" s="0" t="s">
        <v>645</v>
      </c>
      <c r="B5955" s="0" t="s">
        <v>646</v>
      </c>
      <c r="C5955" s="0" t="s">
        <v>6130</v>
      </c>
      <c r="D5955" s="0" t="n">
        <v>552</v>
      </c>
      <c r="E5955" s="0" t="n">
        <v>48.311605</v>
      </c>
      <c r="F5955" s="0" t="n">
        <v>-103.445904</v>
      </c>
      <c r="G5955" s="0" t="n">
        <v>0.0010610727911</v>
      </c>
      <c r="H5955" s="0" t="n">
        <v>1957.08</v>
      </c>
      <c r="I5955" s="0" t="n">
        <v>4.10233</v>
      </c>
      <c r="J5955" s="0" t="n">
        <v>3.61446</v>
      </c>
      <c r="K5955" s="0" t="n">
        <v>332</v>
      </c>
      <c r="L5955" s="0" t="s">
        <v>20</v>
      </c>
      <c r="M5955" s="0" t="n">
        <f aca="false">35.3*G5955</f>
        <v>0.03745586952583</v>
      </c>
      <c r="N5955" s="0" t="n">
        <f aca="false">M5955*1000/365</f>
        <v>0.102618820618712</v>
      </c>
      <c r="O5955" s="0" t="n">
        <f aca="false">Table1[[#This Row],[Detection frequency 2021]]/100*365</f>
        <v>13.192779</v>
      </c>
      <c r="P5955" s="0" t="n">
        <f aca="false">Table1[[#This Row],[Flared days/year]]/12</f>
        <v>1.09939825</v>
      </c>
      <c r="Q5955" s="2" t="n">
        <f aca="false">Table1[[#This Row],['#days per month]]-P6011</f>
        <v>0.638540125000003</v>
      </c>
    </row>
    <row r="5956" customFormat="false" ht="15.75" hidden="true" customHeight="false" outlineLevel="0" collapsed="false">
      <c r="A5956" s="0" t="s">
        <v>645</v>
      </c>
      <c r="B5956" s="0" t="s">
        <v>646</v>
      </c>
      <c r="C5956" s="0" t="s">
        <v>6131</v>
      </c>
      <c r="D5956" s="0" t="n">
        <v>2259</v>
      </c>
      <c r="E5956" s="0" t="n">
        <v>31.639694</v>
      </c>
      <c r="F5956" s="0" t="n">
        <v>-102.309103</v>
      </c>
      <c r="G5956" s="0" t="n">
        <v>0.0010607557787</v>
      </c>
      <c r="H5956" s="0" t="n">
        <v>1853.66</v>
      </c>
      <c r="I5956" s="0" t="n">
        <v>1.6015</v>
      </c>
      <c r="J5956" s="0" t="n">
        <v>3.46820999999999</v>
      </c>
      <c r="K5956" s="0" t="n">
        <v>346</v>
      </c>
      <c r="L5956" s="0" t="s">
        <v>20</v>
      </c>
      <c r="M5956" s="0" t="n">
        <f aca="false">35.3*G5956</f>
        <v>0.03744467898811</v>
      </c>
      <c r="N5956" s="0" t="n">
        <f aca="false">M5956*1000/365</f>
        <v>0.10258816161126</v>
      </c>
      <c r="O5956" s="0" t="n">
        <f aca="false">Table1[[#This Row],[Detection frequency 2021]]/100*365</f>
        <v>12.6589665</v>
      </c>
      <c r="P5956" s="0" t="n">
        <f aca="false">Table1[[#This Row],[Flared days/year]]/12</f>
        <v>1.054913875</v>
      </c>
      <c r="Q5956" s="2" t="n">
        <f aca="false">Table1[[#This Row],['#days per month]]-P6012</f>
        <v>-0.56603591666667</v>
      </c>
    </row>
    <row r="5957" customFormat="false" ht="15.75" hidden="true" customHeight="false" outlineLevel="0" collapsed="false">
      <c r="A5957" s="0" t="s">
        <v>645</v>
      </c>
      <c r="B5957" s="0" t="s">
        <v>646</v>
      </c>
      <c r="C5957" s="0" t="s">
        <v>6132</v>
      </c>
      <c r="D5957" s="0" t="n">
        <v>2661</v>
      </c>
      <c r="E5957" s="0" t="n">
        <v>31.486226</v>
      </c>
      <c r="F5957" s="0" t="n">
        <v>-101.540834</v>
      </c>
      <c r="G5957" s="0" t="n">
        <v>0.0010591589755</v>
      </c>
      <c r="H5957" s="0" t="n">
        <v>1833.92</v>
      </c>
      <c r="I5957" s="0" t="n">
        <v>1.6015</v>
      </c>
      <c r="J5957" s="0" t="n">
        <v>1.48367999999999</v>
      </c>
      <c r="K5957" s="0" t="n">
        <v>337</v>
      </c>
      <c r="L5957" s="0" t="s">
        <v>20</v>
      </c>
      <c r="M5957" s="0" t="n">
        <f aca="false">35.3*G5957</f>
        <v>0.03738831183515</v>
      </c>
      <c r="N5957" s="0" t="n">
        <f aca="false">M5957*1000/365</f>
        <v>0.102433731055205</v>
      </c>
      <c r="O5957" s="0" t="n">
        <f aca="false">Table1[[#This Row],[Detection frequency 2021]]/100*365</f>
        <v>5.41543199999996</v>
      </c>
      <c r="P5957" s="0" t="n">
        <f aca="false">Table1[[#This Row],[Flared days/year]]/12</f>
        <v>0.451285999999997</v>
      </c>
      <c r="Q5957" s="2" t="n">
        <f aca="false">Table1[[#This Row],['#days per month]]-P6013</f>
        <v>-0.303737791666667</v>
      </c>
    </row>
    <row r="5958" customFormat="false" ht="15.75" hidden="true" customHeight="false" outlineLevel="0" collapsed="false">
      <c r="A5958" s="0" t="s">
        <v>645</v>
      </c>
      <c r="B5958" s="0" t="s">
        <v>646</v>
      </c>
      <c r="C5958" s="0" t="s">
        <v>6133</v>
      </c>
      <c r="D5958" s="0" t="n">
        <v>1442</v>
      </c>
      <c r="E5958" s="0" t="n">
        <v>31.9666739999999</v>
      </c>
      <c r="F5958" s="0" t="n">
        <v>-103.92262</v>
      </c>
      <c r="G5958" s="0" t="n">
        <v>0.0010590767871</v>
      </c>
      <c r="H5958" s="0" t="n">
        <v>1899.06</v>
      </c>
      <c r="I5958" s="0" t="n">
        <v>1.95725</v>
      </c>
      <c r="J5958" s="0" t="n">
        <v>8.21113999999999</v>
      </c>
      <c r="K5958" s="0" t="n">
        <v>341</v>
      </c>
      <c r="L5958" s="0" t="s">
        <v>20</v>
      </c>
      <c r="M5958" s="0" t="n">
        <f aca="false">35.3*G5958</f>
        <v>0.03738541058463</v>
      </c>
      <c r="N5958" s="0" t="n">
        <f aca="false">M5958*1000/365</f>
        <v>0.102425782423644</v>
      </c>
      <c r="O5958" s="0" t="n">
        <f aca="false">Table1[[#This Row],[Detection frequency 2021]]/100*365</f>
        <v>29.970661</v>
      </c>
      <c r="P5958" s="0" t="n">
        <f aca="false">Table1[[#This Row],[Flared days/year]]/12</f>
        <v>2.49755508333333</v>
      </c>
      <c r="Q5958" s="2" t="n">
        <f aca="false">Table1[[#This Row],['#days per month]]-P6014</f>
        <v>1.32266266666667</v>
      </c>
    </row>
    <row r="5959" customFormat="false" ht="15.75" hidden="true" customHeight="false" outlineLevel="0" collapsed="false">
      <c r="A5959" s="0" t="s">
        <v>24</v>
      </c>
      <c r="B5959" s="0" t="s">
        <v>25</v>
      </c>
      <c r="C5959" s="0" t="s">
        <v>6134</v>
      </c>
      <c r="D5959" s="0" t="n">
        <v>10283</v>
      </c>
      <c r="E5959" s="0" t="n">
        <v>60.429347</v>
      </c>
      <c r="F5959" s="0" t="n">
        <v>96.204367</v>
      </c>
      <c r="G5959" s="0" t="n">
        <v>0.0010584427623</v>
      </c>
      <c r="H5959" s="0" t="n">
        <v>1863.92</v>
      </c>
      <c r="I5959" s="0" t="n">
        <v>1.6015</v>
      </c>
      <c r="J5959" s="0" t="n">
        <v>6.32910999999999</v>
      </c>
      <c r="K5959" s="0" t="n">
        <v>237</v>
      </c>
      <c r="L5959" s="0" t="s">
        <v>20</v>
      </c>
      <c r="M5959" s="0" t="n">
        <f aca="false">35.3*G5959</f>
        <v>0.03736302950919</v>
      </c>
      <c r="N5959" s="0" t="n">
        <f aca="false">M5959*1000/365</f>
        <v>0.10236446440874</v>
      </c>
      <c r="O5959" s="0" t="n">
        <f aca="false">Table1[[#This Row],[Detection frequency 2021]]/100*365</f>
        <v>23.1012515</v>
      </c>
      <c r="P5959" s="0" t="n">
        <f aca="false">Table1[[#This Row],[Flared days/year]]/12</f>
        <v>1.92510429166666</v>
      </c>
      <c r="Q5959" s="2" t="n">
        <f aca="false">Table1[[#This Row],['#days per month]]-P6015</f>
        <v>-0.18207416666667</v>
      </c>
    </row>
    <row r="5960" customFormat="false" ht="15.75" hidden="true" customHeight="false" outlineLevel="0" collapsed="false">
      <c r="A5960" s="0" t="s">
        <v>24</v>
      </c>
      <c r="B5960" s="0" t="s">
        <v>25</v>
      </c>
      <c r="C5960" s="0" t="s">
        <v>6135</v>
      </c>
      <c r="D5960" s="0" t="n">
        <v>8697</v>
      </c>
      <c r="E5960" s="0" t="n">
        <v>70.541573</v>
      </c>
      <c r="F5960" s="0" t="n">
        <v>68.192553</v>
      </c>
      <c r="G5960" s="0" t="n">
        <v>0.0010579907261</v>
      </c>
      <c r="H5960" s="0" t="n">
        <v>1368.32</v>
      </c>
      <c r="I5960" s="0" t="n">
        <v>1.6015</v>
      </c>
      <c r="J5960" s="0" t="n">
        <v>2.21239</v>
      </c>
      <c r="K5960" s="0" t="n">
        <v>452</v>
      </c>
      <c r="L5960" s="0" t="s">
        <v>218</v>
      </c>
      <c r="M5960" s="0" t="n">
        <f aca="false">35.3*G5960</f>
        <v>0.03734707263133</v>
      </c>
      <c r="N5960" s="0" t="n">
        <f aca="false">M5960*1000/365</f>
        <v>0.102320746935151</v>
      </c>
      <c r="O5960" s="0" t="n">
        <f aca="false">Table1[[#This Row],[Detection frequency 2021]]/100*365</f>
        <v>8.0752235</v>
      </c>
      <c r="P5960" s="0" t="n">
        <f aca="false">Table1[[#This Row],[Flared days/year]]/12</f>
        <v>0.672935291666667</v>
      </c>
      <c r="Q5960" s="2" t="n">
        <f aca="false">Table1[[#This Row],['#days per month]]-P6016</f>
        <v>-1.12548054166666</v>
      </c>
    </row>
    <row r="5961" customFormat="false" ht="15.75" hidden="true" customHeight="false" outlineLevel="0" collapsed="false">
      <c r="A5961" s="0" t="s">
        <v>161</v>
      </c>
      <c r="B5961" s="0" t="s">
        <v>162</v>
      </c>
      <c r="C5961" s="0" t="s">
        <v>6136</v>
      </c>
      <c r="D5961" s="0" t="n">
        <v>9683</v>
      </c>
      <c r="E5961" s="0" t="n">
        <v>40.187286</v>
      </c>
      <c r="F5961" s="0" t="n">
        <v>83.166281</v>
      </c>
      <c r="G5961" s="0" t="n">
        <v>0.0010575827194</v>
      </c>
      <c r="H5961" s="0" t="n">
        <v>1709.29</v>
      </c>
      <c r="I5961" s="0" t="n">
        <v>1.6015</v>
      </c>
      <c r="J5961" s="0" t="n">
        <v>2.47677999999999</v>
      </c>
      <c r="K5961" s="0" t="n">
        <v>323</v>
      </c>
      <c r="L5961" s="0" t="s">
        <v>20</v>
      </c>
      <c r="M5961" s="0" t="n">
        <f aca="false">35.3*G5961</f>
        <v>0.03733266999482</v>
      </c>
      <c r="N5961" s="0" t="n">
        <f aca="false">M5961*1000/365</f>
        <v>0.102281287657041</v>
      </c>
      <c r="O5961" s="0" t="n">
        <f aca="false">Table1[[#This Row],[Detection frequency 2021]]/100*365</f>
        <v>9.04024699999996</v>
      </c>
      <c r="P5961" s="0" t="n">
        <f aca="false">Table1[[#This Row],[Flared days/year]]/12</f>
        <v>0.753353916666664</v>
      </c>
      <c r="Q5961" s="2" t="n">
        <f aca="false">Table1[[#This Row],['#days per month]]-P6017</f>
        <v>-0.993548250000003</v>
      </c>
    </row>
    <row r="5962" customFormat="false" ht="15.75" hidden="true" customHeight="false" outlineLevel="0" collapsed="false">
      <c r="A5962" s="0" t="s">
        <v>645</v>
      </c>
      <c r="B5962" s="0" t="s">
        <v>646</v>
      </c>
      <c r="C5962" s="0" t="s">
        <v>6137</v>
      </c>
      <c r="D5962" s="0" t="n">
        <v>2995</v>
      </c>
      <c r="E5962" s="0" t="n">
        <v>28.622093</v>
      </c>
      <c r="F5962" s="0" t="n">
        <v>-98.901899</v>
      </c>
      <c r="G5962" s="0" t="n">
        <v>0.0010570837184</v>
      </c>
      <c r="H5962" s="0" t="n">
        <v>1901.34</v>
      </c>
      <c r="I5962" s="0" t="n">
        <v>1.6015</v>
      </c>
      <c r="J5962" s="0" t="n">
        <v>2.85714</v>
      </c>
      <c r="K5962" s="0" t="n">
        <v>315</v>
      </c>
      <c r="L5962" s="0" t="s">
        <v>20</v>
      </c>
      <c r="M5962" s="0" t="n">
        <f aca="false">35.3*G5962</f>
        <v>0.03731505525952</v>
      </c>
      <c r="N5962" s="0" t="n">
        <f aca="false">M5962*1000/365</f>
        <v>0.102233028108274</v>
      </c>
      <c r="O5962" s="0" t="n">
        <f aca="false">Table1[[#This Row],[Detection frequency 2021]]/100*365</f>
        <v>10.428561</v>
      </c>
      <c r="P5962" s="0" t="n">
        <f aca="false">Table1[[#This Row],[Flared days/year]]/12</f>
        <v>0.86904675</v>
      </c>
      <c r="Q5962" s="2" t="n">
        <f aca="false">Table1[[#This Row],['#days per month]]-P6018</f>
        <v>-0.380953541666667</v>
      </c>
    </row>
    <row r="5963" customFormat="false" ht="15.75" hidden="true" customHeight="false" outlineLevel="0" collapsed="false">
      <c r="A5963" s="0" t="s">
        <v>161</v>
      </c>
      <c r="B5963" s="0" t="s">
        <v>162</v>
      </c>
      <c r="C5963" s="0" t="s">
        <v>6138</v>
      </c>
      <c r="D5963" s="0" t="n">
        <v>10995</v>
      </c>
      <c r="E5963" s="0" t="n">
        <v>39.429016</v>
      </c>
      <c r="F5963" s="0" t="n">
        <v>108.269742999999</v>
      </c>
      <c r="G5963" s="0" t="n">
        <v>0.0010570426242</v>
      </c>
      <c r="H5963" s="0" t="n">
        <v>1848.57</v>
      </c>
      <c r="I5963" s="0" t="n">
        <v>1.6015</v>
      </c>
      <c r="J5963" s="0" t="n">
        <v>7.88043</v>
      </c>
      <c r="K5963" s="0" t="n">
        <v>368</v>
      </c>
      <c r="L5963" s="0" t="s">
        <v>20</v>
      </c>
      <c r="M5963" s="0" t="n">
        <f aca="false">35.3*G5963</f>
        <v>0.03731360463426</v>
      </c>
      <c r="N5963" s="0" t="n">
        <f aca="false">M5963*1000/365</f>
        <v>0.102229053792493</v>
      </c>
      <c r="O5963" s="0" t="n">
        <f aca="false">Table1[[#This Row],[Detection frequency 2021]]/100*365</f>
        <v>28.7635695</v>
      </c>
      <c r="P5963" s="0" t="n">
        <f aca="false">Table1[[#This Row],[Flared days/year]]/12</f>
        <v>2.396964125</v>
      </c>
      <c r="Q5963" s="2" t="n">
        <f aca="false">Table1[[#This Row],['#days per month]]-P6019</f>
        <v>0.495922458333333</v>
      </c>
    </row>
    <row r="5964" customFormat="false" ht="15.75" hidden="true" customHeight="false" outlineLevel="0" collapsed="false">
      <c r="A5964" s="0" t="s">
        <v>645</v>
      </c>
      <c r="B5964" s="0" t="s">
        <v>646</v>
      </c>
      <c r="C5964" s="0" t="s">
        <v>6139</v>
      </c>
      <c r="D5964" s="0" t="n">
        <v>1777</v>
      </c>
      <c r="E5964" s="0" t="n">
        <v>31.605306</v>
      </c>
      <c r="F5964" s="0" t="n">
        <v>-103.568058</v>
      </c>
      <c r="G5964" s="0" t="n">
        <v>0.00105612094</v>
      </c>
      <c r="H5964" s="0" t="n">
        <v>1852.38</v>
      </c>
      <c r="I5964" s="0" t="n">
        <v>1.6015</v>
      </c>
      <c r="J5964" s="0" t="n">
        <v>5.04451</v>
      </c>
      <c r="K5964" s="0" t="n">
        <v>337</v>
      </c>
      <c r="L5964" s="0" t="s">
        <v>20</v>
      </c>
      <c r="M5964" s="0" t="n">
        <f aca="false">35.3*G5964</f>
        <v>0.037281069182</v>
      </c>
      <c r="N5964" s="0" t="n">
        <f aca="false">M5964*1000/365</f>
        <v>0.102139915567123</v>
      </c>
      <c r="O5964" s="0" t="n">
        <f aca="false">Table1[[#This Row],[Detection frequency 2021]]/100*365</f>
        <v>18.4124615</v>
      </c>
      <c r="P5964" s="0" t="n">
        <f aca="false">Table1[[#This Row],[Flared days/year]]/12</f>
        <v>1.53437179166667</v>
      </c>
      <c r="Q5964" s="2" t="n">
        <f aca="false">Table1[[#This Row],['#days per month]]-P6020</f>
        <v>0.63387725</v>
      </c>
    </row>
    <row r="5965" customFormat="false" ht="15.75" hidden="true" customHeight="false" outlineLevel="0" collapsed="false">
      <c r="A5965" s="0" t="s">
        <v>78</v>
      </c>
      <c r="B5965" s="0" t="s">
        <v>79</v>
      </c>
      <c r="C5965" s="0" t="s">
        <v>6140</v>
      </c>
      <c r="D5965" s="0" t="n">
        <v>8502</v>
      </c>
      <c r="E5965" s="0" t="n">
        <v>18.63478</v>
      </c>
      <c r="F5965" s="0" t="n">
        <v>55.403664</v>
      </c>
      <c r="G5965" s="0" t="n">
        <v>0.002193168101</v>
      </c>
      <c r="H5965" s="0" t="n">
        <v>1695</v>
      </c>
      <c r="I5965" s="0" t="n">
        <v>1.6015</v>
      </c>
      <c r="J5965" s="0" t="n">
        <v>2.53520999999999</v>
      </c>
      <c r="K5965" s="0" t="n">
        <v>355</v>
      </c>
      <c r="L5965" s="0" t="s">
        <v>20</v>
      </c>
      <c r="M5965" s="0" t="n">
        <f aca="false">35.3*G5965</f>
        <v>0.0774188339653</v>
      </c>
      <c r="N5965" s="0" t="n">
        <f aca="false">M5965*1000/365</f>
        <v>0.212106394425479</v>
      </c>
      <c r="O5965" s="0" t="n">
        <f aca="false">Table1[[#This Row],[Detection frequency 2021]]/100*365</f>
        <v>9.25351649999996</v>
      </c>
      <c r="P5965" s="0" t="n">
        <f aca="false">Table1[[#This Row],[Flared days/year]]/12</f>
        <v>0.771126374999997</v>
      </c>
      <c r="Q5965" s="2" t="n">
        <f aca="false">Table1[[#This Row],['#days per month]]-P6021</f>
        <v>-1.493142</v>
      </c>
    </row>
    <row r="5966" customFormat="false" ht="15.75" hidden="true" customHeight="false" outlineLevel="0" collapsed="false">
      <c r="A5966" s="0" t="s">
        <v>24</v>
      </c>
      <c r="B5966" s="0" t="s">
        <v>25</v>
      </c>
      <c r="C5966" s="0" t="s">
        <v>6141</v>
      </c>
      <c r="D5966" s="0" t="n">
        <v>6515</v>
      </c>
      <c r="E5966" s="0" t="n">
        <v>67.828285</v>
      </c>
      <c r="F5966" s="0" t="n">
        <v>58.411318</v>
      </c>
      <c r="G5966" s="0" t="n">
        <v>0.0010554282092</v>
      </c>
      <c r="H5966" s="0" t="n">
        <v>1777.64</v>
      </c>
      <c r="I5966" s="0" t="n">
        <v>1.6015</v>
      </c>
      <c r="J5966" s="0" t="n">
        <v>6.11621</v>
      </c>
      <c r="K5966" s="0" t="n">
        <v>327</v>
      </c>
      <c r="L5966" s="0" t="s">
        <v>20</v>
      </c>
      <c r="M5966" s="0" t="n">
        <f aca="false">35.3*G5966</f>
        <v>0.03725661578476</v>
      </c>
      <c r="N5966" s="0" t="n">
        <f aca="false">M5966*1000/365</f>
        <v>0.102072919958247</v>
      </c>
      <c r="O5966" s="0" t="n">
        <f aca="false">Table1[[#This Row],[Detection frequency 2021]]/100*365</f>
        <v>22.3241665</v>
      </c>
      <c r="P5966" s="0" t="n">
        <f aca="false">Table1[[#This Row],[Flared days/year]]/12</f>
        <v>1.86034720833333</v>
      </c>
      <c r="Q5966" s="2" t="n">
        <f aca="false">Table1[[#This Row],['#days per month]]-P6022</f>
        <v>0.140357708333334</v>
      </c>
    </row>
    <row r="5967" customFormat="false" ht="15.75" hidden="true" customHeight="false" outlineLevel="0" collapsed="false">
      <c r="A5967" s="0" t="s">
        <v>161</v>
      </c>
      <c r="B5967" s="0" t="s">
        <v>162</v>
      </c>
      <c r="C5967" s="0" t="s">
        <v>6142</v>
      </c>
      <c r="D5967" s="0" t="n">
        <v>9844</v>
      </c>
      <c r="E5967" s="0" t="n">
        <v>43.164318</v>
      </c>
      <c r="F5967" s="0" t="n">
        <v>88.837272</v>
      </c>
      <c r="G5967" s="0" t="n">
        <v>0.0010551023909</v>
      </c>
      <c r="H5967" s="0" t="n">
        <v>1249.57</v>
      </c>
      <c r="I5967" s="0" t="n">
        <v>1.6015</v>
      </c>
      <c r="J5967" s="0" t="n">
        <v>5.12048</v>
      </c>
      <c r="K5967" s="0" t="n">
        <v>332</v>
      </c>
      <c r="L5967" s="0" t="s">
        <v>20</v>
      </c>
      <c r="M5967" s="0" t="n">
        <f aca="false">35.3*G5967</f>
        <v>0.03724511439877</v>
      </c>
      <c r="N5967" s="0" t="n">
        <f aca="false">M5967*1000/365</f>
        <v>0.102041409311699</v>
      </c>
      <c r="O5967" s="0" t="n">
        <f aca="false">Table1[[#This Row],[Detection frequency 2021]]/100*365</f>
        <v>18.689752</v>
      </c>
      <c r="P5967" s="0" t="n">
        <f aca="false">Table1[[#This Row],[Flared days/year]]/12</f>
        <v>1.55747933333333</v>
      </c>
      <c r="Q5967" s="2" t="n">
        <f aca="false">Table1[[#This Row],['#days per month]]-P6023</f>
        <v>0.228596458333333</v>
      </c>
    </row>
    <row r="5968" customFormat="false" ht="15.75" hidden="false" customHeight="false" outlineLevel="0" collapsed="false">
      <c r="A5968" s="0" t="s">
        <v>240</v>
      </c>
      <c r="B5968" s="0" t="s">
        <v>241</v>
      </c>
      <c r="C5968" s="0" t="s">
        <v>6143</v>
      </c>
      <c r="D5968" s="0" t="n">
        <v>7960</v>
      </c>
      <c r="E5968" s="0" t="n">
        <v>26.60334</v>
      </c>
      <c r="F5968" s="0" t="n">
        <v>49.8603479999999</v>
      </c>
      <c r="G5968" s="0" t="n">
        <v>0.0004637069528</v>
      </c>
      <c r="H5968" s="0" t="n">
        <v>1838.3</v>
      </c>
      <c r="I5968" s="0" t="n">
        <v>1.6015</v>
      </c>
      <c r="J5968" s="0" t="n">
        <v>3.33333</v>
      </c>
      <c r="K5968" s="0" t="n">
        <v>390</v>
      </c>
      <c r="L5968" s="0" t="s">
        <v>20</v>
      </c>
      <c r="M5968" s="0" t="n">
        <f aca="false">35.3*G5968</f>
        <v>0.01636885543384</v>
      </c>
      <c r="N5968" s="0" t="n">
        <f aca="false">M5968*1000/365</f>
        <v>0.0448461792707945</v>
      </c>
      <c r="O5968" s="0" t="n">
        <f aca="false">Table1[[#This Row],[Detection frequency 2021]]/100*365</f>
        <v>12.1666545</v>
      </c>
      <c r="P5968" s="2" t="n">
        <f aca="false">Table1[[#This Row],[Flared days/year]]/12</f>
        <v>1.013887875</v>
      </c>
      <c r="Q5968" s="2"/>
    </row>
    <row r="5969" customFormat="false" ht="15.75" hidden="true" customHeight="false" outlineLevel="0" collapsed="false">
      <c r="A5969" s="0" t="s">
        <v>24</v>
      </c>
      <c r="B5969" s="0" t="s">
        <v>25</v>
      </c>
      <c r="C5969" s="0" t="s">
        <v>6144</v>
      </c>
      <c r="D5969" s="0" t="n">
        <v>6440</v>
      </c>
      <c r="E5969" s="0" t="n">
        <v>63.582496</v>
      </c>
      <c r="F5969" s="0" t="n">
        <v>56.242479</v>
      </c>
      <c r="G5969" s="0" t="n">
        <v>0.0010539546886</v>
      </c>
      <c r="H5969" s="0" t="n">
        <v>1934.04</v>
      </c>
      <c r="I5969" s="0" t="n">
        <v>1.67163</v>
      </c>
      <c r="J5969" s="0" t="n">
        <v>7.28745</v>
      </c>
      <c r="K5969" s="0" t="n">
        <v>247</v>
      </c>
      <c r="L5969" s="0" t="s">
        <v>20</v>
      </c>
      <c r="M5969" s="0" t="n">
        <f aca="false">35.3*G5969</f>
        <v>0.03720460050758</v>
      </c>
      <c r="N5969" s="0" t="n">
        <f aca="false">M5969*1000/365</f>
        <v>0.101930412349534</v>
      </c>
      <c r="O5969" s="0" t="n">
        <f aca="false">Table1[[#This Row],[Detection frequency 2021]]/100*365</f>
        <v>26.5991925</v>
      </c>
      <c r="P5969" s="0" t="n">
        <f aca="false">Table1[[#This Row],[Flared days/year]]/12</f>
        <v>2.216599375</v>
      </c>
      <c r="Q5969" s="2" t="n">
        <f aca="false">Table1[[#This Row],['#days per month]]-P6025</f>
        <v>0.486310791666666</v>
      </c>
    </row>
    <row r="5970" customFormat="false" ht="15.75" hidden="true" customHeight="false" outlineLevel="0" collapsed="false">
      <c r="A5970" s="0" t="s">
        <v>645</v>
      </c>
      <c r="B5970" s="0" t="s">
        <v>646</v>
      </c>
      <c r="C5970" s="0" t="s">
        <v>6145</v>
      </c>
      <c r="D5970" s="0" t="n">
        <v>860</v>
      </c>
      <c r="E5970" s="0" t="n">
        <v>47.807136</v>
      </c>
      <c r="F5970" s="0" t="n">
        <v>-102.778706</v>
      </c>
      <c r="G5970" s="0" t="n">
        <v>0.0010538636943</v>
      </c>
      <c r="H5970" s="0" t="n">
        <v>1929.25</v>
      </c>
      <c r="I5970" s="0" t="n">
        <v>2.2251</v>
      </c>
      <c r="J5970" s="0" t="n">
        <v>7.50751</v>
      </c>
      <c r="K5970" s="0" t="n">
        <v>333</v>
      </c>
      <c r="L5970" s="0" t="s">
        <v>20</v>
      </c>
      <c r="M5970" s="0" t="n">
        <f aca="false">35.3*G5970</f>
        <v>0.03720138840879</v>
      </c>
      <c r="N5970" s="0" t="n">
        <f aca="false">M5970*1000/365</f>
        <v>0.101921612078877</v>
      </c>
      <c r="O5970" s="0" t="n">
        <f aca="false">Table1[[#This Row],[Detection frequency 2021]]/100*365</f>
        <v>27.4024115</v>
      </c>
      <c r="P5970" s="0" t="n">
        <f aca="false">Table1[[#This Row],[Flared days/year]]/12</f>
        <v>2.28353429166667</v>
      </c>
      <c r="Q5970" s="2" t="n">
        <f aca="false">Table1[[#This Row],['#days per month]]-P6026</f>
        <v>0.0484446250000032</v>
      </c>
    </row>
    <row r="5971" customFormat="false" ht="15.75" hidden="true" customHeight="false" outlineLevel="0" collapsed="false">
      <c r="A5971" s="0" t="s">
        <v>645</v>
      </c>
      <c r="B5971" s="0" t="s">
        <v>646</v>
      </c>
      <c r="C5971" s="0" t="s">
        <v>6146</v>
      </c>
      <c r="D5971" s="0" t="n">
        <v>1919</v>
      </c>
      <c r="E5971" s="0" t="n">
        <v>32.026532</v>
      </c>
      <c r="F5971" s="0" t="n">
        <v>-103.435735</v>
      </c>
      <c r="G5971" s="0" t="n">
        <v>0.0010535202642</v>
      </c>
      <c r="H5971" s="0" t="n">
        <v>1979.55</v>
      </c>
      <c r="I5971" s="0" t="n">
        <v>1.6015</v>
      </c>
      <c r="J5971" s="0" t="n">
        <v>6.68605</v>
      </c>
      <c r="K5971" s="0" t="n">
        <v>344</v>
      </c>
      <c r="L5971" s="0" t="s">
        <v>20</v>
      </c>
      <c r="M5971" s="0" t="n">
        <f aca="false">35.3*G5971</f>
        <v>0.03718926532626</v>
      </c>
      <c r="N5971" s="0" t="n">
        <f aca="false">M5971*1000/365</f>
        <v>0.101888398154137</v>
      </c>
      <c r="O5971" s="0" t="n">
        <f aca="false">Table1[[#This Row],[Detection frequency 2021]]/100*365</f>
        <v>24.4040825</v>
      </c>
      <c r="P5971" s="0" t="n">
        <f aca="false">Table1[[#This Row],[Flared days/year]]/12</f>
        <v>2.03367354166667</v>
      </c>
      <c r="Q5971" s="2" t="n">
        <f aca="false">Table1[[#This Row],['#days per month]]-P6027</f>
        <v>0.849789958333337</v>
      </c>
    </row>
    <row r="5972" customFormat="false" ht="15.75" hidden="true" customHeight="false" outlineLevel="0" collapsed="false">
      <c r="A5972" s="0" t="s">
        <v>28</v>
      </c>
      <c r="B5972" s="0" t="s">
        <v>29</v>
      </c>
      <c r="C5972" s="0" t="s">
        <v>6147</v>
      </c>
      <c r="D5972" s="0" t="n">
        <v>9855</v>
      </c>
      <c r="E5972" s="0" t="n">
        <v>36.5614159999999</v>
      </c>
      <c r="F5972" s="0" t="n">
        <v>60.806355</v>
      </c>
      <c r="G5972" s="0" t="n">
        <v>0.0010530652927</v>
      </c>
      <c r="H5972" s="0" t="n">
        <v>1871.79</v>
      </c>
      <c r="I5972" s="0" t="n">
        <v>1.6015</v>
      </c>
      <c r="J5972" s="0" t="n">
        <v>7.73196</v>
      </c>
      <c r="K5972" s="0" t="n">
        <v>388</v>
      </c>
      <c r="L5972" s="0" t="s">
        <v>20</v>
      </c>
      <c r="M5972" s="0" t="n">
        <f aca="false">35.3*G5972</f>
        <v>0.03717320483231</v>
      </c>
      <c r="N5972" s="0" t="n">
        <f aca="false">M5972*1000/365</f>
        <v>0.101844396800849</v>
      </c>
      <c r="O5972" s="0" t="n">
        <f aca="false">Table1[[#This Row],[Detection frequency 2021]]/100*365</f>
        <v>28.221654</v>
      </c>
      <c r="P5972" s="0" t="n">
        <f aca="false">Table1[[#This Row],[Flared days/year]]/12</f>
        <v>2.3518045</v>
      </c>
      <c r="Q5972" s="2" t="n">
        <f aca="false">Table1[[#This Row],['#days per month]]-P6028</f>
        <v>-2.40079966666667</v>
      </c>
    </row>
    <row r="5973" customFormat="false" ht="15.75" hidden="true" customHeight="false" outlineLevel="0" collapsed="false">
      <c r="A5973" s="0" t="s">
        <v>221</v>
      </c>
      <c r="B5973" s="0" t="s">
        <v>222</v>
      </c>
      <c r="C5973" s="0" t="s">
        <v>6148</v>
      </c>
      <c r="D5973" s="0" t="n">
        <v>10753</v>
      </c>
      <c r="E5973" s="0" t="n">
        <v>27.546758</v>
      </c>
      <c r="F5973" s="0" t="n">
        <v>95.1577109999999</v>
      </c>
      <c r="G5973" s="0" t="n">
        <v>0.0010522815676</v>
      </c>
      <c r="H5973" s="0" t="n">
        <v>1935.5</v>
      </c>
      <c r="I5973" s="0" t="n">
        <v>1.6015</v>
      </c>
      <c r="J5973" s="0" t="n">
        <v>11.1110999999999</v>
      </c>
      <c r="K5973" s="0" t="n">
        <v>180</v>
      </c>
      <c r="L5973" s="0" t="s">
        <v>20</v>
      </c>
      <c r="M5973" s="0" t="n">
        <f aca="false">35.3*G5973</f>
        <v>0.03714553933628</v>
      </c>
      <c r="N5973" s="0" t="n">
        <f aca="false">M5973*1000/365</f>
        <v>0.101768600921315</v>
      </c>
      <c r="O5973" s="0" t="n">
        <f aca="false">Table1[[#This Row],[Detection frequency 2021]]/100*365</f>
        <v>40.5555149999996</v>
      </c>
      <c r="P5973" s="0" t="n">
        <f aca="false">Table1[[#This Row],[Flared days/year]]/12</f>
        <v>3.37962624999997</v>
      </c>
      <c r="Q5973" s="2" t="n">
        <f aca="false">Table1[[#This Row],['#days per month]]-P6029</f>
        <v>1.77405512499997</v>
      </c>
    </row>
    <row r="5974" customFormat="false" ht="15.75" hidden="true" customHeight="false" outlineLevel="0" collapsed="false">
      <c r="A5974" s="0" t="s">
        <v>24</v>
      </c>
      <c r="B5974" s="0" t="s">
        <v>25</v>
      </c>
      <c r="C5974" s="0" t="s">
        <v>6149</v>
      </c>
      <c r="D5974" s="0" t="n">
        <v>6837</v>
      </c>
      <c r="E5974" s="0" t="n">
        <v>55.202599</v>
      </c>
      <c r="F5974" s="0" t="n">
        <v>51.899021</v>
      </c>
      <c r="G5974" s="0" t="n">
        <v>0.0010517502783</v>
      </c>
      <c r="H5974" s="0" t="n">
        <v>1855.36</v>
      </c>
      <c r="I5974" s="0" t="n">
        <v>1.6015</v>
      </c>
      <c r="J5974" s="0" t="n">
        <v>8.24373</v>
      </c>
      <c r="K5974" s="0" t="n">
        <v>279</v>
      </c>
      <c r="L5974" s="0" t="s">
        <v>20</v>
      </c>
      <c r="M5974" s="0" t="n">
        <f aca="false">35.3*G5974</f>
        <v>0.03712678482399</v>
      </c>
      <c r="N5974" s="0" t="n">
        <f aca="false">M5974*1000/365</f>
        <v>0.101717218695863</v>
      </c>
      <c r="O5974" s="0" t="n">
        <f aca="false">Table1[[#This Row],[Detection frequency 2021]]/100*365</f>
        <v>30.0896145</v>
      </c>
      <c r="P5974" s="0" t="n">
        <f aca="false">Table1[[#This Row],[Flared days/year]]/12</f>
        <v>2.507467875</v>
      </c>
      <c r="Q5974" s="2" t="n">
        <f aca="false">Table1[[#This Row],['#days per month]]-P6030</f>
        <v>1.47639458333333</v>
      </c>
    </row>
    <row r="5975" customFormat="false" ht="15.75" hidden="true" customHeight="false" outlineLevel="0" collapsed="false">
      <c r="A5975" s="0" t="s">
        <v>39</v>
      </c>
      <c r="B5975" s="0" t="s">
        <v>40</v>
      </c>
      <c r="C5975" s="0" t="s">
        <v>6150</v>
      </c>
      <c r="D5975" s="0" t="n">
        <v>5778</v>
      </c>
      <c r="E5975" s="0" t="n">
        <v>29.07882</v>
      </c>
      <c r="F5975" s="0" t="n">
        <v>21.231174</v>
      </c>
      <c r="G5975" s="0" t="n">
        <v>0.0010508726236</v>
      </c>
      <c r="H5975" s="0" t="n">
        <v>1824.95</v>
      </c>
      <c r="I5975" s="0" t="n">
        <v>1.66739</v>
      </c>
      <c r="J5975" s="0" t="n">
        <v>8.53080999999999</v>
      </c>
      <c r="K5975" s="0" t="n">
        <v>422</v>
      </c>
      <c r="L5975" s="0" t="s">
        <v>20</v>
      </c>
      <c r="M5975" s="0" t="n">
        <f aca="false">35.3*G5975</f>
        <v>0.03709580361308</v>
      </c>
      <c r="N5975" s="0" t="n">
        <f aca="false">M5975*1000/365</f>
        <v>0.101632338665973</v>
      </c>
      <c r="O5975" s="0" t="n">
        <f aca="false">Table1[[#This Row],[Detection frequency 2021]]/100*365</f>
        <v>31.1374565</v>
      </c>
      <c r="P5975" s="0" t="n">
        <f aca="false">Table1[[#This Row],[Flared days/year]]/12</f>
        <v>2.59478804166666</v>
      </c>
      <c r="Q5975" s="2" t="n">
        <f aca="false">Table1[[#This Row],['#days per month]]-P6031</f>
        <v>1.720746875</v>
      </c>
    </row>
    <row r="5976" customFormat="false" ht="15.75" hidden="true" customHeight="false" outlineLevel="0" collapsed="false">
      <c r="A5976" s="0" t="s">
        <v>28</v>
      </c>
      <c r="B5976" s="0" t="s">
        <v>29</v>
      </c>
      <c r="C5976" s="0" t="s">
        <v>6151</v>
      </c>
      <c r="D5976" s="0" t="n">
        <v>8118</v>
      </c>
      <c r="E5976" s="0" t="n">
        <v>30.271727</v>
      </c>
      <c r="F5976" s="0" t="n">
        <v>50.820365</v>
      </c>
      <c r="G5976" s="0" t="n">
        <v>0.001050338399</v>
      </c>
      <c r="H5976" s="0" t="n">
        <v>1832.33</v>
      </c>
      <c r="I5976" s="0" t="n">
        <v>1.6015</v>
      </c>
      <c r="J5976" s="0" t="n">
        <v>3.48524999999999</v>
      </c>
      <c r="K5976" s="0" t="n">
        <v>373</v>
      </c>
      <c r="L5976" s="0" t="s">
        <v>20</v>
      </c>
      <c r="M5976" s="0" t="n">
        <f aca="false">35.3*G5976</f>
        <v>0.0370769454847</v>
      </c>
      <c r="N5976" s="0" t="n">
        <f aca="false">M5976*1000/365</f>
        <v>0.101580672560822</v>
      </c>
      <c r="O5976" s="0" t="n">
        <f aca="false">Table1[[#This Row],[Detection frequency 2021]]/100*365</f>
        <v>12.7211625</v>
      </c>
      <c r="P5976" s="0" t="n">
        <f aca="false">Table1[[#This Row],[Flared days/year]]/12</f>
        <v>1.060096875</v>
      </c>
      <c r="Q5976" s="2" t="n">
        <f aca="false">Table1[[#This Row],['#days per month]]-P6032</f>
        <v>-0.61935025</v>
      </c>
    </row>
    <row r="5977" customFormat="false" ht="15.75" hidden="true" customHeight="false" outlineLevel="0" collapsed="false">
      <c r="A5977" s="0" t="s">
        <v>645</v>
      </c>
      <c r="B5977" s="0" t="s">
        <v>646</v>
      </c>
      <c r="C5977" s="0" t="s">
        <v>6152</v>
      </c>
      <c r="D5977" s="0" t="n">
        <v>1509</v>
      </c>
      <c r="E5977" s="0" t="n">
        <v>32.033144</v>
      </c>
      <c r="F5977" s="0" t="n">
        <v>-103.842098</v>
      </c>
      <c r="G5977" s="0" t="n">
        <v>0.0010503325284</v>
      </c>
      <c r="H5977" s="0" t="n">
        <v>1928.27</v>
      </c>
      <c r="I5977" s="0" t="n">
        <v>1.6015</v>
      </c>
      <c r="J5977" s="0" t="n">
        <v>5.32544</v>
      </c>
      <c r="K5977" s="0" t="n">
        <v>338</v>
      </c>
      <c r="L5977" s="0" t="s">
        <v>20</v>
      </c>
      <c r="M5977" s="0" t="n">
        <f aca="false">35.3*G5977</f>
        <v>0.03707673825252</v>
      </c>
      <c r="N5977" s="0" t="n">
        <f aca="false">M5977*1000/365</f>
        <v>0.101580104801425</v>
      </c>
      <c r="O5977" s="0" t="n">
        <f aca="false">Table1[[#This Row],[Detection frequency 2021]]/100*365</f>
        <v>19.437856</v>
      </c>
      <c r="P5977" s="0" t="n">
        <f aca="false">Table1[[#This Row],[Flared days/year]]/12</f>
        <v>1.61982133333333</v>
      </c>
      <c r="Q5977" s="2" t="n">
        <f aca="false">Table1[[#This Row],['#days per month]]-P6033</f>
        <v>-1.56331325</v>
      </c>
    </row>
    <row r="5978" customFormat="false" ht="15.75" hidden="true" customHeight="false" outlineLevel="0" collapsed="false">
      <c r="A5978" s="0" t="s">
        <v>645</v>
      </c>
      <c r="B5978" s="0" t="s">
        <v>646</v>
      </c>
      <c r="C5978" s="0" t="s">
        <v>6153</v>
      </c>
      <c r="D5978" s="0" t="n">
        <v>690</v>
      </c>
      <c r="E5978" s="0" t="n">
        <v>47.990652</v>
      </c>
      <c r="F5978" s="0" t="n">
        <v>-103.015732</v>
      </c>
      <c r="G5978" s="0" t="n">
        <v>0.0010499920336</v>
      </c>
      <c r="H5978" s="0" t="n">
        <v>1879.85</v>
      </c>
      <c r="I5978" s="0" t="n">
        <v>1.92975</v>
      </c>
      <c r="J5978" s="0" t="n">
        <v>5.81394999999999</v>
      </c>
      <c r="K5978" s="0" t="n">
        <v>344</v>
      </c>
      <c r="L5978" s="0" t="s">
        <v>20</v>
      </c>
      <c r="M5978" s="0" t="n">
        <f aca="false">35.3*G5978</f>
        <v>0.03706471878608</v>
      </c>
      <c r="N5978" s="0" t="n">
        <f aca="false">M5978*1000/365</f>
        <v>0.101547174756384</v>
      </c>
      <c r="O5978" s="0" t="n">
        <f aca="false">Table1[[#This Row],[Detection frequency 2021]]/100*365</f>
        <v>21.2209175</v>
      </c>
      <c r="P5978" s="0" t="n">
        <f aca="false">Table1[[#This Row],[Flared days/year]]/12</f>
        <v>1.76840979166666</v>
      </c>
      <c r="Q5978" s="2" t="n">
        <f aca="false">Table1[[#This Row],['#days per month]]-P6034</f>
        <v>1.010101</v>
      </c>
    </row>
    <row r="5979" customFormat="false" ht="15.75" hidden="true" customHeight="false" outlineLevel="0" collapsed="false">
      <c r="A5979" s="0" t="s">
        <v>645</v>
      </c>
      <c r="B5979" s="0" t="s">
        <v>646</v>
      </c>
      <c r="C5979" s="0" t="s">
        <v>6154</v>
      </c>
      <c r="D5979" s="0" t="n">
        <v>2775</v>
      </c>
      <c r="E5979" s="0" t="n">
        <v>35.515037</v>
      </c>
      <c r="F5979" s="0" t="n">
        <v>-101.037623</v>
      </c>
      <c r="G5979" s="0" t="n">
        <v>0.001049780692</v>
      </c>
      <c r="H5979" s="0" t="n">
        <v>1855.22</v>
      </c>
      <c r="I5979" s="0" t="n">
        <v>1.6015</v>
      </c>
      <c r="J5979" s="0" t="n">
        <v>2.6393</v>
      </c>
      <c r="K5979" s="0" t="n">
        <v>341</v>
      </c>
      <c r="L5979" s="0" t="s">
        <v>20</v>
      </c>
      <c r="M5979" s="0" t="n">
        <f aca="false">35.3*G5979</f>
        <v>0.0370572584276</v>
      </c>
      <c r="N5979" s="0" t="n">
        <f aca="false">M5979*1000/365</f>
        <v>0.101526735418082</v>
      </c>
      <c r="O5979" s="0" t="n">
        <f aca="false">Table1[[#This Row],[Detection frequency 2021]]/100*365</f>
        <v>9.633445</v>
      </c>
      <c r="P5979" s="0" t="n">
        <f aca="false">Table1[[#This Row],[Flared days/year]]/12</f>
        <v>0.802787083333333</v>
      </c>
      <c r="Q5979" s="2" t="n">
        <f aca="false">Table1[[#This Row],['#days per month]]-P6035</f>
        <v>0.161472958333333</v>
      </c>
    </row>
    <row r="5980" customFormat="false" ht="15.75" hidden="true" customHeight="false" outlineLevel="0" collapsed="false">
      <c r="A5980" s="0" t="s">
        <v>645</v>
      </c>
      <c r="B5980" s="0" t="s">
        <v>646</v>
      </c>
      <c r="C5980" s="0" t="s">
        <v>6155</v>
      </c>
      <c r="D5980" s="0" t="n">
        <v>3375</v>
      </c>
      <c r="E5980" s="0" t="n">
        <v>29.303109</v>
      </c>
      <c r="F5980" s="0" t="n">
        <v>-97.260566</v>
      </c>
      <c r="G5980" s="0" t="n">
        <v>0.001049516515</v>
      </c>
      <c r="H5980" s="0" t="n">
        <v>1878.64</v>
      </c>
      <c r="I5980" s="0" t="n">
        <v>1.6015</v>
      </c>
      <c r="J5980" s="0" t="n">
        <v>6.33333</v>
      </c>
      <c r="K5980" s="0" t="n">
        <v>300</v>
      </c>
      <c r="L5980" s="0" t="s">
        <v>20</v>
      </c>
      <c r="M5980" s="0" t="n">
        <f aca="false">35.3*G5980</f>
        <v>0.0370479329795</v>
      </c>
      <c r="N5980" s="0" t="n">
        <f aca="false">M5980*1000/365</f>
        <v>0.101501186245205</v>
      </c>
      <c r="O5980" s="0" t="n">
        <f aca="false">Table1[[#This Row],[Detection frequency 2021]]/100*365</f>
        <v>23.1166545</v>
      </c>
      <c r="P5980" s="0" t="n">
        <f aca="false">Table1[[#This Row],[Flared days/year]]/12</f>
        <v>1.926387875</v>
      </c>
      <c r="Q5980" s="2" t="n">
        <f aca="false">Table1[[#This Row],['#days per month]]-P6036</f>
        <v>1.404958</v>
      </c>
    </row>
    <row r="5981" customFormat="false" ht="15.75" hidden="true" customHeight="false" outlineLevel="0" collapsed="false">
      <c r="A5981" s="0" t="s">
        <v>645</v>
      </c>
      <c r="B5981" s="0" t="s">
        <v>646</v>
      </c>
      <c r="C5981" s="0" t="s">
        <v>6156</v>
      </c>
      <c r="D5981" s="0" t="n">
        <v>3480</v>
      </c>
      <c r="E5981" s="0" t="n">
        <v>32.943155</v>
      </c>
      <c r="F5981" s="0" t="n">
        <v>-95.485835</v>
      </c>
      <c r="G5981" s="0" t="n">
        <v>0.0010488502019</v>
      </c>
      <c r="H5981" s="0" t="n">
        <v>1945.03</v>
      </c>
      <c r="I5981" s="0" t="n">
        <v>1.6015</v>
      </c>
      <c r="J5981" s="0" t="n">
        <v>4.2623</v>
      </c>
      <c r="K5981" s="0" t="n">
        <v>305</v>
      </c>
      <c r="L5981" s="0" t="s">
        <v>20</v>
      </c>
      <c r="M5981" s="0" t="n">
        <f aca="false">35.3*G5981</f>
        <v>0.03702441212707</v>
      </c>
      <c r="N5981" s="0" t="n">
        <f aca="false">M5981*1000/365</f>
        <v>0.101436745553616</v>
      </c>
      <c r="O5981" s="0" t="n">
        <f aca="false">Table1[[#This Row],[Detection frequency 2021]]/100*365</f>
        <v>15.557395</v>
      </c>
      <c r="P5981" s="0" t="n">
        <f aca="false">Table1[[#This Row],[Flared days/year]]/12</f>
        <v>1.29644958333333</v>
      </c>
      <c r="Q5981" s="2" t="n">
        <f aca="false">Table1[[#This Row],['#days per month]]-P6037</f>
        <v>-0.35066158333333</v>
      </c>
    </row>
    <row r="5982" customFormat="false" ht="15.75" hidden="true" customHeight="false" outlineLevel="0" collapsed="false">
      <c r="A5982" s="0" t="s">
        <v>645</v>
      </c>
      <c r="B5982" s="0" t="s">
        <v>646</v>
      </c>
      <c r="C5982" s="0" t="s">
        <v>6157</v>
      </c>
      <c r="D5982" s="0" t="n">
        <v>3313</v>
      </c>
      <c r="E5982" s="0" t="n">
        <v>28.666306</v>
      </c>
      <c r="F5982" s="0" t="n">
        <v>-97.549824</v>
      </c>
      <c r="G5982" s="0" t="n">
        <v>0.0010482983655</v>
      </c>
      <c r="H5982" s="0" t="n">
        <v>1978.67</v>
      </c>
      <c r="I5982" s="0" t="n">
        <v>1.6015</v>
      </c>
      <c r="J5982" s="0" t="n">
        <v>6.18893</v>
      </c>
      <c r="K5982" s="0" t="n">
        <v>307</v>
      </c>
      <c r="L5982" s="0" t="s">
        <v>20</v>
      </c>
      <c r="M5982" s="0" t="n">
        <f aca="false">35.3*G5982</f>
        <v>0.03700493230215</v>
      </c>
      <c r="N5982" s="0" t="n">
        <f aca="false">M5982*1000/365</f>
        <v>0.101383376170274</v>
      </c>
      <c r="O5982" s="0" t="n">
        <f aca="false">Table1[[#This Row],[Detection frequency 2021]]/100*365</f>
        <v>22.5895945</v>
      </c>
      <c r="P5982" s="0" t="n">
        <f aca="false">Table1[[#This Row],[Flared days/year]]/12</f>
        <v>1.88246620833333</v>
      </c>
      <c r="Q5982" s="2" t="n">
        <f aca="false">Table1[[#This Row],['#days per month]]-P6038</f>
        <v>0.583534625</v>
      </c>
    </row>
    <row r="5983" customFormat="false" ht="15.75" hidden="true" customHeight="false" outlineLevel="0" collapsed="false">
      <c r="A5983" s="0" t="s">
        <v>72</v>
      </c>
      <c r="B5983" s="0" t="s">
        <v>73</v>
      </c>
      <c r="C5983" s="0" t="s">
        <v>6158</v>
      </c>
      <c r="D5983" s="0" t="n">
        <v>6923</v>
      </c>
      <c r="E5983" s="0" t="n">
        <v>46.030149</v>
      </c>
      <c r="F5983" s="0" t="n">
        <v>53.362289</v>
      </c>
      <c r="G5983" s="0" t="n">
        <v>0.0010479520001</v>
      </c>
      <c r="H5983" s="0" t="n">
        <v>1693.5</v>
      </c>
      <c r="I5983" s="0" t="n">
        <v>1.6015</v>
      </c>
      <c r="J5983" s="0" t="n">
        <v>1.31579</v>
      </c>
      <c r="K5983" s="0" t="n">
        <v>380</v>
      </c>
      <c r="L5983" s="0" t="s">
        <v>20</v>
      </c>
      <c r="M5983" s="0" t="n">
        <f aca="false">35.3*G5983</f>
        <v>0.03699270560353</v>
      </c>
      <c r="N5983" s="0" t="n">
        <f aca="false">M5983*1000/365</f>
        <v>0.101349878365836</v>
      </c>
      <c r="O5983" s="0" t="n">
        <f aca="false">Table1[[#This Row],[Detection frequency 2021]]/100*365</f>
        <v>4.8026335</v>
      </c>
      <c r="P5983" s="0" t="n">
        <f aca="false">Table1[[#This Row],[Flared days/year]]/12</f>
        <v>0.400219458333333</v>
      </c>
      <c r="Q5983" s="2" t="n">
        <f aca="false">Table1[[#This Row],['#days per month]]-P6039</f>
        <v>-1.89019204166667</v>
      </c>
    </row>
    <row r="5984" customFormat="false" ht="15.75" hidden="true" customHeight="false" outlineLevel="0" collapsed="false">
      <c r="A5984" s="0" t="s">
        <v>161</v>
      </c>
      <c r="B5984" s="0" t="s">
        <v>162</v>
      </c>
      <c r="C5984" s="0" t="s">
        <v>6159</v>
      </c>
      <c r="D5984" s="0" t="n">
        <v>9813</v>
      </c>
      <c r="E5984" s="0" t="n">
        <v>45.8561659999999</v>
      </c>
      <c r="F5984" s="0" t="n">
        <v>86.941244</v>
      </c>
      <c r="G5984" s="0" t="n">
        <v>0.0010460352492</v>
      </c>
      <c r="H5984" s="0" t="n">
        <v>1783.74</v>
      </c>
      <c r="I5984" s="0" t="n">
        <v>1.6015</v>
      </c>
      <c r="J5984" s="0" t="n">
        <v>5.63798</v>
      </c>
      <c r="K5984" s="0" t="n">
        <v>337</v>
      </c>
      <c r="L5984" s="0" t="s">
        <v>20</v>
      </c>
      <c r="M5984" s="0" t="n">
        <f aca="false">35.3*G5984</f>
        <v>0.03692504429676</v>
      </c>
      <c r="N5984" s="0" t="n">
        <f aca="false">M5984*1000/365</f>
        <v>0.10116450492263</v>
      </c>
      <c r="O5984" s="0" t="n">
        <f aca="false">Table1[[#This Row],[Detection frequency 2021]]/100*365</f>
        <v>20.578627</v>
      </c>
      <c r="P5984" s="0" t="n">
        <f aca="false">Table1[[#This Row],[Flared days/year]]/12</f>
        <v>1.71488558333333</v>
      </c>
      <c r="Q5984" s="2" t="n">
        <f aca="false">Table1[[#This Row],['#days per month]]-P6040</f>
        <v>-0.0455641666666666</v>
      </c>
    </row>
    <row r="5985" customFormat="false" ht="15.75" hidden="true" customHeight="false" outlineLevel="0" collapsed="false">
      <c r="A5985" s="0" t="s">
        <v>161</v>
      </c>
      <c r="B5985" s="0" t="s">
        <v>162</v>
      </c>
      <c r="C5985" s="0" t="s">
        <v>6160</v>
      </c>
      <c r="D5985" s="0" t="n">
        <v>9654</v>
      </c>
      <c r="E5985" s="0" t="n">
        <v>40.9031789999999</v>
      </c>
      <c r="F5985" s="0" t="n">
        <v>82.913663</v>
      </c>
      <c r="G5985" s="0" t="n">
        <v>0.001044761329</v>
      </c>
      <c r="H5985" s="0" t="n">
        <v>1904</v>
      </c>
      <c r="I5985" s="0" t="n">
        <v>1.6015</v>
      </c>
      <c r="J5985" s="0" t="n">
        <v>7.18749999999999</v>
      </c>
      <c r="K5985" s="0" t="n">
        <v>320</v>
      </c>
      <c r="L5985" s="0" t="s">
        <v>20</v>
      </c>
      <c r="M5985" s="0" t="n">
        <f aca="false">35.3*G5985</f>
        <v>0.0368800749137</v>
      </c>
      <c r="N5985" s="0" t="n">
        <f aca="false">M5985*1000/365</f>
        <v>0.101041301133425</v>
      </c>
      <c r="O5985" s="0" t="n">
        <f aca="false">Table1[[#This Row],[Detection frequency 2021]]/100*365</f>
        <v>26.234375</v>
      </c>
      <c r="P5985" s="0" t="n">
        <f aca="false">Table1[[#This Row],[Flared days/year]]/12</f>
        <v>2.18619791666666</v>
      </c>
      <c r="Q5985" s="2" t="n">
        <f aca="false">Table1[[#This Row],['#days per month]]-P6041</f>
        <v>0.61708420833333</v>
      </c>
    </row>
    <row r="5986" customFormat="false" ht="15.75" hidden="true" customHeight="false" outlineLevel="0" collapsed="false">
      <c r="A5986" s="0" t="s">
        <v>645</v>
      </c>
      <c r="B5986" s="0" t="s">
        <v>646</v>
      </c>
      <c r="C5986" s="0" t="s">
        <v>6161</v>
      </c>
      <c r="D5986" s="0" t="n">
        <v>3261</v>
      </c>
      <c r="E5986" s="0" t="n">
        <v>28.957502</v>
      </c>
      <c r="F5986" s="0" t="n">
        <v>-97.698918</v>
      </c>
      <c r="G5986" s="0" t="n">
        <v>0.0010433553203</v>
      </c>
      <c r="H5986" s="0" t="n">
        <v>1887.69</v>
      </c>
      <c r="I5986" s="0" t="n">
        <v>1.6015</v>
      </c>
      <c r="J5986" s="0" t="n">
        <v>3.57143</v>
      </c>
      <c r="K5986" s="0" t="n">
        <v>308</v>
      </c>
      <c r="L5986" s="0" t="s">
        <v>20</v>
      </c>
      <c r="M5986" s="0" t="n">
        <f aca="false">35.3*G5986</f>
        <v>0.03683044280659</v>
      </c>
      <c r="N5986" s="0" t="n">
        <f aca="false">M5986*1000/365</f>
        <v>0.100905322757781</v>
      </c>
      <c r="O5986" s="0" t="n">
        <f aca="false">Table1[[#This Row],[Detection frequency 2021]]/100*365</f>
        <v>13.0357195</v>
      </c>
      <c r="P5986" s="0" t="n">
        <f aca="false">Table1[[#This Row],[Flared days/year]]/12</f>
        <v>1.08630995833333</v>
      </c>
      <c r="Q5986" s="2" t="n">
        <f aca="false">Table1[[#This Row],['#days per month]]-P6042</f>
        <v>0.732628</v>
      </c>
    </row>
    <row r="5987" customFormat="false" ht="15.75" hidden="true" customHeight="false" outlineLevel="0" collapsed="false">
      <c r="A5987" s="0" t="s">
        <v>645</v>
      </c>
      <c r="B5987" s="0" t="s">
        <v>646</v>
      </c>
      <c r="C5987" s="0" t="s">
        <v>6162</v>
      </c>
      <c r="D5987" s="0" t="n">
        <v>2382</v>
      </c>
      <c r="E5987" s="0" t="n">
        <v>31.675139</v>
      </c>
      <c r="F5987" s="0" t="n">
        <v>-102.028432999999</v>
      </c>
      <c r="G5987" s="0" t="n">
        <v>0.001042442442</v>
      </c>
      <c r="H5987" s="0" t="n">
        <v>1911.19</v>
      </c>
      <c r="I5987" s="0" t="n">
        <v>2.02733</v>
      </c>
      <c r="J5987" s="0" t="n">
        <v>3.24484</v>
      </c>
      <c r="K5987" s="0" t="n">
        <v>339</v>
      </c>
      <c r="L5987" s="0" t="s">
        <v>20</v>
      </c>
      <c r="M5987" s="0" t="n">
        <f aca="false">35.3*G5987</f>
        <v>0.0367982182026</v>
      </c>
      <c r="N5987" s="0" t="n">
        <f aca="false">M5987*1000/365</f>
        <v>0.100817036171507</v>
      </c>
      <c r="O5987" s="0" t="n">
        <f aca="false">Table1[[#This Row],[Detection frequency 2021]]/100*365</f>
        <v>11.843666</v>
      </c>
      <c r="P5987" s="0" t="n">
        <f aca="false">Table1[[#This Row],[Flared days/year]]/12</f>
        <v>0.986972166666667</v>
      </c>
      <c r="Q5987" s="2" t="n">
        <f aca="false">Table1[[#This Row],['#days per month]]-P6043</f>
        <v>-0.291805333333333</v>
      </c>
    </row>
    <row r="5988" customFormat="false" ht="15.75" hidden="true" customHeight="false" outlineLevel="0" collapsed="false">
      <c r="A5988" s="0" t="s">
        <v>17</v>
      </c>
      <c r="B5988" s="0" t="s">
        <v>18</v>
      </c>
      <c r="C5988" s="0" t="s">
        <v>6163</v>
      </c>
      <c r="D5988" s="0" t="n">
        <v>4240</v>
      </c>
      <c r="E5988" s="0" t="n">
        <v>10.487241</v>
      </c>
      <c r="F5988" s="0" t="n">
        <v>-68.178759</v>
      </c>
      <c r="G5988" s="0" t="n">
        <v>0.0010416440404</v>
      </c>
      <c r="H5988" s="0" t="n">
        <v>1892.4</v>
      </c>
      <c r="I5988" s="0" t="n">
        <v>1.6015</v>
      </c>
      <c r="J5988" s="0" t="n">
        <v>8.02138999999999</v>
      </c>
      <c r="K5988" s="0" t="n">
        <v>187</v>
      </c>
      <c r="L5988" s="0" t="s">
        <v>20</v>
      </c>
      <c r="M5988" s="0" t="n">
        <f aca="false">35.3*G5988</f>
        <v>0.03677003462612</v>
      </c>
      <c r="N5988" s="0" t="n">
        <f aca="false">M5988*1000/365</f>
        <v>0.100739820893479</v>
      </c>
      <c r="O5988" s="0" t="n">
        <f aca="false">Table1[[#This Row],[Detection frequency 2021]]/100*365</f>
        <v>29.2780735</v>
      </c>
      <c r="P5988" s="0" t="n">
        <f aca="false">Table1[[#This Row],[Flared days/year]]/12</f>
        <v>2.43983945833333</v>
      </c>
      <c r="Q5988" s="2" t="n">
        <f aca="false">Table1[[#This Row],['#days per month]]-P6044</f>
        <v>0.93778233333333</v>
      </c>
    </row>
    <row r="5989" customFormat="false" ht="15.75" hidden="true" customHeight="false" outlineLevel="0" collapsed="false">
      <c r="A5989" s="0" t="s">
        <v>645</v>
      </c>
      <c r="B5989" s="0" t="s">
        <v>646</v>
      </c>
      <c r="C5989" s="0" t="s">
        <v>6164</v>
      </c>
      <c r="D5989" s="0" t="n">
        <v>1539</v>
      </c>
      <c r="E5989" s="0" t="n">
        <v>31.753092</v>
      </c>
      <c r="F5989" s="0" t="n">
        <v>-103.807641</v>
      </c>
      <c r="G5989" s="0" t="n">
        <v>0.0010407517092</v>
      </c>
      <c r="H5989" s="0" t="n">
        <v>1868.35</v>
      </c>
      <c r="I5989" s="0" t="n">
        <v>1.71363</v>
      </c>
      <c r="J5989" s="0" t="n">
        <v>6.68692999999999</v>
      </c>
      <c r="K5989" s="0" t="n">
        <v>329</v>
      </c>
      <c r="L5989" s="0" t="s">
        <v>20</v>
      </c>
      <c r="M5989" s="0" t="n">
        <f aca="false">35.3*G5989</f>
        <v>0.03673853533476</v>
      </c>
      <c r="N5989" s="0" t="n">
        <f aca="false">M5989*1000/365</f>
        <v>0.100653521465096</v>
      </c>
      <c r="O5989" s="0" t="n">
        <f aca="false">Table1[[#This Row],[Detection frequency 2021]]/100*365</f>
        <v>24.4072945</v>
      </c>
      <c r="P5989" s="0" t="n">
        <f aca="false">Table1[[#This Row],[Flared days/year]]/12</f>
        <v>2.03394120833333</v>
      </c>
      <c r="Q5989" s="2" t="n">
        <f aca="false">Table1[[#This Row],['#days per month]]-P6045</f>
        <v>0.465174249999997</v>
      </c>
    </row>
    <row r="5990" customFormat="false" ht="15.75" hidden="true" customHeight="false" outlineLevel="0" collapsed="false">
      <c r="A5990" s="0" t="s">
        <v>645</v>
      </c>
      <c r="B5990" s="0" t="s">
        <v>646</v>
      </c>
      <c r="C5990" s="0" t="s">
        <v>6165</v>
      </c>
      <c r="D5990" s="0" t="n">
        <v>2488</v>
      </c>
      <c r="E5990" s="0" t="n">
        <v>31.965333</v>
      </c>
      <c r="F5990" s="0" t="n">
        <v>-101.828305</v>
      </c>
      <c r="G5990" s="0" t="n">
        <v>0.0010405022087</v>
      </c>
      <c r="H5990" s="0" t="n">
        <v>1888.95</v>
      </c>
      <c r="I5990" s="0" t="n">
        <v>1.6015</v>
      </c>
      <c r="J5990" s="0" t="n">
        <v>6.62823999999999</v>
      </c>
      <c r="K5990" s="0" t="n">
        <v>347</v>
      </c>
      <c r="L5990" s="0" t="s">
        <v>20</v>
      </c>
      <c r="M5990" s="0" t="n">
        <f aca="false">35.3*G5990</f>
        <v>0.03672972796711</v>
      </c>
      <c r="N5990" s="0" t="n">
        <f aca="false">M5990*1000/365</f>
        <v>0.100629391690712</v>
      </c>
      <c r="O5990" s="0" t="n">
        <f aca="false">Table1[[#This Row],[Detection frequency 2021]]/100*365</f>
        <v>24.193076</v>
      </c>
      <c r="P5990" s="0" t="n">
        <f aca="false">Table1[[#This Row],[Flared days/year]]/12</f>
        <v>2.01608966666666</v>
      </c>
      <c r="Q5990" s="2" t="n">
        <f aca="false">Table1[[#This Row],['#days per month]]-P6046</f>
        <v>0.910030166666664</v>
      </c>
    </row>
    <row r="5991" customFormat="false" ht="15.75" hidden="true" customHeight="false" outlineLevel="0" collapsed="false">
      <c r="A5991" s="0" t="s">
        <v>24</v>
      </c>
      <c r="B5991" s="0" t="s">
        <v>25</v>
      </c>
      <c r="C5991" s="0" t="s">
        <v>6166</v>
      </c>
      <c r="D5991" s="0" t="n">
        <v>7019</v>
      </c>
      <c r="E5991" s="0" t="n">
        <v>54.287456</v>
      </c>
      <c r="F5991" s="0" t="n">
        <v>55.270084</v>
      </c>
      <c r="G5991" s="0" t="n">
        <v>0.0010397859955</v>
      </c>
      <c r="H5991" s="0" t="n">
        <v>1769.48</v>
      </c>
      <c r="I5991" s="0" t="n">
        <v>1.6015</v>
      </c>
      <c r="J5991" s="0" t="n">
        <v>9.50704</v>
      </c>
      <c r="K5991" s="0" t="n">
        <v>284</v>
      </c>
      <c r="L5991" s="0" t="s">
        <v>20</v>
      </c>
      <c r="M5991" s="0" t="n">
        <f aca="false">35.3*G5991</f>
        <v>0.03670444564115</v>
      </c>
      <c r="N5991" s="0" t="n">
        <f aca="false">M5991*1000/365</f>
        <v>0.100560125044247</v>
      </c>
      <c r="O5991" s="0" t="n">
        <f aca="false">Table1[[#This Row],[Detection frequency 2021]]/100*365</f>
        <v>34.700696</v>
      </c>
      <c r="P5991" s="0" t="n">
        <f aca="false">Table1[[#This Row],[Flared days/year]]/12</f>
        <v>2.89172466666667</v>
      </c>
      <c r="Q5991" s="2" t="n">
        <f aca="false">Table1[[#This Row],['#days per month]]-P6047</f>
        <v>0.246797791666667</v>
      </c>
    </row>
    <row r="5992" customFormat="false" ht="15.75" hidden="true" customHeight="false" outlineLevel="0" collapsed="false">
      <c r="A5992" s="0" t="s">
        <v>645</v>
      </c>
      <c r="B5992" s="0" t="s">
        <v>646</v>
      </c>
      <c r="C5992" s="0" t="s">
        <v>6167</v>
      </c>
      <c r="D5992" s="0" t="n">
        <v>562</v>
      </c>
      <c r="E5992" s="0" t="n">
        <v>47.816025</v>
      </c>
      <c r="F5992" s="0" t="n">
        <v>-103.410439</v>
      </c>
      <c r="G5992" s="0" t="n">
        <v>0.001039213612</v>
      </c>
      <c r="H5992" s="0" t="n">
        <v>1992.87</v>
      </c>
      <c r="I5992" s="0" t="n">
        <v>2.36923</v>
      </c>
      <c r="J5992" s="0" t="n">
        <v>7.55286999999999</v>
      </c>
      <c r="K5992" s="0" t="n">
        <v>331</v>
      </c>
      <c r="L5992" s="0" t="s">
        <v>20</v>
      </c>
      <c r="M5992" s="0" t="n">
        <f aca="false">35.3*G5992</f>
        <v>0.0366842405036</v>
      </c>
      <c r="N5992" s="0" t="n">
        <f aca="false">M5992*1000/365</f>
        <v>0.100504768503014</v>
      </c>
      <c r="O5992" s="0" t="n">
        <f aca="false">Table1[[#This Row],[Detection frequency 2021]]/100*365</f>
        <v>27.5679755</v>
      </c>
      <c r="P5992" s="0" t="n">
        <f aca="false">Table1[[#This Row],[Flared days/year]]/12</f>
        <v>2.29733129166666</v>
      </c>
      <c r="Q5992" s="2" t="n">
        <f aca="false">Table1[[#This Row],['#days per month]]-P6048</f>
        <v>0.215581166666664</v>
      </c>
    </row>
    <row r="5993" customFormat="false" ht="15.75" hidden="true" customHeight="false" outlineLevel="0" collapsed="false">
      <c r="A5993" s="0" t="s">
        <v>645</v>
      </c>
      <c r="B5993" s="0" t="s">
        <v>646</v>
      </c>
      <c r="C5993" s="0" t="s">
        <v>6168</v>
      </c>
      <c r="D5993" s="0" t="n">
        <v>2230</v>
      </c>
      <c r="E5993" s="0" t="n">
        <v>31.796545</v>
      </c>
      <c r="F5993" s="0" t="n">
        <v>-102.57485</v>
      </c>
      <c r="G5993" s="0" t="n">
        <v>0.0010391666472</v>
      </c>
      <c r="H5993" s="0" t="n">
        <v>1885.37</v>
      </c>
      <c r="I5993" s="0" t="n">
        <v>1.6015</v>
      </c>
      <c r="J5993" s="0" t="n">
        <v>7.95107</v>
      </c>
      <c r="K5993" s="0" t="n">
        <v>327</v>
      </c>
      <c r="L5993" s="0" t="s">
        <v>20</v>
      </c>
      <c r="M5993" s="0" t="n">
        <f aca="false">35.3*G5993</f>
        <v>0.03668258264616</v>
      </c>
      <c r="N5993" s="0" t="n">
        <f aca="false">M5993*1000/365</f>
        <v>0.100500226427836</v>
      </c>
      <c r="O5993" s="0" t="n">
        <f aca="false">Table1[[#This Row],[Detection frequency 2021]]/100*365</f>
        <v>29.0214055</v>
      </c>
      <c r="P5993" s="0" t="n">
        <f aca="false">Table1[[#This Row],[Flared days/year]]/12</f>
        <v>2.41845045833333</v>
      </c>
      <c r="Q5993" s="2" t="n">
        <f aca="false">Table1[[#This Row],['#days per month]]-P6049</f>
        <v>1.13774758333333</v>
      </c>
    </row>
    <row r="5994" customFormat="false" ht="15.75" hidden="true" customHeight="false" outlineLevel="0" collapsed="false">
      <c r="A5994" s="0" t="s">
        <v>387</v>
      </c>
      <c r="B5994" s="0" t="s">
        <v>388</v>
      </c>
      <c r="C5994" s="0" t="s">
        <v>6169</v>
      </c>
      <c r="D5994" s="0" t="n">
        <v>7248</v>
      </c>
      <c r="E5994" s="0" t="n">
        <v>34.474477</v>
      </c>
      <c r="F5994" s="0" t="n">
        <v>37.224897</v>
      </c>
      <c r="G5994" s="0" t="n">
        <v>0.0010383359573</v>
      </c>
      <c r="H5994" s="0" t="n">
        <v>1843.78</v>
      </c>
      <c r="I5994" s="0" t="n">
        <v>1.29985</v>
      </c>
      <c r="J5994" s="0" t="n">
        <v>10.3703999999999</v>
      </c>
      <c r="K5994" s="0" t="n">
        <v>405</v>
      </c>
      <c r="L5994" s="0" t="s">
        <v>20</v>
      </c>
      <c r="M5994" s="0" t="n">
        <f aca="false">35.3*G5994</f>
        <v>0.03665325929269</v>
      </c>
      <c r="N5994" s="0" t="n">
        <f aca="false">M5994*1000/365</f>
        <v>0.100419888473123</v>
      </c>
      <c r="O5994" s="0" t="n">
        <f aca="false">Table1[[#This Row],[Detection frequency 2021]]/100*365</f>
        <v>37.8519599999996</v>
      </c>
      <c r="P5994" s="0" t="n">
        <f aca="false">Table1[[#This Row],[Flared days/year]]/12</f>
        <v>3.15432999999997</v>
      </c>
      <c r="Q5994" s="2" t="n">
        <f aca="false">Table1[[#This Row],['#days per month]]-P6050</f>
        <v>-2.81703958333333</v>
      </c>
    </row>
    <row r="5995" customFormat="false" ht="15.75" hidden="true" customHeight="false" outlineLevel="0" collapsed="false">
      <c r="A5995" s="0" t="s">
        <v>126</v>
      </c>
      <c r="B5995" s="0" t="s">
        <v>127</v>
      </c>
      <c r="C5995" s="0" t="s">
        <v>6170</v>
      </c>
      <c r="D5995" s="0" t="n">
        <v>6068</v>
      </c>
      <c r="E5995" s="0" t="n">
        <v>4.92898</v>
      </c>
      <c r="F5995" s="0" t="n">
        <v>6.654355</v>
      </c>
      <c r="G5995" s="0" t="n">
        <v>0.001038244963</v>
      </c>
      <c r="H5995" s="0" t="n">
        <v>1853.84</v>
      </c>
      <c r="I5995" s="0" t="n">
        <v>2.17113</v>
      </c>
      <c r="J5995" s="0" t="n">
        <v>8.33333</v>
      </c>
      <c r="K5995" s="0" t="n">
        <v>96</v>
      </c>
      <c r="L5995" s="0" t="s">
        <v>20</v>
      </c>
      <c r="M5995" s="0" t="n">
        <f aca="false">35.3*G5995</f>
        <v>0.0366500471939</v>
      </c>
      <c r="N5995" s="0" t="n">
        <f aca="false">M5995*1000/365</f>
        <v>0.100411088202466</v>
      </c>
      <c r="O5995" s="0" t="n">
        <f aca="false">Table1[[#This Row],[Detection frequency 2021]]/100*365</f>
        <v>30.4166545</v>
      </c>
      <c r="P5995" s="0" t="n">
        <f aca="false">Table1[[#This Row],[Flared days/year]]/12</f>
        <v>2.53472120833333</v>
      </c>
      <c r="Q5995" s="2" t="n">
        <f aca="false">Table1[[#This Row],['#days per month]]-P6051</f>
        <v>-0.701095041666666</v>
      </c>
    </row>
    <row r="5996" customFormat="false" ht="15.75" hidden="true" customHeight="false" outlineLevel="0" collapsed="false">
      <c r="A5996" s="0" t="s">
        <v>788</v>
      </c>
      <c r="B5996" s="0" t="s">
        <v>789</v>
      </c>
      <c r="C5996" s="0" t="s">
        <v>6171</v>
      </c>
      <c r="D5996" s="0" t="n">
        <v>12066</v>
      </c>
      <c r="E5996" s="0" t="n">
        <v>-1.33294</v>
      </c>
      <c r="F5996" s="0" t="n">
        <v>116.688876</v>
      </c>
      <c r="G5996" s="0" t="n">
        <v>0.0010374494967</v>
      </c>
      <c r="H5996" s="0" t="n">
        <v>1852.79</v>
      </c>
      <c r="I5996" s="0" t="n">
        <v>1.6015</v>
      </c>
      <c r="J5996" s="0" t="n">
        <v>6.45161</v>
      </c>
      <c r="K5996" s="0" t="n">
        <v>62</v>
      </c>
      <c r="L5996" s="0" t="s">
        <v>20</v>
      </c>
      <c r="M5996" s="0" t="n">
        <f aca="false">35.3*G5996</f>
        <v>0.03662196723351</v>
      </c>
      <c r="N5996" s="0" t="n">
        <f aca="false">M5996*1000/365</f>
        <v>0.100334156804137</v>
      </c>
      <c r="O5996" s="0" t="n">
        <f aca="false">Table1[[#This Row],[Detection frequency 2021]]/100*365</f>
        <v>23.5483765</v>
      </c>
      <c r="P5996" s="0" t="n">
        <f aca="false">Table1[[#This Row],[Flared days/year]]/12</f>
        <v>1.96236470833333</v>
      </c>
      <c r="Q5996" s="2" t="n">
        <f aca="false">Table1[[#This Row],['#days per month]]-P6052</f>
        <v>-0.0351464583333305</v>
      </c>
    </row>
    <row r="5997" customFormat="false" ht="15.75" hidden="true" customHeight="false" outlineLevel="0" collapsed="false">
      <c r="A5997" s="0" t="s">
        <v>35</v>
      </c>
      <c r="B5997" s="0" t="s">
        <v>36</v>
      </c>
      <c r="C5997" s="0" t="s">
        <v>6172</v>
      </c>
      <c r="D5997" s="0" t="n">
        <v>3775</v>
      </c>
      <c r="E5997" s="0" t="n">
        <v>18.488095</v>
      </c>
      <c r="F5997" s="0" t="n">
        <v>-93.345294</v>
      </c>
      <c r="G5997" s="0" t="n">
        <v>0.0010372557669</v>
      </c>
      <c r="H5997" s="0" t="n">
        <v>1799</v>
      </c>
      <c r="I5997" s="0" t="n">
        <v>1.6015</v>
      </c>
      <c r="J5997" s="0" t="n">
        <v>1.78571</v>
      </c>
      <c r="K5997" s="0" t="n">
        <v>168</v>
      </c>
      <c r="L5997" s="0" t="s">
        <v>20</v>
      </c>
      <c r="M5997" s="0" t="n">
        <f aca="false">35.3*G5997</f>
        <v>0.03661512857157</v>
      </c>
      <c r="N5997" s="0" t="n">
        <f aca="false">M5997*1000/365</f>
        <v>0.100315420744027</v>
      </c>
      <c r="O5997" s="0" t="n">
        <f aca="false">Table1[[#This Row],[Detection frequency 2021]]/100*365</f>
        <v>6.5178415</v>
      </c>
      <c r="P5997" s="0" t="n">
        <f aca="false">Table1[[#This Row],[Flared days/year]]/12</f>
        <v>0.543153458333333</v>
      </c>
      <c r="Q5997" s="2" t="n">
        <f aca="false">Table1[[#This Row],['#days per month]]-P6053</f>
        <v>-1.27956833333333</v>
      </c>
    </row>
    <row r="5998" customFormat="false" ht="15.75" hidden="true" customHeight="false" outlineLevel="0" collapsed="false">
      <c r="A5998" s="0" t="s">
        <v>39</v>
      </c>
      <c r="B5998" s="0" t="s">
        <v>40</v>
      </c>
      <c r="C5998" s="0" t="s">
        <v>6173</v>
      </c>
      <c r="D5998" s="0" t="n">
        <v>5805</v>
      </c>
      <c r="E5998" s="0" t="n">
        <v>28.779426</v>
      </c>
      <c r="F5998" s="0" t="n">
        <v>22.484575</v>
      </c>
      <c r="G5998" s="0" t="n">
        <v>0.001036982784</v>
      </c>
      <c r="H5998" s="0" t="n">
        <v>1460.91</v>
      </c>
      <c r="I5998" s="0" t="n">
        <v>1.63882</v>
      </c>
      <c r="J5998" s="0" t="n">
        <v>2.52294</v>
      </c>
      <c r="K5998" s="0" t="n">
        <v>436</v>
      </c>
      <c r="L5998" s="0" t="s">
        <v>20</v>
      </c>
      <c r="M5998" s="0" t="n">
        <f aca="false">35.3*G5998</f>
        <v>0.0366054922752</v>
      </c>
      <c r="N5998" s="0" t="n">
        <f aca="false">M5998*1000/365</f>
        <v>0.100289019932055</v>
      </c>
      <c r="O5998" s="0" t="n">
        <f aca="false">Table1[[#This Row],[Detection frequency 2021]]/100*365</f>
        <v>9.208731</v>
      </c>
      <c r="P5998" s="0" t="n">
        <f aca="false">Table1[[#This Row],[Flared days/year]]/12</f>
        <v>0.76739425</v>
      </c>
      <c r="Q5998" s="2" t="n">
        <f aca="false">Table1[[#This Row],['#days per month]]-P6054</f>
        <v>-1.85473229166667</v>
      </c>
    </row>
    <row r="5999" customFormat="false" ht="15.75" hidden="true" customHeight="false" outlineLevel="0" collapsed="false">
      <c r="A5999" s="0" t="s">
        <v>28</v>
      </c>
      <c r="B5999" s="0" t="s">
        <v>29</v>
      </c>
      <c r="C5999" s="0" t="s">
        <v>6174</v>
      </c>
      <c r="D5999" s="0" t="n">
        <v>7966</v>
      </c>
      <c r="E5999" s="0" t="n">
        <v>30.950809</v>
      </c>
      <c r="F5999" s="0" t="n">
        <v>49.918659</v>
      </c>
      <c r="G5999" s="0" t="n">
        <v>0.0010361873177</v>
      </c>
      <c r="H5999" s="0" t="n">
        <v>1665.61</v>
      </c>
      <c r="I5999" s="0" t="n">
        <v>1.44692</v>
      </c>
      <c r="J5999" s="0" t="n">
        <v>7.16113</v>
      </c>
      <c r="K5999" s="0" t="n">
        <v>391</v>
      </c>
      <c r="L5999" s="0" t="s">
        <v>20</v>
      </c>
      <c r="M5999" s="0" t="n">
        <f aca="false">35.3*G5999</f>
        <v>0.03657741231481</v>
      </c>
      <c r="N5999" s="0" t="n">
        <f aca="false">M5999*1000/365</f>
        <v>0.100212088533726</v>
      </c>
      <c r="O5999" s="0" t="n">
        <f aca="false">Table1[[#This Row],[Detection frequency 2021]]/100*365</f>
        <v>26.1381245</v>
      </c>
      <c r="P5999" s="0" t="n">
        <f aca="false">Table1[[#This Row],[Flared days/year]]/12</f>
        <v>2.17817704166667</v>
      </c>
      <c r="Q5999" s="2" t="n">
        <f aca="false">Table1[[#This Row],['#days per month]]-P6055</f>
        <v>0.894356458333333</v>
      </c>
    </row>
    <row r="6000" customFormat="false" ht="15.75" hidden="true" customHeight="false" outlineLevel="0" collapsed="false">
      <c r="A6000" s="0" t="s">
        <v>598</v>
      </c>
      <c r="B6000" s="0" t="s">
        <v>599</v>
      </c>
      <c r="C6000" s="0" t="s">
        <v>6175</v>
      </c>
      <c r="D6000" s="0" t="n">
        <v>69</v>
      </c>
      <c r="E6000" s="0" t="n">
        <v>56.611002</v>
      </c>
      <c r="F6000" s="0" t="n">
        <v>-121.573563999999</v>
      </c>
      <c r="G6000" s="0" t="n">
        <v>0.001035955429</v>
      </c>
      <c r="H6000" s="0" t="n">
        <v>1796.61</v>
      </c>
      <c r="I6000" s="0" t="n">
        <v>1.6015</v>
      </c>
      <c r="J6000" s="0" t="n">
        <v>3.03029999999999</v>
      </c>
      <c r="K6000" s="0" t="n">
        <v>297</v>
      </c>
      <c r="L6000" s="0" t="s">
        <v>20</v>
      </c>
      <c r="M6000" s="0" t="n">
        <f aca="false">35.3*G6000</f>
        <v>0.0365692266437</v>
      </c>
      <c r="N6000" s="0" t="n">
        <f aca="false">M6000*1000/365</f>
        <v>0.100189662037534</v>
      </c>
      <c r="O6000" s="0" t="n">
        <f aca="false">Table1[[#This Row],[Detection frequency 2021]]/100*365</f>
        <v>11.060595</v>
      </c>
      <c r="P6000" s="0" t="n">
        <f aca="false">Table1[[#This Row],[Flared days/year]]/12</f>
        <v>0.921716249999997</v>
      </c>
      <c r="Q6000" s="2" t="n">
        <f aca="false">Table1[[#This Row],['#days per month]]-P6056</f>
        <v>-1.36626191666667</v>
      </c>
    </row>
    <row r="6001" customFormat="false" ht="15.75" hidden="true" customHeight="false" outlineLevel="0" collapsed="false">
      <c r="A6001" s="0" t="s">
        <v>24</v>
      </c>
      <c r="B6001" s="0" t="s">
        <v>25</v>
      </c>
      <c r="C6001" s="0" t="s">
        <v>6176</v>
      </c>
      <c r="D6001" s="0" t="n">
        <v>9196</v>
      </c>
      <c r="E6001" s="0" t="n">
        <v>64.908754</v>
      </c>
      <c r="F6001" s="0" t="n">
        <v>77.191741</v>
      </c>
      <c r="G6001" s="0" t="n">
        <v>0.0010351775745</v>
      </c>
      <c r="H6001" s="0" t="n">
        <v>1913.5</v>
      </c>
      <c r="I6001" s="0" t="n">
        <v>1.6015</v>
      </c>
      <c r="J6001" s="0" t="n">
        <v>7.5</v>
      </c>
      <c r="K6001" s="0" t="n">
        <v>280</v>
      </c>
      <c r="L6001" s="0" t="s">
        <v>20</v>
      </c>
      <c r="M6001" s="0" t="n">
        <f aca="false">35.3*G6001</f>
        <v>0.03654176837985</v>
      </c>
      <c r="N6001" s="0" t="n">
        <f aca="false">M6001*1000/365</f>
        <v>0.100114433917397</v>
      </c>
      <c r="O6001" s="0" t="n">
        <f aca="false">Table1[[#This Row],[Detection frequency 2021]]/100*365</f>
        <v>27.375</v>
      </c>
      <c r="P6001" s="0" t="n">
        <f aca="false">Table1[[#This Row],[Flared days/year]]/12</f>
        <v>2.28125</v>
      </c>
      <c r="Q6001" s="2" t="n">
        <f aca="false">Table1[[#This Row],['#days per month]]-P6057</f>
        <v>1.313936125</v>
      </c>
    </row>
    <row r="6002" customFormat="false" ht="15.75" hidden="true" customHeight="false" outlineLevel="0" collapsed="false">
      <c r="A6002" s="0" t="s">
        <v>645</v>
      </c>
      <c r="B6002" s="0" t="s">
        <v>646</v>
      </c>
      <c r="C6002" s="0" t="s">
        <v>6177</v>
      </c>
      <c r="D6002" s="0" t="n">
        <v>1710</v>
      </c>
      <c r="E6002" s="0" t="n">
        <v>31.753651</v>
      </c>
      <c r="F6002" s="0" t="n">
        <v>-103.623059</v>
      </c>
      <c r="G6002" s="0" t="n">
        <v>0.0010349251387</v>
      </c>
      <c r="H6002" s="0" t="n">
        <v>1813.9</v>
      </c>
      <c r="I6002" s="0" t="n">
        <v>1.6015</v>
      </c>
      <c r="J6002" s="0" t="n">
        <v>3.03029999999999</v>
      </c>
      <c r="K6002" s="0" t="n">
        <v>330</v>
      </c>
      <c r="L6002" s="0" t="s">
        <v>20</v>
      </c>
      <c r="M6002" s="0" t="n">
        <f aca="false">35.3*G6002</f>
        <v>0.03653285739611</v>
      </c>
      <c r="N6002" s="0" t="n">
        <f aca="false">M6002*1000/365</f>
        <v>0.100090020263315</v>
      </c>
      <c r="O6002" s="0" t="n">
        <f aca="false">Table1[[#This Row],[Detection frequency 2021]]/100*365</f>
        <v>11.060595</v>
      </c>
      <c r="P6002" s="0" t="n">
        <f aca="false">Table1[[#This Row],[Flared days/year]]/12</f>
        <v>0.921716249999997</v>
      </c>
      <c r="Q6002" s="2" t="n">
        <f aca="false">Table1[[#This Row],['#days per month]]-P6058</f>
        <v>-0.299020166666669</v>
      </c>
    </row>
    <row r="6003" customFormat="false" ht="15.75" hidden="true" customHeight="false" outlineLevel="0" collapsed="false">
      <c r="A6003" s="0" t="s">
        <v>645</v>
      </c>
      <c r="B6003" s="0" t="s">
        <v>646</v>
      </c>
      <c r="C6003" s="0" t="s">
        <v>6178</v>
      </c>
      <c r="D6003" s="0" t="n">
        <v>1507</v>
      </c>
      <c r="E6003" s="0" t="n">
        <v>32.290359</v>
      </c>
      <c r="F6003" s="0" t="n">
        <v>-103.841645</v>
      </c>
      <c r="G6003" s="0" t="n">
        <v>0.0010338801719</v>
      </c>
      <c r="H6003" s="0" t="n">
        <v>1946.99</v>
      </c>
      <c r="I6003" s="0" t="n">
        <v>1.30387</v>
      </c>
      <c r="J6003" s="0" t="n">
        <v>6.58307</v>
      </c>
      <c r="K6003" s="0" t="n">
        <v>319</v>
      </c>
      <c r="L6003" s="0" t="s">
        <v>20</v>
      </c>
      <c r="M6003" s="0" t="n">
        <f aca="false">35.3*G6003</f>
        <v>0.03649597006807</v>
      </c>
      <c r="N6003" s="0" t="n">
        <f aca="false">M6003*1000/365</f>
        <v>0.0999889590906027</v>
      </c>
      <c r="O6003" s="0" t="n">
        <f aca="false">Table1[[#This Row],[Detection frequency 2021]]/100*365</f>
        <v>24.0282055</v>
      </c>
      <c r="P6003" s="0" t="n">
        <f aca="false">Table1[[#This Row],[Flared days/year]]/12</f>
        <v>2.00235045833333</v>
      </c>
      <c r="Q6003" s="2" t="n">
        <f aca="false">Table1[[#This Row],['#days per month]]-P6059</f>
        <v>-0.457822541666664</v>
      </c>
    </row>
    <row r="6004" customFormat="false" ht="15.75" hidden="true" customHeight="false" outlineLevel="0" collapsed="false">
      <c r="A6004" s="0" t="s">
        <v>24</v>
      </c>
      <c r="B6004" s="0" t="s">
        <v>25</v>
      </c>
      <c r="C6004" s="0" t="s">
        <v>6179</v>
      </c>
      <c r="D6004" s="0" t="n">
        <v>7008</v>
      </c>
      <c r="E6004" s="0" t="n">
        <v>54.0119319999999</v>
      </c>
      <c r="F6004" s="0" t="n">
        <v>54.915515</v>
      </c>
      <c r="G6004" s="0" t="n">
        <v>0.0010330993821</v>
      </c>
      <c r="H6004" s="0" t="n">
        <v>1826.53</v>
      </c>
      <c r="I6004" s="0" t="n">
        <v>1.49547</v>
      </c>
      <c r="J6004" s="0" t="n">
        <v>9.45455</v>
      </c>
      <c r="K6004" s="0" t="n">
        <v>275</v>
      </c>
      <c r="L6004" s="0" t="s">
        <v>20</v>
      </c>
      <c r="M6004" s="0" t="n">
        <f aca="false">35.3*G6004</f>
        <v>0.03646840818813</v>
      </c>
      <c r="N6004" s="0" t="n">
        <f aca="false">M6004*1000/365</f>
        <v>0.0999134470907671</v>
      </c>
      <c r="O6004" s="0" t="n">
        <f aca="false">Table1[[#This Row],[Detection frequency 2021]]/100*365</f>
        <v>34.5091075</v>
      </c>
      <c r="P6004" s="0" t="n">
        <f aca="false">Table1[[#This Row],[Flared days/year]]/12</f>
        <v>2.87575895833333</v>
      </c>
      <c r="Q6004" s="2" t="n">
        <f aca="false">Table1[[#This Row],['#days per month]]-P6060</f>
        <v>1.14316479166667</v>
      </c>
    </row>
    <row r="6005" customFormat="false" ht="15.75" hidden="true" customHeight="false" outlineLevel="0" collapsed="false">
      <c r="A6005" s="0" t="s">
        <v>4109</v>
      </c>
      <c r="B6005" s="0" t="s">
        <v>4110</v>
      </c>
      <c r="C6005" s="0" t="s">
        <v>6180</v>
      </c>
      <c r="D6005" s="0" t="n">
        <v>5222</v>
      </c>
      <c r="E6005" s="0" t="n">
        <v>52.290351</v>
      </c>
      <c r="F6005" s="0" t="n">
        <v>3.817729</v>
      </c>
      <c r="G6005" s="0" t="n">
        <v>0.0010323567512</v>
      </c>
      <c r="H6005" s="0" t="n">
        <v>1972.79</v>
      </c>
      <c r="I6005" s="0" t="n">
        <v>1.6015</v>
      </c>
      <c r="J6005" s="0" t="n">
        <v>7.73809999999999</v>
      </c>
      <c r="K6005" s="0" t="n">
        <v>168</v>
      </c>
      <c r="L6005" s="0" t="s">
        <v>20</v>
      </c>
      <c r="M6005" s="0" t="n">
        <f aca="false">35.3*G6005</f>
        <v>0.03644219331736</v>
      </c>
      <c r="N6005" s="0" t="n">
        <f aca="false">M6005*1000/365</f>
        <v>0.0998416255270137</v>
      </c>
      <c r="O6005" s="0" t="n">
        <f aca="false">Table1[[#This Row],[Detection frequency 2021]]/100*365</f>
        <v>28.244065</v>
      </c>
      <c r="P6005" s="0" t="n">
        <f aca="false">Table1[[#This Row],[Flared days/year]]/12</f>
        <v>2.35367208333333</v>
      </c>
      <c r="Q6005" s="2" t="n">
        <f aca="false">Table1[[#This Row],['#days per month]]-P6061</f>
        <v>1.34237570833333</v>
      </c>
    </row>
    <row r="6006" customFormat="false" ht="15.75" hidden="true" customHeight="false" outlineLevel="0" collapsed="false">
      <c r="A6006" s="0" t="s">
        <v>645</v>
      </c>
      <c r="B6006" s="0" t="s">
        <v>646</v>
      </c>
      <c r="C6006" s="0" t="s">
        <v>6181</v>
      </c>
      <c r="D6006" s="0" t="n">
        <v>2051</v>
      </c>
      <c r="E6006" s="0" t="n">
        <v>31.566429</v>
      </c>
      <c r="F6006" s="0" t="n">
        <v>-103.182234999999</v>
      </c>
      <c r="G6006" s="0" t="n">
        <v>0.00103234500999999</v>
      </c>
      <c r="H6006" s="0" t="n">
        <v>1934.33</v>
      </c>
      <c r="I6006" s="0" t="n">
        <v>1.6015</v>
      </c>
      <c r="J6006" s="0" t="n">
        <v>5.01475</v>
      </c>
      <c r="K6006" s="0" t="n">
        <v>339</v>
      </c>
      <c r="L6006" s="0" t="s">
        <v>20</v>
      </c>
      <c r="M6006" s="0" t="n">
        <f aca="false">35.3*G6006</f>
        <v>0.0364417788529996</v>
      </c>
      <c r="N6006" s="0" t="n">
        <f aca="false">M6006*1000/365</f>
        <v>0.0998404900082182</v>
      </c>
      <c r="O6006" s="0" t="n">
        <f aca="false">Table1[[#This Row],[Detection frequency 2021]]/100*365</f>
        <v>18.3038375</v>
      </c>
      <c r="P6006" s="0" t="n">
        <f aca="false">Table1[[#This Row],[Flared days/year]]/12</f>
        <v>1.52531979166667</v>
      </c>
      <c r="Q6006" s="2" t="n">
        <f aca="false">Table1[[#This Row],['#days per month]]-P6062</f>
        <v>0.0682337083333362</v>
      </c>
    </row>
    <row r="6007" customFormat="false" ht="15.75" hidden="true" customHeight="false" outlineLevel="0" collapsed="false">
      <c r="A6007" s="0" t="s">
        <v>645</v>
      </c>
      <c r="B6007" s="0" t="s">
        <v>646</v>
      </c>
      <c r="C6007" s="0" t="s">
        <v>6182</v>
      </c>
      <c r="D6007" s="0" t="n">
        <v>2740</v>
      </c>
      <c r="E6007" s="0" t="n">
        <v>32.4244289999999</v>
      </c>
      <c r="F6007" s="0" t="n">
        <v>-101.343093</v>
      </c>
      <c r="G6007" s="0" t="n">
        <v>0.0010323362041</v>
      </c>
      <c r="H6007" s="0" t="n">
        <v>1893.33</v>
      </c>
      <c r="I6007" s="0" t="n">
        <v>1.6015</v>
      </c>
      <c r="J6007" s="0" t="n">
        <v>4.87106</v>
      </c>
      <c r="K6007" s="0" t="n">
        <v>349</v>
      </c>
      <c r="L6007" s="0" t="s">
        <v>20</v>
      </c>
      <c r="M6007" s="0" t="n">
        <f aca="false">35.3*G6007</f>
        <v>0.03644146800473</v>
      </c>
      <c r="N6007" s="0" t="n">
        <f aca="false">M6007*1000/365</f>
        <v>0.0998396383691233</v>
      </c>
      <c r="O6007" s="0" t="n">
        <f aca="false">Table1[[#This Row],[Detection frequency 2021]]/100*365</f>
        <v>17.779369</v>
      </c>
      <c r="P6007" s="0" t="n">
        <f aca="false">Table1[[#This Row],[Flared days/year]]/12</f>
        <v>1.48161408333333</v>
      </c>
      <c r="Q6007" s="2" t="n">
        <f aca="false">Table1[[#This Row],['#days per month]]-P6063</f>
        <v>1.01125379166667</v>
      </c>
    </row>
    <row r="6008" customFormat="false" ht="15.75" hidden="true" customHeight="false" outlineLevel="0" collapsed="false">
      <c r="A6008" s="0" t="s">
        <v>598</v>
      </c>
      <c r="B6008" s="0" t="s">
        <v>599</v>
      </c>
      <c r="C6008" s="0" t="s">
        <v>6183</v>
      </c>
      <c r="D6008" s="0" t="n">
        <v>315</v>
      </c>
      <c r="E6008" s="0" t="n">
        <v>52.388815</v>
      </c>
      <c r="F6008" s="0" t="n">
        <v>-113.593686</v>
      </c>
      <c r="G6008" s="0" t="n">
        <v>0.00103222172739999</v>
      </c>
      <c r="H6008" s="0" t="n">
        <v>1957.18</v>
      </c>
      <c r="I6008" s="0" t="n">
        <v>1.6015</v>
      </c>
      <c r="J6008" s="0" t="n">
        <v>5.7047</v>
      </c>
      <c r="K6008" s="0" t="n">
        <v>298</v>
      </c>
      <c r="L6008" s="0" t="s">
        <v>20</v>
      </c>
      <c r="M6008" s="0" t="n">
        <f aca="false">35.3*G6008</f>
        <v>0.0364374269772196</v>
      </c>
      <c r="N6008" s="0" t="n">
        <f aca="false">M6008*1000/365</f>
        <v>0.0998285670608757</v>
      </c>
      <c r="O6008" s="0" t="n">
        <f aca="false">Table1[[#This Row],[Detection frequency 2021]]/100*365</f>
        <v>20.822155</v>
      </c>
      <c r="P6008" s="0" t="n">
        <f aca="false">Table1[[#This Row],[Flared days/year]]/12</f>
        <v>1.73517958333333</v>
      </c>
      <c r="Q6008" s="2" t="n">
        <f aca="false">Table1[[#This Row],['#days per month]]-P6064</f>
        <v>0.467817458333336</v>
      </c>
    </row>
    <row r="6009" customFormat="false" ht="15.75" hidden="true" customHeight="false" outlineLevel="0" collapsed="false">
      <c r="A6009" s="0" t="s">
        <v>645</v>
      </c>
      <c r="B6009" s="0" t="s">
        <v>646</v>
      </c>
      <c r="C6009" s="0" t="s">
        <v>6184</v>
      </c>
      <c r="D6009" s="0" t="n">
        <v>1485</v>
      </c>
      <c r="E6009" s="0" t="n">
        <v>31.982504</v>
      </c>
      <c r="F6009" s="0" t="n">
        <v>-103.867364</v>
      </c>
      <c r="G6009" s="0" t="n">
        <v>0.0010318283972</v>
      </c>
      <c r="H6009" s="0" t="n">
        <v>1934.71</v>
      </c>
      <c r="I6009" s="0" t="n">
        <v>1.6015</v>
      </c>
      <c r="J6009" s="0" t="n">
        <v>7.71513</v>
      </c>
      <c r="K6009" s="0" t="n">
        <v>337</v>
      </c>
      <c r="L6009" s="0" t="s">
        <v>20</v>
      </c>
      <c r="M6009" s="0" t="n">
        <f aca="false">35.3*G6009</f>
        <v>0.03642354242116</v>
      </c>
      <c r="N6009" s="0" t="n">
        <f aca="false">M6009*1000/365</f>
        <v>0.0997905271812603</v>
      </c>
      <c r="O6009" s="0" t="n">
        <f aca="false">Table1[[#This Row],[Detection frequency 2021]]/100*365</f>
        <v>28.1602245</v>
      </c>
      <c r="P6009" s="0" t="n">
        <f aca="false">Table1[[#This Row],[Flared days/year]]/12</f>
        <v>2.346685375</v>
      </c>
      <c r="Q6009" s="2" t="n">
        <f aca="false">Table1[[#This Row],['#days per month]]-P6065</f>
        <v>0.491025375000001</v>
      </c>
    </row>
    <row r="6010" customFormat="false" ht="15.75" hidden="true" customHeight="false" outlineLevel="0" collapsed="false">
      <c r="A6010" s="0" t="s">
        <v>645</v>
      </c>
      <c r="B6010" s="0" t="s">
        <v>646</v>
      </c>
      <c r="C6010" s="0" t="s">
        <v>6185</v>
      </c>
      <c r="D6010" s="0" t="n">
        <v>2260</v>
      </c>
      <c r="E6010" s="0" t="n">
        <v>32.399771</v>
      </c>
      <c r="F6010" s="0" t="n">
        <v>-102.287614</v>
      </c>
      <c r="G6010" s="0" t="n">
        <v>0.0010296181163</v>
      </c>
      <c r="H6010" s="0" t="n">
        <v>1838.33</v>
      </c>
      <c r="I6010" s="0" t="n">
        <v>1.6015</v>
      </c>
      <c r="J6010" s="0" t="n">
        <v>2.87356</v>
      </c>
      <c r="K6010" s="0" t="n">
        <v>348</v>
      </c>
      <c r="L6010" s="0" t="s">
        <v>20</v>
      </c>
      <c r="M6010" s="0" t="n">
        <f aca="false">35.3*G6010</f>
        <v>0.03634551950539</v>
      </c>
      <c r="N6010" s="0" t="n">
        <f aca="false">M6010*1000/365</f>
        <v>0.0995767657681918</v>
      </c>
      <c r="O6010" s="0" t="n">
        <f aca="false">Table1[[#This Row],[Detection frequency 2021]]/100*365</f>
        <v>10.488494</v>
      </c>
      <c r="P6010" s="0" t="n">
        <f aca="false">Table1[[#This Row],[Flared days/year]]/12</f>
        <v>0.874041166666667</v>
      </c>
      <c r="Q6010" s="2" t="n">
        <f aca="false">Table1[[#This Row],['#days per month]]-P6066</f>
        <v>-0.129553708333333</v>
      </c>
    </row>
    <row r="6011" customFormat="false" ht="15.75" hidden="true" customHeight="false" outlineLevel="0" collapsed="false">
      <c r="A6011" s="0" t="s">
        <v>645</v>
      </c>
      <c r="B6011" s="0" t="s">
        <v>646</v>
      </c>
      <c r="C6011" s="0" t="s">
        <v>6186</v>
      </c>
      <c r="D6011" s="0" t="n">
        <v>1681</v>
      </c>
      <c r="E6011" s="0" t="n">
        <v>32.423624</v>
      </c>
      <c r="F6011" s="0" t="n">
        <v>-103.640378</v>
      </c>
      <c r="G6011" s="0" t="n">
        <v>0.0010264567982</v>
      </c>
      <c r="H6011" s="0" t="n">
        <v>1902.72</v>
      </c>
      <c r="I6011" s="0" t="n">
        <v>1.6015</v>
      </c>
      <c r="J6011" s="0" t="n">
        <v>1.51514999999999</v>
      </c>
      <c r="K6011" s="0" t="n">
        <v>330</v>
      </c>
      <c r="L6011" s="0" t="s">
        <v>20</v>
      </c>
      <c r="M6011" s="0" t="n">
        <f aca="false">35.3*G6011</f>
        <v>0.03623392497646</v>
      </c>
      <c r="N6011" s="0" t="n">
        <f aca="false">M6011*1000/365</f>
        <v>0.0992710273327671</v>
      </c>
      <c r="O6011" s="0" t="n">
        <f aca="false">Table1[[#This Row],[Detection frequency 2021]]/100*365</f>
        <v>5.53029749999996</v>
      </c>
      <c r="P6011" s="0" t="n">
        <f aca="false">Table1[[#This Row],[Flared days/year]]/12</f>
        <v>0.460858124999997</v>
      </c>
      <c r="Q6011" s="2" t="n">
        <f aca="false">Table1[[#This Row],['#days per month]]-P6067</f>
        <v>-0.35875241666667</v>
      </c>
    </row>
    <row r="6012" customFormat="false" ht="15.75" hidden="true" customHeight="false" outlineLevel="0" collapsed="false">
      <c r="A6012" s="0" t="s">
        <v>598</v>
      </c>
      <c r="B6012" s="0" t="s">
        <v>599</v>
      </c>
      <c r="C6012" s="0" t="s">
        <v>6187</v>
      </c>
      <c r="D6012" s="0" t="n">
        <v>138</v>
      </c>
      <c r="E6012" s="0" t="n">
        <v>55.9028079999999</v>
      </c>
      <c r="F6012" s="0" t="n">
        <v>-119.204286</v>
      </c>
      <c r="G6012" s="0" t="n">
        <v>0.00102576406739999</v>
      </c>
      <c r="H6012" s="0" t="n">
        <v>1836.73</v>
      </c>
      <c r="I6012" s="0" t="n">
        <v>1.6015</v>
      </c>
      <c r="J6012" s="0" t="n">
        <v>5.32915</v>
      </c>
      <c r="K6012" s="0" t="n">
        <v>319</v>
      </c>
      <c r="L6012" s="0" t="s">
        <v>20</v>
      </c>
      <c r="M6012" s="0" t="n">
        <f aca="false">35.3*G6012</f>
        <v>0.0362094715792196</v>
      </c>
      <c r="N6012" s="0" t="n">
        <f aca="false">M6012*1000/365</f>
        <v>0.0992040317238894</v>
      </c>
      <c r="O6012" s="0" t="n">
        <f aca="false">Table1[[#This Row],[Detection frequency 2021]]/100*365</f>
        <v>19.4513975</v>
      </c>
      <c r="P6012" s="0" t="n">
        <f aca="false">Table1[[#This Row],[Flared days/year]]/12</f>
        <v>1.62094979166667</v>
      </c>
      <c r="Q6012" s="2" t="n">
        <f aca="false">Table1[[#This Row],['#days per month]]-P6068</f>
        <v>-1.53620895833333</v>
      </c>
    </row>
    <row r="6013" customFormat="false" ht="15.75" hidden="true" customHeight="false" outlineLevel="0" collapsed="false">
      <c r="A6013" s="0" t="s">
        <v>24</v>
      </c>
      <c r="B6013" s="0" t="s">
        <v>25</v>
      </c>
      <c r="C6013" s="0" t="s">
        <v>6188</v>
      </c>
      <c r="D6013" s="0" t="n">
        <v>9338</v>
      </c>
      <c r="E6013" s="0" t="n">
        <v>57.6834069999999</v>
      </c>
      <c r="F6013" s="0" t="n">
        <v>79.377016</v>
      </c>
      <c r="G6013" s="0" t="n">
        <v>0.0010249451187</v>
      </c>
      <c r="H6013" s="0" t="n">
        <v>1443.79</v>
      </c>
      <c r="I6013" s="0" t="n">
        <v>1.6015</v>
      </c>
      <c r="J6013" s="0" t="n">
        <v>2.48226999999999</v>
      </c>
      <c r="K6013" s="0" t="n">
        <v>282</v>
      </c>
      <c r="L6013" s="0" t="s">
        <v>218</v>
      </c>
      <c r="M6013" s="0" t="n">
        <f aca="false">35.3*G6013</f>
        <v>0.03618056269011</v>
      </c>
      <c r="N6013" s="0" t="n">
        <f aca="false">M6013*1000/365</f>
        <v>0.0991248292879726</v>
      </c>
      <c r="O6013" s="0" t="n">
        <f aca="false">Table1[[#This Row],[Detection frequency 2021]]/100*365</f>
        <v>9.06028549999996</v>
      </c>
      <c r="P6013" s="0" t="n">
        <f aca="false">Table1[[#This Row],[Flared days/year]]/12</f>
        <v>0.755023791666664</v>
      </c>
      <c r="Q6013" s="2" t="n">
        <f aca="false">Table1[[#This Row],['#days per month]]-P6069</f>
        <v>-1.1397855</v>
      </c>
    </row>
    <row r="6014" customFormat="false" ht="15.75" hidden="true" customHeight="false" outlineLevel="0" collapsed="false">
      <c r="A6014" s="0" t="s">
        <v>35</v>
      </c>
      <c r="B6014" s="0" t="s">
        <v>36</v>
      </c>
      <c r="C6014" s="0" t="s">
        <v>6189</v>
      </c>
      <c r="D6014" s="0" t="n">
        <v>3688</v>
      </c>
      <c r="E6014" s="0" t="n">
        <v>20.429555</v>
      </c>
      <c r="F6014" s="0" t="n">
        <v>-97.551764</v>
      </c>
      <c r="G6014" s="0" t="n">
        <v>0.0010236389102</v>
      </c>
      <c r="H6014" s="0" t="n">
        <v>1858.81</v>
      </c>
      <c r="I6014" s="0" t="n">
        <v>1.6015</v>
      </c>
      <c r="J6014" s="0" t="n">
        <v>3.86265999999999</v>
      </c>
      <c r="K6014" s="0" t="n">
        <v>233</v>
      </c>
      <c r="L6014" s="0" t="s">
        <v>20</v>
      </c>
      <c r="M6014" s="0" t="n">
        <f aca="false">35.3*G6014</f>
        <v>0.03613445353006</v>
      </c>
      <c r="N6014" s="0" t="n">
        <f aca="false">M6014*1000/365</f>
        <v>0.0989985028220822</v>
      </c>
      <c r="O6014" s="0" t="n">
        <f aca="false">Table1[[#This Row],[Detection frequency 2021]]/100*365</f>
        <v>14.098709</v>
      </c>
      <c r="P6014" s="0" t="n">
        <f aca="false">Table1[[#This Row],[Flared days/year]]/12</f>
        <v>1.17489241666666</v>
      </c>
      <c r="Q6014" s="2" t="n">
        <f aca="false">Table1[[#This Row],['#days per month]]-P6070</f>
        <v>-1.291324375</v>
      </c>
    </row>
    <row r="6015" customFormat="false" ht="15.75" hidden="true" customHeight="false" outlineLevel="0" collapsed="false">
      <c r="A6015" s="0" t="s">
        <v>645</v>
      </c>
      <c r="B6015" s="0" t="s">
        <v>646</v>
      </c>
      <c r="C6015" s="0" t="s">
        <v>6190</v>
      </c>
      <c r="D6015" s="0" t="n">
        <v>1256</v>
      </c>
      <c r="E6015" s="0" t="n">
        <v>32.254075</v>
      </c>
      <c r="F6015" s="0" t="n">
        <v>-104.208256</v>
      </c>
      <c r="G6015" s="0" t="n">
        <v>0.0010235655277</v>
      </c>
      <c r="H6015" s="0" t="n">
        <v>1860.86</v>
      </c>
      <c r="I6015" s="0" t="n">
        <v>1.6015</v>
      </c>
      <c r="J6015" s="0" t="n">
        <v>6.92771</v>
      </c>
      <c r="K6015" s="0" t="n">
        <v>332</v>
      </c>
      <c r="L6015" s="0" t="s">
        <v>20</v>
      </c>
      <c r="M6015" s="0" t="n">
        <f aca="false">35.3*G6015</f>
        <v>0.03613186312781</v>
      </c>
      <c r="N6015" s="0" t="n">
        <f aca="false">M6015*1000/365</f>
        <v>0.0989914058296164</v>
      </c>
      <c r="O6015" s="0" t="n">
        <f aca="false">Table1[[#This Row],[Detection frequency 2021]]/100*365</f>
        <v>25.2861415</v>
      </c>
      <c r="P6015" s="0" t="n">
        <f aca="false">Table1[[#This Row],[Flared days/year]]/12</f>
        <v>2.10717845833333</v>
      </c>
      <c r="Q6015" s="2" t="n">
        <f aca="false">Table1[[#This Row],['#days per month]]-P6071</f>
        <v>1.05573816666667</v>
      </c>
    </row>
    <row r="6016" customFormat="false" ht="15.75" hidden="true" customHeight="false" outlineLevel="0" collapsed="false">
      <c r="A6016" s="0" t="s">
        <v>51</v>
      </c>
      <c r="B6016" s="0" t="s">
        <v>52</v>
      </c>
      <c r="C6016" s="0" t="s">
        <v>6191</v>
      </c>
      <c r="D6016" s="0" t="n">
        <v>5635</v>
      </c>
      <c r="E6016" s="0" t="n">
        <v>27.7370289999999</v>
      </c>
      <c r="F6016" s="0" t="n">
        <v>9.199342</v>
      </c>
      <c r="G6016" s="0" t="n">
        <v>0.001107635455</v>
      </c>
      <c r="H6016" s="0" t="n">
        <v>1640.85</v>
      </c>
      <c r="I6016" s="0" t="n">
        <v>1.6015</v>
      </c>
      <c r="J6016" s="0" t="n">
        <v>5.91259999999999</v>
      </c>
      <c r="K6016" s="0" t="n">
        <v>389</v>
      </c>
      <c r="L6016" s="0" t="s">
        <v>20</v>
      </c>
      <c r="M6016" s="0" t="n">
        <f aca="false">35.3*G6016</f>
        <v>0.0390995315615</v>
      </c>
      <c r="N6016" s="0" t="n">
        <f aca="false">M6016*1000/365</f>
        <v>0.107122004278082</v>
      </c>
      <c r="O6016" s="0" t="n">
        <f aca="false">Table1[[#This Row],[Detection frequency 2021]]/100*365</f>
        <v>21.58099</v>
      </c>
      <c r="P6016" s="0" t="n">
        <f aca="false">Table1[[#This Row],[Flared days/year]]/12</f>
        <v>1.79841583333333</v>
      </c>
      <c r="Q6016" s="2" t="n">
        <f aca="false">Table1[[#This Row],['#days per month]]-P6072</f>
        <v>-0.89563091666667</v>
      </c>
    </row>
    <row r="6017" customFormat="false" ht="15.75" hidden="true" customHeight="false" outlineLevel="0" collapsed="false">
      <c r="A6017" s="0" t="s">
        <v>645</v>
      </c>
      <c r="B6017" s="0" t="s">
        <v>646</v>
      </c>
      <c r="C6017" s="0" t="s">
        <v>6192</v>
      </c>
      <c r="D6017" s="0" t="n">
        <v>3092</v>
      </c>
      <c r="E6017" s="0" t="n">
        <v>28.895981</v>
      </c>
      <c r="F6017" s="0" t="n">
        <v>-98.30175</v>
      </c>
      <c r="G6017" s="0" t="n">
        <v>0.0010225381727</v>
      </c>
      <c r="H6017" s="0" t="n">
        <v>1870.8</v>
      </c>
      <c r="I6017" s="0" t="n">
        <v>1.6015</v>
      </c>
      <c r="J6017" s="0" t="n">
        <v>5.74324</v>
      </c>
      <c r="K6017" s="0" t="n">
        <v>296</v>
      </c>
      <c r="L6017" s="0" t="s">
        <v>20</v>
      </c>
      <c r="M6017" s="0" t="n">
        <f aca="false">35.3*G6017</f>
        <v>0.03609559749631</v>
      </c>
      <c r="N6017" s="0" t="n">
        <f aca="false">M6017*1000/365</f>
        <v>0.0988920479350959</v>
      </c>
      <c r="O6017" s="0" t="n">
        <f aca="false">Table1[[#This Row],[Detection frequency 2021]]/100*365</f>
        <v>20.962826</v>
      </c>
      <c r="P6017" s="0" t="n">
        <f aca="false">Table1[[#This Row],[Flared days/year]]/12</f>
        <v>1.74690216666667</v>
      </c>
      <c r="Q6017" s="2" t="n">
        <f aca="false">Table1[[#This Row],['#days per month]]-P6073</f>
        <v>0.0674550416666697</v>
      </c>
    </row>
    <row r="6018" customFormat="false" ht="15.75" hidden="true" customHeight="false" outlineLevel="0" collapsed="false">
      <c r="A6018" s="0" t="s">
        <v>24</v>
      </c>
      <c r="B6018" s="0" t="s">
        <v>25</v>
      </c>
      <c r="C6018" s="0" t="s">
        <v>6193</v>
      </c>
      <c r="D6018" s="0" t="n">
        <v>9414</v>
      </c>
      <c r="E6018" s="0" t="n">
        <v>66.651536</v>
      </c>
      <c r="F6018" s="0" t="n">
        <v>80.341593</v>
      </c>
      <c r="G6018" s="0" t="n">
        <v>0.0010224266313</v>
      </c>
      <c r="H6018" s="0" t="n">
        <v>1371</v>
      </c>
      <c r="I6018" s="0" t="n">
        <v>1.6015</v>
      </c>
      <c r="J6018" s="0" t="n">
        <v>4.10959</v>
      </c>
      <c r="K6018" s="0" t="n">
        <v>365</v>
      </c>
      <c r="L6018" s="0" t="s">
        <v>20</v>
      </c>
      <c r="M6018" s="0" t="n">
        <f aca="false">35.3*G6018</f>
        <v>0.03609166008489</v>
      </c>
      <c r="N6018" s="0" t="n">
        <f aca="false">M6018*1000/365</f>
        <v>0.098881260506548</v>
      </c>
      <c r="O6018" s="0" t="n">
        <f aca="false">Table1[[#This Row],[Detection frequency 2021]]/100*365</f>
        <v>15.0000035</v>
      </c>
      <c r="P6018" s="0" t="n">
        <f aca="false">Table1[[#This Row],[Flared days/year]]/12</f>
        <v>1.25000029166667</v>
      </c>
      <c r="Q6018" s="2" t="n">
        <f aca="false">Table1[[#This Row],['#days per month]]-P6074</f>
        <v>-0.544771625</v>
      </c>
    </row>
    <row r="6019" customFormat="false" ht="15.75" hidden="true" customHeight="false" outlineLevel="0" collapsed="false">
      <c r="A6019" s="0" t="s">
        <v>24</v>
      </c>
      <c r="B6019" s="0" t="s">
        <v>25</v>
      </c>
      <c r="C6019" s="0" t="s">
        <v>6194</v>
      </c>
      <c r="D6019" s="0" t="n">
        <v>6989</v>
      </c>
      <c r="E6019" s="0" t="n">
        <v>55.883624</v>
      </c>
      <c r="F6019" s="0" t="n">
        <v>54.3208319999999</v>
      </c>
      <c r="G6019" s="0" t="n">
        <v>0.001022306284</v>
      </c>
      <c r="H6019" s="0" t="n">
        <v>1900.01</v>
      </c>
      <c r="I6019" s="0" t="n">
        <v>1.61874</v>
      </c>
      <c r="J6019" s="0" t="n">
        <v>6.25</v>
      </c>
      <c r="K6019" s="0" t="n">
        <v>256</v>
      </c>
      <c r="L6019" s="0" t="s">
        <v>20</v>
      </c>
      <c r="M6019" s="0" t="n">
        <f aca="false">35.3*G6019</f>
        <v>0.0360874118252</v>
      </c>
      <c r="N6019" s="0" t="n">
        <f aca="false">M6019*1000/365</f>
        <v>0.0988696214389041</v>
      </c>
      <c r="O6019" s="0" t="n">
        <f aca="false">Table1[[#This Row],[Detection frequency 2021]]/100*365</f>
        <v>22.8125</v>
      </c>
      <c r="P6019" s="0" t="n">
        <f aca="false">Table1[[#This Row],[Flared days/year]]/12</f>
        <v>1.90104166666667</v>
      </c>
      <c r="Q6019" s="2" t="n">
        <f aca="false">Table1[[#This Row],['#days per month]]-P6075</f>
        <v>-0.348422916666664</v>
      </c>
    </row>
    <row r="6020" customFormat="false" ht="15.75" hidden="true" customHeight="false" outlineLevel="0" collapsed="false">
      <c r="A6020" s="0" t="s">
        <v>24</v>
      </c>
      <c r="B6020" s="0" t="s">
        <v>25</v>
      </c>
      <c r="C6020" s="0" t="s">
        <v>6195</v>
      </c>
      <c r="D6020" s="0" t="n">
        <v>9459</v>
      </c>
      <c r="E6020" s="0" t="n">
        <v>66.962293</v>
      </c>
      <c r="F6020" s="0" t="n">
        <v>80.800828</v>
      </c>
      <c r="G6020" s="0" t="n">
        <v>0.0010220156893</v>
      </c>
      <c r="H6020" s="0" t="n">
        <v>1545.45</v>
      </c>
      <c r="I6020" s="0" t="n">
        <v>0.401653</v>
      </c>
      <c r="J6020" s="0" t="n">
        <v>2.96053</v>
      </c>
      <c r="K6020" s="0" t="n">
        <v>304</v>
      </c>
      <c r="L6020" s="0" t="s">
        <v>218</v>
      </c>
      <c r="M6020" s="0" t="n">
        <f aca="false">35.3*G6020</f>
        <v>0.03607715383229</v>
      </c>
      <c r="N6020" s="0" t="n">
        <f aca="false">M6020*1000/365</f>
        <v>0.0988415173487397</v>
      </c>
      <c r="O6020" s="0" t="n">
        <f aca="false">Table1[[#This Row],[Detection frequency 2021]]/100*365</f>
        <v>10.8059345</v>
      </c>
      <c r="P6020" s="0" t="n">
        <f aca="false">Table1[[#This Row],[Flared days/year]]/12</f>
        <v>0.900494541666667</v>
      </c>
      <c r="Q6020" s="2" t="n">
        <f aca="false">Table1[[#This Row],['#days per month]]-P6076</f>
        <v>0.154072583333333</v>
      </c>
    </row>
    <row r="6021" customFormat="false" ht="15.75" hidden="true" customHeight="false" outlineLevel="0" collapsed="false">
      <c r="A6021" s="0" t="s">
        <v>715</v>
      </c>
      <c r="B6021" s="0" t="s">
        <v>716</v>
      </c>
      <c r="C6021" s="0" t="s">
        <v>6196</v>
      </c>
      <c r="D6021" s="0" t="n">
        <v>7141</v>
      </c>
      <c r="E6021" s="0" t="n">
        <v>43.823202</v>
      </c>
      <c r="F6021" s="0" t="n">
        <v>58.847278</v>
      </c>
      <c r="G6021" s="0" t="n">
        <v>0.00102150494709999</v>
      </c>
      <c r="H6021" s="0" t="n">
        <v>1714.42</v>
      </c>
      <c r="I6021" s="0" t="n">
        <v>1.6015</v>
      </c>
      <c r="J6021" s="0" t="n">
        <v>7.44416999999999</v>
      </c>
      <c r="K6021" s="0" t="n">
        <v>403</v>
      </c>
      <c r="L6021" s="0" t="s">
        <v>20</v>
      </c>
      <c r="M6021" s="0" t="n">
        <f aca="false">35.3*G6021</f>
        <v>0.0360591246326296</v>
      </c>
      <c r="N6021" s="0" t="n">
        <f aca="false">M6021*1000/365</f>
        <v>0.0987921222811771</v>
      </c>
      <c r="O6021" s="0" t="n">
        <f aca="false">Table1[[#This Row],[Detection frequency 2021]]/100*365</f>
        <v>27.1712205</v>
      </c>
      <c r="P6021" s="0" t="n">
        <f aca="false">Table1[[#This Row],[Flared days/year]]/12</f>
        <v>2.264268375</v>
      </c>
      <c r="Q6021" s="2" t="n">
        <f aca="false">Table1[[#This Row],['#days per month]]-P6077</f>
        <v>1.71949370833333</v>
      </c>
    </row>
    <row r="6022" customFormat="false" ht="15.75" hidden="true" customHeight="false" outlineLevel="0" collapsed="false">
      <c r="A6022" s="0" t="s">
        <v>645</v>
      </c>
      <c r="B6022" s="0" t="s">
        <v>646</v>
      </c>
      <c r="C6022" s="0" t="s">
        <v>6197</v>
      </c>
      <c r="D6022" s="0" t="n">
        <v>1091</v>
      </c>
      <c r="E6022" s="0" t="n">
        <v>48.020986</v>
      </c>
      <c r="F6022" s="0" t="n">
        <v>-102.407185</v>
      </c>
      <c r="G6022" s="0" t="n">
        <v>0.0010209883343</v>
      </c>
      <c r="H6022" s="0" t="n">
        <v>1939.42</v>
      </c>
      <c r="I6022" s="0" t="n">
        <v>1.6015</v>
      </c>
      <c r="J6022" s="0" t="n">
        <v>5.65476</v>
      </c>
      <c r="K6022" s="0" t="n">
        <v>336</v>
      </c>
      <c r="L6022" s="0" t="s">
        <v>20</v>
      </c>
      <c r="M6022" s="0" t="n">
        <f aca="false">35.3*G6022</f>
        <v>0.03604088820079</v>
      </c>
      <c r="N6022" s="0" t="n">
        <f aca="false">M6022*1000/365</f>
        <v>0.0987421594542192</v>
      </c>
      <c r="O6022" s="0" t="n">
        <f aca="false">Table1[[#This Row],[Detection frequency 2021]]/100*365</f>
        <v>20.639874</v>
      </c>
      <c r="P6022" s="0" t="n">
        <f aca="false">Table1[[#This Row],[Flared days/year]]/12</f>
        <v>1.7199895</v>
      </c>
      <c r="Q6022" s="2" t="n">
        <f aca="false">Table1[[#This Row],['#days per month]]-P6078</f>
        <v>-0.498854625</v>
      </c>
    </row>
    <row r="6023" customFormat="false" ht="15.75" hidden="true" customHeight="false" outlineLevel="0" collapsed="false">
      <c r="A6023" s="0" t="s">
        <v>221</v>
      </c>
      <c r="B6023" s="0" t="s">
        <v>222</v>
      </c>
      <c r="C6023" s="0" t="s">
        <v>6198</v>
      </c>
      <c r="D6023" s="0" t="n">
        <v>10729</v>
      </c>
      <c r="E6023" s="0" t="n">
        <v>26.5826599999999</v>
      </c>
      <c r="F6023" s="0" t="n">
        <v>93.77701</v>
      </c>
      <c r="G6023" s="0" t="n">
        <v>0.0010208944047</v>
      </c>
      <c r="H6023" s="0" t="n">
        <v>1504.93</v>
      </c>
      <c r="I6023" s="0" t="n">
        <v>1.6015</v>
      </c>
      <c r="J6023" s="0" t="n">
        <v>4.36893</v>
      </c>
      <c r="K6023" s="0" t="n">
        <v>206</v>
      </c>
      <c r="L6023" s="0" t="s">
        <v>20</v>
      </c>
      <c r="M6023" s="0" t="n">
        <f aca="false">35.3*G6023</f>
        <v>0.03603757248591</v>
      </c>
      <c r="N6023" s="0" t="n">
        <f aca="false">M6023*1000/365</f>
        <v>0.098733075303863</v>
      </c>
      <c r="O6023" s="0" t="n">
        <f aca="false">Table1[[#This Row],[Detection frequency 2021]]/100*365</f>
        <v>15.9465945</v>
      </c>
      <c r="P6023" s="0" t="n">
        <f aca="false">Table1[[#This Row],[Flared days/year]]/12</f>
        <v>1.328882875</v>
      </c>
      <c r="Q6023" s="2" t="n">
        <f aca="false">Table1[[#This Row],['#days per month]]-P6079</f>
        <v>0.106102458333333</v>
      </c>
    </row>
    <row r="6024" customFormat="false" ht="15.75" hidden="true" customHeight="false" outlineLevel="0" collapsed="false">
      <c r="A6024" s="0" t="s">
        <v>645</v>
      </c>
      <c r="B6024" s="0" t="s">
        <v>646</v>
      </c>
      <c r="C6024" s="0" t="s">
        <v>6199</v>
      </c>
      <c r="D6024" s="0" t="n">
        <v>1540</v>
      </c>
      <c r="E6024" s="0" t="n">
        <v>31.729674</v>
      </c>
      <c r="F6024" s="0" t="n">
        <v>-103.807767</v>
      </c>
      <c r="G6024" s="0" t="n">
        <v>0.0010192300896</v>
      </c>
      <c r="H6024" s="0" t="n">
        <v>1748.98</v>
      </c>
      <c r="I6024" s="0" t="n">
        <v>2.78472</v>
      </c>
      <c r="J6024" s="0" t="n">
        <v>3.63636</v>
      </c>
      <c r="K6024" s="0" t="n">
        <v>330</v>
      </c>
      <c r="L6024" s="0" t="s">
        <v>20</v>
      </c>
      <c r="M6024" s="0" t="n">
        <f aca="false">35.3*G6024</f>
        <v>0.03597882216288</v>
      </c>
      <c r="N6024" s="0" t="n">
        <f aca="false">M6024*1000/365</f>
        <v>0.0985721155147397</v>
      </c>
      <c r="O6024" s="0" t="n">
        <f aca="false">Table1[[#This Row],[Detection frequency 2021]]/100*365</f>
        <v>13.272714</v>
      </c>
      <c r="P6024" s="0" t="n">
        <f aca="false">Table1[[#This Row],[Flared days/year]]/12</f>
        <v>1.1060595</v>
      </c>
      <c r="Q6024" s="2" t="n">
        <f aca="false">Table1[[#This Row],['#days per month]]-P6080</f>
        <v>-0.850568624999997</v>
      </c>
    </row>
    <row r="6025" customFormat="false" ht="15.75" hidden="true" customHeight="false" outlineLevel="0" collapsed="false">
      <c r="A6025" s="0" t="s">
        <v>598</v>
      </c>
      <c r="B6025" s="0" t="s">
        <v>599</v>
      </c>
      <c r="C6025" s="0" t="s">
        <v>6200</v>
      </c>
      <c r="D6025" s="0" t="n">
        <v>167</v>
      </c>
      <c r="E6025" s="0" t="n">
        <v>57.33908</v>
      </c>
      <c r="F6025" s="0" t="n">
        <v>-118.656301</v>
      </c>
      <c r="G6025" s="0" t="n">
        <v>0.0010190921305</v>
      </c>
      <c r="H6025" s="0" t="n">
        <v>1786.67</v>
      </c>
      <c r="I6025" s="0" t="n">
        <v>1.6015</v>
      </c>
      <c r="J6025" s="0" t="n">
        <v>5.68862</v>
      </c>
      <c r="K6025" s="0" t="n">
        <v>334</v>
      </c>
      <c r="L6025" s="0" t="s">
        <v>20</v>
      </c>
      <c r="M6025" s="0" t="n">
        <f aca="false">35.3*G6025</f>
        <v>0.03597395220665</v>
      </c>
      <c r="N6025" s="0" t="n">
        <f aca="false">M6025*1000/365</f>
        <v>0.0985587731689041</v>
      </c>
      <c r="O6025" s="0" t="n">
        <f aca="false">Table1[[#This Row],[Detection frequency 2021]]/100*365</f>
        <v>20.763463</v>
      </c>
      <c r="P6025" s="0" t="n">
        <f aca="false">Table1[[#This Row],[Flared days/year]]/12</f>
        <v>1.73028858333333</v>
      </c>
      <c r="Q6025" s="2" t="n">
        <f aca="false">Table1[[#This Row],['#days per month]]-P6081</f>
        <v>0.844366666666667</v>
      </c>
    </row>
    <row r="6026" customFormat="false" ht="15.75" hidden="true" customHeight="false" outlineLevel="0" collapsed="false">
      <c r="A6026" s="0" t="s">
        <v>645</v>
      </c>
      <c r="B6026" s="0" t="s">
        <v>646</v>
      </c>
      <c r="C6026" s="0" t="s">
        <v>6201</v>
      </c>
      <c r="D6026" s="0" t="n">
        <v>2976</v>
      </c>
      <c r="E6026" s="0" t="n">
        <v>28.520411</v>
      </c>
      <c r="F6026" s="0" t="n">
        <v>-98.9905079999999</v>
      </c>
      <c r="G6026" s="0" t="n">
        <v>0.00101877805339999</v>
      </c>
      <c r="H6026" s="0" t="n">
        <v>1868.54</v>
      </c>
      <c r="I6026" s="0" t="n">
        <v>1.6015</v>
      </c>
      <c r="J6026" s="0" t="n">
        <v>7.34823999999999</v>
      </c>
      <c r="K6026" s="0" t="n">
        <v>313</v>
      </c>
      <c r="L6026" s="0" t="s">
        <v>20</v>
      </c>
      <c r="M6026" s="0" t="n">
        <f aca="false">35.3*G6026</f>
        <v>0.0359628652850197</v>
      </c>
      <c r="N6026" s="0" t="n">
        <f aca="false">M6026*1000/365</f>
        <v>0.0985283980411498</v>
      </c>
      <c r="O6026" s="0" t="n">
        <f aca="false">Table1[[#This Row],[Detection frequency 2021]]/100*365</f>
        <v>26.821076</v>
      </c>
      <c r="P6026" s="0" t="n">
        <f aca="false">Table1[[#This Row],[Flared days/year]]/12</f>
        <v>2.23508966666666</v>
      </c>
      <c r="Q6026" s="2" t="n">
        <f aca="false">Table1[[#This Row],['#days per month]]-P6082</f>
        <v>-0.572602875000003</v>
      </c>
    </row>
    <row r="6027" customFormat="false" ht="15.75" hidden="true" customHeight="false" outlineLevel="0" collapsed="false">
      <c r="A6027" s="0" t="s">
        <v>645</v>
      </c>
      <c r="B6027" s="0" t="s">
        <v>646</v>
      </c>
      <c r="C6027" s="0" t="s">
        <v>6202</v>
      </c>
      <c r="D6027" s="0" t="n">
        <v>1826</v>
      </c>
      <c r="E6027" s="0" t="n">
        <v>31.888932</v>
      </c>
      <c r="F6027" s="0" t="n">
        <v>-103.533357</v>
      </c>
      <c r="G6027" s="0" t="n">
        <v>0.0010186224825</v>
      </c>
      <c r="H6027" s="0" t="n">
        <v>1934.62</v>
      </c>
      <c r="I6027" s="0" t="n">
        <v>1.6015</v>
      </c>
      <c r="J6027" s="0" t="n">
        <v>3.89221999999999</v>
      </c>
      <c r="K6027" s="0" t="n">
        <v>334</v>
      </c>
      <c r="L6027" s="0" t="s">
        <v>20</v>
      </c>
      <c r="M6027" s="0" t="n">
        <f aca="false">35.3*G6027</f>
        <v>0.03595737363225</v>
      </c>
      <c r="N6027" s="0" t="n">
        <f aca="false">M6027*1000/365</f>
        <v>0.0985133524171233</v>
      </c>
      <c r="O6027" s="0" t="n">
        <f aca="false">Table1[[#This Row],[Detection frequency 2021]]/100*365</f>
        <v>14.206603</v>
      </c>
      <c r="P6027" s="0" t="n">
        <f aca="false">Table1[[#This Row],[Flared days/year]]/12</f>
        <v>1.18388358333333</v>
      </c>
      <c r="Q6027" s="2" t="n">
        <f aca="false">Table1[[#This Row],['#days per month]]-P6083</f>
        <v>-1.76246029166667</v>
      </c>
    </row>
    <row r="6028" customFormat="false" ht="15.75" hidden="true" customHeight="false" outlineLevel="0" collapsed="false">
      <c r="A6028" s="0" t="s">
        <v>645</v>
      </c>
      <c r="B6028" s="0" t="s">
        <v>646</v>
      </c>
      <c r="C6028" s="0" t="s">
        <v>6203</v>
      </c>
      <c r="D6028" s="0" t="n">
        <v>499</v>
      </c>
      <c r="E6028" s="0" t="n">
        <v>45.75034</v>
      </c>
      <c r="F6028" s="0" t="n">
        <v>-103.698133</v>
      </c>
      <c r="G6028" s="0" t="n">
        <v>0.0010178886575</v>
      </c>
      <c r="H6028" s="0" t="n">
        <v>1443.05</v>
      </c>
      <c r="I6028" s="0" t="n">
        <v>1.6015</v>
      </c>
      <c r="J6028" s="0" t="n">
        <v>15.625</v>
      </c>
      <c r="K6028" s="0" t="n">
        <v>320</v>
      </c>
      <c r="L6028" s="0" t="s">
        <v>20</v>
      </c>
      <c r="M6028" s="0" t="n">
        <f aca="false">35.3*G6028</f>
        <v>0.03593146960975</v>
      </c>
      <c r="N6028" s="0" t="n">
        <f aca="false">M6028*1000/365</f>
        <v>0.0984423824924657</v>
      </c>
      <c r="O6028" s="0" t="n">
        <f aca="false">Table1[[#This Row],[Detection frequency 2021]]/100*365</f>
        <v>57.03125</v>
      </c>
      <c r="P6028" s="0" t="n">
        <f aca="false">Table1[[#This Row],[Flared days/year]]/12</f>
        <v>4.75260416666667</v>
      </c>
      <c r="Q6028" s="2" t="n">
        <f aca="false">Table1[[#This Row],['#days per month]]-P6084</f>
        <v>3.209070875</v>
      </c>
    </row>
    <row r="6029" customFormat="false" ht="15.75" hidden="true" customHeight="false" outlineLevel="0" collapsed="false">
      <c r="A6029" s="0" t="s">
        <v>645</v>
      </c>
      <c r="B6029" s="0" t="s">
        <v>646</v>
      </c>
      <c r="C6029" s="0" t="s">
        <v>6204</v>
      </c>
      <c r="D6029" s="0" t="n">
        <v>2430</v>
      </c>
      <c r="E6029" s="0" t="n">
        <v>32.063239</v>
      </c>
      <c r="F6029" s="0" t="n">
        <v>-101.931806</v>
      </c>
      <c r="G6029" s="0" t="n">
        <v>0.0010176508982</v>
      </c>
      <c r="H6029" s="0" t="n">
        <v>1856.6</v>
      </c>
      <c r="I6029" s="0" t="n">
        <v>1.6015</v>
      </c>
      <c r="J6029" s="0" t="n">
        <v>5.27859</v>
      </c>
      <c r="K6029" s="0" t="n">
        <v>341</v>
      </c>
      <c r="L6029" s="0" t="s">
        <v>20</v>
      </c>
      <c r="M6029" s="0" t="n">
        <f aca="false">35.3*G6029</f>
        <v>0.03592307670646</v>
      </c>
      <c r="N6029" s="0" t="n">
        <f aca="false">M6029*1000/365</f>
        <v>0.0984193882368767</v>
      </c>
      <c r="O6029" s="0" t="n">
        <f aca="false">Table1[[#This Row],[Detection frequency 2021]]/100*365</f>
        <v>19.2668535</v>
      </c>
      <c r="P6029" s="0" t="n">
        <f aca="false">Table1[[#This Row],[Flared days/year]]/12</f>
        <v>1.605571125</v>
      </c>
      <c r="Q6029" s="2" t="n">
        <f aca="false">Table1[[#This Row],['#days per month]]-P6085</f>
        <v>0.31307875</v>
      </c>
    </row>
    <row r="6030" customFormat="false" ht="15.75" hidden="true" customHeight="false" outlineLevel="0" collapsed="false">
      <c r="A6030" s="0" t="s">
        <v>161</v>
      </c>
      <c r="B6030" s="0" t="s">
        <v>162</v>
      </c>
      <c r="C6030" s="0" t="s">
        <v>6205</v>
      </c>
      <c r="D6030" s="0" t="n">
        <v>12266</v>
      </c>
      <c r="E6030" s="0" t="n">
        <v>38.391911</v>
      </c>
      <c r="F6030" s="0" t="n">
        <v>120.078214999999</v>
      </c>
      <c r="G6030" s="0" t="n">
        <v>0.0010172957269</v>
      </c>
      <c r="H6030" s="0" t="n">
        <v>1843.79</v>
      </c>
      <c r="I6030" s="0" t="n">
        <v>1.6015</v>
      </c>
      <c r="J6030" s="0" t="n">
        <v>3.38983</v>
      </c>
      <c r="K6030" s="0" t="n">
        <v>236</v>
      </c>
      <c r="L6030" s="0" t="s">
        <v>20</v>
      </c>
      <c r="M6030" s="0" t="n">
        <f aca="false">35.3*G6030</f>
        <v>0.03591053915957</v>
      </c>
      <c r="N6030" s="0" t="n">
        <f aca="false">M6030*1000/365</f>
        <v>0.0983850387933424</v>
      </c>
      <c r="O6030" s="0" t="n">
        <f aca="false">Table1[[#This Row],[Detection frequency 2021]]/100*365</f>
        <v>12.3728795</v>
      </c>
      <c r="P6030" s="0" t="n">
        <f aca="false">Table1[[#This Row],[Flared days/year]]/12</f>
        <v>1.03107329166667</v>
      </c>
      <c r="Q6030" s="2" t="n">
        <f aca="false">Table1[[#This Row],['#days per month]]-P6086</f>
        <v>0.427910791666667</v>
      </c>
    </row>
    <row r="6031" customFormat="false" ht="15.75" hidden="true" customHeight="false" outlineLevel="0" collapsed="false">
      <c r="A6031" s="0" t="s">
        <v>645</v>
      </c>
      <c r="B6031" s="0" t="s">
        <v>646</v>
      </c>
      <c r="C6031" s="0" t="s">
        <v>6206</v>
      </c>
      <c r="D6031" s="0" t="n">
        <v>2343</v>
      </c>
      <c r="E6031" s="0" t="n">
        <v>31.7958599999999</v>
      </c>
      <c r="F6031" s="0" t="n">
        <v>-102.105009</v>
      </c>
      <c r="G6031" s="0" t="n">
        <v>0.001016875979</v>
      </c>
      <c r="H6031" s="0" t="n">
        <v>1887.33</v>
      </c>
      <c r="I6031" s="0" t="n">
        <v>1.6015</v>
      </c>
      <c r="J6031" s="0" t="n">
        <v>2.87356</v>
      </c>
      <c r="K6031" s="0" t="n">
        <v>348</v>
      </c>
      <c r="L6031" s="0" t="s">
        <v>20</v>
      </c>
      <c r="M6031" s="0" t="n">
        <f aca="false">35.3*G6031</f>
        <v>0.0358957220587</v>
      </c>
      <c r="N6031" s="0" t="n">
        <f aca="false">M6031*1000/365</f>
        <v>0.0983444439964383</v>
      </c>
      <c r="O6031" s="0" t="n">
        <f aca="false">Table1[[#This Row],[Detection frequency 2021]]/100*365</f>
        <v>10.488494</v>
      </c>
      <c r="P6031" s="0" t="n">
        <f aca="false">Table1[[#This Row],[Flared days/year]]/12</f>
        <v>0.874041166666667</v>
      </c>
      <c r="Q6031" s="2" t="n">
        <f aca="false">Table1[[#This Row],['#days per month]]-P6087</f>
        <v>0.0639115</v>
      </c>
    </row>
    <row r="6032" customFormat="false" ht="15.75" hidden="true" customHeight="false" outlineLevel="0" collapsed="false">
      <c r="A6032" s="0" t="s">
        <v>645</v>
      </c>
      <c r="B6032" s="0" t="s">
        <v>646</v>
      </c>
      <c r="C6032" s="0" t="s">
        <v>6207</v>
      </c>
      <c r="D6032" s="0" t="n">
        <v>1585</v>
      </c>
      <c r="E6032" s="0" t="n">
        <v>31.363087</v>
      </c>
      <c r="F6032" s="0" t="n">
        <v>-103.727752</v>
      </c>
      <c r="G6032" s="0" t="n">
        <v>0.0010141843089</v>
      </c>
      <c r="H6032" s="0" t="n">
        <v>1851.53</v>
      </c>
      <c r="I6032" s="0" t="n">
        <v>1.6015</v>
      </c>
      <c r="J6032" s="0" t="n">
        <v>5.52146999999999</v>
      </c>
      <c r="K6032" s="0" t="n">
        <v>326</v>
      </c>
      <c r="L6032" s="0" t="s">
        <v>20</v>
      </c>
      <c r="M6032" s="0" t="n">
        <f aca="false">35.3*G6032</f>
        <v>0.03580070610417</v>
      </c>
      <c r="N6032" s="0" t="n">
        <f aca="false">M6032*1000/365</f>
        <v>0.0980841263127945</v>
      </c>
      <c r="O6032" s="0" t="n">
        <f aca="false">Table1[[#This Row],[Detection frequency 2021]]/100*365</f>
        <v>20.1533655</v>
      </c>
      <c r="P6032" s="0" t="n">
        <f aca="false">Table1[[#This Row],[Flared days/year]]/12</f>
        <v>1.679447125</v>
      </c>
      <c r="Q6032" s="2" t="n">
        <f aca="false">Table1[[#This Row],['#days per month]]-P6088</f>
        <v>-0.534423875000003</v>
      </c>
    </row>
    <row r="6033" customFormat="false" ht="15.75" hidden="true" customHeight="false" outlineLevel="0" collapsed="false">
      <c r="A6033" s="0" t="s">
        <v>788</v>
      </c>
      <c r="B6033" s="0" t="s">
        <v>789</v>
      </c>
      <c r="C6033" s="0" t="s">
        <v>6208</v>
      </c>
      <c r="D6033" s="0" t="n">
        <v>11992</v>
      </c>
      <c r="E6033" s="0" t="n">
        <v>-6.295928</v>
      </c>
      <c r="F6033" s="0" t="n">
        <v>107.959329</v>
      </c>
      <c r="G6033" s="0" t="n">
        <v>0.001013382972</v>
      </c>
      <c r="H6033" s="0" t="n">
        <v>1780.29</v>
      </c>
      <c r="I6033" s="0" t="n">
        <v>1.6015</v>
      </c>
      <c r="J6033" s="0" t="n">
        <v>10.4651</v>
      </c>
      <c r="K6033" s="0" t="n">
        <v>86</v>
      </c>
      <c r="L6033" s="0" t="s">
        <v>20</v>
      </c>
      <c r="M6033" s="0" t="n">
        <f aca="false">35.3*G6033</f>
        <v>0.0357724189116</v>
      </c>
      <c r="N6033" s="0" t="n">
        <f aca="false">M6033*1000/365</f>
        <v>0.0980066271550685</v>
      </c>
      <c r="O6033" s="0" t="n">
        <f aca="false">Table1[[#This Row],[Detection frequency 2021]]/100*365</f>
        <v>38.197615</v>
      </c>
      <c r="P6033" s="0" t="n">
        <f aca="false">Table1[[#This Row],[Flared days/year]]/12</f>
        <v>3.18313458333333</v>
      </c>
      <c r="Q6033" s="2" t="n">
        <f aca="false">Table1[[#This Row],['#days per month]]-P6089</f>
        <v>0.904074583333336</v>
      </c>
    </row>
    <row r="6034" customFormat="false" ht="15.75" hidden="true" customHeight="false" outlineLevel="0" collapsed="false">
      <c r="A6034" s="0" t="s">
        <v>264</v>
      </c>
      <c r="B6034" s="0" t="s">
        <v>265</v>
      </c>
      <c r="C6034" s="0" t="s">
        <v>6209</v>
      </c>
      <c r="D6034" s="0" t="n">
        <v>8203</v>
      </c>
      <c r="E6034" s="0" t="n">
        <v>26.591194</v>
      </c>
      <c r="F6034" s="0" t="n">
        <v>52.116893</v>
      </c>
      <c r="G6034" s="0" t="n">
        <v>0.005375150713</v>
      </c>
      <c r="H6034" s="0" t="n">
        <v>1708.11</v>
      </c>
      <c r="I6034" s="0" t="n">
        <v>1.6015</v>
      </c>
      <c r="J6034" s="0" t="n">
        <v>2.49307</v>
      </c>
      <c r="K6034" s="0" t="n">
        <v>361</v>
      </c>
      <c r="L6034" s="0" t="s">
        <v>20</v>
      </c>
      <c r="M6034" s="0" t="n">
        <f aca="false">35.3*G6034</f>
        <v>0.1897428201689</v>
      </c>
      <c r="N6034" s="0" t="n">
        <f aca="false">M6034*1000/365</f>
        <v>0.519843342928493</v>
      </c>
      <c r="O6034" s="0" t="n">
        <f aca="false">Table1[[#This Row],[Detection frequency 2021]]/100*365</f>
        <v>9.0997055</v>
      </c>
      <c r="P6034" s="0" t="n">
        <f aca="false">Table1[[#This Row],[Flared days/year]]/12</f>
        <v>0.758308791666667</v>
      </c>
      <c r="Q6034" s="2" t="n">
        <f aca="false">Table1[[#This Row],['#days per month]]-P6090</f>
        <v>-1.01666795833333</v>
      </c>
    </row>
    <row r="6035" customFormat="false" ht="15.75" hidden="true" customHeight="false" outlineLevel="0" collapsed="false">
      <c r="A6035" s="0" t="s">
        <v>645</v>
      </c>
      <c r="B6035" s="0" t="s">
        <v>646</v>
      </c>
      <c r="C6035" s="0" t="s">
        <v>6210</v>
      </c>
      <c r="D6035" s="0" t="n">
        <v>2044</v>
      </c>
      <c r="E6035" s="0" t="n">
        <v>31.349256</v>
      </c>
      <c r="F6035" s="0" t="n">
        <v>-103.207628</v>
      </c>
      <c r="G6035" s="0" t="n">
        <v>0.001009244199</v>
      </c>
      <c r="H6035" s="0" t="n">
        <v>1859.61</v>
      </c>
      <c r="I6035" s="0" t="n">
        <v>1.6015</v>
      </c>
      <c r="J6035" s="0" t="n">
        <v>2.10843</v>
      </c>
      <c r="K6035" s="0" t="n">
        <v>332</v>
      </c>
      <c r="L6035" s="0" t="s">
        <v>20</v>
      </c>
      <c r="M6035" s="0" t="n">
        <f aca="false">35.3*G6035</f>
        <v>0.0356263202247</v>
      </c>
      <c r="N6035" s="0" t="n">
        <f aca="false">M6035*1000/365</f>
        <v>0.09760635678</v>
      </c>
      <c r="O6035" s="0" t="n">
        <f aca="false">Table1[[#This Row],[Detection frequency 2021]]/100*365</f>
        <v>7.6957695</v>
      </c>
      <c r="P6035" s="0" t="n">
        <f aca="false">Table1[[#This Row],[Flared days/year]]/12</f>
        <v>0.641314125</v>
      </c>
      <c r="Q6035" s="2" t="n">
        <f aca="false">Table1[[#This Row],['#days per month]]-P6091</f>
        <v>-2.34803891666667</v>
      </c>
    </row>
    <row r="6036" customFormat="false" ht="15.75" hidden="true" customHeight="false" outlineLevel="0" collapsed="false">
      <c r="A6036" s="0" t="s">
        <v>24</v>
      </c>
      <c r="B6036" s="0" t="s">
        <v>25</v>
      </c>
      <c r="C6036" s="0" t="s">
        <v>6211</v>
      </c>
      <c r="D6036" s="0" t="n">
        <v>9154</v>
      </c>
      <c r="E6036" s="0" t="n">
        <v>66.546297</v>
      </c>
      <c r="F6036" s="0" t="n">
        <v>76.983207</v>
      </c>
      <c r="G6036" s="0" t="n">
        <v>0.00100798201999999</v>
      </c>
      <c r="H6036" s="0" t="n">
        <v>1731.83</v>
      </c>
      <c r="I6036" s="0" t="n">
        <v>1.6015</v>
      </c>
      <c r="J6036" s="0" t="n">
        <v>1.71428999999999</v>
      </c>
      <c r="K6036" s="0" t="n">
        <v>350</v>
      </c>
      <c r="L6036" s="0" t="s">
        <v>218</v>
      </c>
      <c r="M6036" s="0" t="n">
        <f aca="false">35.3*G6036</f>
        <v>0.0355817653059996</v>
      </c>
      <c r="N6036" s="0" t="n">
        <f aca="false">M6036*1000/365</f>
        <v>0.0974842885095881</v>
      </c>
      <c r="O6036" s="0" t="n">
        <f aca="false">Table1[[#This Row],[Detection frequency 2021]]/100*365</f>
        <v>6.25715849999996</v>
      </c>
      <c r="P6036" s="0" t="n">
        <f aca="false">Table1[[#This Row],[Flared days/year]]/12</f>
        <v>0.521429874999997</v>
      </c>
      <c r="Q6036" s="2" t="n">
        <f aca="false">Table1[[#This Row],['#days per month]]-P6092</f>
        <v>-0.662453708333333</v>
      </c>
    </row>
    <row r="6037" customFormat="false" ht="15.75" hidden="true" customHeight="false" outlineLevel="0" collapsed="false">
      <c r="A6037" s="0" t="s">
        <v>161</v>
      </c>
      <c r="B6037" s="0" t="s">
        <v>162</v>
      </c>
      <c r="C6037" s="0" t="s">
        <v>6212</v>
      </c>
      <c r="D6037" s="0" t="n">
        <v>10973</v>
      </c>
      <c r="E6037" s="0" t="n">
        <v>35.947643</v>
      </c>
      <c r="F6037" s="0" t="n">
        <v>108.100434</v>
      </c>
      <c r="G6037" s="0" t="n">
        <v>0.0010074888896</v>
      </c>
      <c r="H6037" s="0" t="n">
        <v>1906.84</v>
      </c>
      <c r="I6037" s="0" t="n">
        <v>2.23147</v>
      </c>
      <c r="J6037" s="0" t="n">
        <v>5.41515999999999</v>
      </c>
      <c r="K6037" s="0" t="n">
        <v>277</v>
      </c>
      <c r="L6037" s="0" t="s">
        <v>20</v>
      </c>
      <c r="M6037" s="0" t="n">
        <f aca="false">35.3*G6037</f>
        <v>0.03556435780288</v>
      </c>
      <c r="N6037" s="0" t="n">
        <f aca="false">M6037*1000/365</f>
        <v>0.0974365967202192</v>
      </c>
      <c r="O6037" s="0" t="n">
        <f aca="false">Table1[[#This Row],[Detection frequency 2021]]/100*365</f>
        <v>19.765334</v>
      </c>
      <c r="P6037" s="0" t="n">
        <f aca="false">Table1[[#This Row],[Flared days/year]]/12</f>
        <v>1.64711116666666</v>
      </c>
      <c r="Q6037" s="2" t="n">
        <f aca="false">Table1[[#This Row],['#days per month]]-P6093</f>
        <v>-0.276834250000003</v>
      </c>
    </row>
    <row r="6038" customFormat="false" ht="15.75" hidden="true" customHeight="false" outlineLevel="0" collapsed="false">
      <c r="A6038" s="0" t="s">
        <v>2109</v>
      </c>
      <c r="B6038" s="0" t="s">
        <v>2110</v>
      </c>
      <c r="C6038" s="0" t="s">
        <v>6213</v>
      </c>
      <c r="D6038" s="0" t="n">
        <v>6588</v>
      </c>
      <c r="E6038" s="0" t="n">
        <v>49.736998</v>
      </c>
      <c r="F6038" s="0" t="n">
        <v>36.866427</v>
      </c>
      <c r="G6038" s="0" t="n">
        <v>0.001007218842</v>
      </c>
      <c r="H6038" s="0" t="n">
        <v>1746</v>
      </c>
      <c r="I6038" s="0" t="n">
        <v>1.6015</v>
      </c>
      <c r="J6038" s="0" t="n">
        <v>4.27046</v>
      </c>
      <c r="K6038" s="0" t="n">
        <v>281</v>
      </c>
      <c r="L6038" s="0" t="s">
        <v>20</v>
      </c>
      <c r="M6038" s="0" t="n">
        <f aca="false">35.3*G6038</f>
        <v>0.0355548251226</v>
      </c>
      <c r="N6038" s="0" t="n">
        <f aca="false">M6038*1000/365</f>
        <v>0.0974104797879452</v>
      </c>
      <c r="O6038" s="0" t="n">
        <f aca="false">Table1[[#This Row],[Detection frequency 2021]]/100*365</f>
        <v>15.587179</v>
      </c>
      <c r="P6038" s="0" t="n">
        <f aca="false">Table1[[#This Row],[Flared days/year]]/12</f>
        <v>1.29893158333333</v>
      </c>
      <c r="Q6038" s="2" t="n">
        <f aca="false">Table1[[#This Row],['#days per month]]-P6094</f>
        <v>-0.490283208333333</v>
      </c>
    </row>
    <row r="6039" customFormat="false" ht="15.75" hidden="true" customHeight="false" outlineLevel="0" collapsed="false">
      <c r="A6039" s="0" t="s">
        <v>161</v>
      </c>
      <c r="B6039" s="0" t="s">
        <v>162</v>
      </c>
      <c r="C6039" s="0" t="s">
        <v>6214</v>
      </c>
      <c r="D6039" s="0" t="n">
        <v>11046</v>
      </c>
      <c r="E6039" s="0" t="n">
        <v>38.245905</v>
      </c>
      <c r="F6039" s="0" t="n">
        <v>109.048891</v>
      </c>
      <c r="G6039" s="0" t="n">
        <v>0.0010071572007</v>
      </c>
      <c r="H6039" s="0" t="n">
        <v>1818.67</v>
      </c>
      <c r="I6039" s="0" t="n">
        <v>1.6015</v>
      </c>
      <c r="J6039" s="0" t="n">
        <v>7.53012</v>
      </c>
      <c r="K6039" s="0" t="n">
        <v>332</v>
      </c>
      <c r="L6039" s="0" t="s">
        <v>20</v>
      </c>
      <c r="M6039" s="0" t="n">
        <f aca="false">35.3*G6039</f>
        <v>0.03555264918471</v>
      </c>
      <c r="N6039" s="0" t="n">
        <f aca="false">M6039*1000/365</f>
        <v>0.097404518314274</v>
      </c>
      <c r="O6039" s="0" t="n">
        <f aca="false">Table1[[#This Row],[Detection frequency 2021]]/100*365</f>
        <v>27.484938</v>
      </c>
      <c r="P6039" s="0" t="n">
        <f aca="false">Table1[[#This Row],[Flared days/year]]/12</f>
        <v>2.2904115</v>
      </c>
      <c r="Q6039" s="2" t="n">
        <f aca="false">Table1[[#This Row],['#days per month]]-P6095</f>
        <v>1.52999483333333</v>
      </c>
    </row>
    <row r="6040" customFormat="false" ht="15.75" hidden="true" customHeight="false" outlineLevel="0" collapsed="false">
      <c r="A6040" s="0" t="s">
        <v>645</v>
      </c>
      <c r="B6040" s="0" t="s">
        <v>646</v>
      </c>
      <c r="C6040" s="0" t="s">
        <v>6215</v>
      </c>
      <c r="D6040" s="0" t="n">
        <v>3195</v>
      </c>
      <c r="E6040" s="0" t="n">
        <v>28.9798349999999</v>
      </c>
      <c r="F6040" s="0" t="n">
        <v>-97.904719</v>
      </c>
      <c r="G6040" s="0" t="n">
        <v>0.0010069429238</v>
      </c>
      <c r="H6040" s="0" t="n">
        <v>1917.16</v>
      </c>
      <c r="I6040" s="0" t="n">
        <v>1.22127</v>
      </c>
      <c r="J6040" s="0" t="n">
        <v>5.78778</v>
      </c>
      <c r="K6040" s="0" t="n">
        <v>311</v>
      </c>
      <c r="L6040" s="0" t="s">
        <v>20</v>
      </c>
      <c r="M6040" s="0" t="n">
        <f aca="false">35.3*G6040</f>
        <v>0.03554508521014</v>
      </c>
      <c r="N6040" s="0" t="n">
        <f aca="false">M6040*1000/365</f>
        <v>0.097383795096274</v>
      </c>
      <c r="O6040" s="0" t="n">
        <f aca="false">Table1[[#This Row],[Detection frequency 2021]]/100*365</f>
        <v>21.125397</v>
      </c>
      <c r="P6040" s="0" t="n">
        <f aca="false">Table1[[#This Row],[Flared days/year]]/12</f>
        <v>1.76044975</v>
      </c>
      <c r="Q6040" s="2" t="n">
        <f aca="false">Table1[[#This Row],['#days per month]]-P6096</f>
        <v>1.31834654166667</v>
      </c>
    </row>
    <row r="6041" customFormat="false" ht="15.75" hidden="true" customHeight="false" outlineLevel="0" collapsed="false">
      <c r="A6041" s="0" t="s">
        <v>24</v>
      </c>
      <c r="B6041" s="0" t="s">
        <v>25</v>
      </c>
      <c r="C6041" s="0" t="s">
        <v>6216</v>
      </c>
      <c r="D6041" s="0" t="n">
        <v>10307</v>
      </c>
      <c r="E6041" s="0" t="n">
        <v>60.4168689999999</v>
      </c>
      <c r="F6041" s="0" t="n">
        <v>96.437697</v>
      </c>
      <c r="G6041" s="0" t="n">
        <v>0.0010063441226</v>
      </c>
      <c r="H6041" s="0" t="n">
        <v>1836.9</v>
      </c>
      <c r="I6041" s="0" t="n">
        <v>1.6015</v>
      </c>
      <c r="J6041" s="0" t="n">
        <v>5.15873</v>
      </c>
      <c r="K6041" s="0" t="n">
        <v>252</v>
      </c>
      <c r="L6041" s="0" t="s">
        <v>20</v>
      </c>
      <c r="M6041" s="0" t="n">
        <f aca="false">35.3*G6041</f>
        <v>0.03552394752778</v>
      </c>
      <c r="N6041" s="0" t="n">
        <f aca="false">M6041*1000/365</f>
        <v>0.0973258836377534</v>
      </c>
      <c r="O6041" s="0" t="n">
        <f aca="false">Table1[[#This Row],[Detection frequency 2021]]/100*365</f>
        <v>18.8293645</v>
      </c>
      <c r="P6041" s="0" t="n">
        <f aca="false">Table1[[#This Row],[Flared days/year]]/12</f>
        <v>1.56911370833333</v>
      </c>
      <c r="Q6041" s="2" t="n">
        <f aca="false">Table1[[#This Row],['#days per month]]-P6097</f>
        <v>-0.471029458333333</v>
      </c>
    </row>
    <row r="6042" customFormat="false" ht="15.75" hidden="true" customHeight="false" outlineLevel="0" collapsed="false">
      <c r="A6042" s="0" t="s">
        <v>645</v>
      </c>
      <c r="B6042" s="0" t="s">
        <v>646</v>
      </c>
      <c r="C6042" s="0" t="s">
        <v>6217</v>
      </c>
      <c r="D6042" s="0" t="n">
        <v>2560</v>
      </c>
      <c r="E6042" s="0" t="n">
        <v>31.745845</v>
      </c>
      <c r="F6042" s="0" t="n">
        <v>-101.719879</v>
      </c>
      <c r="G6042" s="0" t="n">
        <v>0.001005897957</v>
      </c>
      <c r="H6042" s="0" t="n">
        <v>1902.57</v>
      </c>
      <c r="I6042" s="0" t="n">
        <v>1.6015</v>
      </c>
      <c r="J6042" s="0" t="n">
        <v>1.16279</v>
      </c>
      <c r="K6042" s="0" t="n">
        <v>344</v>
      </c>
      <c r="L6042" s="0" t="s">
        <v>20</v>
      </c>
      <c r="M6042" s="0" t="n">
        <f aca="false">35.3*G6042</f>
        <v>0.0355081978821</v>
      </c>
      <c r="N6042" s="0" t="n">
        <f aca="false">M6042*1000/365</f>
        <v>0.0972827339235616</v>
      </c>
      <c r="O6042" s="0" t="n">
        <f aca="false">Table1[[#This Row],[Detection frequency 2021]]/100*365</f>
        <v>4.2441835</v>
      </c>
      <c r="P6042" s="0" t="n">
        <f aca="false">Table1[[#This Row],[Flared days/year]]/12</f>
        <v>0.353681958333333</v>
      </c>
      <c r="Q6042" s="2" t="n">
        <f aca="false">Table1[[#This Row],['#days per month]]-P6098</f>
        <v>-1.085592125</v>
      </c>
    </row>
    <row r="6043" customFormat="false" ht="15.75" hidden="true" customHeight="false" outlineLevel="0" collapsed="false">
      <c r="A6043" s="0" t="s">
        <v>645</v>
      </c>
      <c r="B6043" s="0" t="s">
        <v>646</v>
      </c>
      <c r="C6043" s="0" t="s">
        <v>6218</v>
      </c>
      <c r="D6043" s="0" t="n">
        <v>1892</v>
      </c>
      <c r="E6043" s="0" t="n">
        <v>31.5239659999999</v>
      </c>
      <c r="F6043" s="0" t="n">
        <v>-103.462818</v>
      </c>
      <c r="G6043" s="0" t="n">
        <v>0.0010049263727</v>
      </c>
      <c r="H6043" s="0" t="n">
        <v>1840.98</v>
      </c>
      <c r="I6043" s="0" t="n">
        <v>1.6015</v>
      </c>
      <c r="J6043" s="0" t="n">
        <v>4.2042</v>
      </c>
      <c r="K6043" s="0" t="n">
        <v>333</v>
      </c>
      <c r="L6043" s="0" t="s">
        <v>20</v>
      </c>
      <c r="M6043" s="0" t="n">
        <f aca="false">35.3*G6043</f>
        <v>0.03547390095631</v>
      </c>
      <c r="N6043" s="0" t="n">
        <f aca="false">M6043*1000/365</f>
        <v>0.097188769743315</v>
      </c>
      <c r="O6043" s="0" t="n">
        <f aca="false">Table1[[#This Row],[Detection frequency 2021]]/100*365</f>
        <v>15.34533</v>
      </c>
      <c r="P6043" s="0" t="n">
        <f aca="false">Table1[[#This Row],[Flared days/year]]/12</f>
        <v>1.2787775</v>
      </c>
      <c r="Q6043" s="2" t="n">
        <f aca="false">Table1[[#This Row],['#days per month]]-P6099</f>
        <v>-1.60747520833333</v>
      </c>
    </row>
    <row r="6044" customFormat="false" ht="15.75" hidden="true" customHeight="false" outlineLevel="0" collapsed="false">
      <c r="A6044" s="0" t="s">
        <v>645</v>
      </c>
      <c r="B6044" s="0" t="s">
        <v>646</v>
      </c>
      <c r="C6044" s="0" t="s">
        <v>6219</v>
      </c>
      <c r="D6044" s="0" t="n">
        <v>1792</v>
      </c>
      <c r="E6044" s="0" t="n">
        <v>32.2343599999999</v>
      </c>
      <c r="F6044" s="0" t="n">
        <v>-103.552368</v>
      </c>
      <c r="G6044" s="0" t="n">
        <v>0.0010038814059</v>
      </c>
      <c r="H6044" s="0" t="n">
        <v>1870.62</v>
      </c>
      <c r="I6044" s="0" t="n">
        <v>1.46965</v>
      </c>
      <c r="J6044" s="0" t="n">
        <v>4.93827</v>
      </c>
      <c r="K6044" s="0" t="n">
        <v>324</v>
      </c>
      <c r="L6044" s="0" t="s">
        <v>20</v>
      </c>
      <c r="M6044" s="0" t="n">
        <f aca="false">35.3*G6044</f>
        <v>0.03543701362827</v>
      </c>
      <c r="N6044" s="0" t="n">
        <f aca="false">M6044*1000/365</f>
        <v>0.0970877085706027</v>
      </c>
      <c r="O6044" s="0" t="n">
        <f aca="false">Table1[[#This Row],[Detection frequency 2021]]/100*365</f>
        <v>18.0246855</v>
      </c>
      <c r="P6044" s="0" t="n">
        <f aca="false">Table1[[#This Row],[Flared days/year]]/12</f>
        <v>1.502057125</v>
      </c>
      <c r="Q6044" s="2" t="n">
        <f aca="false">Table1[[#This Row],['#days per month]]-P6100</f>
        <v>-0.341378416666666</v>
      </c>
    </row>
    <row r="6045" customFormat="false" ht="15.75" hidden="true" customHeight="false" outlineLevel="0" collapsed="false">
      <c r="A6045" s="0" t="s">
        <v>645</v>
      </c>
      <c r="B6045" s="0" t="s">
        <v>646</v>
      </c>
      <c r="C6045" s="0" t="s">
        <v>6220</v>
      </c>
      <c r="D6045" s="0" t="n">
        <v>2684</v>
      </c>
      <c r="E6045" s="0" t="n">
        <v>32.324753</v>
      </c>
      <c r="F6045" s="0" t="n">
        <v>-101.466062</v>
      </c>
      <c r="G6045" s="0" t="n">
        <v>0.0010034411109</v>
      </c>
      <c r="H6045" s="0" t="n">
        <v>1956.71</v>
      </c>
      <c r="I6045" s="0" t="n">
        <v>1.6015</v>
      </c>
      <c r="J6045" s="0" t="n">
        <v>5.15759</v>
      </c>
      <c r="K6045" s="0" t="n">
        <v>349</v>
      </c>
      <c r="L6045" s="0" t="s">
        <v>20</v>
      </c>
      <c r="M6045" s="0" t="n">
        <f aca="false">35.3*G6045</f>
        <v>0.03542147121477</v>
      </c>
      <c r="N6045" s="0" t="n">
        <f aca="false">M6045*1000/365</f>
        <v>0.0970451266158082</v>
      </c>
      <c r="O6045" s="0" t="n">
        <f aca="false">Table1[[#This Row],[Detection frequency 2021]]/100*365</f>
        <v>18.8252035</v>
      </c>
      <c r="P6045" s="0" t="n">
        <f aca="false">Table1[[#This Row],[Flared days/year]]/12</f>
        <v>1.56876695833333</v>
      </c>
      <c r="Q6045" s="2" t="n">
        <f aca="false">Table1[[#This Row],['#days per month]]-P6101</f>
        <v>0.449135541666667</v>
      </c>
    </row>
    <row r="6046" customFormat="false" ht="15.75" hidden="true" customHeight="false" outlineLevel="0" collapsed="false">
      <c r="A6046" s="0" t="s">
        <v>598</v>
      </c>
      <c r="B6046" s="0" t="s">
        <v>599</v>
      </c>
      <c r="C6046" s="0" t="s">
        <v>6221</v>
      </c>
      <c r="D6046" s="0" t="n">
        <v>246</v>
      </c>
      <c r="E6046" s="0" t="n">
        <v>54.601266</v>
      </c>
      <c r="F6046" s="0" t="n">
        <v>-116.62605</v>
      </c>
      <c r="G6046" s="0" t="n">
        <v>0.0010031182279</v>
      </c>
      <c r="H6046" s="0" t="n">
        <v>1828.57</v>
      </c>
      <c r="I6046" s="0" t="n">
        <v>1.6015</v>
      </c>
      <c r="J6046" s="0" t="n">
        <v>3.63636</v>
      </c>
      <c r="K6046" s="0" t="n">
        <v>275</v>
      </c>
      <c r="L6046" s="0" t="s">
        <v>20</v>
      </c>
      <c r="M6046" s="0" t="n">
        <f aca="false">35.3*G6046</f>
        <v>0.03541007344487</v>
      </c>
      <c r="N6046" s="0" t="n">
        <f aca="false">M6046*1000/365</f>
        <v>0.0970138998489589</v>
      </c>
      <c r="O6046" s="0" t="n">
        <f aca="false">Table1[[#This Row],[Detection frequency 2021]]/100*365</f>
        <v>13.272714</v>
      </c>
      <c r="P6046" s="0" t="n">
        <f aca="false">Table1[[#This Row],[Flared days/year]]/12</f>
        <v>1.1060595</v>
      </c>
      <c r="Q6046" s="2" t="n">
        <f aca="false">Table1[[#This Row],['#days per month]]-P6102</f>
        <v>-1.28316358333333</v>
      </c>
    </row>
    <row r="6047" customFormat="false" ht="15.75" hidden="true" customHeight="false" outlineLevel="0" collapsed="false">
      <c r="A6047" s="0" t="s">
        <v>645</v>
      </c>
      <c r="B6047" s="0" t="s">
        <v>646</v>
      </c>
      <c r="C6047" s="0" t="s">
        <v>6222</v>
      </c>
      <c r="D6047" s="0" t="n">
        <v>3367</v>
      </c>
      <c r="E6047" s="0" t="n">
        <v>29.208567</v>
      </c>
      <c r="F6047" s="0" t="n">
        <v>-97.317268</v>
      </c>
      <c r="G6047" s="0" t="n">
        <v>0.0010024548501</v>
      </c>
      <c r="H6047" s="0" t="n">
        <v>1881.67</v>
      </c>
      <c r="I6047" s="0" t="n">
        <v>1.6015</v>
      </c>
      <c r="J6047" s="0" t="n">
        <v>8.69565</v>
      </c>
      <c r="K6047" s="0" t="n">
        <v>299</v>
      </c>
      <c r="L6047" s="0" t="s">
        <v>20</v>
      </c>
      <c r="M6047" s="0" t="n">
        <f aca="false">35.3*G6047</f>
        <v>0.03538665620853</v>
      </c>
      <c r="N6047" s="0" t="n">
        <f aca="false">M6047*1000/365</f>
        <v>0.0969497430370685</v>
      </c>
      <c r="O6047" s="0" t="n">
        <f aca="false">Table1[[#This Row],[Detection frequency 2021]]/100*365</f>
        <v>31.7391225</v>
      </c>
      <c r="P6047" s="0" t="n">
        <f aca="false">Table1[[#This Row],[Flared days/year]]/12</f>
        <v>2.644926875</v>
      </c>
      <c r="Q6047" s="2" t="n">
        <f aca="false">Table1[[#This Row],['#days per month]]-P6103</f>
        <v>0.204622041666667</v>
      </c>
    </row>
    <row r="6048" customFormat="false" ht="15.75" hidden="true" customHeight="false" outlineLevel="0" collapsed="false">
      <c r="A6048" s="0" t="s">
        <v>645</v>
      </c>
      <c r="B6048" s="0" t="s">
        <v>646</v>
      </c>
      <c r="C6048" s="0" t="s">
        <v>6223</v>
      </c>
      <c r="D6048" s="0" t="n">
        <v>4071</v>
      </c>
      <c r="E6048" s="0" t="n">
        <v>31.273444</v>
      </c>
      <c r="F6048" s="0" t="n">
        <v>-86.860945</v>
      </c>
      <c r="G6048" s="0" t="n">
        <v>0.0010010459061</v>
      </c>
      <c r="H6048" s="0" t="n">
        <v>1931.28</v>
      </c>
      <c r="I6048" s="0" t="n">
        <v>2.28957</v>
      </c>
      <c r="J6048" s="0" t="n">
        <v>6.84411</v>
      </c>
      <c r="K6048" s="0" t="n">
        <v>263</v>
      </c>
      <c r="L6048" s="0" t="s">
        <v>20</v>
      </c>
      <c r="M6048" s="0" t="n">
        <f aca="false">35.3*G6048</f>
        <v>0.03533692048533</v>
      </c>
      <c r="N6048" s="0" t="n">
        <f aca="false">M6048*1000/365</f>
        <v>0.096813480781726</v>
      </c>
      <c r="O6048" s="0" t="n">
        <f aca="false">Table1[[#This Row],[Detection frequency 2021]]/100*365</f>
        <v>24.9810015</v>
      </c>
      <c r="P6048" s="0" t="n">
        <f aca="false">Table1[[#This Row],[Flared days/year]]/12</f>
        <v>2.081750125</v>
      </c>
      <c r="Q6048" s="2" t="n">
        <f aca="false">Table1[[#This Row],['#days per month]]-P6104</f>
        <v>0.598009916666667</v>
      </c>
    </row>
    <row r="6049" customFormat="false" ht="15.75" hidden="true" customHeight="false" outlineLevel="0" collapsed="false">
      <c r="A6049" s="0" t="s">
        <v>24</v>
      </c>
      <c r="B6049" s="0" t="s">
        <v>25</v>
      </c>
      <c r="C6049" s="0" t="s">
        <v>6224</v>
      </c>
      <c r="D6049" s="0" t="n">
        <v>10381</v>
      </c>
      <c r="E6049" s="0" t="n">
        <v>57.877026</v>
      </c>
      <c r="F6049" s="0" t="n">
        <v>105.790559</v>
      </c>
      <c r="G6049" s="0" t="n">
        <v>0.0010007288937</v>
      </c>
      <c r="H6049" s="0" t="n">
        <v>1589.16</v>
      </c>
      <c r="I6049" s="0" t="n">
        <v>0.843294</v>
      </c>
      <c r="J6049" s="0" t="n">
        <v>4.21053</v>
      </c>
      <c r="K6049" s="0" t="n">
        <v>285</v>
      </c>
      <c r="L6049" s="0" t="s">
        <v>20</v>
      </c>
      <c r="M6049" s="0" t="n">
        <f aca="false">35.3*G6049</f>
        <v>0.03532572994761</v>
      </c>
      <c r="N6049" s="0" t="n">
        <f aca="false">M6049*1000/365</f>
        <v>0.096782821774274</v>
      </c>
      <c r="O6049" s="0" t="n">
        <f aca="false">Table1[[#This Row],[Detection frequency 2021]]/100*365</f>
        <v>15.3684345</v>
      </c>
      <c r="P6049" s="0" t="n">
        <f aca="false">Table1[[#This Row],[Flared days/year]]/12</f>
        <v>1.280702875</v>
      </c>
      <c r="Q6049" s="2" t="n">
        <f aca="false">Table1[[#This Row],['#days per month]]-P6105</f>
        <v>-0.470561041666667</v>
      </c>
    </row>
    <row r="6050" customFormat="false" ht="15.75" hidden="true" customHeight="false" outlineLevel="0" collapsed="false">
      <c r="A6050" s="0" t="s">
        <v>645</v>
      </c>
      <c r="B6050" s="0" t="s">
        <v>646</v>
      </c>
      <c r="C6050" s="0" t="s">
        <v>6225</v>
      </c>
      <c r="D6050" s="0" t="n">
        <v>1704</v>
      </c>
      <c r="E6050" s="0" t="n">
        <v>31.775795</v>
      </c>
      <c r="F6050" s="0" t="n">
        <v>-103.62868</v>
      </c>
      <c r="G6050" s="0" t="n">
        <v>0.0010005175521</v>
      </c>
      <c r="H6050" s="0" t="n">
        <v>1749</v>
      </c>
      <c r="I6050" s="0" t="n">
        <v>1.6015</v>
      </c>
      <c r="J6050" s="0" t="n">
        <v>19.6318999999999</v>
      </c>
      <c r="K6050" s="0" t="n">
        <v>326</v>
      </c>
      <c r="L6050" s="0" t="s">
        <v>20</v>
      </c>
      <c r="M6050" s="0" t="n">
        <f aca="false">35.3*G6050</f>
        <v>0.03531826958913</v>
      </c>
      <c r="N6050" s="0" t="n">
        <f aca="false">M6050*1000/365</f>
        <v>0.0967623824359726</v>
      </c>
      <c r="O6050" s="0" t="n">
        <f aca="false">Table1[[#This Row],[Detection frequency 2021]]/100*365</f>
        <v>71.6564349999996</v>
      </c>
      <c r="P6050" s="0" t="n">
        <f aca="false">Table1[[#This Row],[Flared days/year]]/12</f>
        <v>5.9713695833333</v>
      </c>
      <c r="Q6050" s="2" t="n">
        <f aca="false">Table1[[#This Row],['#days per month]]-P6106</f>
        <v>5.82923554166664</v>
      </c>
    </row>
    <row r="6051" customFormat="false" ht="15.75" hidden="true" customHeight="false" outlineLevel="0" collapsed="false">
      <c r="A6051" s="0" t="s">
        <v>1373</v>
      </c>
      <c r="B6051" s="0" t="s">
        <v>1374</v>
      </c>
      <c r="C6051" s="0" t="s">
        <v>6226</v>
      </c>
      <c r="D6051" s="0" t="n">
        <v>5338</v>
      </c>
      <c r="E6051" s="0" t="n">
        <v>52.533239</v>
      </c>
      <c r="F6051" s="0" t="n">
        <v>14.640351</v>
      </c>
      <c r="G6051" s="0" t="n">
        <v>0.000999179055299999</v>
      </c>
      <c r="H6051" s="0" t="n">
        <v>1831.31</v>
      </c>
      <c r="I6051" s="0" t="n">
        <v>1.41914</v>
      </c>
      <c r="J6051" s="0" t="n">
        <v>10.6383</v>
      </c>
      <c r="K6051" s="0" t="n">
        <v>235</v>
      </c>
      <c r="L6051" s="0" t="s">
        <v>20</v>
      </c>
      <c r="M6051" s="0" t="n">
        <f aca="false">35.3*G6051</f>
        <v>0.03527102065209</v>
      </c>
      <c r="N6051" s="0" t="n">
        <f aca="false">M6051*1000/365</f>
        <v>0.0966329332933971</v>
      </c>
      <c r="O6051" s="0" t="n">
        <f aca="false">Table1[[#This Row],[Detection frequency 2021]]/100*365</f>
        <v>38.829795</v>
      </c>
      <c r="P6051" s="0" t="n">
        <f aca="false">Table1[[#This Row],[Flared days/year]]/12</f>
        <v>3.23581625</v>
      </c>
      <c r="Q6051" s="2" t="n">
        <f aca="false">Table1[[#This Row],['#days per month]]-P6107</f>
        <v>2.697468625</v>
      </c>
    </row>
    <row r="6052" customFormat="false" ht="15.75" hidden="true" customHeight="false" outlineLevel="0" collapsed="false">
      <c r="A6052" s="0" t="s">
        <v>645</v>
      </c>
      <c r="B6052" s="0" t="s">
        <v>646</v>
      </c>
      <c r="C6052" s="0" t="s">
        <v>6227</v>
      </c>
      <c r="D6052" s="0" t="n">
        <v>2544</v>
      </c>
      <c r="E6052" s="0" t="n">
        <v>31.4148599999999</v>
      </c>
      <c r="F6052" s="0" t="n">
        <v>-101.739756</v>
      </c>
      <c r="G6052" s="0" t="n">
        <v>0.0009990234844</v>
      </c>
      <c r="H6052" s="0" t="n">
        <v>1941.45</v>
      </c>
      <c r="I6052" s="0" t="n">
        <v>1.6015</v>
      </c>
      <c r="J6052" s="0" t="n">
        <v>6.56715999999999</v>
      </c>
      <c r="K6052" s="0" t="n">
        <v>335</v>
      </c>
      <c r="L6052" s="0" t="s">
        <v>20</v>
      </c>
      <c r="M6052" s="0" t="n">
        <f aca="false">35.3*G6052</f>
        <v>0.03526552899932</v>
      </c>
      <c r="N6052" s="0" t="n">
        <f aca="false">M6052*1000/365</f>
        <v>0.0966178876693699</v>
      </c>
      <c r="O6052" s="0" t="n">
        <f aca="false">Table1[[#This Row],[Detection frequency 2021]]/100*365</f>
        <v>23.970134</v>
      </c>
      <c r="P6052" s="0" t="n">
        <f aca="false">Table1[[#This Row],[Flared days/year]]/12</f>
        <v>1.99751116666666</v>
      </c>
      <c r="Q6052" s="2" t="n">
        <f aca="false">Table1[[#This Row],['#days per month]]-P6108</f>
        <v>1.00296220833333</v>
      </c>
    </row>
    <row r="6053" customFormat="false" ht="15.75" hidden="true" customHeight="false" outlineLevel="0" collapsed="false">
      <c r="A6053" s="0" t="s">
        <v>24</v>
      </c>
      <c r="B6053" s="0" t="s">
        <v>25</v>
      </c>
      <c r="C6053" s="0" t="s">
        <v>6228</v>
      </c>
      <c r="D6053" s="0" t="n">
        <v>9364</v>
      </c>
      <c r="E6053" s="0" t="n">
        <v>66.909708</v>
      </c>
      <c r="F6053" s="0" t="n">
        <v>79.730836</v>
      </c>
      <c r="G6053" s="0" t="n">
        <v>0.000998973584299999</v>
      </c>
      <c r="H6053" s="0" t="n">
        <v>1849.87</v>
      </c>
      <c r="I6053" s="0" t="n">
        <v>1.6015</v>
      </c>
      <c r="J6053" s="0" t="n">
        <v>5.99250999999999</v>
      </c>
      <c r="K6053" s="0" t="n">
        <v>267</v>
      </c>
      <c r="L6053" s="0" t="s">
        <v>218</v>
      </c>
      <c r="M6053" s="0" t="n">
        <f aca="false">35.3*G6053</f>
        <v>0.03526376752579</v>
      </c>
      <c r="N6053" s="0" t="n">
        <f aca="false">M6053*1000/365</f>
        <v>0.096613061714493</v>
      </c>
      <c r="O6053" s="0" t="n">
        <f aca="false">Table1[[#This Row],[Detection frequency 2021]]/100*365</f>
        <v>21.8726615</v>
      </c>
      <c r="P6053" s="0" t="n">
        <f aca="false">Table1[[#This Row],[Flared days/year]]/12</f>
        <v>1.82272179166666</v>
      </c>
      <c r="Q6053" s="2" t="n">
        <f aca="false">Table1[[#This Row],['#days per month]]-P6109</f>
        <v>0.193258374999997</v>
      </c>
    </row>
    <row r="6054" customFormat="false" ht="15.75" hidden="true" customHeight="false" outlineLevel="0" collapsed="false">
      <c r="A6054" s="0" t="s">
        <v>598</v>
      </c>
      <c r="B6054" s="0" t="s">
        <v>599</v>
      </c>
      <c r="C6054" s="0" t="s">
        <v>6229</v>
      </c>
      <c r="D6054" s="0" t="n">
        <v>139</v>
      </c>
      <c r="E6054" s="0" t="n">
        <v>54.953975</v>
      </c>
      <c r="F6054" s="0" t="n">
        <v>-119.191255</v>
      </c>
      <c r="G6054" s="0" t="n">
        <v>0.0009979227469</v>
      </c>
      <c r="H6054" s="0" t="n">
        <v>1808.29</v>
      </c>
      <c r="I6054" s="0" t="n">
        <v>1.6015</v>
      </c>
      <c r="J6054" s="0" t="n">
        <v>8.62069</v>
      </c>
      <c r="K6054" s="0" t="n">
        <v>232</v>
      </c>
      <c r="L6054" s="0" t="s">
        <v>20</v>
      </c>
      <c r="M6054" s="0" t="n">
        <f aca="false">35.3*G6054</f>
        <v>0.03522667296557</v>
      </c>
      <c r="N6054" s="0" t="n">
        <f aca="false">M6054*1000/365</f>
        <v>0.0965114327823836</v>
      </c>
      <c r="O6054" s="0" t="n">
        <f aca="false">Table1[[#This Row],[Detection frequency 2021]]/100*365</f>
        <v>31.4655185</v>
      </c>
      <c r="P6054" s="0" t="n">
        <f aca="false">Table1[[#This Row],[Flared days/year]]/12</f>
        <v>2.62212654166667</v>
      </c>
      <c r="Q6054" s="2" t="n">
        <f aca="false">Table1[[#This Row],['#days per month]]-P6110</f>
        <v>2.33961867083333</v>
      </c>
    </row>
    <row r="6055" customFormat="false" ht="15.75" hidden="true" customHeight="false" outlineLevel="0" collapsed="false">
      <c r="A6055" s="0" t="s">
        <v>598</v>
      </c>
      <c r="B6055" s="0" t="s">
        <v>599</v>
      </c>
      <c r="C6055" s="0" t="s">
        <v>6230</v>
      </c>
      <c r="D6055" s="0" t="n">
        <v>355</v>
      </c>
      <c r="E6055" s="0" t="n">
        <v>55.665286</v>
      </c>
      <c r="F6055" s="0" t="n">
        <v>-110.714861</v>
      </c>
      <c r="G6055" s="0" t="n">
        <v>0.0009979198116</v>
      </c>
      <c r="H6055" s="0" t="n">
        <v>1735.71</v>
      </c>
      <c r="I6055" s="0" t="n">
        <v>1.6015</v>
      </c>
      <c r="J6055" s="0" t="n">
        <v>4.22078</v>
      </c>
      <c r="K6055" s="0" t="n">
        <v>308</v>
      </c>
      <c r="L6055" s="0" t="s">
        <v>20</v>
      </c>
      <c r="M6055" s="0" t="n">
        <f aca="false">35.3*G6055</f>
        <v>0.03522656934948</v>
      </c>
      <c r="N6055" s="0" t="n">
        <f aca="false">M6055*1000/365</f>
        <v>0.0965111489026849</v>
      </c>
      <c r="O6055" s="0" t="n">
        <f aca="false">Table1[[#This Row],[Detection frequency 2021]]/100*365</f>
        <v>15.405847</v>
      </c>
      <c r="P6055" s="0" t="n">
        <f aca="false">Table1[[#This Row],[Flared days/year]]/12</f>
        <v>1.28382058333333</v>
      </c>
      <c r="Q6055" s="2" t="n">
        <f aca="false">Table1[[#This Row],['#days per month]]-P6111</f>
        <v>-0.997429416666667</v>
      </c>
    </row>
    <row r="6056" customFormat="false" ht="15.75" hidden="true" customHeight="false" outlineLevel="0" collapsed="false">
      <c r="A6056" s="0" t="s">
        <v>161</v>
      </c>
      <c r="B6056" s="0" t="s">
        <v>162</v>
      </c>
      <c r="C6056" s="0" t="s">
        <v>6231</v>
      </c>
      <c r="D6056" s="0" t="n">
        <v>11513</v>
      </c>
      <c r="E6056" s="0" t="n">
        <v>38.980127</v>
      </c>
      <c r="F6056" s="0" t="n">
        <v>118.266425</v>
      </c>
      <c r="G6056" s="0" t="n">
        <v>0.0009972241455</v>
      </c>
      <c r="H6056" s="0" t="n">
        <v>1705.88</v>
      </c>
      <c r="I6056" s="0" t="n">
        <v>1.6015</v>
      </c>
      <c r="J6056" s="0" t="n">
        <v>7.52212</v>
      </c>
      <c r="K6056" s="0" t="n">
        <v>226</v>
      </c>
      <c r="L6056" s="0" t="s">
        <v>20</v>
      </c>
      <c r="M6056" s="0" t="n">
        <f aca="false">35.3*G6056</f>
        <v>0.03520201233615</v>
      </c>
      <c r="N6056" s="0" t="n">
        <f aca="false">M6056*1000/365</f>
        <v>0.0964438694141096</v>
      </c>
      <c r="O6056" s="0" t="n">
        <f aca="false">Table1[[#This Row],[Detection frequency 2021]]/100*365</f>
        <v>27.455738</v>
      </c>
      <c r="P6056" s="0" t="n">
        <f aca="false">Table1[[#This Row],[Flared days/year]]/12</f>
        <v>2.28797816666667</v>
      </c>
      <c r="Q6056" s="2" t="n">
        <f aca="false">Table1[[#This Row],['#days per month]]-P6112</f>
        <v>0.891804500000003</v>
      </c>
    </row>
    <row r="6057" customFormat="false" ht="15.75" hidden="true" customHeight="false" outlineLevel="0" collapsed="false">
      <c r="A6057" s="0" t="s">
        <v>24</v>
      </c>
      <c r="B6057" s="0" t="s">
        <v>25</v>
      </c>
      <c r="C6057" s="0" t="s">
        <v>6232</v>
      </c>
      <c r="D6057" s="0" t="n">
        <v>9101</v>
      </c>
      <c r="E6057" s="0" t="n">
        <v>61.187598</v>
      </c>
      <c r="F6057" s="0" t="n">
        <v>76.657723</v>
      </c>
      <c r="G6057" s="0" t="n">
        <v>0.0009964081321</v>
      </c>
      <c r="H6057" s="0" t="n">
        <v>1809.65</v>
      </c>
      <c r="I6057" s="0" t="n">
        <v>1.6015</v>
      </c>
      <c r="J6057" s="0" t="n">
        <v>3.18020999999999</v>
      </c>
      <c r="K6057" s="0" t="n">
        <v>283</v>
      </c>
      <c r="L6057" s="0" t="s">
        <v>20</v>
      </c>
      <c r="M6057" s="0" t="n">
        <f aca="false">35.3*G6057</f>
        <v>0.03517320706313</v>
      </c>
      <c r="N6057" s="0" t="n">
        <f aca="false">M6057*1000/365</f>
        <v>0.0963649508578904</v>
      </c>
      <c r="O6057" s="0" t="n">
        <f aca="false">Table1[[#This Row],[Detection frequency 2021]]/100*365</f>
        <v>11.6077665</v>
      </c>
      <c r="P6057" s="0" t="n">
        <f aca="false">Table1[[#This Row],[Flared days/year]]/12</f>
        <v>0.967313874999997</v>
      </c>
      <c r="Q6057" s="2" t="n">
        <f aca="false">Table1[[#This Row],['#days per month]]-P6113</f>
        <v>-1.740402125</v>
      </c>
    </row>
    <row r="6058" customFormat="false" ht="15.75" hidden="true" customHeight="false" outlineLevel="0" collapsed="false">
      <c r="A6058" s="0" t="s">
        <v>645</v>
      </c>
      <c r="B6058" s="0" t="s">
        <v>646</v>
      </c>
      <c r="C6058" s="0" t="s">
        <v>6233</v>
      </c>
      <c r="D6058" s="0" t="n">
        <v>3383</v>
      </c>
      <c r="E6058" s="0" t="n">
        <v>29.416982</v>
      </c>
      <c r="F6058" s="0" t="n">
        <v>-97.222486</v>
      </c>
      <c r="G6058" s="0" t="n">
        <v>0.0009960500255</v>
      </c>
      <c r="H6058" s="0" t="n">
        <v>1878.31</v>
      </c>
      <c r="I6058" s="0" t="n">
        <v>1.6015</v>
      </c>
      <c r="J6058" s="0" t="n">
        <v>4.01338</v>
      </c>
      <c r="K6058" s="0" t="n">
        <v>299</v>
      </c>
      <c r="L6058" s="0" t="s">
        <v>20</v>
      </c>
      <c r="M6058" s="0" t="n">
        <f aca="false">35.3*G6058</f>
        <v>0.03516056590015</v>
      </c>
      <c r="N6058" s="0" t="n">
        <f aca="false">M6058*1000/365</f>
        <v>0.0963303175346575</v>
      </c>
      <c r="O6058" s="0" t="n">
        <f aca="false">Table1[[#This Row],[Detection frequency 2021]]/100*365</f>
        <v>14.648837</v>
      </c>
      <c r="P6058" s="0" t="n">
        <f aca="false">Table1[[#This Row],[Flared days/year]]/12</f>
        <v>1.22073641666667</v>
      </c>
      <c r="Q6058" s="2" t="n">
        <f aca="false">Table1[[#This Row],['#days per month]]-P6114</f>
        <v>-0.975118791666663</v>
      </c>
    </row>
    <row r="6059" customFormat="false" ht="15.75" hidden="true" customHeight="false" outlineLevel="0" collapsed="false">
      <c r="A6059" s="0" t="s">
        <v>24</v>
      </c>
      <c r="B6059" s="0" t="s">
        <v>25</v>
      </c>
      <c r="C6059" s="0" t="s">
        <v>6234</v>
      </c>
      <c r="D6059" s="0" t="n">
        <v>10450</v>
      </c>
      <c r="E6059" s="0" t="n">
        <v>58.41698</v>
      </c>
      <c r="F6059" s="0" t="n">
        <v>107.34561</v>
      </c>
      <c r="G6059" s="0" t="n">
        <v>0.0009950843118</v>
      </c>
      <c r="H6059" s="0" t="n">
        <v>1647.42</v>
      </c>
      <c r="I6059" s="0" t="n">
        <v>1.6015</v>
      </c>
      <c r="J6059" s="0" t="n">
        <v>8.08823999999999</v>
      </c>
      <c r="K6059" s="0" t="n">
        <v>272</v>
      </c>
      <c r="L6059" s="0" t="s">
        <v>20</v>
      </c>
      <c r="M6059" s="0" t="n">
        <f aca="false">35.3*G6059</f>
        <v>0.03512647620654</v>
      </c>
      <c r="N6059" s="0" t="n">
        <f aca="false">M6059*1000/365</f>
        <v>0.0962369211138082</v>
      </c>
      <c r="O6059" s="0" t="n">
        <f aca="false">Table1[[#This Row],[Detection frequency 2021]]/100*365</f>
        <v>29.522076</v>
      </c>
      <c r="P6059" s="0" t="n">
        <f aca="false">Table1[[#This Row],[Flared days/year]]/12</f>
        <v>2.460173</v>
      </c>
      <c r="Q6059" s="2" t="n">
        <f aca="false">Table1[[#This Row],['#days per month]]-P6115</f>
        <v>1.04324604166666</v>
      </c>
    </row>
    <row r="6060" customFormat="false" ht="15.75" hidden="true" customHeight="false" outlineLevel="0" collapsed="false">
      <c r="A6060" s="0" t="s">
        <v>598</v>
      </c>
      <c r="B6060" s="0" t="s">
        <v>599</v>
      </c>
      <c r="C6060" s="0" t="s">
        <v>6235</v>
      </c>
      <c r="D6060" s="0" t="n">
        <v>1092</v>
      </c>
      <c r="E6060" s="0" t="n">
        <v>49.056326</v>
      </c>
      <c r="F6060" s="0" t="n">
        <v>-102.402818</v>
      </c>
      <c r="G6060" s="0" t="n">
        <v>0.000994494316499999</v>
      </c>
      <c r="H6060" s="0" t="n">
        <v>1900.33</v>
      </c>
      <c r="I6060" s="0" t="n">
        <v>1.6015</v>
      </c>
      <c r="J6060" s="0" t="n">
        <v>5.6962</v>
      </c>
      <c r="K6060" s="0" t="n">
        <v>316</v>
      </c>
      <c r="L6060" s="0" t="s">
        <v>20</v>
      </c>
      <c r="M6060" s="0" t="n">
        <f aca="false">35.3*G6060</f>
        <v>0.03510564937245</v>
      </c>
      <c r="N6060" s="0" t="n">
        <f aca="false">M6060*1000/365</f>
        <v>0.0961798612943835</v>
      </c>
      <c r="O6060" s="0" t="n">
        <f aca="false">Table1[[#This Row],[Detection frequency 2021]]/100*365</f>
        <v>20.79113</v>
      </c>
      <c r="P6060" s="0" t="n">
        <f aca="false">Table1[[#This Row],[Flared days/year]]/12</f>
        <v>1.73259416666667</v>
      </c>
      <c r="Q6060" s="2" t="n">
        <f aca="false">Table1[[#This Row],['#days per month]]-P6116</f>
        <v>-1.19913145833333</v>
      </c>
    </row>
    <row r="6061" customFormat="false" ht="15.75" hidden="false" customHeight="false" outlineLevel="0" collapsed="false">
      <c r="A6061" s="0" t="s">
        <v>240</v>
      </c>
      <c r="B6061" s="0" t="s">
        <v>241</v>
      </c>
      <c r="C6061" s="0" t="s">
        <v>6236</v>
      </c>
      <c r="D6061" s="0" t="n">
        <v>7949</v>
      </c>
      <c r="E6061" s="0" t="n">
        <v>26.745577</v>
      </c>
      <c r="F6061" s="0" t="n">
        <v>49.768019</v>
      </c>
      <c r="G6061" s="0" t="n">
        <v>0.0003703379951</v>
      </c>
      <c r="H6061" s="0" t="n">
        <v>1427</v>
      </c>
      <c r="I6061" s="0" t="n">
        <v>1.6015</v>
      </c>
      <c r="J6061" s="0" t="n">
        <v>3.32481</v>
      </c>
      <c r="K6061" s="0" t="n">
        <v>391</v>
      </c>
      <c r="L6061" s="0" t="s">
        <v>20</v>
      </c>
      <c r="M6061" s="0" t="n">
        <f aca="false">35.3*G6061</f>
        <v>0.01307293122703</v>
      </c>
      <c r="N6061" s="0" t="n">
        <f aca="false">M6061*1000/365</f>
        <v>0.0358162499370685</v>
      </c>
      <c r="O6061" s="0" t="n">
        <f aca="false">Table1[[#This Row],[Detection frequency 2021]]/100*365</f>
        <v>12.1355565</v>
      </c>
      <c r="P6061" s="2" t="n">
        <f aca="false">Table1[[#This Row],[Flared days/year]]/12</f>
        <v>1.011296375</v>
      </c>
      <c r="Q6061" s="2"/>
    </row>
    <row r="6062" customFormat="false" ht="15.75" hidden="true" customHeight="false" outlineLevel="0" collapsed="false">
      <c r="A6062" s="0" t="s">
        <v>645</v>
      </c>
      <c r="B6062" s="0" t="s">
        <v>646</v>
      </c>
      <c r="C6062" s="0" t="s">
        <v>6237</v>
      </c>
      <c r="D6062" s="0" t="n">
        <v>2256</v>
      </c>
      <c r="E6062" s="0" t="n">
        <v>31.987563</v>
      </c>
      <c r="F6062" s="0" t="n">
        <v>-102.327766</v>
      </c>
      <c r="G6062" s="0" t="n">
        <v>0.0009944179987</v>
      </c>
      <c r="H6062" s="0" t="n">
        <v>1918.58</v>
      </c>
      <c r="I6062" s="0" t="n">
        <v>1.6015</v>
      </c>
      <c r="J6062" s="0" t="n">
        <v>4.79041999999999</v>
      </c>
      <c r="K6062" s="0" t="n">
        <v>334</v>
      </c>
      <c r="L6062" s="0" t="s">
        <v>20</v>
      </c>
      <c r="M6062" s="0" t="n">
        <f aca="false">35.3*G6062</f>
        <v>0.03510295535411</v>
      </c>
      <c r="N6062" s="0" t="n">
        <f aca="false">M6062*1000/365</f>
        <v>0.0961724804222192</v>
      </c>
      <c r="O6062" s="0" t="n">
        <f aca="false">Table1[[#This Row],[Detection frequency 2021]]/100*365</f>
        <v>17.485033</v>
      </c>
      <c r="P6062" s="0" t="n">
        <f aca="false">Table1[[#This Row],[Flared days/year]]/12</f>
        <v>1.45708608333333</v>
      </c>
      <c r="Q6062" s="2" t="n">
        <f aca="false">Table1[[#This Row],['#days per month]]-P6118</f>
        <v>-0.465806916666666</v>
      </c>
    </row>
    <row r="6063" customFormat="false" ht="15.75" hidden="true" customHeight="false" outlineLevel="0" collapsed="false">
      <c r="A6063" s="0" t="s">
        <v>51</v>
      </c>
      <c r="B6063" s="0" t="s">
        <v>52</v>
      </c>
      <c r="C6063" s="0" t="s">
        <v>6238</v>
      </c>
      <c r="D6063" s="0" t="n">
        <v>5610</v>
      </c>
      <c r="E6063" s="0" t="n">
        <v>28.724907</v>
      </c>
      <c r="F6063" s="0" t="n">
        <v>8.999771</v>
      </c>
      <c r="G6063" s="0" t="n">
        <v>0.00102355672179999</v>
      </c>
      <c r="H6063" s="0" t="n">
        <v>1729.56</v>
      </c>
      <c r="I6063" s="0" t="n">
        <v>1.6015</v>
      </c>
      <c r="J6063" s="0" t="n">
        <v>1.54639</v>
      </c>
      <c r="K6063" s="0" t="n">
        <v>388</v>
      </c>
      <c r="L6063" s="0" t="s">
        <v>20</v>
      </c>
      <c r="M6063" s="0" t="n">
        <f aca="false">35.3*G6063</f>
        <v>0.0361315522795396</v>
      </c>
      <c r="N6063" s="0" t="n">
        <f aca="false">M6063*1000/365</f>
        <v>0.0989905541905196</v>
      </c>
      <c r="O6063" s="0" t="n">
        <f aca="false">Table1[[#This Row],[Detection frequency 2021]]/100*365</f>
        <v>5.6443235</v>
      </c>
      <c r="P6063" s="0" t="n">
        <f aca="false">Table1[[#This Row],[Flared days/year]]/12</f>
        <v>0.470360291666667</v>
      </c>
      <c r="Q6063" s="2" t="n">
        <f aca="false">Table1[[#This Row],['#days per month]]-P6119</f>
        <v>-0.78950108333333</v>
      </c>
    </row>
    <row r="6064" customFormat="false" ht="15.75" hidden="true" customHeight="false" outlineLevel="0" collapsed="false">
      <c r="A6064" s="0" t="s">
        <v>645</v>
      </c>
      <c r="B6064" s="0" t="s">
        <v>646</v>
      </c>
      <c r="C6064" s="0" t="s">
        <v>6239</v>
      </c>
      <c r="D6064" s="0" t="n">
        <v>1856</v>
      </c>
      <c r="E6064" s="0" t="n">
        <v>31.653931</v>
      </c>
      <c r="F6064" s="0" t="n">
        <v>-103.503823</v>
      </c>
      <c r="G6064" s="0" t="n">
        <v>0.000992630401</v>
      </c>
      <c r="H6064" s="0" t="n">
        <v>1838.56</v>
      </c>
      <c r="I6064" s="0" t="n">
        <v>1.40127999999999</v>
      </c>
      <c r="J6064" s="0" t="n">
        <v>4.16666999999999</v>
      </c>
      <c r="K6064" s="0" t="n">
        <v>336</v>
      </c>
      <c r="L6064" s="0" t="s">
        <v>20</v>
      </c>
      <c r="M6064" s="0" t="n">
        <f aca="false">35.3*G6064</f>
        <v>0.0350398531553</v>
      </c>
      <c r="N6064" s="0" t="n">
        <f aca="false">M6064*1000/365</f>
        <v>0.0959995976857534</v>
      </c>
      <c r="O6064" s="0" t="n">
        <f aca="false">Table1[[#This Row],[Detection frequency 2021]]/100*365</f>
        <v>15.2083455</v>
      </c>
      <c r="P6064" s="0" t="n">
        <f aca="false">Table1[[#This Row],[Flared days/year]]/12</f>
        <v>1.267362125</v>
      </c>
      <c r="Q6064" s="2" t="n">
        <f aca="false">Table1[[#This Row],['#days per month]]-P6120</f>
        <v>0.0627404583333304</v>
      </c>
    </row>
    <row r="6065" customFormat="false" ht="15.75" hidden="true" customHeight="false" outlineLevel="0" collapsed="false">
      <c r="A6065" s="0" t="s">
        <v>24</v>
      </c>
      <c r="B6065" s="0" t="s">
        <v>25</v>
      </c>
      <c r="C6065" s="0" t="s">
        <v>6240</v>
      </c>
      <c r="D6065" s="0" t="n">
        <v>9331</v>
      </c>
      <c r="E6065" s="0" t="n">
        <v>67.248506</v>
      </c>
      <c r="F6065" s="0" t="n">
        <v>79.156392</v>
      </c>
      <c r="G6065" s="0" t="n">
        <v>0.0009907840973</v>
      </c>
      <c r="H6065" s="0" t="n">
        <v>1771.82</v>
      </c>
      <c r="I6065" s="0" t="n">
        <v>1.6015</v>
      </c>
      <c r="J6065" s="0" t="n">
        <v>6.1008</v>
      </c>
      <c r="K6065" s="0" t="n">
        <v>377</v>
      </c>
      <c r="L6065" s="0" t="s">
        <v>20</v>
      </c>
      <c r="M6065" s="0" t="n">
        <f aca="false">35.3*G6065</f>
        <v>0.03497467863469</v>
      </c>
      <c r="N6065" s="0" t="n">
        <f aca="false">M6065*1000/365</f>
        <v>0.0958210373553151</v>
      </c>
      <c r="O6065" s="0" t="n">
        <f aca="false">Table1[[#This Row],[Detection frequency 2021]]/100*365</f>
        <v>22.26792</v>
      </c>
      <c r="P6065" s="0" t="n">
        <f aca="false">Table1[[#This Row],[Flared days/year]]/12</f>
        <v>1.85566</v>
      </c>
      <c r="Q6065" s="2" t="n">
        <f aca="false">Table1[[#This Row],['#days per month]]-P6121</f>
        <v>0.922634833333336</v>
      </c>
    </row>
    <row r="6066" customFormat="false" ht="15.75" hidden="false" customHeight="false" outlineLevel="0" collapsed="false">
      <c r="A6066" s="0" t="s">
        <v>240</v>
      </c>
      <c r="B6066" s="0" t="s">
        <v>241</v>
      </c>
      <c r="C6066" s="0" t="s">
        <v>6241</v>
      </c>
      <c r="D6066" s="0" t="n">
        <v>8005</v>
      </c>
      <c r="E6066" s="0" t="n">
        <v>25.633719</v>
      </c>
      <c r="F6066" s="0" t="n">
        <v>50.10644</v>
      </c>
      <c r="G6066" s="0" t="n">
        <v>0.001055475174</v>
      </c>
      <c r="H6066" s="0" t="n">
        <v>1759.13</v>
      </c>
      <c r="I6066" s="0" t="n">
        <v>0.779546</v>
      </c>
      <c r="J6066" s="0" t="n">
        <v>3.29949</v>
      </c>
      <c r="K6066" s="0" t="n">
        <v>394</v>
      </c>
      <c r="L6066" s="0" t="s">
        <v>20</v>
      </c>
      <c r="M6066" s="0" t="n">
        <f aca="false">35.3*G6066</f>
        <v>0.0372582736422</v>
      </c>
      <c r="N6066" s="0" t="n">
        <f aca="false">M6066*1000/365</f>
        <v>0.102077462033425</v>
      </c>
      <c r="O6066" s="0" t="n">
        <f aca="false">Table1[[#This Row],[Detection frequency 2021]]/100*365</f>
        <v>12.0431385</v>
      </c>
      <c r="P6066" s="2" t="n">
        <f aca="false">Table1[[#This Row],[Flared days/year]]/12</f>
        <v>1.003594875</v>
      </c>
      <c r="Q6066" s="2"/>
    </row>
    <row r="6067" customFormat="false" ht="15.75" hidden="true" customHeight="false" outlineLevel="0" collapsed="false">
      <c r="A6067" s="0" t="s">
        <v>645</v>
      </c>
      <c r="B6067" s="0" t="s">
        <v>646</v>
      </c>
      <c r="C6067" s="0" t="s">
        <v>6242</v>
      </c>
      <c r="D6067" s="0" t="n">
        <v>855</v>
      </c>
      <c r="E6067" s="0" t="n">
        <v>48.152163</v>
      </c>
      <c r="F6067" s="0" t="n">
        <v>-102.780558</v>
      </c>
      <c r="G6067" s="0" t="n">
        <v>0.0009887968992</v>
      </c>
      <c r="H6067" s="0" t="n">
        <v>1869.4</v>
      </c>
      <c r="I6067" s="0" t="n">
        <v>1.65185</v>
      </c>
      <c r="J6067" s="0" t="n">
        <v>2.69461</v>
      </c>
      <c r="K6067" s="0" t="n">
        <v>334</v>
      </c>
      <c r="L6067" s="0" t="s">
        <v>20</v>
      </c>
      <c r="M6067" s="0" t="n">
        <f aca="false">35.3*G6067</f>
        <v>0.03490453054176</v>
      </c>
      <c r="N6067" s="0" t="n">
        <f aca="false">M6067*1000/365</f>
        <v>0.0956288507993425</v>
      </c>
      <c r="O6067" s="0" t="n">
        <f aca="false">Table1[[#This Row],[Detection frequency 2021]]/100*365</f>
        <v>9.8353265</v>
      </c>
      <c r="P6067" s="0" t="n">
        <f aca="false">Table1[[#This Row],[Flared days/year]]/12</f>
        <v>0.819610541666667</v>
      </c>
      <c r="Q6067" s="2" t="n">
        <f aca="false">Table1[[#This Row],['#days per month]]-P6123</f>
        <v>-1.09472625</v>
      </c>
    </row>
    <row r="6068" customFormat="false" ht="15.75" hidden="true" customHeight="false" outlineLevel="0" collapsed="false">
      <c r="A6068" s="0" t="s">
        <v>201</v>
      </c>
      <c r="B6068" s="0" t="s">
        <v>202</v>
      </c>
      <c r="C6068" s="0" t="s">
        <v>6243</v>
      </c>
      <c r="D6068" s="0" t="n">
        <v>7202</v>
      </c>
      <c r="E6068" s="0" t="n">
        <v>28.900371</v>
      </c>
      <c r="F6068" s="0" t="n">
        <v>33.134468</v>
      </c>
      <c r="G6068" s="0" t="n">
        <v>0.0009875288496</v>
      </c>
      <c r="H6068" s="0" t="n">
        <v>1850.32</v>
      </c>
      <c r="I6068" s="0" t="n">
        <v>1.6015</v>
      </c>
      <c r="J6068" s="0" t="n">
        <v>10.3797</v>
      </c>
      <c r="K6068" s="0" t="n">
        <v>395</v>
      </c>
      <c r="L6068" s="0" t="s">
        <v>20</v>
      </c>
      <c r="M6068" s="0" t="n">
        <f aca="false">35.3*G6068</f>
        <v>0.03485976839088</v>
      </c>
      <c r="N6068" s="0" t="n">
        <f aca="false">M6068*1000/365</f>
        <v>0.0955062147695342</v>
      </c>
      <c r="O6068" s="0" t="n">
        <f aca="false">Table1[[#This Row],[Detection frequency 2021]]/100*365</f>
        <v>37.885905</v>
      </c>
      <c r="P6068" s="0" t="n">
        <f aca="false">Table1[[#This Row],[Flared days/year]]/12</f>
        <v>3.15715875</v>
      </c>
      <c r="Q6068" s="2" t="n">
        <f aca="false">Table1[[#This Row],['#days per month]]-P6124</f>
        <v>0.0691675000000003</v>
      </c>
    </row>
    <row r="6069" customFormat="false" ht="15.75" hidden="true" customHeight="false" outlineLevel="0" collapsed="false">
      <c r="A6069" s="0" t="s">
        <v>645</v>
      </c>
      <c r="B6069" s="0" t="s">
        <v>646</v>
      </c>
      <c r="C6069" s="0" t="s">
        <v>6244</v>
      </c>
      <c r="D6069" s="0" t="n">
        <v>3053</v>
      </c>
      <c r="E6069" s="0" t="n">
        <v>28.500226</v>
      </c>
      <c r="F6069" s="0" t="n">
        <v>-98.560372</v>
      </c>
      <c r="G6069" s="0" t="n">
        <v>0.000985664934099999</v>
      </c>
      <c r="H6069" s="0" t="n">
        <v>1921.44</v>
      </c>
      <c r="I6069" s="0" t="n">
        <v>1.6015</v>
      </c>
      <c r="J6069" s="0" t="n">
        <v>6.22951</v>
      </c>
      <c r="K6069" s="0" t="n">
        <v>305</v>
      </c>
      <c r="L6069" s="0" t="s">
        <v>20</v>
      </c>
      <c r="M6069" s="0" t="n">
        <f aca="false">35.3*G6069</f>
        <v>0.03479397217373</v>
      </c>
      <c r="N6069" s="0" t="n">
        <f aca="false">M6069*1000/365</f>
        <v>0.095325951160904</v>
      </c>
      <c r="O6069" s="0" t="n">
        <f aca="false">Table1[[#This Row],[Detection frequency 2021]]/100*365</f>
        <v>22.7377115</v>
      </c>
      <c r="P6069" s="0" t="n">
        <f aca="false">Table1[[#This Row],[Flared days/year]]/12</f>
        <v>1.89480929166667</v>
      </c>
      <c r="Q6069" s="2" t="n">
        <f aca="false">Table1[[#This Row],['#days per month]]-P6125</f>
        <v>1.16407929166667</v>
      </c>
    </row>
    <row r="6070" customFormat="false" ht="15.75" hidden="true" customHeight="false" outlineLevel="0" collapsed="false">
      <c r="A6070" s="0" t="s">
        <v>645</v>
      </c>
      <c r="B6070" s="0" t="s">
        <v>646</v>
      </c>
      <c r="C6070" s="0" t="s">
        <v>6245</v>
      </c>
      <c r="D6070" s="0" t="n">
        <v>1236</v>
      </c>
      <c r="E6070" s="0" t="n">
        <v>32.758802</v>
      </c>
      <c r="F6070" s="0" t="n">
        <v>-104.300234</v>
      </c>
      <c r="G6070" s="0" t="n">
        <v>0.0009856531929</v>
      </c>
      <c r="H6070" s="0" t="n">
        <v>1989.53</v>
      </c>
      <c r="I6070" s="0" t="n">
        <v>1.6015</v>
      </c>
      <c r="J6070" s="0" t="n">
        <v>8.10811</v>
      </c>
      <c r="K6070" s="0" t="n">
        <v>333</v>
      </c>
      <c r="L6070" s="0" t="s">
        <v>20</v>
      </c>
      <c r="M6070" s="0" t="n">
        <f aca="false">35.3*G6070</f>
        <v>0.03479355770937</v>
      </c>
      <c r="N6070" s="0" t="n">
        <f aca="false">M6070*1000/365</f>
        <v>0.0953248156421096</v>
      </c>
      <c r="O6070" s="0" t="n">
        <f aca="false">Table1[[#This Row],[Detection frequency 2021]]/100*365</f>
        <v>29.5946015</v>
      </c>
      <c r="P6070" s="0" t="n">
        <f aca="false">Table1[[#This Row],[Flared days/year]]/12</f>
        <v>2.46621679166667</v>
      </c>
      <c r="Q6070" s="2" t="n">
        <f aca="false">Table1[[#This Row],['#days per month]]-P6126</f>
        <v>1.45232891666667</v>
      </c>
    </row>
    <row r="6071" customFormat="false" ht="15.75" hidden="true" customHeight="false" outlineLevel="0" collapsed="false">
      <c r="A6071" s="0" t="s">
        <v>24</v>
      </c>
      <c r="B6071" s="0" t="s">
        <v>25</v>
      </c>
      <c r="C6071" s="0" t="s">
        <v>6246</v>
      </c>
      <c r="D6071" s="0" t="n">
        <v>8828</v>
      </c>
      <c r="E6071" s="0" t="n">
        <v>67.92156</v>
      </c>
      <c r="F6071" s="0" t="n">
        <v>72.414018</v>
      </c>
      <c r="G6071" s="0" t="n">
        <v>0.0009848048912</v>
      </c>
      <c r="H6071" s="0" t="n">
        <v>1466.23</v>
      </c>
      <c r="I6071" s="0" t="n">
        <v>1.6015</v>
      </c>
      <c r="J6071" s="0" t="n">
        <v>3.45679</v>
      </c>
      <c r="K6071" s="0" t="n">
        <v>405</v>
      </c>
      <c r="L6071" s="0" t="s">
        <v>20</v>
      </c>
      <c r="M6071" s="0" t="n">
        <f aca="false">35.3*G6071</f>
        <v>0.03476361265936</v>
      </c>
      <c r="N6071" s="0" t="n">
        <f aca="false">M6071*1000/365</f>
        <v>0.0952427744092055</v>
      </c>
      <c r="O6071" s="0" t="n">
        <f aca="false">Table1[[#This Row],[Detection frequency 2021]]/100*365</f>
        <v>12.6172835</v>
      </c>
      <c r="P6071" s="0" t="n">
        <f aca="false">Table1[[#This Row],[Flared days/year]]/12</f>
        <v>1.05144029166667</v>
      </c>
      <c r="Q6071" s="2" t="n">
        <f aca="false">Table1[[#This Row],['#days per month]]-P6127</f>
        <v>0.552807708333333</v>
      </c>
    </row>
    <row r="6072" customFormat="false" ht="15.75" hidden="true" customHeight="false" outlineLevel="0" collapsed="false">
      <c r="A6072" s="0" t="s">
        <v>645</v>
      </c>
      <c r="B6072" s="0" t="s">
        <v>646</v>
      </c>
      <c r="C6072" s="0" t="s">
        <v>6247</v>
      </c>
      <c r="D6072" s="0" t="n">
        <v>2211</v>
      </c>
      <c r="E6072" s="0" t="n">
        <v>32.445655</v>
      </c>
      <c r="F6072" s="0" t="n">
        <v>-102.641901</v>
      </c>
      <c r="G6072" s="0" t="n">
        <v>0.0009845172318</v>
      </c>
      <c r="H6072" s="0" t="n">
        <v>1925.56</v>
      </c>
      <c r="I6072" s="0" t="n">
        <v>1.6015</v>
      </c>
      <c r="J6072" s="0" t="n">
        <v>8.85714</v>
      </c>
      <c r="K6072" s="0" t="n">
        <v>350</v>
      </c>
      <c r="L6072" s="0" t="s">
        <v>20</v>
      </c>
      <c r="M6072" s="0" t="n">
        <f aca="false">35.3*G6072</f>
        <v>0.03475345828254</v>
      </c>
      <c r="N6072" s="0" t="n">
        <f aca="false">M6072*1000/365</f>
        <v>0.0952149541987398</v>
      </c>
      <c r="O6072" s="0" t="n">
        <f aca="false">Table1[[#This Row],[Detection frequency 2021]]/100*365</f>
        <v>32.328561</v>
      </c>
      <c r="P6072" s="0" t="n">
        <f aca="false">Table1[[#This Row],[Flared days/year]]/12</f>
        <v>2.69404675</v>
      </c>
      <c r="Q6072" s="2" t="n">
        <f aca="false">Table1[[#This Row],['#days per month]]-P6128</f>
        <v>0.559545000000003</v>
      </c>
    </row>
    <row r="6073" customFormat="false" ht="15.75" hidden="true" customHeight="false" outlineLevel="0" collapsed="false">
      <c r="A6073" s="0" t="s">
        <v>645</v>
      </c>
      <c r="B6073" s="0" t="s">
        <v>646</v>
      </c>
      <c r="C6073" s="0" t="s">
        <v>6248</v>
      </c>
      <c r="D6073" s="0" t="n">
        <v>1347</v>
      </c>
      <c r="E6073" s="0" t="n">
        <v>32.252935</v>
      </c>
      <c r="F6073" s="0" t="n">
        <v>-104.04946</v>
      </c>
      <c r="G6073" s="0" t="n">
        <v>0.0009827501812</v>
      </c>
      <c r="H6073" s="0" t="n">
        <v>1852.16</v>
      </c>
      <c r="I6073" s="0" t="n">
        <v>2.06514</v>
      </c>
      <c r="J6073" s="0" t="n">
        <v>5.52146999999999</v>
      </c>
      <c r="K6073" s="0" t="n">
        <v>326</v>
      </c>
      <c r="L6073" s="0" t="s">
        <v>20</v>
      </c>
      <c r="M6073" s="0" t="n">
        <f aca="false">35.3*G6073</f>
        <v>0.03469108139636</v>
      </c>
      <c r="N6073" s="0" t="n">
        <f aca="false">M6073*1000/365</f>
        <v>0.0950440586201644</v>
      </c>
      <c r="O6073" s="0" t="n">
        <f aca="false">Table1[[#This Row],[Detection frequency 2021]]/100*365</f>
        <v>20.1533655</v>
      </c>
      <c r="P6073" s="0" t="n">
        <f aca="false">Table1[[#This Row],[Flared days/year]]/12</f>
        <v>1.679447125</v>
      </c>
      <c r="Q6073" s="2" t="n">
        <f aca="false">Table1[[#This Row],['#days per month]]-P6129</f>
        <v>-0.0560396666666696</v>
      </c>
    </row>
    <row r="6074" customFormat="false" ht="15.75" hidden="true" customHeight="false" outlineLevel="0" collapsed="false">
      <c r="A6074" s="0" t="s">
        <v>645</v>
      </c>
      <c r="B6074" s="0" t="s">
        <v>646</v>
      </c>
      <c r="C6074" s="0" t="s">
        <v>6249</v>
      </c>
      <c r="D6074" s="0" t="n">
        <v>3262</v>
      </c>
      <c r="E6074" s="0" t="n">
        <v>29.179844</v>
      </c>
      <c r="F6074" s="0" t="n">
        <v>-97.688442</v>
      </c>
      <c r="G6074" s="0" t="n">
        <v>0.0009810477072</v>
      </c>
      <c r="H6074" s="0" t="n">
        <v>1920.04</v>
      </c>
      <c r="I6074" s="0" t="n">
        <v>1.6015</v>
      </c>
      <c r="J6074" s="0" t="n">
        <v>5.90062</v>
      </c>
      <c r="K6074" s="0" t="n">
        <v>322</v>
      </c>
      <c r="L6074" s="0" t="s">
        <v>20</v>
      </c>
      <c r="M6074" s="0" t="n">
        <f aca="false">35.3*G6074</f>
        <v>0.03463098406416</v>
      </c>
      <c r="N6074" s="0" t="n">
        <f aca="false">M6074*1000/365</f>
        <v>0.0948794083949589</v>
      </c>
      <c r="O6074" s="0" t="n">
        <f aca="false">Table1[[#This Row],[Detection frequency 2021]]/100*365</f>
        <v>21.537263</v>
      </c>
      <c r="P6074" s="0" t="n">
        <f aca="false">Table1[[#This Row],[Flared days/year]]/12</f>
        <v>1.79477191666667</v>
      </c>
      <c r="Q6074" s="2" t="n">
        <f aca="false">Table1[[#This Row],['#days per month]]-P6130</f>
        <v>1.284425875</v>
      </c>
    </row>
    <row r="6075" customFormat="false" ht="15.75" hidden="true" customHeight="false" outlineLevel="0" collapsed="false">
      <c r="A6075" s="0" t="s">
        <v>645</v>
      </c>
      <c r="B6075" s="0" t="s">
        <v>646</v>
      </c>
      <c r="C6075" s="0" t="s">
        <v>6250</v>
      </c>
      <c r="D6075" s="0" t="n">
        <v>2998</v>
      </c>
      <c r="E6075" s="0" t="n">
        <v>28.465527</v>
      </c>
      <c r="F6075" s="0" t="n">
        <v>-98.886235</v>
      </c>
      <c r="G6075" s="0" t="n">
        <v>0.0009801994055</v>
      </c>
      <c r="H6075" s="0" t="n">
        <v>1822.1</v>
      </c>
      <c r="I6075" s="0" t="n">
        <v>1.6015</v>
      </c>
      <c r="J6075" s="0" t="n">
        <v>7.39549999999999</v>
      </c>
      <c r="K6075" s="0" t="n">
        <v>311</v>
      </c>
      <c r="L6075" s="0" t="s">
        <v>20</v>
      </c>
      <c r="M6075" s="0" t="n">
        <f aca="false">35.3*G6075</f>
        <v>0.03460103901415</v>
      </c>
      <c r="N6075" s="0" t="n">
        <f aca="false">M6075*1000/365</f>
        <v>0.0947973671620548</v>
      </c>
      <c r="O6075" s="0" t="n">
        <f aca="false">Table1[[#This Row],[Detection frequency 2021]]/100*365</f>
        <v>26.993575</v>
      </c>
      <c r="P6075" s="0" t="n">
        <f aca="false">Table1[[#This Row],[Flared days/year]]/12</f>
        <v>2.24946458333333</v>
      </c>
      <c r="Q6075" s="2" t="n">
        <f aca="false">Table1[[#This Row],['#days per month]]-P6131</f>
        <v>1.30190633333333</v>
      </c>
    </row>
    <row r="6076" customFormat="false" ht="15.75" hidden="true" customHeight="false" outlineLevel="0" collapsed="false">
      <c r="A6076" s="0" t="s">
        <v>645</v>
      </c>
      <c r="B6076" s="0" t="s">
        <v>646</v>
      </c>
      <c r="C6076" s="0" t="s">
        <v>6251</v>
      </c>
      <c r="D6076" s="0" t="n">
        <v>2063</v>
      </c>
      <c r="E6076" s="0" t="n">
        <v>31.351277</v>
      </c>
      <c r="F6076" s="0" t="n">
        <v>-103.155709</v>
      </c>
      <c r="G6076" s="0" t="n">
        <v>0.0009801289583</v>
      </c>
      <c r="H6076" s="0" t="n">
        <v>1843.71</v>
      </c>
      <c r="I6076" s="0" t="n">
        <v>1.6015</v>
      </c>
      <c r="J6076" s="0" t="n">
        <v>2.45399</v>
      </c>
      <c r="K6076" s="0" t="n">
        <v>326</v>
      </c>
      <c r="L6076" s="0" t="s">
        <v>20</v>
      </c>
      <c r="M6076" s="0" t="n">
        <f aca="false">35.3*G6076</f>
        <v>0.03459855222799</v>
      </c>
      <c r="N6076" s="0" t="n">
        <f aca="false">M6076*1000/365</f>
        <v>0.0947905540492876</v>
      </c>
      <c r="O6076" s="0" t="n">
        <f aca="false">Table1[[#This Row],[Detection frequency 2021]]/100*365</f>
        <v>8.9570635</v>
      </c>
      <c r="P6076" s="0" t="n">
        <f aca="false">Table1[[#This Row],[Flared days/year]]/12</f>
        <v>0.746421958333333</v>
      </c>
      <c r="Q6076" s="2" t="n">
        <f aca="false">Table1[[#This Row],['#days per month]]-P6132</f>
        <v>-0.806382333333333</v>
      </c>
    </row>
    <row r="6077" customFormat="false" ht="15.75" hidden="true" customHeight="false" outlineLevel="0" collapsed="false">
      <c r="A6077" s="0" t="s">
        <v>24</v>
      </c>
      <c r="B6077" s="0" t="s">
        <v>25</v>
      </c>
      <c r="C6077" s="0" t="s">
        <v>6252</v>
      </c>
      <c r="D6077" s="0" t="n">
        <v>9199</v>
      </c>
      <c r="E6077" s="0" t="n">
        <v>66.457533</v>
      </c>
      <c r="F6077" s="0" t="n">
        <v>77.2040229999999</v>
      </c>
      <c r="G6077" s="0" t="n">
        <v>0.000979979258</v>
      </c>
      <c r="H6077" s="0" t="n">
        <v>1733.6</v>
      </c>
      <c r="I6077" s="0" t="n">
        <v>1.6015</v>
      </c>
      <c r="J6077" s="0" t="n">
        <v>1.79104</v>
      </c>
      <c r="K6077" s="0" t="n">
        <v>335</v>
      </c>
      <c r="L6077" s="0" t="s">
        <v>218</v>
      </c>
      <c r="M6077" s="0" t="n">
        <f aca="false">35.3*G6077</f>
        <v>0.0345932678074</v>
      </c>
      <c r="N6077" s="0" t="n">
        <f aca="false">M6077*1000/365</f>
        <v>0.0947760761846575</v>
      </c>
      <c r="O6077" s="0" t="n">
        <f aca="false">Table1[[#This Row],[Detection frequency 2021]]/100*365</f>
        <v>6.537296</v>
      </c>
      <c r="P6077" s="0" t="n">
        <f aca="false">Table1[[#This Row],[Flared days/year]]/12</f>
        <v>0.544774666666667</v>
      </c>
      <c r="Q6077" s="2" t="n">
        <f aca="false">Table1[[#This Row],['#days per month]]-P6133</f>
        <v>-0.204403041666667</v>
      </c>
    </row>
    <row r="6078" customFormat="false" ht="15.75" hidden="true" customHeight="false" outlineLevel="0" collapsed="false">
      <c r="A6078" s="0" t="s">
        <v>645</v>
      </c>
      <c r="B6078" s="0" t="s">
        <v>646</v>
      </c>
      <c r="C6078" s="0" t="s">
        <v>6253</v>
      </c>
      <c r="D6078" s="0" t="n">
        <v>1635</v>
      </c>
      <c r="E6078" s="0" t="n">
        <v>31.9396299999999</v>
      </c>
      <c r="F6078" s="0" t="n">
        <v>-103.683677</v>
      </c>
      <c r="G6078" s="0" t="n">
        <v>0.00097833549</v>
      </c>
      <c r="H6078" s="0" t="n">
        <v>1902.32</v>
      </c>
      <c r="I6078" s="0" t="n">
        <v>2.39990999999999</v>
      </c>
      <c r="J6078" s="0" t="n">
        <v>7.29483</v>
      </c>
      <c r="K6078" s="0" t="n">
        <v>329</v>
      </c>
      <c r="L6078" s="0" t="s">
        <v>20</v>
      </c>
      <c r="M6078" s="0" t="n">
        <f aca="false">35.3*G6078</f>
        <v>0.034535242797</v>
      </c>
      <c r="N6078" s="0" t="n">
        <f aca="false">M6078*1000/365</f>
        <v>0.0946171035534247</v>
      </c>
      <c r="O6078" s="0" t="n">
        <f aca="false">Table1[[#This Row],[Detection frequency 2021]]/100*365</f>
        <v>26.6261295</v>
      </c>
      <c r="P6078" s="0" t="n">
        <f aca="false">Table1[[#This Row],[Flared days/year]]/12</f>
        <v>2.218844125</v>
      </c>
      <c r="Q6078" s="2" t="n">
        <f aca="false">Table1[[#This Row],['#days per month]]-P6134</f>
        <v>0.958982750000003</v>
      </c>
    </row>
    <row r="6079" customFormat="false" ht="15.75" hidden="true" customHeight="false" outlineLevel="0" collapsed="false">
      <c r="A6079" s="0" t="s">
        <v>17</v>
      </c>
      <c r="B6079" s="0" t="s">
        <v>18</v>
      </c>
      <c r="C6079" s="0" t="s">
        <v>6254</v>
      </c>
      <c r="D6079" s="0" t="n">
        <v>4313</v>
      </c>
      <c r="E6079" s="0" t="n">
        <v>9.70976999999999</v>
      </c>
      <c r="F6079" s="0" t="n">
        <v>-63.6762939999999</v>
      </c>
      <c r="G6079" s="0" t="n">
        <v>0.0009779715128</v>
      </c>
      <c r="H6079" s="0" t="n">
        <v>1907</v>
      </c>
      <c r="I6079" s="0" t="n">
        <v>1.6015</v>
      </c>
      <c r="J6079" s="0" t="n">
        <v>4.0201</v>
      </c>
      <c r="K6079" s="0" t="n">
        <v>199</v>
      </c>
      <c r="L6079" s="0" t="s">
        <v>20</v>
      </c>
      <c r="M6079" s="0" t="n">
        <f aca="false">35.3*G6079</f>
        <v>0.03452239440184</v>
      </c>
      <c r="N6079" s="0" t="n">
        <f aca="false">M6079*1000/365</f>
        <v>0.0945819024707945</v>
      </c>
      <c r="O6079" s="0" t="n">
        <f aca="false">Table1[[#This Row],[Detection frequency 2021]]/100*365</f>
        <v>14.673365</v>
      </c>
      <c r="P6079" s="0" t="n">
        <f aca="false">Table1[[#This Row],[Flared days/year]]/12</f>
        <v>1.22278041666667</v>
      </c>
      <c r="Q6079" s="2" t="n">
        <f aca="false">Table1[[#This Row],['#days per month]]-P6135</f>
        <v>-0.943391166666667</v>
      </c>
    </row>
    <row r="6080" customFormat="false" ht="15.75" hidden="true" customHeight="false" outlineLevel="0" collapsed="false">
      <c r="A6080" s="0" t="s">
        <v>645</v>
      </c>
      <c r="B6080" s="0" t="s">
        <v>646</v>
      </c>
      <c r="C6080" s="0" t="s">
        <v>6255</v>
      </c>
      <c r="D6080" s="0" t="n">
        <v>575</v>
      </c>
      <c r="E6080" s="0" t="n">
        <v>47.9921159999999</v>
      </c>
      <c r="F6080" s="0" t="n">
        <v>-103.369854</v>
      </c>
      <c r="G6080" s="0" t="n">
        <v>0.0009778863891</v>
      </c>
      <c r="H6080" s="0" t="n">
        <v>1871.13</v>
      </c>
      <c r="I6080" s="0" t="n">
        <v>1.6015</v>
      </c>
      <c r="J6080" s="0" t="n">
        <v>6.43274999999999</v>
      </c>
      <c r="K6080" s="0" t="n">
        <v>342</v>
      </c>
      <c r="L6080" s="0" t="s">
        <v>20</v>
      </c>
      <c r="M6080" s="0" t="n">
        <f aca="false">35.3*G6080</f>
        <v>0.03451938953523</v>
      </c>
      <c r="N6080" s="0" t="n">
        <f aca="false">M6080*1000/365</f>
        <v>0.0945736699595342</v>
      </c>
      <c r="O6080" s="0" t="n">
        <f aca="false">Table1[[#This Row],[Detection frequency 2021]]/100*365</f>
        <v>23.4795375</v>
      </c>
      <c r="P6080" s="0" t="n">
        <f aca="false">Table1[[#This Row],[Flared days/year]]/12</f>
        <v>1.956628125</v>
      </c>
      <c r="Q6080" s="2" t="n">
        <f aca="false">Table1[[#This Row],['#days per month]]-P6136</f>
        <v>-0.0290296666666663</v>
      </c>
    </row>
    <row r="6081" customFormat="false" ht="15.75" hidden="true" customHeight="false" outlineLevel="0" collapsed="false">
      <c r="A6081" s="0" t="s">
        <v>645</v>
      </c>
      <c r="B6081" s="0" t="s">
        <v>646</v>
      </c>
      <c r="C6081" s="0" t="s">
        <v>6256</v>
      </c>
      <c r="D6081" s="0" t="n">
        <v>2891</v>
      </c>
      <c r="E6081" s="0" t="n">
        <v>28.160096</v>
      </c>
      <c r="F6081" s="0" t="n">
        <v>-99.465251</v>
      </c>
      <c r="G6081" s="0" t="n">
        <v>0.0009776398239</v>
      </c>
      <c r="H6081" s="0" t="n">
        <v>1834.14</v>
      </c>
      <c r="I6081" s="0" t="n">
        <v>1.6015</v>
      </c>
      <c r="J6081" s="0" t="n">
        <v>2.91262</v>
      </c>
      <c r="K6081" s="0" t="n">
        <v>309</v>
      </c>
      <c r="L6081" s="0" t="s">
        <v>20</v>
      </c>
      <c r="M6081" s="0" t="n">
        <f aca="false">35.3*G6081</f>
        <v>0.03451068578367</v>
      </c>
      <c r="N6081" s="0" t="n">
        <f aca="false">M6081*1000/365</f>
        <v>0.0945498240648493</v>
      </c>
      <c r="O6081" s="0" t="n">
        <f aca="false">Table1[[#This Row],[Detection frequency 2021]]/100*365</f>
        <v>10.631063</v>
      </c>
      <c r="P6081" s="0" t="n">
        <f aca="false">Table1[[#This Row],[Flared days/year]]/12</f>
        <v>0.885921916666667</v>
      </c>
      <c r="Q6081" s="2" t="n">
        <f aca="false">Table1[[#This Row],['#days per month]]-P6137</f>
        <v>-0.831147583333333</v>
      </c>
    </row>
    <row r="6082" customFormat="false" ht="15.75" hidden="true" customHeight="false" outlineLevel="0" collapsed="false">
      <c r="A6082" s="0" t="s">
        <v>788</v>
      </c>
      <c r="B6082" s="0" t="s">
        <v>789</v>
      </c>
      <c r="C6082" s="0" t="s">
        <v>6257</v>
      </c>
      <c r="D6082" s="0" t="n">
        <v>12082</v>
      </c>
      <c r="E6082" s="0" t="n">
        <v>-0.500943</v>
      </c>
      <c r="F6082" s="0" t="n">
        <v>117.422541999999</v>
      </c>
      <c r="G6082" s="0" t="n">
        <v>0.0009749569597</v>
      </c>
      <c r="H6082" s="0" t="n">
        <v>1895.64</v>
      </c>
      <c r="I6082" s="0" t="n">
        <v>1.6015</v>
      </c>
      <c r="J6082" s="0" t="n">
        <v>9.23077</v>
      </c>
      <c r="K6082" s="0" t="n">
        <v>65</v>
      </c>
      <c r="L6082" s="0" t="s">
        <v>20</v>
      </c>
      <c r="M6082" s="0" t="n">
        <f aca="false">35.3*G6082</f>
        <v>0.03441598067741</v>
      </c>
      <c r="N6082" s="0" t="n">
        <f aca="false">M6082*1000/365</f>
        <v>0.0942903580203014</v>
      </c>
      <c r="O6082" s="0" t="n">
        <f aca="false">Table1[[#This Row],[Detection frequency 2021]]/100*365</f>
        <v>33.6923105</v>
      </c>
      <c r="P6082" s="0" t="n">
        <f aca="false">Table1[[#This Row],[Flared days/year]]/12</f>
        <v>2.80769254166667</v>
      </c>
      <c r="Q6082" s="2" t="n">
        <f aca="false">Table1[[#This Row],['#days per month]]-P6138</f>
        <v>0.272971333333333</v>
      </c>
    </row>
    <row r="6083" customFormat="false" ht="15.75" hidden="true" customHeight="false" outlineLevel="0" collapsed="false">
      <c r="A6083" s="0" t="s">
        <v>986</v>
      </c>
      <c r="B6083" s="0" t="s">
        <v>987</v>
      </c>
      <c r="C6083" s="0" t="s">
        <v>6258</v>
      </c>
      <c r="D6083" s="0" t="n">
        <v>5698</v>
      </c>
      <c r="E6083" s="0" t="n">
        <v>34.3765159999999</v>
      </c>
      <c r="F6083" s="0" t="n">
        <v>11.870797</v>
      </c>
      <c r="G6083" s="0" t="n">
        <v>0.000974402188</v>
      </c>
      <c r="H6083" s="0" t="n">
        <v>1752.05</v>
      </c>
      <c r="I6083" s="0" t="n">
        <v>1.6015</v>
      </c>
      <c r="J6083" s="0" t="n">
        <v>9.68661</v>
      </c>
      <c r="K6083" s="0" t="n">
        <v>351</v>
      </c>
      <c r="L6083" s="0" t="s">
        <v>20</v>
      </c>
      <c r="M6083" s="0" t="n">
        <f aca="false">35.3*G6083</f>
        <v>0.0343963972364</v>
      </c>
      <c r="N6083" s="0" t="n">
        <f aca="false">M6083*1000/365</f>
        <v>0.0942367047572603</v>
      </c>
      <c r="O6083" s="0" t="n">
        <f aca="false">Table1[[#This Row],[Detection frequency 2021]]/100*365</f>
        <v>35.3561265</v>
      </c>
      <c r="P6083" s="0" t="n">
        <f aca="false">Table1[[#This Row],[Flared days/year]]/12</f>
        <v>2.946343875</v>
      </c>
      <c r="Q6083" s="2" t="n">
        <f aca="false">Table1[[#This Row],['#days per month]]-P6139</f>
        <v>2.153728125</v>
      </c>
    </row>
    <row r="6084" customFormat="false" ht="15.75" hidden="true" customHeight="false" outlineLevel="0" collapsed="false">
      <c r="A6084" s="0" t="s">
        <v>645</v>
      </c>
      <c r="B6084" s="0" t="s">
        <v>646</v>
      </c>
      <c r="C6084" s="0" t="s">
        <v>6259</v>
      </c>
      <c r="D6084" s="0" t="n">
        <v>1341</v>
      </c>
      <c r="E6084" s="0" t="n">
        <v>31.825895</v>
      </c>
      <c r="F6084" s="0" t="n">
        <v>-104.05382</v>
      </c>
      <c r="G6084" s="0" t="n">
        <v>0.0009736830395</v>
      </c>
      <c r="H6084" s="0" t="n">
        <v>1840.44</v>
      </c>
      <c r="I6084" s="0" t="n">
        <v>2.80432999999999</v>
      </c>
      <c r="J6084" s="0" t="n">
        <v>5.07463</v>
      </c>
      <c r="K6084" s="0" t="n">
        <v>335</v>
      </c>
      <c r="L6084" s="0" t="s">
        <v>20</v>
      </c>
      <c r="M6084" s="0" t="n">
        <f aca="false">35.3*G6084</f>
        <v>0.03437101129435</v>
      </c>
      <c r="N6084" s="0" t="n">
        <f aca="false">M6084*1000/365</f>
        <v>0.0941671542310959</v>
      </c>
      <c r="O6084" s="0" t="n">
        <f aca="false">Table1[[#This Row],[Detection frequency 2021]]/100*365</f>
        <v>18.5223995</v>
      </c>
      <c r="P6084" s="0" t="n">
        <f aca="false">Table1[[#This Row],[Flared days/year]]/12</f>
        <v>1.54353329166667</v>
      </c>
      <c r="Q6084" s="2" t="n">
        <f aca="false">Table1[[#This Row],['#days per month]]-P6140</f>
        <v>-0.2456815</v>
      </c>
    </row>
    <row r="6085" customFormat="false" ht="15.75" hidden="true" customHeight="false" outlineLevel="0" collapsed="false">
      <c r="A6085" s="0" t="s">
        <v>645</v>
      </c>
      <c r="B6085" s="0" t="s">
        <v>646</v>
      </c>
      <c r="C6085" s="0" t="s">
        <v>6260</v>
      </c>
      <c r="D6085" s="0" t="n">
        <v>853</v>
      </c>
      <c r="E6085" s="0" t="n">
        <v>47.473731</v>
      </c>
      <c r="F6085" s="0" t="n">
        <v>-102.785997</v>
      </c>
      <c r="G6085" s="0" t="n">
        <v>0.0009731899091</v>
      </c>
      <c r="H6085" s="0" t="n">
        <v>1873.04</v>
      </c>
      <c r="I6085" s="0" t="n">
        <v>2.30273</v>
      </c>
      <c r="J6085" s="0" t="n">
        <v>4.24929</v>
      </c>
      <c r="K6085" s="0" t="n">
        <v>353</v>
      </c>
      <c r="L6085" s="0" t="s">
        <v>20</v>
      </c>
      <c r="M6085" s="0" t="n">
        <f aca="false">35.3*G6085</f>
        <v>0.03435360379123</v>
      </c>
      <c r="N6085" s="0" t="n">
        <f aca="false">M6085*1000/365</f>
        <v>0.094119462441726</v>
      </c>
      <c r="O6085" s="0" t="n">
        <f aca="false">Table1[[#This Row],[Detection frequency 2021]]/100*365</f>
        <v>15.5099085</v>
      </c>
      <c r="P6085" s="0" t="n">
        <f aca="false">Table1[[#This Row],[Flared days/year]]/12</f>
        <v>1.292492375</v>
      </c>
      <c r="Q6085" s="2" t="n">
        <f aca="false">Table1[[#This Row],['#days per month]]-P6141</f>
        <v>0.183068791666667</v>
      </c>
    </row>
    <row r="6086" customFormat="false" ht="15.75" hidden="true" customHeight="false" outlineLevel="0" collapsed="false">
      <c r="A6086" s="0" t="s">
        <v>645</v>
      </c>
      <c r="B6086" s="0" t="s">
        <v>646</v>
      </c>
      <c r="C6086" s="0" t="s">
        <v>6261</v>
      </c>
      <c r="D6086" s="0" t="n">
        <v>2486</v>
      </c>
      <c r="E6086" s="0" t="n">
        <v>31.916263</v>
      </c>
      <c r="F6086" s="0" t="n">
        <v>-101.834867</v>
      </c>
      <c r="G6086" s="0" t="n">
        <v>0.0009722975779</v>
      </c>
      <c r="H6086" s="0" t="n">
        <v>1937</v>
      </c>
      <c r="I6086" s="0" t="n">
        <v>1.6015</v>
      </c>
      <c r="J6086" s="0" t="n">
        <v>1.983</v>
      </c>
      <c r="K6086" s="0" t="n">
        <v>353</v>
      </c>
      <c r="L6086" s="0" t="s">
        <v>20</v>
      </c>
      <c r="M6086" s="0" t="n">
        <f aca="false">35.3*G6086</f>
        <v>0.03432210449987</v>
      </c>
      <c r="N6086" s="0" t="n">
        <f aca="false">M6086*1000/365</f>
        <v>0.0940331630133425</v>
      </c>
      <c r="O6086" s="0" t="n">
        <f aca="false">Table1[[#This Row],[Detection frequency 2021]]/100*365</f>
        <v>7.23795</v>
      </c>
      <c r="P6086" s="0" t="n">
        <f aca="false">Table1[[#This Row],[Flared days/year]]/12</f>
        <v>0.6031625</v>
      </c>
      <c r="Q6086" s="2" t="n">
        <f aca="false">Table1[[#This Row],['#days per month]]-P6142</f>
        <v>0.0787365833333333</v>
      </c>
    </row>
    <row r="6087" customFormat="false" ht="15.75" hidden="true" customHeight="false" outlineLevel="0" collapsed="false">
      <c r="A6087" s="0" t="s">
        <v>24</v>
      </c>
      <c r="B6087" s="0" t="s">
        <v>25</v>
      </c>
      <c r="C6087" s="0" t="s">
        <v>6262</v>
      </c>
      <c r="D6087" s="0" t="n">
        <v>9384</v>
      </c>
      <c r="E6087" s="0" t="n">
        <v>67.846577</v>
      </c>
      <c r="F6087" s="0" t="n">
        <v>80.085156</v>
      </c>
      <c r="G6087" s="0" t="n">
        <v>0.0009702311267</v>
      </c>
      <c r="H6087" s="0" t="n">
        <v>1685.53</v>
      </c>
      <c r="I6087" s="0" t="n">
        <v>1.6015</v>
      </c>
      <c r="J6087" s="0" t="n">
        <v>2.66344</v>
      </c>
      <c r="K6087" s="0" t="n">
        <v>413</v>
      </c>
      <c r="L6087" s="0" t="s">
        <v>20</v>
      </c>
      <c r="M6087" s="0" t="n">
        <f aca="false">35.3*G6087</f>
        <v>0.03424915877251</v>
      </c>
      <c r="N6087" s="0" t="n">
        <f aca="false">M6087*1000/365</f>
        <v>0.0938333117055069</v>
      </c>
      <c r="O6087" s="0" t="n">
        <f aca="false">Table1[[#This Row],[Detection frequency 2021]]/100*365</f>
        <v>9.721556</v>
      </c>
      <c r="P6087" s="0" t="n">
        <f aca="false">Table1[[#This Row],[Flared days/year]]/12</f>
        <v>0.810129666666667</v>
      </c>
      <c r="Q6087" s="2" t="n">
        <f aca="false">Table1[[#This Row],['#days per month]]-P6143</f>
        <v>-0.470573208333333</v>
      </c>
    </row>
    <row r="6088" customFormat="false" ht="15.75" hidden="true" customHeight="false" outlineLevel="0" collapsed="false">
      <c r="A6088" s="0" t="s">
        <v>645</v>
      </c>
      <c r="B6088" s="0" t="s">
        <v>646</v>
      </c>
      <c r="C6088" s="0" t="s">
        <v>6263</v>
      </c>
      <c r="D6088" s="0" t="n">
        <v>2958</v>
      </c>
      <c r="E6088" s="0" t="n">
        <v>28.525644</v>
      </c>
      <c r="F6088" s="0" t="n">
        <v>-99.101477</v>
      </c>
      <c r="G6088" s="0" t="n">
        <v>0.0009700755558</v>
      </c>
      <c r="H6088" s="0" t="n">
        <v>1924.85</v>
      </c>
      <c r="I6088" s="0" t="n">
        <v>2.59421</v>
      </c>
      <c r="J6088" s="0" t="n">
        <v>7.27848</v>
      </c>
      <c r="K6088" s="0" t="n">
        <v>316</v>
      </c>
      <c r="L6088" s="0" t="s">
        <v>20</v>
      </c>
      <c r="M6088" s="0" t="n">
        <f aca="false">35.3*G6088</f>
        <v>0.03424366711974</v>
      </c>
      <c r="N6088" s="0" t="n">
        <f aca="false">M6088*1000/365</f>
        <v>0.0938182660814795</v>
      </c>
      <c r="O6088" s="0" t="n">
        <f aca="false">Table1[[#This Row],[Detection frequency 2021]]/100*365</f>
        <v>26.566452</v>
      </c>
      <c r="P6088" s="0" t="n">
        <f aca="false">Table1[[#This Row],[Flared days/year]]/12</f>
        <v>2.213871</v>
      </c>
      <c r="Q6088" s="2" t="n">
        <f aca="false">Table1[[#This Row],['#days per month]]-P6144</f>
        <v>1.94548862916667</v>
      </c>
    </row>
    <row r="6089" customFormat="false" ht="15.75" hidden="true" customHeight="false" outlineLevel="0" collapsed="false">
      <c r="A6089" s="0" t="s">
        <v>645</v>
      </c>
      <c r="B6089" s="0" t="s">
        <v>646</v>
      </c>
      <c r="C6089" s="0" t="s">
        <v>6264</v>
      </c>
      <c r="D6089" s="0" t="n">
        <v>1345</v>
      </c>
      <c r="E6089" s="0" t="n">
        <v>31.662444</v>
      </c>
      <c r="F6089" s="0" t="n">
        <v>-104.053656</v>
      </c>
      <c r="G6089" s="0" t="n">
        <v>0.000970043267499999</v>
      </c>
      <c r="H6089" s="0" t="n">
        <v>1905.5</v>
      </c>
      <c r="I6089" s="0" t="n">
        <v>1.6015</v>
      </c>
      <c r="J6089" s="0" t="n">
        <v>7.49279999999999</v>
      </c>
      <c r="K6089" s="0" t="n">
        <v>347</v>
      </c>
      <c r="L6089" s="0" t="s">
        <v>20</v>
      </c>
      <c r="M6089" s="0" t="n">
        <f aca="false">35.3*G6089</f>
        <v>0.03424252734275</v>
      </c>
      <c r="N6089" s="0" t="n">
        <f aca="false">M6089*1000/365</f>
        <v>0.0938151434047944</v>
      </c>
      <c r="O6089" s="0" t="n">
        <f aca="false">Table1[[#This Row],[Detection frequency 2021]]/100*365</f>
        <v>27.34872</v>
      </c>
      <c r="P6089" s="0" t="n">
        <f aca="false">Table1[[#This Row],[Flared days/year]]/12</f>
        <v>2.27906</v>
      </c>
      <c r="Q6089" s="2" t="n">
        <f aca="false">Table1[[#This Row],['#days per month]]-P6145</f>
        <v>1.92016158333333</v>
      </c>
    </row>
    <row r="6090" customFormat="false" ht="15.75" hidden="true" customHeight="false" outlineLevel="0" collapsed="false">
      <c r="A6090" s="0" t="s">
        <v>715</v>
      </c>
      <c r="B6090" s="0" t="s">
        <v>716</v>
      </c>
      <c r="C6090" s="0" t="s">
        <v>6265</v>
      </c>
      <c r="D6090" s="0" t="n">
        <v>9938</v>
      </c>
      <c r="E6090" s="0" t="n">
        <v>38.296198</v>
      </c>
      <c r="F6090" s="0" t="n">
        <v>66.114931</v>
      </c>
      <c r="G6090" s="0" t="n">
        <v>0.0009698935672</v>
      </c>
      <c r="H6090" s="0" t="n">
        <v>1897.93</v>
      </c>
      <c r="I6090" s="0" t="n">
        <v>1.6015</v>
      </c>
      <c r="J6090" s="0" t="n">
        <v>5.83553999999999</v>
      </c>
      <c r="K6090" s="0" t="n">
        <v>377</v>
      </c>
      <c r="L6090" s="0" t="s">
        <v>20</v>
      </c>
      <c r="M6090" s="0" t="n">
        <f aca="false">35.3*G6090</f>
        <v>0.03423724292216</v>
      </c>
      <c r="N6090" s="0" t="n">
        <f aca="false">M6090*1000/365</f>
        <v>0.0938006655401644</v>
      </c>
      <c r="O6090" s="0" t="n">
        <f aca="false">Table1[[#This Row],[Detection frequency 2021]]/100*365</f>
        <v>21.299721</v>
      </c>
      <c r="P6090" s="0" t="n">
        <f aca="false">Table1[[#This Row],[Flared days/year]]/12</f>
        <v>1.77497675</v>
      </c>
      <c r="Q6090" s="2" t="n">
        <f aca="false">Table1[[#This Row],['#days per month]]-P6146</f>
        <v>-0.728141541666669</v>
      </c>
    </row>
    <row r="6091" customFormat="false" ht="15.75" hidden="true" customHeight="false" outlineLevel="0" collapsed="false">
      <c r="A6091" s="0" t="s">
        <v>387</v>
      </c>
      <c r="B6091" s="0" t="s">
        <v>388</v>
      </c>
      <c r="C6091" s="0" t="s">
        <v>6266</v>
      </c>
      <c r="D6091" s="0" t="n">
        <v>7281</v>
      </c>
      <c r="E6091" s="0" t="n">
        <v>36.333469</v>
      </c>
      <c r="F6091" s="0" t="n">
        <v>40.914547</v>
      </c>
      <c r="G6091" s="0" t="n">
        <v>0.0009698788907</v>
      </c>
      <c r="H6091" s="0" t="n">
        <v>1824.06</v>
      </c>
      <c r="I6091" s="0" t="n">
        <v>1.6015</v>
      </c>
      <c r="J6091" s="0" t="n">
        <v>9.82801</v>
      </c>
      <c r="K6091" s="0" t="n">
        <v>407</v>
      </c>
      <c r="L6091" s="0" t="s">
        <v>20</v>
      </c>
      <c r="M6091" s="0" t="n">
        <f aca="false">35.3*G6091</f>
        <v>0.03423672484171</v>
      </c>
      <c r="N6091" s="0" t="n">
        <f aca="false">M6091*1000/365</f>
        <v>0.0937992461416712</v>
      </c>
      <c r="O6091" s="0" t="n">
        <f aca="false">Table1[[#This Row],[Detection frequency 2021]]/100*365</f>
        <v>35.8722365</v>
      </c>
      <c r="P6091" s="0" t="n">
        <f aca="false">Table1[[#This Row],[Flared days/year]]/12</f>
        <v>2.98935304166667</v>
      </c>
      <c r="Q6091" s="2" t="n">
        <f aca="false">Table1[[#This Row],['#days per month]]-P6147</f>
        <v>0.592887750000004</v>
      </c>
    </row>
    <row r="6092" customFormat="false" ht="15.75" hidden="true" customHeight="false" outlineLevel="0" collapsed="false">
      <c r="A6092" s="0" t="s">
        <v>645</v>
      </c>
      <c r="B6092" s="0" t="s">
        <v>646</v>
      </c>
      <c r="C6092" s="0" t="s">
        <v>6267</v>
      </c>
      <c r="D6092" s="0" t="n">
        <v>1879</v>
      </c>
      <c r="E6092" s="0" t="n">
        <v>31.018393</v>
      </c>
      <c r="F6092" s="0" t="n">
        <v>-103.480464</v>
      </c>
      <c r="G6092" s="0" t="n">
        <v>0.0009697438669</v>
      </c>
      <c r="H6092" s="0" t="n">
        <v>1848.77</v>
      </c>
      <c r="I6092" s="0" t="n">
        <v>1.6015</v>
      </c>
      <c r="J6092" s="0" t="n">
        <v>3.89221999999999</v>
      </c>
      <c r="K6092" s="0" t="n">
        <v>334</v>
      </c>
      <c r="L6092" s="0" t="s">
        <v>20</v>
      </c>
      <c r="M6092" s="0" t="n">
        <f aca="false">35.3*G6092</f>
        <v>0.03423195850157</v>
      </c>
      <c r="N6092" s="0" t="n">
        <f aca="false">M6092*1000/365</f>
        <v>0.0937861876755343</v>
      </c>
      <c r="O6092" s="0" t="n">
        <f aca="false">Table1[[#This Row],[Detection frequency 2021]]/100*365</f>
        <v>14.206603</v>
      </c>
      <c r="P6092" s="0" t="n">
        <f aca="false">Table1[[#This Row],[Flared days/year]]/12</f>
        <v>1.18388358333333</v>
      </c>
      <c r="Q6092" s="2" t="n">
        <f aca="false">Table1[[#This Row],['#days per month]]-P6148</f>
        <v>-0.218613708333336</v>
      </c>
    </row>
    <row r="6093" customFormat="false" ht="15.75" hidden="true" customHeight="false" outlineLevel="0" collapsed="false">
      <c r="A6093" s="0" t="s">
        <v>161</v>
      </c>
      <c r="B6093" s="0" t="s">
        <v>162</v>
      </c>
      <c r="C6093" s="0" t="s">
        <v>6268</v>
      </c>
      <c r="D6093" s="0" t="n">
        <v>9698</v>
      </c>
      <c r="E6093" s="0" t="n">
        <v>41.686038</v>
      </c>
      <c r="F6093" s="0" t="n">
        <v>83.335951</v>
      </c>
      <c r="G6093" s="0" t="n">
        <v>0.000969691031499999</v>
      </c>
      <c r="H6093" s="0" t="n">
        <v>1851.94</v>
      </c>
      <c r="I6093" s="0" t="n">
        <v>1.94960999999999</v>
      </c>
      <c r="J6093" s="0" t="n">
        <v>6.3253</v>
      </c>
      <c r="K6093" s="0" t="n">
        <v>332</v>
      </c>
      <c r="L6093" s="0" t="s">
        <v>20</v>
      </c>
      <c r="M6093" s="0" t="n">
        <f aca="false">35.3*G6093</f>
        <v>0.03423009341195</v>
      </c>
      <c r="N6093" s="0" t="n">
        <f aca="false">M6093*1000/365</f>
        <v>0.0937810778409588</v>
      </c>
      <c r="O6093" s="0" t="n">
        <f aca="false">Table1[[#This Row],[Detection frequency 2021]]/100*365</f>
        <v>23.087345</v>
      </c>
      <c r="P6093" s="0" t="n">
        <f aca="false">Table1[[#This Row],[Flared days/year]]/12</f>
        <v>1.92394541666667</v>
      </c>
      <c r="Q6093" s="2" t="n">
        <f aca="false">Table1[[#This Row],['#days per month]]-P6149</f>
        <v>0.660634791666667</v>
      </c>
    </row>
    <row r="6094" customFormat="false" ht="15.75" hidden="true" customHeight="false" outlineLevel="0" collapsed="false">
      <c r="A6094" s="0" t="s">
        <v>2109</v>
      </c>
      <c r="B6094" s="0" t="s">
        <v>2110</v>
      </c>
      <c r="C6094" s="0" t="s">
        <v>6269</v>
      </c>
      <c r="D6094" s="0" t="n">
        <v>6563</v>
      </c>
      <c r="E6094" s="0" t="n">
        <v>49.416889</v>
      </c>
      <c r="F6094" s="0" t="n">
        <v>34.412927</v>
      </c>
      <c r="G6094" s="0" t="n">
        <v>0.0009683789524</v>
      </c>
      <c r="H6094" s="0" t="n">
        <v>1687.36</v>
      </c>
      <c r="I6094" s="0" t="n">
        <v>1.6015</v>
      </c>
      <c r="J6094" s="0" t="n">
        <v>5.88235</v>
      </c>
      <c r="K6094" s="0" t="n">
        <v>306</v>
      </c>
      <c r="L6094" s="0" t="s">
        <v>20</v>
      </c>
      <c r="M6094" s="0" t="n">
        <f aca="false">35.3*G6094</f>
        <v>0.03418377701972</v>
      </c>
      <c r="N6094" s="0" t="n">
        <f aca="false">M6094*1000/365</f>
        <v>0.0936541836156712</v>
      </c>
      <c r="O6094" s="0" t="n">
        <f aca="false">Table1[[#This Row],[Detection frequency 2021]]/100*365</f>
        <v>21.4705775</v>
      </c>
      <c r="P6094" s="0" t="n">
        <f aca="false">Table1[[#This Row],[Flared days/year]]/12</f>
        <v>1.78921479166667</v>
      </c>
      <c r="Q6094" s="2" t="n">
        <f aca="false">Table1[[#This Row],['#days per month]]-P6150</f>
        <v>0.401381375</v>
      </c>
    </row>
    <row r="6095" customFormat="false" ht="15.75" hidden="true" customHeight="false" outlineLevel="0" collapsed="false">
      <c r="A6095" s="0" t="s">
        <v>788</v>
      </c>
      <c r="B6095" s="0" t="s">
        <v>789</v>
      </c>
      <c r="C6095" s="0" t="s">
        <v>6270</v>
      </c>
      <c r="D6095" s="0" t="n">
        <v>11923</v>
      </c>
      <c r="E6095" s="0" t="n">
        <v>-0.919953</v>
      </c>
      <c r="F6095" s="0" t="n">
        <v>104.070028</v>
      </c>
      <c r="G6095" s="0" t="n">
        <v>0.000968182287299999</v>
      </c>
      <c r="H6095" s="0" t="n">
        <v>1909.86</v>
      </c>
      <c r="I6095" s="0" t="n">
        <v>1.6015</v>
      </c>
      <c r="J6095" s="0" t="n">
        <v>2.5</v>
      </c>
      <c r="K6095" s="0" t="n">
        <v>40</v>
      </c>
      <c r="L6095" s="0" t="s">
        <v>20</v>
      </c>
      <c r="M6095" s="0" t="n">
        <f aca="false">35.3*G6095</f>
        <v>0.03417683474169</v>
      </c>
      <c r="N6095" s="0" t="n">
        <f aca="false">M6095*1000/365</f>
        <v>0.0936351636758629</v>
      </c>
      <c r="O6095" s="0" t="n">
        <f aca="false">Table1[[#This Row],[Detection frequency 2021]]/100*365</f>
        <v>9.125</v>
      </c>
      <c r="P6095" s="0" t="n">
        <f aca="false">Table1[[#This Row],[Flared days/year]]/12</f>
        <v>0.760416666666667</v>
      </c>
      <c r="Q6095" s="2" t="n">
        <f aca="false">Table1[[#This Row],['#days per month]]-P6151</f>
        <v>-1.42783133333333</v>
      </c>
    </row>
    <row r="6096" customFormat="false" ht="15.75" hidden="true" customHeight="false" outlineLevel="0" collapsed="false">
      <c r="A6096" s="0" t="s">
        <v>645</v>
      </c>
      <c r="B6096" s="0" t="s">
        <v>646</v>
      </c>
      <c r="C6096" s="0" t="s">
        <v>6271</v>
      </c>
      <c r="D6096" s="0" t="n">
        <v>2435</v>
      </c>
      <c r="E6096" s="0" t="n">
        <v>31.896686</v>
      </c>
      <c r="F6096" s="0" t="n">
        <v>-101.927863</v>
      </c>
      <c r="G6096" s="0" t="n">
        <v>0.0009675864214</v>
      </c>
      <c r="H6096" s="0" t="n">
        <v>1847.07</v>
      </c>
      <c r="I6096" s="0" t="n">
        <v>1.48251</v>
      </c>
      <c r="J6096" s="0" t="n">
        <v>1.45348999999999</v>
      </c>
      <c r="K6096" s="0" t="n">
        <v>344</v>
      </c>
      <c r="L6096" s="0" t="s">
        <v>20</v>
      </c>
      <c r="M6096" s="0" t="n">
        <f aca="false">35.3*G6096</f>
        <v>0.03415580067542</v>
      </c>
      <c r="N6096" s="0" t="n">
        <f aca="false">M6096*1000/365</f>
        <v>0.0935775360970411</v>
      </c>
      <c r="O6096" s="0" t="n">
        <f aca="false">Table1[[#This Row],[Detection frequency 2021]]/100*365</f>
        <v>5.30523849999996</v>
      </c>
      <c r="P6096" s="0" t="n">
        <f aca="false">Table1[[#This Row],[Flared days/year]]/12</f>
        <v>0.44210320833333</v>
      </c>
      <c r="Q6096" s="2" t="n">
        <f aca="false">Table1[[#This Row],['#days per month]]-P6152</f>
        <v>-0.778049208333336</v>
      </c>
    </row>
    <row r="6097" customFormat="false" ht="15.75" hidden="true" customHeight="false" outlineLevel="0" collapsed="false">
      <c r="A6097" s="0" t="s">
        <v>645</v>
      </c>
      <c r="B6097" s="0" t="s">
        <v>646</v>
      </c>
      <c r="C6097" s="0" t="s">
        <v>6272</v>
      </c>
      <c r="D6097" s="0" t="n">
        <v>1596</v>
      </c>
      <c r="E6097" s="0" t="n">
        <v>32.256452</v>
      </c>
      <c r="F6097" s="0" t="n">
        <v>-103.7163</v>
      </c>
      <c r="G6097" s="0" t="n">
        <v>0.0009665972253</v>
      </c>
      <c r="H6097" s="0" t="n">
        <v>1825.79</v>
      </c>
      <c r="I6097" s="0" t="n">
        <v>1.6015</v>
      </c>
      <c r="J6097" s="0" t="n">
        <v>6.70732</v>
      </c>
      <c r="K6097" s="0" t="n">
        <v>328</v>
      </c>
      <c r="L6097" s="0" t="s">
        <v>20</v>
      </c>
      <c r="M6097" s="0" t="n">
        <f aca="false">35.3*G6097</f>
        <v>0.03412088205309</v>
      </c>
      <c r="N6097" s="0" t="n">
        <f aca="false">M6097*1000/365</f>
        <v>0.0934818686386027</v>
      </c>
      <c r="O6097" s="0" t="n">
        <f aca="false">Table1[[#This Row],[Detection frequency 2021]]/100*365</f>
        <v>24.481718</v>
      </c>
      <c r="P6097" s="0" t="n">
        <f aca="false">Table1[[#This Row],[Flared days/year]]/12</f>
        <v>2.04014316666667</v>
      </c>
      <c r="Q6097" s="2" t="n">
        <f aca="false">Table1[[#This Row],['#days per month]]-P6153</f>
        <v>-0.616734416666666</v>
      </c>
    </row>
    <row r="6098" customFormat="false" ht="15.75" hidden="true" customHeight="false" outlineLevel="0" collapsed="false">
      <c r="A6098" s="0" t="s">
        <v>161</v>
      </c>
      <c r="B6098" s="0" t="s">
        <v>162</v>
      </c>
      <c r="C6098" s="0" t="s">
        <v>6273</v>
      </c>
      <c r="D6098" s="0" t="n">
        <v>9721</v>
      </c>
      <c r="E6098" s="0" t="n">
        <v>41.4257179999999</v>
      </c>
      <c r="F6098" s="0" t="n">
        <v>83.579002</v>
      </c>
      <c r="G6098" s="0" t="n">
        <v>0.0009665561311</v>
      </c>
      <c r="H6098" s="0" t="n">
        <v>1721.43</v>
      </c>
      <c r="I6098" s="0" t="n">
        <v>1.6015</v>
      </c>
      <c r="J6098" s="0" t="n">
        <v>4.73185999999999</v>
      </c>
      <c r="K6098" s="0" t="n">
        <v>317</v>
      </c>
      <c r="L6098" s="0" t="s">
        <v>20</v>
      </c>
      <c r="M6098" s="0" t="n">
        <f aca="false">35.3*G6098</f>
        <v>0.03411943142783</v>
      </c>
      <c r="N6098" s="0" t="n">
        <f aca="false">M6098*1000/365</f>
        <v>0.0934778943228219</v>
      </c>
      <c r="O6098" s="0" t="n">
        <f aca="false">Table1[[#This Row],[Detection frequency 2021]]/100*365</f>
        <v>17.271289</v>
      </c>
      <c r="P6098" s="0" t="n">
        <f aca="false">Table1[[#This Row],[Flared days/year]]/12</f>
        <v>1.43927408333333</v>
      </c>
      <c r="Q6098" s="2" t="n">
        <f aca="false">Table1[[#This Row],['#days per month]]-P6154</f>
        <v>0.233736875</v>
      </c>
    </row>
    <row r="6099" customFormat="false" ht="15.75" hidden="true" customHeight="false" outlineLevel="0" collapsed="false">
      <c r="A6099" s="0" t="s">
        <v>606</v>
      </c>
      <c r="B6099" s="0" t="s">
        <v>607</v>
      </c>
      <c r="C6099" s="0" t="s">
        <v>6274</v>
      </c>
      <c r="D6099" s="0" t="n">
        <v>4802</v>
      </c>
      <c r="E6099" s="0" t="n">
        <v>-5.087903</v>
      </c>
      <c r="F6099" s="0" t="n">
        <v>-36.533347</v>
      </c>
      <c r="G6099" s="0" t="n">
        <v>0.000966104094899999</v>
      </c>
      <c r="H6099" s="0" t="n">
        <v>1903.56</v>
      </c>
      <c r="I6099" s="0" t="n">
        <v>1.6015</v>
      </c>
      <c r="J6099" s="0" t="n">
        <v>9.48905</v>
      </c>
      <c r="K6099" s="0" t="n">
        <v>274</v>
      </c>
      <c r="L6099" s="0" t="s">
        <v>20</v>
      </c>
      <c r="M6099" s="0" t="n">
        <f aca="false">35.3*G6099</f>
        <v>0.03410347454997</v>
      </c>
      <c r="N6099" s="0" t="n">
        <f aca="false">M6099*1000/365</f>
        <v>0.0934341768492328</v>
      </c>
      <c r="O6099" s="0" t="n">
        <f aca="false">Table1[[#This Row],[Detection frequency 2021]]/100*365</f>
        <v>34.6350325</v>
      </c>
      <c r="P6099" s="0" t="n">
        <f aca="false">Table1[[#This Row],[Flared days/year]]/12</f>
        <v>2.88625270833333</v>
      </c>
      <c r="Q6099" s="2" t="n">
        <f aca="false">Table1[[#This Row],['#days per month]]-P6155</f>
        <v>1.53440220833333</v>
      </c>
    </row>
    <row r="6100" customFormat="false" ht="15.75" hidden="true" customHeight="false" outlineLevel="0" collapsed="false">
      <c r="A6100" s="0" t="s">
        <v>645</v>
      </c>
      <c r="B6100" s="0" t="s">
        <v>646</v>
      </c>
      <c r="C6100" s="0" t="s">
        <v>6275</v>
      </c>
      <c r="D6100" s="0" t="n">
        <v>3541</v>
      </c>
      <c r="E6100" s="0" t="n">
        <v>29.130584</v>
      </c>
      <c r="F6100" s="0" t="n">
        <v>-94.545518</v>
      </c>
      <c r="G6100" s="0" t="n">
        <v>0.0009653790758</v>
      </c>
      <c r="H6100" s="0" t="n">
        <v>1673.15</v>
      </c>
      <c r="I6100" s="0" t="n">
        <v>1.6015</v>
      </c>
      <c r="J6100" s="0" t="n">
        <v>6.06061</v>
      </c>
      <c r="K6100" s="0" t="n">
        <v>231</v>
      </c>
      <c r="L6100" s="0" t="s">
        <v>20</v>
      </c>
      <c r="M6100" s="0" t="n">
        <f aca="false">35.3*G6100</f>
        <v>0.03407788137574</v>
      </c>
      <c r="N6100" s="0" t="n">
        <f aca="false">M6100*1000/365</f>
        <v>0.0933640585636712</v>
      </c>
      <c r="O6100" s="0" t="n">
        <f aca="false">Table1[[#This Row],[Detection frequency 2021]]/100*365</f>
        <v>22.1212265</v>
      </c>
      <c r="P6100" s="0" t="n">
        <f aca="false">Table1[[#This Row],[Flared days/year]]/12</f>
        <v>1.84343554166667</v>
      </c>
      <c r="Q6100" s="2" t="n">
        <f aca="false">Table1[[#This Row],['#days per month]]-P6156</f>
        <v>0.496573375</v>
      </c>
    </row>
    <row r="6101" customFormat="false" ht="15.75" hidden="true" customHeight="false" outlineLevel="0" collapsed="false">
      <c r="A6101" s="0" t="s">
        <v>598</v>
      </c>
      <c r="B6101" s="0" t="s">
        <v>599</v>
      </c>
      <c r="C6101" s="0" t="s">
        <v>6276</v>
      </c>
      <c r="D6101" s="0" t="n">
        <v>70</v>
      </c>
      <c r="E6101" s="0" t="n">
        <v>56.7247949999999</v>
      </c>
      <c r="F6101" s="0" t="n">
        <v>-121.513192999999</v>
      </c>
      <c r="G6101" s="0" t="n">
        <v>0.000964278338299999</v>
      </c>
      <c r="H6101" s="0" t="n">
        <v>1776.7</v>
      </c>
      <c r="I6101" s="0" t="n">
        <v>1.6015</v>
      </c>
      <c r="J6101" s="0" t="n">
        <v>3.68098</v>
      </c>
      <c r="K6101" s="0" t="n">
        <v>326</v>
      </c>
      <c r="L6101" s="0" t="s">
        <v>20</v>
      </c>
      <c r="M6101" s="0" t="n">
        <f aca="false">35.3*G6101</f>
        <v>0.03403902534199</v>
      </c>
      <c r="N6101" s="0" t="n">
        <f aca="false">M6101*1000/365</f>
        <v>0.0932576036766848</v>
      </c>
      <c r="O6101" s="0" t="n">
        <f aca="false">Table1[[#This Row],[Detection frequency 2021]]/100*365</f>
        <v>13.435577</v>
      </c>
      <c r="P6101" s="0" t="n">
        <f aca="false">Table1[[#This Row],[Flared days/year]]/12</f>
        <v>1.11963141666667</v>
      </c>
      <c r="Q6101" s="2" t="n">
        <f aca="false">Table1[[#This Row],['#days per month]]-P6157</f>
        <v>0.397573208333333</v>
      </c>
    </row>
    <row r="6102" customFormat="false" ht="15.75" hidden="true" customHeight="false" outlineLevel="0" collapsed="false">
      <c r="A6102" s="0" t="s">
        <v>645</v>
      </c>
      <c r="B6102" s="0" t="s">
        <v>646</v>
      </c>
      <c r="C6102" s="0" t="s">
        <v>6277</v>
      </c>
      <c r="D6102" s="0" t="n">
        <v>2134</v>
      </c>
      <c r="E6102" s="0" t="n">
        <v>32.627418</v>
      </c>
      <c r="F6102" s="0" t="n">
        <v>-102.975359</v>
      </c>
      <c r="G6102" s="0" t="n">
        <v>0.0009640435143</v>
      </c>
      <c r="H6102" s="0" t="n">
        <v>1845.71</v>
      </c>
      <c r="I6102" s="0" t="n">
        <v>1.6015</v>
      </c>
      <c r="J6102" s="0" t="n">
        <v>7.85498</v>
      </c>
      <c r="K6102" s="0" t="n">
        <v>331</v>
      </c>
      <c r="L6102" s="0" t="s">
        <v>20</v>
      </c>
      <c r="M6102" s="0" t="n">
        <f aca="false">35.3*G6102</f>
        <v>0.03403073605479</v>
      </c>
      <c r="N6102" s="0" t="n">
        <f aca="false">M6102*1000/365</f>
        <v>0.0932348933007945</v>
      </c>
      <c r="O6102" s="0" t="n">
        <f aca="false">Table1[[#This Row],[Detection frequency 2021]]/100*365</f>
        <v>28.670677</v>
      </c>
      <c r="P6102" s="0" t="n">
        <f aca="false">Table1[[#This Row],[Flared days/year]]/12</f>
        <v>2.38922308333333</v>
      </c>
      <c r="Q6102" s="2" t="n">
        <f aca="false">Table1[[#This Row],['#days per month]]-P6158</f>
        <v>1.262681</v>
      </c>
    </row>
    <row r="6103" customFormat="false" ht="15.75" hidden="true" customHeight="false" outlineLevel="0" collapsed="false">
      <c r="A6103" s="0" t="s">
        <v>161</v>
      </c>
      <c r="B6103" s="0" t="s">
        <v>162</v>
      </c>
      <c r="C6103" s="0" t="s">
        <v>6278</v>
      </c>
      <c r="D6103" s="0" t="n">
        <v>9788</v>
      </c>
      <c r="E6103" s="0" t="n">
        <v>45.957095</v>
      </c>
      <c r="F6103" s="0" t="n">
        <v>85.930464</v>
      </c>
      <c r="G6103" s="0" t="n">
        <v>0.000963893814</v>
      </c>
      <c r="H6103" s="0" t="n">
        <v>1836.58</v>
      </c>
      <c r="I6103" s="0" t="n">
        <v>1.6015</v>
      </c>
      <c r="J6103" s="0" t="n">
        <v>8.02292</v>
      </c>
      <c r="K6103" s="0" t="n">
        <v>349</v>
      </c>
      <c r="L6103" s="0" t="s">
        <v>20</v>
      </c>
      <c r="M6103" s="0" t="n">
        <f aca="false">35.3*G6103</f>
        <v>0.0340254516342</v>
      </c>
      <c r="N6103" s="0" t="n">
        <f aca="false">M6103*1000/365</f>
        <v>0.0932204154361644</v>
      </c>
      <c r="O6103" s="0" t="n">
        <f aca="false">Table1[[#This Row],[Detection frequency 2021]]/100*365</f>
        <v>29.283658</v>
      </c>
      <c r="P6103" s="0" t="n">
        <f aca="false">Table1[[#This Row],[Flared days/year]]/12</f>
        <v>2.44030483333333</v>
      </c>
      <c r="Q6103" s="2" t="n">
        <f aca="false">Table1[[#This Row],['#days per month]]-P6159</f>
        <v>0.609200208333333</v>
      </c>
    </row>
    <row r="6104" customFormat="false" ht="15.75" hidden="true" customHeight="false" outlineLevel="0" collapsed="false">
      <c r="A6104" s="0" t="s">
        <v>35</v>
      </c>
      <c r="B6104" s="0" t="s">
        <v>36</v>
      </c>
      <c r="C6104" s="0" t="s">
        <v>6279</v>
      </c>
      <c r="D6104" s="0" t="n">
        <v>3841</v>
      </c>
      <c r="E6104" s="0" t="n">
        <v>19.591209</v>
      </c>
      <c r="F6104" s="0" t="n">
        <v>-92.220499</v>
      </c>
      <c r="G6104" s="0" t="n">
        <v>0.0009636149605</v>
      </c>
      <c r="H6104" s="0" t="n">
        <v>1925.43</v>
      </c>
      <c r="I6104" s="0" t="n">
        <v>1.6015</v>
      </c>
      <c r="J6104" s="0" t="n">
        <v>4.87805</v>
      </c>
      <c r="K6104" s="0" t="n">
        <v>205</v>
      </c>
      <c r="L6104" s="0" t="s">
        <v>20</v>
      </c>
      <c r="M6104" s="0" t="n">
        <f aca="false">35.3*G6104</f>
        <v>0.03401560810565</v>
      </c>
      <c r="N6104" s="0" t="n">
        <f aca="false">M6104*1000/365</f>
        <v>0.0931934468647945</v>
      </c>
      <c r="O6104" s="0" t="n">
        <f aca="false">Table1[[#This Row],[Detection frequency 2021]]/100*365</f>
        <v>17.8048825</v>
      </c>
      <c r="P6104" s="0" t="n">
        <f aca="false">Table1[[#This Row],[Flared days/year]]/12</f>
        <v>1.48374020833333</v>
      </c>
      <c r="Q6104" s="2" t="n">
        <f aca="false">Table1[[#This Row],['#days per month]]-P6160</f>
        <v>-0.449092958333333</v>
      </c>
    </row>
    <row r="6105" customFormat="false" ht="15.75" hidden="true" customHeight="false" outlineLevel="0" collapsed="false">
      <c r="A6105" s="0" t="s">
        <v>645</v>
      </c>
      <c r="B6105" s="0" t="s">
        <v>646</v>
      </c>
      <c r="C6105" s="0" t="s">
        <v>6280</v>
      </c>
      <c r="D6105" s="0" t="n">
        <v>1606</v>
      </c>
      <c r="E6105" s="0" t="n">
        <v>31.9270969999999</v>
      </c>
      <c r="F6105" s="0" t="n">
        <v>-103.711283999999</v>
      </c>
      <c r="G6105" s="0" t="n">
        <v>0.0009635180956</v>
      </c>
      <c r="H6105" s="0" t="n">
        <v>1921.78</v>
      </c>
      <c r="I6105" s="0" t="n">
        <v>2.06985</v>
      </c>
      <c r="J6105" s="0" t="n">
        <v>5.75758</v>
      </c>
      <c r="K6105" s="0" t="n">
        <v>330</v>
      </c>
      <c r="L6105" s="0" t="s">
        <v>20</v>
      </c>
      <c r="M6105" s="0" t="n">
        <f aca="false">35.3*G6105</f>
        <v>0.03401218877468</v>
      </c>
      <c r="N6105" s="0" t="n">
        <f aca="false">M6105*1000/365</f>
        <v>0.0931840788347397</v>
      </c>
      <c r="O6105" s="0" t="n">
        <f aca="false">Table1[[#This Row],[Detection frequency 2021]]/100*365</f>
        <v>21.015167</v>
      </c>
      <c r="P6105" s="0" t="n">
        <f aca="false">Table1[[#This Row],[Flared days/year]]/12</f>
        <v>1.75126391666667</v>
      </c>
      <c r="Q6105" s="2" t="n">
        <f aca="false">Table1[[#This Row],['#days per month]]-P6161</f>
        <v>-1.30789233333333</v>
      </c>
    </row>
    <row r="6106" customFormat="false" ht="15.75" hidden="true" customHeight="false" outlineLevel="0" collapsed="false">
      <c r="A6106" s="0" t="s">
        <v>645</v>
      </c>
      <c r="B6106" s="0" t="s">
        <v>646</v>
      </c>
      <c r="C6106" s="0" t="s">
        <v>6281</v>
      </c>
      <c r="D6106" s="0" t="n">
        <v>3623</v>
      </c>
      <c r="E6106" s="0" t="n">
        <v>27.326815</v>
      </c>
      <c r="F6106" s="0" t="n">
        <v>-90.7141599999999</v>
      </c>
      <c r="G6106" s="0" t="n">
        <v>0.0009627901412</v>
      </c>
      <c r="H6106" s="0" t="n">
        <v>1759.5</v>
      </c>
      <c r="I6106" s="0" t="n">
        <v>1.6015</v>
      </c>
      <c r="J6106" s="0" t="n">
        <v>0.46729</v>
      </c>
      <c r="K6106" s="0" t="n">
        <v>214</v>
      </c>
      <c r="L6106" s="0" t="s">
        <v>20</v>
      </c>
      <c r="M6106" s="0" t="n">
        <f aca="false">35.3*G6106</f>
        <v>0.03398649198436</v>
      </c>
      <c r="N6106" s="0" t="n">
        <f aca="false">M6106*1000/365</f>
        <v>0.0931136766694794</v>
      </c>
      <c r="O6106" s="0" t="n">
        <f aca="false">Table1[[#This Row],[Detection frequency 2021]]/100*365</f>
        <v>1.7056085</v>
      </c>
      <c r="P6106" s="0" t="n">
        <f aca="false">Table1[[#This Row],[Flared days/year]]/12</f>
        <v>0.142134041666667</v>
      </c>
      <c r="Q6106" s="2" t="n">
        <f aca="false">Table1[[#This Row],['#days per month]]-P6162</f>
        <v>-1.95901583333333</v>
      </c>
    </row>
    <row r="6107" customFormat="false" ht="15.75" hidden="true" customHeight="false" outlineLevel="0" collapsed="false">
      <c r="A6107" s="0" t="s">
        <v>645</v>
      </c>
      <c r="B6107" s="0" t="s">
        <v>646</v>
      </c>
      <c r="C6107" s="0" t="s">
        <v>6282</v>
      </c>
      <c r="D6107" s="0" t="n">
        <v>2026</v>
      </c>
      <c r="E6107" s="0" t="n">
        <v>31.534002</v>
      </c>
      <c r="F6107" s="0" t="n">
        <v>-103.274755</v>
      </c>
      <c r="G6107" s="0" t="n">
        <v>0.0009626932763</v>
      </c>
      <c r="H6107" s="0" t="n">
        <v>1853.5</v>
      </c>
      <c r="I6107" s="0" t="n">
        <v>1.6015</v>
      </c>
      <c r="J6107" s="0" t="n">
        <v>1.76990999999999</v>
      </c>
      <c r="K6107" s="0" t="n">
        <v>339</v>
      </c>
      <c r="L6107" s="0" t="s">
        <v>20</v>
      </c>
      <c r="M6107" s="0" t="n">
        <f aca="false">35.3*G6107</f>
        <v>0.03398307265339</v>
      </c>
      <c r="N6107" s="0" t="n">
        <f aca="false">M6107*1000/365</f>
        <v>0.0931043086394246</v>
      </c>
      <c r="O6107" s="0" t="n">
        <f aca="false">Table1[[#This Row],[Detection frequency 2021]]/100*365</f>
        <v>6.46017149999996</v>
      </c>
      <c r="P6107" s="0" t="n">
        <f aca="false">Table1[[#This Row],[Flared days/year]]/12</f>
        <v>0.538347624999997</v>
      </c>
      <c r="Q6107" s="2" t="n">
        <f aca="false">Table1[[#This Row],['#days per month]]-P6163</f>
        <v>-2.44995604166667</v>
      </c>
    </row>
    <row r="6108" customFormat="false" ht="15.75" hidden="true" customHeight="false" outlineLevel="0" collapsed="false">
      <c r="A6108" s="0" t="s">
        <v>161</v>
      </c>
      <c r="B6108" s="0" t="s">
        <v>162</v>
      </c>
      <c r="C6108" s="0" t="s">
        <v>6283</v>
      </c>
      <c r="D6108" s="0" t="n">
        <v>9581</v>
      </c>
      <c r="E6108" s="0" t="n">
        <v>41.729551</v>
      </c>
      <c r="F6108" s="0" t="n">
        <v>80.806324</v>
      </c>
      <c r="G6108" s="0" t="n">
        <v>0.0009624525817</v>
      </c>
      <c r="H6108" s="0" t="n">
        <v>1780.85</v>
      </c>
      <c r="I6108" s="0" t="n">
        <v>3.35165</v>
      </c>
      <c r="J6108" s="0" t="n">
        <v>3.26975</v>
      </c>
      <c r="K6108" s="0" t="n">
        <v>367</v>
      </c>
      <c r="L6108" s="0" t="s">
        <v>20</v>
      </c>
      <c r="M6108" s="0" t="n">
        <f aca="false">35.3*G6108</f>
        <v>0.03397457613401</v>
      </c>
      <c r="N6108" s="0" t="n">
        <f aca="false">M6108*1000/365</f>
        <v>0.093081030504137</v>
      </c>
      <c r="O6108" s="0" t="n">
        <f aca="false">Table1[[#This Row],[Detection frequency 2021]]/100*365</f>
        <v>11.9345875</v>
      </c>
      <c r="P6108" s="0" t="n">
        <f aca="false">Table1[[#This Row],[Flared days/year]]/12</f>
        <v>0.994548958333333</v>
      </c>
      <c r="Q6108" s="2" t="n">
        <f aca="false">Table1[[#This Row],['#days per month]]-P6164</f>
        <v>-1.13249158333333</v>
      </c>
    </row>
    <row r="6109" customFormat="false" ht="15.75" hidden="true" customHeight="false" outlineLevel="0" collapsed="false">
      <c r="A6109" s="0" t="s">
        <v>788</v>
      </c>
      <c r="B6109" s="0" t="s">
        <v>789</v>
      </c>
      <c r="C6109" s="0" t="s">
        <v>6284</v>
      </c>
      <c r="D6109" s="0" t="n">
        <v>11906</v>
      </c>
      <c r="E6109" s="0" t="n">
        <v>-1.189601</v>
      </c>
      <c r="F6109" s="0" t="n">
        <v>103.717811</v>
      </c>
      <c r="G6109" s="0" t="n">
        <v>0.0009623527815</v>
      </c>
      <c r="H6109" s="0" t="n">
        <v>1830.83</v>
      </c>
      <c r="I6109" s="0" t="n">
        <v>1.6015</v>
      </c>
      <c r="J6109" s="0" t="n">
        <v>5.35714</v>
      </c>
      <c r="K6109" s="0" t="n">
        <v>56</v>
      </c>
      <c r="L6109" s="0" t="s">
        <v>20</v>
      </c>
      <c r="M6109" s="0" t="n">
        <f aca="false">35.3*G6109</f>
        <v>0.03397105318695</v>
      </c>
      <c r="N6109" s="0" t="n">
        <f aca="false">M6109*1000/365</f>
        <v>0.0930713785943836</v>
      </c>
      <c r="O6109" s="0" t="n">
        <f aca="false">Table1[[#This Row],[Detection frequency 2021]]/100*365</f>
        <v>19.553561</v>
      </c>
      <c r="P6109" s="0" t="n">
        <f aca="false">Table1[[#This Row],[Flared days/year]]/12</f>
        <v>1.62946341666667</v>
      </c>
      <c r="Q6109" s="2" t="n">
        <f aca="false">Table1[[#This Row],['#days per month]]-P6165</f>
        <v>-0.451155208333333</v>
      </c>
    </row>
    <row r="6110" customFormat="false" ht="15.75" hidden="true" customHeight="false" outlineLevel="0" collapsed="false">
      <c r="A6110" s="0" t="s">
        <v>645</v>
      </c>
      <c r="B6110" s="0" t="s">
        <v>646</v>
      </c>
      <c r="C6110" s="0" t="s">
        <v>6285</v>
      </c>
      <c r="D6110" s="0" t="n">
        <v>1663</v>
      </c>
      <c r="E6110" s="0" t="n">
        <v>32.196526</v>
      </c>
      <c r="F6110" s="0" t="n">
        <v>-103.657989</v>
      </c>
      <c r="G6110" s="0" t="n">
        <v>0.0009592384282</v>
      </c>
      <c r="H6110" s="0" t="n">
        <v>1842.91</v>
      </c>
      <c r="I6110" s="0" t="n">
        <v>1.6015</v>
      </c>
      <c r="J6110" s="0" t="n">
        <v>0.928793</v>
      </c>
      <c r="K6110" s="0" t="n">
        <v>323</v>
      </c>
      <c r="L6110" s="0" t="s">
        <v>20</v>
      </c>
      <c r="M6110" s="0" t="n">
        <f aca="false">35.3*G6110</f>
        <v>0.03386111651546</v>
      </c>
      <c r="N6110" s="0" t="n">
        <f aca="false">M6110*1000/365</f>
        <v>0.092770182234137</v>
      </c>
      <c r="O6110" s="0" t="n">
        <f aca="false">Table1[[#This Row],[Detection frequency 2021]]/100*365</f>
        <v>3.39009445</v>
      </c>
      <c r="P6110" s="0" t="n">
        <f aca="false">Table1[[#This Row],[Flared days/year]]/12</f>
        <v>0.282507870833333</v>
      </c>
      <c r="Q6110" s="2" t="n">
        <f aca="false">Table1[[#This Row],['#days per month]]-P6166</f>
        <v>-1.26936262916667</v>
      </c>
    </row>
    <row r="6111" customFormat="false" ht="15.75" hidden="true" customHeight="false" outlineLevel="0" collapsed="false">
      <c r="A6111" s="0" t="s">
        <v>788</v>
      </c>
      <c r="B6111" s="0" t="s">
        <v>789</v>
      </c>
      <c r="C6111" s="0" t="s">
        <v>6286</v>
      </c>
      <c r="D6111" s="0" t="n">
        <v>11858</v>
      </c>
      <c r="E6111" s="0" t="n">
        <v>-2.367244</v>
      </c>
      <c r="F6111" s="0" t="n">
        <v>102.596427</v>
      </c>
      <c r="G6111" s="0" t="n">
        <v>0.0009577120722</v>
      </c>
      <c r="H6111" s="0" t="n">
        <v>1738</v>
      </c>
      <c r="I6111" s="0" t="n">
        <v>1.6015</v>
      </c>
      <c r="J6111" s="0" t="n">
        <v>7.5</v>
      </c>
      <c r="K6111" s="0" t="n">
        <v>40</v>
      </c>
      <c r="L6111" s="0" t="s">
        <v>20</v>
      </c>
      <c r="M6111" s="0" t="n">
        <f aca="false">35.3*G6111</f>
        <v>0.03380723614866</v>
      </c>
      <c r="N6111" s="0" t="n">
        <f aca="false">M6111*1000/365</f>
        <v>0.0926225647908493</v>
      </c>
      <c r="O6111" s="0" t="n">
        <f aca="false">Table1[[#This Row],[Detection frequency 2021]]/100*365</f>
        <v>27.375</v>
      </c>
      <c r="P6111" s="0" t="n">
        <f aca="false">Table1[[#This Row],[Flared days/year]]/12</f>
        <v>2.28125</v>
      </c>
      <c r="Q6111" s="2" t="n">
        <f aca="false">Table1[[#This Row],['#days per month]]-P6167</f>
        <v>0.212916666666667</v>
      </c>
    </row>
    <row r="6112" customFormat="false" ht="15.75" hidden="true" customHeight="false" outlineLevel="0" collapsed="false">
      <c r="A6112" s="0" t="s">
        <v>645</v>
      </c>
      <c r="B6112" s="0" t="s">
        <v>646</v>
      </c>
      <c r="C6112" s="0" t="s">
        <v>6287</v>
      </c>
      <c r="D6112" s="0" t="n">
        <v>2831</v>
      </c>
      <c r="E6112" s="0" t="n">
        <v>28.611602</v>
      </c>
      <c r="F6112" s="0" t="n">
        <v>-100.054575</v>
      </c>
      <c r="G6112" s="0" t="n">
        <v>0.0009573950598</v>
      </c>
      <c r="H6112" s="0" t="n">
        <v>2085.67</v>
      </c>
      <c r="I6112" s="0" t="n">
        <v>1.6015</v>
      </c>
      <c r="J6112" s="0" t="n">
        <v>4.59015999999999</v>
      </c>
      <c r="K6112" s="0" t="n">
        <v>305</v>
      </c>
      <c r="L6112" s="0" t="s">
        <v>20</v>
      </c>
      <c r="M6112" s="0" t="n">
        <f aca="false">35.3*G6112</f>
        <v>0.03379604561094</v>
      </c>
      <c r="N6112" s="0" t="n">
        <f aca="false">M6112*1000/365</f>
        <v>0.0925919057833973</v>
      </c>
      <c r="O6112" s="0" t="n">
        <f aca="false">Table1[[#This Row],[Detection frequency 2021]]/100*365</f>
        <v>16.754084</v>
      </c>
      <c r="P6112" s="0" t="n">
        <f aca="false">Table1[[#This Row],[Flared days/year]]/12</f>
        <v>1.39617366666666</v>
      </c>
      <c r="Q6112" s="2" t="n">
        <f aca="false">Table1[[#This Row],['#days per month]]-P6168</f>
        <v>-0.74173779166667</v>
      </c>
    </row>
    <row r="6113" customFormat="false" ht="15.75" hidden="true" customHeight="false" outlineLevel="0" collapsed="false">
      <c r="A6113" s="0" t="s">
        <v>645</v>
      </c>
      <c r="B6113" s="0" t="s">
        <v>646</v>
      </c>
      <c r="C6113" s="0" t="s">
        <v>6288</v>
      </c>
      <c r="D6113" s="0" t="n">
        <v>1451</v>
      </c>
      <c r="E6113" s="0" t="n">
        <v>31.724452</v>
      </c>
      <c r="F6113" s="0" t="n">
        <v>-103.910848</v>
      </c>
      <c r="G6113" s="0" t="n">
        <v>0.000956755164399999</v>
      </c>
      <c r="H6113" s="0" t="n">
        <v>1921.36</v>
      </c>
      <c r="I6113" s="0" t="n">
        <v>1.6015</v>
      </c>
      <c r="J6113" s="0" t="n">
        <v>8.90208</v>
      </c>
      <c r="K6113" s="0" t="n">
        <v>337</v>
      </c>
      <c r="L6113" s="0" t="s">
        <v>20</v>
      </c>
      <c r="M6113" s="0" t="n">
        <f aca="false">35.3*G6113</f>
        <v>0.03377345730332</v>
      </c>
      <c r="N6113" s="0" t="n">
        <f aca="false">M6113*1000/365</f>
        <v>0.0925300200090958</v>
      </c>
      <c r="O6113" s="0" t="n">
        <f aca="false">Table1[[#This Row],[Detection frequency 2021]]/100*365</f>
        <v>32.492592</v>
      </c>
      <c r="P6113" s="0" t="n">
        <f aca="false">Table1[[#This Row],[Flared days/year]]/12</f>
        <v>2.707716</v>
      </c>
      <c r="Q6113" s="2" t="n">
        <f aca="false">Table1[[#This Row],['#days per month]]-P6169</f>
        <v>0.219079083333333</v>
      </c>
    </row>
    <row r="6114" customFormat="false" ht="15.75" hidden="true" customHeight="false" outlineLevel="0" collapsed="false">
      <c r="A6114" s="0" t="s">
        <v>1160</v>
      </c>
      <c r="B6114" s="0" t="s">
        <v>1161</v>
      </c>
      <c r="C6114" s="0" t="s">
        <v>6289</v>
      </c>
      <c r="D6114" s="0" t="n">
        <v>9963</v>
      </c>
      <c r="E6114" s="0" t="n">
        <v>25.63537</v>
      </c>
      <c r="F6114" s="0" t="n">
        <v>68.549805</v>
      </c>
      <c r="G6114" s="0" t="n">
        <v>0.0009553286086</v>
      </c>
      <c r="H6114" s="0" t="n">
        <v>1745.57</v>
      </c>
      <c r="I6114" s="0" t="n">
        <v>0.407751</v>
      </c>
      <c r="J6114" s="0" t="n">
        <v>7.21924999999999</v>
      </c>
      <c r="K6114" s="0" t="n">
        <v>374</v>
      </c>
      <c r="L6114" s="0" t="s">
        <v>20</v>
      </c>
      <c r="M6114" s="0" t="n">
        <f aca="false">35.3*G6114</f>
        <v>0.03372309988358</v>
      </c>
      <c r="N6114" s="0" t="n">
        <f aca="false">M6114*1000/365</f>
        <v>0.0923920544755616</v>
      </c>
      <c r="O6114" s="0" t="n">
        <f aca="false">Table1[[#This Row],[Detection frequency 2021]]/100*365</f>
        <v>26.3502625</v>
      </c>
      <c r="P6114" s="0" t="n">
        <f aca="false">Table1[[#This Row],[Flared days/year]]/12</f>
        <v>2.19585520833333</v>
      </c>
      <c r="Q6114" s="2" t="n">
        <f aca="false">Table1[[#This Row],['#days per month]]-P6170</f>
        <v>1.453986625</v>
      </c>
    </row>
    <row r="6115" customFormat="false" ht="15.75" hidden="true" customHeight="false" outlineLevel="0" collapsed="false">
      <c r="A6115" s="0" t="s">
        <v>645</v>
      </c>
      <c r="B6115" s="0" t="s">
        <v>646</v>
      </c>
      <c r="C6115" s="0" t="s">
        <v>6290</v>
      </c>
      <c r="D6115" s="0" t="n">
        <v>2827</v>
      </c>
      <c r="E6115" s="0" t="n">
        <v>28.4348229999999</v>
      </c>
      <c r="F6115" s="0" t="n">
        <v>-100.078919</v>
      </c>
      <c r="G6115" s="0" t="n">
        <v>0.0009546740367</v>
      </c>
      <c r="H6115" s="0" t="n">
        <v>1879.53</v>
      </c>
      <c r="I6115" s="0" t="n">
        <v>1.6015</v>
      </c>
      <c r="J6115" s="0" t="n">
        <v>4.65839</v>
      </c>
      <c r="K6115" s="0" t="n">
        <v>322</v>
      </c>
      <c r="L6115" s="0" t="s">
        <v>20</v>
      </c>
      <c r="M6115" s="0" t="n">
        <f aca="false">35.3*G6115</f>
        <v>0.03369999349551</v>
      </c>
      <c r="N6115" s="0" t="n">
        <f aca="false">M6115*1000/365</f>
        <v>0.0923287493027671</v>
      </c>
      <c r="O6115" s="0" t="n">
        <f aca="false">Table1[[#This Row],[Detection frequency 2021]]/100*365</f>
        <v>17.0031235</v>
      </c>
      <c r="P6115" s="0" t="n">
        <f aca="false">Table1[[#This Row],[Flared days/year]]/12</f>
        <v>1.41692695833333</v>
      </c>
      <c r="Q6115" s="2" t="n">
        <f aca="false">Table1[[#This Row],['#days per month]]-P6171</f>
        <v>-0.247205374999997</v>
      </c>
    </row>
    <row r="6116" customFormat="false" ht="15.75" hidden="true" customHeight="false" outlineLevel="0" collapsed="false">
      <c r="A6116" s="0" t="s">
        <v>612</v>
      </c>
      <c r="B6116" s="0" t="s">
        <v>613</v>
      </c>
      <c r="C6116" s="0" t="s">
        <v>6291</v>
      </c>
      <c r="D6116" s="0" t="n">
        <v>11670</v>
      </c>
      <c r="E6116" s="0" t="n">
        <v>16.954066</v>
      </c>
      <c r="F6116" s="0" t="n">
        <v>100.023591</v>
      </c>
      <c r="G6116" s="0" t="n">
        <v>0.0009543805067</v>
      </c>
      <c r="H6116" s="0" t="n">
        <v>1810.85</v>
      </c>
      <c r="I6116" s="0" t="n">
        <v>1.6015</v>
      </c>
      <c r="J6116" s="0" t="n">
        <v>9.63855</v>
      </c>
      <c r="K6116" s="0" t="n">
        <v>166</v>
      </c>
      <c r="L6116" s="0" t="s">
        <v>20</v>
      </c>
      <c r="M6116" s="0" t="n">
        <f aca="false">35.3*G6116</f>
        <v>0.03368963188651</v>
      </c>
      <c r="N6116" s="0" t="n">
        <f aca="false">M6116*1000/365</f>
        <v>0.0923003613329041</v>
      </c>
      <c r="O6116" s="0" t="n">
        <f aca="false">Table1[[#This Row],[Detection frequency 2021]]/100*365</f>
        <v>35.1807075</v>
      </c>
      <c r="P6116" s="0" t="n">
        <f aca="false">Table1[[#This Row],[Flared days/year]]/12</f>
        <v>2.931725625</v>
      </c>
      <c r="Q6116" s="2" t="n">
        <f aca="false">Table1[[#This Row],['#days per month]]-P6172</f>
        <v>0.910684125</v>
      </c>
    </row>
    <row r="6117" customFormat="false" ht="15.75" hidden="true" customHeight="false" outlineLevel="0" collapsed="false">
      <c r="A6117" s="0" t="s">
        <v>645</v>
      </c>
      <c r="B6117" s="0" t="s">
        <v>646</v>
      </c>
      <c r="C6117" s="0" t="s">
        <v>6292</v>
      </c>
      <c r="D6117" s="0" t="n">
        <v>2771</v>
      </c>
      <c r="E6117" s="0" t="n">
        <v>31.0348469999999</v>
      </c>
      <c r="F6117" s="0" t="n">
        <v>-101.131656999999</v>
      </c>
      <c r="G6117" s="0" t="n">
        <v>0.000953943147</v>
      </c>
      <c r="H6117" s="0" t="n">
        <v>1851.19</v>
      </c>
      <c r="I6117" s="0" t="n">
        <v>1.76797</v>
      </c>
      <c r="J6117" s="0" t="n">
        <v>1.98864</v>
      </c>
      <c r="K6117" s="0" t="n">
        <v>352</v>
      </c>
      <c r="L6117" s="0" t="s">
        <v>20</v>
      </c>
      <c r="M6117" s="0" t="n">
        <f aca="false">35.3*G6117</f>
        <v>0.0336741930891</v>
      </c>
      <c r="N6117" s="0" t="n">
        <f aca="false">M6117*1000/365</f>
        <v>0.0922580632578082</v>
      </c>
      <c r="O6117" s="0" t="n">
        <f aca="false">Table1[[#This Row],[Detection frequency 2021]]/100*365</f>
        <v>7.258536</v>
      </c>
      <c r="P6117" s="0" t="n">
        <f aca="false">Table1[[#This Row],[Flared days/year]]/12</f>
        <v>0.604878</v>
      </c>
      <c r="Q6117" s="2" t="n">
        <f aca="false">Table1[[#This Row],['#days per month]]-P6173</f>
        <v>-2.42880429166667</v>
      </c>
    </row>
    <row r="6118" customFormat="false" ht="15.75" hidden="true" customHeight="false" outlineLevel="0" collapsed="false">
      <c r="A6118" s="0" t="s">
        <v>645</v>
      </c>
      <c r="B6118" s="0" t="s">
        <v>646</v>
      </c>
      <c r="C6118" s="0" t="s">
        <v>6293</v>
      </c>
      <c r="D6118" s="0" t="n">
        <v>703</v>
      </c>
      <c r="E6118" s="0" t="n">
        <v>47.989629</v>
      </c>
      <c r="F6118" s="0" t="n">
        <v>-102.986012</v>
      </c>
      <c r="G6118" s="0" t="n">
        <v>0.0009537229995</v>
      </c>
      <c r="H6118" s="0" t="n">
        <v>1862.82</v>
      </c>
      <c r="I6118" s="0" t="n">
        <v>3.05620999999999</v>
      </c>
      <c r="J6118" s="0" t="n">
        <v>6.32183999999999</v>
      </c>
      <c r="K6118" s="0" t="n">
        <v>348</v>
      </c>
      <c r="L6118" s="0" t="s">
        <v>20</v>
      </c>
      <c r="M6118" s="0" t="n">
        <f aca="false">35.3*G6118</f>
        <v>0.03366642188235</v>
      </c>
      <c r="N6118" s="0" t="n">
        <f aca="false">M6118*1000/365</f>
        <v>0.0922367722804109</v>
      </c>
      <c r="O6118" s="0" t="n">
        <f aca="false">Table1[[#This Row],[Detection frequency 2021]]/100*365</f>
        <v>23.074716</v>
      </c>
      <c r="P6118" s="0" t="n">
        <f aca="false">Table1[[#This Row],[Flared days/year]]/12</f>
        <v>1.922893</v>
      </c>
      <c r="Q6118" s="2" t="n">
        <f aca="false">Table1[[#This Row],['#days per month]]-P6174</f>
        <v>-1.40392991666667</v>
      </c>
    </row>
    <row r="6119" customFormat="false" ht="15.75" hidden="true" customHeight="false" outlineLevel="0" collapsed="false">
      <c r="A6119" s="0" t="s">
        <v>645</v>
      </c>
      <c r="B6119" s="0" t="s">
        <v>646</v>
      </c>
      <c r="C6119" s="0" t="s">
        <v>6294</v>
      </c>
      <c r="D6119" s="0" t="n">
        <v>1871</v>
      </c>
      <c r="E6119" s="0" t="n">
        <v>31.924326</v>
      </c>
      <c r="F6119" s="0" t="n">
        <v>-103.482031</v>
      </c>
      <c r="G6119" s="0" t="n">
        <v>0.0009529099214</v>
      </c>
      <c r="H6119" s="0" t="n">
        <v>1936.08</v>
      </c>
      <c r="I6119" s="0" t="n">
        <v>1.6015</v>
      </c>
      <c r="J6119" s="0" t="n">
        <v>4.14200999999999</v>
      </c>
      <c r="K6119" s="0" t="n">
        <v>338</v>
      </c>
      <c r="L6119" s="0" t="s">
        <v>20</v>
      </c>
      <c r="M6119" s="0" t="n">
        <f aca="false">35.3*G6119</f>
        <v>0.03363772022542</v>
      </c>
      <c r="N6119" s="0" t="n">
        <f aca="false">M6119*1000/365</f>
        <v>0.0921581376038904</v>
      </c>
      <c r="O6119" s="0" t="n">
        <f aca="false">Table1[[#This Row],[Detection frequency 2021]]/100*365</f>
        <v>15.1183365</v>
      </c>
      <c r="P6119" s="0" t="n">
        <f aca="false">Table1[[#This Row],[Flared days/year]]/12</f>
        <v>1.259861375</v>
      </c>
      <c r="Q6119" s="2" t="n">
        <f aca="false">Table1[[#This Row],['#days per month]]-P6175</f>
        <v>-0.32537316666667</v>
      </c>
    </row>
    <row r="6120" customFormat="false" ht="15.75" hidden="true" customHeight="false" outlineLevel="0" collapsed="false">
      <c r="A6120" s="0" t="s">
        <v>35</v>
      </c>
      <c r="B6120" s="0" t="s">
        <v>36</v>
      </c>
      <c r="C6120" s="0" t="s">
        <v>6295</v>
      </c>
      <c r="D6120" s="0" t="n">
        <v>3716</v>
      </c>
      <c r="E6120" s="0" t="n">
        <v>18.605265</v>
      </c>
      <c r="F6120" s="0" t="n">
        <v>-96.195752</v>
      </c>
      <c r="G6120" s="0" t="n">
        <v>0.000952622262</v>
      </c>
      <c r="H6120" s="0" t="n">
        <v>1955.67</v>
      </c>
      <c r="I6120" s="0" t="n">
        <v>1.6015</v>
      </c>
      <c r="J6120" s="0" t="n">
        <v>3.9604</v>
      </c>
      <c r="K6120" s="0" t="n">
        <v>202</v>
      </c>
      <c r="L6120" s="0" t="s">
        <v>20</v>
      </c>
      <c r="M6120" s="0" t="n">
        <f aca="false">35.3*G6120</f>
        <v>0.0336275658486</v>
      </c>
      <c r="N6120" s="0" t="n">
        <f aca="false">M6120*1000/365</f>
        <v>0.0921303173934247</v>
      </c>
      <c r="O6120" s="0" t="n">
        <f aca="false">Table1[[#This Row],[Detection frequency 2021]]/100*365</f>
        <v>14.45546</v>
      </c>
      <c r="P6120" s="0" t="n">
        <f aca="false">Table1[[#This Row],[Flared days/year]]/12</f>
        <v>1.20462166666667</v>
      </c>
      <c r="Q6120" s="2" t="n">
        <f aca="false">Table1[[#This Row],['#days per month]]-P6176</f>
        <v>-0.210106166666667</v>
      </c>
    </row>
    <row r="6121" customFormat="false" ht="15.75" hidden="true" customHeight="false" outlineLevel="0" collapsed="false">
      <c r="A6121" s="0" t="s">
        <v>645</v>
      </c>
      <c r="B6121" s="0" t="s">
        <v>646</v>
      </c>
      <c r="C6121" s="0" t="s">
        <v>6296</v>
      </c>
      <c r="D6121" s="0" t="n">
        <v>2016</v>
      </c>
      <c r="E6121" s="0" t="n">
        <v>31.360619</v>
      </c>
      <c r="F6121" s="0" t="n">
        <v>-103.290692</v>
      </c>
      <c r="G6121" s="0" t="n">
        <v>0.0009522582848</v>
      </c>
      <c r="H6121" s="0" t="n">
        <v>1856.88</v>
      </c>
      <c r="I6121" s="0" t="n">
        <v>2.24803</v>
      </c>
      <c r="J6121" s="0" t="n">
        <v>3.06747999999999</v>
      </c>
      <c r="K6121" s="0" t="n">
        <v>326</v>
      </c>
      <c r="L6121" s="0" t="s">
        <v>20</v>
      </c>
      <c r="M6121" s="0" t="n">
        <f aca="false">35.3*G6121</f>
        <v>0.03361471745344</v>
      </c>
      <c r="N6121" s="0" t="n">
        <f aca="false">M6121*1000/365</f>
        <v>0.0920951163107945</v>
      </c>
      <c r="O6121" s="0" t="n">
        <f aca="false">Table1[[#This Row],[Detection frequency 2021]]/100*365</f>
        <v>11.196302</v>
      </c>
      <c r="P6121" s="0" t="n">
        <f aca="false">Table1[[#This Row],[Flared days/year]]/12</f>
        <v>0.933025166666664</v>
      </c>
      <c r="Q6121" s="2" t="n">
        <f aca="false">Table1[[#This Row],['#days per month]]-P6177</f>
        <v>-0.363424416666669</v>
      </c>
    </row>
    <row r="6122" customFormat="false" ht="15.75" hidden="true" customHeight="false" outlineLevel="0" collapsed="false">
      <c r="A6122" s="0" t="s">
        <v>645</v>
      </c>
      <c r="B6122" s="0" t="s">
        <v>646</v>
      </c>
      <c r="C6122" s="0" t="s">
        <v>6297</v>
      </c>
      <c r="D6122" s="0" t="n">
        <v>840</v>
      </c>
      <c r="E6122" s="0" t="n">
        <v>48.059912</v>
      </c>
      <c r="F6122" s="0" t="n">
        <v>-102.800068</v>
      </c>
      <c r="G6122" s="0" t="n">
        <v>0.0009519588842</v>
      </c>
      <c r="H6122" s="0" t="n">
        <v>1915.08</v>
      </c>
      <c r="I6122" s="0" t="n">
        <v>1.57901</v>
      </c>
      <c r="J6122" s="0" t="n">
        <v>4.37318</v>
      </c>
      <c r="K6122" s="0" t="n">
        <v>343</v>
      </c>
      <c r="L6122" s="0" t="s">
        <v>20</v>
      </c>
      <c r="M6122" s="0" t="n">
        <f aca="false">35.3*G6122</f>
        <v>0.03360414861226</v>
      </c>
      <c r="N6122" s="0" t="n">
        <f aca="false">M6122*1000/365</f>
        <v>0.0920661605815342</v>
      </c>
      <c r="O6122" s="0" t="n">
        <f aca="false">Table1[[#This Row],[Detection frequency 2021]]/100*365</f>
        <v>15.962107</v>
      </c>
      <c r="P6122" s="0" t="n">
        <f aca="false">Table1[[#This Row],[Flared days/year]]/12</f>
        <v>1.33017558333333</v>
      </c>
      <c r="Q6122" s="2" t="n">
        <f aca="false">Table1[[#This Row],['#days per month]]-P6178</f>
        <v>-0.27070225</v>
      </c>
    </row>
    <row r="6123" customFormat="false" ht="15.75" hidden="true" customHeight="false" outlineLevel="0" collapsed="false">
      <c r="A6123" s="0" t="s">
        <v>24</v>
      </c>
      <c r="B6123" s="0" t="s">
        <v>25</v>
      </c>
      <c r="C6123" s="0" t="s">
        <v>6298</v>
      </c>
      <c r="D6123" s="0" t="n">
        <v>9440</v>
      </c>
      <c r="E6123" s="0" t="n">
        <v>66.650492</v>
      </c>
      <c r="F6123" s="0" t="n">
        <v>80.491655</v>
      </c>
      <c r="G6123" s="0" t="n">
        <v>0.000951301377</v>
      </c>
      <c r="H6123" s="0" t="n">
        <v>1629.89</v>
      </c>
      <c r="I6123" s="0" t="n">
        <v>1.6015</v>
      </c>
      <c r="J6123" s="0" t="n">
        <v>6.29371</v>
      </c>
      <c r="K6123" s="0" t="n">
        <v>286</v>
      </c>
      <c r="L6123" s="0" t="s">
        <v>20</v>
      </c>
      <c r="M6123" s="0" t="n">
        <f aca="false">35.3*G6123</f>
        <v>0.0335809386081</v>
      </c>
      <c r="N6123" s="0" t="n">
        <f aca="false">M6123*1000/365</f>
        <v>0.0920025715290411</v>
      </c>
      <c r="O6123" s="0" t="n">
        <f aca="false">Table1[[#This Row],[Detection frequency 2021]]/100*365</f>
        <v>22.9720415</v>
      </c>
      <c r="P6123" s="0" t="n">
        <f aca="false">Table1[[#This Row],[Flared days/year]]/12</f>
        <v>1.91433679166667</v>
      </c>
      <c r="Q6123" s="2" t="n">
        <f aca="false">Table1[[#This Row],['#days per month]]-P6179</f>
        <v>0.515869708333333</v>
      </c>
    </row>
    <row r="6124" customFormat="false" ht="15.75" hidden="true" customHeight="false" outlineLevel="0" collapsed="false">
      <c r="A6124" s="0" t="s">
        <v>1387</v>
      </c>
      <c r="B6124" s="0" t="s">
        <v>1388</v>
      </c>
      <c r="C6124" s="0" t="s">
        <v>6299</v>
      </c>
      <c r="D6124" s="0" t="n">
        <v>4444</v>
      </c>
      <c r="E6124" s="0" t="n">
        <v>-4.387362</v>
      </c>
      <c r="F6124" s="0" t="n">
        <v>-81.133022</v>
      </c>
      <c r="G6124" s="0" t="n">
        <v>0.0009505235225</v>
      </c>
      <c r="H6124" s="0" t="n">
        <v>1900.75</v>
      </c>
      <c r="I6124" s="0" t="n">
        <v>1.32152</v>
      </c>
      <c r="J6124" s="0" t="n">
        <v>10.1523</v>
      </c>
      <c r="K6124" s="0" t="n">
        <v>197</v>
      </c>
      <c r="L6124" s="0" t="s">
        <v>20</v>
      </c>
      <c r="M6124" s="0" t="n">
        <f aca="false">35.3*G6124</f>
        <v>0.03355348034425</v>
      </c>
      <c r="N6124" s="0" t="n">
        <f aca="false">M6124*1000/365</f>
        <v>0.0919273434089041</v>
      </c>
      <c r="O6124" s="0" t="n">
        <f aca="false">Table1[[#This Row],[Detection frequency 2021]]/100*365</f>
        <v>37.055895</v>
      </c>
      <c r="P6124" s="0" t="n">
        <f aca="false">Table1[[#This Row],[Flared days/year]]/12</f>
        <v>3.08799125</v>
      </c>
      <c r="Q6124" s="2" t="n">
        <f aca="false">Table1[[#This Row],['#days per month]]-P6180</f>
        <v>1.78298545833333</v>
      </c>
    </row>
    <row r="6125" customFormat="false" ht="15.75" hidden="true" customHeight="false" outlineLevel="0" collapsed="false">
      <c r="A6125" s="0" t="s">
        <v>645</v>
      </c>
      <c r="B6125" s="0" t="s">
        <v>646</v>
      </c>
      <c r="C6125" s="0" t="s">
        <v>6300</v>
      </c>
      <c r="D6125" s="0" t="n">
        <v>2127</v>
      </c>
      <c r="E6125" s="0" t="n">
        <v>31.6157</v>
      </c>
      <c r="F6125" s="0" t="n">
        <v>-102.99458</v>
      </c>
      <c r="G6125" s="0" t="n">
        <v>0.000950332728</v>
      </c>
      <c r="H6125" s="0" t="n">
        <v>1843.62</v>
      </c>
      <c r="I6125" s="0" t="n">
        <v>1.6015</v>
      </c>
      <c r="J6125" s="0" t="n">
        <v>2.4024</v>
      </c>
      <c r="K6125" s="0" t="n">
        <v>333</v>
      </c>
      <c r="L6125" s="0" t="s">
        <v>20</v>
      </c>
      <c r="M6125" s="0" t="n">
        <f aca="false">35.3*G6125</f>
        <v>0.0335467452984</v>
      </c>
      <c r="N6125" s="0" t="n">
        <f aca="false">M6125*1000/365</f>
        <v>0.0919088912284932</v>
      </c>
      <c r="O6125" s="0" t="n">
        <f aca="false">Table1[[#This Row],[Detection frequency 2021]]/100*365</f>
        <v>8.76876</v>
      </c>
      <c r="P6125" s="0" t="n">
        <f aca="false">Table1[[#This Row],[Flared days/year]]/12</f>
        <v>0.73073</v>
      </c>
      <c r="Q6125" s="2" t="n">
        <f aca="false">Table1[[#This Row],['#days per month]]-P6181</f>
        <v>-0.855414</v>
      </c>
    </row>
    <row r="6126" customFormat="false" ht="15.75" hidden="true" customHeight="false" outlineLevel="0" collapsed="false">
      <c r="A6126" s="0" t="s">
        <v>24</v>
      </c>
      <c r="B6126" s="0" t="s">
        <v>25</v>
      </c>
      <c r="C6126" s="0" t="s">
        <v>6301</v>
      </c>
      <c r="D6126" s="0" t="n">
        <v>9236</v>
      </c>
      <c r="E6126" s="0" t="n">
        <v>62.302002</v>
      </c>
      <c r="F6126" s="0" t="n">
        <v>77.389933</v>
      </c>
      <c r="G6126" s="0" t="n">
        <v>0.000949983427299999</v>
      </c>
      <c r="H6126" s="0" t="n">
        <v>1748</v>
      </c>
      <c r="I6126" s="0" t="n">
        <v>2.18109</v>
      </c>
      <c r="J6126" s="0" t="n">
        <v>3.33333</v>
      </c>
      <c r="K6126" s="0" t="n">
        <v>240</v>
      </c>
      <c r="L6126" s="0" t="s">
        <v>20</v>
      </c>
      <c r="M6126" s="0" t="n">
        <f aca="false">35.3*G6126</f>
        <v>0.03353441498369</v>
      </c>
      <c r="N6126" s="0" t="n">
        <f aca="false">M6126*1000/365</f>
        <v>0.0918751095443561</v>
      </c>
      <c r="O6126" s="0" t="n">
        <f aca="false">Table1[[#This Row],[Detection frequency 2021]]/100*365</f>
        <v>12.1666545</v>
      </c>
      <c r="P6126" s="0" t="n">
        <f aca="false">Table1[[#This Row],[Flared days/year]]/12</f>
        <v>1.013887875</v>
      </c>
      <c r="Q6126" s="2" t="n">
        <f aca="false">Table1[[#This Row],['#days per month]]-P6182</f>
        <v>-0.998110749999997</v>
      </c>
    </row>
    <row r="6127" customFormat="false" ht="15.75" hidden="true" customHeight="false" outlineLevel="0" collapsed="false">
      <c r="A6127" s="0" t="s">
        <v>24</v>
      </c>
      <c r="B6127" s="0" t="s">
        <v>25</v>
      </c>
      <c r="C6127" s="0" t="s">
        <v>6302</v>
      </c>
      <c r="D6127" s="0" t="n">
        <v>6481</v>
      </c>
      <c r="E6127" s="0" t="n">
        <v>59.595895</v>
      </c>
      <c r="F6127" s="0" t="n">
        <v>57.141466</v>
      </c>
      <c r="G6127" s="0" t="n">
        <v>0.0009496018383</v>
      </c>
      <c r="H6127" s="0" t="n">
        <v>1825.76</v>
      </c>
      <c r="I6127" s="0" t="n">
        <v>2.89473</v>
      </c>
      <c r="J6127" s="0" t="n">
        <v>1.63934</v>
      </c>
      <c r="K6127" s="0" t="n">
        <v>244</v>
      </c>
      <c r="L6127" s="0" t="s">
        <v>20</v>
      </c>
      <c r="M6127" s="0" t="n">
        <f aca="false">35.3*G6127</f>
        <v>0.03352094489199</v>
      </c>
      <c r="N6127" s="0" t="n">
        <f aca="false">M6127*1000/365</f>
        <v>0.0918382051835342</v>
      </c>
      <c r="O6127" s="0" t="n">
        <f aca="false">Table1[[#This Row],[Detection frequency 2021]]/100*365</f>
        <v>5.983591</v>
      </c>
      <c r="P6127" s="0" t="n">
        <f aca="false">Table1[[#This Row],[Flared days/year]]/12</f>
        <v>0.498632583333333</v>
      </c>
      <c r="Q6127" s="2" t="n">
        <f aca="false">Table1[[#This Row],['#days per month]]-P6183</f>
        <v>-1.65996829166667</v>
      </c>
    </row>
    <row r="6128" customFormat="false" ht="15.75" hidden="true" customHeight="false" outlineLevel="0" collapsed="false">
      <c r="A6128" s="0" t="s">
        <v>24</v>
      </c>
      <c r="B6128" s="0" t="s">
        <v>25</v>
      </c>
      <c r="C6128" s="0" t="s">
        <v>6303</v>
      </c>
      <c r="D6128" s="0" t="n">
        <v>9092</v>
      </c>
      <c r="E6128" s="0" t="n">
        <v>60.596036</v>
      </c>
      <c r="F6128" s="0" t="n">
        <v>76.508303</v>
      </c>
      <c r="G6128" s="0" t="n">
        <v>0.0009491762198</v>
      </c>
      <c r="H6128" s="0" t="n">
        <v>1861.89</v>
      </c>
      <c r="I6128" s="0" t="n">
        <v>1.6015</v>
      </c>
      <c r="J6128" s="0" t="n">
        <v>7.01753999999999</v>
      </c>
      <c r="K6128" s="0" t="n">
        <v>285</v>
      </c>
      <c r="L6128" s="0" t="s">
        <v>20</v>
      </c>
      <c r="M6128" s="0" t="n">
        <f aca="false">35.3*G6128</f>
        <v>0.03350592055894</v>
      </c>
      <c r="N6128" s="0" t="n">
        <f aca="false">M6128*1000/365</f>
        <v>0.0917970426272329</v>
      </c>
      <c r="O6128" s="0" t="n">
        <f aca="false">Table1[[#This Row],[Detection frequency 2021]]/100*365</f>
        <v>25.614021</v>
      </c>
      <c r="P6128" s="0" t="n">
        <f aca="false">Table1[[#This Row],[Flared days/year]]/12</f>
        <v>2.13450175</v>
      </c>
      <c r="Q6128" s="2" t="n">
        <f aca="false">Table1[[#This Row],['#days per month]]-P6184</f>
        <v>0.433568291666664</v>
      </c>
    </row>
    <row r="6129" customFormat="false" ht="15.75" hidden="true" customHeight="false" outlineLevel="0" collapsed="false">
      <c r="A6129" s="0" t="s">
        <v>645</v>
      </c>
      <c r="B6129" s="0" t="s">
        <v>646</v>
      </c>
      <c r="C6129" s="0" t="s">
        <v>6304</v>
      </c>
      <c r="D6129" s="0" t="n">
        <v>513</v>
      </c>
      <c r="E6129" s="0" t="n">
        <v>48.225305</v>
      </c>
      <c r="F6129" s="0" t="n">
        <v>-103.616452</v>
      </c>
      <c r="G6129" s="0" t="n">
        <v>0.000948838660299999</v>
      </c>
      <c r="H6129" s="0" t="n">
        <v>1945.22</v>
      </c>
      <c r="I6129" s="0" t="n">
        <v>1.6015</v>
      </c>
      <c r="J6129" s="0" t="n">
        <v>5.70571</v>
      </c>
      <c r="K6129" s="0" t="n">
        <v>333</v>
      </c>
      <c r="L6129" s="0" t="s">
        <v>20</v>
      </c>
      <c r="M6129" s="0" t="n">
        <f aca="false">35.3*G6129</f>
        <v>0.03349400470859</v>
      </c>
      <c r="N6129" s="0" t="n">
        <f aca="false">M6129*1000/365</f>
        <v>0.0917643964618903</v>
      </c>
      <c r="O6129" s="0" t="n">
        <f aca="false">Table1[[#This Row],[Detection frequency 2021]]/100*365</f>
        <v>20.8258415</v>
      </c>
      <c r="P6129" s="0" t="n">
        <f aca="false">Table1[[#This Row],[Flared days/year]]/12</f>
        <v>1.73548679166667</v>
      </c>
      <c r="Q6129" s="2" t="n">
        <f aca="false">Table1[[#This Row],['#days per month]]-P6185</f>
        <v>0.982132875000003</v>
      </c>
    </row>
    <row r="6130" customFormat="false" ht="15.75" hidden="true" customHeight="false" outlineLevel="0" collapsed="false">
      <c r="A6130" s="0" t="s">
        <v>2798</v>
      </c>
      <c r="B6130" s="0" t="s">
        <v>2799</v>
      </c>
      <c r="C6130" s="0" t="s">
        <v>6305</v>
      </c>
      <c r="D6130" s="0" t="n">
        <v>5413</v>
      </c>
      <c r="E6130" s="0" t="n">
        <v>44.741306</v>
      </c>
      <c r="F6130" s="0" t="n">
        <v>23.5796</v>
      </c>
      <c r="G6130" s="0" t="n">
        <v>0.000948806372</v>
      </c>
      <c r="H6130" s="0" t="n">
        <v>1871.33</v>
      </c>
      <c r="I6130" s="0" t="n">
        <v>1.6015</v>
      </c>
      <c r="J6130" s="0" t="n">
        <v>1.67784999999999</v>
      </c>
      <c r="K6130" s="0" t="n">
        <v>298</v>
      </c>
      <c r="L6130" s="0" t="s">
        <v>20</v>
      </c>
      <c r="M6130" s="0" t="n">
        <f aca="false">35.3*G6130</f>
        <v>0.0334928649316</v>
      </c>
      <c r="N6130" s="0" t="n">
        <f aca="false">M6130*1000/365</f>
        <v>0.0917612737852055</v>
      </c>
      <c r="O6130" s="0" t="n">
        <f aca="false">Table1[[#This Row],[Detection frequency 2021]]/100*365</f>
        <v>6.12415249999996</v>
      </c>
      <c r="P6130" s="0" t="n">
        <f aca="false">Table1[[#This Row],[Flared days/year]]/12</f>
        <v>0.510346041666664</v>
      </c>
      <c r="Q6130" s="2" t="n">
        <f aca="false">Table1[[#This Row],['#days per month]]-P6186</f>
        <v>-0.817365791666669</v>
      </c>
    </row>
    <row r="6131" customFormat="false" ht="15.75" hidden="true" customHeight="false" outlineLevel="0" collapsed="false">
      <c r="A6131" s="0" t="s">
        <v>161</v>
      </c>
      <c r="B6131" s="0" t="s">
        <v>162</v>
      </c>
      <c r="C6131" s="0" t="s">
        <v>6306</v>
      </c>
      <c r="D6131" s="0" t="n">
        <v>9675</v>
      </c>
      <c r="E6131" s="0" t="n">
        <v>40.078198</v>
      </c>
      <c r="F6131" s="0" t="n">
        <v>83.092251</v>
      </c>
      <c r="G6131" s="0" t="n">
        <v>0.0009481958296</v>
      </c>
      <c r="H6131" s="0" t="n">
        <v>1684.8</v>
      </c>
      <c r="I6131" s="0" t="n">
        <v>1.6015</v>
      </c>
      <c r="J6131" s="0" t="n">
        <v>3.11526</v>
      </c>
      <c r="K6131" s="0" t="n">
        <v>321</v>
      </c>
      <c r="L6131" s="0" t="s">
        <v>20</v>
      </c>
      <c r="M6131" s="0" t="n">
        <f aca="false">35.3*G6131</f>
        <v>0.03347131278488</v>
      </c>
      <c r="N6131" s="0" t="n">
        <f aca="false">M6131*1000/365</f>
        <v>0.0917022268078904</v>
      </c>
      <c r="O6131" s="0" t="n">
        <f aca="false">Table1[[#This Row],[Detection frequency 2021]]/100*365</f>
        <v>11.370699</v>
      </c>
      <c r="P6131" s="0" t="n">
        <f aca="false">Table1[[#This Row],[Flared days/year]]/12</f>
        <v>0.94755825</v>
      </c>
      <c r="Q6131" s="2" t="n">
        <f aca="false">Table1[[#This Row],['#days per month]]-P6187</f>
        <v>-0.290330124999997</v>
      </c>
    </row>
    <row r="6132" customFormat="false" ht="15.75" hidden="true" customHeight="false" outlineLevel="0" collapsed="false">
      <c r="A6132" s="0" t="s">
        <v>645</v>
      </c>
      <c r="B6132" s="0" t="s">
        <v>646</v>
      </c>
      <c r="C6132" s="0" t="s">
        <v>6307</v>
      </c>
      <c r="D6132" s="0" t="n">
        <v>701</v>
      </c>
      <c r="E6132" s="0" t="n">
        <v>48.2542909999999</v>
      </c>
      <c r="F6132" s="0" t="n">
        <v>-102.987252</v>
      </c>
      <c r="G6132" s="0" t="n">
        <v>0.0009480020998</v>
      </c>
      <c r="H6132" s="0" t="n">
        <v>1889.41</v>
      </c>
      <c r="I6132" s="0" t="n">
        <v>1.6015</v>
      </c>
      <c r="J6132" s="0" t="n">
        <v>5.10511</v>
      </c>
      <c r="K6132" s="0" t="n">
        <v>333</v>
      </c>
      <c r="L6132" s="0" t="s">
        <v>20</v>
      </c>
      <c r="M6132" s="0" t="n">
        <f aca="false">35.3*G6132</f>
        <v>0.03346447412294</v>
      </c>
      <c r="N6132" s="0" t="n">
        <f aca="false">M6132*1000/365</f>
        <v>0.0916834907477808</v>
      </c>
      <c r="O6132" s="0" t="n">
        <f aca="false">Table1[[#This Row],[Detection frequency 2021]]/100*365</f>
        <v>18.6336515</v>
      </c>
      <c r="P6132" s="0" t="n">
        <f aca="false">Table1[[#This Row],[Flared days/year]]/12</f>
        <v>1.55280429166667</v>
      </c>
      <c r="Q6132" s="2" t="n">
        <f aca="false">Table1[[#This Row],['#days per month]]-P6188</f>
        <v>0.453406041666667</v>
      </c>
    </row>
    <row r="6133" customFormat="false" ht="15.75" hidden="true" customHeight="false" outlineLevel="0" collapsed="false">
      <c r="A6133" s="0" t="s">
        <v>468</v>
      </c>
      <c r="B6133" s="0" t="s">
        <v>469</v>
      </c>
      <c r="C6133" s="0" t="s">
        <v>6308</v>
      </c>
      <c r="D6133" s="0" t="n">
        <v>7640</v>
      </c>
      <c r="E6133" s="0" t="n">
        <v>28.922953</v>
      </c>
      <c r="F6133" s="0" t="n">
        <v>47.9724099999999</v>
      </c>
      <c r="G6133" s="0" t="n">
        <v>0.00213947265809999</v>
      </c>
      <c r="H6133" s="0" t="n">
        <v>1847.43</v>
      </c>
      <c r="I6133" s="0" t="n">
        <v>1.6015</v>
      </c>
      <c r="J6133" s="0" t="n">
        <v>2.46305</v>
      </c>
      <c r="K6133" s="0" t="n">
        <v>406</v>
      </c>
      <c r="L6133" s="0" t="s">
        <v>20</v>
      </c>
      <c r="M6133" s="0" t="n">
        <f aca="false">35.3*G6133</f>
        <v>0.0755233848309296</v>
      </c>
      <c r="N6133" s="0" t="n">
        <f aca="false">M6133*1000/365</f>
        <v>0.206913383098437</v>
      </c>
      <c r="O6133" s="0" t="n">
        <f aca="false">Table1[[#This Row],[Detection frequency 2021]]/100*365</f>
        <v>8.9901325</v>
      </c>
      <c r="P6133" s="0" t="n">
        <f aca="false">Table1[[#This Row],[Flared days/year]]/12</f>
        <v>0.749177708333333</v>
      </c>
      <c r="Q6133" s="2" t="n">
        <f aca="false">Table1[[#This Row],['#days per month]]-P6189</f>
        <v>-0.712282291666667</v>
      </c>
    </row>
    <row r="6134" customFormat="false" ht="15.75" hidden="true" customHeight="false" outlineLevel="0" collapsed="false">
      <c r="A6134" s="0" t="s">
        <v>645</v>
      </c>
      <c r="B6134" s="0" t="s">
        <v>646</v>
      </c>
      <c r="C6134" s="0" t="s">
        <v>6309</v>
      </c>
      <c r="D6134" s="0" t="n">
        <v>2616</v>
      </c>
      <c r="E6134" s="0" t="n">
        <v>31.9248169999999</v>
      </c>
      <c r="F6134" s="0" t="n">
        <v>-101.639232999999</v>
      </c>
      <c r="G6134" s="0" t="n">
        <v>0.0009476880227</v>
      </c>
      <c r="H6134" s="0" t="n">
        <v>1801.1</v>
      </c>
      <c r="I6134" s="0" t="n">
        <v>1.6015</v>
      </c>
      <c r="J6134" s="0" t="n">
        <v>4.14200999999999</v>
      </c>
      <c r="K6134" s="0" t="n">
        <v>338</v>
      </c>
      <c r="L6134" s="0" t="s">
        <v>20</v>
      </c>
      <c r="M6134" s="0" t="n">
        <f aca="false">35.3*G6134</f>
        <v>0.03345338720131</v>
      </c>
      <c r="N6134" s="0" t="n">
        <f aca="false">M6134*1000/365</f>
        <v>0.0916531156200274</v>
      </c>
      <c r="O6134" s="0" t="n">
        <f aca="false">Table1[[#This Row],[Detection frequency 2021]]/100*365</f>
        <v>15.1183365</v>
      </c>
      <c r="P6134" s="0" t="n">
        <f aca="false">Table1[[#This Row],[Flared days/year]]/12</f>
        <v>1.259861375</v>
      </c>
      <c r="Q6134" s="2" t="n">
        <f aca="false">Table1[[#This Row],['#days per month]]-P6190</f>
        <v>0.185067166666667</v>
      </c>
    </row>
    <row r="6135" customFormat="false" ht="15.75" hidden="true" customHeight="false" outlineLevel="0" collapsed="false">
      <c r="A6135" s="0" t="s">
        <v>645</v>
      </c>
      <c r="B6135" s="0" t="s">
        <v>646</v>
      </c>
      <c r="C6135" s="0" t="s">
        <v>6310</v>
      </c>
      <c r="D6135" s="0" t="n">
        <v>2443</v>
      </c>
      <c r="E6135" s="0" t="n">
        <v>32.431126</v>
      </c>
      <c r="F6135" s="0" t="n">
        <v>-101.912074</v>
      </c>
      <c r="G6135" s="0" t="n">
        <v>0.000947426781</v>
      </c>
      <c r="H6135" s="0" t="n">
        <v>1855.4</v>
      </c>
      <c r="I6135" s="0" t="n">
        <v>1.6015</v>
      </c>
      <c r="J6135" s="0" t="n">
        <v>7.12166</v>
      </c>
      <c r="K6135" s="0" t="n">
        <v>337</v>
      </c>
      <c r="L6135" s="0" t="s">
        <v>20</v>
      </c>
      <c r="M6135" s="0" t="n">
        <f aca="false">35.3*G6135</f>
        <v>0.0334441653693</v>
      </c>
      <c r="N6135" s="0" t="n">
        <f aca="false">M6135*1000/365</f>
        <v>0.0916278503268493</v>
      </c>
      <c r="O6135" s="0" t="n">
        <f aca="false">Table1[[#This Row],[Detection frequency 2021]]/100*365</f>
        <v>25.994059</v>
      </c>
      <c r="P6135" s="0" t="n">
        <f aca="false">Table1[[#This Row],[Flared days/year]]/12</f>
        <v>2.16617158333333</v>
      </c>
      <c r="Q6135" s="2" t="n">
        <f aca="false">Table1[[#This Row],['#days per month]]-P6191</f>
        <v>0.577241416666667</v>
      </c>
    </row>
    <row r="6136" customFormat="false" ht="15.75" hidden="true" customHeight="false" outlineLevel="0" collapsed="false">
      <c r="A6136" s="0" t="s">
        <v>645</v>
      </c>
      <c r="B6136" s="0" t="s">
        <v>646</v>
      </c>
      <c r="C6136" s="0" t="s">
        <v>6311</v>
      </c>
      <c r="D6136" s="0" t="n">
        <v>1829</v>
      </c>
      <c r="E6136" s="0" t="n">
        <v>31.221825</v>
      </c>
      <c r="F6136" s="0" t="n">
        <v>-103.531577</v>
      </c>
      <c r="G6136" s="0" t="n">
        <v>0.0009473123043</v>
      </c>
      <c r="H6136" s="0" t="n">
        <v>1838.84</v>
      </c>
      <c r="I6136" s="0" t="n">
        <v>1.6015</v>
      </c>
      <c r="J6136" s="0" t="n">
        <v>6.52818999999999</v>
      </c>
      <c r="K6136" s="0" t="n">
        <v>337</v>
      </c>
      <c r="L6136" s="0" t="s">
        <v>20</v>
      </c>
      <c r="M6136" s="0" t="n">
        <f aca="false">35.3*G6136</f>
        <v>0.03344012434179</v>
      </c>
      <c r="N6136" s="0" t="n">
        <f aca="false">M6136*1000/365</f>
        <v>0.0916167790186027</v>
      </c>
      <c r="O6136" s="0" t="n">
        <f aca="false">Table1[[#This Row],[Detection frequency 2021]]/100*365</f>
        <v>23.8278935</v>
      </c>
      <c r="P6136" s="0" t="n">
        <f aca="false">Table1[[#This Row],[Flared days/year]]/12</f>
        <v>1.98565779166666</v>
      </c>
      <c r="Q6136" s="2" t="n">
        <f aca="false">Table1[[#This Row],['#days per month]]-P6192</f>
        <v>0.349554416666663</v>
      </c>
    </row>
    <row r="6137" customFormat="false" ht="15.75" hidden="true" customHeight="false" outlineLevel="0" collapsed="false">
      <c r="A6137" s="0" t="s">
        <v>51</v>
      </c>
      <c r="B6137" s="0" t="s">
        <v>52</v>
      </c>
      <c r="C6137" s="0" t="s">
        <v>6312</v>
      </c>
      <c r="D6137" s="0" t="n">
        <v>5500</v>
      </c>
      <c r="E6137" s="0" t="n">
        <v>31.6644469999999</v>
      </c>
      <c r="F6137" s="0" t="n">
        <v>5.970576</v>
      </c>
      <c r="G6137" s="0" t="n">
        <v>0.0009936841737</v>
      </c>
      <c r="H6137" s="0" t="n">
        <v>1686.76</v>
      </c>
      <c r="I6137" s="0" t="n">
        <v>1.57745</v>
      </c>
      <c r="J6137" s="0" t="n">
        <v>5.64516</v>
      </c>
      <c r="K6137" s="0" t="n">
        <v>372</v>
      </c>
      <c r="L6137" s="0" t="s">
        <v>20</v>
      </c>
      <c r="M6137" s="0" t="n">
        <f aca="false">35.3*G6137</f>
        <v>0.03507705133161</v>
      </c>
      <c r="N6137" s="0" t="n">
        <f aca="false">M6137*1000/365</f>
        <v>0.0961015104975616</v>
      </c>
      <c r="O6137" s="0" t="n">
        <f aca="false">Table1[[#This Row],[Detection frequency 2021]]/100*365</f>
        <v>20.604834</v>
      </c>
      <c r="P6137" s="0" t="n">
        <f aca="false">Table1[[#This Row],[Flared days/year]]/12</f>
        <v>1.7170695</v>
      </c>
      <c r="Q6137" s="2" t="n">
        <f aca="false">Table1[[#This Row],['#days per month]]-P6193</f>
        <v>0.835427208333333</v>
      </c>
    </row>
    <row r="6138" customFormat="false" ht="15.75" hidden="true" customHeight="false" outlineLevel="0" collapsed="false">
      <c r="A6138" s="0" t="s">
        <v>645</v>
      </c>
      <c r="B6138" s="0" t="s">
        <v>646</v>
      </c>
      <c r="C6138" s="0" t="s">
        <v>6313</v>
      </c>
      <c r="D6138" s="0" t="n">
        <v>745</v>
      </c>
      <c r="E6138" s="0" t="n">
        <v>48.022656</v>
      </c>
      <c r="F6138" s="0" t="n">
        <v>-102.926637</v>
      </c>
      <c r="G6138" s="0" t="n">
        <v>0.000946546190999999</v>
      </c>
      <c r="H6138" s="0" t="n">
        <v>1931.62</v>
      </c>
      <c r="I6138" s="0" t="n">
        <v>1.6015</v>
      </c>
      <c r="J6138" s="0" t="n">
        <v>8.33333</v>
      </c>
      <c r="K6138" s="0" t="n">
        <v>336</v>
      </c>
      <c r="L6138" s="0" t="s">
        <v>20</v>
      </c>
      <c r="M6138" s="0" t="n">
        <f aca="false">35.3*G6138</f>
        <v>0.0334130805423</v>
      </c>
      <c r="N6138" s="0" t="n">
        <f aca="false">M6138*1000/365</f>
        <v>0.0915426864172601</v>
      </c>
      <c r="O6138" s="0" t="n">
        <f aca="false">Table1[[#This Row],[Detection frequency 2021]]/100*365</f>
        <v>30.4166545</v>
      </c>
      <c r="P6138" s="0" t="n">
        <f aca="false">Table1[[#This Row],[Flared days/year]]/12</f>
        <v>2.53472120833333</v>
      </c>
      <c r="Q6138" s="2" t="n">
        <f aca="false">Table1[[#This Row],['#days per month]]-P6194</f>
        <v>1.06155079166667</v>
      </c>
    </row>
    <row r="6139" customFormat="false" ht="15.75" hidden="true" customHeight="false" outlineLevel="0" collapsed="false">
      <c r="A6139" s="0" t="s">
        <v>24</v>
      </c>
      <c r="B6139" s="0" t="s">
        <v>25</v>
      </c>
      <c r="C6139" s="0" t="s">
        <v>6314</v>
      </c>
      <c r="D6139" s="0" t="n">
        <v>6766</v>
      </c>
      <c r="E6139" s="0" t="n">
        <v>51.752869</v>
      </c>
      <c r="F6139" s="0" t="n">
        <v>50.590891</v>
      </c>
      <c r="G6139" s="0" t="n">
        <v>0.0009461176372</v>
      </c>
      <c r="H6139" s="0" t="n">
        <v>1709.25</v>
      </c>
      <c r="I6139" s="0" t="n">
        <v>1.6015</v>
      </c>
      <c r="J6139" s="0" t="n">
        <v>2.60586</v>
      </c>
      <c r="K6139" s="0" t="n">
        <v>307</v>
      </c>
      <c r="L6139" s="0" t="s">
        <v>218</v>
      </c>
      <c r="M6139" s="0" t="n">
        <f aca="false">35.3*G6139</f>
        <v>0.03339795259316</v>
      </c>
      <c r="N6139" s="0" t="n">
        <f aca="false">M6139*1000/365</f>
        <v>0.0915012399812603</v>
      </c>
      <c r="O6139" s="0" t="n">
        <f aca="false">Table1[[#This Row],[Detection frequency 2021]]/100*365</f>
        <v>9.511389</v>
      </c>
      <c r="P6139" s="0" t="n">
        <f aca="false">Table1[[#This Row],[Flared days/year]]/12</f>
        <v>0.79261575</v>
      </c>
      <c r="Q6139" s="2" t="n">
        <f aca="false">Table1[[#This Row],['#days per month]]-P6195</f>
        <v>-2.17004666666667</v>
      </c>
    </row>
    <row r="6140" customFormat="false" ht="15.75" hidden="true" customHeight="false" outlineLevel="0" collapsed="false">
      <c r="A6140" s="0" t="s">
        <v>51</v>
      </c>
      <c r="B6140" s="0" t="s">
        <v>52</v>
      </c>
      <c r="C6140" s="0" t="s">
        <v>6315</v>
      </c>
      <c r="D6140" s="0" t="n">
        <v>5486</v>
      </c>
      <c r="E6140" s="0" t="n">
        <v>31.6716219999999</v>
      </c>
      <c r="F6140" s="0" t="n">
        <v>5.816656</v>
      </c>
      <c r="G6140" s="0" t="n">
        <v>0.0009471596687</v>
      </c>
      <c r="H6140" s="0" t="n">
        <v>1805.22</v>
      </c>
      <c r="I6140" s="0" t="n">
        <v>3.48834</v>
      </c>
      <c r="J6140" s="0" t="n">
        <v>5.88235</v>
      </c>
      <c r="K6140" s="0" t="n">
        <v>374</v>
      </c>
      <c r="L6140" s="0" t="s">
        <v>20</v>
      </c>
      <c r="M6140" s="0" t="n">
        <f aca="false">35.3*G6140</f>
        <v>0.03343473630511</v>
      </c>
      <c r="N6140" s="0" t="n">
        <f aca="false">M6140*1000/365</f>
        <v>0.091602017274274</v>
      </c>
      <c r="O6140" s="0" t="n">
        <f aca="false">Table1[[#This Row],[Detection frequency 2021]]/100*365</f>
        <v>21.4705775</v>
      </c>
      <c r="P6140" s="0" t="n">
        <f aca="false">Table1[[#This Row],[Flared days/year]]/12</f>
        <v>1.78921479166667</v>
      </c>
      <c r="Q6140" s="2" t="n">
        <f aca="false">Table1[[#This Row],['#days per month]]-P6196</f>
        <v>0.0993986250000001</v>
      </c>
    </row>
    <row r="6141" customFormat="false" ht="15.75" hidden="true" customHeight="false" outlineLevel="0" collapsed="false">
      <c r="A6141" s="0" t="s">
        <v>161</v>
      </c>
      <c r="B6141" s="0" t="s">
        <v>162</v>
      </c>
      <c r="C6141" s="0" t="s">
        <v>6316</v>
      </c>
      <c r="D6141" s="0" t="n">
        <v>9608</v>
      </c>
      <c r="E6141" s="0" t="n">
        <v>41.476807</v>
      </c>
      <c r="F6141" s="0" t="n">
        <v>81.960252</v>
      </c>
      <c r="G6141" s="0" t="n">
        <v>0.0009459444545</v>
      </c>
      <c r="H6141" s="0" t="n">
        <v>1735.22</v>
      </c>
      <c r="I6141" s="0" t="n">
        <v>1.6015</v>
      </c>
      <c r="J6141" s="0" t="n">
        <v>3.64742</v>
      </c>
      <c r="K6141" s="0" t="n">
        <v>329</v>
      </c>
      <c r="L6141" s="0" t="s">
        <v>20</v>
      </c>
      <c r="M6141" s="0" t="n">
        <f aca="false">35.3*G6141</f>
        <v>0.03339183924385</v>
      </c>
      <c r="N6141" s="0" t="n">
        <f aca="false">M6141*1000/365</f>
        <v>0.0914844910790411</v>
      </c>
      <c r="O6141" s="0" t="n">
        <f aca="false">Table1[[#This Row],[Detection frequency 2021]]/100*365</f>
        <v>13.313083</v>
      </c>
      <c r="P6141" s="0" t="n">
        <f aca="false">Table1[[#This Row],[Flared days/year]]/12</f>
        <v>1.10942358333333</v>
      </c>
      <c r="Q6141" s="2" t="n">
        <f aca="false">Table1[[#This Row],['#days per month]]-P6197</f>
        <v>-0.0903070833333335</v>
      </c>
    </row>
    <row r="6142" customFormat="false" ht="15.75" hidden="true" customHeight="false" outlineLevel="0" collapsed="false">
      <c r="A6142" s="0" t="s">
        <v>726</v>
      </c>
      <c r="B6142" s="0" t="s">
        <v>727</v>
      </c>
      <c r="C6142" s="0" t="s">
        <v>6317</v>
      </c>
      <c r="D6142" s="0" t="n">
        <v>5077</v>
      </c>
      <c r="E6142" s="0" t="n">
        <v>61.486214</v>
      </c>
      <c r="F6142" s="0" t="n">
        <v>1.462487</v>
      </c>
      <c r="G6142" s="0" t="n">
        <v>0.000945891619099999</v>
      </c>
      <c r="H6142" s="0" t="n">
        <v>1839.05</v>
      </c>
      <c r="I6142" s="0" t="n">
        <v>1.6015</v>
      </c>
      <c r="J6142" s="0" t="n">
        <v>1.72414</v>
      </c>
      <c r="K6142" s="0" t="n">
        <v>116</v>
      </c>
      <c r="L6142" s="0" t="s">
        <v>20</v>
      </c>
      <c r="M6142" s="0" t="n">
        <f aca="false">35.3*G6142</f>
        <v>0.03338997415423</v>
      </c>
      <c r="N6142" s="0" t="n">
        <f aca="false">M6142*1000/365</f>
        <v>0.0914793812444657</v>
      </c>
      <c r="O6142" s="0" t="n">
        <f aca="false">Table1[[#This Row],[Detection frequency 2021]]/100*365</f>
        <v>6.293111</v>
      </c>
      <c r="P6142" s="0" t="n">
        <f aca="false">Table1[[#This Row],[Flared days/year]]/12</f>
        <v>0.524425916666667</v>
      </c>
      <c r="Q6142" s="2" t="n">
        <f aca="false">Table1[[#This Row],['#days per month]]-P6198</f>
        <v>-0.928599541666667</v>
      </c>
    </row>
    <row r="6143" customFormat="false" ht="15.75" hidden="true" customHeight="false" outlineLevel="0" collapsed="false">
      <c r="A6143" s="0" t="s">
        <v>24</v>
      </c>
      <c r="B6143" s="0" t="s">
        <v>25</v>
      </c>
      <c r="C6143" s="0" t="s">
        <v>6318</v>
      </c>
      <c r="D6143" s="0" t="n">
        <v>9106</v>
      </c>
      <c r="E6143" s="0" t="n">
        <v>63.06163</v>
      </c>
      <c r="F6143" s="0" t="n">
        <v>76.692132</v>
      </c>
      <c r="G6143" s="0" t="n">
        <v>0.0009455540596</v>
      </c>
      <c r="H6143" s="0" t="n">
        <v>1745.11</v>
      </c>
      <c r="I6143" s="0" t="n">
        <v>1.6015</v>
      </c>
      <c r="J6143" s="0" t="n">
        <v>4.21053</v>
      </c>
      <c r="K6143" s="0" t="n">
        <v>285</v>
      </c>
      <c r="L6143" s="0" t="s">
        <v>20</v>
      </c>
      <c r="M6143" s="0" t="n">
        <f aca="false">35.3*G6143</f>
        <v>0.03337805830388</v>
      </c>
      <c r="N6143" s="0" t="n">
        <f aca="false">M6143*1000/365</f>
        <v>0.0914467350791233</v>
      </c>
      <c r="O6143" s="0" t="n">
        <f aca="false">Table1[[#This Row],[Detection frequency 2021]]/100*365</f>
        <v>15.3684345</v>
      </c>
      <c r="P6143" s="0" t="n">
        <f aca="false">Table1[[#This Row],[Flared days/year]]/12</f>
        <v>1.280702875</v>
      </c>
      <c r="Q6143" s="2" t="n">
        <f aca="false">Table1[[#This Row],['#days per month]]-P6199</f>
        <v>0.347677708333336</v>
      </c>
    </row>
    <row r="6144" customFormat="false" ht="15.75" hidden="true" customHeight="false" outlineLevel="0" collapsed="false">
      <c r="A6144" s="0" t="s">
        <v>645</v>
      </c>
      <c r="B6144" s="0" t="s">
        <v>646</v>
      </c>
      <c r="C6144" s="0" t="s">
        <v>6319</v>
      </c>
      <c r="D6144" s="0" t="n">
        <v>2262</v>
      </c>
      <c r="E6144" s="0" t="n">
        <v>32.177988</v>
      </c>
      <c r="F6144" s="0" t="n">
        <v>-102.267718</v>
      </c>
      <c r="G6144" s="0" t="n">
        <v>0.0009453838122</v>
      </c>
      <c r="H6144" s="0" t="n">
        <v>1805.79</v>
      </c>
      <c r="I6144" s="0" t="n">
        <v>1.6015</v>
      </c>
      <c r="J6144" s="0" t="n">
        <v>0.882352999999999</v>
      </c>
      <c r="K6144" s="0" t="n">
        <v>340</v>
      </c>
      <c r="L6144" s="0" t="s">
        <v>20</v>
      </c>
      <c r="M6144" s="0" t="n">
        <f aca="false">35.3*G6144</f>
        <v>0.03337204857066</v>
      </c>
      <c r="N6144" s="0" t="n">
        <f aca="false">M6144*1000/365</f>
        <v>0.0914302700566027</v>
      </c>
      <c r="O6144" s="0" t="n">
        <f aca="false">Table1[[#This Row],[Detection frequency 2021]]/100*365</f>
        <v>3.22058845</v>
      </c>
      <c r="P6144" s="0" t="n">
        <f aca="false">Table1[[#This Row],[Flared days/year]]/12</f>
        <v>0.268382370833333</v>
      </c>
      <c r="Q6144" s="2" t="n">
        <f aca="false">Table1[[#This Row],['#days per month]]-P6200</f>
        <v>-1.5462485875</v>
      </c>
    </row>
    <row r="6145" customFormat="false" ht="15.75" hidden="true" customHeight="false" outlineLevel="0" collapsed="false">
      <c r="A6145" s="0" t="s">
        <v>645</v>
      </c>
      <c r="B6145" s="0" t="s">
        <v>646</v>
      </c>
      <c r="C6145" s="0" t="s">
        <v>6320</v>
      </c>
      <c r="D6145" s="0" t="n">
        <v>2541</v>
      </c>
      <c r="E6145" s="0" t="n">
        <v>31.9806359999999</v>
      </c>
      <c r="F6145" s="0" t="n">
        <v>-101.738578</v>
      </c>
      <c r="G6145" s="0" t="n">
        <v>0.0009453045591</v>
      </c>
      <c r="H6145" s="0" t="n">
        <v>1863.06</v>
      </c>
      <c r="I6145" s="0" t="n">
        <v>1.6015</v>
      </c>
      <c r="J6145" s="0" t="n">
        <v>1.17994</v>
      </c>
      <c r="K6145" s="0" t="n">
        <v>339</v>
      </c>
      <c r="L6145" s="0" t="s">
        <v>20</v>
      </c>
      <c r="M6145" s="0" t="n">
        <f aca="false">35.3*G6145</f>
        <v>0.03336925093623</v>
      </c>
      <c r="N6145" s="0" t="n">
        <f aca="false">M6145*1000/365</f>
        <v>0.0914226053047397</v>
      </c>
      <c r="O6145" s="0" t="n">
        <f aca="false">Table1[[#This Row],[Detection frequency 2021]]/100*365</f>
        <v>4.306781</v>
      </c>
      <c r="P6145" s="0" t="n">
        <f aca="false">Table1[[#This Row],[Flared days/year]]/12</f>
        <v>0.358898416666667</v>
      </c>
      <c r="Q6145" s="2" t="n">
        <f aca="false">Table1[[#This Row],['#days per month]]-P6201</f>
        <v>-0.37403375</v>
      </c>
    </row>
    <row r="6146" customFormat="false" ht="15.75" hidden="true" customHeight="false" outlineLevel="0" collapsed="false">
      <c r="A6146" s="0" t="s">
        <v>28</v>
      </c>
      <c r="B6146" s="0" t="s">
        <v>29</v>
      </c>
      <c r="C6146" s="0" t="s">
        <v>6321</v>
      </c>
      <c r="D6146" s="0" t="n">
        <v>9861</v>
      </c>
      <c r="E6146" s="0" t="n">
        <v>36.526447</v>
      </c>
      <c r="F6146" s="0" t="n">
        <v>60.869172</v>
      </c>
      <c r="G6146" s="0" t="n">
        <v>0.000945037446799999</v>
      </c>
      <c r="H6146" s="0" t="n">
        <v>1836.18</v>
      </c>
      <c r="I6146" s="0" t="n">
        <v>1.6015</v>
      </c>
      <c r="J6146" s="0" t="n">
        <v>8.22943</v>
      </c>
      <c r="K6146" s="0" t="n">
        <v>401</v>
      </c>
      <c r="L6146" s="0" t="s">
        <v>20</v>
      </c>
      <c r="M6146" s="0" t="n">
        <f aca="false">35.3*G6146</f>
        <v>0.03335982187204</v>
      </c>
      <c r="N6146" s="0" t="n">
        <f aca="false">M6146*1000/365</f>
        <v>0.0913967722521643</v>
      </c>
      <c r="O6146" s="0" t="n">
        <f aca="false">Table1[[#This Row],[Detection frequency 2021]]/100*365</f>
        <v>30.0374195</v>
      </c>
      <c r="P6146" s="0" t="n">
        <f aca="false">Table1[[#This Row],[Flared days/year]]/12</f>
        <v>2.50311829166667</v>
      </c>
      <c r="Q6146" s="2" t="n">
        <f aca="false">Table1[[#This Row],['#days per month]]-P6202</f>
        <v>1.10465120833333</v>
      </c>
    </row>
    <row r="6147" customFormat="false" ht="15.75" hidden="true" customHeight="false" outlineLevel="0" collapsed="false">
      <c r="A6147" s="0" t="s">
        <v>645</v>
      </c>
      <c r="B6147" s="0" t="s">
        <v>646</v>
      </c>
      <c r="C6147" s="0" t="s">
        <v>6322</v>
      </c>
      <c r="D6147" s="0" t="n">
        <v>2092</v>
      </c>
      <c r="E6147" s="0" t="n">
        <v>31.264584</v>
      </c>
      <c r="F6147" s="0" t="n">
        <v>-103.058263</v>
      </c>
      <c r="G6147" s="0" t="n">
        <v>0.0009446558578</v>
      </c>
      <c r="H6147" s="0" t="n">
        <v>1805.26</v>
      </c>
      <c r="I6147" s="0" t="n">
        <v>1.6015</v>
      </c>
      <c r="J6147" s="0" t="n">
        <v>7.87878999999999</v>
      </c>
      <c r="K6147" s="0" t="n">
        <v>330</v>
      </c>
      <c r="L6147" s="0" t="s">
        <v>20</v>
      </c>
      <c r="M6147" s="0" t="n">
        <f aca="false">35.3*G6147</f>
        <v>0.03334635178034</v>
      </c>
      <c r="N6147" s="0" t="n">
        <f aca="false">M6147*1000/365</f>
        <v>0.0913598678913425</v>
      </c>
      <c r="O6147" s="0" t="n">
        <f aca="false">Table1[[#This Row],[Detection frequency 2021]]/100*365</f>
        <v>28.7575835</v>
      </c>
      <c r="P6147" s="0" t="n">
        <f aca="false">Table1[[#This Row],[Flared days/year]]/12</f>
        <v>2.39646529166666</v>
      </c>
      <c r="Q6147" s="2" t="n">
        <f aca="false">Table1[[#This Row],['#days per month]]-P6203</f>
        <v>1.20754166666666</v>
      </c>
    </row>
    <row r="6148" customFormat="false" ht="15.75" hidden="true" customHeight="false" outlineLevel="0" collapsed="false">
      <c r="A6148" s="0" t="s">
        <v>645</v>
      </c>
      <c r="B6148" s="0" t="s">
        <v>646</v>
      </c>
      <c r="C6148" s="0" t="s">
        <v>6323</v>
      </c>
      <c r="D6148" s="0" t="n">
        <v>2330</v>
      </c>
      <c r="E6148" s="0" t="n">
        <v>32.067848</v>
      </c>
      <c r="F6148" s="0" t="n">
        <v>-102.123735</v>
      </c>
      <c r="G6148" s="0" t="n">
        <v>0.000939325353</v>
      </c>
      <c r="H6148" s="0" t="n">
        <v>1844.2</v>
      </c>
      <c r="I6148" s="0" t="n">
        <v>1.6015</v>
      </c>
      <c r="J6148" s="0" t="n">
        <v>4.61095</v>
      </c>
      <c r="K6148" s="0" t="n">
        <v>347</v>
      </c>
      <c r="L6148" s="0" t="s">
        <v>20</v>
      </c>
      <c r="M6148" s="0" t="n">
        <f aca="false">35.3*G6148</f>
        <v>0.0331581849609</v>
      </c>
      <c r="N6148" s="0" t="n">
        <f aca="false">M6148*1000/365</f>
        <v>0.0908443423586301</v>
      </c>
      <c r="O6148" s="0" t="n">
        <f aca="false">Table1[[#This Row],[Detection frequency 2021]]/100*365</f>
        <v>16.8299675</v>
      </c>
      <c r="P6148" s="0" t="n">
        <f aca="false">Table1[[#This Row],[Flared days/year]]/12</f>
        <v>1.40249729166667</v>
      </c>
      <c r="Q6148" s="2" t="n">
        <f aca="false">Table1[[#This Row],['#days per month]]-P6204</f>
        <v>-0.630929874999997</v>
      </c>
    </row>
    <row r="6149" customFormat="false" ht="15.75" hidden="true" customHeight="false" outlineLevel="0" collapsed="false">
      <c r="A6149" s="0" t="s">
        <v>645</v>
      </c>
      <c r="B6149" s="0" t="s">
        <v>646</v>
      </c>
      <c r="C6149" s="0" t="s">
        <v>6324</v>
      </c>
      <c r="D6149" s="0" t="n">
        <v>2934</v>
      </c>
      <c r="E6149" s="0" t="n">
        <v>28.414633</v>
      </c>
      <c r="F6149" s="0" t="n">
        <v>-99.2626459999999</v>
      </c>
      <c r="G6149" s="0" t="n">
        <v>0.0009381160094</v>
      </c>
      <c r="H6149" s="0" t="n">
        <v>1908.5</v>
      </c>
      <c r="I6149" s="0" t="n">
        <v>1.6015</v>
      </c>
      <c r="J6149" s="0" t="n">
        <v>4.15335</v>
      </c>
      <c r="K6149" s="0" t="n">
        <v>313</v>
      </c>
      <c r="L6149" s="0" t="s">
        <v>20</v>
      </c>
      <c r="M6149" s="0" t="n">
        <f aca="false">35.3*G6149</f>
        <v>0.03311549513182</v>
      </c>
      <c r="N6149" s="0" t="n">
        <f aca="false">M6149*1000/365</f>
        <v>0.0907273839227945</v>
      </c>
      <c r="O6149" s="0" t="n">
        <f aca="false">Table1[[#This Row],[Detection frequency 2021]]/100*365</f>
        <v>15.1597275</v>
      </c>
      <c r="P6149" s="0" t="n">
        <f aca="false">Table1[[#This Row],[Flared days/year]]/12</f>
        <v>1.263310625</v>
      </c>
      <c r="Q6149" s="2" t="n">
        <f aca="false">Table1[[#This Row],['#days per month]]-P6205</f>
        <v>-1.63351491666667</v>
      </c>
    </row>
    <row r="6150" customFormat="false" ht="15.75" hidden="true" customHeight="false" outlineLevel="0" collapsed="false">
      <c r="A6150" s="0" t="s">
        <v>24</v>
      </c>
      <c r="B6150" s="0" t="s">
        <v>25</v>
      </c>
      <c r="C6150" s="0" t="s">
        <v>6325</v>
      </c>
      <c r="D6150" s="0" t="n">
        <v>7075</v>
      </c>
      <c r="E6150" s="0" t="n">
        <v>56.892355</v>
      </c>
      <c r="F6150" s="0" t="n">
        <v>56.717998</v>
      </c>
      <c r="G6150" s="0" t="n">
        <v>0.000937520143499999</v>
      </c>
      <c r="H6150" s="0" t="n">
        <v>1918.65</v>
      </c>
      <c r="I6150" s="0" t="n">
        <v>1.6015</v>
      </c>
      <c r="J6150" s="0" t="n">
        <v>4.56274</v>
      </c>
      <c r="K6150" s="0" t="n">
        <v>263</v>
      </c>
      <c r="L6150" s="0" t="s">
        <v>20</v>
      </c>
      <c r="M6150" s="0" t="n">
        <f aca="false">35.3*G6150</f>
        <v>0.03309446106555</v>
      </c>
      <c r="N6150" s="0" t="n">
        <f aca="false">M6150*1000/365</f>
        <v>0.0906697563439725</v>
      </c>
      <c r="O6150" s="0" t="n">
        <f aca="false">Table1[[#This Row],[Detection frequency 2021]]/100*365</f>
        <v>16.654001</v>
      </c>
      <c r="P6150" s="0" t="n">
        <f aca="false">Table1[[#This Row],[Flared days/year]]/12</f>
        <v>1.38783341666667</v>
      </c>
      <c r="Q6150" s="2" t="n">
        <f aca="false">Table1[[#This Row],['#days per month]]-P6206</f>
        <v>0.20039716666667</v>
      </c>
    </row>
    <row r="6151" customFormat="false" ht="15.75" hidden="true" customHeight="false" outlineLevel="0" collapsed="false">
      <c r="A6151" s="0" t="s">
        <v>2798</v>
      </c>
      <c r="B6151" s="0" t="s">
        <v>2799</v>
      </c>
      <c r="C6151" s="0" t="s">
        <v>6326</v>
      </c>
      <c r="D6151" s="0" t="n">
        <v>5421</v>
      </c>
      <c r="E6151" s="0" t="n">
        <v>44.412159</v>
      </c>
      <c r="F6151" s="0" t="n">
        <v>24.708072</v>
      </c>
      <c r="G6151" s="0" t="n">
        <v>0.0009357941871</v>
      </c>
      <c r="H6151" s="0" t="n">
        <v>1959.4</v>
      </c>
      <c r="I6151" s="0" t="n">
        <v>1.6015</v>
      </c>
      <c r="J6151" s="0" t="n">
        <v>7.19424</v>
      </c>
      <c r="K6151" s="0" t="n">
        <v>278</v>
      </c>
      <c r="L6151" s="0" t="s">
        <v>20</v>
      </c>
      <c r="M6151" s="0" t="n">
        <f aca="false">35.3*G6151</f>
        <v>0.03303353480463</v>
      </c>
      <c r="N6151" s="0" t="n">
        <f aca="false">M6151*1000/365</f>
        <v>0.0905028350811781</v>
      </c>
      <c r="O6151" s="0" t="n">
        <f aca="false">Table1[[#This Row],[Detection frequency 2021]]/100*365</f>
        <v>26.258976</v>
      </c>
      <c r="P6151" s="0" t="n">
        <f aca="false">Table1[[#This Row],[Flared days/year]]/12</f>
        <v>2.188248</v>
      </c>
      <c r="Q6151" s="2" t="n">
        <f aca="false">Table1[[#This Row],['#days per month]]-P6207</f>
        <v>0.957516666666667</v>
      </c>
    </row>
    <row r="6152" customFormat="false" ht="15.75" hidden="true" customHeight="false" outlineLevel="0" collapsed="false">
      <c r="A6152" s="0" t="s">
        <v>645</v>
      </c>
      <c r="B6152" s="0" t="s">
        <v>646</v>
      </c>
      <c r="C6152" s="0" t="s">
        <v>6327</v>
      </c>
      <c r="D6152" s="0" t="n">
        <v>2756</v>
      </c>
      <c r="E6152" s="0" t="n">
        <v>32.48008</v>
      </c>
      <c r="F6152" s="0" t="n">
        <v>-101.258615</v>
      </c>
      <c r="G6152" s="0" t="n">
        <v>0.000935612198499999</v>
      </c>
      <c r="H6152" s="0" t="n">
        <v>1929.6</v>
      </c>
      <c r="I6152" s="0" t="n">
        <v>1.6015</v>
      </c>
      <c r="J6152" s="0" t="n">
        <v>4.01146</v>
      </c>
      <c r="K6152" s="0" t="n">
        <v>349</v>
      </c>
      <c r="L6152" s="0" t="s">
        <v>20</v>
      </c>
      <c r="M6152" s="0" t="n">
        <f aca="false">35.3*G6152</f>
        <v>0.03302711060705</v>
      </c>
      <c r="N6152" s="0" t="n">
        <f aca="false">M6152*1000/365</f>
        <v>0.0904852345398629</v>
      </c>
      <c r="O6152" s="0" t="n">
        <f aca="false">Table1[[#This Row],[Detection frequency 2021]]/100*365</f>
        <v>14.641829</v>
      </c>
      <c r="P6152" s="0" t="n">
        <f aca="false">Table1[[#This Row],[Flared days/year]]/12</f>
        <v>1.22015241666667</v>
      </c>
      <c r="Q6152" s="2" t="n">
        <f aca="false">Table1[[#This Row],['#days per month]]-P6208</f>
        <v>0.263654708333336</v>
      </c>
    </row>
    <row r="6153" customFormat="false" ht="15.75" hidden="true" customHeight="false" outlineLevel="0" collapsed="false">
      <c r="A6153" s="0" t="s">
        <v>645</v>
      </c>
      <c r="B6153" s="0" t="s">
        <v>646</v>
      </c>
      <c r="C6153" s="0" t="s">
        <v>6328</v>
      </c>
      <c r="D6153" s="0" t="n">
        <v>398</v>
      </c>
      <c r="E6153" s="0" t="n">
        <v>44.054184</v>
      </c>
      <c r="F6153" s="0" t="n">
        <v>-107.712759</v>
      </c>
      <c r="G6153" s="0" t="n">
        <v>0.000934828473399999</v>
      </c>
      <c r="H6153" s="0" t="n">
        <v>1795</v>
      </c>
      <c r="I6153" s="0" t="n">
        <v>1.6015</v>
      </c>
      <c r="J6153" s="0" t="n">
        <v>8.73494</v>
      </c>
      <c r="K6153" s="0" t="n">
        <v>332</v>
      </c>
      <c r="L6153" s="0" t="s">
        <v>20</v>
      </c>
      <c r="M6153" s="0" t="n">
        <f aca="false">35.3*G6153</f>
        <v>0.03299944511102</v>
      </c>
      <c r="N6153" s="0" t="n">
        <f aca="false">M6153*1000/365</f>
        <v>0.0904094386603287</v>
      </c>
      <c r="O6153" s="0" t="n">
        <f aca="false">Table1[[#This Row],[Detection frequency 2021]]/100*365</f>
        <v>31.882531</v>
      </c>
      <c r="P6153" s="0" t="n">
        <f aca="false">Table1[[#This Row],[Flared days/year]]/12</f>
        <v>2.65687758333333</v>
      </c>
      <c r="Q6153" s="2" t="n">
        <f aca="false">Table1[[#This Row],['#days per month]]-P6209</f>
        <v>2.474741975</v>
      </c>
    </row>
    <row r="6154" customFormat="false" ht="15.75" hidden="true" customHeight="false" outlineLevel="0" collapsed="false">
      <c r="A6154" s="0" t="s">
        <v>161</v>
      </c>
      <c r="B6154" s="0" t="s">
        <v>162</v>
      </c>
      <c r="C6154" s="0" t="s">
        <v>6329</v>
      </c>
      <c r="D6154" s="0" t="n">
        <v>9587</v>
      </c>
      <c r="E6154" s="0" t="n">
        <v>41.71991</v>
      </c>
      <c r="F6154" s="0" t="n">
        <v>81.165146</v>
      </c>
      <c r="G6154" s="0" t="n">
        <v>0.0009344586256</v>
      </c>
      <c r="H6154" s="0" t="n">
        <v>1767.57</v>
      </c>
      <c r="I6154" s="0" t="n">
        <v>1.6015</v>
      </c>
      <c r="J6154" s="0" t="n">
        <v>3.96340999999999</v>
      </c>
      <c r="K6154" s="0" t="n">
        <v>328</v>
      </c>
      <c r="L6154" s="0" t="s">
        <v>20</v>
      </c>
      <c r="M6154" s="0" t="n">
        <f aca="false">35.3*G6154</f>
        <v>0.03298638948368</v>
      </c>
      <c r="N6154" s="0" t="n">
        <f aca="false">M6154*1000/365</f>
        <v>0.0903736698183014</v>
      </c>
      <c r="O6154" s="0" t="n">
        <f aca="false">Table1[[#This Row],[Detection frequency 2021]]/100*365</f>
        <v>14.4664465</v>
      </c>
      <c r="P6154" s="0" t="n">
        <f aca="false">Table1[[#This Row],[Flared days/year]]/12</f>
        <v>1.20553720833333</v>
      </c>
      <c r="Q6154" s="2" t="n">
        <f aca="false">Table1[[#This Row],['#days per month]]-P6210</f>
        <v>-1.25329441666667</v>
      </c>
    </row>
    <row r="6155" customFormat="false" ht="15.75" hidden="true" customHeight="false" outlineLevel="0" collapsed="false">
      <c r="A6155" s="0" t="s">
        <v>543</v>
      </c>
      <c r="B6155" s="0" t="s">
        <v>544</v>
      </c>
      <c r="C6155" s="0" t="s">
        <v>6330</v>
      </c>
      <c r="D6155" s="0" t="n">
        <v>12476</v>
      </c>
      <c r="E6155" s="0" t="n">
        <v>-27.027134</v>
      </c>
      <c r="F6155" s="0" t="n">
        <v>148.816256</v>
      </c>
      <c r="G6155" s="0" t="n">
        <v>0.0009340652954</v>
      </c>
      <c r="H6155" s="0" t="n">
        <v>1755.73</v>
      </c>
      <c r="I6155" s="0" t="n">
        <v>3.09092</v>
      </c>
      <c r="J6155" s="0" t="n">
        <v>4.44444</v>
      </c>
      <c r="K6155" s="0" t="n">
        <v>315</v>
      </c>
      <c r="L6155" s="0" t="s">
        <v>20</v>
      </c>
      <c r="M6155" s="0" t="n">
        <f aca="false">35.3*G6155</f>
        <v>0.03297250492762</v>
      </c>
      <c r="N6155" s="0" t="n">
        <f aca="false">M6155*1000/365</f>
        <v>0.0903356299386849</v>
      </c>
      <c r="O6155" s="0" t="n">
        <f aca="false">Table1[[#This Row],[Detection frequency 2021]]/100*365</f>
        <v>16.222206</v>
      </c>
      <c r="P6155" s="0" t="n">
        <f aca="false">Table1[[#This Row],[Flared days/year]]/12</f>
        <v>1.3518505</v>
      </c>
      <c r="Q6155" s="2" t="n">
        <f aca="false">Table1[[#This Row],['#days per month]]-P6211</f>
        <v>0.065344125</v>
      </c>
    </row>
    <row r="6156" customFormat="false" ht="15.75" hidden="true" customHeight="false" outlineLevel="0" collapsed="false">
      <c r="A6156" s="0" t="s">
        <v>24</v>
      </c>
      <c r="B6156" s="0" t="s">
        <v>25</v>
      </c>
      <c r="C6156" s="0" t="s">
        <v>6331</v>
      </c>
      <c r="D6156" s="0" t="n">
        <v>7067</v>
      </c>
      <c r="E6156" s="0" t="n">
        <v>57.296758</v>
      </c>
      <c r="F6156" s="0" t="n">
        <v>56.538761</v>
      </c>
      <c r="G6156" s="0" t="n">
        <v>0.0009339772364</v>
      </c>
      <c r="H6156" s="0" t="n">
        <v>1909.36</v>
      </c>
      <c r="I6156" s="0" t="n">
        <v>1.6015</v>
      </c>
      <c r="J6156" s="0" t="n">
        <v>4.42804</v>
      </c>
      <c r="K6156" s="0" t="n">
        <v>271</v>
      </c>
      <c r="L6156" s="0" t="s">
        <v>20</v>
      </c>
      <c r="M6156" s="0" t="n">
        <f aca="false">35.3*G6156</f>
        <v>0.03296939644492</v>
      </c>
      <c r="N6156" s="0" t="n">
        <f aca="false">M6156*1000/365</f>
        <v>0.090327113547726</v>
      </c>
      <c r="O6156" s="0" t="n">
        <f aca="false">Table1[[#This Row],[Detection frequency 2021]]/100*365</f>
        <v>16.162346</v>
      </c>
      <c r="P6156" s="0" t="n">
        <f aca="false">Table1[[#This Row],[Flared days/year]]/12</f>
        <v>1.34686216666667</v>
      </c>
      <c r="Q6156" s="2" t="n">
        <f aca="false">Table1[[#This Row],['#days per month]]-P6212</f>
        <v>0.36567829166667</v>
      </c>
    </row>
    <row r="6157" customFormat="false" ht="15.75" hidden="true" customHeight="false" outlineLevel="0" collapsed="false">
      <c r="A6157" s="0" t="s">
        <v>645</v>
      </c>
      <c r="B6157" s="0" t="s">
        <v>646</v>
      </c>
      <c r="C6157" s="0" t="s">
        <v>6332</v>
      </c>
      <c r="D6157" s="0" t="n">
        <v>2754</v>
      </c>
      <c r="E6157" s="0" t="n">
        <v>31.036645</v>
      </c>
      <c r="F6157" s="0" t="n">
        <v>-101.287201</v>
      </c>
      <c r="G6157" s="0" t="n">
        <v>0.0009337629595</v>
      </c>
      <c r="H6157" s="0" t="n">
        <v>1948.89</v>
      </c>
      <c r="I6157" s="0" t="n">
        <v>2.49370999999999</v>
      </c>
      <c r="J6157" s="0" t="n">
        <v>2.37389</v>
      </c>
      <c r="K6157" s="0" t="n">
        <v>337</v>
      </c>
      <c r="L6157" s="0" t="s">
        <v>20</v>
      </c>
      <c r="M6157" s="0" t="n">
        <f aca="false">35.3*G6157</f>
        <v>0.03296183247035</v>
      </c>
      <c r="N6157" s="0" t="n">
        <f aca="false">M6157*1000/365</f>
        <v>0.090306390329726</v>
      </c>
      <c r="O6157" s="0" t="n">
        <f aca="false">Table1[[#This Row],[Detection frequency 2021]]/100*365</f>
        <v>8.6646985</v>
      </c>
      <c r="P6157" s="0" t="n">
        <f aca="false">Table1[[#This Row],[Flared days/year]]/12</f>
        <v>0.722058208333333</v>
      </c>
      <c r="Q6157" s="2" t="n">
        <f aca="false">Table1[[#This Row],['#days per month]]-P6213</f>
        <v>-0.61591925</v>
      </c>
    </row>
    <row r="6158" customFormat="false" ht="15.75" hidden="true" customHeight="false" outlineLevel="0" collapsed="false">
      <c r="A6158" s="0" t="s">
        <v>563</v>
      </c>
      <c r="B6158" s="0" t="s">
        <v>564</v>
      </c>
      <c r="C6158" s="0" t="s">
        <v>6333</v>
      </c>
      <c r="D6158" s="0" t="n">
        <v>4467</v>
      </c>
      <c r="E6158" s="0" t="n">
        <v>-0.491877</v>
      </c>
      <c r="F6158" s="0" t="n">
        <v>-76.89106</v>
      </c>
      <c r="G6158" s="0" t="n">
        <v>0.0009333637587</v>
      </c>
      <c r="H6158" s="0" t="n">
        <v>1930.44</v>
      </c>
      <c r="I6158" s="0" t="n">
        <v>1.6015</v>
      </c>
      <c r="J6158" s="0" t="n">
        <v>3.7037</v>
      </c>
      <c r="K6158" s="0" t="n">
        <v>54</v>
      </c>
      <c r="L6158" s="0" t="s">
        <v>20</v>
      </c>
      <c r="M6158" s="0" t="n">
        <f aca="false">35.3*G6158</f>
        <v>0.03294774068211</v>
      </c>
      <c r="N6158" s="0" t="n">
        <f aca="false">M6158*1000/365</f>
        <v>0.0902677826907123</v>
      </c>
      <c r="O6158" s="0" t="n">
        <f aca="false">Table1[[#This Row],[Detection frequency 2021]]/100*365</f>
        <v>13.518505</v>
      </c>
      <c r="P6158" s="0" t="n">
        <f aca="false">Table1[[#This Row],[Flared days/year]]/12</f>
        <v>1.12654208333333</v>
      </c>
      <c r="Q6158" s="2" t="n">
        <f aca="false">Table1[[#This Row],['#days per month]]-P6214</f>
        <v>-1.004562125</v>
      </c>
    </row>
    <row r="6159" customFormat="false" ht="15.75" hidden="true" customHeight="false" outlineLevel="0" collapsed="false">
      <c r="A6159" s="0" t="s">
        <v>645</v>
      </c>
      <c r="B6159" s="0" t="s">
        <v>646</v>
      </c>
      <c r="C6159" s="0" t="s">
        <v>6334</v>
      </c>
      <c r="D6159" s="0" t="n">
        <v>3330</v>
      </c>
      <c r="E6159" s="0" t="n">
        <v>29.322381</v>
      </c>
      <c r="F6159" s="0" t="n">
        <v>-97.48155</v>
      </c>
      <c r="G6159" s="0" t="n">
        <v>0.000933278635</v>
      </c>
      <c r="H6159" s="0" t="n">
        <v>1893.2</v>
      </c>
      <c r="I6159" s="0" t="n">
        <v>1.6015</v>
      </c>
      <c r="J6159" s="0" t="n">
        <v>6.02007</v>
      </c>
      <c r="K6159" s="0" t="n">
        <v>299</v>
      </c>
      <c r="L6159" s="0" t="s">
        <v>20</v>
      </c>
      <c r="M6159" s="0" t="n">
        <f aca="false">35.3*G6159</f>
        <v>0.0329447358155</v>
      </c>
      <c r="N6159" s="0" t="n">
        <f aca="false">M6159*1000/365</f>
        <v>0.0902595501794521</v>
      </c>
      <c r="O6159" s="0" t="n">
        <f aca="false">Table1[[#This Row],[Detection frequency 2021]]/100*365</f>
        <v>21.9732555</v>
      </c>
      <c r="P6159" s="0" t="n">
        <f aca="false">Table1[[#This Row],[Flared days/year]]/12</f>
        <v>1.831104625</v>
      </c>
      <c r="Q6159" s="2" t="n">
        <f aca="false">Table1[[#This Row],['#days per month]]-P6215</f>
        <v>-1.240279125</v>
      </c>
    </row>
    <row r="6160" customFormat="false" ht="15.75" hidden="true" customHeight="false" outlineLevel="0" collapsed="false">
      <c r="A6160" s="0" t="s">
        <v>24</v>
      </c>
      <c r="B6160" s="0" t="s">
        <v>25</v>
      </c>
      <c r="C6160" s="0" t="s">
        <v>6335</v>
      </c>
      <c r="D6160" s="0" t="n">
        <v>10544</v>
      </c>
      <c r="E6160" s="0" t="n">
        <v>61.321111</v>
      </c>
      <c r="F6160" s="0" t="n">
        <v>112.858295</v>
      </c>
      <c r="G6160" s="0" t="n">
        <v>0.000932603516</v>
      </c>
      <c r="H6160" s="0" t="n">
        <v>1785.89</v>
      </c>
      <c r="I6160" s="0" t="n">
        <v>1.6015</v>
      </c>
      <c r="J6160" s="0" t="n">
        <v>6.35452</v>
      </c>
      <c r="K6160" s="0" t="n">
        <v>299</v>
      </c>
      <c r="L6160" s="0" t="s">
        <v>20</v>
      </c>
      <c r="M6160" s="0" t="n">
        <f aca="false">35.3*G6160</f>
        <v>0.0329209041148</v>
      </c>
      <c r="N6160" s="0" t="n">
        <f aca="false">M6160*1000/365</f>
        <v>0.0901942578487671</v>
      </c>
      <c r="O6160" s="0" t="n">
        <f aca="false">Table1[[#This Row],[Detection frequency 2021]]/100*365</f>
        <v>23.193998</v>
      </c>
      <c r="P6160" s="0" t="n">
        <f aca="false">Table1[[#This Row],[Flared days/year]]/12</f>
        <v>1.93283316666667</v>
      </c>
      <c r="Q6160" s="2" t="n">
        <f aca="false">Table1[[#This Row],['#days per month]]-P6216</f>
        <v>1.27730229166667</v>
      </c>
    </row>
    <row r="6161" customFormat="false" ht="15.75" hidden="true" customHeight="false" outlineLevel="0" collapsed="false">
      <c r="A6161" s="0" t="s">
        <v>645</v>
      </c>
      <c r="B6161" s="0" t="s">
        <v>646</v>
      </c>
      <c r="C6161" s="0" t="s">
        <v>6336</v>
      </c>
      <c r="D6161" s="0" t="n">
        <v>838</v>
      </c>
      <c r="E6161" s="0" t="n">
        <v>47.547465</v>
      </c>
      <c r="F6161" s="0" t="n">
        <v>-102.807808999999</v>
      </c>
      <c r="G6161" s="0" t="n">
        <v>0.000932536004099999</v>
      </c>
      <c r="H6161" s="0" t="n">
        <v>1915.78</v>
      </c>
      <c r="I6161" s="0" t="n">
        <v>1.39893</v>
      </c>
      <c r="J6161" s="0" t="n">
        <v>10.0575</v>
      </c>
      <c r="K6161" s="0" t="n">
        <v>348</v>
      </c>
      <c r="L6161" s="0" t="s">
        <v>20</v>
      </c>
      <c r="M6161" s="0" t="n">
        <f aca="false">35.3*G6161</f>
        <v>0.03291852094473</v>
      </c>
      <c r="N6161" s="0" t="n">
        <f aca="false">M6161*1000/365</f>
        <v>0.0901877286156985</v>
      </c>
      <c r="O6161" s="0" t="n">
        <f aca="false">Table1[[#This Row],[Detection frequency 2021]]/100*365</f>
        <v>36.709875</v>
      </c>
      <c r="P6161" s="0" t="n">
        <f aca="false">Table1[[#This Row],[Flared days/year]]/12</f>
        <v>3.05915625</v>
      </c>
      <c r="Q6161" s="2" t="n">
        <f aca="false">Table1[[#This Row],['#days per month]]-P6217</f>
        <v>0.833547458333333</v>
      </c>
    </row>
    <row r="6162" customFormat="false" ht="15.75" hidden="true" customHeight="false" outlineLevel="0" collapsed="false">
      <c r="A6162" s="0" t="s">
        <v>645</v>
      </c>
      <c r="B6162" s="0" t="s">
        <v>646</v>
      </c>
      <c r="C6162" s="0" t="s">
        <v>6337</v>
      </c>
      <c r="D6162" s="0" t="n">
        <v>3253</v>
      </c>
      <c r="E6162" s="0" t="n">
        <v>35.0327429999999</v>
      </c>
      <c r="F6162" s="0" t="n">
        <v>-97.7304439999999</v>
      </c>
      <c r="G6162" s="0" t="n">
        <v>0.0009322718271</v>
      </c>
      <c r="H6162" s="0" t="n">
        <v>1837.78</v>
      </c>
      <c r="I6162" s="0" t="n">
        <v>1.32097</v>
      </c>
      <c r="J6162" s="0" t="n">
        <v>6.90789</v>
      </c>
      <c r="K6162" s="0" t="n">
        <v>304</v>
      </c>
      <c r="L6162" s="0" t="s">
        <v>20</v>
      </c>
      <c r="M6162" s="0" t="n">
        <f aca="false">35.3*G6162</f>
        <v>0.03290919549663</v>
      </c>
      <c r="N6162" s="0" t="n">
        <f aca="false">M6162*1000/365</f>
        <v>0.0901621794428219</v>
      </c>
      <c r="O6162" s="0" t="n">
        <f aca="false">Table1[[#This Row],[Detection frequency 2021]]/100*365</f>
        <v>25.2137985</v>
      </c>
      <c r="P6162" s="0" t="n">
        <f aca="false">Table1[[#This Row],[Flared days/year]]/12</f>
        <v>2.101149875</v>
      </c>
      <c r="Q6162" s="2" t="n">
        <f aca="false">Table1[[#This Row],['#days per month]]-P6218</f>
        <v>0.57131625</v>
      </c>
    </row>
    <row r="6163" customFormat="false" ht="15.75" hidden="true" customHeight="false" outlineLevel="0" collapsed="false">
      <c r="A6163" s="0" t="s">
        <v>24</v>
      </c>
      <c r="B6163" s="0" t="s">
        <v>25</v>
      </c>
      <c r="C6163" s="0" t="s">
        <v>6338</v>
      </c>
      <c r="D6163" s="0" t="n">
        <v>6941</v>
      </c>
      <c r="E6163" s="0" t="n">
        <v>54.209031</v>
      </c>
      <c r="F6163" s="0" t="n">
        <v>53.488788</v>
      </c>
      <c r="G6163" s="0" t="n">
        <v>0.000931922526399999</v>
      </c>
      <c r="H6163" s="0" t="n">
        <v>1935.53</v>
      </c>
      <c r="I6163" s="0" t="n">
        <v>1.6015</v>
      </c>
      <c r="J6163" s="0" t="n">
        <v>9.82456</v>
      </c>
      <c r="K6163" s="0" t="n">
        <v>285</v>
      </c>
      <c r="L6163" s="0" t="s">
        <v>20</v>
      </c>
      <c r="M6163" s="0" t="n">
        <f aca="false">35.3*G6163</f>
        <v>0.03289686518192</v>
      </c>
      <c r="N6163" s="0" t="n">
        <f aca="false">M6163*1000/365</f>
        <v>0.0901283977586848</v>
      </c>
      <c r="O6163" s="0" t="n">
        <f aca="false">Table1[[#This Row],[Detection frequency 2021]]/100*365</f>
        <v>35.859644</v>
      </c>
      <c r="P6163" s="0" t="n">
        <f aca="false">Table1[[#This Row],[Flared days/year]]/12</f>
        <v>2.98830366666667</v>
      </c>
      <c r="Q6163" s="2" t="n">
        <f aca="false">Table1[[#This Row],['#days per month]]-P6219</f>
        <v>1.315387</v>
      </c>
    </row>
    <row r="6164" customFormat="false" ht="15.75" hidden="true" customHeight="false" outlineLevel="0" collapsed="false">
      <c r="A6164" s="0" t="s">
        <v>598</v>
      </c>
      <c r="B6164" s="0" t="s">
        <v>599</v>
      </c>
      <c r="C6164" s="0" t="s">
        <v>6339</v>
      </c>
      <c r="D6164" s="0" t="n">
        <v>263</v>
      </c>
      <c r="E6164" s="0" t="n">
        <v>53.177018</v>
      </c>
      <c r="F6164" s="0" t="n">
        <v>-116.048645</v>
      </c>
      <c r="G6164" s="0" t="n">
        <v>0.0009313648194</v>
      </c>
      <c r="H6164" s="0" t="n">
        <v>1942.71</v>
      </c>
      <c r="I6164" s="0" t="n">
        <v>1.6015</v>
      </c>
      <c r="J6164" s="0" t="n">
        <v>6.99301</v>
      </c>
      <c r="K6164" s="0" t="n">
        <v>286</v>
      </c>
      <c r="L6164" s="0" t="s">
        <v>20</v>
      </c>
      <c r="M6164" s="0" t="n">
        <f aca="false">35.3*G6164</f>
        <v>0.03287717812482</v>
      </c>
      <c r="N6164" s="0" t="n">
        <f aca="false">M6164*1000/365</f>
        <v>0.0900744606159452</v>
      </c>
      <c r="O6164" s="0" t="n">
        <f aca="false">Table1[[#This Row],[Detection frequency 2021]]/100*365</f>
        <v>25.5244865</v>
      </c>
      <c r="P6164" s="0" t="n">
        <f aca="false">Table1[[#This Row],[Flared days/year]]/12</f>
        <v>2.12704054166667</v>
      </c>
      <c r="Q6164" s="2" t="n">
        <f aca="false">Table1[[#This Row],['#days per month]]-P6220</f>
        <v>0.511997666666667</v>
      </c>
    </row>
    <row r="6165" customFormat="false" ht="15.75" hidden="true" customHeight="false" outlineLevel="0" collapsed="false">
      <c r="A6165" s="0" t="s">
        <v>645</v>
      </c>
      <c r="B6165" s="0" t="s">
        <v>646</v>
      </c>
      <c r="C6165" s="0" t="s">
        <v>6340</v>
      </c>
      <c r="D6165" s="0" t="n">
        <v>3011</v>
      </c>
      <c r="E6165" s="0" t="n">
        <v>28.591284</v>
      </c>
      <c r="F6165" s="0" t="n">
        <v>-98.784761</v>
      </c>
      <c r="G6165" s="0" t="n">
        <v>0.000931109448299999</v>
      </c>
      <c r="H6165" s="0" t="n">
        <v>1905.58</v>
      </c>
      <c r="I6165" s="0" t="n">
        <v>1.6015</v>
      </c>
      <c r="J6165" s="0" t="n">
        <v>6.84039</v>
      </c>
      <c r="K6165" s="0" t="n">
        <v>307</v>
      </c>
      <c r="L6165" s="0" t="s">
        <v>20</v>
      </c>
      <c r="M6165" s="0" t="n">
        <f aca="false">35.3*G6165</f>
        <v>0.03286816352499</v>
      </c>
      <c r="N6165" s="0" t="n">
        <f aca="false">M6165*1000/365</f>
        <v>0.0900497630821643</v>
      </c>
      <c r="O6165" s="0" t="n">
        <f aca="false">Table1[[#This Row],[Detection frequency 2021]]/100*365</f>
        <v>24.9674235</v>
      </c>
      <c r="P6165" s="0" t="n">
        <f aca="false">Table1[[#This Row],[Flared days/year]]/12</f>
        <v>2.080618625</v>
      </c>
      <c r="Q6165" s="2" t="n">
        <f aca="false">Table1[[#This Row],['#days per month]]-P6221</f>
        <v>-0.751702291666667</v>
      </c>
    </row>
    <row r="6166" customFormat="false" ht="15.75" hidden="true" customHeight="false" outlineLevel="0" collapsed="false">
      <c r="A6166" s="0" t="s">
        <v>598</v>
      </c>
      <c r="B6166" s="0" t="s">
        <v>599</v>
      </c>
      <c r="C6166" s="0" t="s">
        <v>6341</v>
      </c>
      <c r="D6166" s="0" t="n">
        <v>225</v>
      </c>
      <c r="E6166" s="0" t="n">
        <v>54.48023</v>
      </c>
      <c r="F6166" s="0" t="n">
        <v>-117.438163999999</v>
      </c>
      <c r="G6166" s="0" t="n">
        <v>0.0009306045767</v>
      </c>
      <c r="H6166" s="0" t="n">
        <v>1717.7</v>
      </c>
      <c r="I6166" s="0" t="n">
        <v>3.37218</v>
      </c>
      <c r="J6166" s="0" t="n">
        <v>5.10204</v>
      </c>
      <c r="K6166" s="0" t="n">
        <v>294</v>
      </c>
      <c r="L6166" s="0" t="s">
        <v>20</v>
      </c>
      <c r="M6166" s="0" t="n">
        <f aca="false">35.3*G6166</f>
        <v>0.03285034155751</v>
      </c>
      <c r="N6166" s="0" t="n">
        <f aca="false">M6166*1000/365</f>
        <v>0.090000935774</v>
      </c>
      <c r="O6166" s="0" t="n">
        <f aca="false">Table1[[#This Row],[Detection frequency 2021]]/100*365</f>
        <v>18.622446</v>
      </c>
      <c r="P6166" s="0" t="n">
        <f aca="false">Table1[[#This Row],[Flared days/year]]/12</f>
        <v>1.5518705</v>
      </c>
      <c r="Q6166" s="2" t="n">
        <f aca="false">Table1[[#This Row],['#days per month]]-P6222</f>
        <v>0.813998666666667</v>
      </c>
    </row>
    <row r="6167" customFormat="false" ht="15.75" hidden="true" customHeight="false" outlineLevel="0" collapsed="false">
      <c r="A6167" s="0" t="s">
        <v>645</v>
      </c>
      <c r="B6167" s="0" t="s">
        <v>646</v>
      </c>
      <c r="C6167" s="0" t="s">
        <v>6342</v>
      </c>
      <c r="D6167" s="0" t="n">
        <v>4040</v>
      </c>
      <c r="E6167" s="0" t="n">
        <v>39.794855</v>
      </c>
      <c r="F6167" s="0" t="n">
        <v>-88.35089</v>
      </c>
      <c r="G6167" s="0" t="n">
        <v>0.0009304871647</v>
      </c>
      <c r="H6167" s="0" t="n">
        <v>1910.29</v>
      </c>
      <c r="I6167" s="0" t="n">
        <v>1.6015</v>
      </c>
      <c r="J6167" s="0" t="n">
        <v>6.8</v>
      </c>
      <c r="K6167" s="0" t="n">
        <v>250</v>
      </c>
      <c r="L6167" s="0" t="s">
        <v>20</v>
      </c>
      <c r="M6167" s="0" t="n">
        <f aca="false">35.3*G6167</f>
        <v>0.03284619691391</v>
      </c>
      <c r="N6167" s="0" t="n">
        <f aca="false">M6167*1000/365</f>
        <v>0.0899895805860548</v>
      </c>
      <c r="O6167" s="0" t="n">
        <f aca="false">Table1[[#This Row],[Detection frequency 2021]]/100*365</f>
        <v>24.82</v>
      </c>
      <c r="P6167" s="0" t="n">
        <f aca="false">Table1[[#This Row],[Flared days/year]]/12</f>
        <v>2.06833333333333</v>
      </c>
      <c r="Q6167" s="2" t="n">
        <f aca="false">Table1[[#This Row],['#days per month]]-P6223</f>
        <v>-1.17131541666667</v>
      </c>
    </row>
    <row r="6168" customFormat="false" ht="15.75" hidden="true" customHeight="false" outlineLevel="0" collapsed="false">
      <c r="A6168" s="0" t="s">
        <v>645</v>
      </c>
      <c r="B6168" s="0" t="s">
        <v>646</v>
      </c>
      <c r="C6168" s="0" t="s">
        <v>6343</v>
      </c>
      <c r="D6168" s="0" t="n">
        <v>3170</v>
      </c>
      <c r="E6168" s="0" t="n">
        <v>28.842464</v>
      </c>
      <c r="F6168" s="0" t="n">
        <v>-97.988603</v>
      </c>
      <c r="G6168" s="0" t="n">
        <v>0.0009303198526</v>
      </c>
      <c r="H6168" s="0" t="n">
        <v>1992.37</v>
      </c>
      <c r="I6168" s="0" t="n">
        <v>1.6015</v>
      </c>
      <c r="J6168" s="0" t="n">
        <v>7.02875</v>
      </c>
      <c r="K6168" s="0" t="n">
        <v>313</v>
      </c>
      <c r="L6168" s="0" t="s">
        <v>20</v>
      </c>
      <c r="M6168" s="0" t="n">
        <f aca="false">35.3*G6168</f>
        <v>0.03284029079678</v>
      </c>
      <c r="N6168" s="0" t="n">
        <f aca="false">M6168*1000/365</f>
        <v>0.0899733994432329</v>
      </c>
      <c r="O6168" s="0" t="n">
        <f aca="false">Table1[[#This Row],[Detection frequency 2021]]/100*365</f>
        <v>25.6549375</v>
      </c>
      <c r="P6168" s="0" t="n">
        <f aca="false">Table1[[#This Row],[Flared days/year]]/12</f>
        <v>2.13791145833333</v>
      </c>
      <c r="Q6168" s="2" t="n">
        <f aca="false">Table1[[#This Row],['#days per month]]-P6224</f>
        <v>1.34212629166667</v>
      </c>
    </row>
    <row r="6169" customFormat="false" ht="15.75" hidden="true" customHeight="false" outlineLevel="0" collapsed="false">
      <c r="A6169" s="0" t="s">
        <v>161</v>
      </c>
      <c r="B6169" s="0" t="s">
        <v>162</v>
      </c>
      <c r="C6169" s="0" t="s">
        <v>6344</v>
      </c>
      <c r="D6169" s="0" t="n">
        <v>10985</v>
      </c>
      <c r="E6169" s="0" t="n">
        <v>38.291185</v>
      </c>
      <c r="F6169" s="0" t="n">
        <v>108.164377</v>
      </c>
      <c r="G6169" s="0" t="n">
        <v>0.0009287788201</v>
      </c>
      <c r="H6169" s="0" t="n">
        <v>1849</v>
      </c>
      <c r="I6169" s="0" t="n">
        <v>1.6015</v>
      </c>
      <c r="J6169" s="0" t="n">
        <v>8.18182</v>
      </c>
      <c r="K6169" s="0" t="n">
        <v>330</v>
      </c>
      <c r="L6169" s="0" t="s">
        <v>20</v>
      </c>
      <c r="M6169" s="0" t="n">
        <f aca="false">35.3*G6169</f>
        <v>0.03278589234953</v>
      </c>
      <c r="N6169" s="0" t="n">
        <f aca="false">M6169*1000/365</f>
        <v>0.0898243626014521</v>
      </c>
      <c r="O6169" s="0" t="n">
        <f aca="false">Table1[[#This Row],[Detection frequency 2021]]/100*365</f>
        <v>29.863643</v>
      </c>
      <c r="P6169" s="0" t="n">
        <f aca="false">Table1[[#This Row],[Flared days/year]]/12</f>
        <v>2.48863691666667</v>
      </c>
      <c r="Q6169" s="2" t="n">
        <f aca="false">Table1[[#This Row],['#days per month]]-P6225</f>
        <v>1.48388316666667</v>
      </c>
    </row>
    <row r="6170" customFormat="false" ht="15.75" hidden="true" customHeight="false" outlineLevel="0" collapsed="false">
      <c r="A6170" s="0" t="s">
        <v>201</v>
      </c>
      <c r="B6170" s="0" t="s">
        <v>202</v>
      </c>
      <c r="C6170" s="0" t="s">
        <v>6345</v>
      </c>
      <c r="D6170" s="0" t="n">
        <v>5842</v>
      </c>
      <c r="E6170" s="0" t="n">
        <v>30.6577409999999</v>
      </c>
      <c r="F6170" s="0" t="n">
        <v>27.004952</v>
      </c>
      <c r="G6170" s="0" t="n">
        <v>0.0009281976307</v>
      </c>
      <c r="H6170" s="0" t="n">
        <v>1800.2</v>
      </c>
      <c r="I6170" s="0" t="n">
        <v>1.6015</v>
      </c>
      <c r="J6170" s="0" t="n">
        <v>2.43902</v>
      </c>
      <c r="K6170" s="0" t="n">
        <v>410</v>
      </c>
      <c r="L6170" s="0" t="s">
        <v>20</v>
      </c>
      <c r="M6170" s="0" t="n">
        <f aca="false">35.3*G6170</f>
        <v>0.03276537636371</v>
      </c>
      <c r="N6170" s="0" t="n">
        <f aca="false">M6170*1000/365</f>
        <v>0.0897681544211233</v>
      </c>
      <c r="O6170" s="0" t="n">
        <f aca="false">Table1[[#This Row],[Detection frequency 2021]]/100*365</f>
        <v>8.902423</v>
      </c>
      <c r="P6170" s="0" t="n">
        <f aca="false">Table1[[#This Row],[Flared days/year]]/12</f>
        <v>0.741868583333333</v>
      </c>
      <c r="Q6170" s="2" t="n">
        <f aca="false">Table1[[#This Row],['#days per month]]-P6226</f>
        <v>-0.450942291666667</v>
      </c>
    </row>
    <row r="6171" customFormat="false" ht="15.75" hidden="true" customHeight="false" outlineLevel="0" collapsed="false">
      <c r="A6171" s="0" t="s">
        <v>645</v>
      </c>
      <c r="B6171" s="0" t="s">
        <v>646</v>
      </c>
      <c r="C6171" s="0" t="s">
        <v>6346</v>
      </c>
      <c r="D6171" s="0" t="n">
        <v>1660</v>
      </c>
      <c r="E6171" s="0" t="n">
        <v>31.750401</v>
      </c>
      <c r="F6171" s="0" t="n">
        <v>-103.661895</v>
      </c>
      <c r="G6171" s="0" t="n">
        <v>0.0009281829542</v>
      </c>
      <c r="H6171" s="0" t="n">
        <v>1868.62</v>
      </c>
      <c r="I6171" s="0" t="n">
        <v>2.2284</v>
      </c>
      <c r="J6171" s="0" t="n">
        <v>5.47111999999999</v>
      </c>
      <c r="K6171" s="0" t="n">
        <v>329</v>
      </c>
      <c r="L6171" s="0" t="s">
        <v>20</v>
      </c>
      <c r="M6171" s="0" t="n">
        <f aca="false">35.3*G6171</f>
        <v>0.03276485828326</v>
      </c>
      <c r="N6171" s="0" t="n">
        <f aca="false">M6171*1000/365</f>
        <v>0.0897667350226301</v>
      </c>
      <c r="O6171" s="0" t="n">
        <f aca="false">Table1[[#This Row],[Detection frequency 2021]]/100*365</f>
        <v>19.969588</v>
      </c>
      <c r="P6171" s="0" t="n">
        <f aca="false">Table1[[#This Row],[Flared days/year]]/12</f>
        <v>1.66413233333333</v>
      </c>
      <c r="Q6171" s="2" t="n">
        <f aca="false">Table1[[#This Row],['#days per month]]-P6227</f>
        <v>-0.39413916666667</v>
      </c>
    </row>
    <row r="6172" customFormat="false" ht="15.75" hidden="true" customHeight="false" outlineLevel="0" collapsed="false">
      <c r="A6172" s="0" t="s">
        <v>645</v>
      </c>
      <c r="B6172" s="0" t="s">
        <v>646</v>
      </c>
      <c r="C6172" s="0" t="s">
        <v>6347</v>
      </c>
      <c r="D6172" s="0" t="n">
        <v>3315</v>
      </c>
      <c r="E6172" s="0" t="n">
        <v>29.0912479999999</v>
      </c>
      <c r="F6172" s="0" t="n">
        <v>-97.5346939999999</v>
      </c>
      <c r="G6172" s="0" t="n">
        <v>0.0009280948952</v>
      </c>
      <c r="H6172" s="0" t="n">
        <v>1981.2</v>
      </c>
      <c r="I6172" s="0" t="n">
        <v>1.6015</v>
      </c>
      <c r="J6172" s="0" t="n">
        <v>6.64452</v>
      </c>
      <c r="K6172" s="0" t="n">
        <v>301</v>
      </c>
      <c r="L6172" s="0" t="s">
        <v>20</v>
      </c>
      <c r="M6172" s="0" t="n">
        <f aca="false">35.3*G6172</f>
        <v>0.03276174980056</v>
      </c>
      <c r="N6172" s="0" t="n">
        <f aca="false">M6172*1000/365</f>
        <v>0.0897582186316712</v>
      </c>
      <c r="O6172" s="0" t="n">
        <f aca="false">Table1[[#This Row],[Detection frequency 2021]]/100*365</f>
        <v>24.252498</v>
      </c>
      <c r="P6172" s="0" t="n">
        <f aca="false">Table1[[#This Row],[Flared days/year]]/12</f>
        <v>2.0210415</v>
      </c>
      <c r="Q6172" s="2" t="n">
        <f aca="false">Table1[[#This Row],['#days per month]]-P6228</f>
        <v>0.0115309583333332</v>
      </c>
    </row>
    <row r="6173" customFormat="false" ht="15.75" hidden="true" customHeight="false" outlineLevel="0" collapsed="false">
      <c r="A6173" s="0" t="s">
        <v>986</v>
      </c>
      <c r="B6173" s="0" t="s">
        <v>987</v>
      </c>
      <c r="C6173" s="0" t="s">
        <v>6348</v>
      </c>
      <c r="D6173" s="0" t="n">
        <v>5648</v>
      </c>
      <c r="E6173" s="0" t="n">
        <v>31.5512549999999</v>
      </c>
      <c r="F6173" s="0" t="n">
        <v>9.615043</v>
      </c>
      <c r="G6173" s="0" t="n">
        <v>0.0009272495288</v>
      </c>
      <c r="H6173" s="0" t="n">
        <v>1840.34</v>
      </c>
      <c r="I6173" s="0" t="n">
        <v>1.50434</v>
      </c>
      <c r="J6173" s="0" t="n">
        <v>9.97375</v>
      </c>
      <c r="K6173" s="0" t="n">
        <v>381</v>
      </c>
      <c r="L6173" s="0" t="s">
        <v>20</v>
      </c>
      <c r="M6173" s="0" t="n">
        <f aca="false">35.3*G6173</f>
        <v>0.03273190836664</v>
      </c>
      <c r="N6173" s="0" t="n">
        <f aca="false">M6173*1000/365</f>
        <v>0.0896764612784657</v>
      </c>
      <c r="O6173" s="0" t="n">
        <f aca="false">Table1[[#This Row],[Detection frequency 2021]]/100*365</f>
        <v>36.4041875</v>
      </c>
      <c r="P6173" s="0" t="n">
        <f aca="false">Table1[[#This Row],[Flared days/year]]/12</f>
        <v>3.03368229166667</v>
      </c>
      <c r="Q6173" s="2" t="n">
        <f aca="false">Table1[[#This Row],['#days per month]]-P6229</f>
        <v>1.89415229166667</v>
      </c>
    </row>
    <row r="6174" customFormat="false" ht="15.75" hidden="true" customHeight="false" outlineLevel="0" collapsed="false">
      <c r="A6174" s="0" t="s">
        <v>788</v>
      </c>
      <c r="B6174" s="0" t="s">
        <v>789</v>
      </c>
      <c r="C6174" s="0" t="s">
        <v>6349</v>
      </c>
      <c r="D6174" s="0" t="n">
        <v>11924</v>
      </c>
      <c r="E6174" s="0" t="n">
        <v>-2.06988499999999</v>
      </c>
      <c r="F6174" s="0" t="n">
        <v>104.070009</v>
      </c>
      <c r="G6174" s="0" t="n">
        <v>0.000927231917</v>
      </c>
      <c r="H6174" s="0" t="n">
        <v>1905.43</v>
      </c>
      <c r="I6174" s="0" t="n">
        <v>1.6015</v>
      </c>
      <c r="J6174" s="0" t="n">
        <v>10.9375</v>
      </c>
      <c r="K6174" s="0" t="n">
        <v>64</v>
      </c>
      <c r="L6174" s="0" t="s">
        <v>20</v>
      </c>
      <c r="M6174" s="0" t="n">
        <f aca="false">35.3*G6174</f>
        <v>0.0327312866701</v>
      </c>
      <c r="N6174" s="0" t="n">
        <f aca="false">M6174*1000/365</f>
        <v>0.089674758000274</v>
      </c>
      <c r="O6174" s="0" t="n">
        <f aca="false">Table1[[#This Row],[Detection frequency 2021]]/100*365</f>
        <v>39.921875</v>
      </c>
      <c r="P6174" s="0" t="n">
        <f aca="false">Table1[[#This Row],[Flared days/year]]/12</f>
        <v>3.32682291666667</v>
      </c>
      <c r="Q6174" s="2" t="n">
        <f aca="false">Table1[[#This Row],['#days per month]]-P6230</f>
        <v>2.35766579166667</v>
      </c>
    </row>
    <row r="6175" customFormat="false" ht="15.75" hidden="true" customHeight="false" outlineLevel="0" collapsed="false">
      <c r="A6175" s="0" t="s">
        <v>645</v>
      </c>
      <c r="B6175" s="0" t="s">
        <v>646</v>
      </c>
      <c r="C6175" s="0" t="s">
        <v>6350</v>
      </c>
      <c r="D6175" s="0" t="n">
        <v>3027</v>
      </c>
      <c r="E6175" s="0" t="n">
        <v>28.642094</v>
      </c>
      <c r="F6175" s="0" t="n">
        <v>-98.722122</v>
      </c>
      <c r="G6175" s="0" t="n">
        <v>0.000925693819799999</v>
      </c>
      <c r="H6175" s="0" t="n">
        <v>1903</v>
      </c>
      <c r="I6175" s="0" t="n">
        <v>1.6015</v>
      </c>
      <c r="J6175" s="0" t="n">
        <v>5.21173</v>
      </c>
      <c r="K6175" s="0" t="n">
        <v>307</v>
      </c>
      <c r="L6175" s="0" t="s">
        <v>20</v>
      </c>
      <c r="M6175" s="0" t="n">
        <f aca="false">35.3*G6175</f>
        <v>0.03267699183894</v>
      </c>
      <c r="N6175" s="0" t="n">
        <f aca="false">M6175*1000/365</f>
        <v>0.0895260050381917</v>
      </c>
      <c r="O6175" s="0" t="n">
        <f aca="false">Table1[[#This Row],[Detection frequency 2021]]/100*365</f>
        <v>19.0228145</v>
      </c>
      <c r="P6175" s="0" t="n">
        <f aca="false">Table1[[#This Row],[Flared days/year]]/12</f>
        <v>1.58523454166667</v>
      </c>
      <c r="Q6175" s="2" t="n">
        <f aca="false">Table1[[#This Row],['#days per month]]-P6231</f>
        <v>0.721668875</v>
      </c>
    </row>
    <row r="6176" customFormat="false" ht="15.75" hidden="true" customHeight="false" outlineLevel="0" collapsed="false">
      <c r="A6176" s="0" t="s">
        <v>72</v>
      </c>
      <c r="B6176" s="0" t="s">
        <v>73</v>
      </c>
      <c r="C6176" s="0" t="s">
        <v>6351</v>
      </c>
      <c r="D6176" s="0" t="n">
        <v>6963</v>
      </c>
      <c r="E6176" s="0" t="n">
        <v>44.834429</v>
      </c>
      <c r="F6176" s="0" t="n">
        <v>53.950299</v>
      </c>
      <c r="G6176" s="0" t="n">
        <v>0.000925529443</v>
      </c>
      <c r="H6176" s="0" t="n">
        <v>1847.65</v>
      </c>
      <c r="I6176" s="0" t="n">
        <v>1.6015</v>
      </c>
      <c r="J6176" s="0" t="n">
        <v>4.65116</v>
      </c>
      <c r="K6176" s="0" t="n">
        <v>387</v>
      </c>
      <c r="L6176" s="0" t="s">
        <v>20</v>
      </c>
      <c r="M6176" s="0" t="n">
        <f aca="false">35.3*G6176</f>
        <v>0.0326711893379</v>
      </c>
      <c r="N6176" s="0" t="n">
        <f aca="false">M6176*1000/365</f>
        <v>0.0895101077750685</v>
      </c>
      <c r="O6176" s="0" t="n">
        <f aca="false">Table1[[#This Row],[Detection frequency 2021]]/100*365</f>
        <v>16.976734</v>
      </c>
      <c r="P6176" s="0" t="n">
        <f aca="false">Table1[[#This Row],[Flared days/year]]/12</f>
        <v>1.41472783333333</v>
      </c>
      <c r="Q6176" s="2" t="n">
        <f aca="false">Table1[[#This Row],['#days per month]]-P6232</f>
        <v>-1.85682799999997</v>
      </c>
    </row>
    <row r="6177" customFormat="false" ht="15.75" hidden="true" customHeight="false" outlineLevel="0" collapsed="false">
      <c r="A6177" s="0" t="s">
        <v>645</v>
      </c>
      <c r="B6177" s="0" t="s">
        <v>646</v>
      </c>
      <c r="C6177" s="0" t="s">
        <v>6352</v>
      </c>
      <c r="D6177" s="0" t="n">
        <v>3473</v>
      </c>
      <c r="E6177" s="0" t="n">
        <v>31.000242</v>
      </c>
      <c r="F6177" s="0" t="n">
        <v>-95.894662</v>
      </c>
      <c r="G6177" s="0" t="n">
        <v>0.0009233485151</v>
      </c>
      <c r="H6177" s="0" t="n">
        <v>1972.67</v>
      </c>
      <c r="I6177" s="0" t="n">
        <v>1.6015</v>
      </c>
      <c r="J6177" s="0" t="n">
        <v>4.2623</v>
      </c>
      <c r="K6177" s="0" t="n">
        <v>305</v>
      </c>
      <c r="L6177" s="0" t="s">
        <v>20</v>
      </c>
      <c r="M6177" s="0" t="n">
        <f aca="false">35.3*G6177</f>
        <v>0.03259420258303</v>
      </c>
      <c r="N6177" s="0" t="n">
        <f aca="false">M6177*1000/365</f>
        <v>0.0892991851589863</v>
      </c>
      <c r="O6177" s="0" t="n">
        <f aca="false">Table1[[#This Row],[Detection frequency 2021]]/100*365</f>
        <v>15.557395</v>
      </c>
      <c r="P6177" s="0" t="n">
        <f aca="false">Table1[[#This Row],[Flared days/year]]/12</f>
        <v>1.29644958333333</v>
      </c>
      <c r="Q6177" s="2" t="n">
        <f aca="false">Table1[[#This Row],['#days per month]]-P6233</f>
        <v>0.0945745416666695</v>
      </c>
    </row>
    <row r="6178" customFormat="false" ht="15.75" hidden="true" customHeight="false" outlineLevel="0" collapsed="false">
      <c r="A6178" s="0" t="s">
        <v>625</v>
      </c>
      <c r="B6178" s="0" t="s">
        <v>626</v>
      </c>
      <c r="C6178" s="0" t="s">
        <v>6353</v>
      </c>
      <c r="D6178" s="0" t="n">
        <v>5360</v>
      </c>
      <c r="E6178" s="0" t="n">
        <v>45.9927039999999</v>
      </c>
      <c r="F6178" s="0" t="n">
        <v>17.689707</v>
      </c>
      <c r="G6178" s="0" t="n">
        <v>0.0009232604561</v>
      </c>
      <c r="H6178" s="0" t="n">
        <v>1897.77</v>
      </c>
      <c r="I6178" s="0" t="n">
        <v>2.64250999999999</v>
      </c>
      <c r="J6178" s="0" t="n">
        <v>5.26316</v>
      </c>
      <c r="K6178" s="0" t="n">
        <v>323</v>
      </c>
      <c r="L6178" s="0" t="s">
        <v>20</v>
      </c>
      <c r="M6178" s="0" t="n">
        <f aca="false">35.3*G6178</f>
        <v>0.03259109410033</v>
      </c>
      <c r="N6178" s="0" t="n">
        <f aca="false">M6178*1000/365</f>
        <v>0.0892906687680274</v>
      </c>
      <c r="O6178" s="0" t="n">
        <f aca="false">Table1[[#This Row],[Detection frequency 2021]]/100*365</f>
        <v>19.210534</v>
      </c>
      <c r="P6178" s="0" t="n">
        <f aca="false">Table1[[#This Row],[Flared days/year]]/12</f>
        <v>1.60087783333333</v>
      </c>
      <c r="Q6178" s="2" t="n">
        <f aca="false">Table1[[#This Row],['#days per month]]-P6234</f>
        <v>0.58080625</v>
      </c>
    </row>
    <row r="6179" customFormat="false" ht="15.75" hidden="true" customHeight="false" outlineLevel="0" collapsed="false">
      <c r="A6179" s="0" t="s">
        <v>645</v>
      </c>
      <c r="B6179" s="0" t="s">
        <v>646</v>
      </c>
      <c r="C6179" s="0" t="s">
        <v>6354</v>
      </c>
      <c r="D6179" s="0" t="n">
        <v>2456</v>
      </c>
      <c r="E6179" s="0" t="n">
        <v>32.045997</v>
      </c>
      <c r="F6179" s="0" t="n">
        <v>-101.891874</v>
      </c>
      <c r="G6179" s="0" t="n">
        <v>0.0009225295664</v>
      </c>
      <c r="H6179" s="0" t="n">
        <v>1739.36</v>
      </c>
      <c r="I6179" s="0" t="n">
        <v>1.6015</v>
      </c>
      <c r="J6179" s="0" t="n">
        <v>4.5977</v>
      </c>
      <c r="K6179" s="0" t="n">
        <v>348</v>
      </c>
      <c r="L6179" s="0" t="s">
        <v>20</v>
      </c>
      <c r="M6179" s="0" t="n">
        <f aca="false">35.3*G6179</f>
        <v>0.03256529369392</v>
      </c>
      <c r="N6179" s="0" t="n">
        <f aca="false">M6179*1000/365</f>
        <v>0.0892199827230685</v>
      </c>
      <c r="O6179" s="0" t="n">
        <f aca="false">Table1[[#This Row],[Detection frequency 2021]]/100*365</f>
        <v>16.781605</v>
      </c>
      <c r="P6179" s="0" t="n">
        <f aca="false">Table1[[#This Row],[Flared days/year]]/12</f>
        <v>1.39846708333333</v>
      </c>
      <c r="Q6179" s="2" t="n">
        <f aca="false">Table1[[#This Row],['#days per month]]-P6235</f>
        <v>-0.0499441666666665</v>
      </c>
    </row>
    <row r="6180" customFormat="false" ht="15.75" hidden="true" customHeight="false" outlineLevel="0" collapsed="false">
      <c r="A6180" s="0" t="s">
        <v>645</v>
      </c>
      <c r="B6180" s="0" t="s">
        <v>646</v>
      </c>
      <c r="C6180" s="0" t="s">
        <v>6355</v>
      </c>
      <c r="D6180" s="0" t="n">
        <v>3397</v>
      </c>
      <c r="E6180" s="0" t="n">
        <v>29.414571</v>
      </c>
      <c r="F6180" s="0" t="n">
        <v>-97.12195</v>
      </c>
      <c r="G6180" s="0" t="n">
        <v>0.0009216724588</v>
      </c>
      <c r="H6180" s="0" t="n">
        <v>1924.37</v>
      </c>
      <c r="I6180" s="0" t="n">
        <v>1.6015</v>
      </c>
      <c r="J6180" s="0" t="n">
        <v>4.29043</v>
      </c>
      <c r="K6180" s="0" t="n">
        <v>303</v>
      </c>
      <c r="L6180" s="0" t="s">
        <v>20</v>
      </c>
      <c r="M6180" s="0" t="n">
        <f aca="false">35.3*G6180</f>
        <v>0.03253503779564</v>
      </c>
      <c r="N6180" s="0" t="n">
        <f aca="false">M6180*1000/365</f>
        <v>0.0891370898510685</v>
      </c>
      <c r="O6180" s="0" t="n">
        <f aca="false">Table1[[#This Row],[Detection frequency 2021]]/100*365</f>
        <v>15.6600695</v>
      </c>
      <c r="P6180" s="0" t="n">
        <f aca="false">Table1[[#This Row],[Flared days/year]]/12</f>
        <v>1.30500579166667</v>
      </c>
      <c r="Q6180" s="2" t="n">
        <f aca="false">Table1[[#This Row],['#days per month]]-P6236</f>
        <v>0.4233635</v>
      </c>
    </row>
    <row r="6181" customFormat="false" ht="15.75" hidden="true" customHeight="false" outlineLevel="0" collapsed="false">
      <c r="A6181" s="0" t="s">
        <v>645</v>
      </c>
      <c r="B6181" s="0" t="s">
        <v>646</v>
      </c>
      <c r="C6181" s="0" t="s">
        <v>6356</v>
      </c>
      <c r="D6181" s="0" t="n">
        <v>2845</v>
      </c>
      <c r="E6181" s="0" t="n">
        <v>28.5831309999999</v>
      </c>
      <c r="F6181" s="0" t="n">
        <v>-99.852232</v>
      </c>
      <c r="G6181" s="0" t="n">
        <v>0.0009216372352</v>
      </c>
      <c r="H6181" s="0" t="n">
        <v>1952</v>
      </c>
      <c r="I6181" s="0" t="n">
        <v>1.6015</v>
      </c>
      <c r="J6181" s="0" t="n">
        <v>5.21472</v>
      </c>
      <c r="K6181" s="0" t="n">
        <v>326</v>
      </c>
      <c r="L6181" s="0" t="s">
        <v>20</v>
      </c>
      <c r="M6181" s="0" t="n">
        <f aca="false">35.3*G6181</f>
        <v>0.03253379440256</v>
      </c>
      <c r="N6181" s="0" t="n">
        <f aca="false">M6181*1000/365</f>
        <v>0.089133683294685</v>
      </c>
      <c r="O6181" s="0" t="n">
        <f aca="false">Table1[[#This Row],[Detection frequency 2021]]/100*365</f>
        <v>19.033728</v>
      </c>
      <c r="P6181" s="0" t="n">
        <f aca="false">Table1[[#This Row],[Flared days/year]]/12</f>
        <v>1.586144</v>
      </c>
      <c r="Q6181" s="2" t="n">
        <f aca="false">Table1[[#This Row],['#days per month]]-P6237</f>
        <v>-0.695106</v>
      </c>
    </row>
    <row r="6182" customFormat="false" ht="15.75" hidden="true" customHeight="false" outlineLevel="0" collapsed="false">
      <c r="A6182" s="0" t="s">
        <v>1373</v>
      </c>
      <c r="B6182" s="0" t="s">
        <v>1374</v>
      </c>
      <c r="C6182" s="0" t="s">
        <v>6357</v>
      </c>
      <c r="D6182" s="0" t="n">
        <v>5336</v>
      </c>
      <c r="E6182" s="0" t="n">
        <v>52.786725</v>
      </c>
      <c r="F6182" s="0" t="n">
        <v>14.598523</v>
      </c>
      <c r="G6182" s="0" t="n">
        <v>0.000920601074299999</v>
      </c>
      <c r="H6182" s="0" t="n">
        <v>1840.41</v>
      </c>
      <c r="I6182" s="0" t="n">
        <v>3.36794</v>
      </c>
      <c r="J6182" s="0" t="n">
        <v>6.61478999999999</v>
      </c>
      <c r="K6182" s="0" t="n">
        <v>257</v>
      </c>
      <c r="L6182" s="0" t="s">
        <v>20</v>
      </c>
      <c r="M6182" s="0" t="n">
        <f aca="false">35.3*G6182</f>
        <v>0.03249721792279</v>
      </c>
      <c r="N6182" s="0" t="n">
        <f aca="false">M6182*1000/365</f>
        <v>0.0890334737610684</v>
      </c>
      <c r="O6182" s="0" t="n">
        <f aca="false">Table1[[#This Row],[Detection frequency 2021]]/100*365</f>
        <v>24.1439835</v>
      </c>
      <c r="P6182" s="0" t="n">
        <f aca="false">Table1[[#This Row],[Flared days/year]]/12</f>
        <v>2.011998625</v>
      </c>
      <c r="Q6182" s="2" t="n">
        <f aca="false">Table1[[#This Row],['#days per month]]-P6238</f>
        <v>-0.0639175833333368</v>
      </c>
    </row>
    <row r="6183" customFormat="false" ht="15.75" hidden="true" customHeight="false" outlineLevel="0" collapsed="false">
      <c r="A6183" s="0" t="s">
        <v>645</v>
      </c>
      <c r="B6183" s="0" t="s">
        <v>646</v>
      </c>
      <c r="C6183" s="0" t="s">
        <v>6358</v>
      </c>
      <c r="D6183" s="0" t="n">
        <v>2815</v>
      </c>
      <c r="E6183" s="0" t="n">
        <v>28.604499</v>
      </c>
      <c r="F6183" s="0" t="n">
        <v>-100.187908999999</v>
      </c>
      <c r="G6183" s="0" t="n">
        <v>0.000920278191299999</v>
      </c>
      <c r="H6183" s="0" t="n">
        <v>1737.1</v>
      </c>
      <c r="I6183" s="0" t="n">
        <v>1.6015</v>
      </c>
      <c r="J6183" s="0" t="n">
        <v>7.09677</v>
      </c>
      <c r="K6183" s="0" t="n">
        <v>310</v>
      </c>
      <c r="L6183" s="0" t="s">
        <v>20</v>
      </c>
      <c r="M6183" s="0" t="n">
        <f aca="false">35.3*G6183</f>
        <v>0.03248582015289</v>
      </c>
      <c r="N6183" s="0" t="n">
        <f aca="false">M6183*1000/365</f>
        <v>0.0890022469942191</v>
      </c>
      <c r="O6183" s="0" t="n">
        <f aca="false">Table1[[#This Row],[Detection frequency 2021]]/100*365</f>
        <v>25.9032105</v>
      </c>
      <c r="P6183" s="0" t="n">
        <f aca="false">Table1[[#This Row],[Flared days/year]]/12</f>
        <v>2.158600875</v>
      </c>
      <c r="Q6183" s="2" t="n">
        <f aca="false">Table1[[#This Row],['#days per month]]-P6239</f>
        <v>0.299065791666667</v>
      </c>
    </row>
    <row r="6184" customFormat="false" ht="15.75" hidden="true" customHeight="false" outlineLevel="0" collapsed="false">
      <c r="A6184" s="0" t="s">
        <v>645</v>
      </c>
      <c r="B6184" s="0" t="s">
        <v>646</v>
      </c>
      <c r="C6184" s="0" t="s">
        <v>6359</v>
      </c>
      <c r="D6184" s="0" t="n">
        <v>2816</v>
      </c>
      <c r="E6184" s="0" t="n">
        <v>28.524384</v>
      </c>
      <c r="F6184" s="0" t="n">
        <v>-100.179535</v>
      </c>
      <c r="G6184" s="0" t="n">
        <v>0.0009198261551</v>
      </c>
      <c r="H6184" s="0" t="n">
        <v>1950.69</v>
      </c>
      <c r="I6184" s="0" t="n">
        <v>1.6015</v>
      </c>
      <c r="J6184" s="0" t="n">
        <v>5.59211</v>
      </c>
      <c r="K6184" s="0" t="n">
        <v>304</v>
      </c>
      <c r="L6184" s="0" t="s">
        <v>20</v>
      </c>
      <c r="M6184" s="0" t="n">
        <f aca="false">35.3*G6184</f>
        <v>0.03246986327503</v>
      </c>
      <c r="N6184" s="0" t="n">
        <f aca="false">M6184*1000/365</f>
        <v>0.0889585295206302</v>
      </c>
      <c r="O6184" s="0" t="n">
        <f aca="false">Table1[[#This Row],[Detection frequency 2021]]/100*365</f>
        <v>20.4112015</v>
      </c>
      <c r="P6184" s="0" t="n">
        <f aca="false">Table1[[#This Row],[Flared days/year]]/12</f>
        <v>1.70093345833333</v>
      </c>
      <c r="Q6184" s="2" t="n">
        <f aca="false">Table1[[#This Row],['#days per month]]-P6240</f>
        <v>0.591509875</v>
      </c>
    </row>
    <row r="6185" customFormat="false" ht="15.75" hidden="true" customHeight="false" outlineLevel="0" collapsed="false">
      <c r="A6185" s="0" t="s">
        <v>161</v>
      </c>
      <c r="B6185" s="0" t="s">
        <v>162</v>
      </c>
      <c r="C6185" s="0" t="s">
        <v>6360</v>
      </c>
      <c r="D6185" s="0" t="n">
        <v>11055</v>
      </c>
      <c r="E6185" s="0" t="n">
        <v>37.072115</v>
      </c>
      <c r="F6185" s="0" t="n">
        <v>109.112297</v>
      </c>
      <c r="G6185" s="0" t="n">
        <v>0.000919717549</v>
      </c>
      <c r="H6185" s="0" t="n">
        <v>1851.88</v>
      </c>
      <c r="I6185" s="0" t="n">
        <v>1.6015</v>
      </c>
      <c r="J6185" s="0" t="n">
        <v>2.47677999999999</v>
      </c>
      <c r="K6185" s="0" t="n">
        <v>323</v>
      </c>
      <c r="L6185" s="0" t="s">
        <v>20</v>
      </c>
      <c r="M6185" s="0" t="n">
        <f aca="false">35.3*G6185</f>
        <v>0.0324660294797</v>
      </c>
      <c r="N6185" s="0" t="n">
        <f aca="false">M6185*1000/365</f>
        <v>0.0889480259717808</v>
      </c>
      <c r="O6185" s="0" t="n">
        <f aca="false">Table1[[#This Row],[Detection frequency 2021]]/100*365</f>
        <v>9.04024699999996</v>
      </c>
      <c r="P6185" s="0" t="n">
        <f aca="false">Table1[[#This Row],[Flared days/year]]/12</f>
        <v>0.753353916666664</v>
      </c>
      <c r="Q6185" s="2" t="n">
        <f aca="false">Table1[[#This Row],['#days per month]]-P6241</f>
        <v>-0.00233904166666976</v>
      </c>
    </row>
    <row r="6186" customFormat="false" ht="15.75" hidden="true" customHeight="false" outlineLevel="0" collapsed="false">
      <c r="A6186" s="0" t="s">
        <v>161</v>
      </c>
      <c r="B6186" s="0" t="s">
        <v>162</v>
      </c>
      <c r="C6186" s="0" t="s">
        <v>6361</v>
      </c>
      <c r="D6186" s="0" t="n">
        <v>10994</v>
      </c>
      <c r="E6186" s="0" t="n">
        <v>35.880417</v>
      </c>
      <c r="F6186" s="0" t="n">
        <v>108.251308</v>
      </c>
      <c r="G6186" s="0" t="n">
        <v>0.0009193124776</v>
      </c>
      <c r="H6186" s="0" t="n">
        <v>1915.7</v>
      </c>
      <c r="I6186" s="0" t="n">
        <v>1.87943</v>
      </c>
      <c r="J6186" s="0" t="n">
        <v>4.36508</v>
      </c>
      <c r="K6186" s="0" t="n">
        <v>252</v>
      </c>
      <c r="L6186" s="0" t="s">
        <v>20</v>
      </c>
      <c r="M6186" s="0" t="n">
        <f aca="false">35.3*G6186</f>
        <v>0.03245173045928</v>
      </c>
      <c r="N6186" s="0" t="n">
        <f aca="false">M6186*1000/365</f>
        <v>0.0889088505733698</v>
      </c>
      <c r="O6186" s="0" t="n">
        <f aca="false">Table1[[#This Row],[Detection frequency 2021]]/100*365</f>
        <v>15.932542</v>
      </c>
      <c r="P6186" s="0" t="n">
        <f aca="false">Table1[[#This Row],[Flared days/year]]/12</f>
        <v>1.32771183333333</v>
      </c>
      <c r="Q6186" s="2" t="n">
        <f aca="false">Table1[[#This Row],['#days per month]]-P6242</f>
        <v>-1.02850916666667</v>
      </c>
    </row>
    <row r="6187" customFormat="false" ht="15.75" hidden="true" customHeight="false" outlineLevel="0" collapsed="false">
      <c r="A6187" s="0" t="s">
        <v>645</v>
      </c>
      <c r="B6187" s="0" t="s">
        <v>646</v>
      </c>
      <c r="C6187" s="0" t="s">
        <v>6362</v>
      </c>
      <c r="D6187" s="0" t="n">
        <v>2374</v>
      </c>
      <c r="E6187" s="0" t="n">
        <v>32.344488</v>
      </c>
      <c r="F6187" s="0" t="n">
        <v>-102.036993999999</v>
      </c>
      <c r="G6187" s="0" t="n">
        <v>0.0009191070066</v>
      </c>
      <c r="H6187" s="0" t="n">
        <v>1884.78</v>
      </c>
      <c r="I6187" s="0" t="n">
        <v>2.08999</v>
      </c>
      <c r="J6187" s="0" t="n">
        <v>4.06976999999999</v>
      </c>
      <c r="K6187" s="0" t="n">
        <v>344</v>
      </c>
      <c r="L6187" s="0" t="s">
        <v>20</v>
      </c>
      <c r="M6187" s="0" t="n">
        <f aca="false">35.3*G6187</f>
        <v>0.03244447733298</v>
      </c>
      <c r="N6187" s="0" t="n">
        <f aca="false">M6187*1000/365</f>
        <v>0.0888889789944658</v>
      </c>
      <c r="O6187" s="0" t="n">
        <f aca="false">Table1[[#This Row],[Detection frequency 2021]]/100*365</f>
        <v>14.8546605</v>
      </c>
      <c r="P6187" s="0" t="n">
        <f aca="false">Table1[[#This Row],[Flared days/year]]/12</f>
        <v>1.237888375</v>
      </c>
      <c r="Q6187" s="2" t="n">
        <f aca="false">Table1[[#This Row],['#days per month]]-P6243</f>
        <v>-0.968998958333336</v>
      </c>
    </row>
    <row r="6188" customFormat="false" ht="15.75" hidden="true" customHeight="false" outlineLevel="0" collapsed="false">
      <c r="A6188" s="0" t="s">
        <v>645</v>
      </c>
      <c r="B6188" s="0" t="s">
        <v>646</v>
      </c>
      <c r="C6188" s="0" t="s">
        <v>6363</v>
      </c>
      <c r="D6188" s="0" t="n">
        <v>2225</v>
      </c>
      <c r="E6188" s="0" t="n">
        <v>31.963229</v>
      </c>
      <c r="F6188" s="0" t="n">
        <v>-102.597021</v>
      </c>
      <c r="G6188" s="0" t="n">
        <v>0.000918919147399999</v>
      </c>
      <c r="H6188" s="0" t="n">
        <v>1846.08</v>
      </c>
      <c r="I6188" s="0" t="n">
        <v>1.6015</v>
      </c>
      <c r="J6188" s="0" t="n">
        <v>3.61446</v>
      </c>
      <c r="K6188" s="0" t="n">
        <v>332</v>
      </c>
      <c r="L6188" s="0" t="s">
        <v>20</v>
      </c>
      <c r="M6188" s="0" t="n">
        <f aca="false">35.3*G6188</f>
        <v>0.03243784590322</v>
      </c>
      <c r="N6188" s="0" t="n">
        <f aca="false">M6188*1000/365</f>
        <v>0.0888708106937533</v>
      </c>
      <c r="O6188" s="0" t="n">
        <f aca="false">Table1[[#This Row],[Detection frequency 2021]]/100*365</f>
        <v>13.192779</v>
      </c>
      <c r="P6188" s="0" t="n">
        <f aca="false">Table1[[#This Row],[Flared days/year]]/12</f>
        <v>1.09939825</v>
      </c>
      <c r="Q6188" s="2" t="n">
        <f aca="false">Table1[[#This Row],['#days per month]]-P6244</f>
        <v>-0.17937925</v>
      </c>
    </row>
    <row r="6189" customFormat="false" ht="15.75" hidden="true" customHeight="false" outlineLevel="0" collapsed="false">
      <c r="A6189" s="0" t="s">
        <v>645</v>
      </c>
      <c r="B6189" s="0" t="s">
        <v>646</v>
      </c>
      <c r="C6189" s="0" t="s">
        <v>6364</v>
      </c>
      <c r="D6189" s="0" t="n">
        <v>1827</v>
      </c>
      <c r="E6189" s="0" t="n">
        <v>31.4967</v>
      </c>
      <c r="F6189" s="0" t="n">
        <v>-103.529885</v>
      </c>
      <c r="G6189" s="0" t="n">
        <v>0.0009186226821</v>
      </c>
      <c r="H6189" s="0" t="n">
        <v>1855.89</v>
      </c>
      <c r="I6189" s="0" t="n">
        <v>4.26449</v>
      </c>
      <c r="J6189" s="0" t="n">
        <v>4.8048</v>
      </c>
      <c r="K6189" s="0" t="n">
        <v>333</v>
      </c>
      <c r="L6189" s="0" t="s">
        <v>20</v>
      </c>
      <c r="M6189" s="0" t="n">
        <f aca="false">35.3*G6189</f>
        <v>0.03242738067813</v>
      </c>
      <c r="N6189" s="0" t="n">
        <f aca="false">M6189*1000/365</f>
        <v>0.0888421388441918</v>
      </c>
      <c r="O6189" s="0" t="n">
        <f aca="false">Table1[[#This Row],[Detection frequency 2021]]/100*365</f>
        <v>17.53752</v>
      </c>
      <c r="P6189" s="0" t="n">
        <f aca="false">Table1[[#This Row],[Flared days/year]]/12</f>
        <v>1.46146</v>
      </c>
      <c r="Q6189" s="2" t="n">
        <f aca="false">Table1[[#This Row],['#days per month]]-P6245</f>
        <v>-1.02717691666667</v>
      </c>
    </row>
    <row r="6190" customFormat="false" ht="15.75" hidden="true" customHeight="false" outlineLevel="0" collapsed="false">
      <c r="A6190" s="0" t="s">
        <v>598</v>
      </c>
      <c r="B6190" s="0" t="s">
        <v>599</v>
      </c>
      <c r="C6190" s="0" t="s">
        <v>6365</v>
      </c>
      <c r="D6190" s="0" t="n">
        <v>193</v>
      </c>
      <c r="E6190" s="0" t="n">
        <v>54.692091</v>
      </c>
      <c r="F6190" s="0" t="n">
        <v>-118.427957</v>
      </c>
      <c r="G6190" s="0" t="n">
        <v>0.0009183027344</v>
      </c>
      <c r="H6190" s="0" t="n">
        <v>1826.64</v>
      </c>
      <c r="I6190" s="0" t="n">
        <v>1.6015</v>
      </c>
      <c r="J6190" s="0" t="n">
        <v>3.53356999999999</v>
      </c>
      <c r="K6190" s="0" t="n">
        <v>283</v>
      </c>
      <c r="L6190" s="0" t="s">
        <v>20</v>
      </c>
      <c r="M6190" s="0" t="n">
        <f aca="false">35.3*G6190</f>
        <v>0.03241608652432</v>
      </c>
      <c r="N6190" s="0" t="n">
        <f aca="false">M6190*1000/365</f>
        <v>0.0888111959570411</v>
      </c>
      <c r="O6190" s="0" t="n">
        <f aca="false">Table1[[#This Row],[Detection frequency 2021]]/100*365</f>
        <v>12.8975305</v>
      </c>
      <c r="P6190" s="0" t="n">
        <f aca="false">Table1[[#This Row],[Flared days/year]]/12</f>
        <v>1.07479420833333</v>
      </c>
      <c r="Q6190" s="2" t="n">
        <f aca="false">Table1[[#This Row],['#days per month]]-P6246</f>
        <v>-0.33338491666667</v>
      </c>
    </row>
    <row r="6191" customFormat="false" ht="15.75" hidden="true" customHeight="false" outlineLevel="0" collapsed="false">
      <c r="A6191" s="0" t="s">
        <v>24</v>
      </c>
      <c r="B6191" s="0" t="s">
        <v>25</v>
      </c>
      <c r="C6191" s="0" t="s">
        <v>6366</v>
      </c>
      <c r="D6191" s="0" t="n">
        <v>9022</v>
      </c>
      <c r="E6191" s="0" t="n">
        <v>62.0198849999999</v>
      </c>
      <c r="F6191" s="0" t="n">
        <v>75.657336</v>
      </c>
      <c r="G6191" s="0" t="n">
        <v>0.000917228414599999</v>
      </c>
      <c r="H6191" s="0" t="n">
        <v>1831.45</v>
      </c>
      <c r="I6191" s="0" t="n">
        <v>2.66871</v>
      </c>
      <c r="J6191" s="0" t="n">
        <v>5.22388</v>
      </c>
      <c r="K6191" s="0" t="n">
        <v>268</v>
      </c>
      <c r="L6191" s="0" t="s">
        <v>20</v>
      </c>
      <c r="M6191" s="0" t="n">
        <f aca="false">35.3*G6191</f>
        <v>0.03237816303538</v>
      </c>
      <c r="N6191" s="0" t="n">
        <f aca="false">M6191*1000/365</f>
        <v>0.0887072959873424</v>
      </c>
      <c r="O6191" s="0" t="n">
        <f aca="false">Table1[[#This Row],[Detection frequency 2021]]/100*365</f>
        <v>19.067162</v>
      </c>
      <c r="P6191" s="0" t="n">
        <f aca="false">Table1[[#This Row],[Flared days/year]]/12</f>
        <v>1.58893016666667</v>
      </c>
      <c r="Q6191" s="2" t="n">
        <f aca="false">Table1[[#This Row],['#days per month]]-P6247</f>
        <v>1.1745335</v>
      </c>
    </row>
    <row r="6192" customFormat="false" ht="15.75" hidden="true" customHeight="false" outlineLevel="0" collapsed="false">
      <c r="A6192" s="0" t="s">
        <v>24</v>
      </c>
      <c r="B6192" s="0" t="s">
        <v>25</v>
      </c>
      <c r="C6192" s="0" t="s">
        <v>6367</v>
      </c>
      <c r="D6192" s="0" t="n">
        <v>9495</v>
      </c>
      <c r="E6192" s="0" t="n">
        <v>68.412499</v>
      </c>
      <c r="F6192" s="0" t="n">
        <v>83.5773349999999</v>
      </c>
      <c r="G6192" s="0" t="n">
        <v>0.0009170258789</v>
      </c>
      <c r="H6192" s="0" t="n">
        <v>1851.27</v>
      </c>
      <c r="I6192" s="0" t="n">
        <v>1.6015</v>
      </c>
      <c r="J6192" s="0" t="n">
        <v>5.37897</v>
      </c>
      <c r="K6192" s="0" t="n">
        <v>409</v>
      </c>
      <c r="L6192" s="0" t="s">
        <v>20</v>
      </c>
      <c r="M6192" s="0" t="n">
        <f aca="false">35.3*G6192</f>
        <v>0.03237101352517</v>
      </c>
      <c r="N6192" s="0" t="n">
        <f aca="false">M6192*1000/365</f>
        <v>0.088687708288137</v>
      </c>
      <c r="O6192" s="0" t="n">
        <f aca="false">Table1[[#This Row],[Detection frequency 2021]]/100*365</f>
        <v>19.6332405</v>
      </c>
      <c r="P6192" s="0" t="n">
        <f aca="false">Table1[[#This Row],[Flared days/year]]/12</f>
        <v>1.636103375</v>
      </c>
      <c r="Q6192" s="2" t="n">
        <f aca="false">Table1[[#This Row],['#days per month]]-P6248</f>
        <v>-0.542277458333333</v>
      </c>
    </row>
    <row r="6193" customFormat="false" ht="15.75" hidden="true" customHeight="false" outlineLevel="0" collapsed="false">
      <c r="A6193" s="0" t="s">
        <v>24</v>
      </c>
      <c r="B6193" s="0" t="s">
        <v>25</v>
      </c>
      <c r="C6193" s="0" t="s">
        <v>6368</v>
      </c>
      <c r="D6193" s="0" t="n">
        <v>6454</v>
      </c>
      <c r="E6193" s="0" t="n">
        <v>58.357768</v>
      </c>
      <c r="F6193" s="0" t="n">
        <v>56.633834</v>
      </c>
      <c r="G6193" s="0" t="n">
        <v>0.000916840954999999</v>
      </c>
      <c r="H6193" s="0" t="n">
        <v>1948.55</v>
      </c>
      <c r="I6193" s="0" t="n">
        <v>1.6015</v>
      </c>
      <c r="J6193" s="0" t="n">
        <v>2.89855</v>
      </c>
      <c r="K6193" s="0" t="n">
        <v>276</v>
      </c>
      <c r="L6193" s="0" t="s">
        <v>20</v>
      </c>
      <c r="M6193" s="0" t="n">
        <f aca="false">35.3*G6193</f>
        <v>0.0323644857115</v>
      </c>
      <c r="N6193" s="0" t="n">
        <f aca="false">M6193*1000/365</f>
        <v>0.0886698238671232</v>
      </c>
      <c r="O6193" s="0" t="n">
        <f aca="false">Table1[[#This Row],[Detection frequency 2021]]/100*365</f>
        <v>10.5797075</v>
      </c>
      <c r="P6193" s="0" t="n">
        <f aca="false">Table1[[#This Row],[Flared days/year]]/12</f>
        <v>0.881642291666667</v>
      </c>
      <c r="Q6193" s="2" t="n">
        <f aca="false">Table1[[#This Row],['#days per month]]-P6249</f>
        <v>-2.44259520833333</v>
      </c>
    </row>
    <row r="6194" customFormat="false" ht="15.75" hidden="true" customHeight="false" outlineLevel="0" collapsed="false">
      <c r="A6194" s="0" t="s">
        <v>645</v>
      </c>
      <c r="B6194" s="0" t="s">
        <v>646</v>
      </c>
      <c r="C6194" s="0" t="s">
        <v>6369</v>
      </c>
      <c r="D6194" s="0" t="n">
        <v>2437</v>
      </c>
      <c r="E6194" s="0" t="n">
        <v>31.367844</v>
      </c>
      <c r="F6194" s="0" t="n">
        <v>-101.925071</v>
      </c>
      <c r="G6194" s="0" t="n">
        <v>0.000916230412599999</v>
      </c>
      <c r="H6194" s="0" t="n">
        <v>1844.65</v>
      </c>
      <c r="I6194" s="0" t="n">
        <v>1.6015</v>
      </c>
      <c r="J6194" s="0" t="n">
        <v>4.84329999999999</v>
      </c>
      <c r="K6194" s="0" t="n">
        <v>351</v>
      </c>
      <c r="L6194" s="0" t="s">
        <v>20</v>
      </c>
      <c r="M6194" s="0" t="n">
        <f aca="false">35.3*G6194</f>
        <v>0.03234293356478</v>
      </c>
      <c r="N6194" s="0" t="n">
        <f aca="false">M6194*1000/365</f>
        <v>0.0886107768898081</v>
      </c>
      <c r="O6194" s="0" t="n">
        <f aca="false">Table1[[#This Row],[Detection frequency 2021]]/100*365</f>
        <v>17.678045</v>
      </c>
      <c r="P6194" s="0" t="n">
        <f aca="false">Table1[[#This Row],[Flared days/year]]/12</f>
        <v>1.47317041666666</v>
      </c>
      <c r="Q6194" s="2" t="n">
        <f aca="false">Table1[[#This Row],['#days per month]]-P6250</f>
        <v>-0.494967375000003</v>
      </c>
    </row>
    <row r="6195" customFormat="false" ht="15.75" hidden="true" customHeight="false" outlineLevel="0" collapsed="false">
      <c r="A6195" s="0" t="s">
        <v>645</v>
      </c>
      <c r="B6195" s="0" t="s">
        <v>646</v>
      </c>
      <c r="C6195" s="0" t="s">
        <v>6370</v>
      </c>
      <c r="D6195" s="0" t="n">
        <v>2711</v>
      </c>
      <c r="E6195" s="0" t="n">
        <v>32.2702479999999</v>
      </c>
      <c r="F6195" s="0" t="n">
        <v>-101.417283</v>
      </c>
      <c r="G6195" s="0" t="n">
        <v>0.000915963300299999</v>
      </c>
      <c r="H6195" s="0" t="n">
        <v>1785.29</v>
      </c>
      <c r="I6195" s="0" t="n">
        <v>1.6015</v>
      </c>
      <c r="J6195" s="0" t="n">
        <v>9.74026</v>
      </c>
      <c r="K6195" s="0" t="n">
        <v>308</v>
      </c>
      <c r="L6195" s="0" t="s">
        <v>20</v>
      </c>
      <c r="M6195" s="0" t="n">
        <f aca="false">35.3*G6195</f>
        <v>0.03233350450059</v>
      </c>
      <c r="N6195" s="0" t="n">
        <f aca="false">M6195*1000/365</f>
        <v>0.0885849438372328</v>
      </c>
      <c r="O6195" s="0" t="n">
        <f aca="false">Table1[[#This Row],[Detection frequency 2021]]/100*365</f>
        <v>35.551949</v>
      </c>
      <c r="P6195" s="0" t="n">
        <f aca="false">Table1[[#This Row],[Flared days/year]]/12</f>
        <v>2.96266241666667</v>
      </c>
      <c r="Q6195" s="2" t="n">
        <f aca="false">Table1[[#This Row],['#days per month]]-P6251</f>
        <v>2.15987533333333</v>
      </c>
    </row>
    <row r="6196" customFormat="false" ht="15.75" hidden="true" customHeight="false" outlineLevel="0" collapsed="false">
      <c r="A6196" s="0" t="s">
        <v>645</v>
      </c>
      <c r="B6196" s="0" t="s">
        <v>646</v>
      </c>
      <c r="C6196" s="0" t="s">
        <v>6371</v>
      </c>
      <c r="D6196" s="0" t="n">
        <v>1389</v>
      </c>
      <c r="E6196" s="0" t="n">
        <v>31.889421</v>
      </c>
      <c r="F6196" s="0" t="n">
        <v>-103.993672</v>
      </c>
      <c r="G6196" s="0" t="n">
        <v>0.0009157959882</v>
      </c>
      <c r="H6196" s="0" t="n">
        <v>1877.96</v>
      </c>
      <c r="I6196" s="0" t="n">
        <v>1.9814</v>
      </c>
      <c r="J6196" s="0" t="n">
        <v>5.55556</v>
      </c>
      <c r="K6196" s="0" t="n">
        <v>342</v>
      </c>
      <c r="L6196" s="0" t="s">
        <v>20</v>
      </c>
      <c r="M6196" s="0" t="n">
        <f aca="false">35.3*G6196</f>
        <v>0.03232759838346</v>
      </c>
      <c r="N6196" s="0" t="n">
        <f aca="false">M6196*1000/365</f>
        <v>0.088568762694411</v>
      </c>
      <c r="O6196" s="0" t="n">
        <f aca="false">Table1[[#This Row],[Detection frequency 2021]]/100*365</f>
        <v>20.277794</v>
      </c>
      <c r="P6196" s="0" t="n">
        <f aca="false">Table1[[#This Row],[Flared days/year]]/12</f>
        <v>1.68981616666667</v>
      </c>
      <c r="Q6196" s="2" t="n">
        <f aca="false">Table1[[#This Row],['#days per month]]-P6252</f>
        <v>0.3544515</v>
      </c>
    </row>
    <row r="6197" customFormat="false" ht="15.75" hidden="true" customHeight="false" outlineLevel="0" collapsed="false">
      <c r="A6197" s="0" t="s">
        <v>72</v>
      </c>
      <c r="B6197" s="0" t="s">
        <v>73</v>
      </c>
      <c r="C6197" s="0" t="s">
        <v>6372</v>
      </c>
      <c r="D6197" s="0" t="n">
        <v>9530</v>
      </c>
      <c r="E6197" s="0" t="n">
        <v>45.811267</v>
      </c>
      <c r="F6197" s="0" t="n">
        <v>65.2591449999999</v>
      </c>
      <c r="G6197" s="0" t="n">
        <v>0.0009157079292</v>
      </c>
      <c r="H6197" s="0" t="n">
        <v>1964.73</v>
      </c>
      <c r="I6197" s="0" t="n">
        <v>1.6015</v>
      </c>
      <c r="J6197" s="0" t="n">
        <v>3.94432</v>
      </c>
      <c r="K6197" s="0" t="n">
        <v>431</v>
      </c>
      <c r="L6197" s="0" t="s">
        <v>20</v>
      </c>
      <c r="M6197" s="0" t="n">
        <f aca="false">35.3*G6197</f>
        <v>0.03232448990076</v>
      </c>
      <c r="N6197" s="0" t="n">
        <f aca="false">M6197*1000/365</f>
        <v>0.0885602463034521</v>
      </c>
      <c r="O6197" s="0" t="n">
        <f aca="false">Table1[[#This Row],[Detection frequency 2021]]/100*365</f>
        <v>14.396768</v>
      </c>
      <c r="P6197" s="0" t="n">
        <f aca="false">Table1[[#This Row],[Flared days/year]]/12</f>
        <v>1.19973066666667</v>
      </c>
      <c r="Q6197" s="2" t="n">
        <f aca="false">Table1[[#This Row],['#days per month]]-P6253</f>
        <v>-0.248680583333333</v>
      </c>
    </row>
    <row r="6198" customFormat="false" ht="15.75" hidden="true" customHeight="false" outlineLevel="0" collapsed="false">
      <c r="A6198" s="0" t="s">
        <v>645</v>
      </c>
      <c r="B6198" s="0" t="s">
        <v>646</v>
      </c>
      <c r="C6198" s="0" t="s">
        <v>6373</v>
      </c>
      <c r="D6198" s="0" t="n">
        <v>3068</v>
      </c>
      <c r="E6198" s="0" t="n">
        <v>28.513439</v>
      </c>
      <c r="F6198" s="0" t="n">
        <v>-98.475484</v>
      </c>
      <c r="G6198" s="0" t="n">
        <v>0.0009153703697</v>
      </c>
      <c r="H6198" s="0" t="n">
        <v>1868.44</v>
      </c>
      <c r="I6198" s="0" t="n">
        <v>1.81205999999999</v>
      </c>
      <c r="J6198" s="0" t="n">
        <v>4.77707</v>
      </c>
      <c r="K6198" s="0" t="n">
        <v>314</v>
      </c>
      <c r="L6198" s="0" t="s">
        <v>20</v>
      </c>
      <c r="M6198" s="0" t="n">
        <f aca="false">35.3*G6198</f>
        <v>0.03231257405041</v>
      </c>
      <c r="N6198" s="0" t="n">
        <f aca="false">M6198*1000/365</f>
        <v>0.0885276001381096</v>
      </c>
      <c r="O6198" s="0" t="n">
        <f aca="false">Table1[[#This Row],[Detection frequency 2021]]/100*365</f>
        <v>17.4363055</v>
      </c>
      <c r="P6198" s="0" t="n">
        <f aca="false">Table1[[#This Row],[Flared days/year]]/12</f>
        <v>1.45302545833333</v>
      </c>
      <c r="Q6198" s="2" t="n">
        <f aca="false">Table1[[#This Row],['#days per month]]-P6254</f>
        <v>-0.498845499999997</v>
      </c>
    </row>
    <row r="6199" customFormat="false" ht="15.75" hidden="true" customHeight="false" outlineLevel="0" collapsed="false">
      <c r="A6199" s="0" t="s">
        <v>645</v>
      </c>
      <c r="B6199" s="0" t="s">
        <v>646</v>
      </c>
      <c r="C6199" s="0" t="s">
        <v>6374</v>
      </c>
      <c r="D6199" s="0" t="n">
        <v>1353</v>
      </c>
      <c r="E6199" s="0" t="n">
        <v>32.242087</v>
      </c>
      <c r="F6199" s="0" t="n">
        <v>-104.035743</v>
      </c>
      <c r="G6199" s="0" t="n">
        <v>0.000915338081399999</v>
      </c>
      <c r="H6199" s="0" t="n">
        <v>1884.07</v>
      </c>
      <c r="I6199" s="0" t="n">
        <v>3.79983</v>
      </c>
      <c r="J6199" s="0" t="n">
        <v>3.06747999999999</v>
      </c>
      <c r="K6199" s="0" t="n">
        <v>326</v>
      </c>
      <c r="L6199" s="0" t="s">
        <v>20</v>
      </c>
      <c r="M6199" s="0" t="n">
        <f aca="false">35.3*G6199</f>
        <v>0.03231143427342</v>
      </c>
      <c r="N6199" s="0" t="n">
        <f aca="false">M6199*1000/365</f>
        <v>0.0885244774614246</v>
      </c>
      <c r="O6199" s="0" t="n">
        <f aca="false">Table1[[#This Row],[Detection frequency 2021]]/100*365</f>
        <v>11.196302</v>
      </c>
      <c r="P6199" s="0" t="n">
        <f aca="false">Table1[[#This Row],[Flared days/year]]/12</f>
        <v>0.933025166666664</v>
      </c>
      <c r="Q6199" s="2" t="n">
        <f aca="false">Table1[[#This Row],['#days per month]]-P6255</f>
        <v>-1.02659291666667</v>
      </c>
    </row>
    <row r="6200" customFormat="false" ht="15.75" hidden="true" customHeight="false" outlineLevel="0" collapsed="false">
      <c r="A6200" s="0" t="s">
        <v>24</v>
      </c>
      <c r="B6200" s="0" t="s">
        <v>25</v>
      </c>
      <c r="C6200" s="0" t="s">
        <v>6375</v>
      </c>
      <c r="D6200" s="0" t="n">
        <v>9481</v>
      </c>
      <c r="E6200" s="0" t="n">
        <v>67.516365</v>
      </c>
      <c r="F6200" s="0" t="n">
        <v>83.2204189999999</v>
      </c>
      <c r="G6200" s="0" t="n">
        <v>0.0009151707693</v>
      </c>
      <c r="H6200" s="0" t="n">
        <v>1179.36</v>
      </c>
      <c r="I6200" s="0" t="n">
        <v>1.6015</v>
      </c>
      <c r="J6200" s="0" t="n">
        <v>5.96591</v>
      </c>
      <c r="K6200" s="0" t="n">
        <v>352</v>
      </c>
      <c r="L6200" s="0" t="s">
        <v>20</v>
      </c>
      <c r="M6200" s="0" t="n">
        <f aca="false">35.3*G6200</f>
        <v>0.03230552815629</v>
      </c>
      <c r="N6200" s="0" t="n">
        <f aca="false">M6200*1000/365</f>
        <v>0.0885082963186027</v>
      </c>
      <c r="O6200" s="0" t="n">
        <f aca="false">Table1[[#This Row],[Detection frequency 2021]]/100*365</f>
        <v>21.7755715</v>
      </c>
      <c r="P6200" s="0" t="n">
        <f aca="false">Table1[[#This Row],[Flared days/year]]/12</f>
        <v>1.81463095833333</v>
      </c>
      <c r="Q6200" s="2" t="n">
        <f aca="false">Table1[[#This Row],['#days per month]]-P6256</f>
        <v>0.19000075</v>
      </c>
    </row>
    <row r="6201" customFormat="false" ht="15.75" hidden="true" customHeight="false" outlineLevel="0" collapsed="false">
      <c r="A6201" s="0" t="s">
        <v>645</v>
      </c>
      <c r="B6201" s="0" t="s">
        <v>646</v>
      </c>
      <c r="C6201" s="0" t="s">
        <v>6376</v>
      </c>
      <c r="D6201" s="0" t="n">
        <v>1003</v>
      </c>
      <c r="E6201" s="0" t="n">
        <v>48.039437</v>
      </c>
      <c r="F6201" s="0" t="n">
        <v>-102.587312</v>
      </c>
      <c r="G6201" s="0" t="n">
        <v>0.000914668833</v>
      </c>
      <c r="H6201" s="0" t="n">
        <v>1895.32</v>
      </c>
      <c r="I6201" s="0" t="n">
        <v>1.66277</v>
      </c>
      <c r="J6201" s="0" t="n">
        <v>2.40964</v>
      </c>
      <c r="K6201" s="0" t="n">
        <v>332</v>
      </c>
      <c r="L6201" s="0" t="s">
        <v>20</v>
      </c>
      <c r="M6201" s="0" t="n">
        <f aca="false">35.3*G6201</f>
        <v>0.0322878098049</v>
      </c>
      <c r="N6201" s="0" t="n">
        <f aca="false">M6201*1000/365</f>
        <v>0.088459752890137</v>
      </c>
      <c r="O6201" s="0" t="n">
        <f aca="false">Table1[[#This Row],[Detection frequency 2021]]/100*365</f>
        <v>8.795186</v>
      </c>
      <c r="P6201" s="0" t="n">
        <f aca="false">Table1[[#This Row],[Flared days/year]]/12</f>
        <v>0.732932166666667</v>
      </c>
      <c r="Q6201" s="2" t="n">
        <f aca="false">Table1[[#This Row],['#days per month]]-P6257</f>
        <v>0.00438912500000299</v>
      </c>
    </row>
    <row r="6202" customFormat="false" ht="15.75" hidden="true" customHeight="false" outlineLevel="0" collapsed="false">
      <c r="A6202" s="0" t="s">
        <v>645</v>
      </c>
      <c r="B6202" s="0" t="s">
        <v>646</v>
      </c>
      <c r="C6202" s="0" t="s">
        <v>6377</v>
      </c>
      <c r="D6202" s="0" t="n">
        <v>2791</v>
      </c>
      <c r="E6202" s="0" t="n">
        <v>32.662361</v>
      </c>
      <c r="F6202" s="0" t="n">
        <v>-100.733034</v>
      </c>
      <c r="G6202" s="0" t="n">
        <v>0.0009124262638</v>
      </c>
      <c r="H6202" s="0" t="n">
        <v>1912.26</v>
      </c>
      <c r="I6202" s="0" t="n">
        <v>1.6015</v>
      </c>
      <c r="J6202" s="0" t="n">
        <v>4.5977</v>
      </c>
      <c r="K6202" s="0" t="n">
        <v>348</v>
      </c>
      <c r="L6202" s="0" t="s">
        <v>20</v>
      </c>
      <c r="M6202" s="0" t="n">
        <f aca="false">35.3*G6202</f>
        <v>0.03220864711214</v>
      </c>
      <c r="N6202" s="0" t="n">
        <f aca="false">M6202*1000/365</f>
        <v>0.0882428688003836</v>
      </c>
      <c r="O6202" s="0" t="n">
        <f aca="false">Table1[[#This Row],[Detection frequency 2021]]/100*365</f>
        <v>16.781605</v>
      </c>
      <c r="P6202" s="0" t="n">
        <f aca="false">Table1[[#This Row],[Flared days/year]]/12</f>
        <v>1.39846708333333</v>
      </c>
      <c r="Q6202" s="2" t="n">
        <f aca="false">Table1[[#This Row],['#days per month]]-P6258</f>
        <v>0.271925</v>
      </c>
    </row>
    <row r="6203" customFormat="false" ht="15.75" hidden="true" customHeight="false" outlineLevel="0" collapsed="false">
      <c r="A6203" s="0" t="s">
        <v>645</v>
      </c>
      <c r="B6203" s="0" t="s">
        <v>646</v>
      </c>
      <c r="C6203" s="0" t="s">
        <v>6378</v>
      </c>
      <c r="D6203" s="0" t="n">
        <v>3087</v>
      </c>
      <c r="E6203" s="0" t="n">
        <v>28.575977</v>
      </c>
      <c r="F6203" s="0" t="n">
        <v>-98.33373</v>
      </c>
      <c r="G6203" s="0" t="n">
        <v>0.0009099459353</v>
      </c>
      <c r="H6203" s="0" t="n">
        <v>1956.65</v>
      </c>
      <c r="I6203" s="0" t="n">
        <v>1.6015</v>
      </c>
      <c r="J6203" s="0" t="n">
        <v>3.90879</v>
      </c>
      <c r="K6203" s="0" t="n">
        <v>307</v>
      </c>
      <c r="L6203" s="0" t="s">
        <v>20</v>
      </c>
      <c r="M6203" s="0" t="n">
        <f aca="false">35.3*G6203</f>
        <v>0.03212109151609</v>
      </c>
      <c r="N6203" s="0" t="n">
        <f aca="false">M6203*1000/365</f>
        <v>0.0880029904550411</v>
      </c>
      <c r="O6203" s="0" t="n">
        <f aca="false">Table1[[#This Row],[Detection frequency 2021]]/100*365</f>
        <v>14.2670835</v>
      </c>
      <c r="P6203" s="0" t="n">
        <f aca="false">Table1[[#This Row],[Flared days/year]]/12</f>
        <v>1.188923625</v>
      </c>
      <c r="Q6203" s="2" t="n">
        <f aca="false">Table1[[#This Row],['#days per month]]-P6259</f>
        <v>-0.514409708333333</v>
      </c>
    </row>
    <row r="6204" customFormat="false" ht="15.75" hidden="true" customHeight="false" outlineLevel="0" collapsed="false">
      <c r="A6204" s="0" t="s">
        <v>221</v>
      </c>
      <c r="B6204" s="0" t="s">
        <v>222</v>
      </c>
      <c r="C6204" s="0" t="s">
        <v>6379</v>
      </c>
      <c r="D6204" s="0" t="n">
        <v>10017</v>
      </c>
      <c r="E6204" s="0" t="n">
        <v>25.266051</v>
      </c>
      <c r="F6204" s="0" t="n">
        <v>71.775955</v>
      </c>
      <c r="G6204" s="0" t="n">
        <v>0.0009093764871</v>
      </c>
      <c r="H6204" s="0" t="n">
        <v>1796.38</v>
      </c>
      <c r="I6204" s="0" t="n">
        <v>1.6015</v>
      </c>
      <c r="J6204" s="0" t="n">
        <v>6.68523999999999</v>
      </c>
      <c r="K6204" s="0" t="n">
        <v>359</v>
      </c>
      <c r="L6204" s="0" t="s">
        <v>20</v>
      </c>
      <c r="M6204" s="0" t="n">
        <f aca="false">35.3*G6204</f>
        <v>0.03210098999463</v>
      </c>
      <c r="N6204" s="0" t="n">
        <f aca="false">M6204*1000/365</f>
        <v>0.0879479177935068</v>
      </c>
      <c r="O6204" s="0" t="n">
        <f aca="false">Table1[[#This Row],[Detection frequency 2021]]/100*365</f>
        <v>24.401126</v>
      </c>
      <c r="P6204" s="0" t="n">
        <f aca="false">Table1[[#This Row],[Flared days/year]]/12</f>
        <v>2.03342716666666</v>
      </c>
      <c r="Q6204" s="2" t="n">
        <f aca="false">Table1[[#This Row],['#days per month]]-P6260</f>
        <v>0.196947916666667</v>
      </c>
    </row>
    <row r="6205" customFormat="false" ht="15.75" hidden="true" customHeight="false" outlineLevel="0" collapsed="false">
      <c r="A6205" s="0" t="s">
        <v>24</v>
      </c>
      <c r="B6205" s="0" t="s">
        <v>25</v>
      </c>
      <c r="C6205" s="0" t="s">
        <v>6380</v>
      </c>
      <c r="D6205" s="0" t="n">
        <v>9205</v>
      </c>
      <c r="E6205" s="0" t="n">
        <v>64.850897</v>
      </c>
      <c r="F6205" s="0" t="n">
        <v>77.242042</v>
      </c>
      <c r="G6205" s="0" t="n">
        <v>0.000909091763</v>
      </c>
      <c r="H6205" s="0" t="n">
        <v>1857.07</v>
      </c>
      <c r="I6205" s="0" t="n">
        <v>1.6015</v>
      </c>
      <c r="J6205" s="0" t="n">
        <v>9.52381</v>
      </c>
      <c r="K6205" s="0" t="n">
        <v>189</v>
      </c>
      <c r="L6205" s="0" t="s">
        <v>218</v>
      </c>
      <c r="M6205" s="0" t="n">
        <f aca="false">35.3*G6205</f>
        <v>0.0320909392339</v>
      </c>
      <c r="N6205" s="0" t="n">
        <f aca="false">M6205*1000/365</f>
        <v>0.0879203814627397</v>
      </c>
      <c r="O6205" s="0" t="n">
        <f aca="false">Table1[[#This Row],[Detection frequency 2021]]/100*365</f>
        <v>34.7619065</v>
      </c>
      <c r="P6205" s="0" t="n">
        <f aca="false">Table1[[#This Row],[Flared days/year]]/12</f>
        <v>2.89682554166667</v>
      </c>
      <c r="Q6205" s="2" t="n">
        <f aca="false">Table1[[#This Row],['#days per month]]-P6261</f>
        <v>2.07475429166667</v>
      </c>
    </row>
    <row r="6206" customFormat="false" ht="15.75" hidden="true" customHeight="false" outlineLevel="0" collapsed="false">
      <c r="A6206" s="0" t="s">
        <v>645</v>
      </c>
      <c r="B6206" s="0" t="s">
        <v>646</v>
      </c>
      <c r="C6206" s="0" t="s">
        <v>6381</v>
      </c>
      <c r="D6206" s="0" t="n">
        <v>507</v>
      </c>
      <c r="E6206" s="0" t="n">
        <v>48.633845</v>
      </c>
      <c r="F6206" s="0" t="n">
        <v>-103.645667</v>
      </c>
      <c r="G6206" s="0" t="n">
        <v>0.0009088217154</v>
      </c>
      <c r="H6206" s="0" t="n">
        <v>1758.22</v>
      </c>
      <c r="I6206" s="0" t="n">
        <v>1.6015</v>
      </c>
      <c r="J6206" s="0" t="n">
        <v>3.90389999999999</v>
      </c>
      <c r="K6206" s="0" t="n">
        <v>333</v>
      </c>
      <c r="L6206" s="0" t="s">
        <v>20</v>
      </c>
      <c r="M6206" s="0" t="n">
        <f aca="false">35.3*G6206</f>
        <v>0.03208140655362</v>
      </c>
      <c r="N6206" s="0" t="n">
        <f aca="false">M6206*1000/365</f>
        <v>0.0878942645304658</v>
      </c>
      <c r="O6206" s="0" t="n">
        <f aca="false">Table1[[#This Row],[Detection frequency 2021]]/100*365</f>
        <v>14.249235</v>
      </c>
      <c r="P6206" s="0" t="n">
        <f aca="false">Table1[[#This Row],[Flared days/year]]/12</f>
        <v>1.18743625</v>
      </c>
      <c r="Q6206" s="2" t="n">
        <f aca="false">Table1[[#This Row],['#days per month]]-P6262</f>
        <v>-0.759972583333337</v>
      </c>
    </row>
    <row r="6207" customFormat="false" ht="15.75" hidden="true" customHeight="false" outlineLevel="0" collapsed="false">
      <c r="A6207" s="0" t="s">
        <v>645</v>
      </c>
      <c r="B6207" s="0" t="s">
        <v>646</v>
      </c>
      <c r="C6207" s="0" t="s">
        <v>6382</v>
      </c>
      <c r="D6207" s="0" t="n">
        <v>2265</v>
      </c>
      <c r="E6207" s="0" t="n">
        <v>32.418355</v>
      </c>
      <c r="F6207" s="0" t="n">
        <v>-102.265102</v>
      </c>
      <c r="G6207" s="0" t="n">
        <v>0.0009082170436</v>
      </c>
      <c r="H6207" s="0" t="n">
        <v>1887.47</v>
      </c>
      <c r="I6207" s="0" t="n">
        <v>1.6015</v>
      </c>
      <c r="J6207" s="0" t="n">
        <v>4.04624</v>
      </c>
      <c r="K6207" s="0" t="n">
        <v>346</v>
      </c>
      <c r="L6207" s="0" t="s">
        <v>20</v>
      </c>
      <c r="M6207" s="0" t="n">
        <f aca="false">35.3*G6207</f>
        <v>0.03206006163908</v>
      </c>
      <c r="N6207" s="0" t="n">
        <f aca="false">M6207*1000/365</f>
        <v>0.0878357853125479</v>
      </c>
      <c r="O6207" s="0" t="n">
        <f aca="false">Table1[[#This Row],[Detection frequency 2021]]/100*365</f>
        <v>14.768776</v>
      </c>
      <c r="P6207" s="0" t="n">
        <f aca="false">Table1[[#This Row],[Flared days/year]]/12</f>
        <v>1.23073133333333</v>
      </c>
      <c r="Q6207" s="2" t="n">
        <f aca="false">Table1[[#This Row],['#days per month]]-P6263</f>
        <v>-0.53255325</v>
      </c>
    </row>
    <row r="6208" customFormat="false" ht="15.75" hidden="true" customHeight="false" outlineLevel="0" collapsed="false">
      <c r="A6208" s="0" t="s">
        <v>645</v>
      </c>
      <c r="B6208" s="0" t="s">
        <v>646</v>
      </c>
      <c r="C6208" s="0" t="s">
        <v>6383</v>
      </c>
      <c r="D6208" s="0" t="n">
        <v>2137</v>
      </c>
      <c r="E6208" s="0" t="n">
        <v>31.267307</v>
      </c>
      <c r="F6208" s="0" t="n">
        <v>-102.969444</v>
      </c>
      <c r="G6208" s="0" t="n">
        <v>0.0009079293842</v>
      </c>
      <c r="H6208" s="0" t="n">
        <v>1804.11</v>
      </c>
      <c r="I6208" s="0" t="n">
        <v>1.56335</v>
      </c>
      <c r="J6208" s="0" t="n">
        <v>3.14464999999999</v>
      </c>
      <c r="K6208" s="0" t="n">
        <v>318</v>
      </c>
      <c r="L6208" s="0" t="s">
        <v>20</v>
      </c>
      <c r="M6208" s="0" t="n">
        <f aca="false">35.3*G6208</f>
        <v>0.03204990726226</v>
      </c>
      <c r="N6208" s="0" t="n">
        <f aca="false">M6208*1000/365</f>
        <v>0.0878079651020822</v>
      </c>
      <c r="O6208" s="0" t="n">
        <f aca="false">Table1[[#This Row],[Detection frequency 2021]]/100*365</f>
        <v>11.4779725</v>
      </c>
      <c r="P6208" s="0" t="n">
        <f aca="false">Table1[[#This Row],[Flared days/year]]/12</f>
        <v>0.95649770833333</v>
      </c>
      <c r="Q6208" s="2" t="n">
        <f aca="false">Table1[[#This Row],['#days per month]]-P6264</f>
        <v>-1.18552</v>
      </c>
    </row>
    <row r="6209" customFormat="false" ht="15.75" hidden="true" customHeight="false" outlineLevel="0" collapsed="false">
      <c r="A6209" s="0" t="s">
        <v>24</v>
      </c>
      <c r="B6209" s="0" t="s">
        <v>25</v>
      </c>
      <c r="C6209" s="0" t="s">
        <v>6384</v>
      </c>
      <c r="D6209" s="0" t="n">
        <v>9239</v>
      </c>
      <c r="E6209" s="0" t="n">
        <v>66.340358</v>
      </c>
      <c r="F6209" s="0" t="n">
        <v>77.405001</v>
      </c>
      <c r="G6209" s="0" t="n">
        <v>0.0009058658683</v>
      </c>
      <c r="H6209" s="0" t="n">
        <v>1855.5</v>
      </c>
      <c r="I6209" s="0" t="n">
        <v>1.6015</v>
      </c>
      <c r="J6209" s="0" t="n">
        <v>0.598802</v>
      </c>
      <c r="K6209" s="0" t="n">
        <v>334</v>
      </c>
      <c r="L6209" s="0" t="s">
        <v>218</v>
      </c>
      <c r="M6209" s="0" t="n">
        <f aca="false">35.3*G6209</f>
        <v>0.03197706515099</v>
      </c>
      <c r="N6209" s="0" t="n">
        <f aca="false">M6209*1000/365</f>
        <v>0.0876083976739452</v>
      </c>
      <c r="O6209" s="0" t="n">
        <f aca="false">Table1[[#This Row],[Detection frequency 2021]]/100*365</f>
        <v>2.1856273</v>
      </c>
      <c r="P6209" s="0" t="n">
        <f aca="false">Table1[[#This Row],[Flared days/year]]/12</f>
        <v>0.182135608333333</v>
      </c>
      <c r="Q6209" s="2" t="n">
        <f aca="false">Table1[[#This Row],['#days per month]]-P6265</f>
        <v>-1.40889026666667</v>
      </c>
    </row>
    <row r="6210" customFormat="false" ht="15.75" hidden="true" customHeight="false" outlineLevel="0" collapsed="false">
      <c r="A6210" s="0" t="s">
        <v>645</v>
      </c>
      <c r="B6210" s="0" t="s">
        <v>646</v>
      </c>
      <c r="C6210" s="0" t="s">
        <v>6385</v>
      </c>
      <c r="D6210" s="0" t="n">
        <v>2145</v>
      </c>
      <c r="E6210" s="0" t="n">
        <v>33.066188</v>
      </c>
      <c r="F6210" s="0" t="n">
        <v>-102.956305</v>
      </c>
      <c r="G6210" s="0" t="n">
        <v>0.0009058189035</v>
      </c>
      <c r="H6210" s="0" t="n">
        <v>1988</v>
      </c>
      <c r="I6210" s="0" t="n">
        <v>1.6015</v>
      </c>
      <c r="J6210" s="0" t="n">
        <v>8.08383</v>
      </c>
      <c r="K6210" s="0" t="n">
        <v>334</v>
      </c>
      <c r="L6210" s="0" t="s">
        <v>20</v>
      </c>
      <c r="M6210" s="0" t="n">
        <f aca="false">35.3*G6210</f>
        <v>0.03197540729355</v>
      </c>
      <c r="N6210" s="0" t="n">
        <f aca="false">M6210*1000/365</f>
        <v>0.0876038555987671</v>
      </c>
      <c r="O6210" s="0" t="n">
        <f aca="false">Table1[[#This Row],[Detection frequency 2021]]/100*365</f>
        <v>29.5059795</v>
      </c>
      <c r="P6210" s="0" t="n">
        <f aca="false">Table1[[#This Row],[Flared days/year]]/12</f>
        <v>2.458831625</v>
      </c>
      <c r="Q6210" s="2" t="n">
        <f aca="false">Table1[[#This Row],['#days per month]]-P6266</f>
        <v>0.147164958333334</v>
      </c>
    </row>
    <row r="6211" customFormat="false" ht="15.75" hidden="true" customHeight="false" outlineLevel="0" collapsed="false">
      <c r="A6211" s="0" t="s">
        <v>645</v>
      </c>
      <c r="B6211" s="0" t="s">
        <v>646</v>
      </c>
      <c r="C6211" s="0" t="s">
        <v>6386</v>
      </c>
      <c r="D6211" s="0" t="n">
        <v>612</v>
      </c>
      <c r="E6211" s="0" t="n">
        <v>47.700621</v>
      </c>
      <c r="F6211" s="0" t="n">
        <v>-103.257636</v>
      </c>
      <c r="G6211" s="0" t="n">
        <v>0.0009052024905</v>
      </c>
      <c r="H6211" s="0" t="n">
        <v>1947.11</v>
      </c>
      <c r="I6211" s="0" t="n">
        <v>2.0296</v>
      </c>
      <c r="J6211" s="0" t="n">
        <v>4.22961</v>
      </c>
      <c r="K6211" s="0" t="n">
        <v>331</v>
      </c>
      <c r="L6211" s="0" t="s">
        <v>20</v>
      </c>
      <c r="M6211" s="0" t="n">
        <f aca="false">35.3*G6211</f>
        <v>0.03195364791465</v>
      </c>
      <c r="N6211" s="0" t="n">
        <f aca="false">M6211*1000/365</f>
        <v>0.0875442408620548</v>
      </c>
      <c r="O6211" s="0" t="n">
        <f aca="false">Table1[[#This Row],[Detection frequency 2021]]/100*365</f>
        <v>15.4380765</v>
      </c>
      <c r="P6211" s="0" t="n">
        <f aca="false">Table1[[#This Row],[Flared days/year]]/12</f>
        <v>1.286506375</v>
      </c>
      <c r="Q6211" s="2" t="n">
        <f aca="false">Table1[[#This Row],['#days per month]]-P6267</f>
        <v>-0.209394416666666</v>
      </c>
    </row>
    <row r="6212" customFormat="false" ht="15.75" hidden="false" customHeight="false" outlineLevel="0" collapsed="false">
      <c r="A6212" s="0" t="s">
        <v>240</v>
      </c>
      <c r="B6212" s="0" t="s">
        <v>241</v>
      </c>
      <c r="C6212" s="0" t="s">
        <v>6387</v>
      </c>
      <c r="D6212" s="0" t="n">
        <v>7878</v>
      </c>
      <c r="E6212" s="0" t="n">
        <v>25.608317</v>
      </c>
      <c r="F6212" s="0" t="n">
        <v>49.381479</v>
      </c>
      <c r="G6212" s="0" t="n">
        <v>0.0015745653672</v>
      </c>
      <c r="H6212" s="0" t="n">
        <v>1811.32</v>
      </c>
      <c r="I6212" s="0" t="n">
        <v>0.837417</v>
      </c>
      <c r="J6212" s="0" t="n">
        <v>3.22580999999999</v>
      </c>
      <c r="K6212" s="0" t="n">
        <v>403</v>
      </c>
      <c r="L6212" s="0" t="s">
        <v>20</v>
      </c>
      <c r="M6212" s="0" t="n">
        <f aca="false">35.3*G6212</f>
        <v>0.05558215746216</v>
      </c>
      <c r="N6212" s="0" t="n">
        <f aca="false">M6212*1000/365</f>
        <v>0.152279883457973</v>
      </c>
      <c r="O6212" s="0" t="n">
        <f aca="false">Table1[[#This Row],[Detection frequency 2021]]/100*365</f>
        <v>11.7742065</v>
      </c>
      <c r="P6212" s="2" t="n">
        <f aca="false">Table1[[#This Row],[Flared days/year]]/12</f>
        <v>0.981183874999997</v>
      </c>
      <c r="Q6212" s="2"/>
    </row>
    <row r="6213" customFormat="false" ht="15.75" hidden="true" customHeight="false" outlineLevel="0" collapsed="false">
      <c r="A6213" s="0" t="s">
        <v>645</v>
      </c>
      <c r="B6213" s="0" t="s">
        <v>646</v>
      </c>
      <c r="C6213" s="0" t="s">
        <v>6388</v>
      </c>
      <c r="D6213" s="0" t="n">
        <v>799</v>
      </c>
      <c r="E6213" s="0" t="n">
        <v>48.055158</v>
      </c>
      <c r="F6213" s="0" t="n">
        <v>-102.868746</v>
      </c>
      <c r="G6213" s="0" t="n">
        <v>0.0009050381137</v>
      </c>
      <c r="H6213" s="0" t="n">
        <v>1879.47</v>
      </c>
      <c r="I6213" s="0" t="n">
        <v>2.67505999999999</v>
      </c>
      <c r="J6213" s="0" t="n">
        <v>4.39883</v>
      </c>
      <c r="K6213" s="0" t="n">
        <v>341</v>
      </c>
      <c r="L6213" s="0" t="s">
        <v>20</v>
      </c>
      <c r="M6213" s="0" t="n">
        <f aca="false">35.3*G6213</f>
        <v>0.03194784541361</v>
      </c>
      <c r="N6213" s="0" t="n">
        <f aca="false">M6213*1000/365</f>
        <v>0.0875283435989315</v>
      </c>
      <c r="O6213" s="0" t="n">
        <f aca="false">Table1[[#This Row],[Detection frequency 2021]]/100*365</f>
        <v>16.0557295</v>
      </c>
      <c r="P6213" s="0" t="n">
        <f aca="false">Table1[[#This Row],[Flared days/year]]/12</f>
        <v>1.33797745833333</v>
      </c>
      <c r="Q6213" s="2" t="n">
        <f aca="false">Table1[[#This Row],['#days per month]]-P6269</f>
        <v>1.24690965416667</v>
      </c>
    </row>
    <row r="6214" customFormat="false" ht="15.75" hidden="true" customHeight="false" outlineLevel="0" collapsed="false">
      <c r="A6214" s="0" t="s">
        <v>645</v>
      </c>
      <c r="B6214" s="0" t="s">
        <v>646</v>
      </c>
      <c r="C6214" s="0" t="s">
        <v>6389</v>
      </c>
      <c r="D6214" s="0" t="n">
        <v>2952</v>
      </c>
      <c r="E6214" s="0" t="n">
        <v>28.5738479999999</v>
      </c>
      <c r="F6214" s="0" t="n">
        <v>-99.146084</v>
      </c>
      <c r="G6214" s="0" t="n">
        <v>0.0009048796075</v>
      </c>
      <c r="H6214" s="0" t="n">
        <v>1942.6</v>
      </c>
      <c r="I6214" s="0" t="n">
        <v>1.43218</v>
      </c>
      <c r="J6214" s="0" t="n">
        <v>7.00636999999999</v>
      </c>
      <c r="K6214" s="0" t="n">
        <v>314</v>
      </c>
      <c r="L6214" s="0" t="s">
        <v>20</v>
      </c>
      <c r="M6214" s="0" t="n">
        <f aca="false">35.3*G6214</f>
        <v>0.03194225014475</v>
      </c>
      <c r="N6214" s="0" t="n">
        <f aca="false">M6214*1000/365</f>
        <v>0.0875130140952055</v>
      </c>
      <c r="O6214" s="0" t="n">
        <f aca="false">Table1[[#This Row],[Detection frequency 2021]]/100*365</f>
        <v>25.5732505</v>
      </c>
      <c r="P6214" s="0" t="n">
        <f aca="false">Table1[[#This Row],[Flared days/year]]/12</f>
        <v>2.13110420833333</v>
      </c>
      <c r="Q6214" s="2" t="n">
        <f aca="false">Table1[[#This Row],['#days per month]]-P6270</f>
        <v>1.93230239583333</v>
      </c>
    </row>
    <row r="6215" customFormat="false" ht="15.75" hidden="true" customHeight="false" outlineLevel="0" collapsed="false">
      <c r="A6215" s="0" t="s">
        <v>161</v>
      </c>
      <c r="B6215" s="0" t="s">
        <v>162</v>
      </c>
      <c r="C6215" s="0" t="s">
        <v>6390</v>
      </c>
      <c r="D6215" s="0" t="n">
        <v>10925</v>
      </c>
      <c r="E6215" s="0" t="n">
        <v>36.377862</v>
      </c>
      <c r="F6215" s="0" t="n">
        <v>107.353490999999</v>
      </c>
      <c r="G6215" s="0" t="n">
        <v>0.0009045948834</v>
      </c>
      <c r="H6215" s="0" t="n">
        <v>1712.83</v>
      </c>
      <c r="I6215" s="0" t="n">
        <v>1.6015</v>
      </c>
      <c r="J6215" s="0" t="n">
        <v>10.0977</v>
      </c>
      <c r="K6215" s="0" t="n">
        <v>307</v>
      </c>
      <c r="L6215" s="0" t="s">
        <v>20</v>
      </c>
      <c r="M6215" s="0" t="n">
        <f aca="false">35.3*G6215</f>
        <v>0.03193219938402</v>
      </c>
      <c r="N6215" s="0" t="n">
        <f aca="false">M6215*1000/365</f>
        <v>0.0874854777644384</v>
      </c>
      <c r="O6215" s="0" t="n">
        <f aca="false">Table1[[#This Row],[Detection frequency 2021]]/100*365</f>
        <v>36.856605</v>
      </c>
      <c r="P6215" s="0" t="n">
        <f aca="false">Table1[[#This Row],[Flared days/year]]/12</f>
        <v>3.07138375</v>
      </c>
      <c r="Q6215" s="2" t="n">
        <f aca="false">Table1[[#This Row],['#days per month]]-P6271</f>
        <v>2.35098933333333</v>
      </c>
    </row>
    <row r="6216" customFormat="false" ht="15.75" hidden="true" customHeight="false" outlineLevel="0" collapsed="false">
      <c r="A6216" s="0" t="s">
        <v>24</v>
      </c>
      <c r="B6216" s="0" t="s">
        <v>25</v>
      </c>
      <c r="C6216" s="0" t="s">
        <v>6391</v>
      </c>
      <c r="D6216" s="0" t="n">
        <v>12257</v>
      </c>
      <c r="E6216" s="0" t="n">
        <v>53.264312</v>
      </c>
      <c r="F6216" s="0" t="n">
        <v>143.221408</v>
      </c>
      <c r="G6216" s="0" t="n">
        <v>0.0009028366387</v>
      </c>
      <c r="H6216" s="0" t="n">
        <v>1672.21</v>
      </c>
      <c r="I6216" s="0" t="n">
        <v>1.28202</v>
      </c>
      <c r="J6216" s="0" t="n">
        <v>2.15517</v>
      </c>
      <c r="K6216" s="0" t="n">
        <v>232</v>
      </c>
      <c r="L6216" s="0" t="s">
        <v>20</v>
      </c>
      <c r="M6216" s="0" t="n">
        <f aca="false">35.3*G6216</f>
        <v>0.03187013334611</v>
      </c>
      <c r="N6216" s="0" t="n">
        <f aca="false">M6216*1000/365</f>
        <v>0.0873154338249589</v>
      </c>
      <c r="O6216" s="0" t="n">
        <f aca="false">Table1[[#This Row],[Detection frequency 2021]]/100*365</f>
        <v>7.8663705</v>
      </c>
      <c r="P6216" s="0" t="n">
        <f aca="false">Table1[[#This Row],[Flared days/year]]/12</f>
        <v>0.655530875</v>
      </c>
      <c r="Q6216" s="2" t="n">
        <f aca="false">Table1[[#This Row],['#days per month]]-P6272</f>
        <v>-1.80238216666667</v>
      </c>
    </row>
    <row r="6217" customFormat="false" ht="15.75" hidden="true" customHeight="false" outlineLevel="0" collapsed="false">
      <c r="A6217" s="0" t="s">
        <v>161</v>
      </c>
      <c r="B6217" s="0" t="s">
        <v>162</v>
      </c>
      <c r="C6217" s="0" t="s">
        <v>6392</v>
      </c>
      <c r="D6217" s="0" t="n">
        <v>10869</v>
      </c>
      <c r="E6217" s="0" t="n">
        <v>30.245112</v>
      </c>
      <c r="F6217" s="0" t="n">
        <v>106.262492</v>
      </c>
      <c r="G6217" s="0" t="n">
        <v>0.000902827832799999</v>
      </c>
      <c r="H6217" s="0" t="n">
        <v>1806.75</v>
      </c>
      <c r="I6217" s="0" t="n">
        <v>1.6015</v>
      </c>
      <c r="J6217" s="0" t="n">
        <v>7.31707</v>
      </c>
      <c r="K6217" s="0" t="n">
        <v>123</v>
      </c>
      <c r="L6217" s="0" t="s">
        <v>20</v>
      </c>
      <c r="M6217" s="0" t="n">
        <f aca="false">35.3*G6217</f>
        <v>0.03186982249784</v>
      </c>
      <c r="N6217" s="0" t="n">
        <f aca="false">M6217*1000/365</f>
        <v>0.0873145821858629</v>
      </c>
      <c r="O6217" s="0" t="n">
        <f aca="false">Table1[[#This Row],[Detection frequency 2021]]/100*365</f>
        <v>26.7073055</v>
      </c>
      <c r="P6217" s="0" t="n">
        <f aca="false">Table1[[#This Row],[Flared days/year]]/12</f>
        <v>2.22560879166667</v>
      </c>
      <c r="Q6217" s="2" t="n">
        <f aca="false">Table1[[#This Row],['#days per month]]-P6273</f>
        <v>0.624730958333333</v>
      </c>
    </row>
    <row r="6218" customFormat="false" ht="15.75" hidden="true" customHeight="false" outlineLevel="0" collapsed="false">
      <c r="A6218" s="0" t="s">
        <v>645</v>
      </c>
      <c r="B6218" s="0" t="s">
        <v>646</v>
      </c>
      <c r="C6218" s="0" t="s">
        <v>6393</v>
      </c>
      <c r="D6218" s="0" t="n">
        <v>2068</v>
      </c>
      <c r="E6218" s="0" t="n">
        <v>31.9313359999999</v>
      </c>
      <c r="F6218" s="0" t="n">
        <v>-103.144248</v>
      </c>
      <c r="G6218" s="0" t="n">
        <v>0.0009014276947</v>
      </c>
      <c r="H6218" s="0" t="n">
        <v>1893.21</v>
      </c>
      <c r="I6218" s="0" t="n">
        <v>2.93676</v>
      </c>
      <c r="J6218" s="0" t="n">
        <v>5.02959</v>
      </c>
      <c r="K6218" s="0" t="n">
        <v>338</v>
      </c>
      <c r="L6218" s="0" t="s">
        <v>20</v>
      </c>
      <c r="M6218" s="0" t="n">
        <f aca="false">35.3*G6218</f>
        <v>0.03182039762291</v>
      </c>
      <c r="N6218" s="0" t="n">
        <f aca="false">M6218*1000/365</f>
        <v>0.0871791715696164</v>
      </c>
      <c r="O6218" s="0" t="n">
        <f aca="false">Table1[[#This Row],[Detection frequency 2021]]/100*365</f>
        <v>18.3580035</v>
      </c>
      <c r="P6218" s="0" t="n">
        <f aca="false">Table1[[#This Row],[Flared days/year]]/12</f>
        <v>1.529833625</v>
      </c>
      <c r="Q6218" s="2" t="n">
        <f aca="false">Table1[[#This Row],['#days per month]]-P6274</f>
        <v>0.302648875</v>
      </c>
    </row>
    <row r="6219" customFormat="false" ht="15.75" hidden="true" customHeight="false" outlineLevel="0" collapsed="false">
      <c r="A6219" s="0" t="s">
        <v>387</v>
      </c>
      <c r="B6219" s="0" t="s">
        <v>388</v>
      </c>
      <c r="C6219" s="0" t="s">
        <v>6394</v>
      </c>
      <c r="D6219" s="0" t="n">
        <v>7280</v>
      </c>
      <c r="E6219" s="0" t="n">
        <v>35.848031</v>
      </c>
      <c r="F6219" s="0" t="n">
        <v>40.902056</v>
      </c>
      <c r="G6219" s="0" t="n">
        <v>0.000900638099</v>
      </c>
      <c r="H6219" s="0" t="n">
        <v>1870.43</v>
      </c>
      <c r="I6219" s="0" t="n">
        <v>1.6015</v>
      </c>
      <c r="J6219" s="0" t="n">
        <v>5.5</v>
      </c>
      <c r="K6219" s="0" t="n">
        <v>400</v>
      </c>
      <c r="L6219" s="0" t="s">
        <v>20</v>
      </c>
      <c r="M6219" s="0" t="n">
        <f aca="false">35.3*G6219</f>
        <v>0.0317925248947</v>
      </c>
      <c r="N6219" s="0" t="n">
        <f aca="false">M6219*1000/365</f>
        <v>0.0871028079306849</v>
      </c>
      <c r="O6219" s="0" t="n">
        <f aca="false">Table1[[#This Row],[Detection frequency 2021]]/100*365</f>
        <v>20.075</v>
      </c>
      <c r="P6219" s="0" t="n">
        <f aca="false">Table1[[#This Row],[Flared days/year]]/12</f>
        <v>1.67291666666667</v>
      </c>
      <c r="Q6219" s="2" t="n">
        <f aca="false">Table1[[#This Row],['#days per month]]-P6275</f>
        <v>0.0264290416666668</v>
      </c>
    </row>
    <row r="6220" customFormat="false" ht="15.75" hidden="true" customHeight="false" outlineLevel="0" collapsed="false">
      <c r="A6220" s="0" t="s">
        <v>645</v>
      </c>
      <c r="B6220" s="0" t="s">
        <v>646</v>
      </c>
      <c r="C6220" s="0" t="s">
        <v>6395</v>
      </c>
      <c r="D6220" s="0" t="n">
        <v>2852</v>
      </c>
      <c r="E6220" s="0" t="n">
        <v>28.407913</v>
      </c>
      <c r="F6220" s="0" t="n">
        <v>-99.749545</v>
      </c>
      <c r="G6220" s="0" t="n">
        <v>0.000899845568</v>
      </c>
      <c r="H6220" s="0" t="n">
        <v>1921.98</v>
      </c>
      <c r="I6220" s="0" t="n">
        <v>3.42436999999999</v>
      </c>
      <c r="J6220" s="0" t="n">
        <v>5.30973</v>
      </c>
      <c r="K6220" s="0" t="n">
        <v>339</v>
      </c>
      <c r="L6220" s="0" t="s">
        <v>20</v>
      </c>
      <c r="M6220" s="0" t="n">
        <f aca="false">35.3*G6220</f>
        <v>0.0317645485504</v>
      </c>
      <c r="N6220" s="0" t="n">
        <f aca="false">M6220*1000/365</f>
        <v>0.0870261604120548</v>
      </c>
      <c r="O6220" s="0" t="n">
        <f aca="false">Table1[[#This Row],[Detection frequency 2021]]/100*365</f>
        <v>19.3805145</v>
      </c>
      <c r="P6220" s="0" t="n">
        <f aca="false">Table1[[#This Row],[Flared days/year]]/12</f>
        <v>1.615042875</v>
      </c>
      <c r="Q6220" s="2" t="n">
        <f aca="false">Table1[[#This Row],['#days per month]]-P6276</f>
        <v>1.1969445</v>
      </c>
    </row>
    <row r="6221" customFormat="false" ht="15.75" hidden="true" customHeight="false" outlineLevel="0" collapsed="false">
      <c r="A6221" s="0" t="s">
        <v>24</v>
      </c>
      <c r="B6221" s="0" t="s">
        <v>25</v>
      </c>
      <c r="C6221" s="0" t="s">
        <v>6396</v>
      </c>
      <c r="D6221" s="0" t="n">
        <v>8665</v>
      </c>
      <c r="E6221" s="0" t="n">
        <v>62.19379</v>
      </c>
      <c r="F6221" s="0" t="n">
        <v>65.859714</v>
      </c>
      <c r="G6221" s="0" t="n">
        <v>0.0008993230846</v>
      </c>
      <c r="H6221" s="0" t="n">
        <v>1914.58</v>
      </c>
      <c r="I6221" s="0" t="n">
        <v>1.6015</v>
      </c>
      <c r="J6221" s="0" t="n">
        <v>9.31174</v>
      </c>
      <c r="K6221" s="0" t="n">
        <v>247</v>
      </c>
      <c r="L6221" s="0" t="s">
        <v>20</v>
      </c>
      <c r="M6221" s="0" t="n">
        <f aca="false">35.3*G6221</f>
        <v>0.03174610488638</v>
      </c>
      <c r="N6221" s="0" t="n">
        <f aca="false">M6221*1000/365</f>
        <v>0.0869756298256986</v>
      </c>
      <c r="O6221" s="0" t="n">
        <f aca="false">Table1[[#This Row],[Detection frequency 2021]]/100*365</f>
        <v>33.987851</v>
      </c>
      <c r="P6221" s="0" t="n">
        <f aca="false">Table1[[#This Row],[Flared days/year]]/12</f>
        <v>2.83232091666667</v>
      </c>
      <c r="Q6221" s="2" t="n">
        <f aca="false">Table1[[#This Row],['#days per month]]-P6277</f>
        <v>0.314383625</v>
      </c>
    </row>
    <row r="6222" customFormat="false" ht="15.75" hidden="true" customHeight="false" outlineLevel="0" collapsed="false">
      <c r="A6222" s="0" t="s">
        <v>264</v>
      </c>
      <c r="B6222" s="0" t="s">
        <v>265</v>
      </c>
      <c r="C6222" s="0" t="s">
        <v>6397</v>
      </c>
      <c r="D6222" s="0" t="n">
        <v>8225</v>
      </c>
      <c r="E6222" s="0" t="n">
        <v>26.418914</v>
      </c>
      <c r="F6222" s="0" t="n">
        <v>52.211086</v>
      </c>
      <c r="G6222" s="0" t="n">
        <v>0.004505245205</v>
      </c>
      <c r="H6222" s="0" t="n">
        <v>1608.11</v>
      </c>
      <c r="I6222" s="0" t="n">
        <v>1.6015</v>
      </c>
      <c r="J6222" s="0" t="n">
        <v>2.42588</v>
      </c>
      <c r="K6222" s="0" t="n">
        <v>371</v>
      </c>
      <c r="L6222" s="0" t="s">
        <v>20</v>
      </c>
      <c r="M6222" s="0" t="n">
        <f aca="false">35.3*G6222</f>
        <v>0.1590351557365</v>
      </c>
      <c r="N6222" s="0" t="n">
        <f aca="false">M6222*1000/365</f>
        <v>0.435712755442466</v>
      </c>
      <c r="O6222" s="0" t="n">
        <f aca="false">Table1[[#This Row],[Detection frequency 2021]]/100*365</f>
        <v>8.854462</v>
      </c>
      <c r="P6222" s="0" t="n">
        <f aca="false">Table1[[#This Row],[Flared days/year]]/12</f>
        <v>0.737871833333333</v>
      </c>
      <c r="Q6222" s="2" t="n">
        <f aca="false">Table1[[#This Row],['#days per month]]-P6278</f>
        <v>0.286585833333336</v>
      </c>
    </row>
    <row r="6223" customFormat="false" ht="15.75" hidden="true" customHeight="false" outlineLevel="0" collapsed="false">
      <c r="A6223" s="0" t="s">
        <v>598</v>
      </c>
      <c r="B6223" s="0" t="s">
        <v>599</v>
      </c>
      <c r="C6223" s="0" t="s">
        <v>6398</v>
      </c>
      <c r="D6223" s="0" t="n">
        <v>1137</v>
      </c>
      <c r="E6223" s="0" t="n">
        <v>49.864592</v>
      </c>
      <c r="F6223" s="0" t="n">
        <v>-100.869165</v>
      </c>
      <c r="G6223" s="0" t="n">
        <v>0.000898730154</v>
      </c>
      <c r="H6223" s="0" t="n">
        <v>1757.9</v>
      </c>
      <c r="I6223" s="0" t="n">
        <v>1.6015</v>
      </c>
      <c r="J6223" s="0" t="n">
        <v>10.6509</v>
      </c>
      <c r="K6223" s="0" t="n">
        <v>338</v>
      </c>
      <c r="L6223" s="0" t="s">
        <v>20</v>
      </c>
      <c r="M6223" s="0" t="n">
        <f aca="false">35.3*G6223</f>
        <v>0.0317251744362</v>
      </c>
      <c r="N6223" s="0" t="n">
        <f aca="false">M6223*1000/365</f>
        <v>0.0869182861265753</v>
      </c>
      <c r="O6223" s="0" t="n">
        <f aca="false">Table1[[#This Row],[Detection frequency 2021]]/100*365</f>
        <v>38.875785</v>
      </c>
      <c r="P6223" s="0" t="n">
        <f aca="false">Table1[[#This Row],[Flared days/year]]/12</f>
        <v>3.23964875</v>
      </c>
      <c r="Q6223" s="2" t="n">
        <f aca="false">Table1[[#This Row],['#days per month]]-P6279</f>
        <v>2.08987745833334</v>
      </c>
    </row>
    <row r="6224" customFormat="false" ht="15.75" hidden="true" customHeight="false" outlineLevel="0" collapsed="false">
      <c r="A6224" s="0" t="s">
        <v>161</v>
      </c>
      <c r="B6224" s="0" t="s">
        <v>162</v>
      </c>
      <c r="C6224" s="0" t="s">
        <v>6399</v>
      </c>
      <c r="D6224" s="0" t="n">
        <v>9780</v>
      </c>
      <c r="E6224" s="0" t="n">
        <v>45.912519</v>
      </c>
      <c r="F6224" s="0" t="n">
        <v>85.478413</v>
      </c>
      <c r="G6224" s="0" t="n">
        <v>0.0008984336887</v>
      </c>
      <c r="H6224" s="0" t="n">
        <v>1771.57</v>
      </c>
      <c r="I6224" s="0" t="n">
        <v>1.6015</v>
      </c>
      <c r="J6224" s="0" t="n">
        <v>2.61628</v>
      </c>
      <c r="K6224" s="0" t="n">
        <v>344</v>
      </c>
      <c r="L6224" s="0" t="s">
        <v>20</v>
      </c>
      <c r="M6224" s="0" t="n">
        <f aca="false">35.3*G6224</f>
        <v>0.03171470921111</v>
      </c>
      <c r="N6224" s="0" t="n">
        <f aca="false">M6224*1000/365</f>
        <v>0.0868896142770137</v>
      </c>
      <c r="O6224" s="0" t="n">
        <f aca="false">Table1[[#This Row],[Detection frequency 2021]]/100*365</f>
        <v>9.549422</v>
      </c>
      <c r="P6224" s="0" t="n">
        <f aca="false">Table1[[#This Row],[Flared days/year]]/12</f>
        <v>0.795785166666667</v>
      </c>
      <c r="Q6224" s="2" t="n">
        <f aca="false">Table1[[#This Row],['#days per month]]-P6280</f>
        <v>-0.652626083333333</v>
      </c>
    </row>
    <row r="6225" customFormat="false" ht="15.75" hidden="true" customHeight="false" outlineLevel="0" collapsed="false">
      <c r="A6225" s="0" t="s">
        <v>645</v>
      </c>
      <c r="B6225" s="0" t="s">
        <v>646</v>
      </c>
      <c r="C6225" s="0" t="s">
        <v>6400</v>
      </c>
      <c r="D6225" s="0" t="n">
        <v>1783</v>
      </c>
      <c r="E6225" s="0" t="n">
        <v>31.7657229999999</v>
      </c>
      <c r="F6225" s="0" t="n">
        <v>-103.564598</v>
      </c>
      <c r="G6225" s="0" t="n">
        <v>0.0008964259435</v>
      </c>
      <c r="H6225" s="0" t="n">
        <v>1891.17</v>
      </c>
      <c r="I6225" s="0" t="n">
        <v>1.6015</v>
      </c>
      <c r="J6225" s="0" t="n">
        <v>3.3033</v>
      </c>
      <c r="K6225" s="0" t="n">
        <v>333</v>
      </c>
      <c r="L6225" s="0" t="s">
        <v>20</v>
      </c>
      <c r="M6225" s="0" t="n">
        <f aca="false">35.3*G6225</f>
        <v>0.03164383580555</v>
      </c>
      <c r="N6225" s="0" t="n">
        <f aca="false">M6225*1000/365</f>
        <v>0.0866954405631507</v>
      </c>
      <c r="O6225" s="0" t="n">
        <f aca="false">Table1[[#This Row],[Detection frequency 2021]]/100*365</f>
        <v>12.057045</v>
      </c>
      <c r="P6225" s="0" t="n">
        <f aca="false">Table1[[#This Row],[Flared days/year]]/12</f>
        <v>1.00475375</v>
      </c>
      <c r="Q6225" s="2" t="n">
        <f aca="false">Table1[[#This Row],['#days per month]]-P6281</f>
        <v>-0.474475666666664</v>
      </c>
    </row>
    <row r="6226" customFormat="false" ht="15.75" hidden="true" customHeight="false" outlineLevel="0" collapsed="false">
      <c r="A6226" s="0" t="s">
        <v>345</v>
      </c>
      <c r="B6226" s="0" t="s">
        <v>346</v>
      </c>
      <c r="C6226" s="0" t="s">
        <v>6401</v>
      </c>
      <c r="D6226" s="0" t="n">
        <v>4725</v>
      </c>
      <c r="E6226" s="0" t="n">
        <v>-38.324221</v>
      </c>
      <c r="F6226" s="0" t="n">
        <v>-67.861419</v>
      </c>
      <c r="G6226" s="0" t="n">
        <v>0.0008963936552</v>
      </c>
      <c r="H6226" s="0" t="n">
        <v>1855.97</v>
      </c>
      <c r="I6226" s="0" t="n">
        <v>1.6015</v>
      </c>
      <c r="J6226" s="0" t="n">
        <v>3.92157</v>
      </c>
      <c r="K6226" s="0" t="n">
        <v>357</v>
      </c>
      <c r="L6226" s="0" t="s">
        <v>20</v>
      </c>
      <c r="M6226" s="0" t="n">
        <f aca="false">35.3*G6226</f>
        <v>0.03164269602856</v>
      </c>
      <c r="N6226" s="0" t="n">
        <f aca="false">M6226*1000/365</f>
        <v>0.0866923178864658</v>
      </c>
      <c r="O6226" s="0" t="n">
        <f aca="false">Table1[[#This Row],[Detection frequency 2021]]/100*365</f>
        <v>14.3137305</v>
      </c>
      <c r="P6226" s="0" t="n">
        <f aca="false">Table1[[#This Row],[Flared days/year]]/12</f>
        <v>1.192810875</v>
      </c>
      <c r="Q6226" s="2" t="n">
        <f aca="false">Table1[[#This Row],['#days per month]]-P6282</f>
        <v>0.455437875</v>
      </c>
    </row>
    <row r="6227" customFormat="false" ht="15.75" hidden="true" customHeight="false" outlineLevel="0" collapsed="false">
      <c r="A6227" s="0" t="s">
        <v>24</v>
      </c>
      <c r="B6227" s="0" t="s">
        <v>25</v>
      </c>
      <c r="C6227" s="0" t="s">
        <v>6402</v>
      </c>
      <c r="D6227" s="0" t="n">
        <v>9348</v>
      </c>
      <c r="E6227" s="0" t="n">
        <v>58.4581569999999</v>
      </c>
      <c r="F6227" s="0" t="n">
        <v>79.540049</v>
      </c>
      <c r="G6227" s="0" t="n">
        <v>0.000894180439</v>
      </c>
      <c r="H6227" s="0" t="n">
        <v>1875.31</v>
      </c>
      <c r="I6227" s="0" t="n">
        <v>1.79074</v>
      </c>
      <c r="J6227" s="0" t="n">
        <v>6.76692</v>
      </c>
      <c r="K6227" s="0" t="n">
        <v>266</v>
      </c>
      <c r="L6227" s="0" t="s">
        <v>20</v>
      </c>
      <c r="M6227" s="0" t="n">
        <f aca="false">35.3*G6227</f>
        <v>0.0315645694967</v>
      </c>
      <c r="N6227" s="0" t="n">
        <f aca="false">M6227*1000/365</f>
        <v>0.0864782725936986</v>
      </c>
      <c r="O6227" s="0" t="n">
        <f aca="false">Table1[[#This Row],[Detection frequency 2021]]/100*365</f>
        <v>24.699258</v>
      </c>
      <c r="P6227" s="0" t="n">
        <f aca="false">Table1[[#This Row],[Flared days/year]]/12</f>
        <v>2.0582715</v>
      </c>
      <c r="Q6227" s="2" t="n">
        <f aca="false">Table1[[#This Row],['#days per month]]-P6283</f>
        <v>1.343519375</v>
      </c>
    </row>
    <row r="6228" customFormat="false" ht="15.75" hidden="true" customHeight="false" outlineLevel="0" collapsed="false">
      <c r="A6228" s="0" t="s">
        <v>645</v>
      </c>
      <c r="B6228" s="0" t="s">
        <v>646</v>
      </c>
      <c r="C6228" s="0" t="s">
        <v>6403</v>
      </c>
      <c r="D6228" s="0" t="n">
        <v>1943</v>
      </c>
      <c r="E6228" s="0" t="n">
        <v>31.3769289999999</v>
      </c>
      <c r="F6228" s="0" t="n">
        <v>-103.396857</v>
      </c>
      <c r="G6228" s="0" t="n">
        <v>0.000893872232499999</v>
      </c>
      <c r="H6228" s="0" t="n">
        <v>1839.33</v>
      </c>
      <c r="I6228" s="0" t="n">
        <v>1.6015</v>
      </c>
      <c r="J6228" s="0" t="n">
        <v>6.60661</v>
      </c>
      <c r="K6228" s="0" t="n">
        <v>333</v>
      </c>
      <c r="L6228" s="0" t="s">
        <v>20</v>
      </c>
      <c r="M6228" s="0" t="n">
        <f aca="false">35.3*G6228</f>
        <v>0.03155368980725</v>
      </c>
      <c r="N6228" s="0" t="n">
        <f aca="false">M6228*1000/365</f>
        <v>0.0864484652253424</v>
      </c>
      <c r="O6228" s="0" t="n">
        <f aca="false">Table1[[#This Row],[Detection frequency 2021]]/100*365</f>
        <v>24.1141265</v>
      </c>
      <c r="P6228" s="0" t="n">
        <f aca="false">Table1[[#This Row],[Flared days/year]]/12</f>
        <v>2.00951054166667</v>
      </c>
      <c r="Q6228" s="2" t="n">
        <f aca="false">Table1[[#This Row],['#days per month]]-P6284</f>
        <v>0.137714500000003</v>
      </c>
    </row>
    <row r="6229" customFormat="false" ht="15.75" hidden="true" customHeight="false" outlineLevel="0" collapsed="false">
      <c r="A6229" s="0" t="s">
        <v>645</v>
      </c>
      <c r="B6229" s="0" t="s">
        <v>646</v>
      </c>
      <c r="C6229" s="0" t="s">
        <v>6404</v>
      </c>
      <c r="D6229" s="0" t="n">
        <v>1273</v>
      </c>
      <c r="E6229" s="0" t="n">
        <v>32.574484</v>
      </c>
      <c r="F6229" s="0" t="n">
        <v>-104.149798</v>
      </c>
      <c r="G6229" s="0" t="n">
        <v>0.0008931648252</v>
      </c>
      <c r="H6229" s="0" t="n">
        <v>1865.67</v>
      </c>
      <c r="I6229" s="0" t="n">
        <v>1.6015</v>
      </c>
      <c r="J6229" s="0" t="n">
        <v>3.74639999999999</v>
      </c>
      <c r="K6229" s="0" t="n">
        <v>347</v>
      </c>
      <c r="L6229" s="0" t="s">
        <v>20</v>
      </c>
      <c r="M6229" s="0" t="n">
        <f aca="false">35.3*G6229</f>
        <v>0.03152871832956</v>
      </c>
      <c r="N6229" s="0" t="n">
        <f aca="false">M6229*1000/365</f>
        <v>0.0863800502179726</v>
      </c>
      <c r="O6229" s="0" t="n">
        <f aca="false">Table1[[#This Row],[Detection frequency 2021]]/100*365</f>
        <v>13.67436</v>
      </c>
      <c r="P6229" s="0" t="n">
        <f aca="false">Table1[[#This Row],[Flared days/year]]/12</f>
        <v>1.13953</v>
      </c>
      <c r="Q6229" s="2" t="n">
        <f aca="false">Table1[[#This Row],['#days per month]]-P6285</f>
        <v>-0.408623583333336</v>
      </c>
    </row>
    <row r="6230" customFormat="false" ht="15.75" hidden="false" customHeight="false" outlineLevel="0" collapsed="false">
      <c r="A6230" s="0" t="s">
        <v>240</v>
      </c>
      <c r="B6230" s="0" t="s">
        <v>241</v>
      </c>
      <c r="C6230" s="0" t="s">
        <v>6405</v>
      </c>
      <c r="D6230" s="0" t="n">
        <v>7874</v>
      </c>
      <c r="E6230" s="0" t="n">
        <v>25.686546</v>
      </c>
      <c r="F6230" s="0" t="n">
        <v>49.376727</v>
      </c>
      <c r="G6230" s="0" t="n">
        <v>0.0021327390799</v>
      </c>
      <c r="H6230" s="0" t="n">
        <v>1855.79</v>
      </c>
      <c r="I6230" s="0" t="n">
        <v>1.6015</v>
      </c>
      <c r="J6230" s="0" t="n">
        <v>3.18627</v>
      </c>
      <c r="K6230" s="0" t="n">
        <v>408</v>
      </c>
      <c r="L6230" s="0" t="s">
        <v>20</v>
      </c>
      <c r="M6230" s="0" t="n">
        <f aca="false">35.3*G6230</f>
        <v>0.07528568952047</v>
      </c>
      <c r="N6230" s="0" t="n">
        <f aca="false">M6230*1000/365</f>
        <v>0.206262163069781</v>
      </c>
      <c r="O6230" s="0" t="n">
        <f aca="false">Table1[[#This Row],[Detection frequency 2021]]/100*365</f>
        <v>11.6298855</v>
      </c>
      <c r="P6230" s="2" t="n">
        <f aca="false">Table1[[#This Row],[Flared days/year]]/12</f>
        <v>0.969157125</v>
      </c>
      <c r="Q6230" s="2"/>
    </row>
    <row r="6231" customFormat="false" ht="15.75" hidden="true" customHeight="false" outlineLevel="0" collapsed="false">
      <c r="A6231" s="0" t="s">
        <v>24</v>
      </c>
      <c r="B6231" s="0" t="s">
        <v>25</v>
      </c>
      <c r="C6231" s="0" t="s">
        <v>6406</v>
      </c>
      <c r="D6231" s="0" t="n">
        <v>6767</v>
      </c>
      <c r="E6231" s="0" t="n">
        <v>53.316327</v>
      </c>
      <c r="F6231" s="0" t="n">
        <v>50.660748</v>
      </c>
      <c r="G6231" s="0" t="n">
        <v>0.0008915856338</v>
      </c>
      <c r="H6231" s="0" t="n">
        <v>1824.26</v>
      </c>
      <c r="I6231" s="0" t="n">
        <v>1.6015</v>
      </c>
      <c r="J6231" s="0" t="n">
        <v>2.83912</v>
      </c>
      <c r="K6231" s="0" t="n">
        <v>317</v>
      </c>
      <c r="L6231" s="0" t="s">
        <v>20</v>
      </c>
      <c r="M6231" s="0" t="n">
        <f aca="false">35.3*G6231</f>
        <v>0.03147297287314</v>
      </c>
      <c r="N6231" s="0" t="n">
        <f aca="false">M6231*1000/365</f>
        <v>0.0862273229401096</v>
      </c>
      <c r="O6231" s="0" t="n">
        <f aca="false">Table1[[#This Row],[Detection frequency 2021]]/100*365</f>
        <v>10.362788</v>
      </c>
      <c r="P6231" s="0" t="n">
        <f aca="false">Table1[[#This Row],[Flared days/year]]/12</f>
        <v>0.863565666666667</v>
      </c>
      <c r="Q6231" s="2" t="n">
        <f aca="false">Table1[[#This Row],['#days per month]]-P6287</f>
        <v>-1.61755225</v>
      </c>
    </row>
    <row r="6232" customFormat="false" ht="15.75" hidden="true" customHeight="false" outlineLevel="0" collapsed="false">
      <c r="A6232" s="0" t="s">
        <v>543</v>
      </c>
      <c r="B6232" s="0" t="s">
        <v>544</v>
      </c>
      <c r="C6232" s="0" t="s">
        <v>6407</v>
      </c>
      <c r="D6232" s="0" t="n">
        <v>12471</v>
      </c>
      <c r="E6232" s="0" t="n">
        <v>-23.048357</v>
      </c>
      <c r="F6232" s="0" t="n">
        <v>148.592031</v>
      </c>
      <c r="G6232" s="0" t="n">
        <v>0.0008887912282</v>
      </c>
      <c r="H6232" s="0" t="n">
        <v>1229.34</v>
      </c>
      <c r="I6232" s="0" t="n">
        <v>1.14916</v>
      </c>
      <c r="J6232" s="0" t="n">
        <v>10.7557999999999</v>
      </c>
      <c r="K6232" s="0" t="n">
        <v>344</v>
      </c>
      <c r="L6232" s="0" t="s">
        <v>20</v>
      </c>
      <c r="M6232" s="0" t="n">
        <f aca="false">35.3*G6232</f>
        <v>0.03137433035546</v>
      </c>
      <c r="N6232" s="0" t="n">
        <f aca="false">M6232*1000/365</f>
        <v>0.0859570694670137</v>
      </c>
      <c r="O6232" s="0" t="n">
        <f aca="false">Table1[[#This Row],[Detection frequency 2021]]/100*365</f>
        <v>39.2586699999996</v>
      </c>
      <c r="P6232" s="0" t="n">
        <f aca="false">Table1[[#This Row],[Flared days/year]]/12</f>
        <v>3.2715558333333</v>
      </c>
      <c r="Q6232" s="2" t="n">
        <f aca="false">Table1[[#This Row],['#days per month]]-P6288</f>
        <v>2.89719662499997</v>
      </c>
    </row>
    <row r="6233" customFormat="false" ht="15.75" hidden="true" customHeight="false" outlineLevel="0" collapsed="false">
      <c r="A6233" s="0" t="s">
        <v>645</v>
      </c>
      <c r="B6233" s="0" t="s">
        <v>646</v>
      </c>
      <c r="C6233" s="0" t="s">
        <v>6408</v>
      </c>
      <c r="D6233" s="0" t="n">
        <v>1640</v>
      </c>
      <c r="E6233" s="0" t="n">
        <v>32.078433</v>
      </c>
      <c r="F6233" s="0" t="n">
        <v>-103.67588</v>
      </c>
      <c r="G6233" s="0" t="n">
        <v>0.0008885857572</v>
      </c>
      <c r="H6233" s="0" t="n">
        <v>1828.13</v>
      </c>
      <c r="I6233" s="0" t="n">
        <v>2.70206</v>
      </c>
      <c r="J6233" s="0" t="n">
        <v>3.95136999999999</v>
      </c>
      <c r="K6233" s="0" t="n">
        <v>329</v>
      </c>
      <c r="L6233" s="0" t="s">
        <v>20</v>
      </c>
      <c r="M6233" s="0" t="n">
        <f aca="false">35.3*G6233</f>
        <v>0.03136707722916</v>
      </c>
      <c r="N6233" s="0" t="n">
        <f aca="false">M6233*1000/365</f>
        <v>0.0859371978881096</v>
      </c>
      <c r="O6233" s="0" t="n">
        <f aca="false">Table1[[#This Row],[Detection frequency 2021]]/100*365</f>
        <v>14.4225005</v>
      </c>
      <c r="P6233" s="0" t="n">
        <f aca="false">Table1[[#This Row],[Flared days/year]]/12</f>
        <v>1.20187504166666</v>
      </c>
      <c r="Q6233" s="2" t="n">
        <f aca="false">Table1[[#This Row],['#days per month]]-P6289</f>
        <v>0.159559749999997</v>
      </c>
    </row>
    <row r="6234" customFormat="false" ht="15.75" hidden="true" customHeight="false" outlineLevel="0" collapsed="false">
      <c r="A6234" s="0" t="s">
        <v>645</v>
      </c>
      <c r="B6234" s="0" t="s">
        <v>646</v>
      </c>
      <c r="C6234" s="0" t="s">
        <v>6409</v>
      </c>
      <c r="D6234" s="0" t="n">
        <v>1837</v>
      </c>
      <c r="E6234" s="0" t="n">
        <v>31.0821729999999</v>
      </c>
      <c r="F6234" s="0" t="n">
        <v>-103.525094</v>
      </c>
      <c r="G6234" s="0" t="n">
        <v>0.000888210038799999</v>
      </c>
      <c r="H6234" s="0" t="n">
        <v>1901.81</v>
      </c>
      <c r="I6234" s="0" t="n">
        <v>2.72599</v>
      </c>
      <c r="J6234" s="0" t="n">
        <v>3.35366</v>
      </c>
      <c r="K6234" s="0" t="n">
        <v>328</v>
      </c>
      <c r="L6234" s="0" t="s">
        <v>20</v>
      </c>
      <c r="M6234" s="0" t="n">
        <f aca="false">35.3*G6234</f>
        <v>0.03135381436964</v>
      </c>
      <c r="N6234" s="0" t="n">
        <f aca="false">M6234*1000/365</f>
        <v>0.0859008612866848</v>
      </c>
      <c r="O6234" s="0" t="n">
        <f aca="false">Table1[[#This Row],[Detection frequency 2021]]/100*365</f>
        <v>12.240859</v>
      </c>
      <c r="P6234" s="0" t="n">
        <f aca="false">Table1[[#This Row],[Flared days/year]]/12</f>
        <v>1.02007158333333</v>
      </c>
      <c r="Q6234" s="2" t="n">
        <f aca="false">Table1[[#This Row],['#days per month]]-P6290</f>
        <v>-0.636280166666664</v>
      </c>
    </row>
    <row r="6235" customFormat="false" ht="15.75" hidden="true" customHeight="false" outlineLevel="0" collapsed="false">
      <c r="A6235" s="0" t="s">
        <v>161</v>
      </c>
      <c r="B6235" s="0" t="s">
        <v>162</v>
      </c>
      <c r="C6235" s="0" t="s">
        <v>6410</v>
      </c>
      <c r="D6235" s="0" t="n">
        <v>9845</v>
      </c>
      <c r="E6235" s="0" t="n">
        <v>43.159607</v>
      </c>
      <c r="F6235" s="0" t="n">
        <v>88.8410229999999</v>
      </c>
      <c r="G6235" s="0" t="n">
        <v>0.0008880720797</v>
      </c>
      <c r="H6235" s="0" t="n">
        <v>1266.45</v>
      </c>
      <c r="I6235" s="0" t="n">
        <v>1.6015</v>
      </c>
      <c r="J6235" s="0" t="n">
        <v>4.7619</v>
      </c>
      <c r="K6235" s="0" t="n">
        <v>336</v>
      </c>
      <c r="L6235" s="0" t="s">
        <v>20</v>
      </c>
      <c r="M6235" s="0" t="n">
        <f aca="false">35.3*G6235</f>
        <v>0.03134894441341</v>
      </c>
      <c r="N6235" s="0" t="n">
        <f aca="false">M6235*1000/365</f>
        <v>0.0858875189408493</v>
      </c>
      <c r="O6235" s="0" t="n">
        <f aca="false">Table1[[#This Row],[Detection frequency 2021]]/100*365</f>
        <v>17.380935</v>
      </c>
      <c r="P6235" s="0" t="n">
        <f aca="false">Table1[[#This Row],[Flared days/year]]/12</f>
        <v>1.44841125</v>
      </c>
      <c r="Q6235" s="2" t="n">
        <f aca="false">Table1[[#This Row],['#days per month]]-P6291</f>
        <v>-0.152466583333334</v>
      </c>
    </row>
    <row r="6236" customFormat="false" ht="15.75" hidden="true" customHeight="false" outlineLevel="0" collapsed="false">
      <c r="A6236" s="0" t="s">
        <v>24</v>
      </c>
      <c r="B6236" s="0" t="s">
        <v>25</v>
      </c>
      <c r="C6236" s="0" t="s">
        <v>6411</v>
      </c>
      <c r="D6236" s="0" t="n">
        <v>8788</v>
      </c>
      <c r="E6236" s="0" t="n">
        <v>70.608071</v>
      </c>
      <c r="F6236" s="0" t="n">
        <v>71.373824</v>
      </c>
      <c r="G6236" s="0" t="n">
        <v>0.0008880280502</v>
      </c>
      <c r="H6236" s="0" t="n">
        <v>1438.4</v>
      </c>
      <c r="I6236" s="0" t="n">
        <v>1.6015</v>
      </c>
      <c r="J6236" s="0" t="n">
        <v>2.89855</v>
      </c>
      <c r="K6236" s="0" t="n">
        <v>414</v>
      </c>
      <c r="L6236" s="0" t="s">
        <v>218</v>
      </c>
      <c r="M6236" s="0" t="n">
        <f aca="false">35.3*G6236</f>
        <v>0.03134739017206</v>
      </c>
      <c r="N6236" s="0" t="n">
        <f aca="false">M6236*1000/365</f>
        <v>0.0858832607453699</v>
      </c>
      <c r="O6236" s="0" t="n">
        <f aca="false">Table1[[#This Row],[Detection frequency 2021]]/100*365</f>
        <v>10.5797075</v>
      </c>
      <c r="P6236" s="0" t="n">
        <f aca="false">Table1[[#This Row],[Flared days/year]]/12</f>
        <v>0.881642291666667</v>
      </c>
      <c r="Q6236" s="2" t="n">
        <f aca="false">Table1[[#This Row],['#days per month]]-P6292</f>
        <v>-0.37821908333333</v>
      </c>
    </row>
    <row r="6237" customFormat="false" ht="15.75" hidden="true" customHeight="false" outlineLevel="0" collapsed="false">
      <c r="A6237" s="0" t="s">
        <v>645</v>
      </c>
      <c r="B6237" s="0" t="s">
        <v>646</v>
      </c>
      <c r="C6237" s="0" t="s">
        <v>6412</v>
      </c>
      <c r="D6237" s="0" t="n">
        <v>1515</v>
      </c>
      <c r="E6237" s="0" t="n">
        <v>31.881199</v>
      </c>
      <c r="F6237" s="0" t="n">
        <v>-103.836729</v>
      </c>
      <c r="G6237" s="0" t="n">
        <v>0.000886592688499999</v>
      </c>
      <c r="H6237" s="0" t="n">
        <v>1901.17</v>
      </c>
      <c r="I6237" s="0" t="n">
        <v>1.57859</v>
      </c>
      <c r="J6237" s="0" t="n">
        <v>7.5</v>
      </c>
      <c r="K6237" s="0" t="n">
        <v>320</v>
      </c>
      <c r="L6237" s="0" t="s">
        <v>20</v>
      </c>
      <c r="M6237" s="0" t="n">
        <f aca="false">35.3*G6237</f>
        <v>0.03129672190405</v>
      </c>
      <c r="N6237" s="0" t="n">
        <f aca="false">M6237*1000/365</f>
        <v>0.0857444435727396</v>
      </c>
      <c r="O6237" s="0" t="n">
        <f aca="false">Table1[[#This Row],[Detection frequency 2021]]/100*365</f>
        <v>27.375</v>
      </c>
      <c r="P6237" s="0" t="n">
        <f aca="false">Table1[[#This Row],[Flared days/year]]/12</f>
        <v>2.28125</v>
      </c>
      <c r="Q6237" s="2" t="n">
        <f aca="false">Table1[[#This Row],['#days per month]]-P6293</f>
        <v>0.322602208333336</v>
      </c>
    </row>
    <row r="6238" customFormat="false" ht="15.75" hidden="true" customHeight="false" outlineLevel="0" collapsed="false">
      <c r="A6238" s="0" t="s">
        <v>645</v>
      </c>
      <c r="B6238" s="0" t="s">
        <v>646</v>
      </c>
      <c r="C6238" s="0" t="s">
        <v>6413</v>
      </c>
      <c r="D6238" s="0" t="n">
        <v>2088</v>
      </c>
      <c r="E6238" s="0" t="n">
        <v>31.787506</v>
      </c>
      <c r="F6238" s="0" t="n">
        <v>-103.079124</v>
      </c>
      <c r="G6238" s="0" t="n">
        <v>0.0008865604002</v>
      </c>
      <c r="H6238" s="0" t="n">
        <v>1860.56</v>
      </c>
      <c r="I6238" s="0" t="n">
        <v>1</v>
      </c>
      <c r="J6238" s="0" t="n">
        <v>6.82493</v>
      </c>
      <c r="K6238" s="0" t="n">
        <v>337</v>
      </c>
      <c r="L6238" s="0" t="s">
        <v>20</v>
      </c>
      <c r="M6238" s="0" t="n">
        <f aca="false">35.3*G6238</f>
        <v>0.03129558212706</v>
      </c>
      <c r="N6238" s="0" t="n">
        <f aca="false">M6238*1000/365</f>
        <v>0.0857413208960548</v>
      </c>
      <c r="O6238" s="0" t="n">
        <f aca="false">Table1[[#This Row],[Detection frequency 2021]]/100*365</f>
        <v>24.9109945</v>
      </c>
      <c r="P6238" s="0" t="n">
        <f aca="false">Table1[[#This Row],[Flared days/year]]/12</f>
        <v>2.07591620833333</v>
      </c>
      <c r="Q6238" s="2" t="n">
        <f aca="false">Table1[[#This Row],['#days per month]]-P6294</f>
        <v>0.749013458333337</v>
      </c>
    </row>
    <row r="6239" customFormat="false" ht="15.75" hidden="true" customHeight="false" outlineLevel="0" collapsed="false">
      <c r="A6239" s="0" t="s">
        <v>1176</v>
      </c>
      <c r="B6239" s="0" t="s">
        <v>1177</v>
      </c>
      <c r="C6239" s="0" t="s">
        <v>6414</v>
      </c>
      <c r="D6239" s="0" t="n">
        <v>4431</v>
      </c>
      <c r="E6239" s="0" t="n">
        <v>10.208288</v>
      </c>
      <c r="F6239" s="0" t="n">
        <v>-61.27614</v>
      </c>
      <c r="G6239" s="0" t="n">
        <v>0.0008856739396</v>
      </c>
      <c r="H6239" s="0" t="n">
        <v>1905.71</v>
      </c>
      <c r="I6239" s="0" t="n">
        <v>2.17163</v>
      </c>
      <c r="J6239" s="0" t="n">
        <v>6.11354</v>
      </c>
      <c r="K6239" s="0" t="n">
        <v>229</v>
      </c>
      <c r="L6239" s="0" t="s">
        <v>20</v>
      </c>
      <c r="M6239" s="0" t="n">
        <f aca="false">35.3*G6239</f>
        <v>0.03126429006788</v>
      </c>
      <c r="N6239" s="0" t="n">
        <f aca="false">M6239*1000/365</f>
        <v>0.0856555892270685</v>
      </c>
      <c r="O6239" s="0" t="n">
        <f aca="false">Table1[[#This Row],[Detection frequency 2021]]/100*365</f>
        <v>22.314421</v>
      </c>
      <c r="P6239" s="0" t="n">
        <f aca="false">Table1[[#This Row],[Flared days/year]]/12</f>
        <v>1.85953508333333</v>
      </c>
      <c r="Q6239" s="2" t="n">
        <f aca="false">Table1[[#This Row],['#days per month]]-P6295</f>
        <v>0.451355958333334</v>
      </c>
    </row>
    <row r="6240" customFormat="false" ht="15.75" hidden="true" customHeight="false" outlineLevel="0" collapsed="false">
      <c r="A6240" s="0" t="s">
        <v>645</v>
      </c>
      <c r="B6240" s="0" t="s">
        <v>646</v>
      </c>
      <c r="C6240" s="0" t="s">
        <v>6415</v>
      </c>
      <c r="D6240" s="0" t="n">
        <v>2263</v>
      </c>
      <c r="E6240" s="0" t="n">
        <v>31.995188</v>
      </c>
      <c r="F6240" s="0" t="n">
        <v>-102.268132999999</v>
      </c>
      <c r="G6240" s="0" t="n">
        <v>0.0008855712041</v>
      </c>
      <c r="H6240" s="0" t="n">
        <v>1895.46</v>
      </c>
      <c r="I6240" s="0" t="n">
        <v>1.6015</v>
      </c>
      <c r="J6240" s="0" t="n">
        <v>3.64742</v>
      </c>
      <c r="K6240" s="0" t="n">
        <v>329</v>
      </c>
      <c r="L6240" s="0" t="s">
        <v>20</v>
      </c>
      <c r="M6240" s="0" t="n">
        <f aca="false">35.3*G6240</f>
        <v>0.03126066350473</v>
      </c>
      <c r="N6240" s="0" t="n">
        <f aca="false">M6240*1000/365</f>
        <v>0.0856456534376165</v>
      </c>
      <c r="O6240" s="0" t="n">
        <f aca="false">Table1[[#This Row],[Detection frequency 2021]]/100*365</f>
        <v>13.313083</v>
      </c>
      <c r="P6240" s="0" t="n">
        <f aca="false">Table1[[#This Row],[Flared days/year]]/12</f>
        <v>1.10942358333333</v>
      </c>
      <c r="Q6240" s="2" t="n">
        <f aca="false">Table1[[#This Row],['#days per month]]-P6296</f>
        <v>-0.371907625</v>
      </c>
    </row>
    <row r="6241" customFormat="false" ht="15.75" hidden="true" customHeight="false" outlineLevel="0" collapsed="false">
      <c r="A6241" s="0" t="s">
        <v>645</v>
      </c>
      <c r="B6241" s="0" t="s">
        <v>646</v>
      </c>
      <c r="C6241" s="0" t="s">
        <v>6416</v>
      </c>
      <c r="D6241" s="0" t="n">
        <v>2047</v>
      </c>
      <c r="E6241" s="0" t="n">
        <v>31.283414</v>
      </c>
      <c r="F6241" s="0" t="n">
        <v>-103.198556</v>
      </c>
      <c r="G6241" s="0" t="n">
        <v>0.0008853657331</v>
      </c>
      <c r="H6241" s="0" t="n">
        <v>1814.23</v>
      </c>
      <c r="I6241" s="0" t="n">
        <v>1.6015</v>
      </c>
      <c r="J6241" s="0" t="n">
        <v>2.48447</v>
      </c>
      <c r="K6241" s="0" t="n">
        <v>322</v>
      </c>
      <c r="L6241" s="0" t="s">
        <v>20</v>
      </c>
      <c r="M6241" s="0" t="n">
        <f aca="false">35.3*G6241</f>
        <v>0.03125341037843</v>
      </c>
      <c r="N6241" s="0" t="n">
        <f aca="false">M6241*1000/365</f>
        <v>0.0856257818587123</v>
      </c>
      <c r="O6241" s="0" t="n">
        <f aca="false">Table1[[#This Row],[Detection frequency 2021]]/100*365</f>
        <v>9.0683155</v>
      </c>
      <c r="P6241" s="0" t="n">
        <f aca="false">Table1[[#This Row],[Flared days/year]]/12</f>
        <v>0.755692958333333</v>
      </c>
      <c r="Q6241" s="2" t="n">
        <f aca="false">Table1[[#This Row],['#days per month]]-P6297</f>
        <v>-0.231279208333333</v>
      </c>
    </row>
    <row r="6242" customFormat="false" ht="15.75" hidden="true" customHeight="false" outlineLevel="0" collapsed="false">
      <c r="A6242" s="0" t="s">
        <v>24</v>
      </c>
      <c r="B6242" s="0" t="s">
        <v>25</v>
      </c>
      <c r="C6242" s="0" t="s">
        <v>6417</v>
      </c>
      <c r="D6242" s="0" t="n">
        <v>6834</v>
      </c>
      <c r="E6242" s="0" t="n">
        <v>55.2009579999999</v>
      </c>
      <c r="F6242" s="0" t="n">
        <v>51.892227</v>
      </c>
      <c r="G6242" s="0" t="n">
        <v>0.0008849489205</v>
      </c>
      <c r="H6242" s="0" t="n">
        <v>1900.13</v>
      </c>
      <c r="I6242" s="0" t="n">
        <v>1.6015</v>
      </c>
      <c r="J6242" s="0" t="n">
        <v>7.74648</v>
      </c>
      <c r="K6242" s="0" t="n">
        <v>284</v>
      </c>
      <c r="L6242" s="0" t="s">
        <v>20</v>
      </c>
      <c r="M6242" s="0" t="n">
        <f aca="false">35.3*G6242</f>
        <v>0.03123869689365</v>
      </c>
      <c r="N6242" s="0" t="n">
        <f aca="false">M6242*1000/365</f>
        <v>0.0855854709415068</v>
      </c>
      <c r="O6242" s="0" t="n">
        <f aca="false">Table1[[#This Row],[Detection frequency 2021]]/100*365</f>
        <v>28.274652</v>
      </c>
      <c r="P6242" s="0" t="n">
        <f aca="false">Table1[[#This Row],[Flared days/year]]/12</f>
        <v>2.356221</v>
      </c>
      <c r="Q6242" s="2" t="n">
        <f aca="false">Table1[[#This Row],['#days per month]]-P6298</f>
        <v>1.48162016666667</v>
      </c>
    </row>
    <row r="6243" customFormat="false" ht="15.75" hidden="true" customHeight="false" outlineLevel="0" collapsed="false">
      <c r="A6243" s="0" t="s">
        <v>645</v>
      </c>
      <c r="B6243" s="0" t="s">
        <v>646</v>
      </c>
      <c r="C6243" s="0" t="s">
        <v>6418</v>
      </c>
      <c r="D6243" s="0" t="n">
        <v>442</v>
      </c>
      <c r="E6243" s="0" t="n">
        <v>42.867083</v>
      </c>
      <c r="F6243" s="0" t="n">
        <v>-105.129202</v>
      </c>
      <c r="G6243" s="0" t="n">
        <v>0.0008845350432</v>
      </c>
      <c r="H6243" s="0" t="n">
        <v>1892.89</v>
      </c>
      <c r="I6243" s="0" t="n">
        <v>1.6015</v>
      </c>
      <c r="J6243" s="0" t="n">
        <v>7.25552</v>
      </c>
      <c r="K6243" s="0" t="n">
        <v>317</v>
      </c>
      <c r="L6243" s="0" t="s">
        <v>20</v>
      </c>
      <c r="M6243" s="0" t="n">
        <f aca="false">35.3*G6243</f>
        <v>0.03122408702496</v>
      </c>
      <c r="N6243" s="0" t="n">
        <f aca="false">M6243*1000/365</f>
        <v>0.085545443904</v>
      </c>
      <c r="O6243" s="0" t="n">
        <f aca="false">Table1[[#This Row],[Detection frequency 2021]]/100*365</f>
        <v>26.482648</v>
      </c>
      <c r="P6243" s="0" t="n">
        <f aca="false">Table1[[#This Row],[Flared days/year]]/12</f>
        <v>2.20688733333333</v>
      </c>
      <c r="Q6243" s="2" t="n">
        <f aca="false">Table1[[#This Row],['#days per month]]-P6299</f>
        <v>-0.07188675</v>
      </c>
    </row>
    <row r="6244" customFormat="false" ht="15.75" hidden="true" customHeight="false" outlineLevel="0" collapsed="false">
      <c r="A6244" s="0" t="s">
        <v>645</v>
      </c>
      <c r="B6244" s="0" t="s">
        <v>646</v>
      </c>
      <c r="C6244" s="0" t="s">
        <v>6419</v>
      </c>
      <c r="D6244" s="0" t="n">
        <v>1864</v>
      </c>
      <c r="E6244" s="0" t="n">
        <v>32.030836</v>
      </c>
      <c r="F6244" s="0" t="n">
        <v>-103.492632</v>
      </c>
      <c r="G6244" s="0" t="n">
        <v>0.000884191613099999</v>
      </c>
      <c r="H6244" s="0" t="n">
        <v>1895.19</v>
      </c>
      <c r="I6244" s="0" t="n">
        <v>1.6015</v>
      </c>
      <c r="J6244" s="0" t="n">
        <v>4.2042</v>
      </c>
      <c r="K6244" s="0" t="n">
        <v>333</v>
      </c>
      <c r="L6244" s="0" t="s">
        <v>20</v>
      </c>
      <c r="M6244" s="0" t="n">
        <f aca="false">35.3*G6244</f>
        <v>0.03121196394243</v>
      </c>
      <c r="N6244" s="0" t="n">
        <f aca="false">M6244*1000/365</f>
        <v>0.0855122299792602</v>
      </c>
      <c r="O6244" s="0" t="n">
        <f aca="false">Table1[[#This Row],[Detection frequency 2021]]/100*365</f>
        <v>15.34533</v>
      </c>
      <c r="P6244" s="0" t="n">
        <f aca="false">Table1[[#This Row],[Flared days/year]]/12</f>
        <v>1.2787775</v>
      </c>
      <c r="Q6244" s="2" t="n">
        <f aca="false">Table1[[#This Row],['#days per month]]-P6300</f>
        <v>0.388928791666667</v>
      </c>
    </row>
    <row r="6245" customFormat="false" ht="15.75" hidden="true" customHeight="false" outlineLevel="0" collapsed="false">
      <c r="A6245" s="0" t="s">
        <v>366</v>
      </c>
      <c r="B6245" s="0" t="s">
        <v>367</v>
      </c>
      <c r="C6245" s="0" t="s">
        <v>6420</v>
      </c>
      <c r="D6245" s="0" t="n">
        <v>6320</v>
      </c>
      <c r="E6245" s="0" t="n">
        <v>-5.824722</v>
      </c>
      <c r="F6245" s="0" t="n">
        <v>12.31307</v>
      </c>
      <c r="G6245" s="0" t="n">
        <v>0.0008834519175</v>
      </c>
      <c r="H6245" s="0" t="n">
        <v>1793.05</v>
      </c>
      <c r="I6245" s="0" t="n">
        <v>1</v>
      </c>
      <c r="J6245" s="0" t="n">
        <v>8.18182</v>
      </c>
      <c r="K6245" s="0" t="n">
        <v>110</v>
      </c>
      <c r="L6245" s="0" t="s">
        <v>20</v>
      </c>
      <c r="M6245" s="0" t="n">
        <f aca="false">35.3*G6245</f>
        <v>0.03118585268775</v>
      </c>
      <c r="N6245" s="0" t="n">
        <f aca="false">M6245*1000/365</f>
        <v>0.0854406922952055</v>
      </c>
      <c r="O6245" s="0" t="n">
        <f aca="false">Table1[[#This Row],[Detection frequency 2021]]/100*365</f>
        <v>29.863643</v>
      </c>
      <c r="P6245" s="0" t="n">
        <f aca="false">Table1[[#This Row],[Flared days/year]]/12</f>
        <v>2.48863691666667</v>
      </c>
      <c r="Q6245" s="2" t="n">
        <f aca="false">Table1[[#This Row],['#days per month]]-P6301</f>
        <v>1.19979454166667</v>
      </c>
    </row>
    <row r="6246" customFormat="false" ht="15.75" hidden="true" customHeight="false" outlineLevel="0" collapsed="false">
      <c r="A6246" s="0" t="s">
        <v>645</v>
      </c>
      <c r="B6246" s="0" t="s">
        <v>646</v>
      </c>
      <c r="C6246" s="0" t="s">
        <v>6421</v>
      </c>
      <c r="D6246" s="0" t="n">
        <v>1032</v>
      </c>
      <c r="E6246" s="0" t="n">
        <v>47.652169</v>
      </c>
      <c r="F6246" s="0" t="n">
        <v>-102.524555</v>
      </c>
      <c r="G6246" s="0" t="n">
        <v>0.0008834225645</v>
      </c>
      <c r="H6246" s="0" t="n">
        <v>1947.06</v>
      </c>
      <c r="I6246" s="0" t="n">
        <v>1.6015</v>
      </c>
      <c r="J6246" s="0" t="n">
        <v>4.62963</v>
      </c>
      <c r="K6246" s="0" t="n">
        <v>324</v>
      </c>
      <c r="L6246" s="0" t="s">
        <v>20</v>
      </c>
      <c r="M6246" s="0" t="n">
        <f aca="false">35.3*G6246</f>
        <v>0.03118481652685</v>
      </c>
      <c r="N6246" s="0" t="n">
        <f aca="false">M6246*1000/365</f>
        <v>0.0854378534982192</v>
      </c>
      <c r="O6246" s="0" t="n">
        <f aca="false">Table1[[#This Row],[Detection frequency 2021]]/100*365</f>
        <v>16.8981495</v>
      </c>
      <c r="P6246" s="0" t="n">
        <f aca="false">Table1[[#This Row],[Flared days/year]]/12</f>
        <v>1.408179125</v>
      </c>
      <c r="Q6246" s="2" t="n">
        <f aca="false">Table1[[#This Row],['#days per month]]-P6302</f>
        <v>0.886749250000003</v>
      </c>
    </row>
    <row r="6247" customFormat="false" ht="15.75" hidden="true" customHeight="false" outlineLevel="0" collapsed="false">
      <c r="A6247" s="0" t="s">
        <v>24</v>
      </c>
      <c r="B6247" s="0" t="s">
        <v>25</v>
      </c>
      <c r="C6247" s="0" t="s">
        <v>6422</v>
      </c>
      <c r="D6247" s="0" t="n">
        <v>8905</v>
      </c>
      <c r="E6247" s="0" t="n">
        <v>66.61138</v>
      </c>
      <c r="F6247" s="0" t="n">
        <v>73.755957</v>
      </c>
      <c r="G6247" s="0" t="n">
        <v>0.0008819960087</v>
      </c>
      <c r="H6247" s="0" t="n">
        <v>1624.33</v>
      </c>
      <c r="I6247" s="0" t="n">
        <v>1.6015</v>
      </c>
      <c r="J6247" s="0" t="n">
        <v>1.3624</v>
      </c>
      <c r="K6247" s="0" t="n">
        <v>367</v>
      </c>
      <c r="L6247" s="0" t="s">
        <v>218</v>
      </c>
      <c r="M6247" s="0" t="n">
        <f aca="false">35.3*G6247</f>
        <v>0.03113445910711</v>
      </c>
      <c r="N6247" s="0" t="n">
        <f aca="false">M6247*1000/365</f>
        <v>0.0852998879646849</v>
      </c>
      <c r="O6247" s="0" t="n">
        <f aca="false">Table1[[#This Row],[Detection frequency 2021]]/100*365</f>
        <v>4.97276</v>
      </c>
      <c r="P6247" s="0" t="n">
        <f aca="false">Table1[[#This Row],[Flared days/year]]/12</f>
        <v>0.414396666666667</v>
      </c>
      <c r="Q6247" s="2" t="n">
        <f aca="false">Table1[[#This Row],['#days per month]]-P6303</f>
        <v>-0.407674583333333</v>
      </c>
    </row>
    <row r="6248" customFormat="false" ht="15.75" hidden="true" customHeight="false" outlineLevel="0" collapsed="false">
      <c r="A6248" s="0" t="s">
        <v>28</v>
      </c>
      <c r="B6248" s="0" t="s">
        <v>29</v>
      </c>
      <c r="C6248" s="0" t="s">
        <v>6423</v>
      </c>
      <c r="D6248" s="0" t="n">
        <v>7837</v>
      </c>
      <c r="E6248" s="0" t="n">
        <v>31.920948</v>
      </c>
      <c r="F6248" s="0" t="n">
        <v>49.282511</v>
      </c>
      <c r="G6248" s="0" t="n">
        <v>0.0008818492437</v>
      </c>
      <c r="H6248" s="0" t="n">
        <v>1832.88</v>
      </c>
      <c r="I6248" s="0" t="n">
        <v>1.2862</v>
      </c>
      <c r="J6248" s="0" t="n">
        <v>7.1618</v>
      </c>
      <c r="K6248" s="0" t="n">
        <v>377</v>
      </c>
      <c r="L6248" s="0" t="s">
        <v>20</v>
      </c>
      <c r="M6248" s="0" t="n">
        <f aca="false">35.3*G6248</f>
        <v>0.03112927830261</v>
      </c>
      <c r="N6248" s="0" t="n">
        <f aca="false">M6248*1000/365</f>
        <v>0.0852856939797534</v>
      </c>
      <c r="O6248" s="0" t="n">
        <f aca="false">Table1[[#This Row],[Detection frequency 2021]]/100*365</f>
        <v>26.14057</v>
      </c>
      <c r="P6248" s="0" t="n">
        <f aca="false">Table1[[#This Row],[Flared days/year]]/12</f>
        <v>2.17838083333333</v>
      </c>
      <c r="Q6248" s="2" t="n">
        <f aca="false">Table1[[#This Row],['#days per month]]-P6304</f>
        <v>1.39270920833333</v>
      </c>
    </row>
    <row r="6249" customFormat="false" ht="15.75" hidden="true" customHeight="false" outlineLevel="0" collapsed="false">
      <c r="A6249" s="0" t="s">
        <v>221</v>
      </c>
      <c r="B6249" s="0" t="s">
        <v>222</v>
      </c>
      <c r="C6249" s="0" t="s">
        <v>6424</v>
      </c>
      <c r="D6249" s="0" t="n">
        <v>10744</v>
      </c>
      <c r="E6249" s="0" t="n">
        <v>26.987202</v>
      </c>
      <c r="F6249" s="0" t="n">
        <v>94.811029</v>
      </c>
      <c r="G6249" s="0" t="n">
        <v>0.000879154638299999</v>
      </c>
      <c r="H6249" s="0" t="n">
        <v>1856.57</v>
      </c>
      <c r="I6249" s="0" t="n">
        <v>2.06786</v>
      </c>
      <c r="J6249" s="0" t="n">
        <v>10.929</v>
      </c>
      <c r="K6249" s="0" t="n">
        <v>183</v>
      </c>
      <c r="L6249" s="0" t="s">
        <v>20</v>
      </c>
      <c r="M6249" s="0" t="n">
        <f aca="false">35.3*G6249</f>
        <v>0.03103415873199</v>
      </c>
      <c r="N6249" s="0" t="n">
        <f aca="false">M6249*1000/365</f>
        <v>0.0850250924164109</v>
      </c>
      <c r="O6249" s="0" t="n">
        <f aca="false">Table1[[#This Row],[Detection frequency 2021]]/100*365</f>
        <v>39.89085</v>
      </c>
      <c r="P6249" s="0" t="n">
        <f aca="false">Table1[[#This Row],[Flared days/year]]/12</f>
        <v>3.3242375</v>
      </c>
      <c r="Q6249" s="2" t="n">
        <f aca="false">Table1[[#This Row],['#days per month]]-P6305</f>
        <v>2.263191625</v>
      </c>
    </row>
    <row r="6250" customFormat="false" ht="15.75" hidden="true" customHeight="false" outlineLevel="0" collapsed="false">
      <c r="A6250" s="0" t="s">
        <v>645</v>
      </c>
      <c r="B6250" s="0" t="s">
        <v>646</v>
      </c>
      <c r="C6250" s="0" t="s">
        <v>6425</v>
      </c>
      <c r="D6250" s="0" t="n">
        <v>373</v>
      </c>
      <c r="E6250" s="0" t="n">
        <v>41.539846</v>
      </c>
      <c r="F6250" s="0" t="n">
        <v>-109.951008</v>
      </c>
      <c r="G6250" s="0" t="n">
        <v>0.000878464842799999</v>
      </c>
      <c r="H6250" s="0" t="n">
        <v>1865.83</v>
      </c>
      <c r="I6250" s="0" t="n">
        <v>1.23535</v>
      </c>
      <c r="J6250" s="0" t="n">
        <v>6.47059</v>
      </c>
      <c r="K6250" s="0" t="n">
        <v>340</v>
      </c>
      <c r="L6250" s="0" t="s">
        <v>20</v>
      </c>
      <c r="M6250" s="0" t="n">
        <f aca="false">35.3*G6250</f>
        <v>0.03100980895084</v>
      </c>
      <c r="N6250" s="0" t="n">
        <f aca="false">M6250*1000/365</f>
        <v>0.0849583806872328</v>
      </c>
      <c r="O6250" s="0" t="n">
        <f aca="false">Table1[[#This Row],[Detection frequency 2021]]/100*365</f>
        <v>23.6176535</v>
      </c>
      <c r="P6250" s="0" t="n">
        <f aca="false">Table1[[#This Row],[Flared days/year]]/12</f>
        <v>1.96813779166667</v>
      </c>
      <c r="Q6250" s="2" t="n">
        <f aca="false">Table1[[#This Row],['#days per month]]-P6306</f>
        <v>-0.0395629583333303</v>
      </c>
    </row>
    <row r="6251" customFormat="false" ht="15.75" hidden="true" customHeight="false" outlineLevel="0" collapsed="false">
      <c r="A6251" s="0" t="s">
        <v>645</v>
      </c>
      <c r="B6251" s="0" t="s">
        <v>646</v>
      </c>
      <c r="C6251" s="0" t="s">
        <v>6426</v>
      </c>
      <c r="D6251" s="0" t="n">
        <v>2538</v>
      </c>
      <c r="E6251" s="0" t="n">
        <v>31.793025</v>
      </c>
      <c r="F6251" s="0" t="n">
        <v>-101.746629</v>
      </c>
      <c r="G6251" s="0" t="n">
        <v>0.000877918877</v>
      </c>
      <c r="H6251" s="0" t="n">
        <v>1850.87</v>
      </c>
      <c r="I6251" s="0" t="n">
        <v>1.76236</v>
      </c>
      <c r="J6251" s="0" t="n">
        <v>2.6393</v>
      </c>
      <c r="K6251" s="0" t="n">
        <v>341</v>
      </c>
      <c r="L6251" s="0" t="s">
        <v>20</v>
      </c>
      <c r="M6251" s="0" t="n">
        <f aca="false">35.3*G6251</f>
        <v>0.0309905363581</v>
      </c>
      <c r="N6251" s="0" t="n">
        <f aca="false">M6251*1000/365</f>
        <v>0.0849055790632877</v>
      </c>
      <c r="O6251" s="0" t="n">
        <f aca="false">Table1[[#This Row],[Detection frequency 2021]]/100*365</f>
        <v>9.633445</v>
      </c>
      <c r="P6251" s="0" t="n">
        <f aca="false">Table1[[#This Row],[Flared days/year]]/12</f>
        <v>0.802787083333333</v>
      </c>
      <c r="Q6251" s="2" t="n">
        <f aca="false">Table1[[#This Row],['#days per month]]-P6307</f>
        <v>-0.887029083333333</v>
      </c>
    </row>
    <row r="6252" customFormat="false" ht="15.75" hidden="true" customHeight="false" outlineLevel="0" collapsed="false">
      <c r="A6252" s="0" t="s">
        <v>24</v>
      </c>
      <c r="B6252" s="0" t="s">
        <v>25</v>
      </c>
      <c r="C6252" s="0" t="s">
        <v>6427</v>
      </c>
      <c r="D6252" s="0" t="n">
        <v>9068</v>
      </c>
      <c r="E6252" s="0" t="n">
        <v>67.929714</v>
      </c>
      <c r="F6252" s="0" t="n">
        <v>76.186595</v>
      </c>
      <c r="G6252" s="0" t="n">
        <v>0.0008774727114</v>
      </c>
      <c r="H6252" s="0" t="n">
        <v>1767.05</v>
      </c>
      <c r="I6252" s="0" t="n">
        <v>1.6015</v>
      </c>
      <c r="J6252" s="0" t="n">
        <v>4.39024</v>
      </c>
      <c r="K6252" s="0" t="n">
        <v>410</v>
      </c>
      <c r="L6252" s="0" t="s">
        <v>218</v>
      </c>
      <c r="M6252" s="0" t="n">
        <f aca="false">35.3*G6252</f>
        <v>0.03097478671242</v>
      </c>
      <c r="N6252" s="0" t="n">
        <f aca="false">M6252*1000/365</f>
        <v>0.0848624293490959</v>
      </c>
      <c r="O6252" s="0" t="n">
        <f aca="false">Table1[[#This Row],[Detection frequency 2021]]/100*365</f>
        <v>16.024376</v>
      </c>
      <c r="P6252" s="0" t="n">
        <f aca="false">Table1[[#This Row],[Flared days/year]]/12</f>
        <v>1.33536466666667</v>
      </c>
      <c r="Q6252" s="2" t="n">
        <f aca="false">Table1[[#This Row],['#days per month]]-P6308</f>
        <v>0.822725208333334</v>
      </c>
    </row>
    <row r="6253" customFormat="false" ht="15.75" hidden="true" customHeight="false" outlineLevel="0" collapsed="false">
      <c r="A6253" s="0" t="s">
        <v>645</v>
      </c>
      <c r="B6253" s="0" t="s">
        <v>646</v>
      </c>
      <c r="C6253" s="0" t="s">
        <v>6428</v>
      </c>
      <c r="D6253" s="0" t="n">
        <v>3385</v>
      </c>
      <c r="E6253" s="0" t="n">
        <v>29.5664</v>
      </c>
      <c r="F6253" s="0" t="n">
        <v>-97.19974</v>
      </c>
      <c r="G6253" s="0" t="n">
        <v>0.000877364105299999</v>
      </c>
      <c r="H6253" s="0" t="n">
        <v>1958.7</v>
      </c>
      <c r="I6253" s="0" t="n">
        <v>1.6015</v>
      </c>
      <c r="J6253" s="0" t="n">
        <v>4.7619</v>
      </c>
      <c r="K6253" s="0" t="n">
        <v>294</v>
      </c>
      <c r="L6253" s="0" t="s">
        <v>20</v>
      </c>
      <c r="M6253" s="0" t="n">
        <f aca="false">35.3*G6253</f>
        <v>0.03097095291709</v>
      </c>
      <c r="N6253" s="0" t="n">
        <f aca="false">M6253*1000/365</f>
        <v>0.0848519258002465</v>
      </c>
      <c r="O6253" s="0" t="n">
        <f aca="false">Table1[[#This Row],[Detection frequency 2021]]/100*365</f>
        <v>17.380935</v>
      </c>
      <c r="P6253" s="0" t="n">
        <f aca="false">Table1[[#This Row],[Flared days/year]]/12</f>
        <v>1.44841125</v>
      </c>
      <c r="Q6253" s="2" t="n">
        <f aca="false">Table1[[#This Row],['#days per month]]-P6309</f>
        <v>-0.0676831666666669</v>
      </c>
    </row>
    <row r="6254" customFormat="false" ht="15.75" hidden="true" customHeight="false" outlineLevel="0" collapsed="false">
      <c r="A6254" s="0" t="s">
        <v>1160</v>
      </c>
      <c r="B6254" s="0" t="s">
        <v>1161</v>
      </c>
      <c r="C6254" s="0" t="s">
        <v>6429</v>
      </c>
      <c r="D6254" s="0" t="n">
        <v>9984</v>
      </c>
      <c r="E6254" s="0" t="n">
        <v>25.862185</v>
      </c>
      <c r="F6254" s="0" t="n">
        <v>68.9326569999999</v>
      </c>
      <c r="G6254" s="0" t="n">
        <v>0.000876777045299999</v>
      </c>
      <c r="H6254" s="0" t="n">
        <v>1800.47</v>
      </c>
      <c r="I6254" s="0" t="n">
        <v>1.6015</v>
      </c>
      <c r="J6254" s="0" t="n">
        <v>6.41710999999999</v>
      </c>
      <c r="K6254" s="0" t="n">
        <v>374</v>
      </c>
      <c r="L6254" s="0" t="s">
        <v>20</v>
      </c>
      <c r="M6254" s="0" t="n">
        <f aca="false">35.3*G6254</f>
        <v>0.03095022969909</v>
      </c>
      <c r="N6254" s="0" t="n">
        <f aca="false">M6254*1000/365</f>
        <v>0.0847951498605205</v>
      </c>
      <c r="O6254" s="0" t="n">
        <f aca="false">Table1[[#This Row],[Detection frequency 2021]]/100*365</f>
        <v>23.4224515</v>
      </c>
      <c r="P6254" s="0" t="n">
        <f aca="false">Table1[[#This Row],[Flared days/year]]/12</f>
        <v>1.95187095833333</v>
      </c>
      <c r="Q6254" s="2" t="n">
        <f aca="false">Table1[[#This Row],['#days per month]]-P6310</f>
        <v>-0.35617004166667</v>
      </c>
    </row>
    <row r="6255" customFormat="false" ht="15.75" hidden="true" customHeight="false" outlineLevel="0" collapsed="false">
      <c r="A6255" s="0" t="s">
        <v>645</v>
      </c>
      <c r="B6255" s="0" t="s">
        <v>646</v>
      </c>
      <c r="C6255" s="0" t="s">
        <v>6430</v>
      </c>
      <c r="D6255" s="0" t="n">
        <v>704</v>
      </c>
      <c r="E6255" s="0" t="n">
        <v>47.35782</v>
      </c>
      <c r="F6255" s="0" t="n">
        <v>-102.985805</v>
      </c>
      <c r="G6255" s="0" t="n">
        <v>0.000874927806299999</v>
      </c>
      <c r="H6255" s="0" t="n">
        <v>1937.96</v>
      </c>
      <c r="I6255" s="0" t="n">
        <v>1.6015</v>
      </c>
      <c r="J6255" s="0" t="n">
        <v>6.44258</v>
      </c>
      <c r="K6255" s="0" t="n">
        <v>357</v>
      </c>
      <c r="L6255" s="0" t="s">
        <v>20</v>
      </c>
      <c r="M6255" s="0" t="n">
        <f aca="false">35.3*G6255</f>
        <v>0.03088495156239</v>
      </c>
      <c r="N6255" s="0" t="n">
        <f aca="false">M6255*1000/365</f>
        <v>0.0846163056503835</v>
      </c>
      <c r="O6255" s="0" t="n">
        <f aca="false">Table1[[#This Row],[Detection frequency 2021]]/100*365</f>
        <v>23.515417</v>
      </c>
      <c r="P6255" s="0" t="n">
        <f aca="false">Table1[[#This Row],[Flared days/year]]/12</f>
        <v>1.95961808333333</v>
      </c>
      <c r="Q6255" s="2" t="n">
        <f aca="false">Table1[[#This Row],['#days per month]]-P6311</f>
        <v>1.43818820833334</v>
      </c>
    </row>
    <row r="6256" customFormat="false" ht="15.75" hidden="true" customHeight="false" outlineLevel="0" collapsed="false">
      <c r="A6256" s="0" t="s">
        <v>645</v>
      </c>
      <c r="B6256" s="0" t="s">
        <v>646</v>
      </c>
      <c r="C6256" s="0" t="s">
        <v>6431</v>
      </c>
      <c r="D6256" s="0" t="n">
        <v>1067</v>
      </c>
      <c r="E6256" s="0" t="n">
        <v>48.281577</v>
      </c>
      <c r="F6256" s="0" t="n">
        <v>-102.465156999999</v>
      </c>
      <c r="G6256" s="0" t="n">
        <v>0.000874698852899999</v>
      </c>
      <c r="H6256" s="0" t="n">
        <v>1796.02</v>
      </c>
      <c r="I6256" s="0" t="n">
        <v>2.05244</v>
      </c>
      <c r="J6256" s="0" t="n">
        <v>5.34125</v>
      </c>
      <c r="K6256" s="0" t="n">
        <v>337</v>
      </c>
      <c r="L6256" s="0" t="s">
        <v>20</v>
      </c>
      <c r="M6256" s="0" t="n">
        <f aca="false">35.3*G6256</f>
        <v>0.03087686950737</v>
      </c>
      <c r="N6256" s="0" t="n">
        <f aca="false">M6256*1000/365</f>
        <v>0.0845941630338903</v>
      </c>
      <c r="O6256" s="0" t="n">
        <f aca="false">Table1[[#This Row],[Detection frequency 2021]]/100*365</f>
        <v>19.4955625</v>
      </c>
      <c r="P6256" s="0" t="n">
        <f aca="false">Table1[[#This Row],[Flared days/year]]/12</f>
        <v>1.62463020833333</v>
      </c>
      <c r="Q6256" s="2" t="n">
        <f aca="false">Table1[[#This Row],['#days per month]]-P6312</f>
        <v>-0.169864916666667</v>
      </c>
    </row>
    <row r="6257" customFormat="false" ht="15.75" hidden="true" customHeight="false" outlineLevel="0" collapsed="false">
      <c r="A6257" s="0" t="s">
        <v>645</v>
      </c>
      <c r="B6257" s="0" t="s">
        <v>646</v>
      </c>
      <c r="C6257" s="0" t="s">
        <v>6432</v>
      </c>
      <c r="D6257" s="0" t="n">
        <v>1847</v>
      </c>
      <c r="E6257" s="0" t="n">
        <v>32.7838239999999</v>
      </c>
      <c r="F6257" s="0" t="n">
        <v>-103.509024</v>
      </c>
      <c r="G6257" s="0" t="n">
        <v>0.0008731490145</v>
      </c>
      <c r="H6257" s="0" t="n">
        <v>1830.4</v>
      </c>
      <c r="I6257" s="0" t="n">
        <v>1.6015</v>
      </c>
      <c r="J6257" s="0" t="n">
        <v>2.39520999999999</v>
      </c>
      <c r="K6257" s="0" t="n">
        <v>334</v>
      </c>
      <c r="L6257" s="0" t="s">
        <v>20</v>
      </c>
      <c r="M6257" s="0" t="n">
        <f aca="false">35.3*G6257</f>
        <v>0.03082216021185</v>
      </c>
      <c r="N6257" s="0" t="n">
        <f aca="false">M6257*1000/365</f>
        <v>0.0844442745530137</v>
      </c>
      <c r="O6257" s="0" t="n">
        <f aca="false">Table1[[#This Row],[Detection frequency 2021]]/100*365</f>
        <v>8.74251649999996</v>
      </c>
      <c r="P6257" s="0" t="n">
        <f aca="false">Table1[[#This Row],[Flared days/year]]/12</f>
        <v>0.728543041666664</v>
      </c>
      <c r="Q6257" s="2" t="n">
        <f aca="false">Table1[[#This Row],['#days per month]]-P6313</f>
        <v>-1.47025345833334</v>
      </c>
    </row>
    <row r="6258" customFormat="false" ht="15.75" hidden="true" customHeight="false" outlineLevel="0" collapsed="false">
      <c r="A6258" s="0" t="s">
        <v>645</v>
      </c>
      <c r="B6258" s="0" t="s">
        <v>646</v>
      </c>
      <c r="C6258" s="0" t="s">
        <v>6433</v>
      </c>
      <c r="D6258" s="0" t="n">
        <v>1207</v>
      </c>
      <c r="E6258" s="0" t="n">
        <v>36.236227</v>
      </c>
      <c r="F6258" s="0" t="n">
        <v>-107.658388999999</v>
      </c>
      <c r="G6258" s="0" t="n">
        <v>0.0008725149897</v>
      </c>
      <c r="H6258" s="0" t="n">
        <v>1911.33</v>
      </c>
      <c r="I6258" s="0" t="n">
        <v>1.6015</v>
      </c>
      <c r="J6258" s="0" t="n">
        <v>3.7037</v>
      </c>
      <c r="K6258" s="0" t="n">
        <v>351</v>
      </c>
      <c r="L6258" s="0" t="s">
        <v>20</v>
      </c>
      <c r="M6258" s="0" t="n">
        <f aca="false">35.3*G6258</f>
        <v>0.03079977913641</v>
      </c>
      <c r="N6258" s="0" t="n">
        <f aca="false">M6258*1000/365</f>
        <v>0.0843829565381096</v>
      </c>
      <c r="O6258" s="0" t="n">
        <f aca="false">Table1[[#This Row],[Detection frequency 2021]]/100*365</f>
        <v>13.518505</v>
      </c>
      <c r="P6258" s="0" t="n">
        <f aca="false">Table1[[#This Row],[Flared days/year]]/12</f>
        <v>1.12654208333333</v>
      </c>
      <c r="Q6258" s="2" t="n">
        <f aca="false">Table1[[#This Row],['#days per month]]-P6314</f>
        <v>-0.71395825</v>
      </c>
    </row>
    <row r="6259" customFormat="false" ht="15.75" hidden="true" customHeight="false" outlineLevel="0" collapsed="false">
      <c r="A6259" s="0" t="s">
        <v>24</v>
      </c>
      <c r="B6259" s="0" t="s">
        <v>25</v>
      </c>
      <c r="C6259" s="0" t="s">
        <v>6434</v>
      </c>
      <c r="D6259" s="0" t="n">
        <v>7045</v>
      </c>
      <c r="E6259" s="0" t="n">
        <v>56.860256</v>
      </c>
      <c r="F6259" s="0" t="n">
        <v>55.809852</v>
      </c>
      <c r="G6259" s="0" t="n">
        <v>0.0008714142522</v>
      </c>
      <c r="H6259" s="0" t="n">
        <v>1863.67</v>
      </c>
      <c r="I6259" s="0" t="n">
        <v>1.6015</v>
      </c>
      <c r="J6259" s="0" t="n">
        <v>5.6</v>
      </c>
      <c r="K6259" s="0" t="n">
        <v>250</v>
      </c>
      <c r="L6259" s="0" t="s">
        <v>20</v>
      </c>
      <c r="M6259" s="0" t="n">
        <f aca="false">35.3*G6259</f>
        <v>0.03076092310266</v>
      </c>
      <c r="N6259" s="0" t="n">
        <f aca="false">M6259*1000/365</f>
        <v>0.0842765016511233</v>
      </c>
      <c r="O6259" s="0" t="n">
        <f aca="false">Table1[[#This Row],[Detection frequency 2021]]/100*365</f>
        <v>20.44</v>
      </c>
      <c r="P6259" s="0" t="n">
        <f aca="false">Table1[[#This Row],[Flared days/year]]/12</f>
        <v>1.70333333333333</v>
      </c>
      <c r="Q6259" s="2" t="n">
        <f aca="false">Table1[[#This Row],['#days per month]]-P6315</f>
        <v>0.243333333333333</v>
      </c>
    </row>
    <row r="6260" customFormat="false" ht="15.75" hidden="true" customHeight="false" outlineLevel="0" collapsed="false">
      <c r="A6260" s="0" t="s">
        <v>24</v>
      </c>
      <c r="B6260" s="0" t="s">
        <v>25</v>
      </c>
      <c r="C6260" s="0" t="s">
        <v>6435</v>
      </c>
      <c r="D6260" s="0" t="n">
        <v>9059</v>
      </c>
      <c r="E6260" s="0" t="n">
        <v>59.077062</v>
      </c>
      <c r="F6260" s="0" t="n">
        <v>76.082135</v>
      </c>
      <c r="G6260" s="0" t="n">
        <v>0.000871293904899999</v>
      </c>
      <c r="H6260" s="0" t="n">
        <v>1820.19</v>
      </c>
      <c r="I6260" s="0" t="n">
        <v>2.01214</v>
      </c>
      <c r="J6260" s="0" t="n">
        <v>6.03773999999999</v>
      </c>
      <c r="K6260" s="0" t="n">
        <v>265</v>
      </c>
      <c r="L6260" s="0" t="s">
        <v>20</v>
      </c>
      <c r="M6260" s="0" t="n">
        <f aca="false">35.3*G6260</f>
        <v>0.03075667484297</v>
      </c>
      <c r="N6260" s="0" t="n">
        <f aca="false">M6260*1000/365</f>
        <v>0.0842648625834794</v>
      </c>
      <c r="O6260" s="0" t="n">
        <f aca="false">Table1[[#This Row],[Detection frequency 2021]]/100*365</f>
        <v>22.037751</v>
      </c>
      <c r="P6260" s="0" t="n">
        <f aca="false">Table1[[#This Row],[Flared days/year]]/12</f>
        <v>1.83647925</v>
      </c>
      <c r="Q6260" s="2" t="n">
        <f aca="false">Table1[[#This Row],['#days per month]]-P6316</f>
        <v>0.852411875</v>
      </c>
    </row>
    <row r="6261" customFormat="false" ht="15.75" hidden="true" customHeight="false" outlineLevel="0" collapsed="false">
      <c r="A6261" s="0" t="s">
        <v>645</v>
      </c>
      <c r="B6261" s="0" t="s">
        <v>646</v>
      </c>
      <c r="C6261" s="0" t="s">
        <v>6436</v>
      </c>
      <c r="D6261" s="0" t="n">
        <v>1591</v>
      </c>
      <c r="E6261" s="0" t="n">
        <v>31.328412</v>
      </c>
      <c r="F6261" s="0" t="n">
        <v>-103.722720999999</v>
      </c>
      <c r="G6261" s="0" t="n">
        <v>0.0008698115784</v>
      </c>
      <c r="H6261" s="0" t="n">
        <v>1908.78</v>
      </c>
      <c r="I6261" s="0" t="n">
        <v>1.6015</v>
      </c>
      <c r="J6261" s="0" t="n">
        <v>2.7027</v>
      </c>
      <c r="K6261" s="0" t="n">
        <v>333</v>
      </c>
      <c r="L6261" s="0" t="s">
        <v>20</v>
      </c>
      <c r="M6261" s="0" t="n">
        <f aca="false">35.3*G6261</f>
        <v>0.03070434871752</v>
      </c>
      <c r="N6261" s="0" t="n">
        <f aca="false">M6261*1000/365</f>
        <v>0.0841215033356712</v>
      </c>
      <c r="O6261" s="0" t="n">
        <f aca="false">Table1[[#This Row],[Detection frequency 2021]]/100*365</f>
        <v>9.864855</v>
      </c>
      <c r="P6261" s="0" t="n">
        <f aca="false">Table1[[#This Row],[Flared days/year]]/12</f>
        <v>0.82207125</v>
      </c>
      <c r="Q6261" s="2" t="n">
        <f aca="false">Table1[[#This Row],['#days per month]]-P6317</f>
        <v>-0.52977925</v>
      </c>
    </row>
    <row r="6262" customFormat="false" ht="15.75" hidden="true" customHeight="false" outlineLevel="0" collapsed="false">
      <c r="A6262" s="0" t="s">
        <v>645</v>
      </c>
      <c r="B6262" s="0" t="s">
        <v>646</v>
      </c>
      <c r="C6262" s="0" t="s">
        <v>6437</v>
      </c>
      <c r="D6262" s="0" t="n">
        <v>1929</v>
      </c>
      <c r="E6262" s="0" t="n">
        <v>32.268706</v>
      </c>
      <c r="F6262" s="0" t="n">
        <v>-103.42155</v>
      </c>
      <c r="G6262" s="0" t="n">
        <v>0.0008695796897</v>
      </c>
      <c r="H6262" s="0" t="n">
        <v>1887.5</v>
      </c>
      <c r="I6262" s="0" t="n">
        <v>1.6015</v>
      </c>
      <c r="J6262" s="0" t="n">
        <v>6.40244</v>
      </c>
      <c r="K6262" s="0" t="n">
        <v>328</v>
      </c>
      <c r="L6262" s="0" t="s">
        <v>20</v>
      </c>
      <c r="M6262" s="0" t="n">
        <f aca="false">35.3*G6262</f>
        <v>0.03069616304641</v>
      </c>
      <c r="N6262" s="0" t="n">
        <f aca="false">M6262*1000/365</f>
        <v>0.0840990768394795</v>
      </c>
      <c r="O6262" s="0" t="n">
        <f aca="false">Table1[[#This Row],[Detection frequency 2021]]/100*365</f>
        <v>23.368906</v>
      </c>
      <c r="P6262" s="0" t="n">
        <f aca="false">Table1[[#This Row],[Flared days/year]]/12</f>
        <v>1.94740883333333</v>
      </c>
      <c r="Q6262" s="2" t="n">
        <f aca="false">Table1[[#This Row],['#days per month]]-P6318</f>
        <v>1.654941025</v>
      </c>
    </row>
    <row r="6263" customFormat="false" ht="15.75" hidden="true" customHeight="false" outlineLevel="0" collapsed="false">
      <c r="A6263" s="0" t="s">
        <v>645</v>
      </c>
      <c r="B6263" s="0" t="s">
        <v>646</v>
      </c>
      <c r="C6263" s="0" t="s">
        <v>6438</v>
      </c>
      <c r="D6263" s="0" t="n">
        <v>1377</v>
      </c>
      <c r="E6263" s="0" t="n">
        <v>31.6707</v>
      </c>
      <c r="F6263" s="0" t="n">
        <v>-104.01236</v>
      </c>
      <c r="G6263" s="0" t="n">
        <v>0.0008693419304</v>
      </c>
      <c r="H6263" s="0" t="n">
        <v>1884.98</v>
      </c>
      <c r="I6263" s="0" t="n">
        <v>1.51695</v>
      </c>
      <c r="J6263" s="0" t="n">
        <v>5.7971</v>
      </c>
      <c r="K6263" s="0" t="n">
        <v>345</v>
      </c>
      <c r="L6263" s="0" t="s">
        <v>20</v>
      </c>
      <c r="M6263" s="0" t="n">
        <f aca="false">35.3*G6263</f>
        <v>0.03068777014312</v>
      </c>
      <c r="N6263" s="0" t="n">
        <f aca="false">M6263*1000/365</f>
        <v>0.0840760825838904</v>
      </c>
      <c r="O6263" s="0" t="n">
        <f aca="false">Table1[[#This Row],[Detection frequency 2021]]/100*365</f>
        <v>21.159415</v>
      </c>
      <c r="P6263" s="0" t="n">
        <f aca="false">Table1[[#This Row],[Flared days/year]]/12</f>
        <v>1.76328458333333</v>
      </c>
      <c r="Q6263" s="2" t="n">
        <f aca="false">Table1[[#This Row],['#days per month]]-P6319</f>
        <v>-0.799292208333334</v>
      </c>
    </row>
    <row r="6264" customFormat="false" ht="15.75" hidden="true" customHeight="false" outlineLevel="0" collapsed="false">
      <c r="A6264" s="0" t="s">
        <v>83</v>
      </c>
      <c r="B6264" s="0" t="s">
        <v>84</v>
      </c>
      <c r="C6264" s="0" t="s">
        <v>6439</v>
      </c>
      <c r="D6264" s="0" t="n">
        <v>6240</v>
      </c>
      <c r="E6264" s="0" t="n">
        <v>-4.579788</v>
      </c>
      <c r="F6264" s="0" t="n">
        <v>11.196856</v>
      </c>
      <c r="G6264" s="0" t="n">
        <v>0.000868822382299999</v>
      </c>
      <c r="H6264" s="0" t="n">
        <v>1780</v>
      </c>
      <c r="I6264" s="0" t="n">
        <v>1.6015</v>
      </c>
      <c r="J6264" s="0" t="n">
        <v>7.04225</v>
      </c>
      <c r="K6264" s="0" t="n">
        <v>71</v>
      </c>
      <c r="L6264" s="0" t="s">
        <v>20</v>
      </c>
      <c r="M6264" s="0" t="n">
        <f aca="false">35.3*G6264</f>
        <v>0.03066943009519</v>
      </c>
      <c r="N6264" s="0" t="n">
        <f aca="false">M6264*1000/365</f>
        <v>0.0840258358772328</v>
      </c>
      <c r="O6264" s="0" t="n">
        <f aca="false">Table1[[#This Row],[Detection frequency 2021]]/100*365</f>
        <v>25.7042125</v>
      </c>
      <c r="P6264" s="0" t="n">
        <f aca="false">Table1[[#This Row],[Flared days/year]]/12</f>
        <v>2.14201770833333</v>
      </c>
      <c r="Q6264" s="2" t="n">
        <f aca="false">Table1[[#This Row],['#days per month]]-P6320</f>
        <v>1.19886379166667</v>
      </c>
    </row>
    <row r="6265" customFormat="false" ht="15.75" hidden="true" customHeight="false" outlineLevel="0" collapsed="false">
      <c r="A6265" s="0" t="s">
        <v>645</v>
      </c>
      <c r="B6265" s="0" t="s">
        <v>646</v>
      </c>
      <c r="C6265" s="0" t="s">
        <v>6440</v>
      </c>
      <c r="D6265" s="0" t="n">
        <v>1601</v>
      </c>
      <c r="E6265" s="0" t="n">
        <v>32.338435</v>
      </c>
      <c r="F6265" s="0" t="n">
        <v>-103.712888</v>
      </c>
      <c r="G6265" s="0" t="n">
        <v>0.0008687695469</v>
      </c>
      <c r="H6265" s="0" t="n">
        <v>1879.15</v>
      </c>
      <c r="I6265" s="0" t="n">
        <v>1.6015</v>
      </c>
      <c r="J6265" s="0" t="n">
        <v>5.23077</v>
      </c>
      <c r="K6265" s="0" t="n">
        <v>325</v>
      </c>
      <c r="L6265" s="0" t="s">
        <v>20</v>
      </c>
      <c r="M6265" s="0" t="n">
        <f aca="false">35.3*G6265</f>
        <v>0.03066756500557</v>
      </c>
      <c r="N6265" s="0" t="n">
        <f aca="false">M6265*1000/365</f>
        <v>0.0840207260426575</v>
      </c>
      <c r="O6265" s="0" t="n">
        <f aca="false">Table1[[#This Row],[Detection frequency 2021]]/100*365</f>
        <v>19.0923105</v>
      </c>
      <c r="P6265" s="0" t="n">
        <f aca="false">Table1[[#This Row],[Flared days/year]]/12</f>
        <v>1.591025875</v>
      </c>
      <c r="Q6265" s="2" t="n">
        <f aca="false">Table1[[#This Row],['#days per month]]-P6321</f>
        <v>0.676238541666667</v>
      </c>
    </row>
    <row r="6266" customFormat="false" ht="15.75" hidden="true" customHeight="false" outlineLevel="0" collapsed="false">
      <c r="A6266" s="0" t="s">
        <v>24</v>
      </c>
      <c r="B6266" s="0" t="s">
        <v>25</v>
      </c>
      <c r="C6266" s="0" t="s">
        <v>6441</v>
      </c>
      <c r="D6266" s="0" t="n">
        <v>10292</v>
      </c>
      <c r="E6266" s="0" t="n">
        <v>60.41279</v>
      </c>
      <c r="F6266" s="0" t="n">
        <v>96.289587</v>
      </c>
      <c r="G6266" s="0" t="n">
        <v>0.000867824380299999</v>
      </c>
      <c r="H6266" s="0" t="n">
        <v>1645.9</v>
      </c>
      <c r="I6266" s="0" t="n">
        <v>1.6015</v>
      </c>
      <c r="J6266" s="0" t="n">
        <v>7.6</v>
      </c>
      <c r="K6266" s="0" t="n">
        <v>250</v>
      </c>
      <c r="L6266" s="0" t="s">
        <v>20</v>
      </c>
      <c r="M6266" s="0" t="n">
        <f aca="false">35.3*G6266</f>
        <v>0.03063420062459</v>
      </c>
      <c r="N6266" s="0" t="n">
        <f aca="false">M6266*1000/365</f>
        <v>0.0839293167796985</v>
      </c>
      <c r="O6266" s="0" t="n">
        <f aca="false">Table1[[#This Row],[Detection frequency 2021]]/100*365</f>
        <v>27.74</v>
      </c>
      <c r="P6266" s="0" t="n">
        <f aca="false">Table1[[#This Row],[Flared days/year]]/12</f>
        <v>2.31166666666667</v>
      </c>
      <c r="Q6266" s="2" t="n">
        <f aca="false">Table1[[#This Row],['#days per month]]-P6322</f>
        <v>-0.0507927916666668</v>
      </c>
    </row>
    <row r="6267" customFormat="false" ht="15.75" hidden="true" customHeight="false" outlineLevel="0" collapsed="false">
      <c r="A6267" s="0" t="s">
        <v>645</v>
      </c>
      <c r="B6267" s="0" t="s">
        <v>646</v>
      </c>
      <c r="C6267" s="0" t="s">
        <v>6442</v>
      </c>
      <c r="D6267" s="0" t="n">
        <v>3252</v>
      </c>
      <c r="E6267" s="0" t="n">
        <v>29.165799</v>
      </c>
      <c r="F6267" s="0" t="n">
        <v>-97.743133</v>
      </c>
      <c r="G6267" s="0" t="n">
        <v>0.000867478014899999</v>
      </c>
      <c r="H6267" s="0" t="n">
        <v>1916.12</v>
      </c>
      <c r="I6267" s="0" t="n">
        <v>2.4866</v>
      </c>
      <c r="J6267" s="0" t="n">
        <v>4.91803</v>
      </c>
      <c r="K6267" s="0" t="n">
        <v>305</v>
      </c>
      <c r="L6267" s="0" t="s">
        <v>20</v>
      </c>
      <c r="M6267" s="0" t="n">
        <f aca="false">35.3*G6267</f>
        <v>0.03062197392597</v>
      </c>
      <c r="N6267" s="0" t="n">
        <f aca="false">M6267*1000/365</f>
        <v>0.0838958189752602</v>
      </c>
      <c r="O6267" s="0" t="n">
        <f aca="false">Table1[[#This Row],[Detection frequency 2021]]/100*365</f>
        <v>17.9508095</v>
      </c>
      <c r="P6267" s="0" t="n">
        <f aca="false">Table1[[#This Row],[Flared days/year]]/12</f>
        <v>1.49590079166667</v>
      </c>
      <c r="Q6267" s="2" t="n">
        <f aca="false">Table1[[#This Row],['#days per month]]-P6323</f>
        <v>0.355275791666666</v>
      </c>
    </row>
    <row r="6268" customFormat="false" ht="15.75" hidden="true" customHeight="false" outlineLevel="0" collapsed="false">
      <c r="A6268" s="0" t="s">
        <v>645</v>
      </c>
      <c r="B6268" s="0" t="s">
        <v>646</v>
      </c>
      <c r="C6268" s="0" t="s">
        <v>6443</v>
      </c>
      <c r="D6268" s="0" t="n">
        <v>2378</v>
      </c>
      <c r="E6268" s="0" t="n">
        <v>31.587864</v>
      </c>
      <c r="F6268" s="0" t="n">
        <v>-102.029674</v>
      </c>
      <c r="G6268" s="0" t="n">
        <v>0.0008674163736</v>
      </c>
      <c r="H6268" s="0" t="n">
        <v>1799.33</v>
      </c>
      <c r="I6268" s="0" t="n">
        <v>1.23259</v>
      </c>
      <c r="J6268" s="0" t="n">
        <v>3.48836999999999</v>
      </c>
      <c r="K6268" s="0" t="n">
        <v>344</v>
      </c>
      <c r="L6268" s="0" t="s">
        <v>20</v>
      </c>
      <c r="M6268" s="0" t="n">
        <f aca="false">35.3*G6268</f>
        <v>0.03061979798808</v>
      </c>
      <c r="N6268" s="0" t="n">
        <f aca="false">M6268*1000/365</f>
        <v>0.083889857501589</v>
      </c>
      <c r="O6268" s="0" t="n">
        <f aca="false">Table1[[#This Row],[Detection frequency 2021]]/100*365</f>
        <v>12.7325505</v>
      </c>
      <c r="P6268" s="0" t="n">
        <f aca="false">Table1[[#This Row],[Flared days/year]]/12</f>
        <v>1.061045875</v>
      </c>
      <c r="Q6268" s="2" t="n">
        <f aca="false">Table1[[#This Row],['#days per month]]-P6324</f>
        <v>-0.711704375000003</v>
      </c>
    </row>
    <row r="6269" customFormat="false" ht="15.75" hidden="true" customHeight="false" outlineLevel="0" collapsed="false">
      <c r="A6269" s="0" t="s">
        <v>24</v>
      </c>
      <c r="B6269" s="0" t="s">
        <v>25</v>
      </c>
      <c r="C6269" s="0" t="s">
        <v>6444</v>
      </c>
      <c r="D6269" s="0" t="n">
        <v>9237</v>
      </c>
      <c r="E6269" s="0" t="n">
        <v>66.3406</v>
      </c>
      <c r="F6269" s="0" t="n">
        <v>77.396171</v>
      </c>
      <c r="G6269" s="0" t="n">
        <v>0.0008670494611</v>
      </c>
      <c r="H6269" s="0" t="n">
        <v>1995</v>
      </c>
      <c r="I6269" s="0" t="n">
        <v>1.6015</v>
      </c>
      <c r="J6269" s="0" t="n">
        <v>0.299401</v>
      </c>
      <c r="K6269" s="0" t="n">
        <v>334</v>
      </c>
      <c r="L6269" s="0" t="s">
        <v>218</v>
      </c>
      <c r="M6269" s="0" t="n">
        <f aca="false">35.3*G6269</f>
        <v>0.03060684597683</v>
      </c>
      <c r="N6269" s="0" t="n">
        <f aca="false">M6269*1000/365</f>
        <v>0.0838543725392603</v>
      </c>
      <c r="O6269" s="0" t="n">
        <f aca="false">Table1[[#This Row],[Detection frequency 2021]]/100*365</f>
        <v>1.09281365</v>
      </c>
      <c r="P6269" s="0" t="n">
        <f aca="false">Table1[[#This Row],[Flared days/year]]/12</f>
        <v>0.0910678041666667</v>
      </c>
      <c r="Q6269" s="2" t="n">
        <f aca="false">Table1[[#This Row],['#days per month]]-P6325</f>
        <v>-1.7792134875</v>
      </c>
    </row>
    <row r="6270" customFormat="false" ht="15.75" hidden="true" customHeight="false" outlineLevel="0" collapsed="false">
      <c r="A6270" s="0" t="s">
        <v>24</v>
      </c>
      <c r="B6270" s="0" t="s">
        <v>25</v>
      </c>
      <c r="C6270" s="0" t="s">
        <v>6445</v>
      </c>
      <c r="D6270" s="0" t="n">
        <v>10422</v>
      </c>
      <c r="E6270" s="0" t="n">
        <v>58.2010449999999</v>
      </c>
      <c r="F6270" s="0" t="n">
        <v>106.599923</v>
      </c>
      <c r="G6270" s="0" t="n">
        <v>0.000866209965299999</v>
      </c>
      <c r="H6270" s="0" t="n">
        <v>1490.5</v>
      </c>
      <c r="I6270" s="0" t="n">
        <v>1.6015</v>
      </c>
      <c r="J6270" s="0" t="n">
        <v>0.653594999999999</v>
      </c>
      <c r="K6270" s="0" t="n">
        <v>306</v>
      </c>
      <c r="L6270" s="0" t="s">
        <v>20</v>
      </c>
      <c r="M6270" s="0" t="n">
        <f aca="false">35.3*G6270</f>
        <v>0.03057721177509</v>
      </c>
      <c r="N6270" s="0" t="n">
        <f aca="false">M6270*1000/365</f>
        <v>0.0837731829454519</v>
      </c>
      <c r="O6270" s="0" t="n">
        <f aca="false">Table1[[#This Row],[Detection frequency 2021]]/100*365</f>
        <v>2.38562175</v>
      </c>
      <c r="P6270" s="0" t="n">
        <f aca="false">Table1[[#This Row],[Flared days/year]]/12</f>
        <v>0.1988018125</v>
      </c>
      <c r="Q6270" s="2" t="n">
        <f aca="false">Table1[[#This Row],['#days per month]]-P6326</f>
        <v>-0.801745312499997</v>
      </c>
    </row>
    <row r="6271" customFormat="false" ht="15.75" hidden="true" customHeight="false" outlineLevel="0" collapsed="false">
      <c r="A6271" s="0" t="s">
        <v>21</v>
      </c>
      <c r="B6271" s="0" t="s">
        <v>22</v>
      </c>
      <c r="C6271" s="0" t="s">
        <v>6446</v>
      </c>
      <c r="D6271" s="0" t="n">
        <v>7416</v>
      </c>
      <c r="E6271" s="0" t="n">
        <v>34.992098</v>
      </c>
      <c r="F6271" s="0" t="n">
        <v>44.571321</v>
      </c>
      <c r="G6271" s="0" t="n">
        <v>0.000256375853189999</v>
      </c>
      <c r="H6271" s="0" t="n">
        <v>1777</v>
      </c>
      <c r="I6271" s="0" t="n">
        <v>1.6015</v>
      </c>
      <c r="J6271" s="0" t="n">
        <v>2.36842</v>
      </c>
      <c r="K6271" s="0" t="n">
        <v>380</v>
      </c>
      <c r="L6271" s="0" t="s">
        <v>20</v>
      </c>
      <c r="M6271" s="0" t="n">
        <f aca="false">35.3*G6271</f>
        <v>0.00905006761760696</v>
      </c>
      <c r="N6271" s="0" t="n">
        <f aca="false">M6271*1000/365</f>
        <v>0.0247947058016629</v>
      </c>
      <c r="O6271" s="0" t="n">
        <f aca="false">Table1[[#This Row],[Detection frequency 2021]]/100*365</f>
        <v>8.644733</v>
      </c>
      <c r="P6271" s="0" t="n">
        <f aca="false">Table1[[#This Row],[Flared days/year]]/12</f>
        <v>0.720394416666667</v>
      </c>
      <c r="Q6271" s="2" t="n">
        <f aca="false">Table1[[#This Row],['#days per month]]-P6327</f>
        <v>-0.865749583333333</v>
      </c>
    </row>
    <row r="6272" customFormat="false" ht="15.75" hidden="true" customHeight="false" outlineLevel="0" collapsed="false">
      <c r="A6272" s="0" t="s">
        <v>645</v>
      </c>
      <c r="B6272" s="0" t="s">
        <v>646</v>
      </c>
      <c r="C6272" s="0" t="s">
        <v>6447</v>
      </c>
      <c r="D6272" s="0" t="n">
        <v>3354</v>
      </c>
      <c r="E6272" s="0" t="n">
        <v>29.256048</v>
      </c>
      <c r="F6272" s="0" t="n">
        <v>-97.401841</v>
      </c>
      <c r="G6272" s="0" t="n">
        <v>0.00086356526</v>
      </c>
      <c r="H6272" s="0" t="n">
        <v>1849.84</v>
      </c>
      <c r="I6272" s="0" t="n">
        <v>1.88532</v>
      </c>
      <c r="J6272" s="0" t="n">
        <v>8.08081</v>
      </c>
      <c r="K6272" s="0" t="n">
        <v>297</v>
      </c>
      <c r="L6272" s="0" t="s">
        <v>20</v>
      </c>
      <c r="M6272" s="0" t="n">
        <f aca="false">35.3*G6272</f>
        <v>0.030483853678</v>
      </c>
      <c r="N6272" s="0" t="n">
        <f aca="false">M6272*1000/365</f>
        <v>0.0835174073369863</v>
      </c>
      <c r="O6272" s="0" t="n">
        <f aca="false">Table1[[#This Row],[Detection frequency 2021]]/100*365</f>
        <v>29.4949565</v>
      </c>
      <c r="P6272" s="0" t="n">
        <f aca="false">Table1[[#This Row],[Flared days/year]]/12</f>
        <v>2.45791304166667</v>
      </c>
      <c r="Q6272" s="2" t="n">
        <f aca="false">Table1[[#This Row],['#days per month]]-P6328</f>
        <v>0.437224375000003</v>
      </c>
    </row>
    <row r="6273" customFormat="false" ht="15.75" hidden="true" customHeight="false" outlineLevel="0" collapsed="false">
      <c r="A6273" s="0" t="s">
        <v>645</v>
      </c>
      <c r="B6273" s="0" t="s">
        <v>646</v>
      </c>
      <c r="C6273" s="0" t="s">
        <v>6448</v>
      </c>
      <c r="D6273" s="0" t="n">
        <v>1870</v>
      </c>
      <c r="E6273" s="0" t="n">
        <v>31.9594849999999</v>
      </c>
      <c r="F6273" s="0" t="n">
        <v>-103.480912</v>
      </c>
      <c r="G6273" s="0" t="n">
        <v>0.0008623588517</v>
      </c>
      <c r="H6273" s="0" t="n">
        <v>1804.76</v>
      </c>
      <c r="I6273" s="0" t="n">
        <v>1.6015</v>
      </c>
      <c r="J6273" s="0" t="n">
        <v>5.26316</v>
      </c>
      <c r="K6273" s="0" t="n">
        <v>342</v>
      </c>
      <c r="L6273" s="0" t="s">
        <v>20</v>
      </c>
      <c r="M6273" s="0" t="n">
        <f aca="false">35.3*G6273</f>
        <v>0.03044126746501</v>
      </c>
      <c r="N6273" s="0" t="n">
        <f aca="false">M6273*1000/365</f>
        <v>0.0834007327808493</v>
      </c>
      <c r="O6273" s="0" t="n">
        <f aca="false">Table1[[#This Row],[Detection frequency 2021]]/100*365</f>
        <v>19.210534</v>
      </c>
      <c r="P6273" s="0" t="n">
        <f aca="false">Table1[[#This Row],[Flared days/year]]/12</f>
        <v>1.60087783333333</v>
      </c>
      <c r="Q6273" s="2" t="n">
        <f aca="false">Table1[[#This Row],['#days per month]]-P6329</f>
        <v>-0.21892395833333</v>
      </c>
    </row>
    <row r="6274" customFormat="false" ht="15.75" hidden="true" customHeight="false" outlineLevel="0" collapsed="false">
      <c r="A6274" s="0" t="s">
        <v>645</v>
      </c>
      <c r="B6274" s="0" t="s">
        <v>646</v>
      </c>
      <c r="C6274" s="0" t="s">
        <v>6449</v>
      </c>
      <c r="D6274" s="0" t="n">
        <v>2688</v>
      </c>
      <c r="E6274" s="0" t="n">
        <v>31.275846</v>
      </c>
      <c r="F6274" s="0" t="n">
        <v>-101.457034</v>
      </c>
      <c r="G6274" s="0" t="n">
        <v>0.0008623529811</v>
      </c>
      <c r="H6274" s="0" t="n">
        <v>1931.14</v>
      </c>
      <c r="I6274" s="0" t="n">
        <v>1.6015</v>
      </c>
      <c r="J6274" s="0" t="n">
        <v>4.03458</v>
      </c>
      <c r="K6274" s="0" t="n">
        <v>347</v>
      </c>
      <c r="L6274" s="0" t="s">
        <v>20</v>
      </c>
      <c r="M6274" s="0" t="n">
        <f aca="false">35.3*G6274</f>
        <v>0.03044106023283</v>
      </c>
      <c r="N6274" s="0" t="n">
        <f aca="false">M6274*1000/365</f>
        <v>0.0834001650214521</v>
      </c>
      <c r="O6274" s="0" t="n">
        <f aca="false">Table1[[#This Row],[Detection frequency 2021]]/100*365</f>
        <v>14.726217</v>
      </c>
      <c r="P6274" s="0" t="n">
        <f aca="false">Table1[[#This Row],[Flared days/year]]/12</f>
        <v>1.22718475</v>
      </c>
      <c r="Q6274" s="2" t="n">
        <f aca="false">Table1[[#This Row],['#days per month]]-P6330</f>
        <v>0.226637625000003</v>
      </c>
    </row>
    <row r="6275" customFormat="false" ht="15.75" hidden="true" customHeight="false" outlineLevel="0" collapsed="false">
      <c r="A6275" s="0" t="s">
        <v>645</v>
      </c>
      <c r="B6275" s="0" t="s">
        <v>646</v>
      </c>
      <c r="C6275" s="0" t="s">
        <v>6450</v>
      </c>
      <c r="D6275" s="0" t="n">
        <v>2364</v>
      </c>
      <c r="E6275" s="0" t="n">
        <v>33.836776</v>
      </c>
      <c r="F6275" s="0" t="n">
        <v>-102.048175</v>
      </c>
      <c r="G6275" s="0" t="n">
        <v>0.0008620271628</v>
      </c>
      <c r="H6275" s="0" t="n">
        <v>1732.36</v>
      </c>
      <c r="I6275" s="0" t="n">
        <v>1.6015</v>
      </c>
      <c r="J6275" s="0" t="n">
        <v>5.41311</v>
      </c>
      <c r="K6275" s="0" t="n">
        <v>351</v>
      </c>
      <c r="L6275" s="0" t="s">
        <v>20</v>
      </c>
      <c r="M6275" s="0" t="n">
        <f aca="false">35.3*G6275</f>
        <v>0.03042955884684</v>
      </c>
      <c r="N6275" s="0" t="n">
        <f aca="false">M6275*1000/365</f>
        <v>0.0833686543749041</v>
      </c>
      <c r="O6275" s="0" t="n">
        <f aca="false">Table1[[#This Row],[Detection frequency 2021]]/100*365</f>
        <v>19.7578515</v>
      </c>
      <c r="P6275" s="0" t="n">
        <f aca="false">Table1[[#This Row],[Flared days/year]]/12</f>
        <v>1.646487625</v>
      </c>
      <c r="Q6275" s="2" t="n">
        <f aca="false">Table1[[#This Row],['#days per month]]-P6331</f>
        <v>0.235859958333333</v>
      </c>
    </row>
    <row r="6276" customFormat="false" ht="15.75" hidden="true" customHeight="false" outlineLevel="0" collapsed="false">
      <c r="A6276" s="0" t="s">
        <v>598</v>
      </c>
      <c r="B6276" s="0" t="s">
        <v>599</v>
      </c>
      <c r="C6276" s="0" t="s">
        <v>6451</v>
      </c>
      <c r="D6276" s="0" t="n">
        <v>204</v>
      </c>
      <c r="E6276" s="0" t="n">
        <v>54.9623439999999</v>
      </c>
      <c r="F6276" s="0" t="n">
        <v>-118.304472</v>
      </c>
      <c r="G6276" s="0" t="n">
        <v>0.000860339365299999</v>
      </c>
      <c r="H6276" s="0" t="n">
        <v>1796.5</v>
      </c>
      <c r="I6276" s="0" t="n">
        <v>1.6015</v>
      </c>
      <c r="J6276" s="0" t="n">
        <v>1.37456999999999</v>
      </c>
      <c r="K6276" s="0" t="n">
        <v>291</v>
      </c>
      <c r="L6276" s="0" t="s">
        <v>20</v>
      </c>
      <c r="M6276" s="0" t="n">
        <f aca="false">35.3*G6276</f>
        <v>0.03036997959509</v>
      </c>
      <c r="N6276" s="0" t="n">
        <f aca="false">M6276*1000/365</f>
        <v>0.0832054235481917</v>
      </c>
      <c r="O6276" s="0" t="n">
        <f aca="false">Table1[[#This Row],[Detection frequency 2021]]/100*365</f>
        <v>5.01718049999996</v>
      </c>
      <c r="P6276" s="0" t="n">
        <f aca="false">Table1[[#This Row],[Flared days/year]]/12</f>
        <v>0.418098374999997</v>
      </c>
      <c r="Q6276" s="2" t="n">
        <f aca="false">Table1[[#This Row],['#days per month]]-P6332</f>
        <v>-0.46567916666667</v>
      </c>
    </row>
    <row r="6277" customFormat="false" ht="15.75" hidden="true" customHeight="false" outlineLevel="0" collapsed="false">
      <c r="A6277" s="0" t="s">
        <v>24</v>
      </c>
      <c r="B6277" s="0" t="s">
        <v>25</v>
      </c>
      <c r="C6277" s="0" t="s">
        <v>6452</v>
      </c>
      <c r="D6277" s="0" t="n">
        <v>7042</v>
      </c>
      <c r="E6277" s="0" t="n">
        <v>51.608207</v>
      </c>
      <c r="F6277" s="0" t="n">
        <v>55.779767</v>
      </c>
      <c r="G6277" s="0" t="n">
        <v>0.0008602219533</v>
      </c>
      <c r="H6277" s="0" t="n">
        <v>1455.33</v>
      </c>
      <c r="I6277" s="0" t="n">
        <v>1.6015</v>
      </c>
      <c r="J6277" s="0" t="n">
        <v>8.27815</v>
      </c>
      <c r="K6277" s="0" t="n">
        <v>302</v>
      </c>
      <c r="L6277" s="0" t="s">
        <v>20</v>
      </c>
      <c r="M6277" s="0" t="n">
        <f aca="false">35.3*G6277</f>
        <v>0.03036583495149</v>
      </c>
      <c r="N6277" s="0" t="n">
        <f aca="false">M6277*1000/365</f>
        <v>0.0831940683602466</v>
      </c>
      <c r="O6277" s="0" t="n">
        <f aca="false">Table1[[#This Row],[Detection frequency 2021]]/100*365</f>
        <v>30.2152475</v>
      </c>
      <c r="P6277" s="0" t="n">
        <f aca="false">Table1[[#This Row],[Flared days/year]]/12</f>
        <v>2.51793729166667</v>
      </c>
      <c r="Q6277" s="2" t="n">
        <f aca="false">Table1[[#This Row],['#days per month]]-P6333</f>
        <v>1.08768783333333</v>
      </c>
    </row>
    <row r="6278" customFormat="false" ht="15.75" hidden="true" customHeight="false" outlineLevel="0" collapsed="false">
      <c r="A6278" s="0" t="s">
        <v>645</v>
      </c>
      <c r="B6278" s="0" t="s">
        <v>646</v>
      </c>
      <c r="C6278" s="0" t="s">
        <v>6453</v>
      </c>
      <c r="D6278" s="0" t="n">
        <v>583</v>
      </c>
      <c r="E6278" s="0" t="n">
        <v>47.674051</v>
      </c>
      <c r="F6278" s="0" t="n">
        <v>-103.349854</v>
      </c>
      <c r="G6278" s="0" t="n">
        <v>0.0008600693177</v>
      </c>
      <c r="H6278" s="0" t="n">
        <v>1878.8</v>
      </c>
      <c r="I6278" s="0" t="n">
        <v>1.6015</v>
      </c>
      <c r="J6278" s="0" t="n">
        <v>1.48367999999999</v>
      </c>
      <c r="K6278" s="0" t="n">
        <v>337</v>
      </c>
      <c r="L6278" s="0" t="s">
        <v>20</v>
      </c>
      <c r="M6278" s="0" t="n">
        <f aca="false">35.3*G6278</f>
        <v>0.03036044691481</v>
      </c>
      <c r="N6278" s="0" t="n">
        <f aca="false">M6278*1000/365</f>
        <v>0.0831793066159178</v>
      </c>
      <c r="O6278" s="0" t="n">
        <f aca="false">Table1[[#This Row],[Detection frequency 2021]]/100*365</f>
        <v>5.41543199999996</v>
      </c>
      <c r="P6278" s="0" t="n">
        <f aca="false">Table1[[#This Row],[Flared days/year]]/12</f>
        <v>0.451285999999997</v>
      </c>
      <c r="Q6278" s="2" t="n">
        <f aca="false">Table1[[#This Row],['#days per month]]-P6334</f>
        <v>-0.364771875000003</v>
      </c>
    </row>
    <row r="6279" customFormat="false" ht="15.75" hidden="true" customHeight="false" outlineLevel="0" collapsed="false">
      <c r="A6279" s="0" t="s">
        <v>645</v>
      </c>
      <c r="B6279" s="0" t="s">
        <v>646</v>
      </c>
      <c r="C6279" s="0" t="s">
        <v>6454</v>
      </c>
      <c r="D6279" s="0" t="n">
        <v>3388</v>
      </c>
      <c r="E6279" s="0" t="n">
        <v>29.5205849999999</v>
      </c>
      <c r="F6279" s="0" t="n">
        <v>-97.1870359999999</v>
      </c>
      <c r="G6279" s="0" t="n">
        <v>0.0008591006687</v>
      </c>
      <c r="H6279" s="0" t="n">
        <v>1901.89</v>
      </c>
      <c r="I6279" s="0" t="n">
        <v>1.6015</v>
      </c>
      <c r="J6279" s="0" t="n">
        <v>3.78006999999999</v>
      </c>
      <c r="K6279" s="0" t="n">
        <v>291</v>
      </c>
      <c r="L6279" s="0" t="s">
        <v>20</v>
      </c>
      <c r="M6279" s="0" t="n">
        <f aca="false">35.3*G6279</f>
        <v>0.03032625360511</v>
      </c>
      <c r="N6279" s="0" t="n">
        <f aca="false">M6279*1000/365</f>
        <v>0.0830856263153699</v>
      </c>
      <c r="O6279" s="0" t="n">
        <f aca="false">Table1[[#This Row],[Detection frequency 2021]]/100*365</f>
        <v>13.7972555</v>
      </c>
      <c r="P6279" s="0" t="n">
        <f aca="false">Table1[[#This Row],[Flared days/year]]/12</f>
        <v>1.14977129166666</v>
      </c>
      <c r="Q6279" s="2" t="n">
        <f aca="false">Table1[[#This Row],['#days per month]]-P6335</f>
        <v>-0.675228708333336</v>
      </c>
    </row>
    <row r="6280" customFormat="false" ht="15.75" hidden="true" customHeight="false" outlineLevel="0" collapsed="false">
      <c r="A6280" s="0" t="s">
        <v>645</v>
      </c>
      <c r="B6280" s="0" t="s">
        <v>646</v>
      </c>
      <c r="C6280" s="0" t="s">
        <v>6455</v>
      </c>
      <c r="D6280" s="0" t="n">
        <v>1876</v>
      </c>
      <c r="E6280" s="0" t="n">
        <v>32.034116</v>
      </c>
      <c r="F6280" s="0" t="n">
        <v>-103.478554</v>
      </c>
      <c r="G6280" s="0" t="n">
        <v>0.0008586955973</v>
      </c>
      <c r="H6280" s="0" t="n">
        <v>1792.45</v>
      </c>
      <c r="I6280" s="0" t="n">
        <v>1.6015</v>
      </c>
      <c r="J6280" s="0" t="n">
        <v>4.7619</v>
      </c>
      <c r="K6280" s="0" t="n">
        <v>336</v>
      </c>
      <c r="L6280" s="0" t="s">
        <v>20</v>
      </c>
      <c r="M6280" s="0" t="n">
        <f aca="false">35.3*G6280</f>
        <v>0.03031195458469</v>
      </c>
      <c r="N6280" s="0" t="n">
        <f aca="false">M6280*1000/365</f>
        <v>0.0830464509169589</v>
      </c>
      <c r="O6280" s="0" t="n">
        <f aca="false">Table1[[#This Row],[Detection frequency 2021]]/100*365</f>
        <v>17.380935</v>
      </c>
      <c r="P6280" s="0" t="n">
        <f aca="false">Table1[[#This Row],[Flared days/year]]/12</f>
        <v>1.44841125</v>
      </c>
      <c r="Q6280" s="2" t="n">
        <f aca="false">Table1[[#This Row],['#days per month]]-P6336</f>
        <v>0.695522708333333</v>
      </c>
    </row>
    <row r="6281" customFormat="false" ht="15.75" hidden="true" customHeight="false" outlineLevel="0" collapsed="false">
      <c r="A6281" s="0" t="s">
        <v>645</v>
      </c>
      <c r="B6281" s="0" t="s">
        <v>646</v>
      </c>
      <c r="C6281" s="0" t="s">
        <v>6456</v>
      </c>
      <c r="D6281" s="0" t="n">
        <v>2870</v>
      </c>
      <c r="E6281" s="0" t="n">
        <v>28.5296219999999</v>
      </c>
      <c r="F6281" s="0" t="n">
        <v>-99.563334</v>
      </c>
      <c r="G6281" s="0" t="n">
        <v>0.0008583198789</v>
      </c>
      <c r="H6281" s="0" t="n">
        <v>1967.29</v>
      </c>
      <c r="I6281" s="0" t="n">
        <v>1.6015</v>
      </c>
      <c r="J6281" s="0" t="n">
        <v>4.86321999999999</v>
      </c>
      <c r="K6281" s="0" t="n">
        <v>329</v>
      </c>
      <c r="L6281" s="0" t="s">
        <v>20</v>
      </c>
      <c r="M6281" s="0" t="n">
        <f aca="false">35.3*G6281</f>
        <v>0.03029869172517</v>
      </c>
      <c r="N6281" s="0" t="n">
        <f aca="false">M6281*1000/365</f>
        <v>0.0830101143155343</v>
      </c>
      <c r="O6281" s="0" t="n">
        <f aca="false">Table1[[#This Row],[Detection frequency 2021]]/100*365</f>
        <v>17.750753</v>
      </c>
      <c r="P6281" s="0" t="n">
        <f aca="false">Table1[[#This Row],[Flared days/year]]/12</f>
        <v>1.47922941666666</v>
      </c>
      <c r="Q6281" s="2" t="n">
        <f aca="false">Table1[[#This Row],['#days per month]]-P6337</f>
        <v>-0.273892958333336</v>
      </c>
    </row>
    <row r="6282" customFormat="false" ht="15.75" hidden="true" customHeight="false" outlineLevel="0" collapsed="false">
      <c r="A6282" s="0" t="s">
        <v>645</v>
      </c>
      <c r="B6282" s="0" t="s">
        <v>646</v>
      </c>
      <c r="C6282" s="0" t="s">
        <v>6457</v>
      </c>
      <c r="D6282" s="0" t="n">
        <v>1229</v>
      </c>
      <c r="E6282" s="0" t="n">
        <v>32.750121</v>
      </c>
      <c r="F6282" s="0" t="n">
        <v>-104.329741</v>
      </c>
      <c r="G6282" s="0" t="n">
        <v>0.0008583169436</v>
      </c>
      <c r="H6282" s="0" t="n">
        <v>1954.48</v>
      </c>
      <c r="I6282" s="0" t="n">
        <v>1.70671</v>
      </c>
      <c r="J6282" s="0" t="n">
        <v>2.42424</v>
      </c>
      <c r="K6282" s="0" t="n">
        <v>330</v>
      </c>
      <c r="L6282" s="0" t="s">
        <v>20</v>
      </c>
      <c r="M6282" s="0" t="n">
        <f aca="false">35.3*G6282</f>
        <v>0.03029858810908</v>
      </c>
      <c r="N6282" s="0" t="n">
        <f aca="false">M6282*1000/365</f>
        <v>0.0830098304358356</v>
      </c>
      <c r="O6282" s="0" t="n">
        <f aca="false">Table1[[#This Row],[Detection frequency 2021]]/100*365</f>
        <v>8.848476</v>
      </c>
      <c r="P6282" s="0" t="n">
        <f aca="false">Table1[[#This Row],[Flared days/year]]/12</f>
        <v>0.737373</v>
      </c>
      <c r="Q6282" s="2" t="n">
        <f aca="false">Table1[[#This Row],['#days per month]]-P6338</f>
        <v>0.0802239583333334</v>
      </c>
    </row>
    <row r="6283" customFormat="false" ht="15.75" hidden="true" customHeight="false" outlineLevel="0" collapsed="false">
      <c r="A6283" s="0" t="s">
        <v>21</v>
      </c>
      <c r="B6283" s="0" t="s">
        <v>22</v>
      </c>
      <c r="C6283" s="0" t="s">
        <v>6458</v>
      </c>
      <c r="D6283" s="0" t="n">
        <v>7422</v>
      </c>
      <c r="E6283" s="0" t="n">
        <v>33.694186</v>
      </c>
      <c r="F6283" s="0" t="n">
        <v>44.709885</v>
      </c>
      <c r="G6283" s="0" t="n">
        <v>0.00029285957748</v>
      </c>
      <c r="H6283" s="0" t="n">
        <v>1823.86</v>
      </c>
      <c r="I6283" s="0" t="n">
        <v>1.6015</v>
      </c>
      <c r="J6283" s="0" t="n">
        <v>2.34987</v>
      </c>
      <c r="K6283" s="0" t="n">
        <v>383</v>
      </c>
      <c r="L6283" s="0" t="s">
        <v>20</v>
      </c>
      <c r="M6283" s="0" t="n">
        <f aca="false">35.3*G6283</f>
        <v>0.010337943085044</v>
      </c>
      <c r="N6283" s="0" t="n">
        <f aca="false">M6283*1000/365</f>
        <v>0.0283231317398466</v>
      </c>
      <c r="O6283" s="0" t="n">
        <f aca="false">Table1[[#This Row],[Detection frequency 2021]]/100*365</f>
        <v>8.5770255</v>
      </c>
      <c r="P6283" s="0" t="n">
        <f aca="false">Table1[[#This Row],[Flared days/year]]/12</f>
        <v>0.714752125</v>
      </c>
      <c r="Q6283" s="2" t="n">
        <f aca="false">Table1[[#This Row],['#days per month]]-P6339</f>
        <v>-1.753615125</v>
      </c>
    </row>
    <row r="6284" customFormat="false" ht="15.75" hidden="true" customHeight="false" outlineLevel="0" collapsed="false">
      <c r="A6284" s="0" t="s">
        <v>645</v>
      </c>
      <c r="B6284" s="0" t="s">
        <v>646</v>
      </c>
      <c r="C6284" s="0" t="s">
        <v>6459</v>
      </c>
      <c r="D6284" s="0" t="n">
        <v>4034</v>
      </c>
      <c r="E6284" s="0" t="n">
        <v>31.655409</v>
      </c>
      <c r="F6284" s="0" t="n">
        <v>-88.596232</v>
      </c>
      <c r="G6284" s="0" t="n">
        <v>0.0008561448216</v>
      </c>
      <c r="H6284" s="0" t="n">
        <v>2015.31</v>
      </c>
      <c r="I6284" s="0" t="n">
        <v>1.6015</v>
      </c>
      <c r="J6284" s="0" t="n">
        <v>6.15384999999999</v>
      </c>
      <c r="K6284" s="0" t="n">
        <v>260</v>
      </c>
      <c r="L6284" s="0" t="s">
        <v>20</v>
      </c>
      <c r="M6284" s="0" t="n">
        <f aca="false">35.3*G6284</f>
        <v>0.03022191220248</v>
      </c>
      <c r="N6284" s="0" t="n">
        <f aca="false">M6284*1000/365</f>
        <v>0.0827997594588493</v>
      </c>
      <c r="O6284" s="0" t="n">
        <f aca="false">Table1[[#This Row],[Detection frequency 2021]]/100*365</f>
        <v>22.4615525</v>
      </c>
      <c r="P6284" s="0" t="n">
        <f aca="false">Table1[[#This Row],[Flared days/year]]/12</f>
        <v>1.87179604166666</v>
      </c>
      <c r="Q6284" s="2" t="n">
        <f aca="false">Table1[[#This Row],['#days per month]]-P6340</f>
        <v>1.30502708333333</v>
      </c>
    </row>
    <row r="6285" customFormat="false" ht="15.75" hidden="true" customHeight="false" outlineLevel="0" collapsed="false">
      <c r="A6285" s="0" t="s">
        <v>645</v>
      </c>
      <c r="B6285" s="0" t="s">
        <v>646</v>
      </c>
      <c r="C6285" s="0" t="s">
        <v>6460</v>
      </c>
      <c r="D6285" s="0" t="n">
        <v>2205</v>
      </c>
      <c r="E6285" s="0" t="n">
        <v>31.495234</v>
      </c>
      <c r="F6285" s="0" t="n">
        <v>-102.658781999999</v>
      </c>
      <c r="G6285" s="0" t="n">
        <v>0.000855962833</v>
      </c>
      <c r="H6285" s="0" t="n">
        <v>1868.33</v>
      </c>
      <c r="I6285" s="0" t="n">
        <v>1.6015</v>
      </c>
      <c r="J6285" s="0" t="n">
        <v>5.08982</v>
      </c>
      <c r="K6285" s="0" t="n">
        <v>334</v>
      </c>
      <c r="L6285" s="0" t="s">
        <v>20</v>
      </c>
      <c r="M6285" s="0" t="n">
        <f aca="false">35.3*G6285</f>
        <v>0.0302154880049</v>
      </c>
      <c r="N6285" s="0" t="n">
        <f aca="false">M6285*1000/365</f>
        <v>0.0827821589175342</v>
      </c>
      <c r="O6285" s="0" t="n">
        <f aca="false">Table1[[#This Row],[Detection frequency 2021]]/100*365</f>
        <v>18.577843</v>
      </c>
      <c r="P6285" s="0" t="n">
        <f aca="false">Table1[[#This Row],[Flared days/year]]/12</f>
        <v>1.54815358333333</v>
      </c>
      <c r="Q6285" s="2" t="n">
        <f aca="false">Table1[[#This Row],['#days per month]]-P6341</f>
        <v>0.310265208333336</v>
      </c>
    </row>
    <row r="6286" customFormat="false" ht="15.75" hidden="true" customHeight="false" outlineLevel="0" collapsed="false">
      <c r="A6286" s="0" t="s">
        <v>221</v>
      </c>
      <c r="B6286" s="0" t="s">
        <v>222</v>
      </c>
      <c r="C6286" s="0" t="s">
        <v>6461</v>
      </c>
      <c r="D6286" s="0" t="n">
        <v>10775</v>
      </c>
      <c r="E6286" s="0" t="n">
        <v>27.467183</v>
      </c>
      <c r="F6286" s="0" t="n">
        <v>95.533655</v>
      </c>
      <c r="G6286" s="0" t="n">
        <v>0.0008557133325</v>
      </c>
      <c r="H6286" s="0" t="n">
        <v>1778.67</v>
      </c>
      <c r="I6286" s="0" t="n">
        <v>1.6015</v>
      </c>
      <c r="J6286" s="0" t="n">
        <v>4.57143</v>
      </c>
      <c r="K6286" s="0" t="n">
        <v>175</v>
      </c>
      <c r="L6286" s="0" t="s">
        <v>20</v>
      </c>
      <c r="M6286" s="0" t="n">
        <f aca="false">35.3*G6286</f>
        <v>0.03020668063725</v>
      </c>
      <c r="N6286" s="0" t="n">
        <f aca="false">M6286*1000/365</f>
        <v>0.0827580291431507</v>
      </c>
      <c r="O6286" s="0" t="n">
        <f aca="false">Table1[[#This Row],[Detection frequency 2021]]/100*365</f>
        <v>16.6857195</v>
      </c>
      <c r="P6286" s="0" t="n">
        <f aca="false">Table1[[#This Row],[Flared days/year]]/12</f>
        <v>1.390476625</v>
      </c>
      <c r="Q6286" s="2" t="n">
        <f aca="false">Table1[[#This Row],['#days per month]]-P6342</f>
        <v>-0.941116</v>
      </c>
    </row>
    <row r="6287" customFormat="false" ht="15.75" hidden="true" customHeight="false" outlineLevel="0" collapsed="false">
      <c r="A6287" s="0" t="s">
        <v>598</v>
      </c>
      <c r="B6287" s="0" t="s">
        <v>599</v>
      </c>
      <c r="C6287" s="0" t="s">
        <v>6462</v>
      </c>
      <c r="D6287" s="0" t="n">
        <v>317</v>
      </c>
      <c r="E6287" s="0" t="n">
        <v>55.0672199999999</v>
      </c>
      <c r="F6287" s="0" t="n">
        <v>-113.456967999999</v>
      </c>
      <c r="G6287" s="0" t="n">
        <v>0.0008555489557</v>
      </c>
      <c r="H6287" s="0" t="n">
        <v>1928.2</v>
      </c>
      <c r="I6287" s="0" t="n">
        <v>1.6015</v>
      </c>
      <c r="J6287" s="0" t="n">
        <v>8.1571</v>
      </c>
      <c r="K6287" s="0" t="n">
        <v>331</v>
      </c>
      <c r="L6287" s="0" t="s">
        <v>20</v>
      </c>
      <c r="M6287" s="0" t="n">
        <f aca="false">35.3*G6287</f>
        <v>0.03020087813621</v>
      </c>
      <c r="N6287" s="0" t="n">
        <f aca="false">M6287*1000/365</f>
        <v>0.0827421318800274</v>
      </c>
      <c r="O6287" s="0" t="n">
        <f aca="false">Table1[[#This Row],[Detection frequency 2021]]/100*365</f>
        <v>29.773415</v>
      </c>
      <c r="P6287" s="0" t="n">
        <f aca="false">Table1[[#This Row],[Flared days/year]]/12</f>
        <v>2.48111791666667</v>
      </c>
      <c r="Q6287" s="2" t="n">
        <f aca="false">Table1[[#This Row],['#days per month]]-P6343</f>
        <v>1.80183770833333</v>
      </c>
    </row>
    <row r="6288" customFormat="false" ht="15.75" hidden="true" customHeight="false" outlineLevel="0" collapsed="false">
      <c r="A6288" s="0" t="s">
        <v>645</v>
      </c>
      <c r="B6288" s="0" t="s">
        <v>646</v>
      </c>
      <c r="C6288" s="0" t="s">
        <v>6463</v>
      </c>
      <c r="D6288" s="0" t="n">
        <v>1995</v>
      </c>
      <c r="E6288" s="0" t="n">
        <v>31.271006</v>
      </c>
      <c r="F6288" s="0" t="n">
        <v>-103.312989</v>
      </c>
      <c r="G6288" s="0" t="n">
        <v>0.0008551027901</v>
      </c>
      <c r="H6288" s="0" t="n">
        <v>1875.82</v>
      </c>
      <c r="I6288" s="0" t="n">
        <v>1.99617999999999</v>
      </c>
      <c r="J6288" s="0" t="n">
        <v>1.23077</v>
      </c>
      <c r="K6288" s="0" t="n">
        <v>325</v>
      </c>
      <c r="L6288" s="0" t="s">
        <v>20</v>
      </c>
      <c r="M6288" s="0" t="n">
        <f aca="false">35.3*G6288</f>
        <v>0.03018512849053</v>
      </c>
      <c r="N6288" s="0" t="n">
        <f aca="false">M6288*1000/365</f>
        <v>0.0826989821658356</v>
      </c>
      <c r="O6288" s="0" t="n">
        <f aca="false">Table1[[#This Row],[Detection frequency 2021]]/100*365</f>
        <v>4.4923105</v>
      </c>
      <c r="P6288" s="0" t="n">
        <f aca="false">Table1[[#This Row],[Flared days/year]]/12</f>
        <v>0.374359208333333</v>
      </c>
      <c r="Q6288" s="2" t="n">
        <f aca="false">Table1[[#This Row],['#days per month]]-P6344</f>
        <v>-1.34733970833333</v>
      </c>
    </row>
    <row r="6289" customFormat="false" ht="15.75" hidden="true" customHeight="false" outlineLevel="0" collapsed="false">
      <c r="A6289" s="0" t="s">
        <v>645</v>
      </c>
      <c r="B6289" s="0" t="s">
        <v>646</v>
      </c>
      <c r="C6289" s="0" t="s">
        <v>6464</v>
      </c>
      <c r="D6289" s="0" t="n">
        <v>1604</v>
      </c>
      <c r="E6289" s="0" t="n">
        <v>32.021471</v>
      </c>
      <c r="F6289" s="0" t="n">
        <v>-103.710466</v>
      </c>
      <c r="G6289" s="0" t="n">
        <v>0.0008550440841</v>
      </c>
      <c r="H6289" s="0" t="n">
        <v>1863.75</v>
      </c>
      <c r="I6289" s="0" t="n">
        <v>1.6015</v>
      </c>
      <c r="J6289" s="0" t="n">
        <v>3.42679</v>
      </c>
      <c r="K6289" s="0" t="n">
        <v>321</v>
      </c>
      <c r="L6289" s="0" t="s">
        <v>20</v>
      </c>
      <c r="M6289" s="0" t="n">
        <f aca="false">35.3*G6289</f>
        <v>0.03018305616873</v>
      </c>
      <c r="N6289" s="0" t="n">
        <f aca="false">M6289*1000/365</f>
        <v>0.082693304571863</v>
      </c>
      <c r="O6289" s="0" t="n">
        <f aca="false">Table1[[#This Row],[Detection frequency 2021]]/100*365</f>
        <v>12.5077835</v>
      </c>
      <c r="P6289" s="0" t="n">
        <f aca="false">Table1[[#This Row],[Flared days/year]]/12</f>
        <v>1.04231529166667</v>
      </c>
      <c r="Q6289" s="2" t="n">
        <f aca="false">Table1[[#This Row],['#days per month]]-P6345</f>
        <v>-0.225046833333331</v>
      </c>
    </row>
    <row r="6290" customFormat="false" ht="15.75" hidden="true" customHeight="false" outlineLevel="0" collapsed="false">
      <c r="A6290" s="0" t="s">
        <v>24</v>
      </c>
      <c r="B6290" s="0" t="s">
        <v>25</v>
      </c>
      <c r="C6290" s="0" t="s">
        <v>6465</v>
      </c>
      <c r="D6290" s="0" t="n">
        <v>9361</v>
      </c>
      <c r="E6290" s="0" t="n">
        <v>63.879492</v>
      </c>
      <c r="F6290" s="0" t="n">
        <v>79.692095</v>
      </c>
      <c r="G6290" s="0" t="n">
        <v>0.000854997119299999</v>
      </c>
      <c r="H6290" s="0" t="n">
        <v>1761.84</v>
      </c>
      <c r="I6290" s="0" t="n">
        <v>3.26986</v>
      </c>
      <c r="J6290" s="0" t="n">
        <v>5.44553999999999</v>
      </c>
      <c r="K6290" s="0" t="n">
        <v>202</v>
      </c>
      <c r="L6290" s="0" t="s">
        <v>20</v>
      </c>
      <c r="M6290" s="0" t="n">
        <f aca="false">35.3*G6290</f>
        <v>0.03018139831129</v>
      </c>
      <c r="N6290" s="0" t="n">
        <f aca="false">M6290*1000/365</f>
        <v>0.0826887624966848</v>
      </c>
      <c r="O6290" s="0" t="n">
        <f aca="false">Table1[[#This Row],[Detection frequency 2021]]/100*365</f>
        <v>19.876221</v>
      </c>
      <c r="P6290" s="0" t="n">
        <f aca="false">Table1[[#This Row],[Flared days/year]]/12</f>
        <v>1.65635175</v>
      </c>
      <c r="Q6290" s="2" t="n">
        <f aca="false">Table1[[#This Row],['#days per month]]-P6346</f>
        <v>0.603871208333333</v>
      </c>
    </row>
    <row r="6291" customFormat="false" ht="15.75" hidden="true" customHeight="false" outlineLevel="0" collapsed="false">
      <c r="A6291" s="0" t="s">
        <v>598</v>
      </c>
      <c r="B6291" s="0" t="s">
        <v>599</v>
      </c>
      <c r="C6291" s="0" t="s">
        <v>6466</v>
      </c>
      <c r="D6291" s="0" t="n">
        <v>248</v>
      </c>
      <c r="E6291" s="0" t="n">
        <v>53.55809</v>
      </c>
      <c r="F6291" s="0" t="n">
        <v>-116.551754</v>
      </c>
      <c r="G6291" s="0" t="n">
        <v>0.0008549442839</v>
      </c>
      <c r="H6291" s="0" t="n">
        <v>1827.64</v>
      </c>
      <c r="I6291" s="0" t="n">
        <v>1.6015</v>
      </c>
      <c r="J6291" s="0" t="n">
        <v>5.26316</v>
      </c>
      <c r="K6291" s="0" t="n">
        <v>228</v>
      </c>
      <c r="L6291" s="0" t="s">
        <v>20</v>
      </c>
      <c r="M6291" s="0" t="n">
        <f aca="false">35.3*G6291</f>
        <v>0.03017953322167</v>
      </c>
      <c r="N6291" s="0" t="n">
        <f aca="false">M6291*1000/365</f>
        <v>0.0826836526621096</v>
      </c>
      <c r="O6291" s="0" t="n">
        <f aca="false">Table1[[#This Row],[Detection frequency 2021]]/100*365</f>
        <v>19.210534</v>
      </c>
      <c r="P6291" s="0" t="n">
        <f aca="false">Table1[[#This Row],[Flared days/year]]/12</f>
        <v>1.60087783333333</v>
      </c>
      <c r="Q6291" s="2" t="n">
        <f aca="false">Table1[[#This Row],['#days per month]]-P6347</f>
        <v>-1.04404904166667</v>
      </c>
    </row>
    <row r="6292" customFormat="false" ht="15.75" hidden="true" customHeight="false" outlineLevel="0" collapsed="false">
      <c r="A6292" s="0" t="s">
        <v>645</v>
      </c>
      <c r="B6292" s="0" t="s">
        <v>646</v>
      </c>
      <c r="C6292" s="0" t="s">
        <v>6467</v>
      </c>
      <c r="D6292" s="0" t="n">
        <v>1918</v>
      </c>
      <c r="E6292" s="0" t="n">
        <v>32.486824</v>
      </c>
      <c r="F6292" s="0" t="n">
        <v>-103.437226</v>
      </c>
      <c r="G6292" s="0" t="n">
        <v>0.000854821001299999</v>
      </c>
      <c r="H6292" s="0" t="n">
        <v>1925.52</v>
      </c>
      <c r="I6292" s="0" t="n">
        <v>1.6015</v>
      </c>
      <c r="J6292" s="0" t="n">
        <v>4.14200999999999</v>
      </c>
      <c r="K6292" s="0" t="n">
        <v>338</v>
      </c>
      <c r="L6292" s="0" t="s">
        <v>20</v>
      </c>
      <c r="M6292" s="0" t="n">
        <f aca="false">35.3*G6292</f>
        <v>0.03017518134589</v>
      </c>
      <c r="N6292" s="0" t="n">
        <f aca="false">M6292*1000/365</f>
        <v>0.082671729714767</v>
      </c>
      <c r="O6292" s="0" t="n">
        <f aca="false">Table1[[#This Row],[Detection frequency 2021]]/100*365</f>
        <v>15.1183365</v>
      </c>
      <c r="P6292" s="0" t="n">
        <f aca="false">Table1[[#This Row],[Flared days/year]]/12</f>
        <v>1.259861375</v>
      </c>
      <c r="Q6292" s="2" t="n">
        <f aca="false">Table1[[#This Row],['#days per month]]-P6348</f>
        <v>0.572478166666664</v>
      </c>
    </row>
    <row r="6293" customFormat="false" ht="15.75" hidden="true" customHeight="false" outlineLevel="0" collapsed="false">
      <c r="A6293" s="0" t="s">
        <v>645</v>
      </c>
      <c r="B6293" s="0" t="s">
        <v>646</v>
      </c>
      <c r="C6293" s="0" t="s">
        <v>6468</v>
      </c>
      <c r="D6293" s="0" t="n">
        <v>4026</v>
      </c>
      <c r="E6293" s="0" t="n">
        <v>31.994502</v>
      </c>
      <c r="F6293" s="0" t="n">
        <v>-89.020414</v>
      </c>
      <c r="G6293" s="0" t="n">
        <v>0.0008537143932</v>
      </c>
      <c r="H6293" s="0" t="n">
        <v>1818.92</v>
      </c>
      <c r="I6293" s="0" t="n">
        <v>1.6015</v>
      </c>
      <c r="J6293" s="0" t="n">
        <v>6.43938999999999</v>
      </c>
      <c r="K6293" s="0" t="n">
        <v>264</v>
      </c>
      <c r="L6293" s="0" t="s">
        <v>20</v>
      </c>
      <c r="M6293" s="0" t="n">
        <f aca="false">35.3*G6293</f>
        <v>0.03013611807996</v>
      </c>
      <c r="N6293" s="0" t="n">
        <f aca="false">M6293*1000/365</f>
        <v>0.0825647070683836</v>
      </c>
      <c r="O6293" s="0" t="n">
        <f aca="false">Table1[[#This Row],[Detection frequency 2021]]/100*365</f>
        <v>23.5037735</v>
      </c>
      <c r="P6293" s="0" t="n">
        <f aca="false">Table1[[#This Row],[Flared days/year]]/12</f>
        <v>1.95864779166666</v>
      </c>
      <c r="Q6293" s="2" t="n">
        <f aca="false">Table1[[#This Row],['#days per month]]-P6349</f>
        <v>0.22927170833333</v>
      </c>
    </row>
    <row r="6294" customFormat="false" ht="15.75" hidden="true" customHeight="false" outlineLevel="0" collapsed="false">
      <c r="A6294" s="0" t="s">
        <v>645</v>
      </c>
      <c r="B6294" s="0" t="s">
        <v>646</v>
      </c>
      <c r="C6294" s="0" t="s">
        <v>6469</v>
      </c>
      <c r="D6294" s="0" t="n">
        <v>3364</v>
      </c>
      <c r="E6294" s="0" t="n">
        <v>29.36908</v>
      </c>
      <c r="F6294" s="0" t="n">
        <v>-97.327756</v>
      </c>
      <c r="G6294" s="0" t="n">
        <v>0.0008522027137</v>
      </c>
      <c r="H6294" s="0" t="n">
        <v>1927.92</v>
      </c>
      <c r="I6294" s="0" t="n">
        <v>1.6015</v>
      </c>
      <c r="J6294" s="0" t="n">
        <v>4.36241999999999</v>
      </c>
      <c r="K6294" s="0" t="n">
        <v>298</v>
      </c>
      <c r="L6294" s="0" t="s">
        <v>20</v>
      </c>
      <c r="M6294" s="0" t="n">
        <f aca="false">35.3*G6294</f>
        <v>0.03008275579361</v>
      </c>
      <c r="N6294" s="0" t="n">
        <f aca="false">M6294*1000/365</f>
        <v>0.0824185090235891</v>
      </c>
      <c r="O6294" s="0" t="n">
        <f aca="false">Table1[[#This Row],[Detection frequency 2021]]/100*365</f>
        <v>15.922833</v>
      </c>
      <c r="P6294" s="0" t="n">
        <f aca="false">Table1[[#This Row],[Flared days/year]]/12</f>
        <v>1.32690275</v>
      </c>
      <c r="Q6294" s="2" t="n">
        <f aca="false">Table1[[#This Row],['#days per month]]-P6350</f>
        <v>1.08550057083333</v>
      </c>
    </row>
    <row r="6295" customFormat="false" ht="15.75" hidden="true" customHeight="false" outlineLevel="0" collapsed="false">
      <c r="A6295" s="0" t="s">
        <v>35</v>
      </c>
      <c r="B6295" s="0" t="s">
        <v>36</v>
      </c>
      <c r="C6295" s="0" t="s">
        <v>6470</v>
      </c>
      <c r="D6295" s="0" t="n">
        <v>3675</v>
      </c>
      <c r="E6295" s="0" t="n">
        <v>20.590091</v>
      </c>
      <c r="F6295" s="0" t="n">
        <v>-97.775998</v>
      </c>
      <c r="G6295" s="0" t="n">
        <v>0.000851853413</v>
      </c>
      <c r="H6295" s="0" t="n">
        <v>1934.73</v>
      </c>
      <c r="I6295" s="0" t="n">
        <v>1.6015</v>
      </c>
      <c r="J6295" s="0" t="n">
        <v>4.62963</v>
      </c>
      <c r="K6295" s="0" t="n">
        <v>216</v>
      </c>
      <c r="L6295" s="0" t="s">
        <v>20</v>
      </c>
      <c r="M6295" s="0" t="n">
        <f aca="false">35.3*G6295</f>
        <v>0.0300704254789</v>
      </c>
      <c r="N6295" s="0" t="n">
        <f aca="false">M6295*1000/365</f>
        <v>0.0823847273394521</v>
      </c>
      <c r="O6295" s="0" t="n">
        <f aca="false">Table1[[#This Row],[Detection frequency 2021]]/100*365</f>
        <v>16.8981495</v>
      </c>
      <c r="P6295" s="0" t="n">
        <f aca="false">Table1[[#This Row],[Flared days/year]]/12</f>
        <v>1.408179125</v>
      </c>
      <c r="Q6295" s="2" t="n">
        <f aca="false">Table1[[#This Row],['#days per month]]-P6351</f>
        <v>-0.167814833333333</v>
      </c>
    </row>
    <row r="6296" customFormat="false" ht="15.75" hidden="true" customHeight="false" outlineLevel="0" collapsed="false">
      <c r="A6296" s="0" t="s">
        <v>645</v>
      </c>
      <c r="B6296" s="0" t="s">
        <v>646</v>
      </c>
      <c r="C6296" s="0" t="s">
        <v>6471</v>
      </c>
      <c r="D6296" s="0" t="n">
        <v>2959</v>
      </c>
      <c r="E6296" s="0" t="n">
        <v>28.613217</v>
      </c>
      <c r="F6296" s="0" t="n">
        <v>-99.094809</v>
      </c>
      <c r="G6296" s="0" t="n">
        <v>0.0008512575471</v>
      </c>
      <c r="H6296" s="0" t="n">
        <v>1900.59</v>
      </c>
      <c r="I6296" s="0" t="n">
        <v>1.6015</v>
      </c>
      <c r="J6296" s="0" t="n">
        <v>4.87013</v>
      </c>
      <c r="K6296" s="0" t="n">
        <v>308</v>
      </c>
      <c r="L6296" s="0" t="s">
        <v>20</v>
      </c>
      <c r="M6296" s="0" t="n">
        <f aca="false">35.3*G6296</f>
        <v>0.03004939141263</v>
      </c>
      <c r="N6296" s="0" t="n">
        <f aca="false">M6296*1000/365</f>
        <v>0.0823270997606301</v>
      </c>
      <c r="O6296" s="0" t="n">
        <f aca="false">Table1[[#This Row],[Detection frequency 2021]]/100*365</f>
        <v>17.7759745</v>
      </c>
      <c r="P6296" s="0" t="n">
        <f aca="false">Table1[[#This Row],[Flared days/year]]/12</f>
        <v>1.48133120833333</v>
      </c>
      <c r="Q6296" s="2" t="n">
        <f aca="false">Table1[[#This Row],['#days per month]]-P6352</f>
        <v>0.366052416666667</v>
      </c>
    </row>
    <row r="6297" customFormat="false" ht="15.75" hidden="true" customHeight="false" outlineLevel="0" collapsed="false">
      <c r="A6297" s="0" t="s">
        <v>645</v>
      </c>
      <c r="B6297" s="0" t="s">
        <v>646</v>
      </c>
      <c r="C6297" s="0" t="s">
        <v>6472</v>
      </c>
      <c r="D6297" s="0" t="n">
        <v>2548</v>
      </c>
      <c r="E6297" s="0" t="n">
        <v>32.3180349999999</v>
      </c>
      <c r="F6297" s="0" t="n">
        <v>-101.732491</v>
      </c>
      <c r="G6297" s="0" t="n">
        <v>0.0008510344643</v>
      </c>
      <c r="H6297" s="0" t="n">
        <v>2008.57</v>
      </c>
      <c r="I6297" s="0" t="n">
        <v>1.6015</v>
      </c>
      <c r="J6297" s="0" t="n">
        <v>3.24484</v>
      </c>
      <c r="K6297" s="0" t="n">
        <v>339</v>
      </c>
      <c r="L6297" s="0" t="s">
        <v>20</v>
      </c>
      <c r="M6297" s="0" t="n">
        <f aca="false">35.3*G6297</f>
        <v>0.03004151658979</v>
      </c>
      <c r="N6297" s="0" t="n">
        <f aca="false">M6297*1000/365</f>
        <v>0.0823055249035343</v>
      </c>
      <c r="O6297" s="0" t="n">
        <f aca="false">Table1[[#This Row],[Detection frequency 2021]]/100*365</f>
        <v>11.843666</v>
      </c>
      <c r="P6297" s="0" t="n">
        <f aca="false">Table1[[#This Row],[Flared days/year]]/12</f>
        <v>0.986972166666667</v>
      </c>
      <c r="Q6297" s="2" t="n">
        <f aca="false">Table1[[#This Row],['#days per month]]-P6353</f>
        <v>0.201300541666667</v>
      </c>
    </row>
    <row r="6298" customFormat="false" ht="15.75" hidden="true" customHeight="false" outlineLevel="0" collapsed="false">
      <c r="A6298" s="0" t="s">
        <v>645</v>
      </c>
      <c r="B6298" s="0" t="s">
        <v>646</v>
      </c>
      <c r="C6298" s="0" t="s">
        <v>6473</v>
      </c>
      <c r="D6298" s="0" t="n">
        <v>3278</v>
      </c>
      <c r="E6298" s="0" t="n">
        <v>35.624623</v>
      </c>
      <c r="F6298" s="0" t="n">
        <v>-97.642611</v>
      </c>
      <c r="G6298" s="0" t="n">
        <v>0.0008509287935</v>
      </c>
      <c r="H6298" s="0" t="n">
        <v>1807.64</v>
      </c>
      <c r="I6298" s="0" t="n">
        <v>1.6015</v>
      </c>
      <c r="J6298" s="0" t="n">
        <v>2.8754</v>
      </c>
      <c r="K6298" s="0" t="n">
        <v>313</v>
      </c>
      <c r="L6298" s="0" t="s">
        <v>20</v>
      </c>
      <c r="M6298" s="0" t="n">
        <f aca="false">35.3*G6298</f>
        <v>0.03003778641055</v>
      </c>
      <c r="N6298" s="0" t="n">
        <f aca="false">M6298*1000/365</f>
        <v>0.0822953052343835</v>
      </c>
      <c r="O6298" s="0" t="n">
        <f aca="false">Table1[[#This Row],[Detection frequency 2021]]/100*365</f>
        <v>10.49521</v>
      </c>
      <c r="P6298" s="0" t="n">
        <f aca="false">Table1[[#This Row],[Flared days/year]]/12</f>
        <v>0.874600833333333</v>
      </c>
      <c r="Q6298" s="2" t="n">
        <f aca="false">Table1[[#This Row],['#days per month]]-P6354</f>
        <v>-0.9658995</v>
      </c>
    </row>
    <row r="6299" customFormat="false" ht="15.75" hidden="true" customHeight="false" outlineLevel="0" collapsed="false">
      <c r="A6299" s="0" t="s">
        <v>24</v>
      </c>
      <c r="B6299" s="0" t="s">
        <v>25</v>
      </c>
      <c r="C6299" s="0" t="s">
        <v>6474</v>
      </c>
      <c r="D6299" s="0" t="n">
        <v>6786</v>
      </c>
      <c r="E6299" s="0" t="n">
        <v>53.954628</v>
      </c>
      <c r="F6299" s="0" t="n">
        <v>51.0734799999999</v>
      </c>
      <c r="G6299" s="0" t="n">
        <v>0.0008506293929</v>
      </c>
      <c r="H6299" s="0" t="n">
        <v>1939.12</v>
      </c>
      <c r="I6299" s="0" t="n">
        <v>1.6015</v>
      </c>
      <c r="J6299" s="0" t="n">
        <v>7.49186</v>
      </c>
      <c r="K6299" s="0" t="n">
        <v>307</v>
      </c>
      <c r="L6299" s="0" t="s">
        <v>20</v>
      </c>
      <c r="M6299" s="0" t="n">
        <f aca="false">35.3*G6299</f>
        <v>0.03002721756937</v>
      </c>
      <c r="N6299" s="0" t="n">
        <f aca="false">M6299*1000/365</f>
        <v>0.0822663495051233</v>
      </c>
      <c r="O6299" s="0" t="n">
        <f aca="false">Table1[[#This Row],[Detection frequency 2021]]/100*365</f>
        <v>27.345289</v>
      </c>
      <c r="P6299" s="0" t="n">
        <f aca="false">Table1[[#This Row],[Flared days/year]]/12</f>
        <v>2.27877408333333</v>
      </c>
      <c r="Q6299" s="2" t="n">
        <f aca="false">Table1[[#This Row],['#days per month]]-P6355</f>
        <v>1.436466625</v>
      </c>
    </row>
    <row r="6300" customFormat="false" ht="15.75" hidden="true" customHeight="false" outlineLevel="0" collapsed="false">
      <c r="A6300" s="0" t="s">
        <v>1160</v>
      </c>
      <c r="B6300" s="0" t="s">
        <v>1161</v>
      </c>
      <c r="C6300" s="0" t="s">
        <v>6475</v>
      </c>
      <c r="D6300" s="0" t="n">
        <v>9982</v>
      </c>
      <c r="E6300" s="0" t="n">
        <v>26.216182</v>
      </c>
      <c r="F6300" s="0" t="n">
        <v>68.918812</v>
      </c>
      <c r="G6300" s="0" t="n">
        <v>0.0008497781559</v>
      </c>
      <c r="H6300" s="0" t="n">
        <v>1855.74</v>
      </c>
      <c r="I6300" s="0" t="n">
        <v>1.6015</v>
      </c>
      <c r="J6300" s="0" t="n">
        <v>2.92553</v>
      </c>
      <c r="K6300" s="0" t="n">
        <v>376</v>
      </c>
      <c r="L6300" s="0" t="s">
        <v>20</v>
      </c>
      <c r="M6300" s="0" t="n">
        <f aca="false">35.3*G6300</f>
        <v>0.02999716890327</v>
      </c>
      <c r="N6300" s="0" t="n">
        <f aca="false">M6300*1000/365</f>
        <v>0.0821840243925205</v>
      </c>
      <c r="O6300" s="0" t="n">
        <f aca="false">Table1[[#This Row],[Detection frequency 2021]]/100*365</f>
        <v>10.6781845</v>
      </c>
      <c r="P6300" s="0" t="n">
        <f aca="false">Table1[[#This Row],[Flared days/year]]/12</f>
        <v>0.889848708333333</v>
      </c>
      <c r="Q6300" s="2" t="n">
        <f aca="false">Table1[[#This Row],['#days per month]]-P6356</f>
        <v>0.0208019583333335</v>
      </c>
    </row>
    <row r="6301" customFormat="false" ht="15.75" hidden="true" customHeight="false" outlineLevel="0" collapsed="false">
      <c r="A6301" s="0" t="s">
        <v>645</v>
      </c>
      <c r="B6301" s="0" t="s">
        <v>646</v>
      </c>
      <c r="C6301" s="0" t="s">
        <v>6476</v>
      </c>
      <c r="D6301" s="0" t="n">
        <v>2621</v>
      </c>
      <c r="E6301" s="0" t="n">
        <v>31.2411359999999</v>
      </c>
      <c r="F6301" s="0" t="n">
        <v>-101.616631</v>
      </c>
      <c r="G6301" s="0" t="n">
        <v>0.000849710644</v>
      </c>
      <c r="H6301" s="0" t="n">
        <v>1869.07</v>
      </c>
      <c r="I6301" s="0" t="n">
        <v>1.6015</v>
      </c>
      <c r="J6301" s="0" t="n">
        <v>4.23729</v>
      </c>
      <c r="K6301" s="0" t="n">
        <v>354</v>
      </c>
      <c r="L6301" s="0" t="s">
        <v>20</v>
      </c>
      <c r="M6301" s="0" t="n">
        <f aca="false">35.3*G6301</f>
        <v>0.0299947857332</v>
      </c>
      <c r="N6301" s="0" t="n">
        <f aca="false">M6301*1000/365</f>
        <v>0.082177495159452</v>
      </c>
      <c r="O6301" s="0" t="n">
        <f aca="false">Table1[[#This Row],[Detection frequency 2021]]/100*365</f>
        <v>15.4661085</v>
      </c>
      <c r="P6301" s="0" t="n">
        <f aca="false">Table1[[#This Row],[Flared days/year]]/12</f>
        <v>1.288842375</v>
      </c>
      <c r="Q6301" s="2" t="n">
        <f aca="false">Table1[[#This Row],['#days per month]]-P6357</f>
        <v>-1.09253320833333</v>
      </c>
    </row>
    <row r="6302" customFormat="false" ht="15.75" hidden="true" customHeight="false" outlineLevel="0" collapsed="false">
      <c r="A6302" s="0" t="s">
        <v>645</v>
      </c>
      <c r="B6302" s="0" t="s">
        <v>646</v>
      </c>
      <c r="C6302" s="0" t="s">
        <v>6477</v>
      </c>
      <c r="D6302" s="0" t="n">
        <v>2596</v>
      </c>
      <c r="E6302" s="0" t="n">
        <v>32.516037</v>
      </c>
      <c r="F6302" s="0" t="n">
        <v>-101.662293</v>
      </c>
      <c r="G6302" s="0" t="n">
        <v>0.0008493642786</v>
      </c>
      <c r="H6302" s="0" t="n">
        <v>1817.64</v>
      </c>
      <c r="I6302" s="0" t="n">
        <v>1.6015</v>
      </c>
      <c r="J6302" s="0" t="n">
        <v>1.71428999999999</v>
      </c>
      <c r="K6302" s="0" t="n">
        <v>350</v>
      </c>
      <c r="L6302" s="0" t="s">
        <v>20</v>
      </c>
      <c r="M6302" s="0" t="n">
        <f aca="false">35.3*G6302</f>
        <v>0.02998255903458</v>
      </c>
      <c r="N6302" s="0" t="n">
        <f aca="false">M6302*1000/365</f>
        <v>0.0821439973550137</v>
      </c>
      <c r="O6302" s="0" t="n">
        <f aca="false">Table1[[#This Row],[Detection frequency 2021]]/100*365</f>
        <v>6.25715849999996</v>
      </c>
      <c r="P6302" s="0" t="n">
        <f aca="false">Table1[[#This Row],[Flared days/year]]/12</f>
        <v>0.521429874999997</v>
      </c>
      <c r="Q6302" s="2" t="n">
        <f aca="false">Table1[[#This Row],['#days per month]]-P6358</f>
        <v>-0.0808809583333363</v>
      </c>
    </row>
    <row r="6303" customFormat="false" ht="15.75" hidden="true" customHeight="false" outlineLevel="0" collapsed="false">
      <c r="A6303" s="0" t="s">
        <v>17</v>
      </c>
      <c r="B6303" s="0" t="s">
        <v>18</v>
      </c>
      <c r="C6303" s="0" t="s">
        <v>6478</v>
      </c>
      <c r="D6303" s="0" t="n">
        <v>4249</v>
      </c>
      <c r="E6303" s="0" t="n">
        <v>8.32422899999999</v>
      </c>
      <c r="F6303" s="0" t="n">
        <v>-65.05803</v>
      </c>
      <c r="G6303" s="0" t="n">
        <v>0.000848906371799999</v>
      </c>
      <c r="H6303" s="0" t="n">
        <v>1876.31</v>
      </c>
      <c r="I6303" s="0" t="n">
        <v>1.19415</v>
      </c>
      <c r="J6303" s="0" t="n">
        <v>2.7027</v>
      </c>
      <c r="K6303" s="0" t="n">
        <v>148</v>
      </c>
      <c r="L6303" s="0" t="s">
        <v>20</v>
      </c>
      <c r="M6303" s="0" t="n">
        <f aca="false">35.3*G6303</f>
        <v>0.02996639492454</v>
      </c>
      <c r="N6303" s="0" t="n">
        <f aca="false">M6303*1000/365</f>
        <v>0.0820997121220273</v>
      </c>
      <c r="O6303" s="0" t="n">
        <f aca="false">Table1[[#This Row],[Detection frequency 2021]]/100*365</f>
        <v>9.864855</v>
      </c>
      <c r="P6303" s="0" t="n">
        <f aca="false">Table1[[#This Row],[Flared days/year]]/12</f>
        <v>0.82207125</v>
      </c>
      <c r="Q6303" s="2" t="n">
        <f aca="false">Table1[[#This Row],['#days per month]]-P6359</f>
        <v>-0.430380624999997</v>
      </c>
    </row>
    <row r="6304" customFormat="false" ht="15.75" hidden="true" customHeight="false" outlineLevel="0" collapsed="false">
      <c r="A6304" s="0" t="s">
        <v>24</v>
      </c>
      <c r="B6304" s="0" t="s">
        <v>25</v>
      </c>
      <c r="C6304" s="0" t="s">
        <v>6479</v>
      </c>
      <c r="D6304" s="0" t="n">
        <v>9244</v>
      </c>
      <c r="E6304" s="0" t="n">
        <v>61.6201979999999</v>
      </c>
      <c r="F6304" s="0" t="n">
        <v>77.442021</v>
      </c>
      <c r="G6304" s="0" t="n">
        <v>0.000848771348</v>
      </c>
      <c r="H6304" s="0" t="n">
        <v>1692</v>
      </c>
      <c r="I6304" s="0" t="n">
        <v>1.6015</v>
      </c>
      <c r="J6304" s="0" t="n">
        <v>2.58303</v>
      </c>
      <c r="K6304" s="0" t="n">
        <v>271</v>
      </c>
      <c r="L6304" s="0" t="s">
        <v>20</v>
      </c>
      <c r="M6304" s="0" t="n">
        <f aca="false">35.3*G6304</f>
        <v>0.0299616285844</v>
      </c>
      <c r="N6304" s="0" t="n">
        <f aca="false">M6304*1000/365</f>
        <v>0.0820866536558904</v>
      </c>
      <c r="O6304" s="0" t="n">
        <f aca="false">Table1[[#This Row],[Detection frequency 2021]]/100*365</f>
        <v>9.4280595</v>
      </c>
      <c r="P6304" s="0" t="n">
        <f aca="false">Table1[[#This Row],[Flared days/year]]/12</f>
        <v>0.785671625</v>
      </c>
      <c r="Q6304" s="2" t="n">
        <f aca="false">Table1[[#This Row],['#days per month]]-P6360</f>
        <v>-0.977612958333333</v>
      </c>
    </row>
    <row r="6305" customFormat="false" ht="15.75" hidden="true" customHeight="false" outlineLevel="0" collapsed="false">
      <c r="A6305" s="0" t="s">
        <v>645</v>
      </c>
      <c r="B6305" s="0" t="s">
        <v>646</v>
      </c>
      <c r="C6305" s="0" t="s">
        <v>6480</v>
      </c>
      <c r="D6305" s="0" t="n">
        <v>1492</v>
      </c>
      <c r="E6305" s="0" t="n">
        <v>31.642821</v>
      </c>
      <c r="F6305" s="0" t="n">
        <v>-103.857407</v>
      </c>
      <c r="G6305" s="0" t="n">
        <v>0.0008471774801</v>
      </c>
      <c r="H6305" s="0" t="n">
        <v>1830.91</v>
      </c>
      <c r="I6305" s="0" t="n">
        <v>4.32168</v>
      </c>
      <c r="J6305" s="0" t="n">
        <v>3.48836999999999</v>
      </c>
      <c r="K6305" s="0" t="n">
        <v>344</v>
      </c>
      <c r="L6305" s="0" t="s">
        <v>20</v>
      </c>
      <c r="M6305" s="0" t="n">
        <f aca="false">35.3*G6305</f>
        <v>0.02990536504753</v>
      </c>
      <c r="N6305" s="0" t="n">
        <f aca="false">M6305*1000/365</f>
        <v>0.0819325069795342</v>
      </c>
      <c r="O6305" s="0" t="n">
        <f aca="false">Table1[[#This Row],[Detection frequency 2021]]/100*365</f>
        <v>12.7325505</v>
      </c>
      <c r="P6305" s="0" t="n">
        <f aca="false">Table1[[#This Row],[Flared days/year]]/12</f>
        <v>1.061045875</v>
      </c>
      <c r="Q6305" s="2" t="n">
        <f aca="false">Table1[[#This Row],['#days per month]]-P6361</f>
        <v>-0.776202916666667</v>
      </c>
    </row>
    <row r="6306" customFormat="false" ht="15.75" hidden="true" customHeight="false" outlineLevel="0" collapsed="false">
      <c r="A6306" s="0" t="s">
        <v>24</v>
      </c>
      <c r="B6306" s="0" t="s">
        <v>25</v>
      </c>
      <c r="C6306" s="0" t="s">
        <v>6481</v>
      </c>
      <c r="D6306" s="0" t="n">
        <v>10545</v>
      </c>
      <c r="E6306" s="0" t="n">
        <v>61.321187</v>
      </c>
      <c r="F6306" s="0" t="n">
        <v>112.866506</v>
      </c>
      <c r="G6306" s="0" t="n">
        <v>0.0008467019615</v>
      </c>
      <c r="H6306" s="0" t="n">
        <v>1709.7</v>
      </c>
      <c r="I6306" s="0" t="n">
        <v>1.6015</v>
      </c>
      <c r="J6306" s="0" t="n">
        <v>6.60065999999999</v>
      </c>
      <c r="K6306" s="0" t="n">
        <v>303</v>
      </c>
      <c r="L6306" s="0" t="s">
        <v>20</v>
      </c>
      <c r="M6306" s="0" t="n">
        <f aca="false">35.3*G6306</f>
        <v>0.02988857924095</v>
      </c>
      <c r="N6306" s="0" t="n">
        <f aca="false">M6306*1000/365</f>
        <v>0.0818865184683562</v>
      </c>
      <c r="O6306" s="0" t="n">
        <f aca="false">Table1[[#This Row],[Detection frequency 2021]]/100*365</f>
        <v>24.092409</v>
      </c>
      <c r="P6306" s="0" t="n">
        <f aca="false">Table1[[#This Row],[Flared days/year]]/12</f>
        <v>2.00770075</v>
      </c>
      <c r="Q6306" s="2" t="n">
        <f aca="false">Table1[[#This Row],['#days per month]]-P6362</f>
        <v>-0.527020458333336</v>
      </c>
    </row>
    <row r="6307" customFormat="false" ht="15.75" hidden="true" customHeight="false" outlineLevel="0" collapsed="false">
      <c r="A6307" s="0" t="s">
        <v>645</v>
      </c>
      <c r="B6307" s="0" t="s">
        <v>646</v>
      </c>
      <c r="C6307" s="0" t="s">
        <v>6482</v>
      </c>
      <c r="D6307" s="0" t="n">
        <v>978</v>
      </c>
      <c r="E6307" s="0" t="n">
        <v>48.254166</v>
      </c>
      <c r="F6307" s="0" t="n">
        <v>-102.623405</v>
      </c>
      <c r="G6307" s="0" t="n">
        <v>0.0008460503249</v>
      </c>
      <c r="H6307" s="0" t="n">
        <v>1820.28</v>
      </c>
      <c r="I6307" s="0" t="n">
        <v>2.22173</v>
      </c>
      <c r="J6307" s="0" t="n">
        <v>5.55556</v>
      </c>
      <c r="K6307" s="0" t="n">
        <v>342</v>
      </c>
      <c r="L6307" s="0" t="s">
        <v>20</v>
      </c>
      <c r="M6307" s="0" t="n">
        <f aca="false">35.3*G6307</f>
        <v>0.02986557646897</v>
      </c>
      <c r="N6307" s="0" t="n">
        <f aca="false">M6307*1000/365</f>
        <v>0.0818234971752603</v>
      </c>
      <c r="O6307" s="0" t="n">
        <f aca="false">Table1[[#This Row],[Detection frequency 2021]]/100*365</f>
        <v>20.277794</v>
      </c>
      <c r="P6307" s="0" t="n">
        <f aca="false">Table1[[#This Row],[Flared days/year]]/12</f>
        <v>1.68981616666667</v>
      </c>
      <c r="Q6307" s="2" t="n">
        <f aca="false">Table1[[#This Row],['#days per month]]-P6363</f>
        <v>0.351838708333333</v>
      </c>
    </row>
    <row r="6308" customFormat="false" ht="15.75" hidden="true" customHeight="false" outlineLevel="0" collapsed="false">
      <c r="A6308" s="0" t="s">
        <v>1829</v>
      </c>
      <c r="B6308" s="0" t="s">
        <v>1830</v>
      </c>
      <c r="C6308" s="0" t="s">
        <v>6483</v>
      </c>
      <c r="D6308" s="0" t="n">
        <v>5215</v>
      </c>
      <c r="E6308" s="0" t="n">
        <v>56.275301</v>
      </c>
      <c r="F6308" s="0" t="n">
        <v>3.40287699999999</v>
      </c>
      <c r="G6308" s="0" t="n">
        <v>0.0008457744067</v>
      </c>
      <c r="H6308" s="0" t="n">
        <v>1733.86</v>
      </c>
      <c r="I6308" s="0" t="n">
        <v>1.6015</v>
      </c>
      <c r="J6308" s="0" t="n">
        <v>1.68539</v>
      </c>
      <c r="K6308" s="0" t="n">
        <v>178</v>
      </c>
      <c r="L6308" s="0" t="s">
        <v>20</v>
      </c>
      <c r="M6308" s="0" t="n">
        <f aca="false">35.3*G6308</f>
        <v>0.02985583655651</v>
      </c>
      <c r="N6308" s="0" t="n">
        <f aca="false">M6308*1000/365</f>
        <v>0.081796812483589</v>
      </c>
      <c r="O6308" s="0" t="n">
        <f aca="false">Table1[[#This Row],[Detection frequency 2021]]/100*365</f>
        <v>6.1516735</v>
      </c>
      <c r="P6308" s="0" t="n">
        <f aca="false">Table1[[#This Row],[Flared days/year]]/12</f>
        <v>0.512639458333333</v>
      </c>
      <c r="Q6308" s="2" t="n">
        <f aca="false">Table1[[#This Row],['#days per month]]-P6364</f>
        <v>-0.721659749999997</v>
      </c>
    </row>
    <row r="6309" customFormat="false" ht="15.75" hidden="true" customHeight="false" outlineLevel="0" collapsed="false">
      <c r="A6309" s="0" t="s">
        <v>645</v>
      </c>
      <c r="B6309" s="0" t="s">
        <v>646</v>
      </c>
      <c r="C6309" s="0" t="s">
        <v>6484</v>
      </c>
      <c r="D6309" s="0" t="n">
        <v>2920</v>
      </c>
      <c r="E6309" s="0" t="n">
        <v>28.7282469999999</v>
      </c>
      <c r="F6309" s="0" t="n">
        <v>-99.317927</v>
      </c>
      <c r="G6309" s="0" t="n">
        <v>0.0008454016236</v>
      </c>
      <c r="H6309" s="0" t="n">
        <v>1966.44</v>
      </c>
      <c r="I6309" s="0" t="n">
        <v>1.6015</v>
      </c>
      <c r="J6309" s="0" t="n">
        <v>4.98442</v>
      </c>
      <c r="K6309" s="0" t="n">
        <v>321</v>
      </c>
      <c r="L6309" s="0" t="s">
        <v>20</v>
      </c>
      <c r="M6309" s="0" t="n">
        <f aca="false">35.3*G6309</f>
        <v>0.02984267731308</v>
      </c>
      <c r="N6309" s="0" t="n">
        <f aca="false">M6309*1000/365</f>
        <v>0.081760759761863</v>
      </c>
      <c r="O6309" s="0" t="n">
        <f aca="false">Table1[[#This Row],[Detection frequency 2021]]/100*365</f>
        <v>18.193133</v>
      </c>
      <c r="P6309" s="0" t="n">
        <f aca="false">Table1[[#This Row],[Flared days/year]]/12</f>
        <v>1.51609441666667</v>
      </c>
      <c r="Q6309" s="2" t="n">
        <f aca="false">Table1[[#This Row],['#days per month]]-P6365</f>
        <v>-0.2351695</v>
      </c>
    </row>
    <row r="6310" customFormat="false" ht="15.75" hidden="true" customHeight="false" outlineLevel="0" collapsed="false">
      <c r="A6310" s="0" t="s">
        <v>28</v>
      </c>
      <c r="B6310" s="0" t="s">
        <v>29</v>
      </c>
      <c r="C6310" s="0" t="s">
        <v>6485</v>
      </c>
      <c r="D6310" s="0" t="n">
        <v>8213</v>
      </c>
      <c r="E6310" s="0" t="n">
        <v>26.966153</v>
      </c>
      <c r="F6310" s="0" t="n">
        <v>52.178587</v>
      </c>
      <c r="G6310" s="0" t="n">
        <v>0.0008451227701</v>
      </c>
      <c r="H6310" s="0" t="n">
        <v>1754.81</v>
      </c>
      <c r="I6310" s="0" t="n">
        <v>1.6015</v>
      </c>
      <c r="J6310" s="0" t="n">
        <v>7.58808</v>
      </c>
      <c r="K6310" s="0" t="n">
        <v>369</v>
      </c>
      <c r="L6310" s="0" t="s">
        <v>20</v>
      </c>
      <c r="M6310" s="0" t="n">
        <f aca="false">35.3*G6310</f>
        <v>0.02983283378453</v>
      </c>
      <c r="N6310" s="0" t="n">
        <f aca="false">M6310*1000/365</f>
        <v>0.0817337911904931</v>
      </c>
      <c r="O6310" s="0" t="n">
        <f aca="false">Table1[[#This Row],[Detection frequency 2021]]/100*365</f>
        <v>27.696492</v>
      </c>
      <c r="P6310" s="0" t="n">
        <f aca="false">Table1[[#This Row],[Flared days/year]]/12</f>
        <v>2.308041</v>
      </c>
      <c r="Q6310" s="2" t="n">
        <f aca="false">Table1[[#This Row],['#days per month]]-P6366</f>
        <v>0.513269083333333</v>
      </c>
    </row>
    <row r="6311" customFormat="false" ht="15.75" hidden="true" customHeight="false" outlineLevel="0" collapsed="false">
      <c r="A6311" s="0" t="s">
        <v>24</v>
      </c>
      <c r="B6311" s="0" t="s">
        <v>25</v>
      </c>
      <c r="C6311" s="0" t="s">
        <v>6486</v>
      </c>
      <c r="D6311" s="0" t="n">
        <v>6518</v>
      </c>
      <c r="E6311" s="0" t="n">
        <v>68.298174</v>
      </c>
      <c r="F6311" s="0" t="n">
        <v>58.656374</v>
      </c>
      <c r="G6311" s="0" t="n">
        <v>0.0008447617282</v>
      </c>
      <c r="H6311" s="0" t="n">
        <v>1428.4</v>
      </c>
      <c r="I6311" s="0" t="n">
        <v>1.6015</v>
      </c>
      <c r="J6311" s="0" t="n">
        <v>1.71428999999999</v>
      </c>
      <c r="K6311" s="0" t="n">
        <v>350</v>
      </c>
      <c r="L6311" s="0" t="s">
        <v>20</v>
      </c>
      <c r="M6311" s="0" t="n">
        <f aca="false">35.3*G6311</f>
        <v>0.02982008900546</v>
      </c>
      <c r="N6311" s="0" t="n">
        <f aca="false">M6311*1000/365</f>
        <v>0.0816988739875617</v>
      </c>
      <c r="O6311" s="0" t="n">
        <f aca="false">Table1[[#This Row],[Detection frequency 2021]]/100*365</f>
        <v>6.25715849999996</v>
      </c>
      <c r="P6311" s="0" t="n">
        <f aca="false">Table1[[#This Row],[Flared days/year]]/12</f>
        <v>0.521429874999997</v>
      </c>
      <c r="Q6311" s="2" t="n">
        <f aca="false">Table1[[#This Row],['#days per month]]-P6367</f>
        <v>-1.128288</v>
      </c>
    </row>
    <row r="6312" customFormat="false" ht="15.75" hidden="true" customHeight="false" outlineLevel="0" collapsed="false">
      <c r="A6312" s="0" t="s">
        <v>645</v>
      </c>
      <c r="B6312" s="0" t="s">
        <v>646</v>
      </c>
      <c r="C6312" s="0" t="s">
        <v>6487</v>
      </c>
      <c r="D6312" s="0" t="n">
        <v>752</v>
      </c>
      <c r="E6312" s="0" t="n">
        <v>47.875325</v>
      </c>
      <c r="F6312" s="0" t="n">
        <v>-102.922970999999</v>
      </c>
      <c r="G6312" s="0" t="n">
        <v>0.0008434114902</v>
      </c>
      <c r="H6312" s="0" t="n">
        <v>1939.62</v>
      </c>
      <c r="I6312" s="0" t="n">
        <v>2.40179</v>
      </c>
      <c r="J6312" s="0" t="n">
        <v>5.89971</v>
      </c>
      <c r="K6312" s="0" t="n">
        <v>339</v>
      </c>
      <c r="L6312" s="0" t="s">
        <v>20</v>
      </c>
      <c r="M6312" s="0" t="n">
        <f aca="false">35.3*G6312</f>
        <v>0.02977242560406</v>
      </c>
      <c r="N6312" s="0" t="n">
        <f aca="false">M6312*1000/365</f>
        <v>0.0815682893261918</v>
      </c>
      <c r="O6312" s="0" t="n">
        <f aca="false">Table1[[#This Row],[Detection frequency 2021]]/100*365</f>
        <v>21.5339415</v>
      </c>
      <c r="P6312" s="0" t="n">
        <f aca="false">Table1[[#This Row],[Flared days/year]]/12</f>
        <v>1.794495125</v>
      </c>
      <c r="Q6312" s="2" t="n">
        <f aca="false">Table1[[#This Row],['#days per month]]-P6368</f>
        <v>-0.0986594999999975</v>
      </c>
    </row>
    <row r="6313" customFormat="false" ht="15.75" hidden="true" customHeight="false" outlineLevel="0" collapsed="false">
      <c r="A6313" s="0" t="s">
        <v>645</v>
      </c>
      <c r="B6313" s="0" t="s">
        <v>646</v>
      </c>
      <c r="C6313" s="0" t="s">
        <v>6488</v>
      </c>
      <c r="D6313" s="0" t="n">
        <v>1825</v>
      </c>
      <c r="E6313" s="0" t="n">
        <v>32.0770349999999</v>
      </c>
      <c r="F6313" s="0" t="n">
        <v>-103.529083</v>
      </c>
      <c r="G6313" s="0" t="n">
        <v>0.0008428361714</v>
      </c>
      <c r="H6313" s="0" t="n">
        <v>1887.81</v>
      </c>
      <c r="I6313" s="0" t="n">
        <v>1.56552</v>
      </c>
      <c r="J6313" s="0" t="n">
        <v>7.22892</v>
      </c>
      <c r="K6313" s="0" t="n">
        <v>332</v>
      </c>
      <c r="L6313" s="0" t="s">
        <v>20</v>
      </c>
      <c r="M6313" s="0" t="n">
        <f aca="false">35.3*G6313</f>
        <v>0.02975211685042</v>
      </c>
      <c r="N6313" s="0" t="n">
        <f aca="false">M6313*1000/365</f>
        <v>0.0815126489052603</v>
      </c>
      <c r="O6313" s="0" t="n">
        <f aca="false">Table1[[#This Row],[Detection frequency 2021]]/100*365</f>
        <v>26.385558</v>
      </c>
      <c r="P6313" s="0" t="n">
        <f aca="false">Table1[[#This Row],[Flared days/year]]/12</f>
        <v>2.1987965</v>
      </c>
      <c r="Q6313" s="2" t="n">
        <f aca="false">Table1[[#This Row],['#days per month]]-P6369</f>
        <v>0.935196916666666</v>
      </c>
    </row>
    <row r="6314" customFormat="false" ht="15.75" hidden="true" customHeight="false" outlineLevel="0" collapsed="false">
      <c r="A6314" s="0" t="s">
        <v>24</v>
      </c>
      <c r="B6314" s="0" t="s">
        <v>25</v>
      </c>
      <c r="C6314" s="0" t="s">
        <v>6489</v>
      </c>
      <c r="D6314" s="0" t="n">
        <v>10554</v>
      </c>
      <c r="E6314" s="0" t="n">
        <v>61.525377</v>
      </c>
      <c r="F6314" s="0" t="n">
        <v>113.170799</v>
      </c>
      <c r="G6314" s="0" t="n">
        <v>0.000842240305499999</v>
      </c>
      <c r="H6314" s="0" t="n">
        <v>1868.68</v>
      </c>
      <c r="I6314" s="0" t="n">
        <v>1.6015</v>
      </c>
      <c r="J6314" s="0" t="n">
        <v>6.05096</v>
      </c>
      <c r="K6314" s="0" t="n">
        <v>314</v>
      </c>
      <c r="L6314" s="0" t="s">
        <v>20</v>
      </c>
      <c r="M6314" s="0" t="n">
        <f aca="false">35.3*G6314</f>
        <v>0.02973108278415</v>
      </c>
      <c r="N6314" s="0" t="n">
        <f aca="false">M6314*1000/365</f>
        <v>0.0814550213264382</v>
      </c>
      <c r="O6314" s="0" t="n">
        <f aca="false">Table1[[#This Row],[Detection frequency 2021]]/100*365</f>
        <v>22.086004</v>
      </c>
      <c r="P6314" s="0" t="n">
        <f aca="false">Table1[[#This Row],[Flared days/year]]/12</f>
        <v>1.84050033333333</v>
      </c>
      <c r="Q6314" s="2" t="n">
        <f aca="false">Table1[[#This Row],['#days per month]]-P6370</f>
        <v>1.12387758333333</v>
      </c>
    </row>
    <row r="6315" customFormat="false" ht="15.75" hidden="true" customHeight="false" outlineLevel="0" collapsed="false">
      <c r="A6315" s="0" t="s">
        <v>24</v>
      </c>
      <c r="B6315" s="0" t="s">
        <v>25</v>
      </c>
      <c r="C6315" s="0" t="s">
        <v>6490</v>
      </c>
      <c r="D6315" s="0" t="n">
        <v>9353</v>
      </c>
      <c r="E6315" s="0" t="n">
        <v>64.248614</v>
      </c>
      <c r="F6315" s="0" t="n">
        <v>79.574602</v>
      </c>
      <c r="G6315" s="0" t="n">
        <v>0.0008422050819</v>
      </c>
      <c r="H6315" s="0" t="n">
        <v>1777.53</v>
      </c>
      <c r="I6315" s="0" t="n">
        <v>2.82379</v>
      </c>
      <c r="J6315" s="0" t="n">
        <v>4.8</v>
      </c>
      <c r="K6315" s="0" t="n">
        <v>250</v>
      </c>
      <c r="L6315" s="0" t="s">
        <v>20</v>
      </c>
      <c r="M6315" s="0" t="n">
        <f aca="false">35.3*G6315</f>
        <v>0.02972983939107</v>
      </c>
      <c r="N6315" s="0" t="n">
        <f aca="false">M6315*1000/365</f>
        <v>0.0814516147700548</v>
      </c>
      <c r="O6315" s="0" t="n">
        <f aca="false">Table1[[#This Row],[Detection frequency 2021]]/100*365</f>
        <v>17.52</v>
      </c>
      <c r="P6315" s="0" t="n">
        <f aca="false">Table1[[#This Row],[Flared days/year]]/12</f>
        <v>1.46</v>
      </c>
      <c r="Q6315" s="2" t="n">
        <f aca="false">Table1[[#This Row],['#days per month]]-P6371</f>
        <v>0.323745875</v>
      </c>
    </row>
    <row r="6316" customFormat="false" ht="15.75" hidden="true" customHeight="false" outlineLevel="0" collapsed="false">
      <c r="A6316" s="0" t="s">
        <v>645</v>
      </c>
      <c r="B6316" s="0" t="s">
        <v>646</v>
      </c>
      <c r="C6316" s="0" t="s">
        <v>6491</v>
      </c>
      <c r="D6316" s="0" t="n">
        <v>1284</v>
      </c>
      <c r="E6316" s="0" t="n">
        <v>32.078313</v>
      </c>
      <c r="F6316" s="0" t="n">
        <v>-104.130573</v>
      </c>
      <c r="G6316" s="0" t="n">
        <v>0.0008421140876</v>
      </c>
      <c r="H6316" s="0" t="n">
        <v>1880.64</v>
      </c>
      <c r="I6316" s="0" t="n">
        <v>1.6015</v>
      </c>
      <c r="J6316" s="0" t="n">
        <v>3.23528999999999</v>
      </c>
      <c r="K6316" s="0" t="n">
        <v>340</v>
      </c>
      <c r="L6316" s="0" t="s">
        <v>20</v>
      </c>
      <c r="M6316" s="0" t="n">
        <f aca="false">35.3*G6316</f>
        <v>0.02972662729228</v>
      </c>
      <c r="N6316" s="0" t="n">
        <f aca="false">M6316*1000/365</f>
        <v>0.0814428144993972</v>
      </c>
      <c r="O6316" s="0" t="n">
        <f aca="false">Table1[[#This Row],[Detection frequency 2021]]/100*365</f>
        <v>11.8088085</v>
      </c>
      <c r="P6316" s="0" t="n">
        <f aca="false">Table1[[#This Row],[Flared days/year]]/12</f>
        <v>0.984067374999997</v>
      </c>
      <c r="Q6316" s="2" t="n">
        <f aca="false">Table1[[#This Row],['#days per month]]-P6372</f>
        <v>0.455082</v>
      </c>
    </row>
    <row r="6317" customFormat="false" ht="15.75" hidden="true" customHeight="false" outlineLevel="0" collapsed="false">
      <c r="A6317" s="0" t="s">
        <v>645</v>
      </c>
      <c r="B6317" s="0" t="s">
        <v>646</v>
      </c>
      <c r="C6317" s="0" t="s">
        <v>6492</v>
      </c>
      <c r="D6317" s="0" t="n">
        <v>2950</v>
      </c>
      <c r="E6317" s="0" t="n">
        <v>28.322596</v>
      </c>
      <c r="F6317" s="0" t="n">
        <v>-99.166448</v>
      </c>
      <c r="G6317" s="0" t="n">
        <v>0.000841946775499999</v>
      </c>
      <c r="H6317" s="0" t="n">
        <v>1915.28</v>
      </c>
      <c r="I6317" s="0" t="n">
        <v>2.47254</v>
      </c>
      <c r="J6317" s="0" t="n">
        <v>4.44444</v>
      </c>
      <c r="K6317" s="0" t="n">
        <v>315</v>
      </c>
      <c r="L6317" s="0" t="s">
        <v>20</v>
      </c>
      <c r="M6317" s="0" t="n">
        <f aca="false">35.3*G6317</f>
        <v>0.02972072117515</v>
      </c>
      <c r="N6317" s="0" t="n">
        <f aca="false">M6317*1000/365</f>
        <v>0.0814266333565752</v>
      </c>
      <c r="O6317" s="0" t="n">
        <f aca="false">Table1[[#This Row],[Detection frequency 2021]]/100*365</f>
        <v>16.222206</v>
      </c>
      <c r="P6317" s="0" t="n">
        <f aca="false">Table1[[#This Row],[Flared days/year]]/12</f>
        <v>1.3518505</v>
      </c>
      <c r="Q6317" s="2" t="n">
        <f aca="false">Table1[[#This Row],['#days per month]]-P6373</f>
        <v>0.344070291666667</v>
      </c>
    </row>
    <row r="6318" customFormat="false" ht="15.75" hidden="true" customHeight="false" outlineLevel="0" collapsed="false">
      <c r="A6318" s="0" t="s">
        <v>645</v>
      </c>
      <c r="B6318" s="0" t="s">
        <v>646</v>
      </c>
      <c r="C6318" s="0" t="s">
        <v>6493</v>
      </c>
      <c r="D6318" s="0" t="n">
        <v>3638</v>
      </c>
      <c r="E6318" s="0" t="n">
        <v>27.188543</v>
      </c>
      <c r="F6318" s="0" t="n">
        <v>-90.268679</v>
      </c>
      <c r="G6318" s="0" t="n">
        <v>0.0008419086166</v>
      </c>
      <c r="H6318" s="0" t="n">
        <v>1818.61</v>
      </c>
      <c r="I6318" s="0" t="n">
        <v>1.6015</v>
      </c>
      <c r="J6318" s="0" t="n">
        <v>0.961538</v>
      </c>
      <c r="K6318" s="0" t="n">
        <v>208</v>
      </c>
      <c r="L6318" s="0" t="s">
        <v>20</v>
      </c>
      <c r="M6318" s="0" t="n">
        <f aca="false">35.3*G6318</f>
        <v>0.02971937416598</v>
      </c>
      <c r="N6318" s="0" t="n">
        <f aca="false">M6318*1000/365</f>
        <v>0.0814229429204931</v>
      </c>
      <c r="O6318" s="0" t="n">
        <f aca="false">Table1[[#This Row],[Detection frequency 2021]]/100*365</f>
        <v>3.5096137</v>
      </c>
      <c r="P6318" s="0" t="n">
        <f aca="false">Table1[[#This Row],[Flared days/year]]/12</f>
        <v>0.292467808333333</v>
      </c>
      <c r="Q6318" s="2" t="n">
        <f aca="false">Table1[[#This Row],['#days per month]]-P6374</f>
        <v>-1.33517973333333</v>
      </c>
    </row>
    <row r="6319" customFormat="false" ht="15.75" hidden="true" customHeight="false" outlineLevel="0" collapsed="false">
      <c r="A6319" s="0" t="s">
        <v>598</v>
      </c>
      <c r="B6319" s="0" t="s">
        <v>599</v>
      </c>
      <c r="C6319" s="0" t="s">
        <v>6494</v>
      </c>
      <c r="D6319" s="0" t="n">
        <v>185</v>
      </c>
      <c r="E6319" s="0" t="n">
        <v>54.861604</v>
      </c>
      <c r="F6319" s="0" t="n">
        <v>-118.508173</v>
      </c>
      <c r="G6319" s="0" t="n">
        <v>0.0008414389686</v>
      </c>
      <c r="H6319" s="0" t="n">
        <v>1735.49</v>
      </c>
      <c r="I6319" s="0" t="n">
        <v>1.6015</v>
      </c>
      <c r="J6319" s="0" t="n">
        <v>8.42491</v>
      </c>
      <c r="K6319" s="0" t="n">
        <v>273</v>
      </c>
      <c r="L6319" s="0" t="s">
        <v>20</v>
      </c>
      <c r="M6319" s="0" t="n">
        <f aca="false">35.3*G6319</f>
        <v>0.02970279559158</v>
      </c>
      <c r="N6319" s="0" t="n">
        <f aca="false">M6319*1000/365</f>
        <v>0.0813775221687123</v>
      </c>
      <c r="O6319" s="0" t="n">
        <f aca="false">Table1[[#This Row],[Detection frequency 2021]]/100*365</f>
        <v>30.7509215</v>
      </c>
      <c r="P6319" s="0" t="n">
        <f aca="false">Table1[[#This Row],[Flared days/year]]/12</f>
        <v>2.56257679166667</v>
      </c>
      <c r="Q6319" s="2" t="n">
        <f aca="false">Table1[[#This Row],['#days per month]]-P6375</f>
        <v>1.31744925</v>
      </c>
    </row>
    <row r="6320" customFormat="false" ht="15.75" hidden="false" customHeight="false" outlineLevel="0" collapsed="false">
      <c r="A6320" s="0" t="s">
        <v>240</v>
      </c>
      <c r="B6320" s="0" t="s">
        <v>241</v>
      </c>
      <c r="C6320" s="0" t="s">
        <v>6495</v>
      </c>
      <c r="D6320" s="0" t="n">
        <v>7662</v>
      </c>
      <c r="E6320" s="0" t="n">
        <v>24.067702</v>
      </c>
      <c r="F6320" s="0" t="n">
        <v>48.09203</v>
      </c>
      <c r="G6320" s="0" t="n">
        <v>0.002631290979</v>
      </c>
      <c r="H6320" s="0" t="n">
        <v>1714.6</v>
      </c>
      <c r="I6320" s="0" t="n">
        <v>1.6015</v>
      </c>
      <c r="J6320" s="0" t="n">
        <v>3.10078</v>
      </c>
      <c r="K6320" s="0" t="n">
        <v>387</v>
      </c>
      <c r="L6320" s="0" t="s">
        <v>20</v>
      </c>
      <c r="M6320" s="0" t="n">
        <f aca="false">35.3*G6320</f>
        <v>0.0928845715587</v>
      </c>
      <c r="N6320" s="0" t="n">
        <f aca="false">M6320*1000/365</f>
        <v>0.254478278243014</v>
      </c>
      <c r="O6320" s="0" t="n">
        <f aca="false">Table1[[#This Row],[Detection frequency 2021]]/100*365</f>
        <v>11.317847</v>
      </c>
      <c r="P6320" s="2" t="n">
        <f aca="false">Table1[[#This Row],[Flared days/year]]/12</f>
        <v>0.943153916666667</v>
      </c>
      <c r="Q6320" s="2"/>
    </row>
    <row r="6321" customFormat="false" ht="15.75" hidden="false" customHeight="false" outlineLevel="0" collapsed="false">
      <c r="A6321" s="0" t="s">
        <v>240</v>
      </c>
      <c r="B6321" s="0" t="s">
        <v>241</v>
      </c>
      <c r="C6321" s="0" t="s">
        <v>6496</v>
      </c>
      <c r="D6321" s="0" t="n">
        <v>8018</v>
      </c>
      <c r="E6321" s="0" t="n">
        <v>24.7497799999999</v>
      </c>
      <c r="F6321" s="0" t="n">
        <v>50.241602</v>
      </c>
      <c r="G6321" s="0" t="n">
        <v>0.0014505489422</v>
      </c>
      <c r="H6321" s="0" t="n">
        <v>1771.06</v>
      </c>
      <c r="I6321" s="0" t="n">
        <v>1.6015</v>
      </c>
      <c r="J6321" s="0" t="n">
        <v>3.00752</v>
      </c>
      <c r="K6321" s="0" t="n">
        <v>399</v>
      </c>
      <c r="L6321" s="0" t="s">
        <v>20</v>
      </c>
      <c r="M6321" s="0" t="n">
        <f aca="false">35.3*G6321</f>
        <v>0.05120437765966</v>
      </c>
      <c r="N6321" s="0" t="n">
        <f aca="false">M6321*1000/365</f>
        <v>0.140285966190849</v>
      </c>
      <c r="O6321" s="0" t="n">
        <f aca="false">Table1[[#This Row],[Detection frequency 2021]]/100*365</f>
        <v>10.977448</v>
      </c>
      <c r="P6321" s="2" t="n">
        <f aca="false">Table1[[#This Row],[Flared days/year]]/12</f>
        <v>0.914787333333333</v>
      </c>
      <c r="Q6321" s="2"/>
    </row>
    <row r="6322" customFormat="false" ht="15.75" hidden="true" customHeight="false" outlineLevel="0" collapsed="false">
      <c r="A6322" s="0" t="s">
        <v>6497</v>
      </c>
      <c r="B6322" s="0" t="s">
        <v>6498</v>
      </c>
      <c r="C6322" s="0" t="s">
        <v>6499</v>
      </c>
      <c r="D6322" s="0" t="n">
        <v>5350</v>
      </c>
      <c r="E6322" s="0" t="n">
        <v>46.110668</v>
      </c>
      <c r="F6322" s="0" t="n">
        <v>17.005725</v>
      </c>
      <c r="G6322" s="0" t="n">
        <v>0.0008404908667</v>
      </c>
      <c r="H6322" s="0" t="n">
        <v>1825.71</v>
      </c>
      <c r="I6322" s="0" t="n">
        <v>2.45449</v>
      </c>
      <c r="J6322" s="0" t="n">
        <v>7.76699</v>
      </c>
      <c r="K6322" s="0" t="n">
        <v>309</v>
      </c>
      <c r="L6322" s="0" t="s">
        <v>20</v>
      </c>
      <c r="M6322" s="0" t="n">
        <f aca="false">35.3*G6322</f>
        <v>0.02966932759451</v>
      </c>
      <c r="N6322" s="0" t="n">
        <f aca="false">M6322*1000/365</f>
        <v>0.0812858290260548</v>
      </c>
      <c r="O6322" s="0" t="n">
        <f aca="false">Table1[[#This Row],[Detection frequency 2021]]/100*365</f>
        <v>28.3495135</v>
      </c>
      <c r="P6322" s="0" t="n">
        <f aca="false">Table1[[#This Row],[Flared days/year]]/12</f>
        <v>2.36245945833333</v>
      </c>
      <c r="Q6322" s="2" t="n">
        <f aca="false">Table1[[#This Row],['#days per month]]-P6378</f>
        <v>0.947731625</v>
      </c>
    </row>
    <row r="6323" customFormat="false" ht="15.75" hidden="true" customHeight="false" outlineLevel="0" collapsed="false">
      <c r="A6323" s="0" t="s">
        <v>645</v>
      </c>
      <c r="B6323" s="0" t="s">
        <v>646</v>
      </c>
      <c r="C6323" s="0" t="s">
        <v>6500</v>
      </c>
      <c r="D6323" s="0" t="n">
        <v>1556</v>
      </c>
      <c r="E6323" s="0" t="n">
        <v>32.207437</v>
      </c>
      <c r="F6323" s="0" t="n">
        <v>-103.771327</v>
      </c>
      <c r="G6323" s="0" t="n">
        <v>0.0008398656478</v>
      </c>
      <c r="H6323" s="0" t="n">
        <v>1805.6</v>
      </c>
      <c r="I6323" s="0" t="n">
        <v>1.6015</v>
      </c>
      <c r="J6323" s="0" t="n">
        <v>3.75</v>
      </c>
      <c r="K6323" s="0" t="n">
        <v>320</v>
      </c>
      <c r="L6323" s="0" t="s">
        <v>20</v>
      </c>
      <c r="M6323" s="0" t="n">
        <f aca="false">35.3*G6323</f>
        <v>0.02964725736734</v>
      </c>
      <c r="N6323" s="0" t="n">
        <f aca="false">M6323*1000/365</f>
        <v>0.0812253626502466</v>
      </c>
      <c r="O6323" s="0" t="n">
        <f aca="false">Table1[[#This Row],[Detection frequency 2021]]/100*365</f>
        <v>13.6875</v>
      </c>
      <c r="P6323" s="0" t="n">
        <f aca="false">Table1[[#This Row],[Flared days/year]]/12</f>
        <v>1.140625</v>
      </c>
      <c r="Q6323" s="2" t="n">
        <f aca="false">Table1[[#This Row],['#days per month]]-P6379</f>
        <v>-0.460252833333333</v>
      </c>
    </row>
    <row r="6324" customFormat="false" ht="15.75" hidden="true" customHeight="false" outlineLevel="0" collapsed="false">
      <c r="A6324" s="0" t="s">
        <v>645</v>
      </c>
      <c r="B6324" s="0" t="s">
        <v>646</v>
      </c>
      <c r="C6324" s="0" t="s">
        <v>6501</v>
      </c>
      <c r="D6324" s="0" t="n">
        <v>2914</v>
      </c>
      <c r="E6324" s="0" t="n">
        <v>36.548432</v>
      </c>
      <c r="F6324" s="0" t="n">
        <v>-99.33912</v>
      </c>
      <c r="G6324" s="0" t="n">
        <v>0.0008397423652</v>
      </c>
      <c r="H6324" s="0" t="n">
        <v>1870.58</v>
      </c>
      <c r="I6324" s="0" t="n">
        <v>1.35344</v>
      </c>
      <c r="J6324" s="0" t="n">
        <v>5.82822</v>
      </c>
      <c r="K6324" s="0" t="n">
        <v>326</v>
      </c>
      <c r="L6324" s="0" t="s">
        <v>20</v>
      </c>
      <c r="M6324" s="0" t="n">
        <f aca="false">35.3*G6324</f>
        <v>0.02964290549156</v>
      </c>
      <c r="N6324" s="0" t="n">
        <f aca="false">M6324*1000/365</f>
        <v>0.0812134397029041</v>
      </c>
      <c r="O6324" s="0" t="n">
        <f aca="false">Table1[[#This Row],[Detection frequency 2021]]/100*365</f>
        <v>21.273003</v>
      </c>
      <c r="P6324" s="0" t="n">
        <f aca="false">Table1[[#This Row],[Flared days/year]]/12</f>
        <v>1.77275025</v>
      </c>
      <c r="Q6324" s="2" t="n">
        <f aca="false">Table1[[#This Row],['#days per month]]-P6380</f>
        <v>1.329357375</v>
      </c>
    </row>
    <row r="6325" customFormat="false" ht="15.75" hidden="true" customHeight="false" outlineLevel="0" collapsed="false">
      <c r="A6325" s="0" t="s">
        <v>24</v>
      </c>
      <c r="B6325" s="0" t="s">
        <v>25</v>
      </c>
      <c r="C6325" s="0" t="s">
        <v>6502</v>
      </c>
      <c r="D6325" s="0" t="n">
        <v>9204</v>
      </c>
      <c r="E6325" s="0" t="n">
        <v>66.1882579999999</v>
      </c>
      <c r="F6325" s="0" t="n">
        <v>77.237633</v>
      </c>
      <c r="G6325" s="0" t="n">
        <v>0.0008394282881</v>
      </c>
      <c r="H6325" s="0" t="n">
        <v>1733.39</v>
      </c>
      <c r="I6325" s="0" t="n">
        <v>1.6015</v>
      </c>
      <c r="J6325" s="0" t="n">
        <v>6.14887</v>
      </c>
      <c r="K6325" s="0" t="n">
        <v>309</v>
      </c>
      <c r="L6325" s="0" t="s">
        <v>20</v>
      </c>
      <c r="M6325" s="0" t="n">
        <f aca="false">35.3*G6325</f>
        <v>0.02963181856993</v>
      </c>
      <c r="N6325" s="0" t="n">
        <f aca="false">M6325*1000/365</f>
        <v>0.0811830645751507</v>
      </c>
      <c r="O6325" s="0" t="n">
        <f aca="false">Table1[[#This Row],[Detection frequency 2021]]/100*365</f>
        <v>22.4433755</v>
      </c>
      <c r="P6325" s="0" t="n">
        <f aca="false">Table1[[#This Row],[Flared days/year]]/12</f>
        <v>1.87028129166667</v>
      </c>
      <c r="Q6325" s="2" t="n">
        <f aca="false">Table1[[#This Row],['#days per month]]-P6381</f>
        <v>0.991187916666667</v>
      </c>
    </row>
    <row r="6326" customFormat="false" ht="15.75" hidden="true" customHeight="false" outlineLevel="0" collapsed="false">
      <c r="A6326" s="0" t="s">
        <v>645</v>
      </c>
      <c r="B6326" s="0" t="s">
        <v>646</v>
      </c>
      <c r="C6326" s="0" t="s">
        <v>6503</v>
      </c>
      <c r="D6326" s="0" t="n">
        <v>2907</v>
      </c>
      <c r="E6326" s="0" t="n">
        <v>28.736294</v>
      </c>
      <c r="F6326" s="0" t="n">
        <v>-99.370356</v>
      </c>
      <c r="G6326" s="0" t="n">
        <v>0.0008393637115</v>
      </c>
      <c r="H6326" s="0" t="n">
        <v>1921.2</v>
      </c>
      <c r="I6326" s="0" t="n">
        <v>2.20471</v>
      </c>
      <c r="J6326" s="0" t="n">
        <v>3.28946999999999</v>
      </c>
      <c r="K6326" s="0" t="n">
        <v>304</v>
      </c>
      <c r="L6326" s="0" t="s">
        <v>20</v>
      </c>
      <c r="M6326" s="0" t="n">
        <f aca="false">35.3*G6326</f>
        <v>0.02962953901595</v>
      </c>
      <c r="N6326" s="0" t="n">
        <f aca="false">M6326*1000/365</f>
        <v>0.0811768192217808</v>
      </c>
      <c r="O6326" s="0" t="n">
        <f aca="false">Table1[[#This Row],[Detection frequency 2021]]/100*365</f>
        <v>12.0065655</v>
      </c>
      <c r="P6326" s="0" t="n">
        <f aca="false">Table1[[#This Row],[Flared days/year]]/12</f>
        <v>1.000547125</v>
      </c>
      <c r="Q6326" s="2" t="n">
        <f aca="false">Table1[[#This Row],['#days per month]]-P6382</f>
        <v>-0.51554729166667</v>
      </c>
    </row>
    <row r="6327" customFormat="false" ht="15.75" hidden="true" customHeight="false" outlineLevel="0" collapsed="false">
      <c r="A6327" s="0" t="s">
        <v>645</v>
      </c>
      <c r="B6327" s="0" t="s">
        <v>646</v>
      </c>
      <c r="C6327" s="0" t="s">
        <v>6504</v>
      </c>
      <c r="D6327" s="0" t="n">
        <v>2005</v>
      </c>
      <c r="E6327" s="0" t="n">
        <v>31.393544</v>
      </c>
      <c r="F6327" s="0" t="n">
        <v>-103.298289</v>
      </c>
      <c r="G6327" s="0" t="n">
        <v>0.0008393460997</v>
      </c>
      <c r="H6327" s="0" t="n">
        <v>1869.7</v>
      </c>
      <c r="I6327" s="0" t="n">
        <v>1.6015</v>
      </c>
      <c r="J6327" s="0" t="n">
        <v>5.21472</v>
      </c>
      <c r="K6327" s="0" t="n">
        <v>326</v>
      </c>
      <c r="L6327" s="0" t="s">
        <v>20</v>
      </c>
      <c r="M6327" s="0" t="n">
        <f aca="false">35.3*G6327</f>
        <v>0.02962891731941</v>
      </c>
      <c r="N6327" s="0" t="n">
        <f aca="false">M6327*1000/365</f>
        <v>0.081175115943589</v>
      </c>
      <c r="O6327" s="0" t="n">
        <f aca="false">Table1[[#This Row],[Detection frequency 2021]]/100*365</f>
        <v>19.033728</v>
      </c>
      <c r="P6327" s="0" t="n">
        <f aca="false">Table1[[#This Row],[Flared days/year]]/12</f>
        <v>1.586144</v>
      </c>
      <c r="Q6327" s="2" t="n">
        <f aca="false">Table1[[#This Row],['#days per month]]-P6383</f>
        <v>0.2918175</v>
      </c>
    </row>
    <row r="6328" customFormat="false" ht="15.75" hidden="true" customHeight="false" outlineLevel="0" collapsed="false">
      <c r="A6328" s="0" t="s">
        <v>24</v>
      </c>
      <c r="B6328" s="0" t="s">
        <v>25</v>
      </c>
      <c r="C6328" s="0" t="s">
        <v>6505</v>
      </c>
      <c r="D6328" s="0" t="n">
        <v>9171</v>
      </c>
      <c r="E6328" s="0" t="n">
        <v>60.874375</v>
      </c>
      <c r="F6328" s="0" t="n">
        <v>77.0625319999999</v>
      </c>
      <c r="G6328" s="0" t="n">
        <v>0.000839299134899999</v>
      </c>
      <c r="H6328" s="0" t="n">
        <v>1885.43</v>
      </c>
      <c r="I6328" s="0" t="n">
        <v>1.6015</v>
      </c>
      <c r="J6328" s="0" t="n">
        <v>6.64335999999999</v>
      </c>
      <c r="K6328" s="0" t="n">
        <v>286</v>
      </c>
      <c r="L6328" s="0" t="s">
        <v>20</v>
      </c>
      <c r="M6328" s="0" t="n">
        <f aca="false">35.3*G6328</f>
        <v>0.02962725946197</v>
      </c>
      <c r="N6328" s="0" t="n">
        <f aca="false">M6328*1000/365</f>
        <v>0.0811705738684109</v>
      </c>
      <c r="O6328" s="0" t="n">
        <f aca="false">Table1[[#This Row],[Detection frequency 2021]]/100*365</f>
        <v>24.248264</v>
      </c>
      <c r="P6328" s="0" t="n">
        <f aca="false">Table1[[#This Row],[Flared days/year]]/12</f>
        <v>2.02068866666666</v>
      </c>
      <c r="Q6328" s="2" t="n">
        <f aca="false">Table1[[#This Row],['#days per month]]-P6384</f>
        <v>0.243089999999997</v>
      </c>
    </row>
    <row r="6329" customFormat="false" ht="15.75" hidden="true" customHeight="false" outlineLevel="0" collapsed="false">
      <c r="A6329" s="0" t="s">
        <v>24</v>
      </c>
      <c r="B6329" s="0" t="s">
        <v>25</v>
      </c>
      <c r="C6329" s="0" t="s">
        <v>6506</v>
      </c>
      <c r="D6329" s="0" t="n">
        <v>10284</v>
      </c>
      <c r="E6329" s="0" t="n">
        <v>60.445867</v>
      </c>
      <c r="F6329" s="0" t="n">
        <v>96.208472</v>
      </c>
      <c r="G6329" s="0" t="n">
        <v>0.0008388118751</v>
      </c>
      <c r="H6329" s="0" t="n">
        <v>1856.39</v>
      </c>
      <c r="I6329" s="0" t="n">
        <v>3.24957</v>
      </c>
      <c r="J6329" s="0" t="n">
        <v>5.98290999999999</v>
      </c>
      <c r="K6329" s="0" t="n">
        <v>234</v>
      </c>
      <c r="L6329" s="0" t="s">
        <v>20</v>
      </c>
      <c r="M6329" s="0" t="n">
        <f aca="false">35.3*G6329</f>
        <v>0.02961005919103</v>
      </c>
      <c r="N6329" s="0" t="n">
        <f aca="false">M6329*1000/365</f>
        <v>0.0811234498384384</v>
      </c>
      <c r="O6329" s="0" t="n">
        <f aca="false">Table1[[#This Row],[Detection frequency 2021]]/100*365</f>
        <v>21.8376215</v>
      </c>
      <c r="P6329" s="0" t="n">
        <f aca="false">Table1[[#This Row],[Flared days/year]]/12</f>
        <v>1.81980179166666</v>
      </c>
      <c r="Q6329" s="2" t="n">
        <f aca="false">Table1[[#This Row],['#days per month]]-P6385</f>
        <v>0.813369041666664</v>
      </c>
    </row>
    <row r="6330" customFormat="false" ht="15.75" hidden="true" customHeight="false" outlineLevel="0" collapsed="false">
      <c r="A6330" s="0" t="s">
        <v>24</v>
      </c>
      <c r="B6330" s="0" t="s">
        <v>25</v>
      </c>
      <c r="C6330" s="0" t="s">
        <v>6507</v>
      </c>
      <c r="D6330" s="0" t="n">
        <v>10411</v>
      </c>
      <c r="E6330" s="0" t="n">
        <v>58.112772</v>
      </c>
      <c r="F6330" s="0" t="n">
        <v>106.538712999999</v>
      </c>
      <c r="G6330" s="0" t="n">
        <v>0.0008379929264</v>
      </c>
      <c r="H6330" s="0" t="n">
        <v>1673.75</v>
      </c>
      <c r="I6330" s="0" t="n">
        <v>1.6015</v>
      </c>
      <c r="J6330" s="0" t="n">
        <v>3.28946999999999</v>
      </c>
      <c r="K6330" s="0" t="n">
        <v>304</v>
      </c>
      <c r="L6330" s="0" t="s">
        <v>20</v>
      </c>
      <c r="M6330" s="0" t="n">
        <f aca="false">35.3*G6330</f>
        <v>0.02958115030192</v>
      </c>
      <c r="N6330" s="0" t="n">
        <f aca="false">M6330*1000/365</f>
        <v>0.0810442474025206</v>
      </c>
      <c r="O6330" s="0" t="n">
        <f aca="false">Table1[[#This Row],[Detection frequency 2021]]/100*365</f>
        <v>12.0065655</v>
      </c>
      <c r="P6330" s="0" t="n">
        <f aca="false">Table1[[#This Row],[Flared days/year]]/12</f>
        <v>1.000547125</v>
      </c>
      <c r="Q6330" s="2" t="n">
        <f aca="false">Table1[[#This Row],['#days per month]]-P6386</f>
        <v>-0.0650034583333365</v>
      </c>
    </row>
    <row r="6331" customFormat="false" ht="15.75" hidden="true" customHeight="false" outlineLevel="0" collapsed="false">
      <c r="A6331" s="0" t="s">
        <v>645</v>
      </c>
      <c r="B6331" s="0" t="s">
        <v>646</v>
      </c>
      <c r="C6331" s="0" t="s">
        <v>6508</v>
      </c>
      <c r="D6331" s="0" t="n">
        <v>2302</v>
      </c>
      <c r="E6331" s="0" t="n">
        <v>32.301341</v>
      </c>
      <c r="F6331" s="0" t="n">
        <v>-102.185462</v>
      </c>
      <c r="G6331" s="0" t="n">
        <v>0.0008372737779</v>
      </c>
      <c r="H6331" s="0" t="n">
        <v>1836.79</v>
      </c>
      <c r="I6331" s="0" t="n">
        <v>1.6015</v>
      </c>
      <c r="J6331" s="0" t="n">
        <v>4.63768</v>
      </c>
      <c r="K6331" s="0" t="n">
        <v>345</v>
      </c>
      <c r="L6331" s="0" t="s">
        <v>20</v>
      </c>
      <c r="M6331" s="0" t="n">
        <f aca="false">35.3*G6331</f>
        <v>0.02955576435987</v>
      </c>
      <c r="N6331" s="0" t="n">
        <f aca="false">M6331*1000/365</f>
        <v>0.0809746968763561</v>
      </c>
      <c r="O6331" s="0" t="n">
        <f aca="false">Table1[[#This Row],[Detection frequency 2021]]/100*365</f>
        <v>16.927532</v>
      </c>
      <c r="P6331" s="0" t="n">
        <f aca="false">Table1[[#This Row],[Flared days/year]]/12</f>
        <v>1.41062766666667</v>
      </c>
      <c r="Q6331" s="2" t="n">
        <f aca="false">Table1[[#This Row],['#days per month]]-P6387</f>
        <v>0.580395625</v>
      </c>
    </row>
    <row r="6332" customFormat="false" ht="15.75" hidden="false" customHeight="false" outlineLevel="0" collapsed="false">
      <c r="A6332" s="0" t="s">
        <v>240</v>
      </c>
      <c r="B6332" s="0" t="s">
        <v>241</v>
      </c>
      <c r="C6332" s="0" t="s">
        <v>6509</v>
      </c>
      <c r="D6332" s="0" t="n">
        <v>7791</v>
      </c>
      <c r="E6332" s="0" t="n">
        <v>24.746603</v>
      </c>
      <c r="F6332" s="0" t="n">
        <v>49.158767</v>
      </c>
      <c r="G6332" s="0" t="n">
        <v>0.0018450209739</v>
      </c>
      <c r="H6332" s="0" t="n">
        <v>1787.42</v>
      </c>
      <c r="I6332" s="0" t="n">
        <v>1.6015</v>
      </c>
      <c r="J6332" s="0" t="n">
        <v>2.90557</v>
      </c>
      <c r="K6332" s="0" t="n">
        <v>413</v>
      </c>
      <c r="L6332" s="0" t="s">
        <v>20</v>
      </c>
      <c r="M6332" s="0" t="n">
        <f aca="false">35.3*G6332</f>
        <v>0.06512924037867</v>
      </c>
      <c r="N6332" s="0" t="n">
        <f aca="false">M6332*1000/365</f>
        <v>0.178436275010055</v>
      </c>
      <c r="O6332" s="0" t="n">
        <f aca="false">Table1[[#This Row],[Detection frequency 2021]]/100*365</f>
        <v>10.6053305</v>
      </c>
      <c r="P6332" s="2" t="n">
        <f aca="false">Table1[[#This Row],[Flared days/year]]/12</f>
        <v>0.883777541666667</v>
      </c>
      <c r="Q6332" s="2"/>
    </row>
    <row r="6333" customFormat="false" ht="15.75" hidden="true" customHeight="false" outlineLevel="0" collapsed="false">
      <c r="A6333" s="0" t="s">
        <v>645</v>
      </c>
      <c r="B6333" s="0" t="s">
        <v>646</v>
      </c>
      <c r="C6333" s="0" t="s">
        <v>6510</v>
      </c>
      <c r="D6333" s="0" t="n">
        <v>3001</v>
      </c>
      <c r="E6333" s="0" t="n">
        <v>28.504296</v>
      </c>
      <c r="F6333" s="0" t="n">
        <v>-98.866602</v>
      </c>
      <c r="G6333" s="0" t="n">
        <v>0.0008354538919</v>
      </c>
      <c r="H6333" s="0" t="n">
        <v>1812.27</v>
      </c>
      <c r="I6333" s="0" t="n">
        <v>1.6015</v>
      </c>
      <c r="J6333" s="0" t="n">
        <v>4.70219</v>
      </c>
      <c r="K6333" s="0" t="n">
        <v>319</v>
      </c>
      <c r="L6333" s="0" t="s">
        <v>20</v>
      </c>
      <c r="M6333" s="0" t="n">
        <f aca="false">35.3*G6333</f>
        <v>0.02949152238407</v>
      </c>
      <c r="N6333" s="0" t="n">
        <f aca="false">M6333*1000/365</f>
        <v>0.0807986914632055</v>
      </c>
      <c r="O6333" s="0" t="n">
        <f aca="false">Table1[[#This Row],[Detection frequency 2021]]/100*365</f>
        <v>17.1629935</v>
      </c>
      <c r="P6333" s="0" t="n">
        <f aca="false">Table1[[#This Row],[Flared days/year]]/12</f>
        <v>1.43024945833333</v>
      </c>
      <c r="Q6333" s="2" t="n">
        <f aca="false">Table1[[#This Row],['#days per month]]-P6389</f>
        <v>0.850884958333333</v>
      </c>
    </row>
    <row r="6334" customFormat="false" ht="15.75" hidden="true" customHeight="false" outlineLevel="0" collapsed="false">
      <c r="A6334" s="0" t="s">
        <v>201</v>
      </c>
      <c r="B6334" s="0" t="s">
        <v>202</v>
      </c>
      <c r="C6334" s="0" t="s">
        <v>6511</v>
      </c>
      <c r="D6334" s="0" t="n">
        <v>5844</v>
      </c>
      <c r="E6334" s="0" t="n">
        <v>30.647215</v>
      </c>
      <c r="F6334" s="0" t="n">
        <v>27.00782</v>
      </c>
      <c r="G6334" s="0" t="n">
        <v>0.0008348110612</v>
      </c>
      <c r="H6334" s="0" t="n">
        <v>1778.67</v>
      </c>
      <c r="I6334" s="0" t="n">
        <v>1.6015</v>
      </c>
      <c r="J6334" s="0" t="n">
        <v>2.68293</v>
      </c>
      <c r="K6334" s="0" t="n">
        <v>410</v>
      </c>
      <c r="L6334" s="0" t="s">
        <v>20</v>
      </c>
      <c r="M6334" s="0" t="n">
        <f aca="false">35.3*G6334</f>
        <v>0.02946883046036</v>
      </c>
      <c r="N6334" s="0" t="n">
        <f aca="false">M6334*1000/365</f>
        <v>0.0807365218092055</v>
      </c>
      <c r="O6334" s="0" t="n">
        <f aca="false">Table1[[#This Row],[Detection frequency 2021]]/100*365</f>
        <v>9.7926945</v>
      </c>
      <c r="P6334" s="0" t="n">
        <f aca="false">Table1[[#This Row],[Flared days/year]]/12</f>
        <v>0.816057875</v>
      </c>
      <c r="Q6334" s="2" t="n">
        <f aca="false">Table1[[#This Row],['#days per month]]-P6390</f>
        <v>-0.0100740000000001</v>
      </c>
    </row>
    <row r="6335" customFormat="false" ht="15.75" hidden="true" customHeight="false" outlineLevel="0" collapsed="false">
      <c r="A6335" s="0" t="s">
        <v>788</v>
      </c>
      <c r="B6335" s="0" t="s">
        <v>789</v>
      </c>
      <c r="C6335" s="0" t="s">
        <v>6512</v>
      </c>
      <c r="D6335" s="0" t="n">
        <v>12000</v>
      </c>
      <c r="E6335" s="0" t="n">
        <v>-6.40794</v>
      </c>
      <c r="F6335" s="0" t="n">
        <v>108.179317</v>
      </c>
      <c r="G6335" s="0" t="n">
        <v>0.0008343766368</v>
      </c>
      <c r="H6335" s="0" t="n">
        <v>1868.12</v>
      </c>
      <c r="I6335" s="0" t="n">
        <v>1.6015</v>
      </c>
      <c r="J6335" s="0" t="n">
        <v>6</v>
      </c>
      <c r="K6335" s="0" t="n">
        <v>100</v>
      </c>
      <c r="L6335" s="0" t="s">
        <v>20</v>
      </c>
      <c r="M6335" s="0" t="n">
        <f aca="false">35.3*G6335</f>
        <v>0.02945349527904</v>
      </c>
      <c r="N6335" s="0" t="n">
        <f aca="false">M6335*1000/365</f>
        <v>0.0806945076138082</v>
      </c>
      <c r="O6335" s="0" t="n">
        <f aca="false">Table1[[#This Row],[Detection frequency 2021]]/100*365</f>
        <v>21.9</v>
      </c>
      <c r="P6335" s="0" t="n">
        <f aca="false">Table1[[#This Row],[Flared days/year]]/12</f>
        <v>1.825</v>
      </c>
      <c r="Q6335" s="2" t="n">
        <f aca="false">Table1[[#This Row],['#days per month]]-P6391</f>
        <v>1.51142545833333</v>
      </c>
    </row>
    <row r="6336" customFormat="false" ht="15.75" hidden="true" customHeight="false" outlineLevel="0" collapsed="false">
      <c r="A6336" s="0" t="s">
        <v>35</v>
      </c>
      <c r="B6336" s="0" t="s">
        <v>36</v>
      </c>
      <c r="C6336" s="0" t="s">
        <v>6513</v>
      </c>
      <c r="D6336" s="0" t="n">
        <v>3720</v>
      </c>
      <c r="E6336" s="0" t="n">
        <v>18.55463</v>
      </c>
      <c r="F6336" s="0" t="n">
        <v>-96.1390469999999</v>
      </c>
      <c r="G6336" s="0" t="n">
        <v>0.000832521527199999</v>
      </c>
      <c r="H6336" s="0" t="n">
        <v>2001.5</v>
      </c>
      <c r="I6336" s="0" t="n">
        <v>1.6015</v>
      </c>
      <c r="J6336" s="0" t="n">
        <v>2.47525</v>
      </c>
      <c r="K6336" s="0" t="n">
        <v>202</v>
      </c>
      <c r="L6336" s="0" t="s">
        <v>20</v>
      </c>
      <c r="M6336" s="0" t="n">
        <f aca="false">35.3*G6336</f>
        <v>0.02938800991016</v>
      </c>
      <c r="N6336" s="0" t="n">
        <f aca="false">M6336*1000/365</f>
        <v>0.0805150956442739</v>
      </c>
      <c r="O6336" s="0" t="n">
        <f aca="false">Table1[[#This Row],[Detection frequency 2021]]/100*365</f>
        <v>9.0346625</v>
      </c>
      <c r="P6336" s="0" t="n">
        <f aca="false">Table1[[#This Row],[Flared days/year]]/12</f>
        <v>0.752888541666667</v>
      </c>
      <c r="Q6336" s="2" t="n">
        <f aca="false">Table1[[#This Row],['#days per month]]-P6392</f>
        <v>-0.241119</v>
      </c>
    </row>
    <row r="6337" customFormat="false" ht="15.75" hidden="true" customHeight="false" outlineLevel="0" collapsed="false">
      <c r="A6337" s="0" t="s">
        <v>161</v>
      </c>
      <c r="B6337" s="0" t="s">
        <v>162</v>
      </c>
      <c r="C6337" s="0" t="s">
        <v>6514</v>
      </c>
      <c r="D6337" s="0" t="n">
        <v>11006</v>
      </c>
      <c r="E6337" s="0" t="n">
        <v>38.496519</v>
      </c>
      <c r="F6337" s="0" t="n">
        <v>108.399661</v>
      </c>
      <c r="G6337" s="0" t="n">
        <v>0.000831687902</v>
      </c>
      <c r="H6337" s="0" t="n">
        <v>1788.85</v>
      </c>
      <c r="I6337" s="0" t="n">
        <v>1.6015</v>
      </c>
      <c r="J6337" s="0" t="n">
        <v>5.76369</v>
      </c>
      <c r="K6337" s="0" t="n">
        <v>347</v>
      </c>
      <c r="L6337" s="0" t="s">
        <v>20</v>
      </c>
      <c r="M6337" s="0" t="n">
        <f aca="false">35.3*G6337</f>
        <v>0.0293585829406</v>
      </c>
      <c r="N6337" s="0" t="n">
        <f aca="false">M6337*1000/365</f>
        <v>0.080434473809863</v>
      </c>
      <c r="O6337" s="0" t="n">
        <f aca="false">Table1[[#This Row],[Detection frequency 2021]]/100*365</f>
        <v>21.0374685</v>
      </c>
      <c r="P6337" s="0" t="n">
        <f aca="false">Table1[[#This Row],[Flared days/year]]/12</f>
        <v>1.753122375</v>
      </c>
      <c r="Q6337" s="2" t="n">
        <f aca="false">Table1[[#This Row],['#days per month]]-P6393</f>
        <v>0.29603629166667</v>
      </c>
    </row>
    <row r="6338" customFormat="false" ht="15.75" hidden="true" customHeight="false" outlineLevel="0" collapsed="false">
      <c r="A6338" s="0" t="s">
        <v>645</v>
      </c>
      <c r="B6338" s="0" t="s">
        <v>646</v>
      </c>
      <c r="C6338" s="0" t="s">
        <v>6515</v>
      </c>
      <c r="D6338" s="0" t="n">
        <v>1705</v>
      </c>
      <c r="E6338" s="0" t="n">
        <v>31.384201</v>
      </c>
      <c r="F6338" s="0" t="n">
        <v>-103.628369999999</v>
      </c>
      <c r="G6338" s="0" t="n">
        <v>0.00082863519</v>
      </c>
      <c r="H6338" s="0" t="n">
        <v>1883.07</v>
      </c>
      <c r="I6338" s="0" t="n">
        <v>1.35551</v>
      </c>
      <c r="J6338" s="0" t="n">
        <v>2.16049</v>
      </c>
      <c r="K6338" s="0" t="n">
        <v>324</v>
      </c>
      <c r="L6338" s="0" t="s">
        <v>20</v>
      </c>
      <c r="M6338" s="0" t="n">
        <f aca="false">35.3*G6338</f>
        <v>0.029250822207</v>
      </c>
      <c r="N6338" s="0" t="n">
        <f aca="false">M6338*1000/365</f>
        <v>0.0801392389232877</v>
      </c>
      <c r="O6338" s="0" t="n">
        <f aca="false">Table1[[#This Row],[Detection frequency 2021]]/100*365</f>
        <v>7.8857885</v>
      </c>
      <c r="P6338" s="0" t="n">
        <f aca="false">Table1[[#This Row],[Flared days/year]]/12</f>
        <v>0.657149041666667</v>
      </c>
      <c r="Q6338" s="2" t="n">
        <f aca="false">Table1[[#This Row],['#days per month]]-P6394</f>
        <v>-0.786964333333333</v>
      </c>
    </row>
    <row r="6339" customFormat="false" ht="15.75" hidden="true" customHeight="false" outlineLevel="0" collapsed="false">
      <c r="A6339" s="0" t="s">
        <v>51</v>
      </c>
      <c r="B6339" s="0" t="s">
        <v>52</v>
      </c>
      <c r="C6339" s="0" t="s">
        <v>6516</v>
      </c>
      <c r="D6339" s="0" t="n">
        <v>5548</v>
      </c>
      <c r="E6339" s="0" t="n">
        <v>31.188865</v>
      </c>
      <c r="F6339" s="0" t="n">
        <v>6.792822</v>
      </c>
      <c r="G6339" s="0" t="n">
        <v>0.0009460853489</v>
      </c>
      <c r="H6339" s="0" t="n">
        <v>1742.6</v>
      </c>
      <c r="I6339" s="0" t="n">
        <v>2.29544</v>
      </c>
      <c r="J6339" s="0" t="n">
        <v>8.11517999999999</v>
      </c>
      <c r="K6339" s="0" t="n">
        <v>382</v>
      </c>
      <c r="L6339" s="0" t="s">
        <v>20</v>
      </c>
      <c r="M6339" s="0" t="n">
        <f aca="false">35.3*G6339</f>
        <v>0.03339681281617</v>
      </c>
      <c r="N6339" s="0" t="n">
        <f aca="false">M6339*1000/365</f>
        <v>0.0914981173045753</v>
      </c>
      <c r="O6339" s="0" t="n">
        <f aca="false">Table1[[#This Row],[Detection frequency 2021]]/100*365</f>
        <v>29.620407</v>
      </c>
      <c r="P6339" s="0" t="n">
        <f aca="false">Table1[[#This Row],[Flared days/year]]/12</f>
        <v>2.46836725</v>
      </c>
      <c r="Q6339" s="2" t="n">
        <f aca="false">Table1[[#This Row],['#days per month]]-P6395</f>
        <v>0.96957383333333</v>
      </c>
    </row>
    <row r="6340" customFormat="false" ht="15.75" hidden="true" customHeight="false" outlineLevel="0" collapsed="false">
      <c r="A6340" s="0" t="s">
        <v>161</v>
      </c>
      <c r="B6340" s="0" t="s">
        <v>162</v>
      </c>
      <c r="C6340" s="0" t="s">
        <v>6517</v>
      </c>
      <c r="D6340" s="0" t="n">
        <v>9710</v>
      </c>
      <c r="E6340" s="0" t="n">
        <v>41.696384</v>
      </c>
      <c r="F6340" s="0" t="n">
        <v>83.450038</v>
      </c>
      <c r="G6340" s="0" t="n">
        <v>0.0008271704753</v>
      </c>
      <c r="H6340" s="0" t="n">
        <v>1737.12</v>
      </c>
      <c r="I6340" s="0" t="n">
        <v>1.6015</v>
      </c>
      <c r="J6340" s="0" t="n">
        <v>1.86335</v>
      </c>
      <c r="K6340" s="0" t="n">
        <v>322</v>
      </c>
      <c r="L6340" s="0" t="s">
        <v>20</v>
      </c>
      <c r="M6340" s="0" t="n">
        <f aca="false">35.3*G6340</f>
        <v>0.02919911777809</v>
      </c>
      <c r="N6340" s="0" t="n">
        <f aca="false">M6340*1000/365</f>
        <v>0.0799975829536712</v>
      </c>
      <c r="O6340" s="0" t="n">
        <f aca="false">Table1[[#This Row],[Detection frequency 2021]]/100*365</f>
        <v>6.8012275</v>
      </c>
      <c r="P6340" s="0" t="n">
        <f aca="false">Table1[[#This Row],[Flared days/year]]/12</f>
        <v>0.566768958333333</v>
      </c>
      <c r="Q6340" s="2" t="n">
        <f aca="false">Table1[[#This Row],['#days per month]]-P6396</f>
        <v>0.0852396666666667</v>
      </c>
    </row>
    <row r="6341" customFormat="false" ht="15.75" hidden="true" customHeight="false" outlineLevel="0" collapsed="false">
      <c r="A6341" s="0" t="s">
        <v>645</v>
      </c>
      <c r="B6341" s="0" t="s">
        <v>646</v>
      </c>
      <c r="C6341" s="0" t="s">
        <v>6518</v>
      </c>
      <c r="D6341" s="0" t="n">
        <v>2498</v>
      </c>
      <c r="E6341" s="0" t="n">
        <v>32.245908</v>
      </c>
      <c r="F6341" s="0" t="n">
        <v>-101.816532999999</v>
      </c>
      <c r="G6341" s="0" t="n">
        <v>0.0008268182393</v>
      </c>
      <c r="H6341" s="0" t="n">
        <v>1865.39</v>
      </c>
      <c r="I6341" s="0" t="n">
        <v>1.6015</v>
      </c>
      <c r="J6341" s="0" t="n">
        <v>4.06976999999999</v>
      </c>
      <c r="K6341" s="0" t="n">
        <v>344</v>
      </c>
      <c r="L6341" s="0" t="s">
        <v>20</v>
      </c>
      <c r="M6341" s="0" t="n">
        <f aca="false">35.3*G6341</f>
        <v>0.02918668384729</v>
      </c>
      <c r="N6341" s="0" t="n">
        <f aca="false">M6341*1000/365</f>
        <v>0.0799635173898356</v>
      </c>
      <c r="O6341" s="0" t="n">
        <f aca="false">Table1[[#This Row],[Detection frequency 2021]]/100*365</f>
        <v>14.8546605</v>
      </c>
      <c r="P6341" s="0" t="n">
        <f aca="false">Table1[[#This Row],[Flared days/year]]/12</f>
        <v>1.237888375</v>
      </c>
      <c r="Q6341" s="2" t="n">
        <f aca="false">Table1[[#This Row],['#days per month]]-P6397</f>
        <v>-0.31491591666667</v>
      </c>
    </row>
    <row r="6342" customFormat="false" ht="15.75" hidden="true" customHeight="false" outlineLevel="0" collapsed="false">
      <c r="A6342" s="0" t="s">
        <v>645</v>
      </c>
      <c r="B6342" s="0" t="s">
        <v>646</v>
      </c>
      <c r="C6342" s="0" t="s">
        <v>6519</v>
      </c>
      <c r="D6342" s="0" t="n">
        <v>3427</v>
      </c>
      <c r="E6342" s="0" t="n">
        <v>30.482046</v>
      </c>
      <c r="F6342" s="0" t="n">
        <v>-96.730601</v>
      </c>
      <c r="G6342" s="0" t="n">
        <v>0.0008266773449</v>
      </c>
      <c r="H6342" s="0" t="n">
        <v>1917.68</v>
      </c>
      <c r="I6342" s="0" t="n">
        <v>1.6015</v>
      </c>
      <c r="J6342" s="0" t="n">
        <v>7.66551</v>
      </c>
      <c r="K6342" s="0" t="n">
        <v>287</v>
      </c>
      <c r="L6342" s="0" t="s">
        <v>20</v>
      </c>
      <c r="M6342" s="0" t="n">
        <f aca="false">35.3*G6342</f>
        <v>0.02918171027497</v>
      </c>
      <c r="N6342" s="0" t="n">
        <f aca="false">M6342*1000/365</f>
        <v>0.0799498911643014</v>
      </c>
      <c r="O6342" s="0" t="n">
        <f aca="false">Table1[[#This Row],[Detection frequency 2021]]/100*365</f>
        <v>27.9791115</v>
      </c>
      <c r="P6342" s="0" t="n">
        <f aca="false">Table1[[#This Row],[Flared days/year]]/12</f>
        <v>2.331592625</v>
      </c>
      <c r="Q6342" s="2" t="n">
        <f aca="false">Table1[[#This Row],['#days per month]]-P6398</f>
        <v>0.58637554166667</v>
      </c>
    </row>
    <row r="6343" customFormat="false" ht="15.75" hidden="true" customHeight="false" outlineLevel="0" collapsed="false">
      <c r="A6343" s="0" t="s">
        <v>72</v>
      </c>
      <c r="B6343" s="0" t="s">
        <v>73</v>
      </c>
      <c r="C6343" s="0" t="s">
        <v>6520</v>
      </c>
      <c r="D6343" s="0" t="n">
        <v>6940</v>
      </c>
      <c r="E6343" s="0" t="n">
        <v>46.066287</v>
      </c>
      <c r="F6343" s="0" t="n">
        <v>53.475078</v>
      </c>
      <c r="G6343" s="0" t="n">
        <v>0.000826492421</v>
      </c>
      <c r="H6343" s="0" t="n">
        <v>1721.6</v>
      </c>
      <c r="I6343" s="0" t="n">
        <v>1.6015</v>
      </c>
      <c r="J6343" s="0" t="n">
        <v>2.23325</v>
      </c>
      <c r="K6343" s="0" t="n">
        <v>403</v>
      </c>
      <c r="L6343" s="0" t="s">
        <v>20</v>
      </c>
      <c r="M6343" s="0" t="n">
        <f aca="false">35.3*G6343</f>
        <v>0.0291751824613</v>
      </c>
      <c r="N6343" s="0" t="n">
        <f aca="false">M6343*1000/365</f>
        <v>0.0799320067432877</v>
      </c>
      <c r="O6343" s="0" t="n">
        <f aca="false">Table1[[#This Row],[Detection frequency 2021]]/100*365</f>
        <v>8.1513625</v>
      </c>
      <c r="P6343" s="0" t="n">
        <f aca="false">Table1[[#This Row],[Flared days/year]]/12</f>
        <v>0.679280208333333</v>
      </c>
      <c r="Q6343" s="2" t="n">
        <f aca="false">Table1[[#This Row],['#days per month]]-P6399</f>
        <v>-1.56549108333333</v>
      </c>
    </row>
    <row r="6344" customFormat="false" ht="15.75" hidden="true" customHeight="false" outlineLevel="0" collapsed="false">
      <c r="A6344" s="0" t="s">
        <v>24</v>
      </c>
      <c r="B6344" s="0" t="s">
        <v>25</v>
      </c>
      <c r="C6344" s="0" t="s">
        <v>6521</v>
      </c>
      <c r="D6344" s="0" t="n">
        <v>7078</v>
      </c>
      <c r="E6344" s="0" t="n">
        <v>56.703173</v>
      </c>
      <c r="F6344" s="0" t="n">
        <v>56.740875</v>
      </c>
      <c r="G6344" s="0" t="n">
        <v>0.0008263926208</v>
      </c>
      <c r="H6344" s="0" t="n">
        <v>1955</v>
      </c>
      <c r="I6344" s="0" t="n">
        <v>1.6015</v>
      </c>
      <c r="J6344" s="0" t="n">
        <v>5.66038</v>
      </c>
      <c r="K6344" s="0" t="n">
        <v>265</v>
      </c>
      <c r="L6344" s="0" t="s">
        <v>20</v>
      </c>
      <c r="M6344" s="0" t="n">
        <f aca="false">35.3*G6344</f>
        <v>0.02917165951424</v>
      </c>
      <c r="N6344" s="0" t="n">
        <f aca="false">M6344*1000/365</f>
        <v>0.0799223548335342</v>
      </c>
      <c r="O6344" s="0" t="n">
        <f aca="false">Table1[[#This Row],[Detection frequency 2021]]/100*365</f>
        <v>20.660387</v>
      </c>
      <c r="P6344" s="0" t="n">
        <f aca="false">Table1[[#This Row],[Flared days/year]]/12</f>
        <v>1.72169891666667</v>
      </c>
      <c r="Q6344" s="2" t="n">
        <f aca="false">Table1[[#This Row],['#days per month]]-P6400</f>
        <v>0.852652166666667</v>
      </c>
    </row>
    <row r="6345" customFormat="false" ht="15.75" hidden="true" customHeight="false" outlineLevel="0" collapsed="false">
      <c r="A6345" s="0" t="s">
        <v>645</v>
      </c>
      <c r="B6345" s="0" t="s">
        <v>646</v>
      </c>
      <c r="C6345" s="0" t="s">
        <v>6522</v>
      </c>
      <c r="D6345" s="0" t="n">
        <v>3120</v>
      </c>
      <c r="E6345" s="0" t="n">
        <v>28.921296</v>
      </c>
      <c r="F6345" s="0" t="n">
        <v>-98.125039</v>
      </c>
      <c r="G6345" s="0" t="n">
        <v>0.000826201826299999</v>
      </c>
      <c r="H6345" s="0" t="n">
        <v>1919.56</v>
      </c>
      <c r="I6345" s="0" t="n">
        <v>1.6015</v>
      </c>
      <c r="J6345" s="0" t="n">
        <v>4.16666999999999</v>
      </c>
      <c r="K6345" s="0" t="n">
        <v>312</v>
      </c>
      <c r="L6345" s="0" t="s">
        <v>20</v>
      </c>
      <c r="M6345" s="0" t="n">
        <f aca="false">35.3*G6345</f>
        <v>0.02916492446839</v>
      </c>
      <c r="N6345" s="0" t="n">
        <f aca="false">M6345*1000/365</f>
        <v>0.0799039026531232</v>
      </c>
      <c r="O6345" s="0" t="n">
        <f aca="false">Table1[[#This Row],[Detection frequency 2021]]/100*365</f>
        <v>15.2083455</v>
      </c>
      <c r="P6345" s="0" t="n">
        <f aca="false">Table1[[#This Row],[Flared days/year]]/12</f>
        <v>1.267362125</v>
      </c>
      <c r="Q6345" s="2" t="n">
        <f aca="false">Table1[[#This Row],['#days per month]]-P6401</f>
        <v>-0.0735109999999999</v>
      </c>
    </row>
    <row r="6346" customFormat="false" ht="15.75" hidden="true" customHeight="false" outlineLevel="0" collapsed="false">
      <c r="A6346" s="0" t="s">
        <v>2109</v>
      </c>
      <c r="B6346" s="0" t="s">
        <v>2110</v>
      </c>
      <c r="C6346" s="0" t="s">
        <v>6523</v>
      </c>
      <c r="D6346" s="0" t="n">
        <v>6556</v>
      </c>
      <c r="E6346" s="0" t="n">
        <v>50.474963</v>
      </c>
      <c r="F6346" s="0" t="n">
        <v>34.108323</v>
      </c>
      <c r="G6346" s="0" t="n">
        <v>0.0008239152276</v>
      </c>
      <c r="H6346" s="0" t="n">
        <v>1785.07</v>
      </c>
      <c r="I6346" s="0" t="n">
        <v>1.6015</v>
      </c>
      <c r="J6346" s="0" t="n">
        <v>3.46020999999999</v>
      </c>
      <c r="K6346" s="0" t="n">
        <v>289</v>
      </c>
      <c r="L6346" s="0" t="s">
        <v>20</v>
      </c>
      <c r="M6346" s="0" t="n">
        <f aca="false">35.3*G6346</f>
        <v>0.02908420753428</v>
      </c>
      <c r="N6346" s="0" t="n">
        <f aca="false">M6346*1000/365</f>
        <v>0.0796827603678904</v>
      </c>
      <c r="O6346" s="0" t="n">
        <f aca="false">Table1[[#This Row],[Detection frequency 2021]]/100*365</f>
        <v>12.6297665</v>
      </c>
      <c r="P6346" s="0" t="n">
        <f aca="false">Table1[[#This Row],[Flared days/year]]/12</f>
        <v>1.05248054166666</v>
      </c>
      <c r="Q6346" s="2" t="n">
        <f aca="false">Table1[[#This Row],['#days per month]]-P6402</f>
        <v>-0.0110382083333334</v>
      </c>
    </row>
    <row r="6347" customFormat="false" ht="15.75" hidden="true" customHeight="false" outlineLevel="0" collapsed="false">
      <c r="A6347" s="0" t="s">
        <v>788</v>
      </c>
      <c r="B6347" s="0" t="s">
        <v>789</v>
      </c>
      <c r="C6347" s="0" t="s">
        <v>6524</v>
      </c>
      <c r="D6347" s="0" t="n">
        <v>11847</v>
      </c>
      <c r="E6347" s="0" t="n">
        <v>0.788709</v>
      </c>
      <c r="F6347" s="0" t="n">
        <v>101.390648</v>
      </c>
      <c r="G6347" s="0" t="n">
        <v>0.000823507220899999</v>
      </c>
      <c r="H6347" s="0" t="n">
        <v>1813.28</v>
      </c>
      <c r="I6347" s="0" t="n">
        <v>1.53731</v>
      </c>
      <c r="J6347" s="0" t="n">
        <v>8.69565</v>
      </c>
      <c r="K6347" s="0" t="n">
        <v>46</v>
      </c>
      <c r="L6347" s="0" t="s">
        <v>20</v>
      </c>
      <c r="M6347" s="0" t="n">
        <f aca="false">35.3*G6347</f>
        <v>0.02906980489777</v>
      </c>
      <c r="N6347" s="0" t="n">
        <f aca="false">M6347*1000/365</f>
        <v>0.0796433010897807</v>
      </c>
      <c r="O6347" s="0" t="n">
        <f aca="false">Table1[[#This Row],[Detection frequency 2021]]/100*365</f>
        <v>31.7391225</v>
      </c>
      <c r="P6347" s="0" t="n">
        <f aca="false">Table1[[#This Row],[Flared days/year]]/12</f>
        <v>2.644926875</v>
      </c>
      <c r="Q6347" s="2" t="n">
        <f aca="false">Table1[[#This Row],['#days per month]]-P6403</f>
        <v>2.19094595833334</v>
      </c>
    </row>
    <row r="6348" customFormat="false" ht="15.75" hidden="true" customHeight="false" outlineLevel="0" collapsed="false">
      <c r="A6348" s="0" t="s">
        <v>645</v>
      </c>
      <c r="B6348" s="0" t="s">
        <v>646</v>
      </c>
      <c r="C6348" s="0" t="s">
        <v>6525</v>
      </c>
      <c r="D6348" s="0" t="n">
        <v>2477</v>
      </c>
      <c r="E6348" s="0" t="n">
        <v>31.201093</v>
      </c>
      <c r="F6348" s="0" t="n">
        <v>-101.85172</v>
      </c>
      <c r="G6348" s="0" t="n">
        <v>0.000821669723099999</v>
      </c>
      <c r="H6348" s="0" t="n">
        <v>1868.57</v>
      </c>
      <c r="I6348" s="0" t="n">
        <v>1.6015</v>
      </c>
      <c r="J6348" s="0" t="n">
        <v>2.25989</v>
      </c>
      <c r="K6348" s="0" t="n">
        <v>354</v>
      </c>
      <c r="L6348" s="0" t="s">
        <v>20</v>
      </c>
      <c r="M6348" s="0" t="n">
        <f aca="false">35.3*G6348</f>
        <v>0.02900494122543</v>
      </c>
      <c r="N6348" s="0" t="n">
        <f aca="false">M6348*1000/365</f>
        <v>0.0794655923984383</v>
      </c>
      <c r="O6348" s="0" t="n">
        <f aca="false">Table1[[#This Row],[Detection frequency 2021]]/100*365</f>
        <v>8.2485985</v>
      </c>
      <c r="P6348" s="0" t="n">
        <f aca="false">Table1[[#This Row],[Flared days/year]]/12</f>
        <v>0.687383208333333</v>
      </c>
      <c r="Q6348" s="2" t="n">
        <f aca="false">Table1[[#This Row],['#days per month]]-P6404</f>
        <v>-1.00243295833333</v>
      </c>
    </row>
    <row r="6349" customFormat="false" ht="15.75" hidden="true" customHeight="false" outlineLevel="0" collapsed="false">
      <c r="A6349" s="0" t="s">
        <v>645</v>
      </c>
      <c r="B6349" s="0" t="s">
        <v>646</v>
      </c>
      <c r="C6349" s="0" t="s">
        <v>6526</v>
      </c>
      <c r="D6349" s="0" t="n">
        <v>3332</v>
      </c>
      <c r="E6349" s="0" t="n">
        <v>29.3702969999999</v>
      </c>
      <c r="F6349" s="0" t="n">
        <v>-97.473835</v>
      </c>
      <c r="G6349" s="0" t="n">
        <v>0.000820924156899999</v>
      </c>
      <c r="H6349" s="0" t="n">
        <v>1947.73</v>
      </c>
      <c r="I6349" s="0" t="n">
        <v>1.564</v>
      </c>
      <c r="J6349" s="0" t="n">
        <v>5.68562</v>
      </c>
      <c r="K6349" s="0" t="n">
        <v>299</v>
      </c>
      <c r="L6349" s="0" t="s">
        <v>20</v>
      </c>
      <c r="M6349" s="0" t="n">
        <f aca="false">35.3*G6349</f>
        <v>0.02897862273857</v>
      </c>
      <c r="N6349" s="0" t="n">
        <f aca="false">M6349*1000/365</f>
        <v>0.0793934869549862</v>
      </c>
      <c r="O6349" s="0" t="n">
        <f aca="false">Table1[[#This Row],[Detection frequency 2021]]/100*365</f>
        <v>20.752513</v>
      </c>
      <c r="P6349" s="0" t="n">
        <f aca="false">Table1[[#This Row],[Flared days/year]]/12</f>
        <v>1.72937608333333</v>
      </c>
      <c r="Q6349" s="2" t="n">
        <f aca="false">Table1[[#This Row],['#days per month]]-P6405</f>
        <v>0.4657765</v>
      </c>
    </row>
    <row r="6350" customFormat="false" ht="15.75" hidden="true" customHeight="false" outlineLevel="0" collapsed="false">
      <c r="A6350" s="0" t="s">
        <v>24</v>
      </c>
      <c r="B6350" s="0" t="s">
        <v>25</v>
      </c>
      <c r="C6350" s="0" t="s">
        <v>6527</v>
      </c>
      <c r="D6350" s="0" t="n">
        <v>8681</v>
      </c>
      <c r="E6350" s="0" t="n">
        <v>71.170828</v>
      </c>
      <c r="F6350" s="0" t="n">
        <v>67.166691</v>
      </c>
      <c r="G6350" s="0" t="n">
        <v>0.0008205719209</v>
      </c>
      <c r="H6350" s="0" t="n">
        <v>1485.33</v>
      </c>
      <c r="I6350" s="0" t="n">
        <v>1.6015</v>
      </c>
      <c r="J6350" s="0" t="n">
        <v>0.793651</v>
      </c>
      <c r="K6350" s="0" t="n">
        <v>378</v>
      </c>
      <c r="L6350" s="0" t="s">
        <v>218</v>
      </c>
      <c r="M6350" s="0" t="n">
        <f aca="false">35.3*G6350</f>
        <v>0.02896618880777</v>
      </c>
      <c r="N6350" s="0" t="n">
        <f aca="false">M6350*1000/365</f>
        <v>0.0793594213911507</v>
      </c>
      <c r="O6350" s="0" t="n">
        <f aca="false">Table1[[#This Row],[Detection frequency 2021]]/100*365</f>
        <v>2.89682615</v>
      </c>
      <c r="P6350" s="0" t="n">
        <f aca="false">Table1[[#This Row],[Flared days/year]]/12</f>
        <v>0.241402179166667</v>
      </c>
      <c r="Q6350" s="2" t="n">
        <f aca="false">Table1[[#This Row],['#days per month]]-P6406</f>
        <v>-1.19894257083333</v>
      </c>
    </row>
    <row r="6351" customFormat="false" ht="15.75" hidden="true" customHeight="false" outlineLevel="0" collapsed="false">
      <c r="A6351" s="0" t="s">
        <v>986</v>
      </c>
      <c r="B6351" s="0" t="s">
        <v>987</v>
      </c>
      <c r="C6351" s="0" t="s">
        <v>6528</v>
      </c>
      <c r="D6351" s="0" t="n">
        <v>5694</v>
      </c>
      <c r="E6351" s="0" t="n">
        <v>34.721003</v>
      </c>
      <c r="F6351" s="0" t="n">
        <v>11.164054</v>
      </c>
      <c r="G6351" s="0" t="n">
        <v>0.0008198791901</v>
      </c>
      <c r="H6351" s="0" t="n">
        <v>1918.57</v>
      </c>
      <c r="I6351" s="0" t="n">
        <v>1.6015</v>
      </c>
      <c r="J6351" s="0" t="n">
        <v>5.18135</v>
      </c>
      <c r="K6351" s="0" t="n">
        <v>386</v>
      </c>
      <c r="L6351" s="0" t="s">
        <v>20</v>
      </c>
      <c r="M6351" s="0" t="n">
        <f aca="false">35.3*G6351</f>
        <v>0.02894173541053</v>
      </c>
      <c r="N6351" s="0" t="n">
        <f aca="false">M6351*1000/365</f>
        <v>0.079292425782274</v>
      </c>
      <c r="O6351" s="0" t="n">
        <f aca="false">Table1[[#This Row],[Detection frequency 2021]]/100*365</f>
        <v>18.9119275</v>
      </c>
      <c r="P6351" s="0" t="n">
        <f aca="false">Table1[[#This Row],[Flared days/year]]/12</f>
        <v>1.57599395833333</v>
      </c>
      <c r="Q6351" s="2" t="n">
        <f aca="false">Table1[[#This Row],['#days per month]]-P6407</f>
        <v>-0.134478166666667</v>
      </c>
    </row>
    <row r="6352" customFormat="false" ht="15.75" hidden="true" customHeight="false" outlineLevel="0" collapsed="false">
      <c r="A6352" s="0" t="s">
        <v>24</v>
      </c>
      <c r="B6352" s="0" t="s">
        <v>25</v>
      </c>
      <c r="C6352" s="0" t="s">
        <v>6529</v>
      </c>
      <c r="D6352" s="0" t="n">
        <v>6820</v>
      </c>
      <c r="E6352" s="0" t="n">
        <v>53.6008239999999</v>
      </c>
      <c r="F6352" s="0" t="n">
        <v>51.614824</v>
      </c>
      <c r="G6352" s="0" t="n">
        <v>0.0008186698465</v>
      </c>
      <c r="H6352" s="0" t="n">
        <v>1914.64</v>
      </c>
      <c r="I6352" s="0" t="n">
        <v>1.6015</v>
      </c>
      <c r="J6352" s="0" t="n">
        <v>3.66667</v>
      </c>
      <c r="K6352" s="0" t="n">
        <v>300</v>
      </c>
      <c r="L6352" s="0" t="s">
        <v>20</v>
      </c>
      <c r="M6352" s="0" t="n">
        <f aca="false">35.3*G6352</f>
        <v>0.02889904558145</v>
      </c>
      <c r="N6352" s="0" t="n">
        <f aca="false">M6352*1000/365</f>
        <v>0.0791754673464384</v>
      </c>
      <c r="O6352" s="0" t="n">
        <f aca="false">Table1[[#This Row],[Detection frequency 2021]]/100*365</f>
        <v>13.3833455</v>
      </c>
      <c r="P6352" s="0" t="n">
        <f aca="false">Table1[[#This Row],[Flared days/year]]/12</f>
        <v>1.11527879166667</v>
      </c>
      <c r="Q6352" s="2" t="n">
        <f aca="false">Table1[[#This Row],['#days per month]]-P6408</f>
        <v>-0.548853541666664</v>
      </c>
    </row>
    <row r="6353" customFormat="false" ht="15.75" hidden="true" customHeight="false" outlineLevel="0" collapsed="false">
      <c r="A6353" s="0" t="s">
        <v>24</v>
      </c>
      <c r="B6353" s="0" t="s">
        <v>25</v>
      </c>
      <c r="C6353" s="0" t="s">
        <v>6530</v>
      </c>
      <c r="D6353" s="0" t="n">
        <v>9107</v>
      </c>
      <c r="E6353" s="0" t="n">
        <v>61.0714939999999</v>
      </c>
      <c r="F6353" s="0" t="n">
        <v>76.716088</v>
      </c>
      <c r="G6353" s="0" t="n">
        <v>0.0008183528341</v>
      </c>
      <c r="H6353" s="0" t="n">
        <v>1796.67</v>
      </c>
      <c r="I6353" s="0" t="n">
        <v>1.6015</v>
      </c>
      <c r="J6353" s="0" t="n">
        <v>2.58303</v>
      </c>
      <c r="K6353" s="0" t="n">
        <v>271</v>
      </c>
      <c r="L6353" s="0" t="s">
        <v>20</v>
      </c>
      <c r="M6353" s="0" t="n">
        <f aca="false">35.3*G6353</f>
        <v>0.02888785504373</v>
      </c>
      <c r="N6353" s="0" t="n">
        <f aca="false">M6353*1000/365</f>
        <v>0.0791448083389863</v>
      </c>
      <c r="O6353" s="0" t="n">
        <f aca="false">Table1[[#This Row],[Detection frequency 2021]]/100*365</f>
        <v>9.4280595</v>
      </c>
      <c r="P6353" s="0" t="n">
        <f aca="false">Table1[[#This Row],[Flared days/year]]/12</f>
        <v>0.785671625</v>
      </c>
      <c r="Q6353" s="2" t="n">
        <f aca="false">Table1[[#This Row],['#days per month]]-P6409</f>
        <v>-0.00323329166666664</v>
      </c>
    </row>
    <row r="6354" customFormat="false" ht="15.75" hidden="true" customHeight="false" outlineLevel="0" collapsed="false">
      <c r="A6354" s="0" t="s">
        <v>645</v>
      </c>
      <c r="B6354" s="0" t="s">
        <v>646</v>
      </c>
      <c r="C6354" s="0" t="s">
        <v>6531</v>
      </c>
      <c r="D6354" s="0" t="n">
        <v>2988</v>
      </c>
      <c r="E6354" s="0" t="n">
        <v>28.7690859999999</v>
      </c>
      <c r="F6354" s="0" t="n">
        <v>-98.928151</v>
      </c>
      <c r="G6354" s="0" t="n">
        <v>0.0008180152746</v>
      </c>
      <c r="H6354" s="0" t="n">
        <v>1932.36</v>
      </c>
      <c r="I6354" s="0" t="n">
        <v>2.06356</v>
      </c>
      <c r="J6354" s="0" t="n">
        <v>6.05096</v>
      </c>
      <c r="K6354" s="0" t="n">
        <v>314</v>
      </c>
      <c r="L6354" s="0" t="s">
        <v>20</v>
      </c>
      <c r="M6354" s="0" t="n">
        <f aca="false">35.3*G6354</f>
        <v>0.02887593919338</v>
      </c>
      <c r="N6354" s="0" t="n">
        <f aca="false">M6354*1000/365</f>
        <v>0.0791121621736439</v>
      </c>
      <c r="O6354" s="0" t="n">
        <f aca="false">Table1[[#This Row],[Detection frequency 2021]]/100*365</f>
        <v>22.086004</v>
      </c>
      <c r="P6354" s="0" t="n">
        <f aca="false">Table1[[#This Row],[Flared days/year]]/12</f>
        <v>1.84050033333333</v>
      </c>
      <c r="Q6354" s="2" t="n">
        <f aca="false">Table1[[#This Row],['#days per month]]-P6410</f>
        <v>-0.0892577083333337</v>
      </c>
    </row>
    <row r="6355" customFormat="false" ht="15.75" hidden="true" customHeight="false" outlineLevel="0" collapsed="false">
      <c r="A6355" s="0" t="s">
        <v>24</v>
      </c>
      <c r="B6355" s="0" t="s">
        <v>25</v>
      </c>
      <c r="C6355" s="0" t="s">
        <v>6532</v>
      </c>
      <c r="D6355" s="0" t="n">
        <v>6444</v>
      </c>
      <c r="E6355" s="0" t="n">
        <v>67.179174</v>
      </c>
      <c r="F6355" s="0" t="n">
        <v>56.587676</v>
      </c>
      <c r="G6355" s="0" t="n">
        <v>0.0008165358834</v>
      </c>
      <c r="H6355" s="0" t="n">
        <v>1955.93</v>
      </c>
      <c r="I6355" s="0" t="n">
        <v>1.6015</v>
      </c>
      <c r="J6355" s="0" t="n">
        <v>2.76923</v>
      </c>
      <c r="K6355" s="0" t="n">
        <v>325</v>
      </c>
      <c r="L6355" s="0" t="s">
        <v>20</v>
      </c>
      <c r="M6355" s="0" t="n">
        <f aca="false">35.3*G6355</f>
        <v>0.02882371668402</v>
      </c>
      <c r="N6355" s="0" t="n">
        <f aca="false">M6355*1000/365</f>
        <v>0.0789690868055343</v>
      </c>
      <c r="O6355" s="0" t="n">
        <f aca="false">Table1[[#This Row],[Detection frequency 2021]]/100*365</f>
        <v>10.1076895</v>
      </c>
      <c r="P6355" s="0" t="n">
        <f aca="false">Table1[[#This Row],[Flared days/year]]/12</f>
        <v>0.842307458333333</v>
      </c>
      <c r="Q6355" s="2" t="n">
        <f aca="false">Table1[[#This Row],['#days per month]]-P6411</f>
        <v>-1.24793804166667</v>
      </c>
    </row>
    <row r="6356" customFormat="false" ht="15.75" hidden="false" customHeight="false" outlineLevel="0" collapsed="false">
      <c r="A6356" s="0" t="s">
        <v>240</v>
      </c>
      <c r="B6356" s="0" t="s">
        <v>241</v>
      </c>
      <c r="C6356" s="0" t="s">
        <v>6533</v>
      </c>
      <c r="D6356" s="0" t="n">
        <v>7673</v>
      </c>
      <c r="E6356" s="0" t="n">
        <v>24.012847</v>
      </c>
      <c r="F6356" s="0" t="n">
        <v>48.124411</v>
      </c>
      <c r="G6356" s="0" t="n">
        <v>0.0021462121069</v>
      </c>
      <c r="H6356" s="0" t="n">
        <v>1711.8</v>
      </c>
      <c r="I6356" s="0" t="n">
        <v>1.6015</v>
      </c>
      <c r="J6356" s="0" t="n">
        <v>2.85714</v>
      </c>
      <c r="K6356" s="0" t="n">
        <v>385</v>
      </c>
      <c r="L6356" s="0" t="s">
        <v>20</v>
      </c>
      <c r="M6356" s="0" t="n">
        <f aca="false">35.3*G6356</f>
        <v>0.07576128737357</v>
      </c>
      <c r="N6356" s="0" t="n">
        <f aca="false">M6356*1000/365</f>
        <v>0.207565170886493</v>
      </c>
      <c r="O6356" s="0" t="n">
        <f aca="false">Table1[[#This Row],[Detection frequency 2021]]/100*365</f>
        <v>10.428561</v>
      </c>
      <c r="P6356" s="2" t="n">
        <f aca="false">Table1[[#This Row],[Flared days/year]]/12</f>
        <v>0.86904675</v>
      </c>
      <c r="Q6356" s="2"/>
    </row>
    <row r="6357" customFormat="false" ht="15.75" hidden="true" customHeight="false" outlineLevel="0" collapsed="false">
      <c r="A6357" s="0" t="s">
        <v>598</v>
      </c>
      <c r="B6357" s="0" t="s">
        <v>599</v>
      </c>
      <c r="C6357" s="0" t="s">
        <v>6534</v>
      </c>
      <c r="D6357" s="0" t="n">
        <v>211</v>
      </c>
      <c r="E6357" s="0" t="n">
        <v>54.169596</v>
      </c>
      <c r="F6357" s="0" t="n">
        <v>-118.06278</v>
      </c>
      <c r="G6357" s="0" t="n">
        <v>0.000815514399</v>
      </c>
      <c r="H6357" s="0" t="n">
        <v>1814.56</v>
      </c>
      <c r="I6357" s="0" t="n">
        <v>1.46787999999999</v>
      </c>
      <c r="J6357" s="0" t="n">
        <v>7.82917999999999</v>
      </c>
      <c r="K6357" s="0" t="n">
        <v>281</v>
      </c>
      <c r="L6357" s="0" t="s">
        <v>20</v>
      </c>
      <c r="M6357" s="0" t="n">
        <f aca="false">35.3*G6357</f>
        <v>0.0287876582847</v>
      </c>
      <c r="N6357" s="0" t="n">
        <f aca="false">M6357*1000/365</f>
        <v>0.078870296670411</v>
      </c>
      <c r="O6357" s="0" t="n">
        <f aca="false">Table1[[#This Row],[Detection frequency 2021]]/100*365</f>
        <v>28.576507</v>
      </c>
      <c r="P6357" s="0" t="n">
        <f aca="false">Table1[[#This Row],[Flared days/year]]/12</f>
        <v>2.38137558333333</v>
      </c>
      <c r="Q6357" s="2" t="n">
        <f aca="false">Table1[[#This Row],['#days per month]]-P6413</f>
        <v>1.043398125</v>
      </c>
    </row>
    <row r="6358" customFormat="false" ht="15.75" hidden="true" customHeight="false" outlineLevel="0" collapsed="false">
      <c r="A6358" s="0" t="s">
        <v>24</v>
      </c>
      <c r="B6358" s="0" t="s">
        <v>25</v>
      </c>
      <c r="C6358" s="0" t="s">
        <v>6535</v>
      </c>
      <c r="D6358" s="0" t="n">
        <v>7028</v>
      </c>
      <c r="E6358" s="0" t="n">
        <v>51.591689</v>
      </c>
      <c r="F6358" s="0" t="n">
        <v>55.451005</v>
      </c>
      <c r="G6358" s="0" t="n">
        <v>0.000815485046</v>
      </c>
      <c r="H6358" s="0" t="n">
        <v>1867.88</v>
      </c>
      <c r="I6358" s="0" t="n">
        <v>1.6015</v>
      </c>
      <c r="J6358" s="0" t="n">
        <v>1.9802</v>
      </c>
      <c r="K6358" s="0" t="n">
        <v>303</v>
      </c>
      <c r="L6358" s="0" t="s">
        <v>20</v>
      </c>
      <c r="M6358" s="0" t="n">
        <f aca="false">35.3*G6358</f>
        <v>0.0287866221238</v>
      </c>
      <c r="N6358" s="0" t="n">
        <f aca="false">M6358*1000/365</f>
        <v>0.0788674578734247</v>
      </c>
      <c r="O6358" s="0" t="n">
        <f aca="false">Table1[[#This Row],[Detection frequency 2021]]/100*365</f>
        <v>7.22773</v>
      </c>
      <c r="P6358" s="0" t="n">
        <f aca="false">Table1[[#This Row],[Flared days/year]]/12</f>
        <v>0.602310833333333</v>
      </c>
      <c r="Q6358" s="2" t="n">
        <f aca="false">Table1[[#This Row],['#days per month]]-P6414</f>
        <v>0.116422833333333</v>
      </c>
    </row>
    <row r="6359" customFormat="false" ht="15.75" hidden="true" customHeight="false" outlineLevel="0" collapsed="false">
      <c r="A6359" s="0" t="s">
        <v>24</v>
      </c>
      <c r="B6359" s="0" t="s">
        <v>25</v>
      </c>
      <c r="C6359" s="0" t="s">
        <v>6536</v>
      </c>
      <c r="D6359" s="0" t="n">
        <v>6514</v>
      </c>
      <c r="E6359" s="0" t="n">
        <v>67.827618</v>
      </c>
      <c r="F6359" s="0" t="n">
        <v>58.400555</v>
      </c>
      <c r="G6359" s="0" t="n">
        <v>0.000815470369499999</v>
      </c>
      <c r="H6359" s="0" t="n">
        <v>1919.57</v>
      </c>
      <c r="I6359" s="0" t="n">
        <v>1.6015</v>
      </c>
      <c r="J6359" s="0" t="n">
        <v>4.11764999999999</v>
      </c>
      <c r="K6359" s="0" t="n">
        <v>340</v>
      </c>
      <c r="L6359" s="0" t="s">
        <v>20</v>
      </c>
      <c r="M6359" s="0" t="n">
        <f aca="false">35.3*G6359</f>
        <v>0.02878610404335</v>
      </c>
      <c r="N6359" s="0" t="n">
        <f aca="false">M6359*1000/365</f>
        <v>0.0788660384749314</v>
      </c>
      <c r="O6359" s="0" t="n">
        <f aca="false">Table1[[#This Row],[Detection frequency 2021]]/100*365</f>
        <v>15.0294225</v>
      </c>
      <c r="P6359" s="0" t="n">
        <f aca="false">Table1[[#This Row],[Flared days/year]]/12</f>
        <v>1.252451875</v>
      </c>
      <c r="Q6359" s="2" t="n">
        <f aca="false">Table1[[#This Row],['#days per month]]-P6415</f>
        <v>-0.108036958333336</v>
      </c>
    </row>
    <row r="6360" customFormat="false" ht="15.75" hidden="true" customHeight="false" outlineLevel="0" collapsed="false">
      <c r="A6360" s="0" t="s">
        <v>645</v>
      </c>
      <c r="B6360" s="0" t="s">
        <v>646</v>
      </c>
      <c r="C6360" s="0" t="s">
        <v>6537</v>
      </c>
      <c r="D6360" s="0" t="n">
        <v>2527</v>
      </c>
      <c r="E6360" s="0" t="n">
        <v>31.924164</v>
      </c>
      <c r="F6360" s="0" t="n">
        <v>-101.763425</v>
      </c>
      <c r="G6360" s="0" t="n">
        <v>0.0008149977862</v>
      </c>
      <c r="H6360" s="0" t="n">
        <v>1883.79</v>
      </c>
      <c r="I6360" s="0" t="n">
        <v>1.6015</v>
      </c>
      <c r="J6360" s="0" t="n">
        <v>5.7971</v>
      </c>
      <c r="K6360" s="0" t="n">
        <v>345</v>
      </c>
      <c r="L6360" s="0" t="s">
        <v>20</v>
      </c>
      <c r="M6360" s="0" t="n">
        <f aca="false">35.3*G6360</f>
        <v>0.02876942185286</v>
      </c>
      <c r="N6360" s="0" t="n">
        <f aca="false">M6360*1000/365</f>
        <v>0.0788203338434521</v>
      </c>
      <c r="O6360" s="0" t="n">
        <f aca="false">Table1[[#This Row],[Detection frequency 2021]]/100*365</f>
        <v>21.159415</v>
      </c>
      <c r="P6360" s="0" t="n">
        <f aca="false">Table1[[#This Row],[Flared days/year]]/12</f>
        <v>1.76328458333333</v>
      </c>
      <c r="Q6360" s="2" t="n">
        <f aca="false">Table1[[#This Row],['#days per month]]-P6416</f>
        <v>0.440819625</v>
      </c>
    </row>
    <row r="6361" customFormat="false" ht="15.75" hidden="true" customHeight="false" outlineLevel="0" collapsed="false">
      <c r="A6361" s="0" t="s">
        <v>24</v>
      </c>
      <c r="B6361" s="0" t="s">
        <v>25</v>
      </c>
      <c r="C6361" s="0" t="s">
        <v>6538</v>
      </c>
      <c r="D6361" s="0" t="n">
        <v>9306</v>
      </c>
      <c r="E6361" s="0" t="n">
        <v>66.277823</v>
      </c>
      <c r="F6361" s="0" t="n">
        <v>78.7043609999999</v>
      </c>
      <c r="G6361" s="0" t="n">
        <v>0.000814457691</v>
      </c>
      <c r="H6361" s="0" t="n">
        <v>1864.5</v>
      </c>
      <c r="I6361" s="0" t="n">
        <v>2.41129</v>
      </c>
      <c r="J6361" s="0" t="n">
        <v>6.04026999999999</v>
      </c>
      <c r="K6361" s="0" t="n">
        <v>298</v>
      </c>
      <c r="L6361" s="0" t="s">
        <v>20</v>
      </c>
      <c r="M6361" s="0" t="n">
        <f aca="false">35.3*G6361</f>
        <v>0.0287503564923</v>
      </c>
      <c r="N6361" s="0" t="n">
        <f aca="false">M6361*1000/365</f>
        <v>0.0787680999789041</v>
      </c>
      <c r="O6361" s="0" t="n">
        <f aca="false">Table1[[#This Row],[Detection frequency 2021]]/100*365</f>
        <v>22.0469855</v>
      </c>
      <c r="P6361" s="0" t="n">
        <f aca="false">Table1[[#This Row],[Flared days/year]]/12</f>
        <v>1.83724879166666</v>
      </c>
      <c r="Q6361" s="2" t="n">
        <f aca="false">Table1[[#This Row],['#days per month]]-P6417</f>
        <v>1.38862425</v>
      </c>
    </row>
    <row r="6362" customFormat="false" ht="15.75" hidden="true" customHeight="false" outlineLevel="0" collapsed="false">
      <c r="A6362" s="0" t="s">
        <v>24</v>
      </c>
      <c r="B6362" s="0" t="s">
        <v>25</v>
      </c>
      <c r="C6362" s="0" t="s">
        <v>6539</v>
      </c>
      <c r="D6362" s="0" t="n">
        <v>10420</v>
      </c>
      <c r="E6362" s="0" t="n">
        <v>58.025174</v>
      </c>
      <c r="F6362" s="0" t="n">
        <v>106.587328</v>
      </c>
      <c r="G6362" s="0" t="n">
        <v>0.000814187643399999</v>
      </c>
      <c r="H6362" s="0" t="n">
        <v>1728.78</v>
      </c>
      <c r="I6362" s="0" t="n">
        <v>1.6015</v>
      </c>
      <c r="J6362" s="0" t="n">
        <v>8.33333</v>
      </c>
      <c r="K6362" s="0" t="n">
        <v>276</v>
      </c>
      <c r="L6362" s="0" t="s">
        <v>20</v>
      </c>
      <c r="M6362" s="0" t="n">
        <f aca="false">35.3*G6362</f>
        <v>0.02874082381202</v>
      </c>
      <c r="N6362" s="0" t="n">
        <f aca="false">M6362*1000/365</f>
        <v>0.07874198304663</v>
      </c>
      <c r="O6362" s="0" t="n">
        <f aca="false">Table1[[#This Row],[Detection frequency 2021]]/100*365</f>
        <v>30.4166545</v>
      </c>
      <c r="P6362" s="0" t="n">
        <f aca="false">Table1[[#This Row],[Flared days/year]]/12</f>
        <v>2.53472120833333</v>
      </c>
      <c r="Q6362" s="2" t="n">
        <f aca="false">Table1[[#This Row],['#days per month]]-P6418</f>
        <v>1.70858933333333</v>
      </c>
    </row>
    <row r="6363" customFormat="false" ht="15.75" hidden="true" customHeight="false" outlineLevel="0" collapsed="false">
      <c r="A6363" s="0" t="s">
        <v>645</v>
      </c>
      <c r="B6363" s="0" t="s">
        <v>646</v>
      </c>
      <c r="C6363" s="0" t="s">
        <v>6540</v>
      </c>
      <c r="D6363" s="0" t="n">
        <v>2223</v>
      </c>
      <c r="E6363" s="0" t="n">
        <v>32.014493</v>
      </c>
      <c r="F6363" s="0" t="n">
        <v>-102.602418</v>
      </c>
      <c r="G6363" s="0" t="n">
        <v>0.0008136886424</v>
      </c>
      <c r="H6363" s="0" t="n">
        <v>1864.07</v>
      </c>
      <c r="I6363" s="0" t="n">
        <v>1.90702</v>
      </c>
      <c r="J6363" s="0" t="n">
        <v>4.39883</v>
      </c>
      <c r="K6363" s="0" t="n">
        <v>341</v>
      </c>
      <c r="L6363" s="0" t="s">
        <v>20</v>
      </c>
      <c r="M6363" s="0" t="n">
        <f aca="false">35.3*G6363</f>
        <v>0.02872320907672</v>
      </c>
      <c r="N6363" s="0" t="n">
        <f aca="false">M6363*1000/365</f>
        <v>0.078693723497863</v>
      </c>
      <c r="O6363" s="0" t="n">
        <f aca="false">Table1[[#This Row],[Detection frequency 2021]]/100*365</f>
        <v>16.0557295</v>
      </c>
      <c r="P6363" s="0" t="n">
        <f aca="false">Table1[[#This Row],[Flared days/year]]/12</f>
        <v>1.33797745833333</v>
      </c>
      <c r="Q6363" s="2" t="n">
        <f aca="false">Table1[[#This Row],['#days per month]]-P6419</f>
        <v>0.0499745833333334</v>
      </c>
    </row>
    <row r="6364" customFormat="false" ht="15.75" hidden="true" customHeight="false" outlineLevel="0" collapsed="false">
      <c r="A6364" s="0" t="s">
        <v>645</v>
      </c>
      <c r="B6364" s="0" t="s">
        <v>646</v>
      </c>
      <c r="C6364" s="0" t="s">
        <v>6541</v>
      </c>
      <c r="D6364" s="0" t="n">
        <v>2733</v>
      </c>
      <c r="E6364" s="0" t="n">
        <v>32.315336</v>
      </c>
      <c r="F6364" s="0" t="n">
        <v>-101.354981</v>
      </c>
      <c r="G6364" s="0" t="n">
        <v>0.000811531196899999</v>
      </c>
      <c r="H6364" s="0" t="n">
        <v>1951.17</v>
      </c>
      <c r="I6364" s="0" t="n">
        <v>1.6015</v>
      </c>
      <c r="J6364" s="0" t="n">
        <v>4.05796999999999</v>
      </c>
      <c r="K6364" s="0" t="n">
        <v>345</v>
      </c>
      <c r="L6364" s="0" t="s">
        <v>20</v>
      </c>
      <c r="M6364" s="0" t="n">
        <f aca="false">35.3*G6364</f>
        <v>0.02864705125057</v>
      </c>
      <c r="N6364" s="0" t="n">
        <f aca="false">M6364*1000/365</f>
        <v>0.0784850719193698</v>
      </c>
      <c r="O6364" s="0" t="n">
        <f aca="false">Table1[[#This Row],[Detection frequency 2021]]/100*365</f>
        <v>14.8115905</v>
      </c>
      <c r="P6364" s="0" t="n">
        <f aca="false">Table1[[#This Row],[Flared days/year]]/12</f>
        <v>1.23429920833333</v>
      </c>
      <c r="Q6364" s="2" t="n">
        <f aca="false">Table1[[#This Row],['#days per month]]-P6420</f>
        <v>-0.577758500000003</v>
      </c>
    </row>
    <row r="6365" customFormat="false" ht="15.75" hidden="true" customHeight="false" outlineLevel="0" collapsed="false">
      <c r="A6365" s="0" t="s">
        <v>161</v>
      </c>
      <c r="B6365" s="0" t="s">
        <v>162</v>
      </c>
      <c r="C6365" s="0" t="s">
        <v>6542</v>
      </c>
      <c r="D6365" s="0" t="n">
        <v>11035</v>
      </c>
      <c r="E6365" s="0" t="n">
        <v>38.318843</v>
      </c>
      <c r="F6365" s="0" t="n">
        <v>108.92696</v>
      </c>
      <c r="G6365" s="0" t="n">
        <v>0.000810812048399999</v>
      </c>
      <c r="H6365" s="0" t="n">
        <v>1819.35</v>
      </c>
      <c r="I6365" s="0" t="n">
        <v>1.6015</v>
      </c>
      <c r="J6365" s="0" t="n">
        <v>5.75758</v>
      </c>
      <c r="K6365" s="0" t="n">
        <v>330</v>
      </c>
      <c r="L6365" s="0" t="s">
        <v>20</v>
      </c>
      <c r="M6365" s="0" t="n">
        <f aca="false">35.3*G6365</f>
        <v>0.02862166530852</v>
      </c>
      <c r="N6365" s="0" t="n">
        <f aca="false">M6365*1000/365</f>
        <v>0.0784155213932054</v>
      </c>
      <c r="O6365" s="0" t="n">
        <f aca="false">Table1[[#This Row],[Detection frequency 2021]]/100*365</f>
        <v>21.015167</v>
      </c>
      <c r="P6365" s="0" t="n">
        <f aca="false">Table1[[#This Row],[Flared days/year]]/12</f>
        <v>1.75126391666667</v>
      </c>
      <c r="Q6365" s="2" t="n">
        <f aca="false">Table1[[#This Row],['#days per month]]-P6421</f>
        <v>0.0747550416666667</v>
      </c>
    </row>
    <row r="6366" customFormat="false" ht="15.75" hidden="true" customHeight="false" outlineLevel="0" collapsed="false">
      <c r="A6366" s="0" t="s">
        <v>3612</v>
      </c>
      <c r="B6366" s="0" t="s">
        <v>3613</v>
      </c>
      <c r="C6366" s="0" t="s">
        <v>6543</v>
      </c>
      <c r="D6366" s="0" t="n">
        <v>4997</v>
      </c>
      <c r="E6366" s="0" t="n">
        <v>44.537121</v>
      </c>
      <c r="F6366" s="0" t="n">
        <v>-1.165911</v>
      </c>
      <c r="G6366" s="0" t="n">
        <v>0.0008106975717</v>
      </c>
      <c r="H6366" s="0" t="n">
        <v>1875.48</v>
      </c>
      <c r="I6366" s="0" t="n">
        <v>1.6015</v>
      </c>
      <c r="J6366" s="0" t="n">
        <v>5.90062</v>
      </c>
      <c r="K6366" s="0" t="n">
        <v>322</v>
      </c>
      <c r="L6366" s="0" t="s">
        <v>20</v>
      </c>
      <c r="M6366" s="0" t="n">
        <f aca="false">35.3*G6366</f>
        <v>0.02861762428101</v>
      </c>
      <c r="N6366" s="0" t="n">
        <f aca="false">M6366*1000/365</f>
        <v>0.0784044500849589</v>
      </c>
      <c r="O6366" s="0" t="n">
        <f aca="false">Table1[[#This Row],[Detection frequency 2021]]/100*365</f>
        <v>21.537263</v>
      </c>
      <c r="P6366" s="0" t="n">
        <f aca="false">Table1[[#This Row],[Flared days/year]]/12</f>
        <v>1.79477191666667</v>
      </c>
      <c r="Q6366" s="2" t="n">
        <f aca="false">Table1[[#This Row],['#days per month]]-P6422</f>
        <v>0.635191250000003</v>
      </c>
    </row>
    <row r="6367" customFormat="false" ht="15.75" hidden="true" customHeight="false" outlineLevel="0" collapsed="false">
      <c r="A6367" s="0" t="s">
        <v>645</v>
      </c>
      <c r="B6367" s="0" t="s">
        <v>646</v>
      </c>
      <c r="C6367" s="0" t="s">
        <v>6544</v>
      </c>
      <c r="D6367" s="0" t="n">
        <v>3319</v>
      </c>
      <c r="E6367" s="0" t="n">
        <v>29.32652</v>
      </c>
      <c r="F6367" s="0" t="n">
        <v>-97.525551</v>
      </c>
      <c r="G6367" s="0" t="n">
        <v>0.0008101868295</v>
      </c>
      <c r="H6367" s="0" t="n">
        <v>1869.52</v>
      </c>
      <c r="I6367" s="0" t="n">
        <v>1.6015</v>
      </c>
      <c r="J6367" s="0" t="n">
        <v>5.42373</v>
      </c>
      <c r="K6367" s="0" t="n">
        <v>295</v>
      </c>
      <c r="L6367" s="0" t="s">
        <v>20</v>
      </c>
      <c r="M6367" s="0" t="n">
        <f aca="false">35.3*G6367</f>
        <v>0.02859959508135</v>
      </c>
      <c r="N6367" s="0" t="n">
        <f aca="false">M6367*1000/365</f>
        <v>0.0783550550173973</v>
      </c>
      <c r="O6367" s="0" t="n">
        <f aca="false">Table1[[#This Row],[Detection frequency 2021]]/100*365</f>
        <v>19.7966145</v>
      </c>
      <c r="P6367" s="0" t="n">
        <f aca="false">Table1[[#This Row],[Flared days/year]]/12</f>
        <v>1.649717875</v>
      </c>
      <c r="Q6367" s="2" t="n">
        <f aca="false">Table1[[#This Row],['#days per month]]-P6423</f>
        <v>0.546998125</v>
      </c>
    </row>
    <row r="6368" customFormat="false" ht="15.75" hidden="true" customHeight="false" outlineLevel="0" collapsed="false">
      <c r="A6368" s="0" t="s">
        <v>24</v>
      </c>
      <c r="B6368" s="0" t="s">
        <v>25</v>
      </c>
      <c r="C6368" s="0" t="s">
        <v>6545</v>
      </c>
      <c r="D6368" s="0" t="n">
        <v>6432</v>
      </c>
      <c r="E6368" s="0" t="n">
        <v>57.51584</v>
      </c>
      <c r="F6368" s="0" t="n">
        <v>55.916018</v>
      </c>
      <c r="G6368" s="0" t="n">
        <v>0.000809990164399999</v>
      </c>
      <c r="H6368" s="0" t="n">
        <v>1979.62</v>
      </c>
      <c r="I6368" s="0" t="n">
        <v>1.6015</v>
      </c>
      <c r="J6368" s="0" t="n">
        <v>6.22406999999999</v>
      </c>
      <c r="K6368" s="0" t="n">
        <v>241</v>
      </c>
      <c r="L6368" s="0" t="s">
        <v>20</v>
      </c>
      <c r="M6368" s="0" t="n">
        <f aca="false">35.3*G6368</f>
        <v>0.02859265280332</v>
      </c>
      <c r="N6368" s="0" t="n">
        <f aca="false">M6368*1000/365</f>
        <v>0.0783360350775889</v>
      </c>
      <c r="O6368" s="0" t="n">
        <f aca="false">Table1[[#This Row],[Detection frequency 2021]]/100*365</f>
        <v>22.7178555</v>
      </c>
      <c r="P6368" s="0" t="n">
        <f aca="false">Table1[[#This Row],[Flared days/year]]/12</f>
        <v>1.893154625</v>
      </c>
      <c r="Q6368" s="2" t="n">
        <f aca="false">Table1[[#This Row],['#days per month]]-P6424</f>
        <v>1.28278641666666</v>
      </c>
    </row>
    <row r="6369" customFormat="false" ht="15.75" hidden="true" customHeight="false" outlineLevel="0" collapsed="false">
      <c r="A6369" s="0" t="s">
        <v>645</v>
      </c>
      <c r="B6369" s="0" t="s">
        <v>646</v>
      </c>
      <c r="C6369" s="0" t="s">
        <v>6546</v>
      </c>
      <c r="D6369" s="0" t="n">
        <v>1646</v>
      </c>
      <c r="E6369" s="0" t="n">
        <v>32.3985659999999</v>
      </c>
      <c r="F6369" s="0" t="n">
        <v>-103.667288</v>
      </c>
      <c r="G6369" s="0" t="n">
        <v>0.000809960811399999</v>
      </c>
      <c r="H6369" s="0" t="n">
        <v>1947.05</v>
      </c>
      <c r="I6369" s="0" t="n">
        <v>1.6015</v>
      </c>
      <c r="J6369" s="0" t="n">
        <v>4.1543</v>
      </c>
      <c r="K6369" s="0" t="n">
        <v>337</v>
      </c>
      <c r="L6369" s="0" t="s">
        <v>20</v>
      </c>
      <c r="M6369" s="0" t="n">
        <f aca="false">35.3*G6369</f>
        <v>0.02859161664242</v>
      </c>
      <c r="N6369" s="0" t="n">
        <f aca="false">M6369*1000/365</f>
        <v>0.0783331962806026</v>
      </c>
      <c r="O6369" s="0" t="n">
        <f aca="false">Table1[[#This Row],[Detection frequency 2021]]/100*365</f>
        <v>15.163195</v>
      </c>
      <c r="P6369" s="0" t="n">
        <f aca="false">Table1[[#This Row],[Flared days/year]]/12</f>
        <v>1.26359958333333</v>
      </c>
      <c r="Q6369" s="2" t="n">
        <f aca="false">Table1[[#This Row],['#days per month]]-P6425</f>
        <v>-0.309675124999997</v>
      </c>
    </row>
    <row r="6370" customFormat="false" ht="15.75" hidden="true" customHeight="false" outlineLevel="0" collapsed="false">
      <c r="A6370" s="0" t="s">
        <v>51</v>
      </c>
      <c r="B6370" s="0" t="s">
        <v>52</v>
      </c>
      <c r="C6370" s="0" t="s">
        <v>6547</v>
      </c>
      <c r="D6370" s="0" t="n">
        <v>5601</v>
      </c>
      <c r="E6370" s="0" t="n">
        <v>28.758083</v>
      </c>
      <c r="F6370" s="0" t="n">
        <v>8.90896</v>
      </c>
      <c r="G6370" s="0" t="n">
        <v>0.0008283944954</v>
      </c>
      <c r="H6370" s="0" t="n">
        <v>1678.7</v>
      </c>
      <c r="I6370" s="0" t="n">
        <v>1.6015</v>
      </c>
      <c r="J6370" s="0" t="n">
        <v>2.35602</v>
      </c>
      <c r="K6370" s="0" t="n">
        <v>382</v>
      </c>
      <c r="L6370" s="0" t="s">
        <v>20</v>
      </c>
      <c r="M6370" s="0" t="n">
        <f aca="false">35.3*G6370</f>
        <v>0.02924232568762</v>
      </c>
      <c r="N6370" s="0" t="n">
        <f aca="false">M6370*1000/365</f>
        <v>0.080115960788</v>
      </c>
      <c r="O6370" s="0" t="n">
        <f aca="false">Table1[[#This Row],[Detection frequency 2021]]/100*365</f>
        <v>8.599473</v>
      </c>
      <c r="P6370" s="0" t="n">
        <f aca="false">Table1[[#This Row],[Flared days/year]]/12</f>
        <v>0.71662275</v>
      </c>
      <c r="Q6370" s="2" t="n">
        <f aca="false">Table1[[#This Row],['#days per month]]-P6426</f>
        <v>-0.942469541666667</v>
      </c>
    </row>
    <row r="6371" customFormat="false" ht="15.75" hidden="true" customHeight="false" outlineLevel="0" collapsed="false">
      <c r="A6371" s="0" t="s">
        <v>645</v>
      </c>
      <c r="B6371" s="0" t="s">
        <v>646</v>
      </c>
      <c r="C6371" s="0" t="s">
        <v>6548</v>
      </c>
      <c r="D6371" s="0" t="n">
        <v>2478</v>
      </c>
      <c r="E6371" s="0" t="n">
        <v>31.99952</v>
      </c>
      <c r="F6371" s="0" t="n">
        <v>-101.84363</v>
      </c>
      <c r="G6371" s="0" t="n">
        <v>0.000808616444</v>
      </c>
      <c r="H6371" s="0" t="n">
        <v>1811.92</v>
      </c>
      <c r="I6371" s="0" t="n">
        <v>1.6015</v>
      </c>
      <c r="J6371" s="0" t="n">
        <v>3.73563</v>
      </c>
      <c r="K6371" s="0" t="n">
        <v>348</v>
      </c>
      <c r="L6371" s="0" t="s">
        <v>20</v>
      </c>
      <c r="M6371" s="0" t="n">
        <f aca="false">35.3*G6371</f>
        <v>0.0285441604732</v>
      </c>
      <c r="N6371" s="0" t="n">
        <f aca="false">M6371*1000/365</f>
        <v>0.0782031793786301</v>
      </c>
      <c r="O6371" s="0" t="n">
        <f aca="false">Table1[[#This Row],[Detection frequency 2021]]/100*365</f>
        <v>13.6350495</v>
      </c>
      <c r="P6371" s="0" t="n">
        <f aca="false">Table1[[#This Row],[Flared days/year]]/12</f>
        <v>1.136254125</v>
      </c>
      <c r="Q6371" s="2" t="n">
        <f aca="false">Table1[[#This Row],['#days per month]]-P6427</f>
        <v>-0.312157125</v>
      </c>
    </row>
    <row r="6372" customFormat="false" ht="15.75" hidden="true" customHeight="false" outlineLevel="0" collapsed="false">
      <c r="A6372" s="0" t="s">
        <v>645</v>
      </c>
      <c r="B6372" s="0" t="s">
        <v>646</v>
      </c>
      <c r="C6372" s="0" t="s">
        <v>6549</v>
      </c>
      <c r="D6372" s="0" t="n">
        <v>2484</v>
      </c>
      <c r="E6372" s="0" t="n">
        <v>31.775097</v>
      </c>
      <c r="F6372" s="0" t="n">
        <v>-101.837228</v>
      </c>
      <c r="G6372" s="0" t="n">
        <v>0.0008082583374</v>
      </c>
      <c r="H6372" s="0" t="n">
        <v>2007.67</v>
      </c>
      <c r="I6372" s="0" t="n">
        <v>1.6015</v>
      </c>
      <c r="J6372" s="0" t="n">
        <v>1.73912999999999</v>
      </c>
      <c r="K6372" s="0" t="n">
        <v>345</v>
      </c>
      <c r="L6372" s="0" t="s">
        <v>20</v>
      </c>
      <c r="M6372" s="0" t="n">
        <f aca="false">35.3*G6372</f>
        <v>0.02853151931022</v>
      </c>
      <c r="N6372" s="0" t="n">
        <f aca="false">M6372*1000/365</f>
        <v>0.0781685460553973</v>
      </c>
      <c r="O6372" s="0" t="n">
        <f aca="false">Table1[[#This Row],[Detection frequency 2021]]/100*365</f>
        <v>6.34782449999996</v>
      </c>
      <c r="P6372" s="0" t="n">
        <f aca="false">Table1[[#This Row],[Flared days/year]]/12</f>
        <v>0.528985374999997</v>
      </c>
      <c r="Q6372" s="2" t="n">
        <f aca="false">Table1[[#This Row],['#days per month]]-P6428</f>
        <v>-0.705103958333333</v>
      </c>
    </row>
    <row r="6373" customFormat="false" ht="15.75" hidden="true" customHeight="false" outlineLevel="0" collapsed="false">
      <c r="A6373" s="0" t="s">
        <v>645</v>
      </c>
      <c r="B6373" s="0" t="s">
        <v>646</v>
      </c>
      <c r="C6373" s="0" t="s">
        <v>6550</v>
      </c>
      <c r="D6373" s="0" t="n">
        <v>2012</v>
      </c>
      <c r="E6373" s="0" t="n">
        <v>31.9713979999999</v>
      </c>
      <c r="F6373" s="0" t="n">
        <v>-103.290915</v>
      </c>
      <c r="G6373" s="0" t="n">
        <v>0.000808199631399999</v>
      </c>
      <c r="H6373" s="0" t="n">
        <v>1888.46</v>
      </c>
      <c r="I6373" s="0" t="n">
        <v>2.16941</v>
      </c>
      <c r="J6373" s="0" t="n">
        <v>3.31325</v>
      </c>
      <c r="K6373" s="0" t="n">
        <v>332</v>
      </c>
      <c r="L6373" s="0" t="s">
        <v>20</v>
      </c>
      <c r="M6373" s="0" t="n">
        <f aca="false">35.3*G6373</f>
        <v>0.02852944698842</v>
      </c>
      <c r="N6373" s="0" t="n">
        <f aca="false">M6373*1000/365</f>
        <v>0.0781628684614246</v>
      </c>
      <c r="O6373" s="0" t="n">
        <f aca="false">Table1[[#This Row],[Detection frequency 2021]]/100*365</f>
        <v>12.0933625</v>
      </c>
      <c r="P6373" s="0" t="n">
        <f aca="false">Table1[[#This Row],[Flared days/year]]/12</f>
        <v>1.00778020833333</v>
      </c>
      <c r="Q6373" s="2" t="n">
        <f aca="false">Table1[[#This Row],['#days per month]]-P6429</f>
        <v>0.610176583333336</v>
      </c>
    </row>
    <row r="6374" customFormat="false" ht="15.75" hidden="true" customHeight="false" outlineLevel="0" collapsed="false">
      <c r="A6374" s="0" t="s">
        <v>645</v>
      </c>
      <c r="B6374" s="0" t="s">
        <v>646</v>
      </c>
      <c r="C6374" s="0" t="s">
        <v>6551</v>
      </c>
      <c r="D6374" s="0" t="n">
        <v>3025</v>
      </c>
      <c r="E6374" s="0" t="n">
        <v>28.6540349999999</v>
      </c>
      <c r="F6374" s="0" t="n">
        <v>-98.741617</v>
      </c>
      <c r="G6374" s="0" t="n">
        <v>0.0008071986941</v>
      </c>
      <c r="H6374" s="0" t="n">
        <v>1848.15</v>
      </c>
      <c r="I6374" s="0" t="n">
        <v>1.6015</v>
      </c>
      <c r="J6374" s="0" t="n">
        <v>5.35117</v>
      </c>
      <c r="K6374" s="0" t="n">
        <v>299</v>
      </c>
      <c r="L6374" s="0" t="s">
        <v>20</v>
      </c>
      <c r="M6374" s="0" t="n">
        <f aca="false">35.3*G6374</f>
        <v>0.02849411390173</v>
      </c>
      <c r="N6374" s="0" t="n">
        <f aca="false">M6374*1000/365</f>
        <v>0.0780660654841918</v>
      </c>
      <c r="O6374" s="0" t="n">
        <f aca="false">Table1[[#This Row],[Detection frequency 2021]]/100*365</f>
        <v>19.5317705</v>
      </c>
      <c r="P6374" s="0" t="n">
        <f aca="false">Table1[[#This Row],[Flared days/year]]/12</f>
        <v>1.62764754166667</v>
      </c>
      <c r="Q6374" s="2" t="n">
        <f aca="false">Table1[[#This Row],['#days per month]]-P6430</f>
        <v>0.137492458333333</v>
      </c>
    </row>
    <row r="6375" customFormat="false" ht="15.75" hidden="true" customHeight="false" outlineLevel="0" collapsed="false">
      <c r="A6375" s="0" t="s">
        <v>645</v>
      </c>
      <c r="B6375" s="0" t="s">
        <v>646</v>
      </c>
      <c r="C6375" s="0" t="s">
        <v>6552</v>
      </c>
      <c r="D6375" s="0" t="n">
        <v>2525</v>
      </c>
      <c r="E6375" s="0" t="n">
        <v>32.295536</v>
      </c>
      <c r="F6375" s="0" t="n">
        <v>-101.771447999999</v>
      </c>
      <c r="G6375" s="0" t="n">
        <v>0.0008055901497</v>
      </c>
      <c r="H6375" s="0" t="n">
        <v>1894.19</v>
      </c>
      <c r="I6375" s="0" t="n">
        <v>1.6015</v>
      </c>
      <c r="J6375" s="0" t="n">
        <v>4.09357</v>
      </c>
      <c r="K6375" s="0" t="n">
        <v>342</v>
      </c>
      <c r="L6375" s="0" t="s">
        <v>20</v>
      </c>
      <c r="M6375" s="0" t="n">
        <f aca="false">35.3*G6375</f>
        <v>0.02843733228441</v>
      </c>
      <c r="N6375" s="0" t="n">
        <f aca="false">M6375*1000/365</f>
        <v>0.0779104994093425</v>
      </c>
      <c r="O6375" s="0" t="n">
        <f aca="false">Table1[[#This Row],[Detection frequency 2021]]/100*365</f>
        <v>14.9415305</v>
      </c>
      <c r="P6375" s="0" t="n">
        <f aca="false">Table1[[#This Row],[Flared days/year]]/12</f>
        <v>1.24512754166667</v>
      </c>
      <c r="Q6375" s="2" t="n">
        <f aca="false">Table1[[#This Row],['#days per month]]-P6431</f>
        <v>0.0953562500000027</v>
      </c>
    </row>
    <row r="6376" customFormat="false" ht="15.75" hidden="true" customHeight="false" outlineLevel="0" collapsed="false">
      <c r="A6376" s="0" t="s">
        <v>645</v>
      </c>
      <c r="B6376" s="0" t="s">
        <v>646</v>
      </c>
      <c r="C6376" s="0" t="s">
        <v>6553</v>
      </c>
      <c r="D6376" s="0" t="n">
        <v>2175</v>
      </c>
      <c r="E6376" s="0" t="n">
        <v>30.9181349999999</v>
      </c>
      <c r="F6376" s="0" t="n">
        <v>-102.777427</v>
      </c>
      <c r="G6376" s="0" t="n">
        <v>0.000804507024</v>
      </c>
      <c r="H6376" s="0" t="n">
        <v>1896.47</v>
      </c>
      <c r="I6376" s="0" t="n">
        <v>1.96424</v>
      </c>
      <c r="J6376" s="0" t="n">
        <v>3.85757</v>
      </c>
      <c r="K6376" s="0" t="n">
        <v>337</v>
      </c>
      <c r="L6376" s="0" t="s">
        <v>20</v>
      </c>
      <c r="M6376" s="0" t="n">
        <f aca="false">35.3*G6376</f>
        <v>0.0283990979472</v>
      </c>
      <c r="N6376" s="0" t="n">
        <f aca="false">M6376*1000/365</f>
        <v>0.0778057478005479</v>
      </c>
      <c r="O6376" s="0" t="n">
        <f aca="false">Table1[[#This Row],[Detection frequency 2021]]/100*365</f>
        <v>14.0801305</v>
      </c>
      <c r="P6376" s="0" t="n">
        <f aca="false">Table1[[#This Row],[Flared days/year]]/12</f>
        <v>1.17334420833333</v>
      </c>
      <c r="Q6376" s="2" t="n">
        <f aca="false">Table1[[#This Row],['#days per month]]-P6432</f>
        <v>-0.0468082083333332</v>
      </c>
    </row>
    <row r="6377" customFormat="false" ht="15.75" hidden="false" customHeight="false" outlineLevel="0" collapsed="false">
      <c r="A6377" s="0" t="s">
        <v>240</v>
      </c>
      <c r="B6377" s="0" t="s">
        <v>241</v>
      </c>
      <c r="C6377" s="0" t="s">
        <v>6554</v>
      </c>
      <c r="D6377" s="0" t="n">
        <v>7843</v>
      </c>
      <c r="E6377" s="0" t="n">
        <v>25.325023</v>
      </c>
      <c r="F6377" s="0" t="n">
        <v>49.304485</v>
      </c>
      <c r="G6377" s="0" t="n">
        <v>0.0017366849215</v>
      </c>
      <c r="H6377" s="0" t="n">
        <v>1846.79</v>
      </c>
      <c r="I6377" s="0" t="n">
        <v>1.6015</v>
      </c>
      <c r="J6377" s="0" t="n">
        <v>2.73632</v>
      </c>
      <c r="K6377" s="0" t="n">
        <v>402</v>
      </c>
      <c r="L6377" s="0" t="s">
        <v>20</v>
      </c>
      <c r="M6377" s="0" t="n">
        <f aca="false">35.3*G6377</f>
        <v>0.06130497772895</v>
      </c>
      <c r="N6377" s="0" t="n">
        <f aca="false">M6377*1000/365</f>
        <v>0.167958843093014</v>
      </c>
      <c r="O6377" s="0" t="n">
        <f aca="false">Table1[[#This Row],[Detection frequency 2021]]/100*365</f>
        <v>9.987568</v>
      </c>
      <c r="P6377" s="2" t="n">
        <f aca="false">Table1[[#This Row],[Flared days/year]]/12</f>
        <v>0.832297333333333</v>
      </c>
      <c r="Q6377" s="2"/>
    </row>
    <row r="6378" customFormat="false" ht="15.75" hidden="true" customHeight="false" outlineLevel="0" collapsed="false">
      <c r="A6378" s="0" t="s">
        <v>161</v>
      </c>
      <c r="B6378" s="0" t="s">
        <v>162</v>
      </c>
      <c r="C6378" s="0" t="s">
        <v>6555</v>
      </c>
      <c r="D6378" s="0" t="n">
        <v>11099</v>
      </c>
      <c r="E6378" s="0" t="n">
        <v>38.042024</v>
      </c>
      <c r="F6378" s="0" t="n">
        <v>109.741445</v>
      </c>
      <c r="G6378" s="0" t="n">
        <v>0.0008038289697</v>
      </c>
      <c r="H6378" s="0" t="n">
        <v>1794.92</v>
      </c>
      <c r="I6378" s="0" t="n">
        <v>1.6015</v>
      </c>
      <c r="J6378" s="0" t="n">
        <v>4.65116</v>
      </c>
      <c r="K6378" s="0" t="n">
        <v>344</v>
      </c>
      <c r="L6378" s="0" t="s">
        <v>20</v>
      </c>
      <c r="M6378" s="0" t="n">
        <f aca="false">35.3*G6378</f>
        <v>0.02837516263041</v>
      </c>
      <c r="N6378" s="0" t="n">
        <f aca="false">M6378*1000/365</f>
        <v>0.0777401715901644</v>
      </c>
      <c r="O6378" s="0" t="n">
        <f aca="false">Table1[[#This Row],[Detection frequency 2021]]/100*365</f>
        <v>16.976734</v>
      </c>
      <c r="P6378" s="0" t="n">
        <f aca="false">Table1[[#This Row],[Flared days/year]]/12</f>
        <v>1.41472783333333</v>
      </c>
      <c r="Q6378" s="2" t="n">
        <f aca="false">Table1[[#This Row],['#days per month]]-P6434</f>
        <v>-0.399903125</v>
      </c>
    </row>
    <row r="6379" customFormat="false" ht="15.75" hidden="true" customHeight="false" outlineLevel="0" collapsed="false">
      <c r="A6379" s="0" t="s">
        <v>645</v>
      </c>
      <c r="B6379" s="0" t="s">
        <v>646</v>
      </c>
      <c r="C6379" s="0" t="s">
        <v>6556</v>
      </c>
      <c r="D6379" s="0" t="n">
        <v>2076</v>
      </c>
      <c r="E6379" s="0" t="n">
        <v>31.207406</v>
      </c>
      <c r="F6379" s="0" t="n">
        <v>-103.130922</v>
      </c>
      <c r="G6379" s="0" t="n">
        <v>0.000803180268399999</v>
      </c>
      <c r="H6379" s="0" t="n">
        <v>1835.97</v>
      </c>
      <c r="I6379" s="0" t="n">
        <v>3.32076</v>
      </c>
      <c r="J6379" s="0" t="n">
        <v>5.26316</v>
      </c>
      <c r="K6379" s="0" t="n">
        <v>342</v>
      </c>
      <c r="L6379" s="0" t="s">
        <v>20</v>
      </c>
      <c r="M6379" s="0" t="n">
        <f aca="false">35.3*G6379</f>
        <v>0.02835226347452</v>
      </c>
      <c r="N6379" s="0" t="n">
        <f aca="false">M6379*1000/365</f>
        <v>0.077677434176767</v>
      </c>
      <c r="O6379" s="0" t="n">
        <f aca="false">Table1[[#This Row],[Detection frequency 2021]]/100*365</f>
        <v>19.210534</v>
      </c>
      <c r="P6379" s="0" t="n">
        <f aca="false">Table1[[#This Row],[Flared days/year]]/12</f>
        <v>1.60087783333333</v>
      </c>
      <c r="Q6379" s="2" t="n">
        <f aca="false">Table1[[#This Row],['#days per month]]-P6435</f>
        <v>0.427533625</v>
      </c>
    </row>
    <row r="6380" customFormat="false" ht="15.75" hidden="true" customHeight="false" outlineLevel="0" collapsed="false">
      <c r="A6380" s="0" t="s">
        <v>645</v>
      </c>
      <c r="B6380" s="0" t="s">
        <v>646</v>
      </c>
      <c r="C6380" s="0" t="s">
        <v>6557</v>
      </c>
      <c r="D6380" s="0" t="n">
        <v>2537</v>
      </c>
      <c r="E6380" s="0" t="n">
        <v>32.17239</v>
      </c>
      <c r="F6380" s="0" t="n">
        <v>-101.750527</v>
      </c>
      <c r="G6380" s="0" t="n">
        <v>0.0008014660532</v>
      </c>
      <c r="H6380" s="0" t="n">
        <v>1878.8</v>
      </c>
      <c r="I6380" s="0" t="n">
        <v>1.6015</v>
      </c>
      <c r="J6380" s="0" t="n">
        <v>1.45773</v>
      </c>
      <c r="K6380" s="0" t="n">
        <v>343</v>
      </c>
      <c r="L6380" s="0" t="s">
        <v>20</v>
      </c>
      <c r="M6380" s="0" t="n">
        <f aca="false">35.3*G6380</f>
        <v>0.02829175167796</v>
      </c>
      <c r="N6380" s="0" t="n">
        <f aca="false">M6380*1000/365</f>
        <v>0.0775116484327671</v>
      </c>
      <c r="O6380" s="0" t="n">
        <f aca="false">Table1[[#This Row],[Detection frequency 2021]]/100*365</f>
        <v>5.3207145</v>
      </c>
      <c r="P6380" s="0" t="n">
        <f aca="false">Table1[[#This Row],[Flared days/year]]/12</f>
        <v>0.443392875</v>
      </c>
      <c r="Q6380" s="2" t="n">
        <f aca="false">Table1[[#This Row],['#days per month]]-P6436</f>
        <v>-1.49221429166667</v>
      </c>
    </row>
    <row r="6381" customFormat="false" ht="15.75" hidden="true" customHeight="false" outlineLevel="0" collapsed="false">
      <c r="A6381" s="0" t="s">
        <v>645</v>
      </c>
      <c r="B6381" s="0" t="s">
        <v>646</v>
      </c>
      <c r="C6381" s="0" t="s">
        <v>6558</v>
      </c>
      <c r="D6381" s="0" t="n">
        <v>1372</v>
      </c>
      <c r="E6381" s="0" t="n">
        <v>31.624557</v>
      </c>
      <c r="F6381" s="0" t="n">
        <v>-104.016731</v>
      </c>
      <c r="G6381" s="0" t="n">
        <v>0.0008014396355</v>
      </c>
      <c r="H6381" s="0" t="n">
        <v>1826.57</v>
      </c>
      <c r="I6381" s="0" t="n">
        <v>1.73698</v>
      </c>
      <c r="J6381" s="0" t="n">
        <v>2.89017</v>
      </c>
      <c r="K6381" s="0" t="n">
        <v>346</v>
      </c>
      <c r="L6381" s="0" t="s">
        <v>20</v>
      </c>
      <c r="M6381" s="0" t="n">
        <f aca="false">35.3*G6381</f>
        <v>0.02829081913315</v>
      </c>
      <c r="N6381" s="0" t="n">
        <f aca="false">M6381*1000/365</f>
        <v>0.0775090935154795</v>
      </c>
      <c r="O6381" s="0" t="n">
        <f aca="false">Table1[[#This Row],[Detection frequency 2021]]/100*365</f>
        <v>10.5491205</v>
      </c>
      <c r="P6381" s="0" t="n">
        <f aca="false">Table1[[#This Row],[Flared days/year]]/12</f>
        <v>0.879093375</v>
      </c>
      <c r="Q6381" s="2" t="n">
        <f aca="false">Table1[[#This Row],['#days per month]]-P6437</f>
        <v>-1.50293616666667</v>
      </c>
    </row>
    <row r="6382" customFormat="false" ht="15.75" hidden="true" customHeight="false" outlineLevel="0" collapsed="false">
      <c r="A6382" s="0" t="s">
        <v>161</v>
      </c>
      <c r="B6382" s="0" t="s">
        <v>162</v>
      </c>
      <c r="C6382" s="0" t="s">
        <v>6559</v>
      </c>
      <c r="D6382" s="0" t="n">
        <v>11111</v>
      </c>
      <c r="E6382" s="0" t="n">
        <v>37.303412</v>
      </c>
      <c r="F6382" s="0" t="n">
        <v>109.907747</v>
      </c>
      <c r="G6382" s="0" t="n">
        <v>0.000800952375699999</v>
      </c>
      <c r="H6382" s="0" t="n">
        <v>1646.78</v>
      </c>
      <c r="I6382" s="0" t="n">
        <v>1.6015</v>
      </c>
      <c r="J6382" s="0" t="n">
        <v>4.98442</v>
      </c>
      <c r="K6382" s="0" t="n">
        <v>321</v>
      </c>
      <c r="L6382" s="0" t="s">
        <v>20</v>
      </c>
      <c r="M6382" s="0" t="n">
        <f aca="false">35.3*G6382</f>
        <v>0.02827361886221</v>
      </c>
      <c r="N6382" s="0" t="n">
        <f aca="false">M6382*1000/365</f>
        <v>0.0774619694855067</v>
      </c>
      <c r="O6382" s="0" t="n">
        <f aca="false">Table1[[#This Row],[Detection frequency 2021]]/100*365</f>
        <v>18.193133</v>
      </c>
      <c r="P6382" s="0" t="n">
        <f aca="false">Table1[[#This Row],[Flared days/year]]/12</f>
        <v>1.51609441666667</v>
      </c>
      <c r="Q6382" s="2" t="n">
        <f aca="false">Table1[[#This Row],['#days per month]]-P6438</f>
        <v>0.237316916666666</v>
      </c>
    </row>
    <row r="6383" customFormat="false" ht="15.75" hidden="true" customHeight="false" outlineLevel="0" collapsed="false">
      <c r="A6383" s="0" t="s">
        <v>645</v>
      </c>
      <c r="B6383" s="0" t="s">
        <v>646</v>
      </c>
      <c r="C6383" s="0" t="s">
        <v>6560</v>
      </c>
      <c r="D6383" s="0" t="n">
        <v>2116</v>
      </c>
      <c r="E6383" s="0" t="n">
        <v>31.327879</v>
      </c>
      <c r="F6383" s="0" t="n">
        <v>-103.023106</v>
      </c>
      <c r="G6383" s="0" t="n">
        <v>0.0008002655155</v>
      </c>
      <c r="H6383" s="0" t="n">
        <v>1864.04</v>
      </c>
      <c r="I6383" s="0" t="n">
        <v>1.69417</v>
      </c>
      <c r="J6383" s="0" t="n">
        <v>4.25532</v>
      </c>
      <c r="K6383" s="0" t="n">
        <v>329</v>
      </c>
      <c r="L6383" s="0" t="s">
        <v>20</v>
      </c>
      <c r="M6383" s="0" t="n">
        <f aca="false">35.3*G6383</f>
        <v>0.02824937269715</v>
      </c>
      <c r="N6383" s="0" t="n">
        <f aca="false">M6383*1000/365</f>
        <v>0.0773955416360274</v>
      </c>
      <c r="O6383" s="0" t="n">
        <f aca="false">Table1[[#This Row],[Detection frequency 2021]]/100*365</f>
        <v>15.531918</v>
      </c>
      <c r="P6383" s="0" t="n">
        <f aca="false">Table1[[#This Row],[Flared days/year]]/12</f>
        <v>1.2943265</v>
      </c>
      <c r="Q6383" s="2" t="n">
        <f aca="false">Table1[[#This Row],['#days per month]]-P6439</f>
        <v>-0.458795875</v>
      </c>
    </row>
    <row r="6384" customFormat="false" ht="15.75" hidden="true" customHeight="false" outlineLevel="0" collapsed="false">
      <c r="A6384" s="0" t="s">
        <v>598</v>
      </c>
      <c r="B6384" s="0" t="s">
        <v>599</v>
      </c>
      <c r="C6384" s="0" t="s">
        <v>6561</v>
      </c>
      <c r="D6384" s="0" t="n">
        <v>45</v>
      </c>
      <c r="E6384" s="0" t="n">
        <v>56.9185189999999</v>
      </c>
      <c r="F6384" s="0" t="n">
        <v>-122.097538999999</v>
      </c>
      <c r="G6384" s="0" t="n">
        <v>0.0007994817904</v>
      </c>
      <c r="H6384" s="0" t="n">
        <v>1772.17</v>
      </c>
      <c r="I6384" s="0" t="n">
        <v>1.52086</v>
      </c>
      <c r="J6384" s="0" t="n">
        <v>5.84416</v>
      </c>
      <c r="K6384" s="0" t="n">
        <v>308</v>
      </c>
      <c r="L6384" s="0" t="s">
        <v>20</v>
      </c>
      <c r="M6384" s="0" t="n">
        <f aca="false">35.3*G6384</f>
        <v>0.02822170720112</v>
      </c>
      <c r="N6384" s="0" t="n">
        <f aca="false">M6384*1000/365</f>
        <v>0.0773197457564931</v>
      </c>
      <c r="O6384" s="0" t="n">
        <f aca="false">Table1[[#This Row],[Detection frequency 2021]]/100*365</f>
        <v>21.331184</v>
      </c>
      <c r="P6384" s="0" t="n">
        <f aca="false">Table1[[#This Row],[Flared days/year]]/12</f>
        <v>1.77759866666667</v>
      </c>
      <c r="Q6384" s="2" t="n">
        <f aca="false">Table1[[#This Row],['#days per month]]-P6440</f>
        <v>1.0763485</v>
      </c>
    </row>
    <row r="6385" customFormat="false" ht="15.75" hidden="true" customHeight="false" outlineLevel="0" collapsed="false">
      <c r="A6385" s="0" t="s">
        <v>24</v>
      </c>
      <c r="B6385" s="0" t="s">
        <v>25</v>
      </c>
      <c r="C6385" s="0" t="s">
        <v>6562</v>
      </c>
      <c r="D6385" s="0" t="n">
        <v>9179</v>
      </c>
      <c r="E6385" s="0" t="n">
        <v>60.8128869999999</v>
      </c>
      <c r="F6385" s="0" t="n">
        <v>77.125164</v>
      </c>
      <c r="G6385" s="0" t="n">
        <v>0.0007993761196</v>
      </c>
      <c r="H6385" s="0" t="n">
        <v>1772.56</v>
      </c>
      <c r="I6385" s="0" t="n">
        <v>1.29832</v>
      </c>
      <c r="J6385" s="0" t="n">
        <v>3.30882</v>
      </c>
      <c r="K6385" s="0" t="n">
        <v>272</v>
      </c>
      <c r="L6385" s="0" t="s">
        <v>20</v>
      </c>
      <c r="M6385" s="0" t="n">
        <f aca="false">35.3*G6385</f>
        <v>0.02821797702188</v>
      </c>
      <c r="N6385" s="0" t="n">
        <f aca="false">M6385*1000/365</f>
        <v>0.0773095260873425</v>
      </c>
      <c r="O6385" s="0" t="n">
        <f aca="false">Table1[[#This Row],[Detection frequency 2021]]/100*365</f>
        <v>12.077193</v>
      </c>
      <c r="P6385" s="0" t="n">
        <f aca="false">Table1[[#This Row],[Flared days/year]]/12</f>
        <v>1.00643275</v>
      </c>
      <c r="Q6385" s="2" t="n">
        <f aca="false">Table1[[#This Row],['#days per month]]-P6441</f>
        <v>-0.514400583333333</v>
      </c>
    </row>
    <row r="6386" customFormat="false" ht="15.75" hidden="true" customHeight="false" outlineLevel="0" collapsed="false">
      <c r="A6386" s="0" t="s">
        <v>161</v>
      </c>
      <c r="B6386" s="0" t="s">
        <v>162</v>
      </c>
      <c r="C6386" s="0" t="s">
        <v>6563</v>
      </c>
      <c r="D6386" s="0" t="n">
        <v>9768</v>
      </c>
      <c r="E6386" s="0" t="n">
        <v>45.583503</v>
      </c>
      <c r="F6386" s="0" t="n">
        <v>85.032853</v>
      </c>
      <c r="G6386" s="0" t="n">
        <v>0.000799340896</v>
      </c>
      <c r="H6386" s="0" t="n">
        <v>1908.31</v>
      </c>
      <c r="I6386" s="0" t="n">
        <v>1.6015</v>
      </c>
      <c r="J6386" s="0" t="n">
        <v>3.50318</v>
      </c>
      <c r="K6386" s="0" t="n">
        <v>314</v>
      </c>
      <c r="L6386" s="0" t="s">
        <v>20</v>
      </c>
      <c r="M6386" s="0" t="n">
        <f aca="false">35.3*G6386</f>
        <v>0.0282167336288</v>
      </c>
      <c r="N6386" s="0" t="n">
        <f aca="false">M6386*1000/365</f>
        <v>0.0773061195309589</v>
      </c>
      <c r="O6386" s="0" t="n">
        <f aca="false">Table1[[#This Row],[Detection frequency 2021]]/100*365</f>
        <v>12.786607</v>
      </c>
      <c r="P6386" s="0" t="n">
        <f aca="false">Table1[[#This Row],[Flared days/year]]/12</f>
        <v>1.06555058333333</v>
      </c>
      <c r="Q6386" s="2" t="n">
        <f aca="false">Table1[[#This Row],['#days per month]]-P6442</f>
        <v>0.0872380416666668</v>
      </c>
    </row>
    <row r="6387" customFormat="false" ht="15.75" hidden="false" customHeight="false" outlineLevel="0" collapsed="false">
      <c r="A6387" s="0" t="s">
        <v>240</v>
      </c>
      <c r="B6387" s="0" t="s">
        <v>241</v>
      </c>
      <c r="C6387" s="0" t="s">
        <v>6564</v>
      </c>
      <c r="D6387" s="0" t="n">
        <v>7852</v>
      </c>
      <c r="E6387" s="0" t="n">
        <v>25.082758</v>
      </c>
      <c r="F6387" s="0" t="n">
        <v>49.320836</v>
      </c>
      <c r="G6387" s="0" t="n">
        <v>0.0023906492144</v>
      </c>
      <c r="H6387" s="0" t="n">
        <v>1793.64</v>
      </c>
      <c r="I6387" s="0" t="n">
        <v>1.6015</v>
      </c>
      <c r="J6387" s="0" t="n">
        <v>2.72953</v>
      </c>
      <c r="K6387" s="0" t="n">
        <v>403</v>
      </c>
      <c r="L6387" s="0" t="s">
        <v>20</v>
      </c>
      <c r="M6387" s="0" t="n">
        <f aca="false">35.3*G6387</f>
        <v>0.08438991726832</v>
      </c>
      <c r="N6387" s="0" t="n">
        <f aca="false">M6387*1000/365</f>
        <v>0.231205252789918</v>
      </c>
      <c r="O6387" s="0" t="n">
        <f aca="false">Table1[[#This Row],[Detection frequency 2021]]/100*365</f>
        <v>9.9627845</v>
      </c>
      <c r="P6387" s="2" t="n">
        <f aca="false">Table1[[#This Row],[Flared days/year]]/12</f>
        <v>0.830232041666667</v>
      </c>
      <c r="Q6387" s="2"/>
    </row>
    <row r="6388" customFormat="false" ht="15.75" hidden="true" customHeight="false" outlineLevel="0" collapsed="false">
      <c r="A6388" s="0" t="s">
        <v>645</v>
      </c>
      <c r="B6388" s="0" t="s">
        <v>646</v>
      </c>
      <c r="C6388" s="0" t="s">
        <v>6565</v>
      </c>
      <c r="D6388" s="0" t="n">
        <v>1011</v>
      </c>
      <c r="E6388" s="0" t="n">
        <v>48.148752</v>
      </c>
      <c r="F6388" s="0" t="n">
        <v>-102.569664</v>
      </c>
      <c r="G6388" s="0" t="n">
        <v>0.0007986863241</v>
      </c>
      <c r="H6388" s="0" t="n">
        <v>1938.68</v>
      </c>
      <c r="I6388" s="0" t="n">
        <v>1.63122</v>
      </c>
      <c r="J6388" s="0" t="n">
        <v>4.92754</v>
      </c>
      <c r="K6388" s="0" t="n">
        <v>345</v>
      </c>
      <c r="L6388" s="0" t="s">
        <v>20</v>
      </c>
      <c r="M6388" s="0" t="n">
        <f aca="false">35.3*G6388</f>
        <v>0.02819362724073</v>
      </c>
      <c r="N6388" s="0" t="n">
        <f aca="false">M6388*1000/365</f>
        <v>0.0772428143581644</v>
      </c>
      <c r="O6388" s="0" t="n">
        <f aca="false">Table1[[#This Row],[Detection frequency 2021]]/100*365</f>
        <v>17.985521</v>
      </c>
      <c r="P6388" s="0" t="n">
        <f aca="false">Table1[[#This Row],[Flared days/year]]/12</f>
        <v>1.49879341666667</v>
      </c>
      <c r="Q6388" s="2" t="n">
        <f aca="false">Table1[[#This Row],['#days per month]]-P6444</f>
        <v>0.749615708333333</v>
      </c>
    </row>
    <row r="6389" customFormat="false" ht="15.75" hidden="true" customHeight="false" outlineLevel="0" collapsed="false">
      <c r="A6389" s="0" t="s">
        <v>732</v>
      </c>
      <c r="B6389" s="0" t="s">
        <v>733</v>
      </c>
      <c r="C6389" s="0" t="s">
        <v>6566</v>
      </c>
      <c r="D6389" s="0" t="n">
        <v>4186</v>
      </c>
      <c r="E6389" s="0" t="n">
        <v>11.691711</v>
      </c>
      <c r="F6389" s="0" t="n">
        <v>-72.726086</v>
      </c>
      <c r="G6389" s="0" t="n">
        <v>0.0007976002631</v>
      </c>
      <c r="H6389" s="0" t="n">
        <v>1617.67</v>
      </c>
      <c r="I6389" s="0" t="n">
        <v>1.6015</v>
      </c>
      <c r="J6389" s="0" t="n">
        <v>1.90476</v>
      </c>
      <c r="K6389" s="0" t="n">
        <v>210</v>
      </c>
      <c r="L6389" s="0" t="s">
        <v>20</v>
      </c>
      <c r="M6389" s="0" t="n">
        <f aca="false">35.3*G6389</f>
        <v>0.02815528928743</v>
      </c>
      <c r="N6389" s="0" t="n">
        <f aca="false">M6389*1000/365</f>
        <v>0.0771377788696712</v>
      </c>
      <c r="O6389" s="0" t="n">
        <f aca="false">Table1[[#This Row],[Detection frequency 2021]]/100*365</f>
        <v>6.952374</v>
      </c>
      <c r="P6389" s="0" t="n">
        <f aca="false">Table1[[#This Row],[Flared days/year]]/12</f>
        <v>0.5793645</v>
      </c>
      <c r="Q6389" s="2" t="n">
        <f aca="false">Table1[[#This Row],['#days per month]]-P6445</f>
        <v>-1.04285670833333</v>
      </c>
    </row>
    <row r="6390" customFormat="false" ht="15.75" hidden="false" customHeight="false" outlineLevel="0" collapsed="false">
      <c r="A6390" s="0" t="s">
        <v>240</v>
      </c>
      <c r="B6390" s="0" t="s">
        <v>241</v>
      </c>
      <c r="C6390" s="0" t="s">
        <v>6567</v>
      </c>
      <c r="D6390" s="0" t="n">
        <v>7745</v>
      </c>
      <c r="E6390" s="0" t="n">
        <v>23.96971</v>
      </c>
      <c r="F6390" s="0" t="n">
        <v>49.036635</v>
      </c>
      <c r="G6390" s="0" t="n">
        <v>0.001271131665</v>
      </c>
      <c r="H6390" s="0" t="n">
        <v>1521.33</v>
      </c>
      <c r="I6390" s="0" t="n">
        <v>1.6015</v>
      </c>
      <c r="J6390" s="0" t="n">
        <v>2.71605</v>
      </c>
      <c r="K6390" s="0" t="n">
        <v>405</v>
      </c>
      <c r="L6390" s="0" t="s">
        <v>20</v>
      </c>
      <c r="M6390" s="0" t="n">
        <f aca="false">35.3*G6390</f>
        <v>0.0448709477745</v>
      </c>
      <c r="N6390" s="0" t="n">
        <f aca="false">M6390*1000/365</f>
        <v>0.122934103491781</v>
      </c>
      <c r="O6390" s="0" t="n">
        <f aca="false">Table1[[#This Row],[Detection frequency 2021]]/100*365</f>
        <v>9.9135825</v>
      </c>
      <c r="P6390" s="2" t="n">
        <f aca="false">Table1[[#This Row],[Flared days/year]]/12</f>
        <v>0.826131875</v>
      </c>
      <c r="Q6390" s="2"/>
    </row>
    <row r="6391" customFormat="false" ht="15.75" hidden="true" customHeight="false" outlineLevel="0" collapsed="false">
      <c r="A6391" s="0" t="s">
        <v>598</v>
      </c>
      <c r="B6391" s="0" t="s">
        <v>599</v>
      </c>
      <c r="C6391" s="0" t="s">
        <v>6568</v>
      </c>
      <c r="D6391" s="0" t="n">
        <v>311</v>
      </c>
      <c r="E6391" s="0" t="n">
        <v>53.329733</v>
      </c>
      <c r="F6391" s="0" t="n">
        <v>-113.717545</v>
      </c>
      <c r="G6391" s="0" t="n">
        <v>0.0007963967901</v>
      </c>
      <c r="H6391" s="0" t="n">
        <v>1871.85</v>
      </c>
      <c r="I6391" s="0" t="n">
        <v>1.6015</v>
      </c>
      <c r="J6391" s="0" t="n">
        <v>1.03093</v>
      </c>
      <c r="K6391" s="0" t="n">
        <v>291</v>
      </c>
      <c r="L6391" s="0" t="s">
        <v>20</v>
      </c>
      <c r="M6391" s="0" t="n">
        <f aca="false">35.3*G6391</f>
        <v>0.02811280669053</v>
      </c>
      <c r="N6391" s="0" t="n">
        <f aca="false">M6391*1000/365</f>
        <v>0.0770213881932329</v>
      </c>
      <c r="O6391" s="0" t="n">
        <f aca="false">Table1[[#This Row],[Detection frequency 2021]]/100*365</f>
        <v>3.7628945</v>
      </c>
      <c r="P6391" s="0" t="n">
        <f aca="false">Table1[[#This Row],[Flared days/year]]/12</f>
        <v>0.313574541666667</v>
      </c>
      <c r="Q6391" s="2" t="n">
        <f aca="false">Table1[[#This Row],['#days per month]]-P6447</f>
        <v>-0.325814208333333</v>
      </c>
    </row>
    <row r="6392" customFormat="false" ht="15.75" hidden="true" customHeight="false" outlineLevel="0" collapsed="false">
      <c r="A6392" s="0" t="s">
        <v>645</v>
      </c>
      <c r="B6392" s="0" t="s">
        <v>646</v>
      </c>
      <c r="C6392" s="0" t="s">
        <v>6569</v>
      </c>
      <c r="D6392" s="0" t="n">
        <v>3147</v>
      </c>
      <c r="E6392" s="0" t="n">
        <v>27.4719539999999</v>
      </c>
      <c r="F6392" s="0" t="n">
        <v>-98.054516</v>
      </c>
      <c r="G6392" s="0" t="n">
        <v>0.0007961326131</v>
      </c>
      <c r="H6392" s="0" t="n">
        <v>1771.15</v>
      </c>
      <c r="I6392" s="0" t="n">
        <v>1.6015</v>
      </c>
      <c r="J6392" s="0" t="n">
        <v>3.26797</v>
      </c>
      <c r="K6392" s="0" t="n">
        <v>306</v>
      </c>
      <c r="L6392" s="0" t="s">
        <v>20</v>
      </c>
      <c r="M6392" s="0" t="n">
        <f aca="false">35.3*G6392</f>
        <v>0.02810348124243</v>
      </c>
      <c r="N6392" s="0" t="n">
        <f aca="false">M6392*1000/365</f>
        <v>0.0769958390203562</v>
      </c>
      <c r="O6392" s="0" t="n">
        <f aca="false">Table1[[#This Row],[Detection frequency 2021]]/100*365</f>
        <v>11.9280905</v>
      </c>
      <c r="P6392" s="0" t="n">
        <f aca="false">Table1[[#This Row],[Flared days/year]]/12</f>
        <v>0.994007541666667</v>
      </c>
      <c r="Q6392" s="2" t="n">
        <f aca="false">Table1[[#This Row],['#days per month]]-P6448</f>
        <v>-0.281530583333333</v>
      </c>
    </row>
    <row r="6393" customFormat="false" ht="15.75" hidden="true" customHeight="false" outlineLevel="0" collapsed="false">
      <c r="A6393" s="0" t="s">
        <v>645</v>
      </c>
      <c r="B6393" s="0" t="s">
        <v>646</v>
      </c>
      <c r="C6393" s="0" t="s">
        <v>6570</v>
      </c>
      <c r="D6393" s="0" t="n">
        <v>946</v>
      </c>
      <c r="E6393" s="0" t="n">
        <v>48.238489</v>
      </c>
      <c r="F6393" s="0" t="n">
        <v>-102.6675</v>
      </c>
      <c r="G6393" s="0" t="n">
        <v>0.0007960592306</v>
      </c>
      <c r="H6393" s="0" t="n">
        <v>1968.13</v>
      </c>
      <c r="I6393" s="0" t="n">
        <v>1.6015</v>
      </c>
      <c r="J6393" s="0" t="n">
        <v>4.79041999999999</v>
      </c>
      <c r="K6393" s="0" t="n">
        <v>334</v>
      </c>
      <c r="L6393" s="0" t="s">
        <v>20</v>
      </c>
      <c r="M6393" s="0" t="n">
        <f aca="false">35.3*G6393</f>
        <v>0.02810089084018</v>
      </c>
      <c r="N6393" s="0" t="n">
        <f aca="false">M6393*1000/365</f>
        <v>0.0769887420278904</v>
      </c>
      <c r="O6393" s="0" t="n">
        <f aca="false">Table1[[#This Row],[Detection frequency 2021]]/100*365</f>
        <v>17.485033</v>
      </c>
      <c r="P6393" s="0" t="n">
        <f aca="false">Table1[[#This Row],[Flared days/year]]/12</f>
        <v>1.45708608333333</v>
      </c>
      <c r="Q6393" s="2" t="n">
        <f aca="false">Table1[[#This Row],['#days per month]]-P6449</f>
        <v>-0.364270000000003</v>
      </c>
    </row>
    <row r="6394" customFormat="false" ht="15.75" hidden="true" customHeight="false" outlineLevel="0" collapsed="false">
      <c r="A6394" s="0" t="s">
        <v>645</v>
      </c>
      <c r="B6394" s="0" t="s">
        <v>646</v>
      </c>
      <c r="C6394" s="0" t="s">
        <v>6571</v>
      </c>
      <c r="D6394" s="0" t="n">
        <v>818</v>
      </c>
      <c r="E6394" s="0" t="n">
        <v>48.051641</v>
      </c>
      <c r="F6394" s="0" t="n">
        <v>-102.852805</v>
      </c>
      <c r="G6394" s="0" t="n">
        <v>0.0007958655008</v>
      </c>
      <c r="H6394" s="0" t="n">
        <v>1906.58</v>
      </c>
      <c r="I6394" s="0" t="n">
        <v>1.21804</v>
      </c>
      <c r="J6394" s="0" t="n">
        <v>4.74777</v>
      </c>
      <c r="K6394" s="0" t="n">
        <v>337</v>
      </c>
      <c r="L6394" s="0" t="s">
        <v>20</v>
      </c>
      <c r="M6394" s="0" t="n">
        <f aca="false">35.3*G6394</f>
        <v>0.02809405217824</v>
      </c>
      <c r="N6394" s="0" t="n">
        <f aca="false">M6394*1000/365</f>
        <v>0.0769700059677808</v>
      </c>
      <c r="O6394" s="0" t="n">
        <f aca="false">Table1[[#This Row],[Detection frequency 2021]]/100*365</f>
        <v>17.3293605</v>
      </c>
      <c r="P6394" s="0" t="n">
        <f aca="false">Table1[[#This Row],[Flared days/year]]/12</f>
        <v>1.444113375</v>
      </c>
      <c r="Q6394" s="2" t="n">
        <f aca="false">Table1[[#This Row],['#days per month]]-P6450</f>
        <v>-0.957203374999997</v>
      </c>
    </row>
    <row r="6395" customFormat="false" ht="15.75" hidden="true" customHeight="false" outlineLevel="0" collapsed="false">
      <c r="A6395" s="0" t="s">
        <v>645</v>
      </c>
      <c r="B6395" s="0" t="s">
        <v>646</v>
      </c>
      <c r="C6395" s="0" t="s">
        <v>6572</v>
      </c>
      <c r="D6395" s="0" t="n">
        <v>2793</v>
      </c>
      <c r="E6395" s="0" t="n">
        <v>32.662489</v>
      </c>
      <c r="F6395" s="0" t="n">
        <v>-100.725604</v>
      </c>
      <c r="G6395" s="0" t="n">
        <v>0.0007954516235</v>
      </c>
      <c r="H6395" s="0" t="n">
        <v>1899.88</v>
      </c>
      <c r="I6395" s="0" t="n">
        <v>1.6015</v>
      </c>
      <c r="J6395" s="0" t="n">
        <v>4.92754</v>
      </c>
      <c r="K6395" s="0" t="n">
        <v>345</v>
      </c>
      <c r="L6395" s="0" t="s">
        <v>20</v>
      </c>
      <c r="M6395" s="0" t="n">
        <f aca="false">35.3*G6395</f>
        <v>0.02807944230955</v>
      </c>
      <c r="N6395" s="0" t="n">
        <f aca="false">M6395*1000/365</f>
        <v>0.076929978930274</v>
      </c>
      <c r="O6395" s="0" t="n">
        <f aca="false">Table1[[#This Row],[Detection frequency 2021]]/100*365</f>
        <v>17.985521</v>
      </c>
      <c r="P6395" s="0" t="n">
        <f aca="false">Table1[[#This Row],[Flared days/year]]/12</f>
        <v>1.49879341666667</v>
      </c>
      <c r="Q6395" s="2" t="n">
        <f aca="false">Table1[[#This Row],['#days per month]]-P6451</f>
        <v>0.0373334166666666</v>
      </c>
    </row>
    <row r="6396" customFormat="false" ht="15.75" hidden="true" customHeight="false" outlineLevel="0" collapsed="false">
      <c r="A6396" s="0" t="s">
        <v>51</v>
      </c>
      <c r="B6396" s="0" t="s">
        <v>52</v>
      </c>
      <c r="C6396" s="0" t="s">
        <v>6573</v>
      </c>
      <c r="D6396" s="0" t="n">
        <v>5602</v>
      </c>
      <c r="E6396" s="0" t="n">
        <v>28.73726</v>
      </c>
      <c r="F6396" s="0" t="n">
        <v>8.936961</v>
      </c>
      <c r="G6396" s="0" t="n">
        <v>0.0008095880283</v>
      </c>
      <c r="H6396" s="0" t="n">
        <v>1740</v>
      </c>
      <c r="I6396" s="0" t="n">
        <v>1.6015</v>
      </c>
      <c r="J6396" s="0" t="n">
        <v>1.58311</v>
      </c>
      <c r="K6396" s="0" t="n">
        <v>379</v>
      </c>
      <c r="L6396" s="0" t="s">
        <v>20</v>
      </c>
      <c r="M6396" s="0" t="n">
        <f aca="false">35.3*G6396</f>
        <v>0.02857845739899</v>
      </c>
      <c r="N6396" s="0" t="n">
        <f aca="false">M6396*1000/365</f>
        <v>0.0782971435588767</v>
      </c>
      <c r="O6396" s="0" t="n">
        <f aca="false">Table1[[#This Row],[Detection frequency 2021]]/100*365</f>
        <v>5.7783515</v>
      </c>
      <c r="P6396" s="0" t="n">
        <f aca="false">Table1[[#This Row],[Flared days/year]]/12</f>
        <v>0.481529291666667</v>
      </c>
      <c r="Q6396" s="2" t="n">
        <f aca="false">Table1[[#This Row],['#days per month]]-P6452</f>
        <v>-0.0474560833333303</v>
      </c>
    </row>
    <row r="6397" customFormat="false" ht="15.75" hidden="true" customHeight="false" outlineLevel="0" collapsed="false">
      <c r="A6397" s="0" t="s">
        <v>645</v>
      </c>
      <c r="B6397" s="0" t="s">
        <v>646</v>
      </c>
      <c r="C6397" s="0" t="s">
        <v>6574</v>
      </c>
      <c r="D6397" s="0" t="n">
        <v>1075</v>
      </c>
      <c r="E6397" s="0" t="n">
        <v>47.444119</v>
      </c>
      <c r="F6397" s="0" t="n">
        <v>-102.448068</v>
      </c>
      <c r="G6397" s="0" t="n">
        <v>0.000795381176299999</v>
      </c>
      <c r="H6397" s="0" t="n">
        <v>1920.38</v>
      </c>
      <c r="I6397" s="0" t="n">
        <v>2.68084</v>
      </c>
      <c r="J6397" s="0" t="n">
        <v>5.10511</v>
      </c>
      <c r="K6397" s="0" t="n">
        <v>333</v>
      </c>
      <c r="L6397" s="0" t="s">
        <v>20</v>
      </c>
      <c r="M6397" s="0" t="n">
        <f aca="false">35.3*G6397</f>
        <v>0.02807695552339</v>
      </c>
      <c r="N6397" s="0" t="n">
        <f aca="false">M6397*1000/365</f>
        <v>0.0769231658175067</v>
      </c>
      <c r="O6397" s="0" t="n">
        <f aca="false">Table1[[#This Row],[Detection frequency 2021]]/100*365</f>
        <v>18.6336515</v>
      </c>
      <c r="P6397" s="0" t="n">
        <f aca="false">Table1[[#This Row],[Flared days/year]]/12</f>
        <v>1.55280429166667</v>
      </c>
      <c r="Q6397" s="2" t="n">
        <f aca="false">Table1[[#This Row],['#days per month]]-P6453</f>
        <v>-0.276770375</v>
      </c>
    </row>
    <row r="6398" customFormat="false" ht="15.75" hidden="true" customHeight="false" outlineLevel="0" collapsed="false">
      <c r="A6398" s="0" t="s">
        <v>1026</v>
      </c>
      <c r="B6398" s="0" t="s">
        <v>1027</v>
      </c>
      <c r="C6398" s="0" t="s">
        <v>6575</v>
      </c>
      <c r="D6398" s="0" t="n">
        <v>7730</v>
      </c>
      <c r="E6398" s="0" t="n">
        <v>39.949064</v>
      </c>
      <c r="F6398" s="0" t="n">
        <v>48.89565</v>
      </c>
      <c r="G6398" s="0" t="n">
        <v>0.0007946796396</v>
      </c>
      <c r="H6398" s="0" t="n">
        <v>1860.41</v>
      </c>
      <c r="I6398" s="0" t="n">
        <v>3.32255</v>
      </c>
      <c r="J6398" s="0" t="n">
        <v>5.73769999999999</v>
      </c>
      <c r="K6398" s="0" t="n">
        <v>366</v>
      </c>
      <c r="L6398" s="0" t="s">
        <v>20</v>
      </c>
      <c r="M6398" s="0" t="n">
        <f aca="false">35.3*G6398</f>
        <v>0.02805219127788</v>
      </c>
      <c r="N6398" s="0" t="n">
        <f aca="false">M6398*1000/365</f>
        <v>0.0768553185695343</v>
      </c>
      <c r="O6398" s="0" t="n">
        <f aca="false">Table1[[#This Row],[Detection frequency 2021]]/100*365</f>
        <v>20.942605</v>
      </c>
      <c r="P6398" s="0" t="n">
        <f aca="false">Table1[[#This Row],[Flared days/year]]/12</f>
        <v>1.74521708333333</v>
      </c>
      <c r="Q6398" s="2" t="n">
        <f aca="false">Table1[[#This Row],['#days per month]]-P6454</f>
        <v>0.7464615</v>
      </c>
    </row>
    <row r="6399" customFormat="false" ht="15.75" hidden="true" customHeight="false" outlineLevel="0" collapsed="false">
      <c r="A6399" s="0" t="s">
        <v>24</v>
      </c>
      <c r="B6399" s="0" t="s">
        <v>25</v>
      </c>
      <c r="C6399" s="0" t="s">
        <v>6576</v>
      </c>
      <c r="D6399" s="0" t="n">
        <v>6691</v>
      </c>
      <c r="E6399" s="0" t="n">
        <v>51.360131</v>
      </c>
      <c r="F6399" s="0" t="n">
        <v>45.6652719999999</v>
      </c>
      <c r="G6399" s="0" t="n">
        <v>0.0007945387452</v>
      </c>
      <c r="H6399" s="0" t="n">
        <v>1840.63</v>
      </c>
      <c r="I6399" s="0" t="n">
        <v>1.62571</v>
      </c>
      <c r="J6399" s="0" t="n">
        <v>7.38007</v>
      </c>
      <c r="K6399" s="0" t="n">
        <v>271</v>
      </c>
      <c r="L6399" s="0" t="s">
        <v>20</v>
      </c>
      <c r="M6399" s="0" t="n">
        <f aca="false">35.3*G6399</f>
        <v>0.02804721770556</v>
      </c>
      <c r="N6399" s="0" t="n">
        <f aca="false">M6399*1000/365</f>
        <v>0.076841692344</v>
      </c>
      <c r="O6399" s="0" t="n">
        <f aca="false">Table1[[#This Row],[Detection frequency 2021]]/100*365</f>
        <v>26.9372555</v>
      </c>
      <c r="P6399" s="0" t="n">
        <f aca="false">Table1[[#This Row],[Flared days/year]]/12</f>
        <v>2.24477129166667</v>
      </c>
      <c r="Q6399" s="2" t="n">
        <f aca="false">Table1[[#This Row],['#days per month]]-P6455</f>
        <v>0.534959208333333</v>
      </c>
    </row>
    <row r="6400" customFormat="false" ht="15.75" hidden="true" customHeight="false" outlineLevel="0" collapsed="false">
      <c r="A6400" s="0" t="s">
        <v>24</v>
      </c>
      <c r="B6400" s="0" t="s">
        <v>25</v>
      </c>
      <c r="C6400" s="0" t="s">
        <v>6577</v>
      </c>
      <c r="D6400" s="0" t="n">
        <v>9026</v>
      </c>
      <c r="E6400" s="0" t="n">
        <v>67.884072</v>
      </c>
      <c r="F6400" s="0" t="n">
        <v>75.697968</v>
      </c>
      <c r="G6400" s="0" t="n">
        <v>0.0007939487499</v>
      </c>
      <c r="H6400" s="0" t="n">
        <v>1370.94</v>
      </c>
      <c r="I6400" s="0" t="n">
        <v>1.6015</v>
      </c>
      <c r="J6400" s="0" t="n">
        <v>2.85714</v>
      </c>
      <c r="K6400" s="0" t="n">
        <v>420</v>
      </c>
      <c r="L6400" s="0" t="s">
        <v>218</v>
      </c>
      <c r="M6400" s="0" t="n">
        <f aca="false">35.3*G6400</f>
        <v>0.02802639087147</v>
      </c>
      <c r="N6400" s="0" t="n">
        <f aca="false">M6400*1000/365</f>
        <v>0.0767846325245754</v>
      </c>
      <c r="O6400" s="0" t="n">
        <f aca="false">Table1[[#This Row],[Detection frequency 2021]]/100*365</f>
        <v>10.428561</v>
      </c>
      <c r="P6400" s="0" t="n">
        <f aca="false">Table1[[#This Row],[Flared days/year]]/12</f>
        <v>0.86904675</v>
      </c>
      <c r="Q6400" s="2" t="n">
        <f aca="false">Table1[[#This Row],['#days per month]]-P6456</f>
        <v>-0.759096583333333</v>
      </c>
    </row>
    <row r="6401" customFormat="false" ht="15.75" hidden="true" customHeight="false" outlineLevel="0" collapsed="false">
      <c r="A6401" s="0" t="s">
        <v>201</v>
      </c>
      <c r="B6401" s="0" t="s">
        <v>202</v>
      </c>
      <c r="C6401" s="0" t="s">
        <v>6578</v>
      </c>
      <c r="D6401" s="0" t="n">
        <v>7215</v>
      </c>
      <c r="E6401" s="0" t="n">
        <v>28.01835</v>
      </c>
      <c r="F6401" s="0" t="n">
        <v>33.424438</v>
      </c>
      <c r="G6401" s="0" t="n">
        <v>0.000793737408299999</v>
      </c>
      <c r="H6401" s="0" t="n">
        <v>1721.12</v>
      </c>
      <c r="I6401" s="0" t="n">
        <v>1.78171</v>
      </c>
      <c r="J6401" s="0" t="n">
        <v>4.40834999999999</v>
      </c>
      <c r="K6401" s="0" t="n">
        <v>431</v>
      </c>
      <c r="L6401" s="0" t="s">
        <v>20</v>
      </c>
      <c r="M6401" s="0" t="n">
        <f aca="false">35.3*G6401</f>
        <v>0.02801893051299</v>
      </c>
      <c r="N6401" s="0" t="n">
        <f aca="false">M6401*1000/365</f>
        <v>0.0767641931862739</v>
      </c>
      <c r="O6401" s="0" t="n">
        <f aca="false">Table1[[#This Row],[Detection frequency 2021]]/100*365</f>
        <v>16.0904775</v>
      </c>
      <c r="P6401" s="0" t="n">
        <f aca="false">Table1[[#This Row],[Flared days/year]]/12</f>
        <v>1.340873125</v>
      </c>
      <c r="Q6401" s="2" t="n">
        <f aca="false">Table1[[#This Row],['#days per month]]-P6457</f>
        <v>0.224666624999997</v>
      </c>
    </row>
    <row r="6402" customFormat="false" ht="15.75" hidden="true" customHeight="false" outlineLevel="0" collapsed="false">
      <c r="A6402" s="0" t="s">
        <v>3672</v>
      </c>
      <c r="B6402" s="0" t="s">
        <v>3673</v>
      </c>
      <c r="C6402" s="0" t="s">
        <v>6579</v>
      </c>
      <c r="D6402" s="0" t="n">
        <v>12523</v>
      </c>
      <c r="E6402" s="0" t="n">
        <v>-39.004628</v>
      </c>
      <c r="F6402" s="0" t="n">
        <v>174.311868</v>
      </c>
      <c r="G6402" s="0" t="n">
        <v>0.0007936581552</v>
      </c>
      <c r="H6402" s="0" t="n">
        <v>1721.89</v>
      </c>
      <c r="I6402" s="0" t="n">
        <v>1.6015</v>
      </c>
      <c r="J6402" s="0" t="n">
        <v>3.49649999999999</v>
      </c>
      <c r="K6402" s="0" t="n">
        <v>286</v>
      </c>
      <c r="L6402" s="0" t="s">
        <v>20</v>
      </c>
      <c r="M6402" s="0" t="n">
        <f aca="false">35.3*G6402</f>
        <v>0.02801613287856</v>
      </c>
      <c r="N6402" s="0" t="n">
        <f aca="false">M6402*1000/365</f>
        <v>0.076756528434411</v>
      </c>
      <c r="O6402" s="0" t="n">
        <f aca="false">Table1[[#This Row],[Detection frequency 2021]]/100*365</f>
        <v>12.762225</v>
      </c>
      <c r="P6402" s="0" t="n">
        <f aca="false">Table1[[#This Row],[Flared days/year]]/12</f>
        <v>1.06351875</v>
      </c>
      <c r="Q6402" s="2" t="n">
        <f aca="false">Table1[[#This Row],['#days per month]]-P6458</f>
        <v>0.241447499999997</v>
      </c>
    </row>
    <row r="6403" customFormat="false" ht="15.75" hidden="true" customHeight="false" outlineLevel="0" collapsed="false">
      <c r="A6403" s="0" t="s">
        <v>645</v>
      </c>
      <c r="B6403" s="0" t="s">
        <v>646</v>
      </c>
      <c r="C6403" s="0" t="s">
        <v>6580</v>
      </c>
      <c r="D6403" s="0" t="n">
        <v>2060</v>
      </c>
      <c r="E6403" s="0" t="n">
        <v>32.453525</v>
      </c>
      <c r="F6403" s="0" t="n">
        <v>-103.162427</v>
      </c>
      <c r="G6403" s="0" t="n">
        <v>0.0007925838354</v>
      </c>
      <c r="H6403" s="0" t="n">
        <v>1879</v>
      </c>
      <c r="I6403" s="0" t="n">
        <v>1.6015</v>
      </c>
      <c r="J6403" s="0" t="n">
        <v>1.49253999999999</v>
      </c>
      <c r="K6403" s="0" t="n">
        <v>335</v>
      </c>
      <c r="L6403" s="0" t="s">
        <v>20</v>
      </c>
      <c r="M6403" s="0" t="n">
        <f aca="false">35.3*G6403</f>
        <v>0.02797820938962</v>
      </c>
      <c r="N6403" s="0" t="n">
        <f aca="false">M6403*1000/365</f>
        <v>0.0766526284647123</v>
      </c>
      <c r="O6403" s="0" t="n">
        <f aca="false">Table1[[#This Row],[Detection frequency 2021]]/100*365</f>
        <v>5.44777099999996</v>
      </c>
      <c r="P6403" s="0" t="n">
        <f aca="false">Table1[[#This Row],[Flared days/year]]/12</f>
        <v>0.453980916666664</v>
      </c>
      <c r="Q6403" s="2" t="n">
        <f aca="false">Table1[[#This Row],['#days per month]]-P6459</f>
        <v>-0.337205250000003</v>
      </c>
    </row>
    <row r="6404" customFormat="false" ht="15.75" hidden="true" customHeight="false" outlineLevel="0" collapsed="false">
      <c r="A6404" s="0" t="s">
        <v>245</v>
      </c>
      <c r="B6404" s="0" t="s">
        <v>246</v>
      </c>
      <c r="C6404" s="0" t="s">
        <v>6581</v>
      </c>
      <c r="D6404" s="0" t="n">
        <v>6200</v>
      </c>
      <c r="E6404" s="0" t="n">
        <v>-1.465344</v>
      </c>
      <c r="F6404" s="0" t="n">
        <v>9.474283</v>
      </c>
      <c r="G6404" s="0" t="n">
        <v>0.0007919057811</v>
      </c>
      <c r="H6404" s="0" t="n">
        <v>1917.4</v>
      </c>
      <c r="I6404" s="0" t="n">
        <v>1.90189</v>
      </c>
      <c r="J6404" s="0" t="n">
        <v>5.55556</v>
      </c>
      <c r="K6404" s="0" t="n">
        <v>72</v>
      </c>
      <c r="L6404" s="0" t="s">
        <v>20</v>
      </c>
      <c r="M6404" s="0" t="n">
        <f aca="false">35.3*G6404</f>
        <v>0.02795427407283</v>
      </c>
      <c r="N6404" s="0" t="n">
        <f aca="false">M6404*1000/365</f>
        <v>0.0765870522543288</v>
      </c>
      <c r="O6404" s="0" t="n">
        <f aca="false">Table1[[#This Row],[Detection frequency 2021]]/100*365</f>
        <v>20.277794</v>
      </c>
      <c r="P6404" s="0" t="n">
        <f aca="false">Table1[[#This Row],[Flared days/year]]/12</f>
        <v>1.68981616666667</v>
      </c>
      <c r="Q6404" s="2" t="n">
        <f aca="false">Table1[[#This Row],['#days per month]]-P6460</f>
        <v>0.722812541666667</v>
      </c>
    </row>
    <row r="6405" customFormat="false" ht="15.75" hidden="true" customHeight="false" outlineLevel="0" collapsed="false">
      <c r="A6405" s="0" t="s">
        <v>645</v>
      </c>
      <c r="B6405" s="0" t="s">
        <v>646</v>
      </c>
      <c r="C6405" s="0" t="s">
        <v>6582</v>
      </c>
      <c r="D6405" s="0" t="n">
        <v>554</v>
      </c>
      <c r="E6405" s="0" t="n">
        <v>48.082597</v>
      </c>
      <c r="F6405" s="0" t="n">
        <v>-103.445394</v>
      </c>
      <c r="G6405" s="0" t="n">
        <v>0.0007917325984</v>
      </c>
      <c r="H6405" s="0" t="n">
        <v>1876.06</v>
      </c>
      <c r="I6405" s="0" t="n">
        <v>1.63283</v>
      </c>
      <c r="J6405" s="0" t="n">
        <v>4.1543</v>
      </c>
      <c r="K6405" s="0" t="n">
        <v>337</v>
      </c>
      <c r="L6405" s="0" t="s">
        <v>20</v>
      </c>
      <c r="M6405" s="0" t="n">
        <f aca="false">35.3*G6405</f>
        <v>0.02794816072352</v>
      </c>
      <c r="N6405" s="0" t="n">
        <f aca="false">M6405*1000/365</f>
        <v>0.0765703033521096</v>
      </c>
      <c r="O6405" s="0" t="n">
        <f aca="false">Table1[[#This Row],[Detection frequency 2021]]/100*365</f>
        <v>15.163195</v>
      </c>
      <c r="P6405" s="0" t="n">
        <f aca="false">Table1[[#This Row],[Flared days/year]]/12</f>
        <v>1.26359958333333</v>
      </c>
      <c r="Q6405" s="2" t="n">
        <f aca="false">Table1[[#This Row],['#days per month]]-P6461</f>
        <v>0.276627416666667</v>
      </c>
    </row>
    <row r="6406" customFormat="false" ht="15.75" hidden="true" customHeight="false" outlineLevel="0" collapsed="false">
      <c r="A6406" s="0" t="s">
        <v>345</v>
      </c>
      <c r="B6406" s="0" t="s">
        <v>346</v>
      </c>
      <c r="C6406" s="0" t="s">
        <v>6583</v>
      </c>
      <c r="D6406" s="0" t="n">
        <v>4635</v>
      </c>
      <c r="E6406" s="0" t="n">
        <v>-38.61638</v>
      </c>
      <c r="F6406" s="0" t="n">
        <v>-69.116685</v>
      </c>
      <c r="G6406" s="0" t="n">
        <v>0.000791072155899999</v>
      </c>
      <c r="H6406" s="0" t="n">
        <v>1729.43</v>
      </c>
      <c r="I6406" s="0" t="n">
        <v>1.34574</v>
      </c>
      <c r="J6406" s="0" t="n">
        <v>4.73538</v>
      </c>
      <c r="K6406" s="0" t="n">
        <v>359</v>
      </c>
      <c r="L6406" s="0" t="s">
        <v>20</v>
      </c>
      <c r="M6406" s="0" t="n">
        <f aca="false">35.3*G6406</f>
        <v>0.02792484710327</v>
      </c>
      <c r="N6406" s="0" t="n">
        <f aca="false">M6406*1000/365</f>
        <v>0.0765064304199177</v>
      </c>
      <c r="O6406" s="0" t="n">
        <f aca="false">Table1[[#This Row],[Detection frequency 2021]]/100*365</f>
        <v>17.284137</v>
      </c>
      <c r="P6406" s="0" t="n">
        <f aca="false">Table1[[#This Row],[Flared days/year]]/12</f>
        <v>1.44034475</v>
      </c>
      <c r="Q6406" s="2" t="n">
        <f aca="false">Table1[[#This Row],['#days per month]]-P6462</f>
        <v>0.935084375</v>
      </c>
    </row>
    <row r="6407" customFormat="false" ht="15.75" hidden="true" customHeight="false" outlineLevel="0" collapsed="false">
      <c r="A6407" s="0" t="s">
        <v>100</v>
      </c>
      <c r="B6407" s="0" t="s">
        <v>101</v>
      </c>
      <c r="C6407" s="0" t="s">
        <v>6584</v>
      </c>
      <c r="D6407" s="0" t="n">
        <v>8379</v>
      </c>
      <c r="E6407" s="0" t="n">
        <v>38.706508</v>
      </c>
      <c r="F6407" s="0" t="n">
        <v>54.3605819999999</v>
      </c>
      <c r="G6407" s="0" t="n">
        <v>0.000790963549799999</v>
      </c>
      <c r="H6407" s="0" t="n">
        <v>1882.88</v>
      </c>
      <c r="I6407" s="0" t="n">
        <v>1.36765</v>
      </c>
      <c r="J6407" s="0" t="n">
        <v>5.62347</v>
      </c>
      <c r="K6407" s="0" t="n">
        <v>409</v>
      </c>
      <c r="L6407" s="0" t="s">
        <v>20</v>
      </c>
      <c r="M6407" s="0" t="n">
        <f aca="false">35.3*G6407</f>
        <v>0.02792101330794</v>
      </c>
      <c r="N6407" s="0" t="n">
        <f aca="false">M6407*1000/365</f>
        <v>0.0764959268710684</v>
      </c>
      <c r="O6407" s="0" t="n">
        <f aca="false">Table1[[#This Row],[Detection frequency 2021]]/100*365</f>
        <v>20.5256655</v>
      </c>
      <c r="P6407" s="0" t="n">
        <f aca="false">Table1[[#This Row],[Flared days/year]]/12</f>
        <v>1.710472125</v>
      </c>
      <c r="Q6407" s="2" t="n">
        <f aca="false">Table1[[#This Row],['#days per month]]-P6463</f>
        <v>-0.384338916666667</v>
      </c>
    </row>
    <row r="6408" customFormat="false" ht="15.75" hidden="true" customHeight="false" outlineLevel="0" collapsed="false">
      <c r="A6408" s="0" t="s">
        <v>645</v>
      </c>
      <c r="B6408" s="0" t="s">
        <v>646</v>
      </c>
      <c r="C6408" s="0" t="s">
        <v>6585</v>
      </c>
      <c r="D6408" s="0" t="n">
        <v>2122</v>
      </c>
      <c r="E6408" s="0" t="n">
        <v>31.244444</v>
      </c>
      <c r="F6408" s="0" t="n">
        <v>-103.010368</v>
      </c>
      <c r="G6408" s="0" t="n">
        <v>0.000790963549799999</v>
      </c>
      <c r="H6408" s="0" t="n">
        <v>1803</v>
      </c>
      <c r="I6408" s="0" t="n">
        <v>1.6015</v>
      </c>
      <c r="J6408" s="0" t="n">
        <v>5.47111999999999</v>
      </c>
      <c r="K6408" s="0" t="n">
        <v>329</v>
      </c>
      <c r="L6408" s="0" t="s">
        <v>20</v>
      </c>
      <c r="M6408" s="0" t="n">
        <f aca="false">35.3*G6408</f>
        <v>0.02792101330794</v>
      </c>
      <c r="N6408" s="0" t="n">
        <f aca="false">M6408*1000/365</f>
        <v>0.0764959268710684</v>
      </c>
      <c r="O6408" s="0" t="n">
        <f aca="false">Table1[[#This Row],[Detection frequency 2021]]/100*365</f>
        <v>19.969588</v>
      </c>
      <c r="P6408" s="0" t="n">
        <f aca="false">Table1[[#This Row],[Flared days/year]]/12</f>
        <v>1.66413233333333</v>
      </c>
      <c r="Q6408" s="2" t="n">
        <f aca="false">Table1[[#This Row],['#days per month]]-P6464</f>
        <v>0.261635041666664</v>
      </c>
    </row>
    <row r="6409" customFormat="false" ht="15.75" hidden="true" customHeight="false" outlineLevel="0" collapsed="false">
      <c r="A6409" s="0" t="s">
        <v>645</v>
      </c>
      <c r="B6409" s="0" t="s">
        <v>646</v>
      </c>
      <c r="C6409" s="0" t="s">
        <v>6586</v>
      </c>
      <c r="D6409" s="0" t="n">
        <v>2767</v>
      </c>
      <c r="E6409" s="0" t="n">
        <v>31.022276</v>
      </c>
      <c r="F6409" s="0" t="n">
        <v>-101.173870999999</v>
      </c>
      <c r="G6409" s="0" t="n">
        <v>0.000790740467</v>
      </c>
      <c r="H6409" s="0" t="n">
        <v>1963.73</v>
      </c>
      <c r="I6409" s="0" t="n">
        <v>1.91254</v>
      </c>
      <c r="J6409" s="0" t="n">
        <v>2.59366</v>
      </c>
      <c r="K6409" s="0" t="n">
        <v>347</v>
      </c>
      <c r="L6409" s="0" t="s">
        <v>20</v>
      </c>
      <c r="M6409" s="0" t="n">
        <f aca="false">35.3*G6409</f>
        <v>0.0279131384851</v>
      </c>
      <c r="N6409" s="0" t="n">
        <f aca="false">M6409*1000/365</f>
        <v>0.0764743520139726</v>
      </c>
      <c r="O6409" s="0" t="n">
        <f aca="false">Table1[[#This Row],[Detection frequency 2021]]/100*365</f>
        <v>9.466859</v>
      </c>
      <c r="P6409" s="0" t="n">
        <f aca="false">Table1[[#This Row],[Flared days/year]]/12</f>
        <v>0.788904916666667</v>
      </c>
      <c r="Q6409" s="2" t="n">
        <f aca="false">Table1[[#This Row],['#days per month]]-P6465</f>
        <v>-1.25248229166667</v>
      </c>
    </row>
    <row r="6410" customFormat="false" ht="15.75" hidden="true" customHeight="false" outlineLevel="0" collapsed="false">
      <c r="A6410" s="0" t="s">
        <v>161</v>
      </c>
      <c r="B6410" s="0" t="s">
        <v>162</v>
      </c>
      <c r="C6410" s="0" t="s">
        <v>6587</v>
      </c>
      <c r="D6410" s="0" t="n">
        <v>9782</v>
      </c>
      <c r="E6410" s="0" t="n">
        <v>45.862745</v>
      </c>
      <c r="F6410" s="0" t="n">
        <v>85.6487569999999</v>
      </c>
      <c r="G6410" s="0" t="n">
        <v>0.0007905995726</v>
      </c>
      <c r="H6410" s="0" t="n">
        <v>1892.16</v>
      </c>
      <c r="I6410" s="0" t="n">
        <v>1.98931</v>
      </c>
      <c r="J6410" s="0" t="n">
        <v>6.34441</v>
      </c>
      <c r="K6410" s="0" t="n">
        <v>331</v>
      </c>
      <c r="L6410" s="0" t="s">
        <v>20</v>
      </c>
      <c r="M6410" s="0" t="n">
        <f aca="false">35.3*G6410</f>
        <v>0.02790816491278</v>
      </c>
      <c r="N6410" s="0" t="n">
        <f aca="false">M6410*1000/365</f>
        <v>0.0764607257884383</v>
      </c>
      <c r="O6410" s="0" t="n">
        <f aca="false">Table1[[#This Row],[Detection frequency 2021]]/100*365</f>
        <v>23.1570965</v>
      </c>
      <c r="P6410" s="0" t="n">
        <f aca="false">Table1[[#This Row],[Flared days/year]]/12</f>
        <v>1.92975804166667</v>
      </c>
      <c r="Q6410" s="2" t="n">
        <f aca="false">Table1[[#This Row],['#days per month]]-P6466</f>
        <v>1.00804179166667</v>
      </c>
    </row>
    <row r="6411" customFormat="false" ht="15.75" hidden="true" customHeight="false" outlineLevel="0" collapsed="false">
      <c r="A6411" s="0" t="s">
        <v>201</v>
      </c>
      <c r="B6411" s="0" t="s">
        <v>202</v>
      </c>
      <c r="C6411" s="0" t="s">
        <v>6588</v>
      </c>
      <c r="D6411" s="0" t="n">
        <v>7155</v>
      </c>
      <c r="E6411" s="0" t="n">
        <v>29.4586719999999</v>
      </c>
      <c r="F6411" s="0" t="n">
        <v>30.825317</v>
      </c>
      <c r="G6411" s="0" t="n">
        <v>0.0007904821606</v>
      </c>
      <c r="H6411" s="0" t="n">
        <v>1842.18</v>
      </c>
      <c r="I6411" s="0" t="n">
        <v>1.6015</v>
      </c>
      <c r="J6411" s="0" t="n">
        <v>6.87204</v>
      </c>
      <c r="K6411" s="0" t="n">
        <v>422</v>
      </c>
      <c r="L6411" s="0" t="s">
        <v>20</v>
      </c>
      <c r="M6411" s="0" t="n">
        <f aca="false">35.3*G6411</f>
        <v>0.02790402026918</v>
      </c>
      <c r="N6411" s="0" t="n">
        <f aca="false">M6411*1000/365</f>
        <v>0.0764493706004932</v>
      </c>
      <c r="O6411" s="0" t="n">
        <f aca="false">Table1[[#This Row],[Detection frequency 2021]]/100*365</f>
        <v>25.082946</v>
      </c>
      <c r="P6411" s="0" t="n">
        <f aca="false">Table1[[#This Row],[Flared days/year]]/12</f>
        <v>2.0902455</v>
      </c>
      <c r="Q6411" s="2" t="n">
        <f aca="false">Table1[[#This Row],['#days per month]]-P6467</f>
        <v>0.9952455</v>
      </c>
    </row>
    <row r="6412" customFormat="false" ht="15.75" hidden="true" customHeight="false" outlineLevel="0" collapsed="false">
      <c r="A6412" s="0" t="s">
        <v>645</v>
      </c>
      <c r="B6412" s="0" t="s">
        <v>646</v>
      </c>
      <c r="C6412" s="0" t="s">
        <v>6589</v>
      </c>
      <c r="D6412" s="0" t="n">
        <v>3331</v>
      </c>
      <c r="E6412" s="0" t="n">
        <v>29.176752</v>
      </c>
      <c r="F6412" s="0" t="n">
        <v>-97.4834719999999</v>
      </c>
      <c r="G6412" s="0" t="n">
        <v>0.0007900917657</v>
      </c>
      <c r="H6412" s="0" t="n">
        <v>1926.71</v>
      </c>
      <c r="I6412" s="0" t="n">
        <v>1.6015</v>
      </c>
      <c r="J6412" s="0" t="n">
        <v>5.80645</v>
      </c>
      <c r="K6412" s="0" t="n">
        <v>310</v>
      </c>
      <c r="L6412" s="0" t="s">
        <v>20</v>
      </c>
      <c r="M6412" s="0" t="n">
        <f aca="false">35.3*G6412</f>
        <v>0.02789023932921</v>
      </c>
      <c r="N6412" s="0" t="n">
        <f aca="false">M6412*1000/365</f>
        <v>0.0764116146005753</v>
      </c>
      <c r="O6412" s="0" t="n">
        <f aca="false">Table1[[#This Row],[Detection frequency 2021]]/100*365</f>
        <v>21.1935425</v>
      </c>
      <c r="P6412" s="0" t="n">
        <f aca="false">Table1[[#This Row],[Flared days/year]]/12</f>
        <v>1.76612854166667</v>
      </c>
      <c r="Q6412" s="2" t="n">
        <f aca="false">Table1[[#This Row],['#days per month]]-P6468</f>
        <v>1.05462795833333</v>
      </c>
    </row>
    <row r="6413" customFormat="false" ht="15.75" hidden="true" customHeight="false" outlineLevel="0" collapsed="false">
      <c r="A6413" s="0" t="s">
        <v>645</v>
      </c>
      <c r="B6413" s="0" t="s">
        <v>646</v>
      </c>
      <c r="C6413" s="0" t="s">
        <v>6590</v>
      </c>
      <c r="D6413" s="0" t="n">
        <v>1643</v>
      </c>
      <c r="E6413" s="0" t="n">
        <v>31.848628</v>
      </c>
      <c r="F6413" s="0" t="n">
        <v>-103.67726</v>
      </c>
      <c r="G6413" s="0" t="n">
        <v>0.0007900917657</v>
      </c>
      <c r="H6413" s="0" t="n">
        <v>1934.3</v>
      </c>
      <c r="I6413" s="0" t="n">
        <v>1.6015</v>
      </c>
      <c r="J6413" s="0" t="n">
        <v>4.39883</v>
      </c>
      <c r="K6413" s="0" t="n">
        <v>341</v>
      </c>
      <c r="L6413" s="0" t="s">
        <v>20</v>
      </c>
      <c r="M6413" s="0" t="n">
        <f aca="false">35.3*G6413</f>
        <v>0.02789023932921</v>
      </c>
      <c r="N6413" s="0" t="n">
        <f aca="false">M6413*1000/365</f>
        <v>0.0764116146005753</v>
      </c>
      <c r="O6413" s="0" t="n">
        <f aca="false">Table1[[#This Row],[Detection frequency 2021]]/100*365</f>
        <v>16.0557295</v>
      </c>
      <c r="P6413" s="0" t="n">
        <f aca="false">Table1[[#This Row],[Flared days/year]]/12</f>
        <v>1.33797745833333</v>
      </c>
      <c r="Q6413" s="2" t="n">
        <f aca="false">Table1[[#This Row],['#days per month]]-P6469</f>
        <v>-0.0922719999999997</v>
      </c>
    </row>
    <row r="6414" customFormat="false" ht="15.75" hidden="true" customHeight="false" outlineLevel="0" collapsed="false">
      <c r="A6414" s="0" t="s">
        <v>35</v>
      </c>
      <c r="B6414" s="0" t="s">
        <v>36</v>
      </c>
      <c r="C6414" s="0" t="s">
        <v>6591</v>
      </c>
      <c r="D6414" s="0" t="n">
        <v>3013</v>
      </c>
      <c r="E6414" s="0" t="n">
        <v>25.894964</v>
      </c>
      <c r="F6414" s="0" t="n">
        <v>-98.786574</v>
      </c>
      <c r="G6414" s="0" t="n">
        <v>0.0007898686829</v>
      </c>
      <c r="H6414" s="0" t="n">
        <v>1900.83</v>
      </c>
      <c r="I6414" s="0" t="n">
        <v>1.6015</v>
      </c>
      <c r="J6414" s="0" t="n">
        <v>1.59744</v>
      </c>
      <c r="K6414" s="0" t="n">
        <v>313</v>
      </c>
      <c r="L6414" s="0" t="s">
        <v>20</v>
      </c>
      <c r="M6414" s="0" t="n">
        <f aca="false">35.3*G6414</f>
        <v>0.02788236450637</v>
      </c>
      <c r="N6414" s="0" t="n">
        <f aca="false">M6414*1000/365</f>
        <v>0.0763900397434795</v>
      </c>
      <c r="O6414" s="0" t="n">
        <f aca="false">Table1[[#This Row],[Detection frequency 2021]]/100*365</f>
        <v>5.830656</v>
      </c>
      <c r="P6414" s="0" t="n">
        <f aca="false">Table1[[#This Row],[Flared days/year]]/12</f>
        <v>0.485888</v>
      </c>
      <c r="Q6414" s="2" t="n">
        <f aca="false">Table1[[#This Row],['#days per month]]-P6470</f>
        <v>-1.23175941666667</v>
      </c>
    </row>
    <row r="6415" customFormat="false" ht="15.75" hidden="true" customHeight="false" outlineLevel="0" collapsed="false">
      <c r="A6415" s="0" t="s">
        <v>645</v>
      </c>
      <c r="B6415" s="0" t="s">
        <v>646</v>
      </c>
      <c r="C6415" s="0" t="s">
        <v>6592</v>
      </c>
      <c r="D6415" s="0" t="n">
        <v>2931</v>
      </c>
      <c r="E6415" s="0" t="n">
        <v>28.30032</v>
      </c>
      <c r="F6415" s="0" t="n">
        <v>-99.274746</v>
      </c>
      <c r="G6415" s="0" t="n">
        <v>0.0007893696819</v>
      </c>
      <c r="H6415" s="0" t="n">
        <v>1882</v>
      </c>
      <c r="I6415" s="0" t="n">
        <v>1.6015</v>
      </c>
      <c r="J6415" s="0" t="n">
        <v>4.47284</v>
      </c>
      <c r="K6415" s="0" t="n">
        <v>313</v>
      </c>
      <c r="L6415" s="0" t="s">
        <v>20</v>
      </c>
      <c r="M6415" s="0" t="n">
        <f aca="false">35.3*G6415</f>
        <v>0.02786474977107</v>
      </c>
      <c r="N6415" s="0" t="n">
        <f aca="false">M6415*1000/365</f>
        <v>0.0763417801947123</v>
      </c>
      <c r="O6415" s="0" t="n">
        <f aca="false">Table1[[#This Row],[Detection frequency 2021]]/100*365</f>
        <v>16.325866</v>
      </c>
      <c r="P6415" s="0" t="n">
        <f aca="false">Table1[[#This Row],[Flared days/year]]/12</f>
        <v>1.36048883333333</v>
      </c>
      <c r="Q6415" s="2" t="n">
        <f aca="false">Table1[[#This Row],['#days per month]]-P6471</f>
        <v>1.05632216666667</v>
      </c>
    </row>
    <row r="6416" customFormat="false" ht="15.75" hidden="true" customHeight="false" outlineLevel="0" collapsed="false">
      <c r="A6416" s="0" t="s">
        <v>24</v>
      </c>
      <c r="B6416" s="0" t="s">
        <v>25</v>
      </c>
      <c r="C6416" s="0" t="s">
        <v>6593</v>
      </c>
      <c r="D6416" s="0" t="n">
        <v>10297</v>
      </c>
      <c r="E6416" s="0" t="n">
        <v>60.39885</v>
      </c>
      <c r="F6416" s="0" t="n">
        <v>96.315952</v>
      </c>
      <c r="G6416" s="0" t="n">
        <v>0.0007893080406</v>
      </c>
      <c r="H6416" s="0" t="n">
        <v>1744.25</v>
      </c>
      <c r="I6416" s="0" t="n">
        <v>0.985901</v>
      </c>
      <c r="J6416" s="0" t="n">
        <v>4.34783</v>
      </c>
      <c r="K6416" s="0" t="n">
        <v>276</v>
      </c>
      <c r="L6416" s="0" t="s">
        <v>20</v>
      </c>
      <c r="M6416" s="0" t="n">
        <f aca="false">35.3*G6416</f>
        <v>0.02786257383318</v>
      </c>
      <c r="N6416" s="0" t="n">
        <f aca="false">M6416*1000/365</f>
        <v>0.0763358187210411</v>
      </c>
      <c r="O6416" s="0" t="n">
        <f aca="false">Table1[[#This Row],[Detection frequency 2021]]/100*365</f>
        <v>15.8695795</v>
      </c>
      <c r="P6416" s="0" t="n">
        <f aca="false">Table1[[#This Row],[Flared days/year]]/12</f>
        <v>1.32246495833333</v>
      </c>
      <c r="Q6416" s="2" t="n">
        <f aca="false">Table1[[#This Row],['#days per month]]-P6472</f>
        <v>-0.1445765</v>
      </c>
    </row>
    <row r="6417" customFormat="false" ht="15.75" hidden="true" customHeight="false" outlineLevel="0" collapsed="false">
      <c r="A6417" s="0" t="s">
        <v>645</v>
      </c>
      <c r="B6417" s="0" t="s">
        <v>646</v>
      </c>
      <c r="C6417" s="0" t="s">
        <v>6594</v>
      </c>
      <c r="D6417" s="0" t="n">
        <v>1276</v>
      </c>
      <c r="E6417" s="0" t="n">
        <v>32.120915</v>
      </c>
      <c r="F6417" s="0" t="n">
        <v>-104.148951</v>
      </c>
      <c r="G6417" s="0" t="n">
        <v>0.000788644662799999</v>
      </c>
      <c r="H6417" s="0" t="n">
        <v>1940.19</v>
      </c>
      <c r="I6417" s="0" t="n">
        <v>1.6015</v>
      </c>
      <c r="J6417" s="0" t="n">
        <v>1.47493</v>
      </c>
      <c r="K6417" s="0" t="n">
        <v>339</v>
      </c>
      <c r="L6417" s="0" t="s">
        <v>20</v>
      </c>
      <c r="M6417" s="0" t="n">
        <f aca="false">35.3*G6417</f>
        <v>0.02783915659684</v>
      </c>
      <c r="N6417" s="0" t="n">
        <f aca="false">M6417*1000/365</f>
        <v>0.0762716619091506</v>
      </c>
      <c r="O6417" s="0" t="n">
        <f aca="false">Table1[[#This Row],[Detection frequency 2021]]/100*365</f>
        <v>5.3834945</v>
      </c>
      <c r="P6417" s="0" t="n">
        <f aca="false">Table1[[#This Row],[Flared days/year]]/12</f>
        <v>0.448624541666667</v>
      </c>
      <c r="Q6417" s="2" t="n">
        <f aca="false">Table1[[#This Row],['#days per month]]-P6473</f>
        <v>-0.854945583333333</v>
      </c>
    </row>
    <row r="6418" customFormat="false" ht="15.75" hidden="false" customHeight="false" outlineLevel="0" collapsed="false">
      <c r="A6418" s="0" t="s">
        <v>521</v>
      </c>
      <c r="B6418" s="0" t="s">
        <v>522</v>
      </c>
      <c r="C6418" s="0" t="s">
        <v>6595</v>
      </c>
      <c r="D6418" s="0" t="n">
        <v>7583</v>
      </c>
      <c r="E6418" s="0" t="n">
        <v>28.852264</v>
      </c>
      <c r="F6418" s="0" t="n">
        <v>47.720643</v>
      </c>
      <c r="G6418" s="0" t="n">
        <v>0.0008916648869</v>
      </c>
      <c r="H6418" s="0" t="n">
        <v>1843.54</v>
      </c>
      <c r="I6418" s="0" t="n">
        <v>1.9432</v>
      </c>
      <c r="J6418" s="0" t="n">
        <v>2.71605</v>
      </c>
      <c r="K6418" s="0" t="n">
        <v>405</v>
      </c>
      <c r="L6418" s="0" t="s">
        <v>20</v>
      </c>
      <c r="M6418" s="0" t="n">
        <f aca="false">35.3*G6418</f>
        <v>0.03147577050757</v>
      </c>
      <c r="N6418" s="0" t="n">
        <f aca="false">M6418*1000/365</f>
        <v>0.0862349876919726</v>
      </c>
      <c r="O6418" s="0" t="n">
        <f aca="false">Table1[[#This Row],[Detection frequency 2021]]/100*365</f>
        <v>9.9135825</v>
      </c>
      <c r="P6418" s="2" t="n">
        <f aca="false">Table1[[#This Row],[Flared days/year]]/12</f>
        <v>0.826131875</v>
      </c>
      <c r="Q6418" s="2"/>
    </row>
    <row r="6419" customFormat="false" ht="15.75" hidden="true" customHeight="false" outlineLevel="0" collapsed="false">
      <c r="A6419" s="0" t="s">
        <v>24</v>
      </c>
      <c r="B6419" s="0" t="s">
        <v>25</v>
      </c>
      <c r="C6419" s="0" t="s">
        <v>6596</v>
      </c>
      <c r="D6419" s="0" t="n">
        <v>6859</v>
      </c>
      <c r="E6419" s="0" t="n">
        <v>53.019737</v>
      </c>
      <c r="F6419" s="0" t="n">
        <v>52.378918</v>
      </c>
      <c r="G6419" s="0" t="n">
        <v>0.0007881133735</v>
      </c>
      <c r="H6419" s="0" t="n">
        <v>1800.68</v>
      </c>
      <c r="I6419" s="0" t="n">
        <v>1.6015</v>
      </c>
      <c r="J6419" s="0" t="n">
        <v>4.23453</v>
      </c>
      <c r="K6419" s="0" t="n">
        <v>307</v>
      </c>
      <c r="L6419" s="0" t="s">
        <v>20</v>
      </c>
      <c r="M6419" s="0" t="n">
        <f aca="false">35.3*G6419</f>
        <v>0.02782040208455</v>
      </c>
      <c r="N6419" s="0" t="n">
        <f aca="false">M6419*1000/365</f>
        <v>0.0762202796836986</v>
      </c>
      <c r="O6419" s="0" t="n">
        <f aca="false">Table1[[#This Row],[Detection frequency 2021]]/100*365</f>
        <v>15.4560345</v>
      </c>
      <c r="P6419" s="0" t="n">
        <f aca="false">Table1[[#This Row],[Flared days/year]]/12</f>
        <v>1.288002875</v>
      </c>
      <c r="Q6419" s="2" t="n">
        <f aca="false">Table1[[#This Row],['#days per month]]-P6475</f>
        <v>-0.23759675</v>
      </c>
    </row>
    <row r="6420" customFormat="false" ht="15.75" hidden="true" customHeight="false" outlineLevel="0" collapsed="false">
      <c r="A6420" s="0" t="s">
        <v>24</v>
      </c>
      <c r="B6420" s="0" t="s">
        <v>25</v>
      </c>
      <c r="C6420" s="0" t="s">
        <v>6597</v>
      </c>
      <c r="D6420" s="0" t="n">
        <v>8863</v>
      </c>
      <c r="E6420" s="0" t="n">
        <v>61.621089</v>
      </c>
      <c r="F6420" s="0" t="n">
        <v>72.846869</v>
      </c>
      <c r="G6420" s="0" t="n">
        <v>0.0007879607379</v>
      </c>
      <c r="H6420" s="0" t="n">
        <v>1725.15</v>
      </c>
      <c r="I6420" s="0" t="n">
        <v>1.10792999999999</v>
      </c>
      <c r="J6420" s="0" t="n">
        <v>5.95745</v>
      </c>
      <c r="K6420" s="0" t="n">
        <v>235</v>
      </c>
      <c r="L6420" s="0" t="s">
        <v>20</v>
      </c>
      <c r="M6420" s="0" t="n">
        <f aca="false">35.3*G6420</f>
        <v>0.02781501404787</v>
      </c>
      <c r="N6420" s="0" t="n">
        <f aca="false">M6420*1000/365</f>
        <v>0.0762055179393699</v>
      </c>
      <c r="O6420" s="0" t="n">
        <f aca="false">Table1[[#This Row],[Detection frequency 2021]]/100*365</f>
        <v>21.7446925</v>
      </c>
      <c r="P6420" s="0" t="n">
        <f aca="false">Table1[[#This Row],[Flared days/year]]/12</f>
        <v>1.81205770833333</v>
      </c>
      <c r="Q6420" s="2" t="n">
        <f aca="false">Table1[[#This Row],['#days per month]]-P6476</f>
        <v>0.341764708333333</v>
      </c>
    </row>
    <row r="6421" customFormat="false" ht="15.75" hidden="true" customHeight="false" outlineLevel="0" collapsed="false">
      <c r="A6421" s="0" t="s">
        <v>1829</v>
      </c>
      <c r="B6421" s="0" t="s">
        <v>1830</v>
      </c>
      <c r="C6421" s="0" t="s">
        <v>6598</v>
      </c>
      <c r="D6421" s="0" t="n">
        <v>5107</v>
      </c>
      <c r="E6421" s="0" t="n">
        <v>60.605598</v>
      </c>
      <c r="F6421" s="0" t="n">
        <v>2.771587</v>
      </c>
      <c r="G6421" s="0" t="n">
        <v>0.0007872093011</v>
      </c>
      <c r="H6421" s="0" t="n">
        <v>1820.55</v>
      </c>
      <c r="I6421" s="0" t="n">
        <v>1.6015</v>
      </c>
      <c r="J6421" s="0" t="n">
        <v>5.51181</v>
      </c>
      <c r="K6421" s="0" t="n">
        <v>127</v>
      </c>
      <c r="L6421" s="0" t="s">
        <v>20</v>
      </c>
      <c r="M6421" s="0" t="n">
        <f aca="false">35.3*G6421</f>
        <v>0.02778848832883</v>
      </c>
      <c r="N6421" s="0" t="n">
        <f aca="false">M6421*1000/365</f>
        <v>0.0761328447365205</v>
      </c>
      <c r="O6421" s="0" t="n">
        <f aca="false">Table1[[#This Row],[Detection frequency 2021]]/100*365</f>
        <v>20.1181065</v>
      </c>
      <c r="P6421" s="0" t="n">
        <f aca="false">Table1[[#This Row],[Flared days/year]]/12</f>
        <v>1.676508875</v>
      </c>
      <c r="Q6421" s="2" t="n">
        <f aca="false">Table1[[#This Row],['#days per month]]-P6477</f>
        <v>-0.028260124999997</v>
      </c>
    </row>
    <row r="6422" customFormat="false" ht="15.75" hidden="true" customHeight="false" outlineLevel="0" collapsed="false">
      <c r="A6422" s="0" t="s">
        <v>645</v>
      </c>
      <c r="B6422" s="0" t="s">
        <v>646</v>
      </c>
      <c r="C6422" s="0" t="s">
        <v>6599</v>
      </c>
      <c r="D6422" s="0" t="n">
        <v>806</v>
      </c>
      <c r="E6422" s="0" t="n">
        <v>48.023045</v>
      </c>
      <c r="F6422" s="0" t="n">
        <v>-102.86567</v>
      </c>
      <c r="G6422" s="0" t="n">
        <v>0.0007871799481</v>
      </c>
      <c r="H6422" s="0" t="n">
        <v>1911.98</v>
      </c>
      <c r="I6422" s="0" t="n">
        <v>3.04683</v>
      </c>
      <c r="J6422" s="0" t="n">
        <v>3.81231999999999</v>
      </c>
      <c r="K6422" s="0" t="n">
        <v>341</v>
      </c>
      <c r="L6422" s="0" t="s">
        <v>20</v>
      </c>
      <c r="M6422" s="0" t="n">
        <f aca="false">35.3*G6422</f>
        <v>0.02778745216793</v>
      </c>
      <c r="N6422" s="0" t="n">
        <f aca="false">M6422*1000/365</f>
        <v>0.0761300059395342</v>
      </c>
      <c r="O6422" s="0" t="n">
        <f aca="false">Table1[[#This Row],[Detection frequency 2021]]/100*365</f>
        <v>13.914968</v>
      </c>
      <c r="P6422" s="0" t="n">
        <f aca="false">Table1[[#This Row],[Flared days/year]]/12</f>
        <v>1.15958066666666</v>
      </c>
      <c r="Q6422" s="2" t="n">
        <f aca="false">Table1[[#This Row],['#days per month]]-P6478</f>
        <v>0.0101135416666667</v>
      </c>
    </row>
    <row r="6423" customFormat="false" ht="15.75" hidden="true" customHeight="false" outlineLevel="0" collapsed="false">
      <c r="A6423" s="0" t="s">
        <v>645</v>
      </c>
      <c r="B6423" s="0" t="s">
        <v>646</v>
      </c>
      <c r="C6423" s="0" t="s">
        <v>6600</v>
      </c>
      <c r="D6423" s="0" t="n">
        <v>1832</v>
      </c>
      <c r="E6423" s="0" t="n">
        <v>32.112675</v>
      </c>
      <c r="F6423" s="0" t="n">
        <v>-103.525274</v>
      </c>
      <c r="G6423" s="0" t="n">
        <v>0.000787159401</v>
      </c>
      <c r="H6423" s="0" t="n">
        <v>1870.85</v>
      </c>
      <c r="I6423" s="0" t="n">
        <v>1.6015</v>
      </c>
      <c r="J6423" s="0" t="n">
        <v>3.62538</v>
      </c>
      <c r="K6423" s="0" t="n">
        <v>331</v>
      </c>
      <c r="L6423" s="0" t="s">
        <v>20</v>
      </c>
      <c r="M6423" s="0" t="n">
        <f aca="false">35.3*G6423</f>
        <v>0.0277867268553</v>
      </c>
      <c r="N6423" s="0" t="n">
        <f aca="false">M6423*1000/365</f>
        <v>0.0761280187816438</v>
      </c>
      <c r="O6423" s="0" t="n">
        <f aca="false">Table1[[#This Row],[Detection frequency 2021]]/100*365</f>
        <v>13.232637</v>
      </c>
      <c r="P6423" s="0" t="n">
        <f aca="false">Table1[[#This Row],[Flared days/year]]/12</f>
        <v>1.10271975</v>
      </c>
      <c r="Q6423" s="2" t="n">
        <f aca="false">Table1[[#This Row],['#days per month]]-P6479</f>
        <v>0.18930725</v>
      </c>
    </row>
    <row r="6424" customFormat="false" ht="15.75" hidden="true" customHeight="false" outlineLevel="0" collapsed="false">
      <c r="A6424" s="0" t="s">
        <v>24</v>
      </c>
      <c r="B6424" s="0" t="s">
        <v>25</v>
      </c>
      <c r="C6424" s="0" t="s">
        <v>6601</v>
      </c>
      <c r="D6424" s="0" t="n">
        <v>10510</v>
      </c>
      <c r="E6424" s="0" t="n">
        <v>60.318315</v>
      </c>
      <c r="F6424" s="0" t="n">
        <v>111.697362</v>
      </c>
      <c r="G6424" s="0" t="n">
        <v>0.0007870449243</v>
      </c>
      <c r="H6424" s="0" t="n">
        <v>1316.02</v>
      </c>
      <c r="I6424" s="0" t="n">
        <v>1.6015</v>
      </c>
      <c r="J6424" s="0" t="n">
        <v>2.00669</v>
      </c>
      <c r="K6424" s="0" t="n">
        <v>299</v>
      </c>
      <c r="L6424" s="0" t="s">
        <v>218</v>
      </c>
      <c r="M6424" s="0" t="n">
        <f aca="false">35.3*G6424</f>
        <v>0.02778268582779</v>
      </c>
      <c r="N6424" s="0" t="n">
        <f aca="false">M6424*1000/365</f>
        <v>0.0761169474733973</v>
      </c>
      <c r="O6424" s="0" t="n">
        <f aca="false">Table1[[#This Row],[Detection frequency 2021]]/100*365</f>
        <v>7.3244185</v>
      </c>
      <c r="P6424" s="0" t="n">
        <f aca="false">Table1[[#This Row],[Flared days/year]]/12</f>
        <v>0.610368208333333</v>
      </c>
      <c r="Q6424" s="2" t="n">
        <f aca="false">Table1[[#This Row],['#days per month]]-P6480</f>
        <v>-0.720360958333333</v>
      </c>
    </row>
    <row r="6425" customFormat="false" ht="15.75" hidden="true" customHeight="false" outlineLevel="0" collapsed="false">
      <c r="A6425" s="0" t="s">
        <v>161</v>
      </c>
      <c r="B6425" s="0" t="s">
        <v>162</v>
      </c>
      <c r="C6425" s="0" t="s">
        <v>6602</v>
      </c>
      <c r="D6425" s="0" t="n">
        <v>10923</v>
      </c>
      <c r="E6425" s="0" t="n">
        <v>31.45525</v>
      </c>
      <c r="F6425" s="0" t="n">
        <v>107.257912</v>
      </c>
      <c r="G6425" s="0" t="n">
        <v>0.0007865459233</v>
      </c>
      <c r="H6425" s="0" t="n">
        <v>1826.75</v>
      </c>
      <c r="I6425" s="0" t="n">
        <v>1.6015</v>
      </c>
      <c r="J6425" s="0" t="n">
        <v>5.17240999999999</v>
      </c>
      <c r="K6425" s="0" t="n">
        <v>116</v>
      </c>
      <c r="L6425" s="0" t="s">
        <v>20</v>
      </c>
      <c r="M6425" s="0" t="n">
        <f aca="false">35.3*G6425</f>
        <v>0.02776507109249</v>
      </c>
      <c r="N6425" s="0" t="n">
        <f aca="false">M6425*1000/365</f>
        <v>0.0760686879246301</v>
      </c>
      <c r="O6425" s="0" t="n">
        <f aca="false">Table1[[#This Row],[Detection frequency 2021]]/100*365</f>
        <v>18.8792965</v>
      </c>
      <c r="P6425" s="0" t="n">
        <f aca="false">Table1[[#This Row],[Flared days/year]]/12</f>
        <v>1.57327470833333</v>
      </c>
      <c r="Q6425" s="2" t="n">
        <f aca="false">Table1[[#This Row],['#days per month]]-P6481</f>
        <v>0.545684124999997</v>
      </c>
    </row>
    <row r="6426" customFormat="false" ht="15.75" hidden="true" customHeight="false" outlineLevel="0" collapsed="false">
      <c r="A6426" s="0" t="s">
        <v>645</v>
      </c>
      <c r="B6426" s="0" t="s">
        <v>646</v>
      </c>
      <c r="C6426" s="0" t="s">
        <v>6603</v>
      </c>
      <c r="D6426" s="0" t="n">
        <v>495</v>
      </c>
      <c r="E6426" s="0" t="n">
        <v>46.134776</v>
      </c>
      <c r="F6426" s="0" t="n">
        <v>-103.776818</v>
      </c>
      <c r="G6426" s="0" t="n">
        <v>0.0007862846816</v>
      </c>
      <c r="H6426" s="0" t="n">
        <v>1871.96</v>
      </c>
      <c r="I6426" s="0" t="n">
        <v>1.8276</v>
      </c>
      <c r="J6426" s="0" t="n">
        <v>5.45455</v>
      </c>
      <c r="K6426" s="0" t="n">
        <v>330</v>
      </c>
      <c r="L6426" s="0" t="s">
        <v>20</v>
      </c>
      <c r="M6426" s="0" t="n">
        <f aca="false">35.3*G6426</f>
        <v>0.02775584926048</v>
      </c>
      <c r="N6426" s="0" t="n">
        <f aca="false">M6426*1000/365</f>
        <v>0.076043422631452</v>
      </c>
      <c r="O6426" s="0" t="n">
        <f aca="false">Table1[[#This Row],[Detection frequency 2021]]/100*365</f>
        <v>19.9091075</v>
      </c>
      <c r="P6426" s="0" t="n">
        <f aca="false">Table1[[#This Row],[Flared days/year]]/12</f>
        <v>1.65909229166667</v>
      </c>
      <c r="Q6426" s="2" t="n">
        <f aca="false">Table1[[#This Row],['#days per month]]-P6482</f>
        <v>-0.2085975</v>
      </c>
    </row>
    <row r="6427" customFormat="false" ht="15.75" hidden="true" customHeight="false" outlineLevel="0" collapsed="false">
      <c r="A6427" s="0" t="s">
        <v>645</v>
      </c>
      <c r="B6427" s="0" t="s">
        <v>646</v>
      </c>
      <c r="C6427" s="0" t="s">
        <v>6604</v>
      </c>
      <c r="D6427" s="0" t="n">
        <v>1245</v>
      </c>
      <c r="E6427" s="0" t="n">
        <v>31.833438</v>
      </c>
      <c r="F6427" s="0" t="n">
        <v>-104.245906</v>
      </c>
      <c r="G6427" s="0" t="n">
        <v>0.0007860557282</v>
      </c>
      <c r="H6427" s="0" t="n">
        <v>1839.19</v>
      </c>
      <c r="I6427" s="0" t="n">
        <v>1.6015</v>
      </c>
      <c r="J6427" s="0" t="n">
        <v>4.7619</v>
      </c>
      <c r="K6427" s="0" t="n">
        <v>336</v>
      </c>
      <c r="L6427" s="0" t="s">
        <v>20</v>
      </c>
      <c r="M6427" s="0" t="n">
        <f aca="false">35.3*G6427</f>
        <v>0.02774776720546</v>
      </c>
      <c r="N6427" s="0" t="n">
        <f aca="false">M6427*1000/365</f>
        <v>0.0760212800149589</v>
      </c>
      <c r="O6427" s="0" t="n">
        <f aca="false">Table1[[#This Row],[Detection frequency 2021]]/100*365</f>
        <v>17.380935</v>
      </c>
      <c r="P6427" s="0" t="n">
        <f aca="false">Table1[[#This Row],[Flared days/year]]/12</f>
        <v>1.44841125</v>
      </c>
      <c r="Q6427" s="2" t="n">
        <f aca="false">Table1[[#This Row],['#days per month]]-P6483</f>
        <v>0.242874041666669</v>
      </c>
    </row>
    <row r="6428" customFormat="false" ht="15.75" hidden="true" customHeight="false" outlineLevel="0" collapsed="false">
      <c r="A6428" s="0" t="s">
        <v>72</v>
      </c>
      <c r="B6428" s="0" t="s">
        <v>73</v>
      </c>
      <c r="C6428" s="0" t="s">
        <v>6605</v>
      </c>
      <c r="D6428" s="0" t="n">
        <v>9536</v>
      </c>
      <c r="E6428" s="0" t="n">
        <v>46.437931</v>
      </c>
      <c r="F6428" s="0" t="n">
        <v>65.60762</v>
      </c>
      <c r="G6428" s="0" t="n">
        <v>0.0007855655331</v>
      </c>
      <c r="H6428" s="0" t="n">
        <v>1830.85</v>
      </c>
      <c r="I6428" s="0" t="n">
        <v>1.6015</v>
      </c>
      <c r="J6428" s="0" t="n">
        <v>4.05727999999999</v>
      </c>
      <c r="K6428" s="0" t="n">
        <v>419</v>
      </c>
      <c r="L6428" s="0" t="s">
        <v>20</v>
      </c>
      <c r="M6428" s="0" t="n">
        <f aca="false">35.3*G6428</f>
        <v>0.02773046331843</v>
      </c>
      <c r="N6428" s="0" t="n">
        <f aca="false">M6428*1000/365</f>
        <v>0.0759738721052877</v>
      </c>
      <c r="O6428" s="0" t="n">
        <f aca="false">Table1[[#This Row],[Detection frequency 2021]]/100*365</f>
        <v>14.809072</v>
      </c>
      <c r="P6428" s="0" t="n">
        <f aca="false">Table1[[#This Row],[Flared days/year]]/12</f>
        <v>1.23408933333333</v>
      </c>
      <c r="Q6428" s="2" t="n">
        <f aca="false">Table1[[#This Row],['#days per month]]-P6484</f>
        <v>0.223264416666666</v>
      </c>
    </row>
    <row r="6429" customFormat="false" ht="15.75" hidden="true" customHeight="false" outlineLevel="0" collapsed="false">
      <c r="A6429" s="0" t="s">
        <v>3357</v>
      </c>
      <c r="B6429" s="0" t="s">
        <v>3358</v>
      </c>
      <c r="C6429" s="0" t="s">
        <v>6606</v>
      </c>
      <c r="D6429" s="0" t="n">
        <v>4751</v>
      </c>
      <c r="E6429" s="0" t="n">
        <v>-52.573406</v>
      </c>
      <c r="F6429" s="0" t="n">
        <v>-70.278103</v>
      </c>
      <c r="G6429" s="0" t="n">
        <v>0.0007849050906</v>
      </c>
      <c r="H6429" s="0" t="n">
        <v>1653.57</v>
      </c>
      <c r="I6429" s="0" t="n">
        <v>1.6015</v>
      </c>
      <c r="J6429" s="0" t="n">
        <v>1.30718999999999</v>
      </c>
      <c r="K6429" s="0" t="n">
        <v>306</v>
      </c>
      <c r="L6429" s="0" t="s">
        <v>20</v>
      </c>
      <c r="M6429" s="0" t="n">
        <f aca="false">35.3*G6429</f>
        <v>0.02770714969818</v>
      </c>
      <c r="N6429" s="0" t="n">
        <f aca="false">M6429*1000/365</f>
        <v>0.0759099991730959</v>
      </c>
      <c r="O6429" s="0" t="n">
        <f aca="false">Table1[[#This Row],[Detection frequency 2021]]/100*365</f>
        <v>4.77124349999996</v>
      </c>
      <c r="P6429" s="0" t="n">
        <f aca="false">Table1[[#This Row],[Flared days/year]]/12</f>
        <v>0.397603624999997</v>
      </c>
      <c r="Q6429" s="2" t="n">
        <f aca="false">Table1[[#This Row],['#days per month]]-P6485</f>
        <v>-1.29744420833334</v>
      </c>
    </row>
    <row r="6430" customFormat="false" ht="15.75" hidden="true" customHeight="false" outlineLevel="0" collapsed="false">
      <c r="A6430" s="0" t="s">
        <v>645</v>
      </c>
      <c r="B6430" s="0" t="s">
        <v>646</v>
      </c>
      <c r="C6430" s="0" t="s">
        <v>6607</v>
      </c>
      <c r="D6430" s="0" t="n">
        <v>837</v>
      </c>
      <c r="E6430" s="0" t="n">
        <v>47.472003</v>
      </c>
      <c r="F6430" s="0" t="n">
        <v>-102.808658</v>
      </c>
      <c r="G6430" s="0" t="n">
        <v>0.0007847377785</v>
      </c>
      <c r="H6430" s="0" t="n">
        <v>1928.29</v>
      </c>
      <c r="I6430" s="0" t="n">
        <v>1.86417</v>
      </c>
      <c r="J6430" s="0" t="n">
        <v>4.89914</v>
      </c>
      <c r="K6430" s="0" t="n">
        <v>347</v>
      </c>
      <c r="L6430" s="0" t="s">
        <v>20</v>
      </c>
      <c r="M6430" s="0" t="n">
        <f aca="false">35.3*G6430</f>
        <v>0.02770124358105</v>
      </c>
      <c r="N6430" s="0" t="n">
        <f aca="false">M6430*1000/365</f>
        <v>0.075893818030274</v>
      </c>
      <c r="O6430" s="0" t="n">
        <f aca="false">Table1[[#This Row],[Detection frequency 2021]]/100*365</f>
        <v>17.881861</v>
      </c>
      <c r="P6430" s="0" t="n">
        <f aca="false">Table1[[#This Row],[Flared days/year]]/12</f>
        <v>1.49015508333333</v>
      </c>
      <c r="Q6430" s="2" t="n">
        <f aca="false">Table1[[#This Row],['#days per month]]-P6486</f>
        <v>0.865764791666667</v>
      </c>
    </row>
    <row r="6431" customFormat="false" ht="15.75" hidden="true" customHeight="false" outlineLevel="0" collapsed="false">
      <c r="A6431" s="0" t="s">
        <v>2109</v>
      </c>
      <c r="B6431" s="0" t="s">
        <v>2110</v>
      </c>
      <c r="C6431" s="0" t="s">
        <v>6608</v>
      </c>
      <c r="D6431" s="0" t="n">
        <v>6539</v>
      </c>
      <c r="E6431" s="0" t="n">
        <v>50.2292969999999</v>
      </c>
      <c r="F6431" s="0" t="n">
        <v>33.35033</v>
      </c>
      <c r="G6431" s="0" t="n">
        <v>0.0007846820078</v>
      </c>
      <c r="H6431" s="0" t="n">
        <v>1790.32</v>
      </c>
      <c r="I6431" s="0" t="n">
        <v>1.89979</v>
      </c>
      <c r="J6431" s="0" t="n">
        <v>3.78006999999999</v>
      </c>
      <c r="K6431" s="0" t="n">
        <v>291</v>
      </c>
      <c r="L6431" s="0" t="s">
        <v>20</v>
      </c>
      <c r="M6431" s="0" t="n">
        <f aca="false">35.3*G6431</f>
        <v>0.02769927487534</v>
      </c>
      <c r="N6431" s="0" t="n">
        <f aca="false">M6431*1000/365</f>
        <v>0.075888424316</v>
      </c>
      <c r="O6431" s="0" t="n">
        <f aca="false">Table1[[#This Row],[Detection frequency 2021]]/100*365</f>
        <v>13.7972555</v>
      </c>
      <c r="P6431" s="0" t="n">
        <f aca="false">Table1[[#This Row],[Flared days/year]]/12</f>
        <v>1.14977129166666</v>
      </c>
      <c r="Q6431" s="2" t="n">
        <f aca="false">Table1[[#This Row],['#days per month]]-P6487</f>
        <v>-0.172693666666669</v>
      </c>
    </row>
    <row r="6432" customFormat="false" ht="15.75" hidden="true" customHeight="false" outlineLevel="0" collapsed="false">
      <c r="A6432" s="0" t="s">
        <v>645</v>
      </c>
      <c r="B6432" s="0" t="s">
        <v>646</v>
      </c>
      <c r="C6432" s="0" t="s">
        <v>6609</v>
      </c>
      <c r="D6432" s="0" t="n">
        <v>2311</v>
      </c>
      <c r="E6432" s="0" t="n">
        <v>31.403364</v>
      </c>
      <c r="F6432" s="0" t="n">
        <v>-102.165871</v>
      </c>
      <c r="G6432" s="0" t="n">
        <v>0.000784221165699999</v>
      </c>
      <c r="H6432" s="0" t="n">
        <v>1947.73</v>
      </c>
      <c r="I6432" s="0" t="n">
        <v>1.6015</v>
      </c>
      <c r="J6432" s="0" t="n">
        <v>4.01146</v>
      </c>
      <c r="K6432" s="0" t="n">
        <v>349</v>
      </c>
      <c r="L6432" s="0" t="s">
        <v>20</v>
      </c>
      <c r="M6432" s="0" t="n">
        <f aca="false">35.3*G6432</f>
        <v>0.02768300714921</v>
      </c>
      <c r="N6432" s="0" t="n">
        <f aca="false">M6432*1000/365</f>
        <v>0.075843855203315</v>
      </c>
      <c r="O6432" s="0" t="n">
        <f aca="false">Table1[[#This Row],[Detection frequency 2021]]/100*365</f>
        <v>14.641829</v>
      </c>
      <c r="P6432" s="0" t="n">
        <f aca="false">Table1[[#This Row],[Flared days/year]]/12</f>
        <v>1.22015241666667</v>
      </c>
      <c r="Q6432" s="2" t="n">
        <f aca="false">Table1[[#This Row],['#days per month]]-P6488</f>
        <v>-0.118947416666664</v>
      </c>
    </row>
    <row r="6433" customFormat="false" ht="15.75" hidden="true" customHeight="false" outlineLevel="0" collapsed="false">
      <c r="A6433" s="0" t="s">
        <v>645</v>
      </c>
      <c r="B6433" s="0" t="s">
        <v>646</v>
      </c>
      <c r="C6433" s="0" t="s">
        <v>6610</v>
      </c>
      <c r="D6433" s="0" t="n">
        <v>1821</v>
      </c>
      <c r="E6433" s="0" t="n">
        <v>32.244304</v>
      </c>
      <c r="F6433" s="0" t="n">
        <v>-103.534431</v>
      </c>
      <c r="G6433" s="0" t="n">
        <v>0.0007841976833</v>
      </c>
      <c r="H6433" s="0" t="n">
        <v>1881.67</v>
      </c>
      <c r="I6433" s="0" t="n">
        <v>1.6015</v>
      </c>
      <c r="J6433" s="0" t="n">
        <v>3.98773</v>
      </c>
      <c r="K6433" s="0" t="n">
        <v>326</v>
      </c>
      <c r="L6433" s="0" t="s">
        <v>20</v>
      </c>
      <c r="M6433" s="0" t="n">
        <f aca="false">35.3*G6433</f>
        <v>0.02768217822049</v>
      </c>
      <c r="N6433" s="0" t="n">
        <f aca="false">M6433*1000/365</f>
        <v>0.075841584165726</v>
      </c>
      <c r="O6433" s="0" t="n">
        <f aca="false">Table1[[#This Row],[Detection frequency 2021]]/100*365</f>
        <v>14.5552145</v>
      </c>
      <c r="P6433" s="0" t="n">
        <f aca="false">Table1[[#This Row],[Flared days/year]]/12</f>
        <v>1.21293454166667</v>
      </c>
      <c r="Q6433" s="2" t="n">
        <f aca="false">Table1[[#This Row],['#days per month]]-P6489</f>
        <v>-0.455075916666667</v>
      </c>
    </row>
    <row r="6434" customFormat="false" ht="15.75" hidden="true" customHeight="false" outlineLevel="0" collapsed="false">
      <c r="A6434" s="0" t="s">
        <v>645</v>
      </c>
      <c r="B6434" s="0" t="s">
        <v>646</v>
      </c>
      <c r="C6434" s="0" t="s">
        <v>6611</v>
      </c>
      <c r="D6434" s="0" t="n">
        <v>2422</v>
      </c>
      <c r="E6434" s="0" t="n">
        <v>32.591519</v>
      </c>
      <c r="F6434" s="0" t="n">
        <v>-101.950853</v>
      </c>
      <c r="G6434" s="0" t="n">
        <v>0.000784047982999999</v>
      </c>
      <c r="H6434" s="0" t="n">
        <v>1904.91</v>
      </c>
      <c r="I6434" s="0" t="n">
        <v>1.6015</v>
      </c>
      <c r="J6434" s="0" t="n">
        <v>5.96591</v>
      </c>
      <c r="K6434" s="0" t="n">
        <v>352</v>
      </c>
      <c r="L6434" s="0" t="s">
        <v>20</v>
      </c>
      <c r="M6434" s="0" t="n">
        <f aca="false">35.3*G6434</f>
        <v>0.0276768937999</v>
      </c>
      <c r="N6434" s="0" t="n">
        <f aca="false">M6434*1000/365</f>
        <v>0.0758271063010958</v>
      </c>
      <c r="O6434" s="0" t="n">
        <f aca="false">Table1[[#This Row],[Detection frequency 2021]]/100*365</f>
        <v>21.7755715</v>
      </c>
      <c r="P6434" s="0" t="n">
        <f aca="false">Table1[[#This Row],[Flared days/year]]/12</f>
        <v>1.81463095833333</v>
      </c>
      <c r="Q6434" s="2" t="n">
        <f aca="false">Table1[[#This Row],['#days per month]]-P6490</f>
        <v>-0.60113370833333</v>
      </c>
    </row>
    <row r="6435" customFormat="false" ht="15.75" hidden="true" customHeight="false" outlineLevel="0" collapsed="false">
      <c r="A6435" s="0" t="s">
        <v>645</v>
      </c>
      <c r="B6435" s="0" t="s">
        <v>646</v>
      </c>
      <c r="C6435" s="0" t="s">
        <v>6612</v>
      </c>
      <c r="D6435" s="0" t="n">
        <v>1308</v>
      </c>
      <c r="E6435" s="0" t="n">
        <v>32.3288</v>
      </c>
      <c r="F6435" s="0" t="n">
        <v>-104.098295</v>
      </c>
      <c r="G6435" s="0" t="n">
        <v>0.0007837515177</v>
      </c>
      <c r="H6435" s="0" t="n">
        <v>1812.08</v>
      </c>
      <c r="I6435" s="0" t="n">
        <v>1.6015</v>
      </c>
      <c r="J6435" s="0" t="n">
        <v>3.85757</v>
      </c>
      <c r="K6435" s="0" t="n">
        <v>337</v>
      </c>
      <c r="L6435" s="0" t="s">
        <v>20</v>
      </c>
      <c r="M6435" s="0" t="n">
        <f aca="false">35.3*G6435</f>
        <v>0.02766642857481</v>
      </c>
      <c r="N6435" s="0" t="n">
        <f aca="false">M6435*1000/365</f>
        <v>0.0757984344515342</v>
      </c>
      <c r="O6435" s="0" t="n">
        <f aca="false">Table1[[#This Row],[Detection frequency 2021]]/100*365</f>
        <v>14.0801305</v>
      </c>
      <c r="P6435" s="0" t="n">
        <f aca="false">Table1[[#This Row],[Flared days/year]]/12</f>
        <v>1.17334420833333</v>
      </c>
      <c r="Q6435" s="2" t="n">
        <f aca="false">Table1[[#This Row],['#days per month]]-P6491</f>
        <v>0.346305916666666</v>
      </c>
    </row>
    <row r="6436" customFormat="false" ht="15.75" hidden="true" customHeight="false" outlineLevel="0" collapsed="false">
      <c r="A6436" s="0" t="s">
        <v>645</v>
      </c>
      <c r="B6436" s="0" t="s">
        <v>646</v>
      </c>
      <c r="C6436" s="0" t="s">
        <v>6613</v>
      </c>
      <c r="D6436" s="0" t="n">
        <v>1021</v>
      </c>
      <c r="E6436" s="0" t="n">
        <v>47.744679</v>
      </c>
      <c r="F6436" s="0" t="n">
        <v>-102.551859999999</v>
      </c>
      <c r="G6436" s="0" t="n">
        <v>0.0007837074882</v>
      </c>
      <c r="H6436" s="0" t="n">
        <v>1882.84</v>
      </c>
      <c r="I6436" s="0" t="n">
        <v>2.1398</v>
      </c>
      <c r="J6436" s="0" t="n">
        <v>6.36364</v>
      </c>
      <c r="K6436" s="0" t="n">
        <v>330</v>
      </c>
      <c r="L6436" s="0" t="s">
        <v>20</v>
      </c>
      <c r="M6436" s="0" t="n">
        <f aca="false">35.3*G6436</f>
        <v>0.02766487433346</v>
      </c>
      <c r="N6436" s="0" t="n">
        <f aca="false">M6436*1000/365</f>
        <v>0.0757941762560548</v>
      </c>
      <c r="O6436" s="0" t="n">
        <f aca="false">Table1[[#This Row],[Detection frequency 2021]]/100*365</f>
        <v>23.227286</v>
      </c>
      <c r="P6436" s="0" t="n">
        <f aca="false">Table1[[#This Row],[Flared days/year]]/12</f>
        <v>1.93560716666667</v>
      </c>
      <c r="Q6436" s="2" t="n">
        <f aca="false">Table1[[#This Row],['#days per month]]-P6492</f>
        <v>0.826183583333333</v>
      </c>
    </row>
    <row r="6437" customFormat="false" ht="15.75" hidden="true" customHeight="false" outlineLevel="0" collapsed="false">
      <c r="A6437" s="0" t="s">
        <v>598</v>
      </c>
      <c r="B6437" s="0" t="s">
        <v>599</v>
      </c>
      <c r="C6437" s="0" t="s">
        <v>6614</v>
      </c>
      <c r="D6437" s="0" t="n">
        <v>933</v>
      </c>
      <c r="E6437" s="0" t="n">
        <v>49.523638</v>
      </c>
      <c r="F6437" s="0" t="n">
        <v>-102.684105</v>
      </c>
      <c r="G6437" s="0" t="n">
        <v>0.0007827476451</v>
      </c>
      <c r="H6437" s="0" t="n">
        <v>1829.29</v>
      </c>
      <c r="I6437" s="0" t="n">
        <v>1.6015</v>
      </c>
      <c r="J6437" s="0" t="n">
        <v>7.83133</v>
      </c>
      <c r="K6437" s="0" t="n">
        <v>332</v>
      </c>
      <c r="L6437" s="0" t="s">
        <v>20</v>
      </c>
      <c r="M6437" s="0" t="n">
        <f aca="false">35.3*G6437</f>
        <v>0.02763099187203</v>
      </c>
      <c r="N6437" s="0" t="n">
        <f aca="false">M6437*1000/365</f>
        <v>0.0757013475946027</v>
      </c>
      <c r="O6437" s="0" t="n">
        <f aca="false">Table1[[#This Row],[Detection frequency 2021]]/100*365</f>
        <v>28.5843545</v>
      </c>
      <c r="P6437" s="0" t="n">
        <f aca="false">Table1[[#This Row],[Flared days/year]]/12</f>
        <v>2.38202954166667</v>
      </c>
      <c r="Q6437" s="2" t="n">
        <f aca="false">Table1[[#This Row],['#days per month]]-P6493</f>
        <v>1.66754508333333</v>
      </c>
    </row>
    <row r="6438" customFormat="false" ht="15.75" hidden="true" customHeight="false" outlineLevel="0" collapsed="false">
      <c r="A6438" s="0" t="s">
        <v>645</v>
      </c>
      <c r="B6438" s="0" t="s">
        <v>646</v>
      </c>
      <c r="C6438" s="0" t="s">
        <v>6615</v>
      </c>
      <c r="D6438" s="0" t="n">
        <v>2235</v>
      </c>
      <c r="E6438" s="0" t="n">
        <v>31.8760349999999</v>
      </c>
      <c r="F6438" s="0" t="n">
        <v>-102.542048</v>
      </c>
      <c r="G6438" s="0" t="n">
        <v>0.000782345509</v>
      </c>
      <c r="H6438" s="0" t="n">
        <v>1909.41</v>
      </c>
      <c r="I6438" s="0" t="n">
        <v>1.6015</v>
      </c>
      <c r="J6438" s="0" t="n">
        <v>4.2042</v>
      </c>
      <c r="K6438" s="0" t="n">
        <v>333</v>
      </c>
      <c r="L6438" s="0" t="s">
        <v>20</v>
      </c>
      <c r="M6438" s="0" t="n">
        <f aca="false">35.3*G6438</f>
        <v>0.0276167964677</v>
      </c>
      <c r="N6438" s="0" t="n">
        <f aca="false">M6438*1000/365</f>
        <v>0.0756624560758904</v>
      </c>
      <c r="O6438" s="0" t="n">
        <f aca="false">Table1[[#This Row],[Detection frequency 2021]]/100*365</f>
        <v>15.34533</v>
      </c>
      <c r="P6438" s="0" t="n">
        <f aca="false">Table1[[#This Row],[Flared days/year]]/12</f>
        <v>1.2787775</v>
      </c>
      <c r="Q6438" s="2" t="n">
        <f aca="false">Table1[[#This Row],['#days per month]]-P6494</f>
        <v>1.0111823125</v>
      </c>
    </row>
    <row r="6439" customFormat="false" ht="15.75" hidden="true" customHeight="false" outlineLevel="0" collapsed="false">
      <c r="A6439" s="0" t="s">
        <v>645</v>
      </c>
      <c r="B6439" s="0" t="s">
        <v>646</v>
      </c>
      <c r="C6439" s="0" t="s">
        <v>6616</v>
      </c>
      <c r="D6439" s="0" t="n">
        <v>2622</v>
      </c>
      <c r="E6439" s="0" t="n">
        <v>32.499784</v>
      </c>
      <c r="F6439" s="0" t="n">
        <v>-101.613699</v>
      </c>
      <c r="G6439" s="0" t="n">
        <v>0.0007822515794</v>
      </c>
      <c r="H6439" s="0" t="n">
        <v>1929.5</v>
      </c>
      <c r="I6439" s="0" t="n">
        <v>1.6015</v>
      </c>
      <c r="J6439" s="0" t="n">
        <v>5.76369</v>
      </c>
      <c r="K6439" s="0" t="n">
        <v>347</v>
      </c>
      <c r="L6439" s="0" t="s">
        <v>20</v>
      </c>
      <c r="M6439" s="0" t="n">
        <f aca="false">35.3*G6439</f>
        <v>0.02761348075282</v>
      </c>
      <c r="N6439" s="0" t="n">
        <f aca="false">M6439*1000/365</f>
        <v>0.0756533719255342</v>
      </c>
      <c r="O6439" s="0" t="n">
        <f aca="false">Table1[[#This Row],[Detection frequency 2021]]/100*365</f>
        <v>21.0374685</v>
      </c>
      <c r="P6439" s="0" t="n">
        <f aca="false">Table1[[#This Row],[Flared days/year]]/12</f>
        <v>1.753122375</v>
      </c>
      <c r="Q6439" s="2" t="n">
        <f aca="false">Table1[[#This Row],['#days per month]]-P6495</f>
        <v>-0.197589708333333</v>
      </c>
    </row>
    <row r="6440" customFormat="false" ht="15.75" hidden="true" customHeight="false" outlineLevel="0" collapsed="false">
      <c r="A6440" s="0" t="s">
        <v>645</v>
      </c>
      <c r="B6440" s="0" t="s">
        <v>646</v>
      </c>
      <c r="C6440" s="0" t="s">
        <v>6617</v>
      </c>
      <c r="D6440" s="0" t="n">
        <v>2658</v>
      </c>
      <c r="E6440" s="0" t="n">
        <v>32.3521239999999</v>
      </c>
      <c r="F6440" s="0" t="n">
        <v>-101.550749</v>
      </c>
      <c r="G6440" s="0" t="n">
        <v>0.0007817643196</v>
      </c>
      <c r="H6440" s="0" t="n">
        <v>2020.88</v>
      </c>
      <c r="I6440" s="0" t="n">
        <v>1.6015</v>
      </c>
      <c r="J6440" s="0" t="n">
        <v>2.30548</v>
      </c>
      <c r="K6440" s="0" t="n">
        <v>347</v>
      </c>
      <c r="L6440" s="0" t="s">
        <v>20</v>
      </c>
      <c r="M6440" s="0" t="n">
        <f aca="false">35.3*G6440</f>
        <v>0.02759628048188</v>
      </c>
      <c r="N6440" s="0" t="n">
        <f aca="false">M6440*1000/365</f>
        <v>0.0756062478955616</v>
      </c>
      <c r="O6440" s="0" t="n">
        <f aca="false">Table1[[#This Row],[Detection frequency 2021]]/100*365</f>
        <v>8.415002</v>
      </c>
      <c r="P6440" s="0" t="n">
        <f aca="false">Table1[[#This Row],[Flared days/year]]/12</f>
        <v>0.701250166666667</v>
      </c>
      <c r="Q6440" s="2" t="n">
        <f aca="false">Table1[[#This Row],['#days per month]]-P6496</f>
        <v>-0.531856708333333</v>
      </c>
    </row>
    <row r="6441" customFormat="false" ht="15.75" hidden="true" customHeight="false" outlineLevel="0" collapsed="false">
      <c r="A6441" s="0" t="s">
        <v>645</v>
      </c>
      <c r="B6441" s="0" t="s">
        <v>646</v>
      </c>
      <c r="C6441" s="0" t="s">
        <v>6618</v>
      </c>
      <c r="D6441" s="0" t="n">
        <v>3391</v>
      </c>
      <c r="E6441" s="0" t="n">
        <v>29.54973</v>
      </c>
      <c r="F6441" s="0" t="n">
        <v>-97.165408</v>
      </c>
      <c r="G6441" s="0" t="n">
        <v>0.0007809717886</v>
      </c>
      <c r="H6441" s="0" t="n">
        <v>1913.67</v>
      </c>
      <c r="I6441" s="0" t="n">
        <v>1.6015</v>
      </c>
      <c r="J6441" s="0" t="n">
        <v>5</v>
      </c>
      <c r="K6441" s="0" t="n">
        <v>300</v>
      </c>
      <c r="L6441" s="0" t="s">
        <v>20</v>
      </c>
      <c r="M6441" s="0" t="n">
        <f aca="false">35.3*G6441</f>
        <v>0.02756830413758</v>
      </c>
      <c r="N6441" s="0" t="n">
        <f aca="false">M6441*1000/365</f>
        <v>0.0755296003769315</v>
      </c>
      <c r="O6441" s="0" t="n">
        <f aca="false">Table1[[#This Row],[Detection frequency 2021]]/100*365</f>
        <v>18.25</v>
      </c>
      <c r="P6441" s="0" t="n">
        <f aca="false">Table1[[#This Row],[Flared days/year]]/12</f>
        <v>1.52083333333333</v>
      </c>
      <c r="Q6441" s="2" t="n">
        <f aca="false">Table1[[#This Row],['#days per month]]-P6497</f>
        <v>0.450452583333333</v>
      </c>
    </row>
    <row r="6442" customFormat="false" ht="15.75" hidden="true" customHeight="false" outlineLevel="0" collapsed="false">
      <c r="A6442" s="0" t="s">
        <v>645</v>
      </c>
      <c r="B6442" s="0" t="s">
        <v>646</v>
      </c>
      <c r="C6442" s="0" t="s">
        <v>6619</v>
      </c>
      <c r="D6442" s="0" t="n">
        <v>1388</v>
      </c>
      <c r="E6442" s="0" t="n">
        <v>31.6129049999999</v>
      </c>
      <c r="F6442" s="0" t="n">
        <v>-104.002057999999</v>
      </c>
      <c r="G6442" s="0" t="n">
        <v>0.0007799444336</v>
      </c>
      <c r="H6442" s="0" t="n">
        <v>1857.79</v>
      </c>
      <c r="I6442" s="0" t="n">
        <v>1.77220999999999</v>
      </c>
      <c r="J6442" s="0" t="n">
        <v>3.21637</v>
      </c>
      <c r="K6442" s="0" t="n">
        <v>342</v>
      </c>
      <c r="L6442" s="0" t="s">
        <v>20</v>
      </c>
      <c r="M6442" s="0" t="n">
        <f aca="false">35.3*G6442</f>
        <v>0.02753203850608</v>
      </c>
      <c r="N6442" s="0" t="n">
        <f aca="false">M6442*1000/365</f>
        <v>0.075430242482411</v>
      </c>
      <c r="O6442" s="0" t="n">
        <f aca="false">Table1[[#This Row],[Detection frequency 2021]]/100*365</f>
        <v>11.7397505</v>
      </c>
      <c r="P6442" s="0" t="n">
        <f aca="false">Table1[[#This Row],[Flared days/year]]/12</f>
        <v>0.978312541666667</v>
      </c>
      <c r="Q6442" s="2" t="n">
        <f aca="false">Table1[[#This Row],['#days per month]]-P6498</f>
        <v>-0.94274025</v>
      </c>
    </row>
    <row r="6443" customFormat="false" ht="15.75" hidden="true" customHeight="false" outlineLevel="0" collapsed="false">
      <c r="A6443" s="0" t="s">
        <v>645</v>
      </c>
      <c r="B6443" s="0" t="s">
        <v>646</v>
      </c>
      <c r="C6443" s="0" t="s">
        <v>6620</v>
      </c>
      <c r="D6443" s="0" t="n">
        <v>2195</v>
      </c>
      <c r="E6443" s="0" t="n">
        <v>31.503673</v>
      </c>
      <c r="F6443" s="0" t="n">
        <v>-102.679357</v>
      </c>
      <c r="G6443" s="0" t="n">
        <v>0.000779178320299999</v>
      </c>
      <c r="H6443" s="0" t="n">
        <v>1745.55</v>
      </c>
      <c r="I6443" s="0" t="n">
        <v>1.6015</v>
      </c>
      <c r="J6443" s="0" t="n">
        <v>3.97554</v>
      </c>
      <c r="K6443" s="0" t="n">
        <v>327</v>
      </c>
      <c r="L6443" s="0" t="s">
        <v>20</v>
      </c>
      <c r="M6443" s="0" t="n">
        <f aca="false">35.3*G6443</f>
        <v>0.02750499470659</v>
      </c>
      <c r="N6443" s="0" t="n">
        <f aca="false">M6443*1000/365</f>
        <v>0.0753561498810684</v>
      </c>
      <c r="O6443" s="0" t="n">
        <f aca="false">Table1[[#This Row],[Detection frequency 2021]]/100*365</f>
        <v>14.510721</v>
      </c>
      <c r="P6443" s="0" t="n">
        <f aca="false">Table1[[#This Row],[Flared days/year]]/12</f>
        <v>1.20922675</v>
      </c>
      <c r="Q6443" s="2" t="n">
        <f aca="false">Table1[[#This Row],['#days per month]]-P6499</f>
        <v>-0.620347916666667</v>
      </c>
    </row>
    <row r="6444" customFormat="false" ht="15.75" hidden="true" customHeight="false" outlineLevel="0" collapsed="false">
      <c r="A6444" s="0" t="s">
        <v>598</v>
      </c>
      <c r="B6444" s="0" t="s">
        <v>599</v>
      </c>
      <c r="C6444" s="0" t="s">
        <v>6621</v>
      </c>
      <c r="D6444" s="0" t="n">
        <v>26</v>
      </c>
      <c r="E6444" s="0" t="n">
        <v>65.288714</v>
      </c>
      <c r="F6444" s="0" t="n">
        <v>-126.87451</v>
      </c>
      <c r="G6444" s="0" t="n">
        <v>0.0007791577732</v>
      </c>
      <c r="H6444" s="0" t="n">
        <v>1854.58</v>
      </c>
      <c r="I6444" s="0" t="n">
        <v>1.6015</v>
      </c>
      <c r="J6444" s="0" t="n">
        <v>2.46305</v>
      </c>
      <c r="K6444" s="0" t="n">
        <v>203</v>
      </c>
      <c r="L6444" s="0" t="s">
        <v>20</v>
      </c>
      <c r="M6444" s="0" t="n">
        <f aca="false">35.3*G6444</f>
        <v>0.02750426939396</v>
      </c>
      <c r="N6444" s="0" t="n">
        <f aca="false">M6444*1000/365</f>
        <v>0.0753541627231781</v>
      </c>
      <c r="O6444" s="0" t="n">
        <f aca="false">Table1[[#This Row],[Detection frequency 2021]]/100*365</f>
        <v>8.9901325</v>
      </c>
      <c r="P6444" s="0" t="n">
        <f aca="false">Table1[[#This Row],[Flared days/year]]/12</f>
        <v>0.749177708333333</v>
      </c>
      <c r="Q6444" s="2" t="n">
        <f aca="false">Table1[[#This Row],['#days per month]]-P6500</f>
        <v>-0.0704328333333334</v>
      </c>
    </row>
    <row r="6445" customFormat="false" ht="15.75" hidden="true" customHeight="false" outlineLevel="0" collapsed="false">
      <c r="A6445" s="0" t="s">
        <v>645</v>
      </c>
      <c r="B6445" s="0" t="s">
        <v>646</v>
      </c>
      <c r="C6445" s="0" t="s">
        <v>6622</v>
      </c>
      <c r="D6445" s="0" t="n">
        <v>3583</v>
      </c>
      <c r="E6445" s="0" t="n">
        <v>32.863956</v>
      </c>
      <c r="F6445" s="0" t="n">
        <v>-92.8788979999999</v>
      </c>
      <c r="G6445" s="0" t="n">
        <v>0.0007789787199</v>
      </c>
      <c r="H6445" s="0" t="n">
        <v>2016.68</v>
      </c>
      <c r="I6445" s="0" t="n">
        <v>1.6015</v>
      </c>
      <c r="J6445" s="0" t="n">
        <v>5.33333</v>
      </c>
      <c r="K6445" s="0" t="n">
        <v>300</v>
      </c>
      <c r="L6445" s="0" t="s">
        <v>20</v>
      </c>
      <c r="M6445" s="0" t="n">
        <f aca="false">35.3*G6445</f>
        <v>0.02749794881247</v>
      </c>
      <c r="N6445" s="0" t="n">
        <f aca="false">M6445*1000/365</f>
        <v>0.0753368460615616</v>
      </c>
      <c r="O6445" s="0" t="n">
        <f aca="false">Table1[[#This Row],[Detection frequency 2021]]/100*365</f>
        <v>19.4666545</v>
      </c>
      <c r="P6445" s="0" t="n">
        <f aca="false">Table1[[#This Row],[Flared days/year]]/12</f>
        <v>1.62222120833333</v>
      </c>
      <c r="Q6445" s="2" t="n">
        <f aca="false">Table1[[#This Row],['#days per month]]-P6501</f>
        <v>1.00862883333333</v>
      </c>
    </row>
    <row r="6446" customFormat="false" ht="15.75" hidden="true" customHeight="false" outlineLevel="0" collapsed="false">
      <c r="A6446" s="0" t="s">
        <v>645</v>
      </c>
      <c r="B6446" s="0" t="s">
        <v>646</v>
      </c>
      <c r="C6446" s="0" t="s">
        <v>6623</v>
      </c>
      <c r="D6446" s="0" t="n">
        <v>2252</v>
      </c>
      <c r="E6446" s="0" t="n">
        <v>31.786687</v>
      </c>
      <c r="F6446" s="0" t="n">
        <v>-102.35405</v>
      </c>
      <c r="G6446" s="0" t="n">
        <v>0.000778421012899999</v>
      </c>
      <c r="H6446" s="0" t="n">
        <v>2012.95</v>
      </c>
      <c r="I6446" s="0" t="n">
        <v>1.6015</v>
      </c>
      <c r="J6446" s="0" t="n">
        <v>3.26409</v>
      </c>
      <c r="K6446" s="0" t="n">
        <v>337</v>
      </c>
      <c r="L6446" s="0" t="s">
        <v>20</v>
      </c>
      <c r="M6446" s="0" t="n">
        <f aca="false">35.3*G6446</f>
        <v>0.02747826175537</v>
      </c>
      <c r="N6446" s="0" t="n">
        <f aca="false">M6446*1000/365</f>
        <v>0.0752829089188218</v>
      </c>
      <c r="O6446" s="0" t="n">
        <f aca="false">Table1[[#This Row],[Detection frequency 2021]]/100*365</f>
        <v>11.9139285</v>
      </c>
      <c r="P6446" s="0" t="n">
        <f aca="false">Table1[[#This Row],[Flared days/year]]/12</f>
        <v>0.992827375</v>
      </c>
      <c r="Q6446" s="2" t="n">
        <f aca="false">Table1[[#This Row],['#days per month]]-P6502</f>
        <v>0.232410708333333</v>
      </c>
    </row>
    <row r="6447" customFormat="false" ht="15.75" hidden="true" customHeight="false" outlineLevel="0" collapsed="false">
      <c r="A6447" s="0" t="s">
        <v>645</v>
      </c>
      <c r="B6447" s="0" t="s">
        <v>646</v>
      </c>
      <c r="C6447" s="0" t="s">
        <v>6624</v>
      </c>
      <c r="D6447" s="0" t="n">
        <v>1239</v>
      </c>
      <c r="E6447" s="0" t="n">
        <v>31.57655</v>
      </c>
      <c r="F6447" s="0" t="n">
        <v>-104.283772</v>
      </c>
      <c r="G6447" s="0" t="n">
        <v>0.0007779631061</v>
      </c>
      <c r="H6447" s="0" t="n">
        <v>1913.79</v>
      </c>
      <c r="I6447" s="0" t="n">
        <v>1</v>
      </c>
      <c r="J6447" s="0" t="n">
        <v>2.1021</v>
      </c>
      <c r="K6447" s="0" t="n">
        <v>333</v>
      </c>
      <c r="L6447" s="0" t="s">
        <v>20</v>
      </c>
      <c r="M6447" s="0" t="n">
        <f aca="false">35.3*G6447</f>
        <v>0.02746209764533</v>
      </c>
      <c r="N6447" s="0" t="n">
        <f aca="false">M6447*1000/365</f>
        <v>0.0752386236858356</v>
      </c>
      <c r="O6447" s="0" t="n">
        <f aca="false">Table1[[#This Row],[Detection frequency 2021]]/100*365</f>
        <v>7.672665</v>
      </c>
      <c r="P6447" s="0" t="n">
        <f aca="false">Table1[[#This Row],[Flared days/year]]/12</f>
        <v>0.63938875</v>
      </c>
      <c r="Q6447" s="2" t="n">
        <f aca="false">Table1[[#This Row],['#days per month]]-P6503</f>
        <v>-1.53323116666667</v>
      </c>
    </row>
    <row r="6448" customFormat="false" ht="15.75" hidden="true" customHeight="false" outlineLevel="0" collapsed="false">
      <c r="A6448" s="0" t="s">
        <v>645</v>
      </c>
      <c r="B6448" s="0" t="s">
        <v>646</v>
      </c>
      <c r="C6448" s="0" t="s">
        <v>6625</v>
      </c>
      <c r="D6448" s="0" t="n">
        <v>3115</v>
      </c>
      <c r="E6448" s="0" t="n">
        <v>28.716621</v>
      </c>
      <c r="F6448" s="0" t="n">
        <v>-98.162853</v>
      </c>
      <c r="G6448" s="0" t="n">
        <v>0.0007772439576</v>
      </c>
      <c r="H6448" s="0" t="n">
        <v>1969.72</v>
      </c>
      <c r="I6448" s="0" t="n">
        <v>1.6015</v>
      </c>
      <c r="J6448" s="0" t="n">
        <v>4.19355</v>
      </c>
      <c r="K6448" s="0" t="n">
        <v>310</v>
      </c>
      <c r="L6448" s="0" t="s">
        <v>20</v>
      </c>
      <c r="M6448" s="0" t="n">
        <f aca="false">35.3*G6448</f>
        <v>0.02743671170328</v>
      </c>
      <c r="N6448" s="0" t="n">
        <f aca="false">M6448*1000/365</f>
        <v>0.0751690731596712</v>
      </c>
      <c r="O6448" s="0" t="n">
        <f aca="false">Table1[[#This Row],[Detection frequency 2021]]/100*365</f>
        <v>15.3064575</v>
      </c>
      <c r="P6448" s="0" t="n">
        <f aca="false">Table1[[#This Row],[Flared days/year]]/12</f>
        <v>1.275538125</v>
      </c>
      <c r="Q6448" s="2" t="n">
        <f aca="false">Table1[[#This Row],['#days per month]]-P6504</f>
        <v>-0.726812333333333</v>
      </c>
    </row>
    <row r="6449" customFormat="false" ht="15.75" hidden="true" customHeight="false" outlineLevel="0" collapsed="false">
      <c r="A6449" s="0" t="s">
        <v>645</v>
      </c>
      <c r="B6449" s="0" t="s">
        <v>646</v>
      </c>
      <c r="C6449" s="0" t="s">
        <v>6626</v>
      </c>
      <c r="D6449" s="0" t="n">
        <v>1574</v>
      </c>
      <c r="E6449" s="0" t="n">
        <v>31.6947349999999</v>
      </c>
      <c r="F6449" s="0" t="n">
        <v>-103.750002</v>
      </c>
      <c r="G6449" s="0" t="n">
        <v>0.0007762312791</v>
      </c>
      <c r="H6449" s="0" t="n">
        <v>1863.29</v>
      </c>
      <c r="I6449" s="0" t="n">
        <v>1.6015</v>
      </c>
      <c r="J6449" s="0" t="n">
        <v>5.98802</v>
      </c>
      <c r="K6449" s="0" t="n">
        <v>334</v>
      </c>
      <c r="L6449" s="0" t="s">
        <v>20</v>
      </c>
      <c r="M6449" s="0" t="n">
        <f aca="false">35.3*G6449</f>
        <v>0.02740096415223</v>
      </c>
      <c r="N6449" s="0" t="n">
        <f aca="false">M6449*1000/365</f>
        <v>0.0750711346636439</v>
      </c>
      <c r="O6449" s="0" t="n">
        <f aca="false">Table1[[#This Row],[Detection frequency 2021]]/100*365</f>
        <v>21.856273</v>
      </c>
      <c r="P6449" s="0" t="n">
        <f aca="false">Table1[[#This Row],[Flared days/year]]/12</f>
        <v>1.82135608333333</v>
      </c>
      <c r="Q6449" s="2" t="n">
        <f aca="false">Table1[[#This Row],['#days per month]]-P6505</f>
        <v>0.849577041666666</v>
      </c>
    </row>
    <row r="6450" customFormat="false" ht="15.75" hidden="true" customHeight="false" outlineLevel="0" collapsed="false">
      <c r="A6450" s="0" t="s">
        <v>598</v>
      </c>
      <c r="B6450" s="0" t="s">
        <v>599</v>
      </c>
      <c r="C6450" s="0" t="s">
        <v>6627</v>
      </c>
      <c r="D6450" s="0" t="n">
        <v>284</v>
      </c>
      <c r="E6450" s="0" t="n">
        <v>54.851408</v>
      </c>
      <c r="F6450" s="0" t="n">
        <v>-115.253631</v>
      </c>
      <c r="G6450" s="0" t="n">
        <v>0.0007762166026</v>
      </c>
      <c r="H6450" s="0" t="n">
        <v>1914.14</v>
      </c>
      <c r="I6450" s="0" t="n">
        <v>1.6015</v>
      </c>
      <c r="J6450" s="0" t="n">
        <v>7.89473999999999</v>
      </c>
      <c r="K6450" s="0" t="n">
        <v>304</v>
      </c>
      <c r="L6450" s="0" t="s">
        <v>20</v>
      </c>
      <c r="M6450" s="0" t="n">
        <f aca="false">35.3*G6450</f>
        <v>0.02740044607178</v>
      </c>
      <c r="N6450" s="0" t="n">
        <f aca="false">M6450*1000/365</f>
        <v>0.0750697152651507</v>
      </c>
      <c r="O6450" s="0" t="n">
        <f aca="false">Table1[[#This Row],[Detection frequency 2021]]/100*365</f>
        <v>28.815801</v>
      </c>
      <c r="P6450" s="0" t="n">
        <f aca="false">Table1[[#This Row],[Flared days/year]]/12</f>
        <v>2.40131675</v>
      </c>
      <c r="Q6450" s="2" t="n">
        <f aca="false">Table1[[#This Row],['#days per month]]-P6506</f>
        <v>0.522640458333334</v>
      </c>
    </row>
    <row r="6451" customFormat="false" ht="15.75" hidden="true" customHeight="false" outlineLevel="0" collapsed="false">
      <c r="A6451" s="0" t="s">
        <v>161</v>
      </c>
      <c r="B6451" s="0" t="s">
        <v>162</v>
      </c>
      <c r="C6451" s="0" t="s">
        <v>6628</v>
      </c>
      <c r="D6451" s="0" t="n">
        <v>9590</v>
      </c>
      <c r="E6451" s="0" t="n">
        <v>41.660638</v>
      </c>
      <c r="F6451" s="0" t="n">
        <v>81.321028</v>
      </c>
      <c r="G6451" s="0" t="n">
        <v>0.0007759054608</v>
      </c>
      <c r="H6451" s="0" t="n">
        <v>1789.02</v>
      </c>
      <c r="I6451" s="0" t="n">
        <v>1.89150999999999</v>
      </c>
      <c r="J6451" s="0" t="n">
        <v>4.8048</v>
      </c>
      <c r="K6451" s="0" t="n">
        <v>333</v>
      </c>
      <c r="L6451" s="0" t="s">
        <v>20</v>
      </c>
      <c r="M6451" s="0" t="n">
        <f aca="false">35.3*G6451</f>
        <v>0.02738946276624</v>
      </c>
      <c r="N6451" s="0" t="n">
        <f aca="false">M6451*1000/365</f>
        <v>0.0750396240170959</v>
      </c>
      <c r="O6451" s="0" t="n">
        <f aca="false">Table1[[#This Row],[Detection frequency 2021]]/100*365</f>
        <v>17.53752</v>
      </c>
      <c r="P6451" s="0" t="n">
        <f aca="false">Table1[[#This Row],[Flared days/year]]/12</f>
        <v>1.46146</v>
      </c>
      <c r="Q6451" s="2" t="n">
        <f aca="false">Table1[[#This Row],['#days per month]]-P6507</f>
        <v>-0.644310166666666</v>
      </c>
    </row>
    <row r="6452" customFormat="false" ht="15.75" hidden="true" customHeight="false" outlineLevel="0" collapsed="false">
      <c r="A6452" s="0" t="s">
        <v>24</v>
      </c>
      <c r="B6452" s="0" t="s">
        <v>25</v>
      </c>
      <c r="C6452" s="0" t="s">
        <v>6629</v>
      </c>
      <c r="D6452" s="0" t="n">
        <v>9238</v>
      </c>
      <c r="E6452" s="0" t="n">
        <v>66.616691</v>
      </c>
      <c r="F6452" s="0" t="n">
        <v>77.4025829999999</v>
      </c>
      <c r="G6452" s="0" t="n">
        <v>0.000775711731</v>
      </c>
      <c r="H6452" s="0" t="n">
        <v>1384.71</v>
      </c>
      <c r="I6452" s="0" t="n">
        <v>1.6015</v>
      </c>
      <c r="J6452" s="0" t="n">
        <v>1.73912999999999</v>
      </c>
      <c r="K6452" s="0" t="n">
        <v>345</v>
      </c>
      <c r="L6452" s="0" t="s">
        <v>218</v>
      </c>
      <c r="M6452" s="0" t="n">
        <f aca="false">35.3*G6452</f>
        <v>0.0273826241043</v>
      </c>
      <c r="N6452" s="0" t="n">
        <f aca="false">M6452*1000/365</f>
        <v>0.0750208879569863</v>
      </c>
      <c r="O6452" s="0" t="n">
        <f aca="false">Table1[[#This Row],[Detection frequency 2021]]/100*365</f>
        <v>6.34782449999996</v>
      </c>
      <c r="P6452" s="0" t="n">
        <f aca="false">Table1[[#This Row],[Flared days/year]]/12</f>
        <v>0.528985374999997</v>
      </c>
      <c r="Q6452" s="2" t="n">
        <f aca="false">Table1[[#This Row],['#days per month]]-P6508</f>
        <v>-0.69584816666667</v>
      </c>
    </row>
    <row r="6453" customFormat="false" ht="15.75" hidden="true" customHeight="false" outlineLevel="0" collapsed="false">
      <c r="A6453" s="0" t="s">
        <v>598</v>
      </c>
      <c r="B6453" s="0" t="s">
        <v>599</v>
      </c>
      <c r="C6453" s="0" t="s">
        <v>6630</v>
      </c>
      <c r="D6453" s="0" t="n">
        <v>274</v>
      </c>
      <c r="E6453" s="0" t="n">
        <v>54.131555</v>
      </c>
      <c r="F6453" s="0" t="n">
        <v>-115.548502</v>
      </c>
      <c r="G6453" s="0" t="n">
        <v>0.000775626607299999</v>
      </c>
      <c r="H6453" s="0" t="n">
        <v>1741.75</v>
      </c>
      <c r="I6453" s="0" t="n">
        <v>1.06592</v>
      </c>
      <c r="J6453" s="0" t="n">
        <v>6.01504</v>
      </c>
      <c r="K6453" s="0" t="n">
        <v>266</v>
      </c>
      <c r="L6453" s="0" t="s">
        <v>20</v>
      </c>
      <c r="M6453" s="0" t="n">
        <f aca="false">35.3*G6453</f>
        <v>0.02737961923769</v>
      </c>
      <c r="N6453" s="0" t="n">
        <f aca="false">M6453*1000/365</f>
        <v>0.0750126554457259</v>
      </c>
      <c r="O6453" s="0" t="n">
        <f aca="false">Table1[[#This Row],[Detection frequency 2021]]/100*365</f>
        <v>21.954896</v>
      </c>
      <c r="P6453" s="0" t="n">
        <f aca="false">Table1[[#This Row],[Flared days/year]]/12</f>
        <v>1.82957466666667</v>
      </c>
      <c r="Q6453" s="2" t="n">
        <f aca="false">Table1[[#This Row],['#days per month]]-P6509</f>
        <v>0.350345250000003</v>
      </c>
    </row>
    <row r="6454" customFormat="false" ht="15.75" hidden="true" customHeight="false" outlineLevel="0" collapsed="false">
      <c r="A6454" s="0" t="s">
        <v>645</v>
      </c>
      <c r="B6454" s="0" t="s">
        <v>646</v>
      </c>
      <c r="C6454" s="0" t="s">
        <v>6631</v>
      </c>
      <c r="D6454" s="0" t="n">
        <v>1570</v>
      </c>
      <c r="E6454" s="0" t="n">
        <v>31.712514</v>
      </c>
      <c r="F6454" s="0" t="n">
        <v>-103.755156</v>
      </c>
      <c r="G6454" s="0" t="n">
        <v>0.0007755767072</v>
      </c>
      <c r="H6454" s="0" t="n">
        <v>1890.91</v>
      </c>
      <c r="I6454" s="0" t="n">
        <v>1.6015</v>
      </c>
      <c r="J6454" s="0" t="n">
        <v>3.28357999999999</v>
      </c>
      <c r="K6454" s="0" t="n">
        <v>335</v>
      </c>
      <c r="L6454" s="0" t="s">
        <v>20</v>
      </c>
      <c r="M6454" s="0" t="n">
        <f aca="false">35.3*G6454</f>
        <v>0.02737785776416</v>
      </c>
      <c r="N6454" s="0" t="n">
        <f aca="false">M6454*1000/365</f>
        <v>0.0750078294908493</v>
      </c>
      <c r="O6454" s="0" t="n">
        <f aca="false">Table1[[#This Row],[Detection frequency 2021]]/100*365</f>
        <v>11.985067</v>
      </c>
      <c r="P6454" s="0" t="n">
        <f aca="false">Table1[[#This Row],[Flared days/year]]/12</f>
        <v>0.99875558333333</v>
      </c>
      <c r="Q6454" s="2" t="n">
        <f aca="false">Table1[[#This Row],['#days per month]]-P6510</f>
        <v>-1.22143904166667</v>
      </c>
    </row>
    <row r="6455" customFormat="false" ht="15.75" hidden="true" customHeight="false" outlineLevel="0" collapsed="false">
      <c r="A6455" s="0" t="s">
        <v>645</v>
      </c>
      <c r="B6455" s="0" t="s">
        <v>646</v>
      </c>
      <c r="C6455" s="0" t="s">
        <v>6632</v>
      </c>
      <c r="D6455" s="0" t="n">
        <v>1908</v>
      </c>
      <c r="E6455" s="0" t="n">
        <v>31.739643</v>
      </c>
      <c r="F6455" s="0" t="n">
        <v>-103.452252</v>
      </c>
      <c r="G6455" s="0" t="n">
        <v>0.0007747518879</v>
      </c>
      <c r="H6455" s="0" t="n">
        <v>1947.72</v>
      </c>
      <c r="I6455" s="0" t="n">
        <v>1.93982</v>
      </c>
      <c r="J6455" s="0" t="n">
        <v>5.6213</v>
      </c>
      <c r="K6455" s="0" t="n">
        <v>338</v>
      </c>
      <c r="L6455" s="0" t="s">
        <v>20</v>
      </c>
      <c r="M6455" s="0" t="n">
        <f aca="false">35.3*G6455</f>
        <v>0.02734874164287</v>
      </c>
      <c r="N6455" s="0" t="n">
        <f aca="false">M6455*1000/365</f>
        <v>0.0749280592955343</v>
      </c>
      <c r="O6455" s="0" t="n">
        <f aca="false">Table1[[#This Row],[Detection frequency 2021]]/100*365</f>
        <v>20.517745</v>
      </c>
      <c r="P6455" s="0" t="n">
        <f aca="false">Table1[[#This Row],[Flared days/year]]/12</f>
        <v>1.70981208333333</v>
      </c>
      <c r="Q6455" s="2" t="n">
        <f aca="false">Table1[[#This Row],['#days per month]]-P6511</f>
        <v>0.956923541666666</v>
      </c>
    </row>
    <row r="6456" customFormat="false" ht="15.75" hidden="true" customHeight="false" outlineLevel="0" collapsed="false">
      <c r="A6456" s="0" t="s">
        <v>387</v>
      </c>
      <c r="B6456" s="0" t="s">
        <v>388</v>
      </c>
      <c r="C6456" s="0" t="s">
        <v>6633</v>
      </c>
      <c r="D6456" s="0" t="n">
        <v>7259</v>
      </c>
      <c r="E6456" s="0" t="n">
        <v>35.125676</v>
      </c>
      <c r="F6456" s="0" t="n">
        <v>38.367635</v>
      </c>
      <c r="G6456" s="0" t="n">
        <v>0.0007747372114</v>
      </c>
      <c r="H6456" s="0" t="n">
        <v>1893.83</v>
      </c>
      <c r="I6456" s="0" t="n">
        <v>1.6015</v>
      </c>
      <c r="J6456" s="0" t="n">
        <v>5.3528</v>
      </c>
      <c r="K6456" s="0" t="n">
        <v>411</v>
      </c>
      <c r="L6456" s="0" t="s">
        <v>20</v>
      </c>
      <c r="M6456" s="0" t="n">
        <f aca="false">35.3*G6456</f>
        <v>0.02734822356242</v>
      </c>
      <c r="N6456" s="0" t="n">
        <f aca="false">M6456*1000/365</f>
        <v>0.0749266398970411</v>
      </c>
      <c r="O6456" s="0" t="n">
        <f aca="false">Table1[[#This Row],[Detection frequency 2021]]/100*365</f>
        <v>19.53772</v>
      </c>
      <c r="P6456" s="0" t="n">
        <f aca="false">Table1[[#This Row],[Flared days/year]]/12</f>
        <v>1.62814333333333</v>
      </c>
      <c r="Q6456" s="2" t="n">
        <f aca="false">Table1[[#This Row],['#days per month]]-P6512</f>
        <v>0.806072083333333</v>
      </c>
    </row>
    <row r="6457" customFormat="false" ht="15.75" hidden="true" customHeight="false" outlineLevel="0" collapsed="false">
      <c r="A6457" s="0" t="s">
        <v>161</v>
      </c>
      <c r="B6457" s="0" t="s">
        <v>162</v>
      </c>
      <c r="C6457" s="0" t="s">
        <v>6634</v>
      </c>
      <c r="D6457" s="0" t="n">
        <v>9623</v>
      </c>
      <c r="E6457" s="0" t="n">
        <v>40.396677</v>
      </c>
      <c r="F6457" s="0" t="n">
        <v>82.686375</v>
      </c>
      <c r="G6457" s="0" t="n">
        <v>0.000774693181899999</v>
      </c>
      <c r="H6457" s="0" t="n">
        <v>1793</v>
      </c>
      <c r="I6457" s="0" t="n">
        <v>1.6015</v>
      </c>
      <c r="J6457" s="0" t="n">
        <v>3.66972</v>
      </c>
      <c r="K6457" s="0" t="n">
        <v>327</v>
      </c>
      <c r="L6457" s="0" t="s">
        <v>20</v>
      </c>
      <c r="M6457" s="0" t="n">
        <f aca="false">35.3*G6457</f>
        <v>0.02734666932107</v>
      </c>
      <c r="N6457" s="0" t="n">
        <f aca="false">M6457*1000/365</f>
        <v>0.0749223817015615</v>
      </c>
      <c r="O6457" s="0" t="n">
        <f aca="false">Table1[[#This Row],[Detection frequency 2021]]/100*365</f>
        <v>13.394478</v>
      </c>
      <c r="P6457" s="0" t="n">
        <f aca="false">Table1[[#This Row],[Flared days/year]]/12</f>
        <v>1.1162065</v>
      </c>
      <c r="Q6457" s="2" t="n">
        <f aca="false">Table1[[#This Row],['#days per month]]-P6513</f>
        <v>-0.233879833333334</v>
      </c>
    </row>
    <row r="6458" customFormat="false" ht="15.75" hidden="true" customHeight="false" outlineLevel="0" collapsed="false">
      <c r="A6458" s="0" t="s">
        <v>645</v>
      </c>
      <c r="B6458" s="0" t="s">
        <v>646</v>
      </c>
      <c r="C6458" s="0" t="s">
        <v>6635</v>
      </c>
      <c r="D6458" s="0" t="n">
        <v>4022</v>
      </c>
      <c r="E6458" s="0" t="n">
        <v>28.033884</v>
      </c>
      <c r="F6458" s="0" t="n">
        <v>-89.103369</v>
      </c>
      <c r="G6458" s="0" t="n">
        <v>0.0007741765691</v>
      </c>
      <c r="H6458" s="0" t="n">
        <v>1873.38</v>
      </c>
      <c r="I6458" s="0" t="n">
        <v>1.6015</v>
      </c>
      <c r="J6458" s="0" t="n">
        <v>2.7027</v>
      </c>
      <c r="K6458" s="0" t="n">
        <v>185</v>
      </c>
      <c r="L6458" s="0" t="s">
        <v>20</v>
      </c>
      <c r="M6458" s="0" t="n">
        <f aca="false">35.3*G6458</f>
        <v>0.02732843288923</v>
      </c>
      <c r="N6458" s="0" t="n">
        <f aca="false">M6458*1000/365</f>
        <v>0.0748724188746027</v>
      </c>
      <c r="O6458" s="0" t="n">
        <f aca="false">Table1[[#This Row],[Detection frequency 2021]]/100*365</f>
        <v>9.864855</v>
      </c>
      <c r="P6458" s="0" t="n">
        <f aca="false">Table1[[#This Row],[Flared days/year]]/12</f>
        <v>0.82207125</v>
      </c>
      <c r="Q6458" s="2" t="n">
        <f aca="false">Table1[[#This Row],['#days per month]]-P6514</f>
        <v>-0.474378333333333</v>
      </c>
    </row>
    <row r="6459" customFormat="false" ht="15.75" hidden="true" customHeight="false" outlineLevel="0" collapsed="false">
      <c r="A6459" s="0" t="s">
        <v>161</v>
      </c>
      <c r="B6459" s="0" t="s">
        <v>162</v>
      </c>
      <c r="C6459" s="0" t="s">
        <v>6636</v>
      </c>
      <c r="D6459" s="0" t="n">
        <v>11119</v>
      </c>
      <c r="E6459" s="0" t="n">
        <v>38.393782</v>
      </c>
      <c r="F6459" s="0" t="n">
        <v>110.116201</v>
      </c>
      <c r="G6459" s="0" t="n">
        <v>0.000774023933499999</v>
      </c>
      <c r="H6459" s="0" t="n">
        <v>1753</v>
      </c>
      <c r="I6459" s="0" t="n">
        <v>1.6015</v>
      </c>
      <c r="J6459" s="0" t="n">
        <v>2.60116</v>
      </c>
      <c r="K6459" s="0" t="n">
        <v>346</v>
      </c>
      <c r="L6459" s="0" t="s">
        <v>20</v>
      </c>
      <c r="M6459" s="0" t="n">
        <f aca="false">35.3*G6459</f>
        <v>0.02732304485255</v>
      </c>
      <c r="N6459" s="0" t="n">
        <f aca="false">M6459*1000/365</f>
        <v>0.0748576571302739</v>
      </c>
      <c r="O6459" s="0" t="n">
        <f aca="false">Table1[[#This Row],[Detection frequency 2021]]/100*365</f>
        <v>9.494234</v>
      </c>
      <c r="P6459" s="0" t="n">
        <f aca="false">Table1[[#This Row],[Flared days/year]]/12</f>
        <v>0.791186166666667</v>
      </c>
      <c r="Q6459" s="2" t="n">
        <f aca="false">Table1[[#This Row],['#days per month]]-P6515</f>
        <v>0.191844</v>
      </c>
    </row>
    <row r="6460" customFormat="false" ht="15.75" hidden="true" customHeight="false" outlineLevel="0" collapsed="false">
      <c r="A6460" s="0" t="s">
        <v>645</v>
      </c>
      <c r="B6460" s="0" t="s">
        <v>646</v>
      </c>
      <c r="C6460" s="0" t="s">
        <v>6637</v>
      </c>
      <c r="D6460" s="0" t="n">
        <v>2461</v>
      </c>
      <c r="E6460" s="0" t="n">
        <v>31.860861</v>
      </c>
      <c r="F6460" s="0" t="n">
        <v>-101.88443</v>
      </c>
      <c r="G6460" s="0" t="n">
        <v>0.0007733752322</v>
      </c>
      <c r="H6460" s="0" t="n">
        <v>1834.15</v>
      </c>
      <c r="I6460" s="0" t="n">
        <v>1.18631</v>
      </c>
      <c r="J6460" s="0" t="n">
        <v>3.17919</v>
      </c>
      <c r="K6460" s="0" t="n">
        <v>346</v>
      </c>
      <c r="L6460" s="0" t="s">
        <v>20</v>
      </c>
      <c r="M6460" s="0" t="n">
        <f aca="false">35.3*G6460</f>
        <v>0.02730014569666</v>
      </c>
      <c r="N6460" s="0" t="n">
        <f aca="false">M6460*1000/365</f>
        <v>0.0747949197168767</v>
      </c>
      <c r="O6460" s="0" t="n">
        <f aca="false">Table1[[#This Row],[Detection frequency 2021]]/100*365</f>
        <v>11.6040435</v>
      </c>
      <c r="P6460" s="0" t="n">
        <f aca="false">Table1[[#This Row],[Flared days/year]]/12</f>
        <v>0.967003625</v>
      </c>
      <c r="Q6460" s="2" t="n">
        <f aca="false">Table1[[#This Row],['#days per month]]-P6516</f>
        <v>0.611253333333334</v>
      </c>
    </row>
    <row r="6461" customFormat="false" ht="15.75" hidden="true" customHeight="false" outlineLevel="0" collapsed="false">
      <c r="A6461" s="0" t="s">
        <v>645</v>
      </c>
      <c r="B6461" s="0" t="s">
        <v>646</v>
      </c>
      <c r="C6461" s="0" t="s">
        <v>6638</v>
      </c>
      <c r="D6461" s="0" t="n">
        <v>1193</v>
      </c>
      <c r="E6461" s="0" t="n">
        <v>38.898895</v>
      </c>
      <c r="F6461" s="0" t="n">
        <v>-110.046161</v>
      </c>
      <c r="G6461" s="0" t="n">
        <v>0.000771969223499999</v>
      </c>
      <c r="H6461" s="0" t="n">
        <v>1785.7</v>
      </c>
      <c r="I6461" s="0" t="n">
        <v>1.6015</v>
      </c>
      <c r="J6461" s="0" t="n">
        <v>3.24484</v>
      </c>
      <c r="K6461" s="0" t="n">
        <v>339</v>
      </c>
      <c r="L6461" s="0" t="s">
        <v>20</v>
      </c>
      <c r="M6461" s="0" t="n">
        <f aca="false">35.3*G6461</f>
        <v>0.02725051358955</v>
      </c>
      <c r="N6461" s="0" t="n">
        <f aca="false">M6461*1000/365</f>
        <v>0.0746589413412328</v>
      </c>
      <c r="O6461" s="0" t="n">
        <f aca="false">Table1[[#This Row],[Detection frequency 2021]]/100*365</f>
        <v>11.843666</v>
      </c>
      <c r="P6461" s="0" t="n">
        <f aca="false">Table1[[#This Row],[Flared days/year]]/12</f>
        <v>0.986972166666667</v>
      </c>
      <c r="Q6461" s="2" t="n">
        <f aca="false">Table1[[#This Row],['#days per month]]-P6517</f>
        <v>-0.21368620833333</v>
      </c>
    </row>
    <row r="6462" customFormat="false" ht="15.75" hidden="true" customHeight="false" outlineLevel="0" collapsed="false">
      <c r="A6462" s="0" t="s">
        <v>598</v>
      </c>
      <c r="B6462" s="0" t="s">
        <v>599</v>
      </c>
      <c r="C6462" s="0" t="s">
        <v>6639</v>
      </c>
      <c r="D6462" s="0" t="n">
        <v>124</v>
      </c>
      <c r="E6462" s="0" t="n">
        <v>55.3082069999999</v>
      </c>
      <c r="F6462" s="0" t="n">
        <v>-119.417603</v>
      </c>
      <c r="G6462" s="0" t="n">
        <v>0.0007717754937</v>
      </c>
      <c r="H6462" s="0" t="n">
        <v>1694.2</v>
      </c>
      <c r="I6462" s="0" t="n">
        <v>1.6015</v>
      </c>
      <c r="J6462" s="0" t="n">
        <v>1.66113</v>
      </c>
      <c r="K6462" s="0" t="n">
        <v>301</v>
      </c>
      <c r="L6462" s="0" t="s">
        <v>20</v>
      </c>
      <c r="M6462" s="0" t="n">
        <f aca="false">35.3*G6462</f>
        <v>0.02724367492761</v>
      </c>
      <c r="N6462" s="0" t="n">
        <f aca="false">M6462*1000/365</f>
        <v>0.0746402052811233</v>
      </c>
      <c r="O6462" s="0" t="n">
        <f aca="false">Table1[[#This Row],[Detection frequency 2021]]/100*365</f>
        <v>6.0631245</v>
      </c>
      <c r="P6462" s="0" t="n">
        <f aca="false">Table1[[#This Row],[Flared days/year]]/12</f>
        <v>0.505260375</v>
      </c>
      <c r="Q6462" s="2" t="n">
        <f aca="false">Table1[[#This Row],['#days per month]]-P6518</f>
        <v>-0.122813375</v>
      </c>
    </row>
    <row r="6463" customFormat="false" ht="15.75" hidden="true" customHeight="false" outlineLevel="0" collapsed="false">
      <c r="A6463" s="0" t="s">
        <v>161</v>
      </c>
      <c r="B6463" s="0" t="s">
        <v>162</v>
      </c>
      <c r="C6463" s="0" t="s">
        <v>6640</v>
      </c>
      <c r="D6463" s="0" t="n">
        <v>11023</v>
      </c>
      <c r="E6463" s="0" t="n">
        <v>39.699481</v>
      </c>
      <c r="F6463" s="0" t="n">
        <v>108.717375</v>
      </c>
      <c r="G6463" s="0" t="n">
        <v>0.0007711297277</v>
      </c>
      <c r="H6463" s="0" t="n">
        <v>1753.75</v>
      </c>
      <c r="I6463" s="0" t="n">
        <v>1.6015</v>
      </c>
      <c r="J6463" s="0" t="n">
        <v>6.88705</v>
      </c>
      <c r="K6463" s="0" t="n">
        <v>363</v>
      </c>
      <c r="L6463" s="0" t="s">
        <v>20</v>
      </c>
      <c r="M6463" s="0" t="n">
        <f aca="false">35.3*G6463</f>
        <v>0.02722087938781</v>
      </c>
      <c r="N6463" s="0" t="n">
        <f aca="false">M6463*1000/365</f>
        <v>0.0745777517474247</v>
      </c>
      <c r="O6463" s="0" t="n">
        <f aca="false">Table1[[#This Row],[Detection frequency 2021]]/100*365</f>
        <v>25.1377325</v>
      </c>
      <c r="P6463" s="0" t="n">
        <f aca="false">Table1[[#This Row],[Flared days/year]]/12</f>
        <v>2.09481104166667</v>
      </c>
      <c r="Q6463" s="2" t="n">
        <f aca="false">Table1[[#This Row],['#days per month]]-P6519</f>
        <v>0.113268625</v>
      </c>
    </row>
    <row r="6464" customFormat="false" ht="15.75" hidden="true" customHeight="false" outlineLevel="0" collapsed="false">
      <c r="A6464" s="0" t="s">
        <v>645</v>
      </c>
      <c r="B6464" s="0" t="s">
        <v>646</v>
      </c>
      <c r="C6464" s="0" t="s">
        <v>6641</v>
      </c>
      <c r="D6464" s="0" t="n">
        <v>1373</v>
      </c>
      <c r="E6464" s="0" t="n">
        <v>31.608579</v>
      </c>
      <c r="F6464" s="0" t="n">
        <v>-104.015055</v>
      </c>
      <c r="G6464" s="0" t="n">
        <v>0.0007703548085</v>
      </c>
      <c r="H6464" s="0" t="n">
        <v>1885.91</v>
      </c>
      <c r="I6464" s="0" t="n">
        <v>1.62439</v>
      </c>
      <c r="J6464" s="0" t="n">
        <v>4.61095</v>
      </c>
      <c r="K6464" s="0" t="n">
        <v>347</v>
      </c>
      <c r="L6464" s="0" t="s">
        <v>20</v>
      </c>
      <c r="M6464" s="0" t="n">
        <f aca="false">35.3*G6464</f>
        <v>0.02719352474005</v>
      </c>
      <c r="N6464" s="0" t="n">
        <f aca="false">M6464*1000/365</f>
        <v>0.0745028075069863</v>
      </c>
      <c r="O6464" s="0" t="n">
        <f aca="false">Table1[[#This Row],[Detection frequency 2021]]/100*365</f>
        <v>16.8299675</v>
      </c>
      <c r="P6464" s="0" t="n">
        <f aca="false">Table1[[#This Row],[Flared days/year]]/12</f>
        <v>1.40249729166667</v>
      </c>
      <c r="Q6464" s="2" t="n">
        <f aca="false">Table1[[#This Row],['#days per month]]-P6520</f>
        <v>-0.2184525</v>
      </c>
    </row>
    <row r="6465" customFormat="false" ht="15.75" hidden="true" customHeight="false" outlineLevel="0" collapsed="false">
      <c r="A6465" s="0" t="s">
        <v>645</v>
      </c>
      <c r="B6465" s="0" t="s">
        <v>646</v>
      </c>
      <c r="C6465" s="0" t="s">
        <v>6642</v>
      </c>
      <c r="D6465" s="0" t="n">
        <v>3393</v>
      </c>
      <c r="E6465" s="0" t="n">
        <v>29.595838</v>
      </c>
      <c r="F6465" s="0" t="n">
        <v>-97.154608</v>
      </c>
      <c r="G6465" s="0" t="n">
        <v>0.0007698147133</v>
      </c>
      <c r="H6465" s="0" t="n">
        <v>1846.26</v>
      </c>
      <c r="I6465" s="0" t="n">
        <v>1.6015</v>
      </c>
      <c r="J6465" s="0" t="n">
        <v>6.71141</v>
      </c>
      <c r="K6465" s="0" t="n">
        <v>298</v>
      </c>
      <c r="L6465" s="0" t="s">
        <v>20</v>
      </c>
      <c r="M6465" s="0" t="n">
        <f aca="false">35.3*G6465</f>
        <v>0.02717445937949</v>
      </c>
      <c r="N6465" s="0" t="n">
        <f aca="false">M6465*1000/365</f>
        <v>0.0744505736424384</v>
      </c>
      <c r="O6465" s="0" t="n">
        <f aca="false">Table1[[#This Row],[Detection frequency 2021]]/100*365</f>
        <v>24.4966465</v>
      </c>
      <c r="P6465" s="0" t="n">
        <f aca="false">Table1[[#This Row],[Flared days/year]]/12</f>
        <v>2.04138720833333</v>
      </c>
      <c r="Q6465" s="2" t="n">
        <f aca="false">Table1[[#This Row],['#days per month]]-P6521</f>
        <v>0.421565875</v>
      </c>
    </row>
    <row r="6466" customFormat="false" ht="15.75" hidden="true" customHeight="false" outlineLevel="0" collapsed="false">
      <c r="A6466" s="0" t="s">
        <v>645</v>
      </c>
      <c r="B6466" s="0" t="s">
        <v>646</v>
      </c>
      <c r="C6466" s="0" t="s">
        <v>6643</v>
      </c>
      <c r="D6466" s="0" t="n">
        <v>2203</v>
      </c>
      <c r="E6466" s="0" t="n">
        <v>31.540028</v>
      </c>
      <c r="F6466" s="0" t="n">
        <v>-102.65933</v>
      </c>
      <c r="G6466" s="0" t="n">
        <v>0.0007681592041</v>
      </c>
      <c r="H6466" s="0" t="n">
        <v>1939.62</v>
      </c>
      <c r="I6466" s="0" t="n">
        <v>1.6015</v>
      </c>
      <c r="J6466" s="0" t="n">
        <v>3.03029999999999</v>
      </c>
      <c r="K6466" s="0" t="n">
        <v>330</v>
      </c>
      <c r="L6466" s="0" t="s">
        <v>20</v>
      </c>
      <c r="M6466" s="0" t="n">
        <f aca="false">35.3*G6466</f>
        <v>0.02711601990473</v>
      </c>
      <c r="N6466" s="0" t="n">
        <f aca="false">M6466*1000/365</f>
        <v>0.074290465492411</v>
      </c>
      <c r="O6466" s="0" t="n">
        <f aca="false">Table1[[#This Row],[Detection frequency 2021]]/100*365</f>
        <v>11.060595</v>
      </c>
      <c r="P6466" s="0" t="n">
        <f aca="false">Table1[[#This Row],[Flared days/year]]/12</f>
        <v>0.921716249999997</v>
      </c>
      <c r="Q6466" s="2" t="n">
        <f aca="false">Table1[[#This Row],['#days per month]]-P6522</f>
        <v>-1.15214683333334</v>
      </c>
    </row>
    <row r="6467" customFormat="false" ht="15.75" hidden="true" customHeight="false" outlineLevel="0" collapsed="false">
      <c r="A6467" s="0" t="s">
        <v>24</v>
      </c>
      <c r="B6467" s="0" t="s">
        <v>25</v>
      </c>
      <c r="C6467" s="0" t="s">
        <v>6644</v>
      </c>
      <c r="D6467" s="0" t="n">
        <v>6677</v>
      </c>
      <c r="E6467" s="0" t="n">
        <v>51.362388</v>
      </c>
      <c r="F6467" s="0" t="n">
        <v>45.2733349999999</v>
      </c>
      <c r="G6467" s="0" t="n">
        <v>0.0007677247797</v>
      </c>
      <c r="H6467" s="0" t="n">
        <v>1306</v>
      </c>
      <c r="I6467" s="0" t="n">
        <v>1.6015</v>
      </c>
      <c r="J6467" s="0" t="n">
        <v>3.6</v>
      </c>
      <c r="K6467" s="0" t="n">
        <v>250</v>
      </c>
      <c r="L6467" s="0" t="s">
        <v>20</v>
      </c>
      <c r="M6467" s="0" t="n">
        <f aca="false">35.3*G6467</f>
        <v>0.02710068472341</v>
      </c>
      <c r="N6467" s="0" t="n">
        <f aca="false">M6467*1000/365</f>
        <v>0.0742484512970137</v>
      </c>
      <c r="O6467" s="0" t="n">
        <f aca="false">Table1[[#This Row],[Detection frequency 2021]]/100*365</f>
        <v>13.14</v>
      </c>
      <c r="P6467" s="0" t="n">
        <f aca="false">Table1[[#This Row],[Flared days/year]]/12</f>
        <v>1.095</v>
      </c>
      <c r="Q6467" s="2" t="n">
        <f aca="false">Table1[[#This Row],['#days per month]]-P6523</f>
        <v>0.744374916666667</v>
      </c>
    </row>
    <row r="6468" customFormat="false" ht="15.75" hidden="true" customHeight="false" outlineLevel="0" collapsed="false">
      <c r="A6468" s="0" t="s">
        <v>645</v>
      </c>
      <c r="B6468" s="0" t="s">
        <v>646</v>
      </c>
      <c r="C6468" s="0" t="s">
        <v>6645</v>
      </c>
      <c r="D6468" s="0" t="n">
        <v>2255</v>
      </c>
      <c r="E6468" s="0" t="n">
        <v>31.7447309999999</v>
      </c>
      <c r="F6468" s="0" t="n">
        <v>-102.337991</v>
      </c>
      <c r="G6468" s="0" t="n">
        <v>0.0007675780147</v>
      </c>
      <c r="H6468" s="0" t="n">
        <v>1859.6</v>
      </c>
      <c r="I6468" s="0" t="n">
        <v>1.6015</v>
      </c>
      <c r="J6468" s="0" t="n">
        <v>2.33918</v>
      </c>
      <c r="K6468" s="0" t="n">
        <v>342</v>
      </c>
      <c r="L6468" s="0" t="s">
        <v>20</v>
      </c>
      <c r="M6468" s="0" t="n">
        <f aca="false">35.3*G6468</f>
        <v>0.02709550391891</v>
      </c>
      <c r="N6468" s="0" t="n">
        <f aca="false">M6468*1000/365</f>
        <v>0.0742342573120822</v>
      </c>
      <c r="O6468" s="0" t="n">
        <f aca="false">Table1[[#This Row],[Detection frequency 2021]]/100*365</f>
        <v>8.538007</v>
      </c>
      <c r="P6468" s="0" t="n">
        <f aca="false">Table1[[#This Row],[Flared days/year]]/12</f>
        <v>0.711500583333333</v>
      </c>
      <c r="Q6468" s="2" t="n">
        <f aca="false">Table1[[#This Row],['#days per month]]-P6524</f>
        <v>-0.18310833333333</v>
      </c>
    </row>
    <row r="6469" customFormat="false" ht="15.75" hidden="true" customHeight="false" outlineLevel="0" collapsed="false">
      <c r="A6469" s="0" t="s">
        <v>645</v>
      </c>
      <c r="B6469" s="0" t="s">
        <v>646</v>
      </c>
      <c r="C6469" s="0" t="s">
        <v>6646</v>
      </c>
      <c r="D6469" s="0" t="n">
        <v>438</v>
      </c>
      <c r="E6469" s="0" t="n">
        <v>43.1032469999999</v>
      </c>
      <c r="F6469" s="0" t="n">
        <v>-105.320790999999</v>
      </c>
      <c r="G6469" s="0" t="n">
        <v>0.0007675574676</v>
      </c>
      <c r="H6469" s="0" t="n">
        <v>1917.86</v>
      </c>
      <c r="I6469" s="0" t="n">
        <v>1.6015</v>
      </c>
      <c r="J6469" s="0" t="n">
        <v>4.70219</v>
      </c>
      <c r="K6469" s="0" t="n">
        <v>319</v>
      </c>
      <c r="L6469" s="0" t="s">
        <v>20</v>
      </c>
      <c r="M6469" s="0" t="n">
        <f aca="false">35.3*G6469</f>
        <v>0.02709477860628</v>
      </c>
      <c r="N6469" s="0" t="n">
        <f aca="false">M6469*1000/365</f>
        <v>0.0742322701541918</v>
      </c>
      <c r="O6469" s="0" t="n">
        <f aca="false">Table1[[#This Row],[Detection frequency 2021]]/100*365</f>
        <v>17.1629935</v>
      </c>
      <c r="P6469" s="0" t="n">
        <f aca="false">Table1[[#This Row],[Flared days/year]]/12</f>
        <v>1.43024945833333</v>
      </c>
      <c r="Q6469" s="2" t="n">
        <f aca="false">Table1[[#This Row],['#days per month]]-P6525</f>
        <v>0.0869277916666666</v>
      </c>
    </row>
    <row r="6470" customFormat="false" ht="15.75" hidden="true" customHeight="false" outlineLevel="0" collapsed="false">
      <c r="A6470" s="0" t="s">
        <v>715</v>
      </c>
      <c r="B6470" s="0" t="s">
        <v>716</v>
      </c>
      <c r="C6470" s="0" t="s">
        <v>6647</v>
      </c>
      <c r="D6470" s="0" t="n">
        <v>9892</v>
      </c>
      <c r="E6470" s="0" t="n">
        <v>39.012782</v>
      </c>
      <c r="F6470" s="0" t="n">
        <v>64.562105</v>
      </c>
      <c r="G6470" s="0" t="n">
        <v>0.0007673784143</v>
      </c>
      <c r="H6470" s="0" t="n">
        <v>1905.33</v>
      </c>
      <c r="I6470" s="0" t="n">
        <v>1.6015</v>
      </c>
      <c r="J6470" s="0" t="n">
        <v>5.64706</v>
      </c>
      <c r="K6470" s="0" t="n">
        <v>425</v>
      </c>
      <c r="L6470" s="0" t="s">
        <v>20</v>
      </c>
      <c r="M6470" s="0" t="n">
        <f aca="false">35.3*G6470</f>
        <v>0.02708845802479</v>
      </c>
      <c r="N6470" s="0" t="n">
        <f aca="false">M6470*1000/365</f>
        <v>0.0742149534925753</v>
      </c>
      <c r="O6470" s="0" t="n">
        <f aca="false">Table1[[#This Row],[Detection frequency 2021]]/100*365</f>
        <v>20.611769</v>
      </c>
      <c r="P6470" s="0" t="n">
        <f aca="false">Table1[[#This Row],[Flared days/year]]/12</f>
        <v>1.71764741666667</v>
      </c>
      <c r="Q6470" s="2" t="n">
        <f aca="false">Table1[[#This Row],['#days per month]]-P6526</f>
        <v>0.818229625</v>
      </c>
    </row>
    <row r="6471" customFormat="false" ht="15.75" hidden="true" customHeight="false" outlineLevel="0" collapsed="false">
      <c r="A6471" s="0" t="s">
        <v>24</v>
      </c>
      <c r="B6471" s="0" t="s">
        <v>25</v>
      </c>
      <c r="C6471" s="0" t="s">
        <v>6648</v>
      </c>
      <c r="D6471" s="0" t="n">
        <v>10310</v>
      </c>
      <c r="E6471" s="0" t="n">
        <v>60.354011</v>
      </c>
      <c r="F6471" s="0" t="n">
        <v>96.454105</v>
      </c>
      <c r="G6471" s="0" t="n">
        <v>0.0007672345846</v>
      </c>
      <c r="H6471" s="0" t="n">
        <v>1832.8</v>
      </c>
      <c r="I6471" s="0" t="n">
        <v>1.6015</v>
      </c>
      <c r="J6471" s="0" t="n">
        <v>1</v>
      </c>
      <c r="K6471" s="0" t="n">
        <v>300</v>
      </c>
      <c r="L6471" s="0" t="s">
        <v>20</v>
      </c>
      <c r="M6471" s="0" t="n">
        <f aca="false">35.3*G6471</f>
        <v>0.02708338083638</v>
      </c>
      <c r="N6471" s="0" t="n">
        <f aca="false">M6471*1000/365</f>
        <v>0.0742010433873425</v>
      </c>
      <c r="O6471" s="0" t="n">
        <f aca="false">Table1[[#This Row],[Detection frequency 2021]]/100*365</f>
        <v>3.65</v>
      </c>
      <c r="P6471" s="0" t="n">
        <f aca="false">Table1[[#This Row],[Flared days/year]]/12</f>
        <v>0.304166666666667</v>
      </c>
      <c r="Q6471" s="2" t="n">
        <f aca="false">Table1[[#This Row],['#days per month]]-P6527</f>
        <v>-0.587817291666667</v>
      </c>
    </row>
    <row r="6472" customFormat="false" ht="15.75" hidden="true" customHeight="false" outlineLevel="0" collapsed="false">
      <c r="A6472" s="0" t="s">
        <v>645</v>
      </c>
      <c r="B6472" s="0" t="s">
        <v>646</v>
      </c>
      <c r="C6472" s="0" t="s">
        <v>6649</v>
      </c>
      <c r="D6472" s="0" t="n">
        <v>3305</v>
      </c>
      <c r="E6472" s="0" t="n">
        <v>34.62495</v>
      </c>
      <c r="F6472" s="0" t="n">
        <v>-97.5750839999999</v>
      </c>
      <c r="G6472" s="0" t="n">
        <v>0.0007667502601</v>
      </c>
      <c r="H6472" s="0" t="n">
        <v>1848.2</v>
      </c>
      <c r="I6472" s="0" t="n">
        <v>3.63904</v>
      </c>
      <c r="J6472" s="0" t="n">
        <v>4.82315</v>
      </c>
      <c r="K6472" s="0" t="n">
        <v>311</v>
      </c>
      <c r="L6472" s="0" t="s">
        <v>20</v>
      </c>
      <c r="M6472" s="0" t="n">
        <f aca="false">35.3*G6472</f>
        <v>0.02706628418153</v>
      </c>
      <c r="N6472" s="0" t="n">
        <f aca="false">M6472*1000/365</f>
        <v>0.0741542032370685</v>
      </c>
      <c r="O6472" s="0" t="n">
        <f aca="false">Table1[[#This Row],[Detection frequency 2021]]/100*365</f>
        <v>17.6044975</v>
      </c>
      <c r="P6472" s="0" t="n">
        <f aca="false">Table1[[#This Row],[Flared days/year]]/12</f>
        <v>1.46704145833333</v>
      </c>
      <c r="Q6472" s="2" t="n">
        <f aca="false">Table1[[#This Row],['#days per month]]-P6528</f>
        <v>0.014016</v>
      </c>
    </row>
    <row r="6473" customFormat="false" ht="15.75" hidden="true" customHeight="false" outlineLevel="0" collapsed="false">
      <c r="A6473" s="0" t="s">
        <v>24</v>
      </c>
      <c r="B6473" s="0" t="s">
        <v>25</v>
      </c>
      <c r="C6473" s="0" t="s">
        <v>6650</v>
      </c>
      <c r="D6473" s="0" t="n">
        <v>6420</v>
      </c>
      <c r="E6473" s="0" t="n">
        <v>68.171492</v>
      </c>
      <c r="F6473" s="0" t="n">
        <v>55.377897</v>
      </c>
      <c r="G6473" s="0" t="n">
        <v>0.0007658726054</v>
      </c>
      <c r="H6473" s="0" t="n">
        <v>1722.95</v>
      </c>
      <c r="I6473" s="0" t="n">
        <v>2.20613</v>
      </c>
      <c r="J6473" s="0" t="n">
        <v>4.28571</v>
      </c>
      <c r="K6473" s="0" t="n">
        <v>350</v>
      </c>
      <c r="L6473" s="0" t="s">
        <v>20</v>
      </c>
      <c r="M6473" s="0" t="n">
        <f aca="false">35.3*G6473</f>
        <v>0.02703530297062</v>
      </c>
      <c r="N6473" s="0" t="n">
        <f aca="false">M6473*1000/365</f>
        <v>0.0740693232071781</v>
      </c>
      <c r="O6473" s="0" t="n">
        <f aca="false">Table1[[#This Row],[Detection frequency 2021]]/100*365</f>
        <v>15.6428415</v>
      </c>
      <c r="P6473" s="0" t="n">
        <f aca="false">Table1[[#This Row],[Flared days/year]]/12</f>
        <v>1.303570125</v>
      </c>
      <c r="Q6473" s="2" t="n">
        <f aca="false">Table1[[#This Row],['#days per month]]-P6529</f>
        <v>-0.705940416666667</v>
      </c>
    </row>
    <row r="6474" customFormat="false" ht="15.75" hidden="true" customHeight="false" outlineLevel="0" collapsed="false">
      <c r="A6474" s="0" t="s">
        <v>2109</v>
      </c>
      <c r="B6474" s="0" t="s">
        <v>2110</v>
      </c>
      <c r="C6474" s="0" t="s">
        <v>6651</v>
      </c>
      <c r="D6474" s="0" t="n">
        <v>6564</v>
      </c>
      <c r="E6474" s="0" t="n">
        <v>50.29933</v>
      </c>
      <c r="F6474" s="0" t="n">
        <v>34.5745469999999</v>
      </c>
      <c r="G6474" s="0" t="n">
        <v>0.0007652591277</v>
      </c>
      <c r="H6474" s="0" t="n">
        <v>1822</v>
      </c>
      <c r="I6474" s="0" t="n">
        <v>1.6015</v>
      </c>
      <c r="J6474" s="0" t="n">
        <v>4.98221</v>
      </c>
      <c r="K6474" s="0" t="n">
        <v>281</v>
      </c>
      <c r="L6474" s="0" t="s">
        <v>20</v>
      </c>
      <c r="M6474" s="0" t="n">
        <f aca="false">35.3*G6474</f>
        <v>0.02701364720781</v>
      </c>
      <c r="N6474" s="0" t="n">
        <f aca="false">M6474*1000/365</f>
        <v>0.0740099923501644</v>
      </c>
      <c r="O6474" s="0" t="n">
        <f aca="false">Table1[[#This Row],[Detection frequency 2021]]/100*365</f>
        <v>18.1850665</v>
      </c>
      <c r="P6474" s="0" t="n">
        <f aca="false">Table1[[#This Row],[Flared days/year]]/12</f>
        <v>1.51542220833333</v>
      </c>
      <c r="Q6474" s="2" t="n">
        <f aca="false">Table1[[#This Row],['#days per month]]-P6530</f>
        <v>0.883388208333333</v>
      </c>
    </row>
    <row r="6475" customFormat="false" ht="15.75" hidden="true" customHeight="false" outlineLevel="0" collapsed="false">
      <c r="A6475" s="0" t="s">
        <v>645</v>
      </c>
      <c r="B6475" s="0" t="s">
        <v>646</v>
      </c>
      <c r="C6475" s="0" t="s">
        <v>6652</v>
      </c>
      <c r="D6475" s="0" t="n">
        <v>3056</v>
      </c>
      <c r="E6475" s="0" t="n">
        <v>28.581315</v>
      </c>
      <c r="F6475" s="0" t="n">
        <v>-98.534746</v>
      </c>
      <c r="G6475" s="0" t="n">
        <v>0.0007647571914</v>
      </c>
      <c r="H6475" s="0" t="n">
        <v>1941.16</v>
      </c>
      <c r="I6475" s="0" t="n">
        <v>1.76613</v>
      </c>
      <c r="J6475" s="0" t="n">
        <v>5.01567</v>
      </c>
      <c r="K6475" s="0" t="n">
        <v>319</v>
      </c>
      <c r="L6475" s="0" t="s">
        <v>20</v>
      </c>
      <c r="M6475" s="0" t="n">
        <f aca="false">35.3*G6475</f>
        <v>0.02699592885642</v>
      </c>
      <c r="N6475" s="0" t="n">
        <f aca="false">M6475*1000/365</f>
        <v>0.0739614489216986</v>
      </c>
      <c r="O6475" s="0" t="n">
        <f aca="false">Table1[[#This Row],[Detection frequency 2021]]/100*365</f>
        <v>18.3071955</v>
      </c>
      <c r="P6475" s="0" t="n">
        <f aca="false">Table1[[#This Row],[Flared days/year]]/12</f>
        <v>1.525599625</v>
      </c>
      <c r="Q6475" s="2" t="n">
        <f aca="false">Table1[[#This Row],['#days per month]]-P6531</f>
        <v>0.882347958333333</v>
      </c>
    </row>
    <row r="6476" customFormat="false" ht="15.75" hidden="true" customHeight="false" outlineLevel="0" collapsed="false">
      <c r="A6476" s="0" t="s">
        <v>645</v>
      </c>
      <c r="B6476" s="0" t="s">
        <v>646</v>
      </c>
      <c r="C6476" s="0" t="s">
        <v>6653</v>
      </c>
      <c r="D6476" s="0" t="n">
        <v>1558</v>
      </c>
      <c r="E6476" s="0" t="n">
        <v>32.313052</v>
      </c>
      <c r="F6476" s="0" t="n">
        <v>-103.764142</v>
      </c>
      <c r="G6476" s="0" t="n">
        <v>0.0007646926148</v>
      </c>
      <c r="H6476" s="0" t="n">
        <v>1879.8</v>
      </c>
      <c r="I6476" s="0" t="n">
        <v>1.6015</v>
      </c>
      <c r="J6476" s="0" t="n">
        <v>4.83384</v>
      </c>
      <c r="K6476" s="0" t="n">
        <v>331</v>
      </c>
      <c r="L6476" s="0" t="s">
        <v>20</v>
      </c>
      <c r="M6476" s="0" t="n">
        <f aca="false">35.3*G6476</f>
        <v>0.02699364930244</v>
      </c>
      <c r="N6476" s="0" t="n">
        <f aca="false">M6476*1000/365</f>
        <v>0.0739552035683288</v>
      </c>
      <c r="O6476" s="0" t="n">
        <f aca="false">Table1[[#This Row],[Detection frequency 2021]]/100*365</f>
        <v>17.643516</v>
      </c>
      <c r="P6476" s="0" t="n">
        <f aca="false">Table1[[#This Row],[Flared days/year]]/12</f>
        <v>1.470293</v>
      </c>
      <c r="Q6476" s="2" t="n">
        <f aca="false">Table1[[#This Row],['#days per month]]-P6532</f>
        <v>0.143390250000003</v>
      </c>
    </row>
    <row r="6477" customFormat="false" ht="15.75" hidden="true" customHeight="false" outlineLevel="0" collapsed="false">
      <c r="A6477" s="0" t="s">
        <v>645</v>
      </c>
      <c r="B6477" s="0" t="s">
        <v>646</v>
      </c>
      <c r="C6477" s="0" t="s">
        <v>6654</v>
      </c>
      <c r="D6477" s="0" t="n">
        <v>2547</v>
      </c>
      <c r="E6477" s="0" t="n">
        <v>32.025977</v>
      </c>
      <c r="F6477" s="0" t="n">
        <v>-101.734635</v>
      </c>
      <c r="G6477" s="0" t="n">
        <v>0.0007635948126</v>
      </c>
      <c r="H6477" s="0" t="n">
        <v>1869.74</v>
      </c>
      <c r="I6477" s="0" t="n">
        <v>1.6015</v>
      </c>
      <c r="J6477" s="0" t="n">
        <v>5.60471999999999</v>
      </c>
      <c r="K6477" s="0" t="n">
        <v>339</v>
      </c>
      <c r="L6477" s="0" t="s">
        <v>20</v>
      </c>
      <c r="M6477" s="0" t="n">
        <f aca="false">35.3*G6477</f>
        <v>0.02695489688478</v>
      </c>
      <c r="N6477" s="0" t="n">
        <f aca="false">M6477*1000/365</f>
        <v>0.0738490325610411</v>
      </c>
      <c r="O6477" s="0" t="n">
        <f aca="false">Table1[[#This Row],[Detection frequency 2021]]/100*365</f>
        <v>20.457228</v>
      </c>
      <c r="P6477" s="0" t="n">
        <f aca="false">Table1[[#This Row],[Flared days/year]]/12</f>
        <v>1.704769</v>
      </c>
      <c r="Q6477" s="2" t="n">
        <f aca="false">Table1[[#This Row],['#days per month]]-P6533</f>
        <v>0.859860916666663</v>
      </c>
    </row>
    <row r="6478" customFormat="false" ht="15.75" hidden="true" customHeight="false" outlineLevel="0" collapsed="false">
      <c r="A6478" s="0" t="s">
        <v>161</v>
      </c>
      <c r="B6478" s="0" t="s">
        <v>162</v>
      </c>
      <c r="C6478" s="0" t="s">
        <v>6655</v>
      </c>
      <c r="D6478" s="0" t="n">
        <v>11138</v>
      </c>
      <c r="E6478" s="0" t="n">
        <v>38.531737</v>
      </c>
      <c r="F6478" s="0" t="n">
        <v>110.494773</v>
      </c>
      <c r="G6478" s="0" t="n">
        <v>0.0007635419772</v>
      </c>
      <c r="H6478" s="0" t="n">
        <v>1694.67</v>
      </c>
      <c r="I6478" s="0" t="n">
        <v>1.6015</v>
      </c>
      <c r="J6478" s="0" t="n">
        <v>3.77906999999999</v>
      </c>
      <c r="K6478" s="0" t="n">
        <v>344</v>
      </c>
      <c r="L6478" s="0" t="s">
        <v>20</v>
      </c>
      <c r="M6478" s="0" t="n">
        <f aca="false">35.3*G6478</f>
        <v>0.02695303179516</v>
      </c>
      <c r="N6478" s="0" t="n">
        <f aca="false">M6478*1000/365</f>
        <v>0.0738439227264658</v>
      </c>
      <c r="O6478" s="0" t="n">
        <f aca="false">Table1[[#This Row],[Detection frequency 2021]]/100*365</f>
        <v>13.7936055</v>
      </c>
      <c r="P6478" s="0" t="n">
        <f aca="false">Table1[[#This Row],[Flared days/year]]/12</f>
        <v>1.149467125</v>
      </c>
      <c r="Q6478" s="2" t="n">
        <f aca="false">Table1[[#This Row],['#days per month]]-P6534</f>
        <v>0.72701308333333</v>
      </c>
    </row>
    <row r="6479" customFormat="false" ht="15.75" hidden="true" customHeight="false" outlineLevel="0" collapsed="false">
      <c r="A6479" s="0" t="s">
        <v>645</v>
      </c>
      <c r="B6479" s="0" t="s">
        <v>646</v>
      </c>
      <c r="C6479" s="0" t="s">
        <v>6656</v>
      </c>
      <c r="D6479" s="0" t="n">
        <v>2708</v>
      </c>
      <c r="E6479" s="0" t="n">
        <v>32.235957</v>
      </c>
      <c r="F6479" s="0" t="n">
        <v>-101.423121</v>
      </c>
      <c r="G6479" s="0" t="n">
        <v>0.0007629637231</v>
      </c>
      <c r="H6479" s="0" t="n">
        <v>1927.18</v>
      </c>
      <c r="I6479" s="0" t="n">
        <v>1.73590999999999</v>
      </c>
      <c r="J6479" s="0" t="n">
        <v>3.003</v>
      </c>
      <c r="K6479" s="0" t="n">
        <v>333</v>
      </c>
      <c r="L6479" s="0" t="s">
        <v>20</v>
      </c>
      <c r="M6479" s="0" t="n">
        <f aca="false">35.3*G6479</f>
        <v>0.02693261942543</v>
      </c>
      <c r="N6479" s="0" t="n">
        <f aca="false">M6479*1000/365</f>
        <v>0.0737879984258356</v>
      </c>
      <c r="O6479" s="0" t="n">
        <f aca="false">Table1[[#This Row],[Detection frequency 2021]]/100*365</f>
        <v>10.96095</v>
      </c>
      <c r="P6479" s="0" t="n">
        <f aca="false">Table1[[#This Row],[Flared days/year]]/12</f>
        <v>0.9134125</v>
      </c>
      <c r="Q6479" s="2" t="n">
        <f aca="false">Table1[[#This Row],['#days per month]]-P6535</f>
        <v>0.206048583333333</v>
      </c>
    </row>
    <row r="6480" customFormat="false" ht="15.75" hidden="true" customHeight="false" outlineLevel="0" collapsed="false">
      <c r="A6480" s="0" t="s">
        <v>161</v>
      </c>
      <c r="B6480" s="0" t="s">
        <v>162</v>
      </c>
      <c r="C6480" s="0" t="s">
        <v>6657</v>
      </c>
      <c r="D6480" s="0" t="n">
        <v>9594</v>
      </c>
      <c r="E6480" s="0" t="n">
        <v>41.145792</v>
      </c>
      <c r="F6480" s="0" t="n">
        <v>81.44715</v>
      </c>
      <c r="G6480" s="0" t="n">
        <v>0.000762585069399999</v>
      </c>
      <c r="H6480" s="0" t="n">
        <v>1667.85</v>
      </c>
      <c r="I6480" s="0" t="n">
        <v>0.905903</v>
      </c>
      <c r="J6480" s="0" t="n">
        <v>4.375</v>
      </c>
      <c r="K6480" s="0" t="n">
        <v>320</v>
      </c>
      <c r="L6480" s="0" t="s">
        <v>20</v>
      </c>
      <c r="M6480" s="0" t="n">
        <f aca="false">35.3*G6480</f>
        <v>0.02691925294982</v>
      </c>
      <c r="N6480" s="0" t="n">
        <f aca="false">M6480*1000/365</f>
        <v>0.0737513779447122</v>
      </c>
      <c r="O6480" s="0" t="n">
        <f aca="false">Table1[[#This Row],[Detection frequency 2021]]/100*365</f>
        <v>15.96875</v>
      </c>
      <c r="P6480" s="0" t="n">
        <f aca="false">Table1[[#This Row],[Flared days/year]]/12</f>
        <v>1.33072916666667</v>
      </c>
      <c r="Q6480" s="2" t="n">
        <f aca="false">Table1[[#This Row],['#days per month]]-P6536</f>
        <v>-0.0393895833333338</v>
      </c>
    </row>
    <row r="6481" customFormat="false" ht="15.75" hidden="true" customHeight="false" outlineLevel="0" collapsed="false">
      <c r="A6481" s="0" t="s">
        <v>161</v>
      </c>
      <c r="B6481" s="0" t="s">
        <v>162</v>
      </c>
      <c r="C6481" s="0" t="s">
        <v>6658</v>
      </c>
      <c r="D6481" s="0" t="n">
        <v>11013</v>
      </c>
      <c r="E6481" s="0" t="n">
        <v>36.6731039999999</v>
      </c>
      <c r="F6481" s="0" t="n">
        <v>108.520945</v>
      </c>
      <c r="G6481" s="0" t="n">
        <v>0.000762582134099999</v>
      </c>
      <c r="H6481" s="0" t="n">
        <v>1805.57</v>
      </c>
      <c r="I6481" s="0" t="n">
        <v>1.6015</v>
      </c>
      <c r="J6481" s="0" t="n">
        <v>3.37838</v>
      </c>
      <c r="K6481" s="0" t="n">
        <v>296</v>
      </c>
      <c r="L6481" s="0" t="s">
        <v>20</v>
      </c>
      <c r="M6481" s="0" t="n">
        <f aca="false">35.3*G6481</f>
        <v>0.02691914933373</v>
      </c>
      <c r="N6481" s="0" t="n">
        <f aca="false">M6481*1000/365</f>
        <v>0.0737510940650136</v>
      </c>
      <c r="O6481" s="0" t="n">
        <f aca="false">Table1[[#This Row],[Detection frequency 2021]]/100*365</f>
        <v>12.331087</v>
      </c>
      <c r="P6481" s="0" t="n">
        <f aca="false">Table1[[#This Row],[Flared days/year]]/12</f>
        <v>1.02759058333333</v>
      </c>
      <c r="Q6481" s="2" t="n">
        <f aca="false">Table1[[#This Row],['#days per month]]-P6537</f>
        <v>-0.8319445</v>
      </c>
    </row>
    <row r="6482" customFormat="false" ht="15.75" hidden="true" customHeight="false" outlineLevel="0" collapsed="false">
      <c r="A6482" s="0" t="s">
        <v>35</v>
      </c>
      <c r="B6482" s="0" t="s">
        <v>36</v>
      </c>
      <c r="C6482" s="0" t="s">
        <v>6659</v>
      </c>
      <c r="D6482" s="0" t="n">
        <v>3683</v>
      </c>
      <c r="E6482" s="0" t="n">
        <v>20.704908</v>
      </c>
      <c r="F6482" s="0" t="n">
        <v>-97.606118</v>
      </c>
      <c r="G6482" s="0" t="n">
        <v>0.000762012685899999</v>
      </c>
      <c r="H6482" s="0" t="n">
        <v>1782.71</v>
      </c>
      <c r="I6482" s="0" t="n">
        <v>1.6015</v>
      </c>
      <c r="J6482" s="0" t="n">
        <v>6.14035</v>
      </c>
      <c r="K6482" s="0" t="n">
        <v>228</v>
      </c>
      <c r="L6482" s="0" t="s">
        <v>20</v>
      </c>
      <c r="M6482" s="0" t="n">
        <f aca="false">35.3*G6482</f>
        <v>0.02689904781227</v>
      </c>
      <c r="N6482" s="0" t="n">
        <f aca="false">M6482*1000/365</f>
        <v>0.0736960214034793</v>
      </c>
      <c r="O6482" s="0" t="n">
        <f aca="false">Table1[[#This Row],[Detection frequency 2021]]/100*365</f>
        <v>22.4122775</v>
      </c>
      <c r="P6482" s="0" t="n">
        <f aca="false">Table1[[#This Row],[Flared days/year]]/12</f>
        <v>1.86768979166667</v>
      </c>
      <c r="Q6482" s="2" t="n">
        <f aca="false">Table1[[#This Row],['#days per month]]-P6538</f>
        <v>1.11480125</v>
      </c>
    </row>
    <row r="6483" customFormat="false" ht="15.75" hidden="true" customHeight="false" outlineLevel="0" collapsed="false">
      <c r="A6483" s="0" t="s">
        <v>645</v>
      </c>
      <c r="B6483" s="0" t="s">
        <v>646</v>
      </c>
      <c r="C6483" s="0" t="s">
        <v>6660</v>
      </c>
      <c r="D6483" s="0" t="n">
        <v>1579</v>
      </c>
      <c r="E6483" s="0" t="n">
        <v>31.9151849999999</v>
      </c>
      <c r="F6483" s="0" t="n">
        <v>-103.739573</v>
      </c>
      <c r="G6483" s="0" t="n">
        <v>0.0007618776621</v>
      </c>
      <c r="H6483" s="0" t="n">
        <v>1914.56</v>
      </c>
      <c r="I6483" s="0" t="n">
        <v>3.81838</v>
      </c>
      <c r="J6483" s="0" t="n">
        <v>3.96340999999999</v>
      </c>
      <c r="K6483" s="0" t="n">
        <v>328</v>
      </c>
      <c r="L6483" s="0" t="s">
        <v>20</v>
      </c>
      <c r="M6483" s="0" t="n">
        <f aca="false">35.3*G6483</f>
        <v>0.02689428147213</v>
      </c>
      <c r="N6483" s="0" t="n">
        <f aca="false">M6483*1000/365</f>
        <v>0.0736829629373425</v>
      </c>
      <c r="O6483" s="0" t="n">
        <f aca="false">Table1[[#This Row],[Detection frequency 2021]]/100*365</f>
        <v>14.4664465</v>
      </c>
      <c r="P6483" s="0" t="n">
        <f aca="false">Table1[[#This Row],[Flared days/year]]/12</f>
        <v>1.20553720833333</v>
      </c>
      <c r="Q6483" s="2" t="n">
        <f aca="false">Table1[[#This Row],['#days per month]]-P6539</f>
        <v>-0.282233208333336</v>
      </c>
    </row>
    <row r="6484" customFormat="false" ht="15.75" hidden="true" customHeight="false" outlineLevel="0" collapsed="false">
      <c r="A6484" s="0" t="s">
        <v>645</v>
      </c>
      <c r="B6484" s="0" t="s">
        <v>646</v>
      </c>
      <c r="C6484" s="0" t="s">
        <v>6661</v>
      </c>
      <c r="D6484" s="0" t="n">
        <v>2173</v>
      </c>
      <c r="E6484" s="0" t="n">
        <v>30.935653</v>
      </c>
      <c r="F6484" s="0" t="n">
        <v>-102.804803</v>
      </c>
      <c r="G6484" s="0" t="n">
        <v>0.0007615254261</v>
      </c>
      <c r="H6484" s="0" t="n">
        <v>1896.06</v>
      </c>
      <c r="I6484" s="0" t="n">
        <v>2.20693</v>
      </c>
      <c r="J6484" s="0" t="n">
        <v>3.32325999999999</v>
      </c>
      <c r="K6484" s="0" t="n">
        <v>331</v>
      </c>
      <c r="L6484" s="0" t="s">
        <v>20</v>
      </c>
      <c r="M6484" s="0" t="n">
        <f aca="false">35.3*G6484</f>
        <v>0.02688184754133</v>
      </c>
      <c r="N6484" s="0" t="n">
        <f aca="false">M6484*1000/365</f>
        <v>0.0736488973735069</v>
      </c>
      <c r="O6484" s="0" t="n">
        <f aca="false">Table1[[#This Row],[Detection frequency 2021]]/100*365</f>
        <v>12.129899</v>
      </c>
      <c r="P6484" s="0" t="n">
        <f aca="false">Table1[[#This Row],[Flared days/year]]/12</f>
        <v>1.01082491666666</v>
      </c>
      <c r="Q6484" s="2" t="n">
        <f aca="false">Table1[[#This Row],['#days per month]]-P6540</f>
        <v>0.38089270833333</v>
      </c>
    </row>
    <row r="6485" customFormat="false" ht="15.75" hidden="true" customHeight="false" outlineLevel="0" collapsed="false">
      <c r="A6485" s="0" t="s">
        <v>645</v>
      </c>
      <c r="B6485" s="0" t="s">
        <v>646</v>
      </c>
      <c r="C6485" s="0" t="s">
        <v>6662</v>
      </c>
      <c r="D6485" s="0" t="n">
        <v>550</v>
      </c>
      <c r="E6485" s="0" t="n">
        <v>48.5731849999999</v>
      </c>
      <c r="F6485" s="0" t="n">
        <v>-103.45195</v>
      </c>
      <c r="G6485" s="0" t="n">
        <v>0.000761008813299999</v>
      </c>
      <c r="H6485" s="0" t="n">
        <v>1960.02</v>
      </c>
      <c r="I6485" s="0" t="n">
        <v>2.08115999999999</v>
      </c>
      <c r="J6485" s="0" t="n">
        <v>5.57276</v>
      </c>
      <c r="K6485" s="0" t="n">
        <v>323</v>
      </c>
      <c r="L6485" s="0" t="s">
        <v>20</v>
      </c>
      <c r="M6485" s="0" t="n">
        <f aca="false">35.3*G6485</f>
        <v>0.02686361110949</v>
      </c>
      <c r="N6485" s="0" t="n">
        <f aca="false">M6485*1000/365</f>
        <v>0.0735989345465479</v>
      </c>
      <c r="O6485" s="0" t="n">
        <f aca="false">Table1[[#This Row],[Detection frequency 2021]]/100*365</f>
        <v>20.340574</v>
      </c>
      <c r="P6485" s="0" t="n">
        <f aca="false">Table1[[#This Row],[Flared days/year]]/12</f>
        <v>1.69504783333333</v>
      </c>
      <c r="Q6485" s="2" t="n">
        <f aca="false">Table1[[#This Row],['#days per month]]-P6541</f>
        <v>0.367774</v>
      </c>
    </row>
    <row r="6486" customFormat="false" ht="15.75" hidden="true" customHeight="false" outlineLevel="0" collapsed="false">
      <c r="A6486" s="0" t="s">
        <v>161</v>
      </c>
      <c r="B6486" s="0" t="s">
        <v>162</v>
      </c>
      <c r="C6486" s="0" t="s">
        <v>6663</v>
      </c>
      <c r="D6486" s="0" t="n">
        <v>11141</v>
      </c>
      <c r="E6486" s="0" t="n">
        <v>38.2568799999999</v>
      </c>
      <c r="F6486" s="0" t="n">
        <v>110.591771</v>
      </c>
      <c r="G6486" s="0" t="n">
        <v>0.0007606947362</v>
      </c>
      <c r="H6486" s="0" t="n">
        <v>1688.22</v>
      </c>
      <c r="I6486" s="0" t="n">
        <v>1.6015</v>
      </c>
      <c r="J6486" s="0" t="n">
        <v>2.05279</v>
      </c>
      <c r="K6486" s="0" t="n">
        <v>341</v>
      </c>
      <c r="L6486" s="0" t="s">
        <v>20</v>
      </c>
      <c r="M6486" s="0" t="n">
        <f aca="false">35.3*G6486</f>
        <v>0.02685252418786</v>
      </c>
      <c r="N6486" s="0" t="n">
        <f aca="false">M6486*1000/365</f>
        <v>0.0735685594187945</v>
      </c>
      <c r="O6486" s="0" t="n">
        <f aca="false">Table1[[#This Row],[Detection frequency 2021]]/100*365</f>
        <v>7.4926835</v>
      </c>
      <c r="P6486" s="0" t="n">
        <f aca="false">Table1[[#This Row],[Flared days/year]]/12</f>
        <v>0.624390291666667</v>
      </c>
      <c r="Q6486" s="2" t="n">
        <f aca="false">Table1[[#This Row],['#days per month]]-P6542</f>
        <v>0.200759125</v>
      </c>
    </row>
    <row r="6487" customFormat="false" ht="15.75" hidden="true" customHeight="false" outlineLevel="0" collapsed="false">
      <c r="A6487" s="0" t="s">
        <v>161</v>
      </c>
      <c r="B6487" s="0" t="s">
        <v>162</v>
      </c>
      <c r="C6487" s="0" t="s">
        <v>6664</v>
      </c>
      <c r="D6487" s="0" t="n">
        <v>9851</v>
      </c>
      <c r="E6487" s="0" t="n">
        <v>44.10249</v>
      </c>
      <c r="F6487" s="0" t="n">
        <v>89.636445</v>
      </c>
      <c r="G6487" s="0" t="n">
        <v>0.0007604012062</v>
      </c>
      <c r="H6487" s="0" t="n">
        <v>1551.96</v>
      </c>
      <c r="I6487" s="0" t="n">
        <v>0.681739</v>
      </c>
      <c r="J6487" s="0" t="n">
        <v>4.34783</v>
      </c>
      <c r="K6487" s="0" t="n">
        <v>345</v>
      </c>
      <c r="L6487" s="0" t="s">
        <v>20</v>
      </c>
      <c r="M6487" s="0" t="n">
        <f aca="false">35.3*G6487</f>
        <v>0.02684216257886</v>
      </c>
      <c r="N6487" s="0" t="n">
        <f aca="false">M6487*1000/365</f>
        <v>0.0735401714489315</v>
      </c>
      <c r="O6487" s="0" t="n">
        <f aca="false">Table1[[#This Row],[Detection frequency 2021]]/100*365</f>
        <v>15.8695795</v>
      </c>
      <c r="P6487" s="0" t="n">
        <f aca="false">Table1[[#This Row],[Flared days/year]]/12</f>
        <v>1.32246495833333</v>
      </c>
      <c r="Q6487" s="2" t="n">
        <f aca="false">Table1[[#This Row],['#days per month]]-P6543</f>
        <v>0.407677625</v>
      </c>
    </row>
    <row r="6488" customFormat="false" ht="15.75" hidden="true" customHeight="false" outlineLevel="0" collapsed="false">
      <c r="A6488" s="0" t="s">
        <v>645</v>
      </c>
      <c r="B6488" s="0" t="s">
        <v>646</v>
      </c>
      <c r="C6488" s="0" t="s">
        <v>6665</v>
      </c>
      <c r="D6488" s="0" t="n">
        <v>2878</v>
      </c>
      <c r="E6488" s="0" t="n">
        <v>28.497477</v>
      </c>
      <c r="F6488" s="0" t="n">
        <v>-99.516037</v>
      </c>
      <c r="G6488" s="0" t="n">
        <v>0.000760286729499999</v>
      </c>
      <c r="H6488" s="0" t="n">
        <v>1946.8</v>
      </c>
      <c r="I6488" s="0" t="n">
        <v>2.05549</v>
      </c>
      <c r="J6488" s="0" t="n">
        <v>4.40251999999999</v>
      </c>
      <c r="K6488" s="0" t="n">
        <v>318</v>
      </c>
      <c r="L6488" s="0" t="s">
        <v>20</v>
      </c>
      <c r="M6488" s="0" t="n">
        <f aca="false">35.3*G6488</f>
        <v>0.02683812155135</v>
      </c>
      <c r="N6488" s="0" t="n">
        <f aca="false">M6488*1000/365</f>
        <v>0.0735291001406848</v>
      </c>
      <c r="O6488" s="0" t="n">
        <f aca="false">Table1[[#This Row],[Detection frequency 2021]]/100*365</f>
        <v>16.069198</v>
      </c>
      <c r="P6488" s="0" t="n">
        <f aca="false">Table1[[#This Row],[Flared days/year]]/12</f>
        <v>1.33909983333333</v>
      </c>
      <c r="Q6488" s="2" t="n">
        <f aca="false">Table1[[#This Row],['#days per month]]-P6544</f>
        <v>-0.602389916666669</v>
      </c>
    </row>
    <row r="6489" customFormat="false" ht="15.75" hidden="true" customHeight="false" outlineLevel="0" collapsed="false">
      <c r="A6489" s="0" t="s">
        <v>645</v>
      </c>
      <c r="B6489" s="0" t="s">
        <v>646</v>
      </c>
      <c r="C6489" s="0" t="s">
        <v>6666</v>
      </c>
      <c r="D6489" s="0" t="n">
        <v>3241</v>
      </c>
      <c r="E6489" s="0" t="n">
        <v>29.03527</v>
      </c>
      <c r="F6489" s="0" t="n">
        <v>-97.7854859999999</v>
      </c>
      <c r="G6489" s="0" t="n">
        <v>0.000760113546799999</v>
      </c>
      <c r="H6489" s="0" t="n">
        <v>1921.37</v>
      </c>
      <c r="I6489" s="0" t="n">
        <v>2.33626</v>
      </c>
      <c r="J6489" s="0" t="n">
        <v>5.48387</v>
      </c>
      <c r="K6489" s="0" t="n">
        <v>310</v>
      </c>
      <c r="L6489" s="0" t="s">
        <v>20</v>
      </c>
      <c r="M6489" s="0" t="n">
        <f aca="false">35.3*G6489</f>
        <v>0.02683200820204</v>
      </c>
      <c r="N6489" s="0" t="n">
        <f aca="false">M6489*1000/365</f>
        <v>0.0735123512384657</v>
      </c>
      <c r="O6489" s="0" t="n">
        <f aca="false">Table1[[#This Row],[Detection frequency 2021]]/100*365</f>
        <v>20.0161255</v>
      </c>
      <c r="P6489" s="0" t="n">
        <f aca="false">Table1[[#This Row],[Flared days/year]]/12</f>
        <v>1.66801045833333</v>
      </c>
      <c r="Q6489" s="2" t="n">
        <f aca="false">Table1[[#This Row],['#days per month]]-P6545</f>
        <v>0.928395750000003</v>
      </c>
    </row>
    <row r="6490" customFormat="false" ht="15.75" hidden="true" customHeight="false" outlineLevel="0" collapsed="false">
      <c r="A6490" s="0" t="s">
        <v>24</v>
      </c>
      <c r="B6490" s="0" t="s">
        <v>25</v>
      </c>
      <c r="C6490" s="0" t="s">
        <v>6667</v>
      </c>
      <c r="D6490" s="0" t="n">
        <v>7072</v>
      </c>
      <c r="E6490" s="0" t="n">
        <v>54.8302089999999</v>
      </c>
      <c r="F6490" s="0" t="n">
        <v>56.682677</v>
      </c>
      <c r="G6490" s="0" t="n">
        <v>0.0007598082756</v>
      </c>
      <c r="H6490" s="0" t="n">
        <v>1937.5</v>
      </c>
      <c r="I6490" s="0" t="n">
        <v>1.6015</v>
      </c>
      <c r="J6490" s="0" t="n">
        <v>7.94223999999999</v>
      </c>
      <c r="K6490" s="0" t="n">
        <v>277</v>
      </c>
      <c r="L6490" s="0" t="s">
        <v>20</v>
      </c>
      <c r="M6490" s="0" t="n">
        <f aca="false">35.3*G6490</f>
        <v>0.02682123212868</v>
      </c>
      <c r="N6490" s="0" t="n">
        <f aca="false">M6490*1000/365</f>
        <v>0.0734828277498082</v>
      </c>
      <c r="O6490" s="0" t="n">
        <f aca="false">Table1[[#This Row],[Detection frequency 2021]]/100*365</f>
        <v>28.989176</v>
      </c>
      <c r="P6490" s="0" t="n">
        <f aca="false">Table1[[#This Row],[Flared days/year]]/12</f>
        <v>2.41576466666666</v>
      </c>
      <c r="Q6490" s="2" t="n">
        <f aca="false">Table1[[#This Row],['#days per month]]-P6546</f>
        <v>0.766667291666664</v>
      </c>
    </row>
    <row r="6491" customFormat="false" ht="15.75" hidden="true" customHeight="false" outlineLevel="0" collapsed="false">
      <c r="A6491" s="0" t="s">
        <v>645</v>
      </c>
      <c r="B6491" s="0" t="s">
        <v>646</v>
      </c>
      <c r="C6491" s="0" t="s">
        <v>6668</v>
      </c>
      <c r="D6491" s="0" t="n">
        <v>1549</v>
      </c>
      <c r="E6491" s="0" t="n">
        <v>31.384151</v>
      </c>
      <c r="F6491" s="0" t="n">
        <v>-103.789982999999</v>
      </c>
      <c r="G6491" s="0" t="n">
        <v>0.0007596145458</v>
      </c>
      <c r="H6491" s="0" t="n">
        <v>1826.05</v>
      </c>
      <c r="I6491" s="0" t="n">
        <v>1.93498</v>
      </c>
      <c r="J6491" s="0" t="n">
        <v>2.71903</v>
      </c>
      <c r="K6491" s="0" t="n">
        <v>331</v>
      </c>
      <c r="L6491" s="0" t="s">
        <v>20</v>
      </c>
      <c r="M6491" s="0" t="n">
        <f aca="false">35.3*G6491</f>
        <v>0.02681439346674</v>
      </c>
      <c r="N6491" s="0" t="n">
        <f aca="false">M6491*1000/365</f>
        <v>0.0734640916896986</v>
      </c>
      <c r="O6491" s="0" t="n">
        <f aca="false">Table1[[#This Row],[Detection frequency 2021]]/100*365</f>
        <v>9.9244595</v>
      </c>
      <c r="P6491" s="0" t="n">
        <f aca="false">Table1[[#This Row],[Flared days/year]]/12</f>
        <v>0.827038291666667</v>
      </c>
      <c r="Q6491" s="2" t="n">
        <f aca="false">Table1[[#This Row],['#days per month]]-P6547</f>
        <v>-0.851803541666667</v>
      </c>
    </row>
    <row r="6492" customFormat="false" ht="15.75" hidden="true" customHeight="false" outlineLevel="0" collapsed="false">
      <c r="A6492" s="0" t="s">
        <v>645</v>
      </c>
      <c r="B6492" s="0" t="s">
        <v>646</v>
      </c>
      <c r="C6492" s="0" t="s">
        <v>6669</v>
      </c>
      <c r="D6492" s="0" t="n">
        <v>1898</v>
      </c>
      <c r="E6492" s="0" t="n">
        <v>32.140135</v>
      </c>
      <c r="F6492" s="0" t="n">
        <v>-103.462770999999</v>
      </c>
      <c r="G6492" s="0" t="n">
        <v>0.0007582613725</v>
      </c>
      <c r="H6492" s="0" t="n">
        <v>1948.89</v>
      </c>
      <c r="I6492" s="0" t="n">
        <v>1.6015</v>
      </c>
      <c r="J6492" s="0" t="n">
        <v>3.64742</v>
      </c>
      <c r="K6492" s="0" t="n">
        <v>329</v>
      </c>
      <c r="L6492" s="0" t="s">
        <v>20</v>
      </c>
      <c r="M6492" s="0" t="n">
        <f aca="false">35.3*G6492</f>
        <v>0.02676662644925</v>
      </c>
      <c r="N6492" s="0" t="n">
        <f aca="false">M6492*1000/365</f>
        <v>0.0733332231486301</v>
      </c>
      <c r="O6492" s="0" t="n">
        <f aca="false">Table1[[#This Row],[Detection frequency 2021]]/100*365</f>
        <v>13.313083</v>
      </c>
      <c r="P6492" s="0" t="n">
        <f aca="false">Table1[[#This Row],[Flared days/year]]/12</f>
        <v>1.10942358333333</v>
      </c>
      <c r="Q6492" s="2" t="n">
        <f aca="false">Table1[[#This Row],['#days per month]]-P6548</f>
        <v>0.0187853333333363</v>
      </c>
    </row>
    <row r="6493" customFormat="false" ht="15.75" hidden="true" customHeight="false" outlineLevel="0" collapsed="false">
      <c r="A6493" s="0" t="s">
        <v>161</v>
      </c>
      <c r="B6493" s="0" t="s">
        <v>162</v>
      </c>
      <c r="C6493" s="0" t="s">
        <v>6670</v>
      </c>
      <c r="D6493" s="0" t="n">
        <v>11122</v>
      </c>
      <c r="E6493" s="0" t="n">
        <v>36.550354</v>
      </c>
      <c r="F6493" s="0" t="n">
        <v>110.138434</v>
      </c>
      <c r="G6493" s="0" t="n">
        <v>0.0007572457587</v>
      </c>
      <c r="H6493" s="0" t="n">
        <v>1755.43</v>
      </c>
      <c r="I6493" s="0" t="n">
        <v>1.6015</v>
      </c>
      <c r="J6493" s="0" t="n">
        <v>2.34899</v>
      </c>
      <c r="K6493" s="0" t="n">
        <v>298</v>
      </c>
      <c r="L6493" s="0" t="s">
        <v>20</v>
      </c>
      <c r="M6493" s="0" t="n">
        <f aca="false">35.3*G6493</f>
        <v>0.02673077528211</v>
      </c>
      <c r="N6493" s="0" t="n">
        <f aca="false">M6493*1000/365</f>
        <v>0.0732350007729041</v>
      </c>
      <c r="O6493" s="0" t="n">
        <f aca="false">Table1[[#This Row],[Detection frequency 2021]]/100*365</f>
        <v>8.5738135</v>
      </c>
      <c r="P6493" s="0" t="n">
        <f aca="false">Table1[[#This Row],[Flared days/year]]/12</f>
        <v>0.714484458333333</v>
      </c>
      <c r="Q6493" s="2" t="n">
        <f aca="false">Table1[[#This Row],['#days per month]]-P6549</f>
        <v>0.546899575</v>
      </c>
    </row>
    <row r="6494" customFormat="false" ht="15.75" hidden="true" customHeight="false" outlineLevel="0" collapsed="false">
      <c r="A6494" s="0" t="s">
        <v>24</v>
      </c>
      <c r="B6494" s="0" t="s">
        <v>25</v>
      </c>
      <c r="C6494" s="0" t="s">
        <v>6671</v>
      </c>
      <c r="D6494" s="0" t="n">
        <v>9184</v>
      </c>
      <c r="E6494" s="0" t="n">
        <v>66.3994209999999</v>
      </c>
      <c r="F6494" s="0" t="n">
        <v>77.146169</v>
      </c>
      <c r="G6494" s="0" t="n">
        <v>0.0007570813819</v>
      </c>
      <c r="H6494" s="0" t="n">
        <v>1843</v>
      </c>
      <c r="I6494" s="0" t="n">
        <v>1.6015</v>
      </c>
      <c r="J6494" s="0" t="n">
        <v>0.879765</v>
      </c>
      <c r="K6494" s="0" t="n">
        <v>341</v>
      </c>
      <c r="L6494" s="0" t="s">
        <v>218</v>
      </c>
      <c r="M6494" s="0" t="n">
        <f aca="false">35.3*G6494</f>
        <v>0.02672497278107</v>
      </c>
      <c r="N6494" s="0" t="n">
        <f aca="false">M6494*1000/365</f>
        <v>0.0732191035097808</v>
      </c>
      <c r="O6494" s="0" t="n">
        <f aca="false">Table1[[#This Row],[Detection frequency 2021]]/100*365</f>
        <v>3.21114225</v>
      </c>
      <c r="P6494" s="0" t="n">
        <f aca="false">Table1[[#This Row],[Flared days/year]]/12</f>
        <v>0.2675951875</v>
      </c>
      <c r="Q6494" s="2" t="n">
        <f aca="false">Table1[[#This Row],['#days per month]]-P6550</f>
        <v>-1.2949059375</v>
      </c>
    </row>
    <row r="6495" customFormat="false" ht="15.75" hidden="true" customHeight="false" outlineLevel="0" collapsed="false">
      <c r="A6495" s="0" t="s">
        <v>201</v>
      </c>
      <c r="B6495" s="0" t="s">
        <v>202</v>
      </c>
      <c r="C6495" s="0" t="s">
        <v>6672</v>
      </c>
      <c r="D6495" s="0" t="n">
        <v>7217</v>
      </c>
      <c r="E6495" s="0" t="n">
        <v>28.219683</v>
      </c>
      <c r="F6495" s="0" t="n">
        <v>33.458836</v>
      </c>
      <c r="G6495" s="0" t="n">
        <v>0.0007555579612</v>
      </c>
      <c r="H6495" s="0" t="n">
        <v>1798.57</v>
      </c>
      <c r="I6495" s="0" t="n">
        <v>1.6015</v>
      </c>
      <c r="J6495" s="0" t="n">
        <v>6.4133</v>
      </c>
      <c r="K6495" s="0" t="n">
        <v>421</v>
      </c>
      <c r="L6495" s="0" t="s">
        <v>20</v>
      </c>
      <c r="M6495" s="0" t="n">
        <f aca="false">35.3*G6495</f>
        <v>0.02667119603036</v>
      </c>
      <c r="N6495" s="0" t="n">
        <f aca="false">M6495*1000/365</f>
        <v>0.0730717699461918</v>
      </c>
      <c r="O6495" s="0" t="n">
        <f aca="false">Table1[[#This Row],[Detection frequency 2021]]/100*365</f>
        <v>23.408545</v>
      </c>
      <c r="P6495" s="0" t="n">
        <f aca="false">Table1[[#This Row],[Flared days/year]]/12</f>
        <v>1.95071208333333</v>
      </c>
      <c r="Q6495" s="2" t="n">
        <f aca="false">Table1[[#This Row],['#days per month]]-P6551</f>
        <v>-0.55987045833333</v>
      </c>
    </row>
    <row r="6496" customFormat="false" ht="15.75" hidden="true" customHeight="false" outlineLevel="0" collapsed="false">
      <c r="A6496" s="0" t="s">
        <v>24</v>
      </c>
      <c r="B6496" s="0" t="s">
        <v>25</v>
      </c>
      <c r="C6496" s="0" t="s">
        <v>6673</v>
      </c>
      <c r="D6496" s="0" t="n">
        <v>7046</v>
      </c>
      <c r="E6496" s="0" t="n">
        <v>54.16582</v>
      </c>
      <c r="F6496" s="0" t="n">
        <v>55.83309</v>
      </c>
      <c r="G6496" s="0" t="n">
        <v>0.0007544425472</v>
      </c>
      <c r="H6496" s="0" t="n">
        <v>1867.14</v>
      </c>
      <c r="I6496" s="0" t="n">
        <v>1.6015</v>
      </c>
      <c r="J6496" s="0" t="n">
        <v>4.05405</v>
      </c>
      <c r="K6496" s="0" t="n">
        <v>296</v>
      </c>
      <c r="L6496" s="0" t="s">
        <v>20</v>
      </c>
      <c r="M6496" s="0" t="n">
        <f aca="false">35.3*G6496</f>
        <v>0.02663182191616</v>
      </c>
      <c r="N6496" s="0" t="n">
        <f aca="false">M6496*1000/365</f>
        <v>0.0729638956607123</v>
      </c>
      <c r="O6496" s="0" t="n">
        <f aca="false">Table1[[#This Row],[Detection frequency 2021]]/100*365</f>
        <v>14.7972825</v>
      </c>
      <c r="P6496" s="0" t="n">
        <f aca="false">Table1[[#This Row],[Flared days/year]]/12</f>
        <v>1.233106875</v>
      </c>
      <c r="Q6496" s="2" t="n">
        <f aca="false">Table1[[#This Row],['#days per month]]-P6552</f>
        <v>-0.287726458333333</v>
      </c>
    </row>
    <row r="6497" customFormat="false" ht="15.75" hidden="true" customHeight="false" outlineLevel="0" collapsed="false">
      <c r="A6497" s="0" t="s">
        <v>645</v>
      </c>
      <c r="B6497" s="0" t="s">
        <v>646</v>
      </c>
      <c r="C6497" s="0" t="s">
        <v>6674</v>
      </c>
      <c r="D6497" s="0" t="n">
        <v>1790</v>
      </c>
      <c r="E6497" s="0" t="n">
        <v>31.576244</v>
      </c>
      <c r="F6497" s="0" t="n">
        <v>-103.558375</v>
      </c>
      <c r="G6497" s="0" t="n">
        <v>0.0007539670286</v>
      </c>
      <c r="H6497" s="0" t="n">
        <v>1886.37</v>
      </c>
      <c r="I6497" s="0" t="n">
        <v>2.23316</v>
      </c>
      <c r="J6497" s="0" t="n">
        <v>3.51906</v>
      </c>
      <c r="K6497" s="0" t="n">
        <v>341</v>
      </c>
      <c r="L6497" s="0" t="s">
        <v>20</v>
      </c>
      <c r="M6497" s="0" t="n">
        <f aca="false">35.3*G6497</f>
        <v>0.02661503610958</v>
      </c>
      <c r="N6497" s="0" t="n">
        <f aca="false">M6497*1000/365</f>
        <v>0.0729179071495343</v>
      </c>
      <c r="O6497" s="0" t="n">
        <f aca="false">Table1[[#This Row],[Detection frequency 2021]]/100*365</f>
        <v>12.844569</v>
      </c>
      <c r="P6497" s="0" t="n">
        <f aca="false">Table1[[#This Row],[Flared days/year]]/12</f>
        <v>1.07038075</v>
      </c>
      <c r="Q6497" s="2" t="n">
        <f aca="false">Table1[[#This Row],['#days per month]]-P6553</f>
        <v>0.463565208333337</v>
      </c>
    </row>
    <row r="6498" customFormat="false" ht="15.75" hidden="true" customHeight="false" outlineLevel="0" collapsed="false">
      <c r="A6498" s="0" t="s">
        <v>715</v>
      </c>
      <c r="B6498" s="0" t="s">
        <v>716</v>
      </c>
      <c r="C6498" s="0" t="s">
        <v>6675</v>
      </c>
      <c r="D6498" s="0" t="n">
        <v>9919</v>
      </c>
      <c r="E6498" s="0" t="n">
        <v>38.741019</v>
      </c>
      <c r="F6498" s="0" t="n">
        <v>65.63179</v>
      </c>
      <c r="G6498" s="0" t="n">
        <v>0.0007539141932</v>
      </c>
      <c r="H6498" s="0" t="n">
        <v>1879.61</v>
      </c>
      <c r="I6498" s="0" t="n">
        <v>1.6015</v>
      </c>
      <c r="J6498" s="0" t="n">
        <v>6.31579</v>
      </c>
      <c r="K6498" s="0" t="n">
        <v>380</v>
      </c>
      <c r="L6498" s="0" t="s">
        <v>20</v>
      </c>
      <c r="M6498" s="0" t="n">
        <f aca="false">35.3*G6498</f>
        <v>0.02661317101996</v>
      </c>
      <c r="N6498" s="0" t="n">
        <f aca="false">M6498*1000/365</f>
        <v>0.0729127973149589</v>
      </c>
      <c r="O6498" s="0" t="n">
        <f aca="false">Table1[[#This Row],[Detection frequency 2021]]/100*365</f>
        <v>23.0526335</v>
      </c>
      <c r="P6498" s="0" t="n">
        <f aca="false">Table1[[#This Row],[Flared days/year]]/12</f>
        <v>1.92105279166667</v>
      </c>
      <c r="Q6498" s="2" t="n">
        <f aca="false">Table1[[#This Row],['#days per month]]-P6554</f>
        <v>0.211240708333334</v>
      </c>
    </row>
    <row r="6499" customFormat="false" ht="15.75" hidden="true" customHeight="false" outlineLevel="0" collapsed="false">
      <c r="A6499" s="0" t="s">
        <v>28</v>
      </c>
      <c r="B6499" s="0" t="s">
        <v>29</v>
      </c>
      <c r="C6499" s="0" t="s">
        <v>6676</v>
      </c>
      <c r="D6499" s="0" t="n">
        <v>9860</v>
      </c>
      <c r="E6499" s="0" t="n">
        <v>36.505327</v>
      </c>
      <c r="F6499" s="0" t="n">
        <v>60.862401</v>
      </c>
      <c r="G6499" s="0" t="n">
        <v>0.000753661757399999</v>
      </c>
      <c r="H6499" s="0" t="n">
        <v>1815.98</v>
      </c>
      <c r="I6499" s="0" t="n">
        <v>1.6015</v>
      </c>
      <c r="J6499" s="0" t="n">
        <v>6.01504</v>
      </c>
      <c r="K6499" s="0" t="n">
        <v>399</v>
      </c>
      <c r="L6499" s="0" t="s">
        <v>20</v>
      </c>
      <c r="M6499" s="0" t="n">
        <f aca="false">35.3*G6499</f>
        <v>0.02660426003622</v>
      </c>
      <c r="N6499" s="0" t="n">
        <f aca="false">M6499*1000/365</f>
        <v>0.0728883836608766</v>
      </c>
      <c r="O6499" s="0" t="n">
        <f aca="false">Table1[[#This Row],[Detection frequency 2021]]/100*365</f>
        <v>21.954896</v>
      </c>
      <c r="P6499" s="0" t="n">
        <f aca="false">Table1[[#This Row],[Flared days/year]]/12</f>
        <v>1.82957466666667</v>
      </c>
      <c r="Q6499" s="2" t="n">
        <f aca="false">Table1[[#This Row],['#days per month]]-P6555</f>
        <v>0.0611648750000029</v>
      </c>
    </row>
    <row r="6500" customFormat="false" ht="15.75" hidden="true" customHeight="false" outlineLevel="0" collapsed="false">
      <c r="A6500" s="0" t="s">
        <v>24</v>
      </c>
      <c r="B6500" s="0" t="s">
        <v>25</v>
      </c>
      <c r="C6500" s="0" t="s">
        <v>6677</v>
      </c>
      <c r="D6500" s="0" t="n">
        <v>9427</v>
      </c>
      <c r="E6500" s="0" t="n">
        <v>65.858261</v>
      </c>
      <c r="F6500" s="0" t="n">
        <v>80.404072</v>
      </c>
      <c r="G6500" s="0" t="n">
        <v>0.000753344744999999</v>
      </c>
      <c r="H6500" s="0" t="n">
        <v>1383.83</v>
      </c>
      <c r="I6500" s="0" t="n">
        <v>1.6015</v>
      </c>
      <c r="J6500" s="0" t="n">
        <v>2.69461</v>
      </c>
      <c r="K6500" s="0" t="n">
        <v>334</v>
      </c>
      <c r="L6500" s="0" t="s">
        <v>218</v>
      </c>
      <c r="M6500" s="0" t="n">
        <f aca="false">35.3*G6500</f>
        <v>0.0265930694985</v>
      </c>
      <c r="N6500" s="0" t="n">
        <f aca="false">M6500*1000/365</f>
        <v>0.0728577246534246</v>
      </c>
      <c r="O6500" s="0" t="n">
        <f aca="false">Table1[[#This Row],[Detection frequency 2021]]/100*365</f>
        <v>9.8353265</v>
      </c>
      <c r="P6500" s="0" t="n">
        <f aca="false">Table1[[#This Row],[Flared days/year]]/12</f>
        <v>0.819610541666667</v>
      </c>
      <c r="Q6500" s="2" t="n">
        <f aca="false">Table1[[#This Row],['#days per month]]-P6556</f>
        <v>-1.7648115</v>
      </c>
    </row>
    <row r="6501" customFormat="false" ht="15.75" hidden="true" customHeight="false" outlineLevel="0" collapsed="false">
      <c r="A6501" s="0" t="s">
        <v>645</v>
      </c>
      <c r="B6501" s="0" t="s">
        <v>646</v>
      </c>
      <c r="C6501" s="0" t="s">
        <v>6678</v>
      </c>
      <c r="D6501" s="0" t="n">
        <v>2770</v>
      </c>
      <c r="E6501" s="0" t="n">
        <v>31.0206549999999</v>
      </c>
      <c r="F6501" s="0" t="n">
        <v>-101.14424</v>
      </c>
      <c r="G6501" s="0" t="n">
        <v>0.0007510317286</v>
      </c>
      <c r="H6501" s="0" t="n">
        <v>1947.65</v>
      </c>
      <c r="I6501" s="0" t="n">
        <v>1.9934</v>
      </c>
      <c r="J6501" s="0" t="n">
        <v>2.01729</v>
      </c>
      <c r="K6501" s="0" t="n">
        <v>347</v>
      </c>
      <c r="L6501" s="0" t="s">
        <v>20</v>
      </c>
      <c r="M6501" s="0" t="n">
        <f aca="false">35.3*G6501</f>
        <v>0.02651142001958</v>
      </c>
      <c r="N6501" s="0" t="n">
        <f aca="false">M6501*1000/365</f>
        <v>0.0726340274509041</v>
      </c>
      <c r="O6501" s="0" t="n">
        <f aca="false">Table1[[#This Row],[Detection frequency 2021]]/100*365</f>
        <v>7.3631085</v>
      </c>
      <c r="P6501" s="0" t="n">
        <f aca="false">Table1[[#This Row],[Flared days/year]]/12</f>
        <v>0.613592375</v>
      </c>
      <c r="Q6501" s="2" t="n">
        <f aca="false">Table1[[#This Row],['#days per month]]-P6557</f>
        <v>-0.763765541666667</v>
      </c>
    </row>
    <row r="6502" customFormat="false" ht="15.75" hidden="false" customHeight="false" outlineLevel="0" collapsed="false">
      <c r="A6502" s="0" t="s">
        <v>240</v>
      </c>
      <c r="B6502" s="0" t="s">
        <v>241</v>
      </c>
      <c r="C6502" s="0" t="s">
        <v>6679</v>
      </c>
      <c r="D6502" s="0" t="n">
        <v>7989</v>
      </c>
      <c r="E6502" s="0" t="n">
        <v>28.170739</v>
      </c>
      <c r="F6502" s="0" t="n">
        <v>50.015049</v>
      </c>
      <c r="G6502" s="0" t="n">
        <v>0.000164479535499999</v>
      </c>
      <c r="H6502" s="0" t="n">
        <v>1772.59</v>
      </c>
      <c r="I6502" s="0" t="n">
        <v>1.6015</v>
      </c>
      <c r="J6502" s="0" t="n">
        <v>2.5</v>
      </c>
      <c r="K6502" s="0" t="n">
        <v>360</v>
      </c>
      <c r="L6502" s="0" t="s">
        <v>20</v>
      </c>
      <c r="M6502" s="0" t="n">
        <f aca="false">35.3*G6502</f>
        <v>0.00580612760314996</v>
      </c>
      <c r="N6502" s="0" t="n">
        <f aca="false">M6502*1000/365</f>
        <v>0.0159071989127396</v>
      </c>
      <c r="O6502" s="0" t="n">
        <f aca="false">Table1[[#This Row],[Detection frequency 2021]]/100*365</f>
        <v>9.125</v>
      </c>
      <c r="P6502" s="2" t="n">
        <f aca="false">Table1[[#This Row],[Flared days/year]]/12</f>
        <v>0.760416666666667</v>
      </c>
      <c r="Q6502" s="2"/>
    </row>
    <row r="6503" customFormat="false" ht="15.75" hidden="true" customHeight="false" outlineLevel="0" collapsed="false">
      <c r="A6503" s="0" t="s">
        <v>645</v>
      </c>
      <c r="B6503" s="0" t="s">
        <v>646</v>
      </c>
      <c r="C6503" s="0" t="s">
        <v>6680</v>
      </c>
      <c r="D6503" s="0" t="n">
        <v>3464</v>
      </c>
      <c r="E6503" s="0" t="n">
        <v>30.446462</v>
      </c>
      <c r="F6503" s="0" t="n">
        <v>-96.490391</v>
      </c>
      <c r="G6503" s="0" t="n">
        <v>0.0007495699492</v>
      </c>
      <c r="H6503" s="0" t="n">
        <v>1908.96</v>
      </c>
      <c r="I6503" s="0" t="n">
        <v>1.6015</v>
      </c>
      <c r="J6503" s="0" t="n">
        <v>7.14286</v>
      </c>
      <c r="K6503" s="0" t="n">
        <v>294</v>
      </c>
      <c r="L6503" s="0" t="s">
        <v>20</v>
      </c>
      <c r="M6503" s="0" t="n">
        <f aca="false">35.3*G6503</f>
        <v>0.02645981920676</v>
      </c>
      <c r="N6503" s="0" t="n">
        <f aca="false">M6503*1000/365</f>
        <v>0.0724926553609863</v>
      </c>
      <c r="O6503" s="0" t="n">
        <f aca="false">Table1[[#This Row],[Detection frequency 2021]]/100*365</f>
        <v>26.071439</v>
      </c>
      <c r="P6503" s="0" t="n">
        <f aca="false">Table1[[#This Row],[Flared days/year]]/12</f>
        <v>2.17261991666667</v>
      </c>
      <c r="Q6503" s="2" t="n">
        <f aca="false">Table1[[#This Row],['#days per month]]-P6559</f>
        <v>1.23802829166667</v>
      </c>
    </row>
    <row r="6504" customFormat="false" ht="15.75" hidden="true" customHeight="false" outlineLevel="0" collapsed="false">
      <c r="A6504" s="0" t="s">
        <v>598</v>
      </c>
      <c r="B6504" s="0" t="s">
        <v>599</v>
      </c>
      <c r="C6504" s="0" t="s">
        <v>6681</v>
      </c>
      <c r="D6504" s="0" t="n">
        <v>333</v>
      </c>
      <c r="E6504" s="0" t="n">
        <v>51.240986</v>
      </c>
      <c r="F6504" s="0" t="n">
        <v>-112.328966</v>
      </c>
      <c r="G6504" s="0" t="n">
        <v>0.0007493644782</v>
      </c>
      <c r="H6504" s="0" t="n">
        <v>1854.31</v>
      </c>
      <c r="I6504" s="0" t="n">
        <v>1.6015</v>
      </c>
      <c r="J6504" s="0" t="n">
        <v>6.58307</v>
      </c>
      <c r="K6504" s="0" t="n">
        <v>319</v>
      </c>
      <c r="L6504" s="0" t="s">
        <v>20</v>
      </c>
      <c r="M6504" s="0" t="n">
        <f aca="false">35.3*G6504</f>
        <v>0.02645256608046</v>
      </c>
      <c r="N6504" s="0" t="n">
        <f aca="false">M6504*1000/365</f>
        <v>0.0724727837820822</v>
      </c>
      <c r="O6504" s="0" t="n">
        <f aca="false">Table1[[#This Row],[Detection frequency 2021]]/100*365</f>
        <v>24.0282055</v>
      </c>
      <c r="P6504" s="0" t="n">
        <f aca="false">Table1[[#This Row],[Flared days/year]]/12</f>
        <v>2.00235045833333</v>
      </c>
      <c r="Q6504" s="2" t="n">
        <f aca="false">Table1[[#This Row],['#days per month]]-P6560</f>
        <v>1.30311691666667</v>
      </c>
    </row>
    <row r="6505" customFormat="false" ht="15.75" hidden="true" customHeight="false" outlineLevel="0" collapsed="false">
      <c r="A6505" s="0" t="s">
        <v>24</v>
      </c>
      <c r="B6505" s="0" t="s">
        <v>25</v>
      </c>
      <c r="C6505" s="0" t="s">
        <v>6682</v>
      </c>
      <c r="D6505" s="0" t="n">
        <v>9325</v>
      </c>
      <c r="E6505" s="0" t="n">
        <v>65.791226</v>
      </c>
      <c r="F6505" s="0" t="n">
        <v>79.04339</v>
      </c>
      <c r="G6505" s="0" t="n">
        <v>0.0007493556723</v>
      </c>
      <c r="H6505" s="0" t="n">
        <v>1605.85</v>
      </c>
      <c r="I6505" s="0" t="n">
        <v>2.32005</v>
      </c>
      <c r="J6505" s="0" t="n">
        <v>3.19489</v>
      </c>
      <c r="K6505" s="0" t="n">
        <v>313</v>
      </c>
      <c r="L6505" s="0" t="s">
        <v>218</v>
      </c>
      <c r="M6505" s="0" t="n">
        <f aca="false">35.3*G6505</f>
        <v>0.02645225523219</v>
      </c>
      <c r="N6505" s="0" t="n">
        <f aca="false">M6505*1000/365</f>
        <v>0.0724719321429863</v>
      </c>
      <c r="O6505" s="0" t="n">
        <f aca="false">Table1[[#This Row],[Detection frequency 2021]]/100*365</f>
        <v>11.6613485</v>
      </c>
      <c r="P6505" s="0" t="n">
        <f aca="false">Table1[[#This Row],[Flared days/year]]/12</f>
        <v>0.971779041666667</v>
      </c>
      <c r="Q6505" s="2" t="n">
        <f aca="false">Table1[[#This Row],['#days per month]]-P6561</f>
        <v>-0.284365416666666</v>
      </c>
    </row>
    <row r="6506" customFormat="false" ht="15.75" hidden="true" customHeight="false" outlineLevel="0" collapsed="false">
      <c r="A6506" s="0" t="s">
        <v>645</v>
      </c>
      <c r="B6506" s="0" t="s">
        <v>646</v>
      </c>
      <c r="C6506" s="0" t="s">
        <v>6683</v>
      </c>
      <c r="D6506" s="0" t="n">
        <v>1323</v>
      </c>
      <c r="E6506" s="0" t="n">
        <v>32.195629</v>
      </c>
      <c r="F6506" s="0" t="n">
        <v>-104.078867</v>
      </c>
      <c r="G6506" s="0" t="n">
        <v>0.0007487832888</v>
      </c>
      <c r="H6506" s="0" t="n">
        <v>1876.61</v>
      </c>
      <c r="I6506" s="0" t="n">
        <v>1.6015</v>
      </c>
      <c r="J6506" s="0" t="n">
        <v>6.17646999999999</v>
      </c>
      <c r="K6506" s="0" t="n">
        <v>340</v>
      </c>
      <c r="L6506" s="0" t="s">
        <v>20</v>
      </c>
      <c r="M6506" s="0" t="n">
        <f aca="false">35.3*G6506</f>
        <v>0.02643205009464</v>
      </c>
      <c r="N6506" s="0" t="n">
        <f aca="false">M6506*1000/365</f>
        <v>0.0724165756017534</v>
      </c>
      <c r="O6506" s="0" t="n">
        <f aca="false">Table1[[#This Row],[Detection frequency 2021]]/100*365</f>
        <v>22.5441155</v>
      </c>
      <c r="P6506" s="0" t="n">
        <f aca="false">Table1[[#This Row],[Flared days/year]]/12</f>
        <v>1.87867629166666</v>
      </c>
      <c r="Q6506" s="2" t="n">
        <f aca="false">Table1[[#This Row],['#days per month]]-P6562</f>
        <v>0.764827083333333</v>
      </c>
    </row>
    <row r="6507" customFormat="false" ht="15.75" hidden="true" customHeight="false" outlineLevel="0" collapsed="false">
      <c r="A6507" s="0" t="s">
        <v>645</v>
      </c>
      <c r="B6507" s="0" t="s">
        <v>646</v>
      </c>
      <c r="C6507" s="0" t="s">
        <v>6684</v>
      </c>
      <c r="D6507" s="0" t="n">
        <v>734</v>
      </c>
      <c r="E6507" s="0" t="n">
        <v>48.155183</v>
      </c>
      <c r="F6507" s="0" t="n">
        <v>-102.936348</v>
      </c>
      <c r="G6507" s="0" t="n">
        <v>0.000748475082299999</v>
      </c>
      <c r="H6507" s="0" t="n">
        <v>1812.97</v>
      </c>
      <c r="I6507" s="0" t="n">
        <v>1.6015</v>
      </c>
      <c r="J6507" s="0" t="n">
        <v>6.92308</v>
      </c>
      <c r="K6507" s="0" t="n">
        <v>260</v>
      </c>
      <c r="L6507" s="0" t="s">
        <v>20</v>
      </c>
      <c r="M6507" s="0" t="n">
        <f aca="false">35.3*G6507</f>
        <v>0.02642117040519</v>
      </c>
      <c r="N6507" s="0" t="n">
        <f aca="false">M6507*1000/365</f>
        <v>0.0723867682333972</v>
      </c>
      <c r="O6507" s="0" t="n">
        <f aca="false">Table1[[#This Row],[Detection frequency 2021]]/100*365</f>
        <v>25.269242</v>
      </c>
      <c r="P6507" s="0" t="n">
        <f aca="false">Table1[[#This Row],[Flared days/year]]/12</f>
        <v>2.10577016666667</v>
      </c>
      <c r="Q6507" s="2" t="n">
        <f aca="false">Table1[[#This Row],['#days per month]]-P6563</f>
        <v>0.786891333333333</v>
      </c>
    </row>
    <row r="6508" customFormat="false" ht="15.75" hidden="true" customHeight="false" outlineLevel="0" collapsed="false">
      <c r="A6508" s="0" t="s">
        <v>24</v>
      </c>
      <c r="B6508" s="0" t="s">
        <v>25</v>
      </c>
      <c r="C6508" s="0" t="s">
        <v>6685</v>
      </c>
      <c r="D6508" s="0" t="n">
        <v>10280</v>
      </c>
      <c r="E6508" s="0" t="n">
        <v>60.3901579999999</v>
      </c>
      <c r="F6508" s="0" t="n">
        <v>96.168014</v>
      </c>
      <c r="G6508" s="0" t="n">
        <v>0.0007479790166</v>
      </c>
      <c r="H6508" s="0" t="n">
        <v>1768.27</v>
      </c>
      <c r="I6508" s="0" t="n">
        <v>1.6015</v>
      </c>
      <c r="J6508" s="0" t="n">
        <v>4.02685</v>
      </c>
      <c r="K6508" s="0" t="n">
        <v>298</v>
      </c>
      <c r="L6508" s="0" t="s">
        <v>20</v>
      </c>
      <c r="M6508" s="0" t="n">
        <f aca="false">35.3*G6508</f>
        <v>0.02640365928598</v>
      </c>
      <c r="N6508" s="0" t="n">
        <f aca="false">M6508*1000/365</f>
        <v>0.0723387925643288</v>
      </c>
      <c r="O6508" s="0" t="n">
        <f aca="false">Table1[[#This Row],[Detection frequency 2021]]/100*365</f>
        <v>14.6980025</v>
      </c>
      <c r="P6508" s="0" t="n">
        <f aca="false">Table1[[#This Row],[Flared days/year]]/12</f>
        <v>1.22483354166667</v>
      </c>
      <c r="Q6508" s="2" t="n">
        <f aca="false">Table1[[#This Row],['#days per month]]-P6564</f>
        <v>0.579385791666667</v>
      </c>
    </row>
    <row r="6509" customFormat="false" ht="15.75" hidden="true" customHeight="false" outlineLevel="0" collapsed="false">
      <c r="A6509" s="0" t="s">
        <v>645</v>
      </c>
      <c r="B6509" s="0" t="s">
        <v>646</v>
      </c>
      <c r="C6509" s="0" t="s">
        <v>6686</v>
      </c>
      <c r="D6509" s="0" t="n">
        <v>508</v>
      </c>
      <c r="E6509" s="0" t="n">
        <v>48.196014</v>
      </c>
      <c r="F6509" s="0" t="n">
        <v>-103.639541</v>
      </c>
      <c r="G6509" s="0" t="n">
        <v>0.0007478674752</v>
      </c>
      <c r="H6509" s="0" t="n">
        <v>1951.97</v>
      </c>
      <c r="I6509" s="0" t="n">
        <v>2.57153</v>
      </c>
      <c r="J6509" s="0" t="n">
        <v>4.86321999999999</v>
      </c>
      <c r="K6509" s="0" t="n">
        <v>329</v>
      </c>
      <c r="L6509" s="0" t="s">
        <v>20</v>
      </c>
      <c r="M6509" s="0" t="n">
        <f aca="false">35.3*G6509</f>
        <v>0.02639972187456</v>
      </c>
      <c r="N6509" s="0" t="n">
        <f aca="false">M6509*1000/365</f>
        <v>0.0723280051357808</v>
      </c>
      <c r="O6509" s="0" t="n">
        <f aca="false">Table1[[#This Row],[Detection frequency 2021]]/100*365</f>
        <v>17.750753</v>
      </c>
      <c r="P6509" s="0" t="n">
        <f aca="false">Table1[[#This Row],[Flared days/year]]/12</f>
        <v>1.47922941666666</v>
      </c>
      <c r="Q6509" s="2" t="n">
        <f aca="false">Table1[[#This Row],['#days per month]]-P6565</f>
        <v>-0.157543125000003</v>
      </c>
    </row>
    <row r="6510" customFormat="false" ht="15.75" hidden="true" customHeight="false" outlineLevel="0" collapsed="false">
      <c r="A6510" s="0" t="s">
        <v>24</v>
      </c>
      <c r="B6510" s="0" t="s">
        <v>25</v>
      </c>
      <c r="C6510" s="0" t="s">
        <v>6687</v>
      </c>
      <c r="D6510" s="0" t="n">
        <v>8656</v>
      </c>
      <c r="E6510" s="0" t="n">
        <v>60.502386</v>
      </c>
      <c r="F6510" s="0" t="n">
        <v>65.140889</v>
      </c>
      <c r="G6510" s="0" t="n">
        <v>0.0007478175751</v>
      </c>
      <c r="H6510" s="0" t="n">
        <v>1703.31</v>
      </c>
      <c r="I6510" s="0" t="n">
        <v>1.6015</v>
      </c>
      <c r="J6510" s="0" t="n">
        <v>7.29927</v>
      </c>
      <c r="K6510" s="0" t="n">
        <v>274</v>
      </c>
      <c r="L6510" s="0" t="s">
        <v>20</v>
      </c>
      <c r="M6510" s="0" t="n">
        <f aca="false">35.3*G6510</f>
        <v>0.02639796040103</v>
      </c>
      <c r="N6510" s="0" t="n">
        <f aca="false">M6510*1000/365</f>
        <v>0.0723231791809041</v>
      </c>
      <c r="O6510" s="0" t="n">
        <f aca="false">Table1[[#This Row],[Detection frequency 2021]]/100*365</f>
        <v>26.6423355</v>
      </c>
      <c r="P6510" s="0" t="n">
        <f aca="false">Table1[[#This Row],[Flared days/year]]/12</f>
        <v>2.220194625</v>
      </c>
      <c r="Q6510" s="2" t="n">
        <f aca="false">Table1[[#This Row],['#days per month]]-P6566</f>
        <v>0.54507275</v>
      </c>
    </row>
    <row r="6511" customFormat="false" ht="15.75" hidden="false" customHeight="false" outlineLevel="0" collapsed="false">
      <c r="A6511" s="0" t="s">
        <v>240</v>
      </c>
      <c r="B6511" s="0" t="s">
        <v>241</v>
      </c>
      <c r="C6511" s="0" t="s">
        <v>6688</v>
      </c>
      <c r="D6511" s="0" t="n">
        <v>7797</v>
      </c>
      <c r="E6511" s="0" t="n">
        <v>24.780237</v>
      </c>
      <c r="F6511" s="0" t="n">
        <v>49.179202</v>
      </c>
      <c r="G6511" s="0" t="n">
        <v>0.0024757553026</v>
      </c>
      <c r="H6511" s="0" t="n">
        <v>1775.75</v>
      </c>
      <c r="I6511" s="0" t="n">
        <v>1.6015</v>
      </c>
      <c r="J6511" s="0" t="n">
        <v>2.47525</v>
      </c>
      <c r="K6511" s="0" t="n">
        <v>404</v>
      </c>
      <c r="L6511" s="0" t="s">
        <v>20</v>
      </c>
      <c r="M6511" s="0" t="n">
        <f aca="false">35.3*G6511</f>
        <v>0.08739416218178</v>
      </c>
      <c r="N6511" s="0" t="n">
        <f aca="false">M6511*1000/365</f>
        <v>0.239436060772</v>
      </c>
      <c r="O6511" s="0" t="n">
        <f aca="false">Table1[[#This Row],[Detection frequency 2021]]/100*365</f>
        <v>9.0346625</v>
      </c>
      <c r="P6511" s="2" t="n">
        <f aca="false">Table1[[#This Row],[Flared days/year]]/12</f>
        <v>0.752888541666667</v>
      </c>
      <c r="Q6511" s="2"/>
    </row>
    <row r="6512" customFormat="false" ht="15.75" hidden="true" customHeight="false" outlineLevel="0" collapsed="false">
      <c r="A6512" s="0" t="s">
        <v>645</v>
      </c>
      <c r="B6512" s="0" t="s">
        <v>646</v>
      </c>
      <c r="C6512" s="0" t="s">
        <v>6689</v>
      </c>
      <c r="D6512" s="0" t="n">
        <v>408</v>
      </c>
      <c r="E6512" s="0" t="n">
        <v>43.213659</v>
      </c>
      <c r="F6512" s="0" t="n">
        <v>-105.805153</v>
      </c>
      <c r="G6512" s="0" t="n">
        <v>0.0007450701343</v>
      </c>
      <c r="H6512" s="0" t="n">
        <v>1919.42</v>
      </c>
      <c r="I6512" s="0" t="n">
        <v>1.6015</v>
      </c>
      <c r="J6512" s="0" t="n">
        <v>2.7027</v>
      </c>
      <c r="K6512" s="0" t="n">
        <v>333</v>
      </c>
      <c r="L6512" s="0" t="s">
        <v>20</v>
      </c>
      <c r="M6512" s="0" t="n">
        <f aca="false">35.3*G6512</f>
        <v>0.02630097574079</v>
      </c>
      <c r="N6512" s="0" t="n">
        <f aca="false">M6512*1000/365</f>
        <v>0.0720574677829863</v>
      </c>
      <c r="O6512" s="0" t="n">
        <f aca="false">Table1[[#This Row],[Detection frequency 2021]]/100*365</f>
        <v>9.864855</v>
      </c>
      <c r="P6512" s="0" t="n">
        <f aca="false">Table1[[#This Row],[Flared days/year]]/12</f>
        <v>0.82207125</v>
      </c>
      <c r="Q6512" s="2" t="n">
        <f aca="false">Table1[[#This Row],['#days per month]]-P6568</f>
        <v>-0.94525875</v>
      </c>
    </row>
    <row r="6513" customFormat="false" ht="15.75" hidden="true" customHeight="false" outlineLevel="0" collapsed="false">
      <c r="A6513" s="0" t="s">
        <v>345</v>
      </c>
      <c r="B6513" s="0" t="s">
        <v>346</v>
      </c>
      <c r="C6513" s="0" t="s">
        <v>6690</v>
      </c>
      <c r="D6513" s="0" t="n">
        <v>4670</v>
      </c>
      <c r="E6513" s="0" t="n">
        <v>-38.4169289999999</v>
      </c>
      <c r="F6513" s="0" t="n">
        <v>-68.744839</v>
      </c>
      <c r="G6513" s="0" t="n">
        <v>0.0007448294397</v>
      </c>
      <c r="H6513" s="0" t="n">
        <v>1784.78</v>
      </c>
      <c r="I6513" s="0" t="n">
        <v>1.6015</v>
      </c>
      <c r="J6513" s="0" t="n">
        <v>4.43864</v>
      </c>
      <c r="K6513" s="0" t="n">
        <v>383</v>
      </c>
      <c r="L6513" s="0" t="s">
        <v>20</v>
      </c>
      <c r="M6513" s="0" t="n">
        <f aca="false">35.3*G6513</f>
        <v>0.02629247922141</v>
      </c>
      <c r="N6513" s="0" t="n">
        <f aca="false">M6513*1000/365</f>
        <v>0.0720341896476986</v>
      </c>
      <c r="O6513" s="0" t="n">
        <f aca="false">Table1[[#This Row],[Detection frequency 2021]]/100*365</f>
        <v>16.201036</v>
      </c>
      <c r="P6513" s="0" t="n">
        <f aca="false">Table1[[#This Row],[Flared days/year]]/12</f>
        <v>1.35008633333333</v>
      </c>
      <c r="Q6513" s="2" t="n">
        <f aca="false">Table1[[#This Row],['#days per month]]-P6569</f>
        <v>0.672007583333334</v>
      </c>
    </row>
    <row r="6514" customFormat="false" ht="15.75" hidden="true" customHeight="false" outlineLevel="0" collapsed="false">
      <c r="A6514" s="0" t="s">
        <v>598</v>
      </c>
      <c r="B6514" s="0" t="s">
        <v>599</v>
      </c>
      <c r="C6514" s="0" t="s">
        <v>6691</v>
      </c>
      <c r="D6514" s="0" t="n">
        <v>128</v>
      </c>
      <c r="E6514" s="0" t="n">
        <v>55.256462</v>
      </c>
      <c r="F6514" s="0" t="n">
        <v>-119.348613999999</v>
      </c>
      <c r="G6514" s="0" t="n">
        <v>0.000743520295899999</v>
      </c>
      <c r="H6514" s="0" t="n">
        <v>1823.08</v>
      </c>
      <c r="I6514" s="0" t="n">
        <v>1.6015</v>
      </c>
      <c r="J6514" s="0" t="n">
        <v>4.2623</v>
      </c>
      <c r="K6514" s="0" t="n">
        <v>305</v>
      </c>
      <c r="L6514" s="0" t="s">
        <v>20</v>
      </c>
      <c r="M6514" s="0" t="n">
        <f aca="false">35.3*G6514</f>
        <v>0.02624626644527</v>
      </c>
      <c r="N6514" s="0" t="n">
        <f aca="false">M6514*1000/365</f>
        <v>0.0719075793021095</v>
      </c>
      <c r="O6514" s="0" t="n">
        <f aca="false">Table1[[#This Row],[Detection frequency 2021]]/100*365</f>
        <v>15.557395</v>
      </c>
      <c r="P6514" s="0" t="n">
        <f aca="false">Table1[[#This Row],[Flared days/year]]/12</f>
        <v>1.29644958333333</v>
      </c>
      <c r="Q6514" s="2" t="n">
        <f aca="false">Table1[[#This Row],['#days per month]]-P6570</f>
        <v>-0.16423783333333</v>
      </c>
    </row>
    <row r="6515" customFormat="false" ht="15.75" hidden="true" customHeight="false" outlineLevel="0" collapsed="false">
      <c r="A6515" s="0" t="s">
        <v>17</v>
      </c>
      <c r="B6515" s="0" t="s">
        <v>18</v>
      </c>
      <c r="C6515" s="0" t="s">
        <v>6692</v>
      </c>
      <c r="D6515" s="0" t="n">
        <v>4358</v>
      </c>
      <c r="E6515" s="0" t="n">
        <v>9.57515</v>
      </c>
      <c r="F6515" s="0" t="n">
        <v>-63.5669189999999</v>
      </c>
      <c r="G6515" s="0" t="n">
        <v>0.000743517360599999</v>
      </c>
      <c r="H6515" s="0" t="n">
        <v>2107.5</v>
      </c>
      <c r="I6515" s="0" t="n">
        <v>1.6015</v>
      </c>
      <c r="J6515" s="0" t="n">
        <v>1.97044</v>
      </c>
      <c r="K6515" s="0" t="n">
        <v>203</v>
      </c>
      <c r="L6515" s="0" t="s">
        <v>20</v>
      </c>
      <c r="M6515" s="0" t="n">
        <f aca="false">35.3*G6515</f>
        <v>0.02624616282918</v>
      </c>
      <c r="N6515" s="0" t="n">
        <f aca="false">M6515*1000/365</f>
        <v>0.0719072954224109</v>
      </c>
      <c r="O6515" s="0" t="n">
        <f aca="false">Table1[[#This Row],[Detection frequency 2021]]/100*365</f>
        <v>7.192106</v>
      </c>
      <c r="P6515" s="0" t="n">
        <f aca="false">Table1[[#This Row],[Flared days/year]]/12</f>
        <v>0.599342166666667</v>
      </c>
      <c r="Q6515" s="2" t="n">
        <f aca="false">Table1[[#This Row],['#days per month]]-P6571</f>
        <v>-0.17178420833333</v>
      </c>
    </row>
    <row r="6516" customFormat="false" ht="15.75" hidden="true" customHeight="false" outlineLevel="0" collapsed="false">
      <c r="A6516" s="0" t="s">
        <v>645</v>
      </c>
      <c r="B6516" s="0" t="s">
        <v>646</v>
      </c>
      <c r="C6516" s="0" t="s">
        <v>6693</v>
      </c>
      <c r="D6516" s="0" t="n">
        <v>1409</v>
      </c>
      <c r="E6516" s="0" t="n">
        <v>32.641256</v>
      </c>
      <c r="F6516" s="0" t="n">
        <v>-103.965405</v>
      </c>
      <c r="G6516" s="0" t="n">
        <v>0.0007433764662</v>
      </c>
      <c r="H6516" s="0" t="n">
        <v>1870.29</v>
      </c>
      <c r="I6516" s="0" t="n">
        <v>1.6015</v>
      </c>
      <c r="J6516" s="0" t="n">
        <v>1.16959</v>
      </c>
      <c r="K6516" s="0" t="n">
        <v>342</v>
      </c>
      <c r="L6516" s="0" t="s">
        <v>20</v>
      </c>
      <c r="M6516" s="0" t="n">
        <f aca="false">35.3*G6516</f>
        <v>0.02624118925686</v>
      </c>
      <c r="N6516" s="0" t="n">
        <f aca="false">M6516*1000/365</f>
        <v>0.0718936691968767</v>
      </c>
      <c r="O6516" s="0" t="n">
        <f aca="false">Table1[[#This Row],[Detection frequency 2021]]/100*365</f>
        <v>4.2690035</v>
      </c>
      <c r="P6516" s="0" t="n">
        <f aca="false">Table1[[#This Row],[Flared days/year]]/12</f>
        <v>0.355750291666667</v>
      </c>
      <c r="Q6516" s="2" t="n">
        <f aca="false">Table1[[#This Row],['#days per month]]-P6572</f>
        <v>-1.846836125</v>
      </c>
    </row>
    <row r="6517" customFormat="false" ht="15.75" hidden="true" customHeight="false" outlineLevel="0" collapsed="false">
      <c r="A6517" s="0" t="s">
        <v>788</v>
      </c>
      <c r="B6517" s="0" t="s">
        <v>789</v>
      </c>
      <c r="C6517" s="0" t="s">
        <v>6694</v>
      </c>
      <c r="D6517" s="0" t="n">
        <v>12080</v>
      </c>
      <c r="E6517" s="0" t="n">
        <v>-0.539727</v>
      </c>
      <c r="F6517" s="0" t="n">
        <v>117.408534</v>
      </c>
      <c r="G6517" s="0" t="n">
        <v>0.0007429097535</v>
      </c>
      <c r="H6517" s="0" t="n">
        <v>1856.8</v>
      </c>
      <c r="I6517" s="0" t="n">
        <v>1.6015</v>
      </c>
      <c r="J6517" s="0" t="n">
        <v>3.94736999999999</v>
      </c>
      <c r="K6517" s="0" t="n">
        <v>76</v>
      </c>
      <c r="L6517" s="0" t="s">
        <v>20</v>
      </c>
      <c r="M6517" s="0" t="n">
        <f aca="false">35.3*G6517</f>
        <v>0.02622471429855</v>
      </c>
      <c r="N6517" s="0" t="n">
        <f aca="false">M6517*1000/365</f>
        <v>0.0718485323247945</v>
      </c>
      <c r="O6517" s="0" t="n">
        <f aca="false">Table1[[#This Row],[Detection frequency 2021]]/100*365</f>
        <v>14.4079005</v>
      </c>
      <c r="P6517" s="0" t="n">
        <f aca="false">Table1[[#This Row],[Flared days/year]]/12</f>
        <v>1.200658375</v>
      </c>
      <c r="Q6517" s="2" t="n">
        <f aca="false">Table1[[#This Row],['#days per month]]-P6573</f>
        <v>-1.40648491666667</v>
      </c>
    </row>
    <row r="6518" customFormat="false" ht="15.75" hidden="true" customHeight="false" outlineLevel="0" collapsed="false">
      <c r="A6518" s="0" t="s">
        <v>645</v>
      </c>
      <c r="B6518" s="0" t="s">
        <v>646</v>
      </c>
      <c r="C6518" s="0" t="s">
        <v>6695</v>
      </c>
      <c r="D6518" s="0" t="n">
        <v>1331</v>
      </c>
      <c r="E6518" s="0" t="n">
        <v>32.323791</v>
      </c>
      <c r="F6518" s="0" t="n">
        <v>-104.064281999999</v>
      </c>
      <c r="G6518" s="0" t="n">
        <v>0.0007428216945</v>
      </c>
      <c r="H6518" s="0" t="n">
        <v>1898.12</v>
      </c>
      <c r="I6518" s="0" t="n">
        <v>1.87479</v>
      </c>
      <c r="J6518" s="0" t="n">
        <v>2.0649</v>
      </c>
      <c r="K6518" s="0" t="n">
        <v>339</v>
      </c>
      <c r="L6518" s="0" t="s">
        <v>20</v>
      </c>
      <c r="M6518" s="0" t="n">
        <f aca="false">35.3*G6518</f>
        <v>0.02622160581585</v>
      </c>
      <c r="N6518" s="0" t="n">
        <f aca="false">M6518*1000/365</f>
        <v>0.0718400159338356</v>
      </c>
      <c r="O6518" s="0" t="n">
        <f aca="false">Table1[[#This Row],[Detection frequency 2021]]/100*365</f>
        <v>7.536885</v>
      </c>
      <c r="P6518" s="0" t="n">
        <f aca="false">Table1[[#This Row],[Flared days/year]]/12</f>
        <v>0.62807375</v>
      </c>
      <c r="Q6518" s="2" t="n">
        <f aca="false">Table1[[#This Row],['#days per month]]-P6574</f>
        <v>-0.35575333333333</v>
      </c>
    </row>
    <row r="6519" customFormat="false" ht="15.75" hidden="true" customHeight="false" outlineLevel="0" collapsed="false">
      <c r="A6519" s="0" t="s">
        <v>645</v>
      </c>
      <c r="B6519" s="0" t="s">
        <v>646</v>
      </c>
      <c r="C6519" s="0" t="s">
        <v>6696</v>
      </c>
      <c r="D6519" s="0" t="n">
        <v>3246</v>
      </c>
      <c r="E6519" s="0" t="n">
        <v>28.9794469999999</v>
      </c>
      <c r="F6519" s="0" t="n">
        <v>-97.757672</v>
      </c>
      <c r="G6519" s="0" t="n">
        <v>0.0007423784642</v>
      </c>
      <c r="H6519" s="0" t="n">
        <v>1949.69</v>
      </c>
      <c r="I6519" s="0" t="n">
        <v>1.6015</v>
      </c>
      <c r="J6519" s="0" t="n">
        <v>6.51466</v>
      </c>
      <c r="K6519" s="0" t="n">
        <v>307</v>
      </c>
      <c r="L6519" s="0" t="s">
        <v>20</v>
      </c>
      <c r="M6519" s="0" t="n">
        <f aca="false">35.3*G6519</f>
        <v>0.02620595978626</v>
      </c>
      <c r="N6519" s="0" t="n">
        <f aca="false">M6519*1000/365</f>
        <v>0.0717971500993425</v>
      </c>
      <c r="O6519" s="0" t="n">
        <f aca="false">Table1[[#This Row],[Detection frequency 2021]]/100*365</f>
        <v>23.778509</v>
      </c>
      <c r="P6519" s="0" t="n">
        <f aca="false">Table1[[#This Row],[Flared days/year]]/12</f>
        <v>1.98154241666667</v>
      </c>
      <c r="Q6519" s="2" t="n">
        <f aca="false">Table1[[#This Row],['#days per month]]-P6575</f>
        <v>-0.566881500000001</v>
      </c>
    </row>
    <row r="6520" customFormat="false" ht="15.75" hidden="true" customHeight="false" outlineLevel="0" collapsed="false">
      <c r="A6520" s="0" t="s">
        <v>345</v>
      </c>
      <c r="B6520" s="0" t="s">
        <v>346</v>
      </c>
      <c r="C6520" s="0" t="s">
        <v>6697</v>
      </c>
      <c r="D6520" s="0" t="n">
        <v>4757</v>
      </c>
      <c r="E6520" s="0" t="n">
        <v>-52.772239</v>
      </c>
      <c r="F6520" s="0" t="n">
        <v>-68.492551</v>
      </c>
      <c r="G6520" s="0" t="n">
        <v>0.0007423755289</v>
      </c>
      <c r="H6520" s="0" t="n">
        <v>1808.96</v>
      </c>
      <c r="I6520" s="0" t="n">
        <v>1.72697</v>
      </c>
      <c r="J6520" s="0" t="n">
        <v>5.32915</v>
      </c>
      <c r="K6520" s="0" t="n">
        <v>319</v>
      </c>
      <c r="L6520" s="0" t="s">
        <v>20</v>
      </c>
      <c r="M6520" s="0" t="n">
        <f aca="false">35.3*G6520</f>
        <v>0.02620585617017</v>
      </c>
      <c r="N6520" s="0" t="n">
        <f aca="false">M6520*1000/365</f>
        <v>0.0717968662196438</v>
      </c>
      <c r="O6520" s="0" t="n">
        <f aca="false">Table1[[#This Row],[Detection frequency 2021]]/100*365</f>
        <v>19.4513975</v>
      </c>
      <c r="P6520" s="0" t="n">
        <f aca="false">Table1[[#This Row],[Flared days/year]]/12</f>
        <v>1.62094979166667</v>
      </c>
      <c r="Q6520" s="2" t="n">
        <f aca="false">Table1[[#This Row],['#days per month]]-P6576</f>
        <v>-0.0806832499999996</v>
      </c>
    </row>
    <row r="6521" customFormat="false" ht="15.75" hidden="true" customHeight="false" outlineLevel="0" collapsed="false">
      <c r="A6521" s="0" t="s">
        <v>645</v>
      </c>
      <c r="B6521" s="0" t="s">
        <v>646</v>
      </c>
      <c r="C6521" s="0" t="s">
        <v>6698</v>
      </c>
      <c r="D6521" s="0" t="n">
        <v>1991</v>
      </c>
      <c r="E6521" s="0" t="n">
        <v>31.545212</v>
      </c>
      <c r="F6521" s="0" t="n">
        <v>-103.321446999999</v>
      </c>
      <c r="G6521" s="0" t="n">
        <v>0.0007423696583</v>
      </c>
      <c r="H6521" s="0" t="n">
        <v>1884.03</v>
      </c>
      <c r="I6521" s="0" t="n">
        <v>1.6015</v>
      </c>
      <c r="J6521" s="0" t="n">
        <v>5.32544</v>
      </c>
      <c r="K6521" s="0" t="n">
        <v>338</v>
      </c>
      <c r="L6521" s="0" t="s">
        <v>20</v>
      </c>
      <c r="M6521" s="0" t="n">
        <f aca="false">35.3*G6521</f>
        <v>0.02620564893799</v>
      </c>
      <c r="N6521" s="0" t="n">
        <f aca="false">M6521*1000/365</f>
        <v>0.0717962984602466</v>
      </c>
      <c r="O6521" s="0" t="n">
        <f aca="false">Table1[[#This Row],[Detection frequency 2021]]/100*365</f>
        <v>19.437856</v>
      </c>
      <c r="P6521" s="0" t="n">
        <f aca="false">Table1[[#This Row],[Flared days/year]]/12</f>
        <v>1.61982133333333</v>
      </c>
      <c r="Q6521" s="2" t="n">
        <f aca="false">Table1[[#This Row],['#days per month]]-P6577</f>
        <v>0.9145075</v>
      </c>
    </row>
    <row r="6522" customFormat="false" ht="15.75" hidden="true" customHeight="false" outlineLevel="0" collapsed="false">
      <c r="A6522" s="0" t="s">
        <v>126</v>
      </c>
      <c r="B6522" s="0" t="s">
        <v>127</v>
      </c>
      <c r="C6522" s="0" t="s">
        <v>6699</v>
      </c>
      <c r="D6522" s="0" t="n">
        <v>5967</v>
      </c>
      <c r="E6522" s="0" t="n">
        <v>5.48831699999999</v>
      </c>
      <c r="F6522" s="0" t="n">
        <v>6.24440899999999</v>
      </c>
      <c r="G6522" s="0" t="n">
        <v>0.000742208216799999</v>
      </c>
      <c r="H6522" s="0" t="n">
        <v>1780.44</v>
      </c>
      <c r="I6522" s="0" t="n">
        <v>1.6015</v>
      </c>
      <c r="J6522" s="0" t="n">
        <v>6.81818</v>
      </c>
      <c r="K6522" s="0" t="n">
        <v>88</v>
      </c>
      <c r="L6522" s="0" t="s">
        <v>20</v>
      </c>
      <c r="M6522" s="0" t="n">
        <f aca="false">35.3*G6522</f>
        <v>0.02619995005304</v>
      </c>
      <c r="N6522" s="0" t="n">
        <f aca="false">M6522*1000/365</f>
        <v>0.0717806850768218</v>
      </c>
      <c r="O6522" s="0" t="n">
        <f aca="false">Table1[[#This Row],[Detection frequency 2021]]/100*365</f>
        <v>24.886357</v>
      </c>
      <c r="P6522" s="0" t="n">
        <f aca="false">Table1[[#This Row],[Flared days/year]]/12</f>
        <v>2.07386308333333</v>
      </c>
      <c r="Q6522" s="2" t="n">
        <f aca="false">Table1[[#This Row],['#days per month]]-P6578</f>
        <v>1.21375275</v>
      </c>
    </row>
    <row r="6523" customFormat="false" ht="15.75" hidden="true" customHeight="false" outlineLevel="0" collapsed="false">
      <c r="A6523" s="0" t="s">
        <v>645</v>
      </c>
      <c r="B6523" s="0" t="s">
        <v>646</v>
      </c>
      <c r="C6523" s="0" t="s">
        <v>6700</v>
      </c>
      <c r="D6523" s="0" t="n">
        <v>363</v>
      </c>
      <c r="E6523" s="0" t="n">
        <v>40.319715</v>
      </c>
      <c r="F6523" s="0" t="n">
        <v>-110.395961</v>
      </c>
      <c r="G6523" s="0" t="n">
        <v>0.0007414244917</v>
      </c>
      <c r="H6523" s="0" t="n">
        <v>1813.12</v>
      </c>
      <c r="I6523" s="0" t="n">
        <v>1.6015</v>
      </c>
      <c r="J6523" s="0" t="n">
        <v>1.15274</v>
      </c>
      <c r="K6523" s="0" t="n">
        <v>347</v>
      </c>
      <c r="L6523" s="0" t="s">
        <v>20</v>
      </c>
      <c r="M6523" s="0" t="n">
        <f aca="false">35.3*G6523</f>
        <v>0.02617228455701</v>
      </c>
      <c r="N6523" s="0" t="n">
        <f aca="false">M6523*1000/365</f>
        <v>0.0717048891972877</v>
      </c>
      <c r="O6523" s="0" t="n">
        <f aca="false">Table1[[#This Row],[Detection frequency 2021]]/100*365</f>
        <v>4.207501</v>
      </c>
      <c r="P6523" s="0" t="n">
        <f aca="false">Table1[[#This Row],[Flared days/year]]/12</f>
        <v>0.350625083333333</v>
      </c>
      <c r="Q6523" s="2" t="n">
        <f aca="false">Table1[[#This Row],['#days per month]]-P6579</f>
        <v>-0.890870708333333</v>
      </c>
    </row>
    <row r="6524" customFormat="false" ht="15.75" hidden="true" customHeight="false" outlineLevel="0" collapsed="false">
      <c r="A6524" s="0" t="s">
        <v>645</v>
      </c>
      <c r="B6524" s="0" t="s">
        <v>646</v>
      </c>
      <c r="C6524" s="0" t="s">
        <v>6701</v>
      </c>
      <c r="D6524" s="0" t="n">
        <v>1627</v>
      </c>
      <c r="E6524" s="0" t="n">
        <v>31.325309</v>
      </c>
      <c r="F6524" s="0" t="n">
        <v>-103.691321</v>
      </c>
      <c r="G6524" s="0" t="n">
        <v>0.0007407082785</v>
      </c>
      <c r="H6524" s="0" t="n">
        <v>1976.39</v>
      </c>
      <c r="I6524" s="0" t="n">
        <v>1.6015</v>
      </c>
      <c r="J6524" s="0" t="n">
        <v>2.94117999999999</v>
      </c>
      <c r="K6524" s="0" t="n">
        <v>340</v>
      </c>
      <c r="L6524" s="0" t="s">
        <v>20</v>
      </c>
      <c r="M6524" s="0" t="n">
        <f aca="false">35.3*G6524</f>
        <v>0.02614700223105</v>
      </c>
      <c r="N6524" s="0" t="n">
        <f aca="false">M6524*1000/365</f>
        <v>0.0716356225508219</v>
      </c>
      <c r="O6524" s="0" t="n">
        <f aca="false">Table1[[#This Row],[Detection frequency 2021]]/100*365</f>
        <v>10.735307</v>
      </c>
      <c r="P6524" s="0" t="n">
        <f aca="false">Table1[[#This Row],[Flared days/year]]/12</f>
        <v>0.894608916666664</v>
      </c>
      <c r="Q6524" s="2" t="n">
        <f aca="false">Table1[[#This Row],['#days per month]]-P6580</f>
        <v>0.0283118333333303</v>
      </c>
    </row>
    <row r="6525" customFormat="false" ht="15.75" hidden="true" customHeight="false" outlineLevel="0" collapsed="false">
      <c r="A6525" s="0" t="s">
        <v>161</v>
      </c>
      <c r="B6525" s="0" t="s">
        <v>162</v>
      </c>
      <c r="C6525" s="0" t="s">
        <v>6702</v>
      </c>
      <c r="D6525" s="0" t="n">
        <v>9775</v>
      </c>
      <c r="E6525" s="0" t="n">
        <v>45.37182</v>
      </c>
      <c r="F6525" s="0" t="n">
        <v>85.228808</v>
      </c>
      <c r="G6525" s="0" t="n">
        <v>0.0007398453003</v>
      </c>
      <c r="H6525" s="0" t="n">
        <v>1866.65</v>
      </c>
      <c r="I6525" s="0" t="n">
        <v>2.23936</v>
      </c>
      <c r="J6525" s="0" t="n">
        <v>4.4164</v>
      </c>
      <c r="K6525" s="0" t="n">
        <v>317</v>
      </c>
      <c r="L6525" s="0" t="s">
        <v>20</v>
      </c>
      <c r="M6525" s="0" t="n">
        <f aca="false">35.3*G6525</f>
        <v>0.02611653910059</v>
      </c>
      <c r="N6525" s="0" t="n">
        <f aca="false">M6525*1000/365</f>
        <v>0.0715521619194247</v>
      </c>
      <c r="O6525" s="0" t="n">
        <f aca="false">Table1[[#This Row],[Detection frequency 2021]]/100*365</f>
        <v>16.11986</v>
      </c>
      <c r="P6525" s="0" t="n">
        <f aca="false">Table1[[#This Row],[Flared days/year]]/12</f>
        <v>1.34332166666667</v>
      </c>
      <c r="Q6525" s="2" t="n">
        <f aca="false">Table1[[#This Row],['#days per month]]-P6581</f>
        <v>-0.0350764999999971</v>
      </c>
    </row>
    <row r="6526" customFormat="false" ht="15.75" hidden="true" customHeight="false" outlineLevel="0" collapsed="false">
      <c r="A6526" s="0" t="s">
        <v>51</v>
      </c>
      <c r="B6526" s="0" t="s">
        <v>52</v>
      </c>
      <c r="C6526" s="0" t="s">
        <v>6703</v>
      </c>
      <c r="D6526" s="0" t="n">
        <v>5495</v>
      </c>
      <c r="E6526" s="0" t="n">
        <v>31.64179</v>
      </c>
      <c r="F6526" s="0" t="n">
        <v>5.95041</v>
      </c>
      <c r="G6526" s="0" t="n">
        <v>0.0007954310764</v>
      </c>
      <c r="H6526" s="0" t="n">
        <v>1950.55</v>
      </c>
      <c r="I6526" s="0" t="n">
        <v>1.6015</v>
      </c>
      <c r="J6526" s="0" t="n">
        <v>2.95699</v>
      </c>
      <c r="K6526" s="0" t="n">
        <v>372</v>
      </c>
      <c r="L6526" s="0" t="s">
        <v>20</v>
      </c>
      <c r="M6526" s="0" t="n">
        <f aca="false">35.3*G6526</f>
        <v>0.02807871699692</v>
      </c>
      <c r="N6526" s="0" t="n">
        <f aca="false">M6526*1000/365</f>
        <v>0.0769279917723836</v>
      </c>
      <c r="O6526" s="0" t="n">
        <f aca="false">Table1[[#This Row],[Detection frequency 2021]]/100*365</f>
        <v>10.7930135</v>
      </c>
      <c r="P6526" s="0" t="n">
        <f aca="false">Table1[[#This Row],[Flared days/year]]/12</f>
        <v>0.899417791666667</v>
      </c>
      <c r="Q6526" s="2" t="n">
        <f aca="false">Table1[[#This Row],['#days per month]]-P6582</f>
        <v>-0.375533291666667</v>
      </c>
    </row>
    <row r="6527" customFormat="false" ht="15.75" hidden="true" customHeight="false" outlineLevel="0" collapsed="false">
      <c r="A6527" s="0" t="s">
        <v>645</v>
      </c>
      <c r="B6527" s="0" t="s">
        <v>646</v>
      </c>
      <c r="C6527" s="0" t="s">
        <v>6704</v>
      </c>
      <c r="D6527" s="0" t="n">
        <v>1232</v>
      </c>
      <c r="E6527" s="0" t="n">
        <v>31.7897049999999</v>
      </c>
      <c r="F6527" s="0" t="n">
        <v>-104.320865</v>
      </c>
      <c r="G6527" s="0" t="n">
        <v>0.0007394813231</v>
      </c>
      <c r="H6527" s="0" t="n">
        <v>1879.57</v>
      </c>
      <c r="I6527" s="0" t="n">
        <v>1.62086</v>
      </c>
      <c r="J6527" s="0" t="n">
        <v>2.93255</v>
      </c>
      <c r="K6527" s="0" t="n">
        <v>341</v>
      </c>
      <c r="L6527" s="0" t="s">
        <v>20</v>
      </c>
      <c r="M6527" s="0" t="n">
        <f aca="false">35.3*G6527</f>
        <v>0.02610369070543</v>
      </c>
      <c r="N6527" s="0" t="n">
        <f aca="false">M6527*1000/365</f>
        <v>0.0715169608367945</v>
      </c>
      <c r="O6527" s="0" t="n">
        <f aca="false">Table1[[#This Row],[Detection frequency 2021]]/100*365</f>
        <v>10.7038075</v>
      </c>
      <c r="P6527" s="0" t="n">
        <f aca="false">Table1[[#This Row],[Flared days/year]]/12</f>
        <v>0.891983958333333</v>
      </c>
      <c r="Q6527" s="2" t="n">
        <f aca="false">Table1[[#This Row],['#days per month]]-P6583</f>
        <v>0.374693791666667</v>
      </c>
    </row>
    <row r="6528" customFormat="false" ht="15.75" hidden="true" customHeight="false" outlineLevel="0" collapsed="false">
      <c r="A6528" s="0" t="s">
        <v>645</v>
      </c>
      <c r="B6528" s="0" t="s">
        <v>646</v>
      </c>
      <c r="C6528" s="0" t="s">
        <v>6705</v>
      </c>
      <c r="D6528" s="0" t="n">
        <v>2987</v>
      </c>
      <c r="E6528" s="0" t="n">
        <v>28.509059</v>
      </c>
      <c r="F6528" s="0" t="n">
        <v>-98.9330569999999</v>
      </c>
      <c r="G6528" s="0" t="n">
        <v>0.0007387034686</v>
      </c>
      <c r="H6528" s="0" t="n">
        <v>1904.28</v>
      </c>
      <c r="I6528" s="0" t="n">
        <v>1.6015</v>
      </c>
      <c r="J6528" s="0" t="n">
        <v>4.77707</v>
      </c>
      <c r="K6528" s="0" t="n">
        <v>314</v>
      </c>
      <c r="L6528" s="0" t="s">
        <v>20</v>
      </c>
      <c r="M6528" s="0" t="n">
        <f aca="false">35.3*G6528</f>
        <v>0.02607623244158</v>
      </c>
      <c r="N6528" s="0" t="n">
        <f aca="false">M6528*1000/365</f>
        <v>0.0714417327166575</v>
      </c>
      <c r="O6528" s="0" t="n">
        <f aca="false">Table1[[#This Row],[Detection frequency 2021]]/100*365</f>
        <v>17.4363055</v>
      </c>
      <c r="P6528" s="0" t="n">
        <f aca="false">Table1[[#This Row],[Flared days/year]]/12</f>
        <v>1.45302545833333</v>
      </c>
      <c r="Q6528" s="2" t="n">
        <f aca="false">Table1[[#This Row],['#days per month]]-P6584</f>
        <v>0.833857708333333</v>
      </c>
    </row>
    <row r="6529" customFormat="false" ht="15.75" hidden="true" customHeight="false" outlineLevel="0" collapsed="false">
      <c r="A6529" s="0" t="s">
        <v>645</v>
      </c>
      <c r="B6529" s="0" t="s">
        <v>646</v>
      </c>
      <c r="C6529" s="0" t="s">
        <v>6706</v>
      </c>
      <c r="D6529" s="0" t="n">
        <v>2242</v>
      </c>
      <c r="E6529" s="0" t="n">
        <v>31.799649</v>
      </c>
      <c r="F6529" s="0" t="n">
        <v>-102.492818</v>
      </c>
      <c r="G6529" s="0" t="n">
        <v>0.0007385567036</v>
      </c>
      <c r="H6529" s="0" t="n">
        <v>1973.15</v>
      </c>
      <c r="I6529" s="0" t="n">
        <v>1.6015</v>
      </c>
      <c r="J6529" s="0" t="n">
        <v>6.60661</v>
      </c>
      <c r="K6529" s="0" t="n">
        <v>333</v>
      </c>
      <c r="L6529" s="0" t="s">
        <v>20</v>
      </c>
      <c r="M6529" s="0" t="n">
        <f aca="false">35.3*G6529</f>
        <v>0.02607105163708</v>
      </c>
      <c r="N6529" s="0" t="n">
        <f aca="false">M6529*1000/365</f>
        <v>0.071427538731726</v>
      </c>
      <c r="O6529" s="0" t="n">
        <f aca="false">Table1[[#This Row],[Detection frequency 2021]]/100*365</f>
        <v>24.1141265</v>
      </c>
      <c r="P6529" s="0" t="n">
        <f aca="false">Table1[[#This Row],[Flared days/year]]/12</f>
        <v>2.00951054166667</v>
      </c>
      <c r="Q6529" s="2" t="n">
        <f aca="false">Table1[[#This Row],['#days per month]]-P6585</f>
        <v>1.1122645</v>
      </c>
    </row>
    <row r="6530" customFormat="false" ht="15.75" hidden="true" customHeight="false" outlineLevel="0" collapsed="false">
      <c r="A6530" s="0" t="s">
        <v>78</v>
      </c>
      <c r="B6530" s="0" t="s">
        <v>79</v>
      </c>
      <c r="C6530" s="0" t="s">
        <v>6707</v>
      </c>
      <c r="D6530" s="0" t="n">
        <v>8599</v>
      </c>
      <c r="E6530" s="0" t="n">
        <v>22.164317</v>
      </c>
      <c r="F6530" s="0" t="n">
        <v>57.392933</v>
      </c>
      <c r="G6530" s="0" t="n">
        <v>0.0008155584285</v>
      </c>
      <c r="H6530" s="0" t="n">
        <v>1672.04</v>
      </c>
      <c r="I6530" s="0" t="n">
        <v>0.75038</v>
      </c>
      <c r="J6530" s="0" t="n">
        <v>2.07792</v>
      </c>
      <c r="K6530" s="0" t="n">
        <v>385</v>
      </c>
      <c r="L6530" s="0" t="s">
        <v>20</v>
      </c>
      <c r="M6530" s="0" t="n">
        <f aca="false">35.3*G6530</f>
        <v>0.02878921252605</v>
      </c>
      <c r="N6530" s="0" t="n">
        <f aca="false">M6530*1000/365</f>
        <v>0.0788745548658904</v>
      </c>
      <c r="O6530" s="0" t="n">
        <f aca="false">Table1[[#This Row],[Detection frequency 2021]]/100*365</f>
        <v>7.584408</v>
      </c>
      <c r="P6530" s="0" t="n">
        <f aca="false">Table1[[#This Row],[Flared days/year]]/12</f>
        <v>0.632034</v>
      </c>
      <c r="Q6530" s="2" t="n">
        <f aca="false">Table1[[#This Row],['#days per month]]-P6586</f>
        <v>-0.736189791666667</v>
      </c>
    </row>
    <row r="6531" customFormat="false" ht="15.75" hidden="true" customHeight="false" outlineLevel="0" collapsed="false">
      <c r="A6531" s="0" t="s">
        <v>645</v>
      </c>
      <c r="B6531" s="0" t="s">
        <v>646</v>
      </c>
      <c r="C6531" s="0" t="s">
        <v>6708</v>
      </c>
      <c r="D6531" s="0" t="n">
        <v>2152</v>
      </c>
      <c r="E6531" s="0" t="n">
        <v>31.725982</v>
      </c>
      <c r="F6531" s="0" t="n">
        <v>-102.936247</v>
      </c>
      <c r="G6531" s="0" t="n">
        <v>0.0007380723791</v>
      </c>
      <c r="H6531" s="0" t="n">
        <v>1921.62</v>
      </c>
      <c r="I6531" s="0" t="n">
        <v>1.6015</v>
      </c>
      <c r="J6531" s="0" t="n">
        <v>2.1148</v>
      </c>
      <c r="K6531" s="0" t="n">
        <v>331</v>
      </c>
      <c r="L6531" s="0" t="s">
        <v>20</v>
      </c>
      <c r="M6531" s="0" t="n">
        <f aca="false">35.3*G6531</f>
        <v>0.02605395498223</v>
      </c>
      <c r="N6531" s="0" t="n">
        <f aca="false">M6531*1000/365</f>
        <v>0.071380698581452</v>
      </c>
      <c r="O6531" s="0" t="n">
        <f aca="false">Table1[[#This Row],[Detection frequency 2021]]/100*365</f>
        <v>7.71902</v>
      </c>
      <c r="P6531" s="0" t="n">
        <f aca="false">Table1[[#This Row],[Flared days/year]]/12</f>
        <v>0.643251666666667</v>
      </c>
      <c r="Q6531" s="2" t="n">
        <f aca="false">Table1[[#This Row],['#days per month]]-P6587</f>
        <v>-0.62789125</v>
      </c>
    </row>
    <row r="6532" customFormat="false" ht="15.75" hidden="true" customHeight="false" outlineLevel="0" collapsed="false">
      <c r="A6532" s="0" t="s">
        <v>24</v>
      </c>
      <c r="B6532" s="0" t="s">
        <v>25</v>
      </c>
      <c r="C6532" s="0" t="s">
        <v>6709</v>
      </c>
      <c r="D6532" s="0" t="n">
        <v>6947</v>
      </c>
      <c r="E6532" s="0" t="n">
        <v>54.2629959999999</v>
      </c>
      <c r="F6532" s="0" t="n">
        <v>53.668198</v>
      </c>
      <c r="G6532" s="0" t="n">
        <v>0.000737717207799999</v>
      </c>
      <c r="H6532" s="0" t="n">
        <v>1859.38</v>
      </c>
      <c r="I6532" s="0" t="n">
        <v>1.20251</v>
      </c>
      <c r="J6532" s="0" t="n">
        <v>4.36241999999999</v>
      </c>
      <c r="K6532" s="0" t="n">
        <v>298</v>
      </c>
      <c r="L6532" s="0" t="s">
        <v>20</v>
      </c>
      <c r="M6532" s="0" t="n">
        <f aca="false">35.3*G6532</f>
        <v>0.02604141743534</v>
      </c>
      <c r="N6532" s="0" t="n">
        <f aca="false">M6532*1000/365</f>
        <v>0.0713463491379177</v>
      </c>
      <c r="O6532" s="0" t="n">
        <f aca="false">Table1[[#This Row],[Detection frequency 2021]]/100*365</f>
        <v>15.922833</v>
      </c>
      <c r="P6532" s="0" t="n">
        <f aca="false">Table1[[#This Row],[Flared days/year]]/12</f>
        <v>1.32690275</v>
      </c>
      <c r="Q6532" s="2" t="n">
        <f aca="false">Table1[[#This Row],['#days per month]]-P6588</f>
        <v>0.278050916666664</v>
      </c>
    </row>
    <row r="6533" customFormat="false" ht="15.75" hidden="true" customHeight="false" outlineLevel="0" collapsed="false">
      <c r="A6533" s="0" t="s">
        <v>24</v>
      </c>
      <c r="B6533" s="0" t="s">
        <v>25</v>
      </c>
      <c r="C6533" s="0" t="s">
        <v>6710</v>
      </c>
      <c r="D6533" s="0" t="n">
        <v>6461</v>
      </c>
      <c r="E6533" s="0" t="n">
        <v>59.369879</v>
      </c>
      <c r="F6533" s="0" t="n">
        <v>56.716455</v>
      </c>
      <c r="G6533" s="0" t="n">
        <v>0.0007374207425</v>
      </c>
      <c r="H6533" s="0" t="n">
        <v>1950.88</v>
      </c>
      <c r="I6533" s="0" t="n">
        <v>1.6015</v>
      </c>
      <c r="J6533" s="0" t="n">
        <v>2.77778</v>
      </c>
      <c r="K6533" s="0" t="n">
        <v>216</v>
      </c>
      <c r="L6533" s="0" t="s">
        <v>20</v>
      </c>
      <c r="M6533" s="0" t="n">
        <f aca="false">35.3*G6533</f>
        <v>0.02603095221025</v>
      </c>
      <c r="N6533" s="0" t="n">
        <f aca="false">M6533*1000/365</f>
        <v>0.0713176772883562</v>
      </c>
      <c r="O6533" s="0" t="n">
        <f aca="false">Table1[[#This Row],[Detection frequency 2021]]/100*365</f>
        <v>10.138897</v>
      </c>
      <c r="P6533" s="0" t="n">
        <f aca="false">Table1[[#This Row],[Flared days/year]]/12</f>
        <v>0.844908083333333</v>
      </c>
      <c r="Q6533" s="2" t="n">
        <f aca="false">Table1[[#This Row],['#days per month]]-P6589</f>
        <v>0.225965416666667</v>
      </c>
    </row>
    <row r="6534" customFormat="false" ht="15.75" hidden="true" customHeight="false" outlineLevel="0" collapsed="false">
      <c r="A6534" s="0" t="s">
        <v>645</v>
      </c>
      <c r="B6534" s="0" t="s">
        <v>646</v>
      </c>
      <c r="C6534" s="0" t="s">
        <v>6711</v>
      </c>
      <c r="D6534" s="0" t="n">
        <v>3532</v>
      </c>
      <c r="E6534" s="0" t="n">
        <v>32.500985</v>
      </c>
      <c r="F6534" s="0" t="n">
        <v>-94.866941</v>
      </c>
      <c r="G6534" s="0" t="n">
        <v>0.0007374178072</v>
      </c>
      <c r="H6534" s="0" t="n">
        <v>1793.12</v>
      </c>
      <c r="I6534" s="0" t="n">
        <v>1.6015</v>
      </c>
      <c r="J6534" s="0" t="n">
        <v>1.38889</v>
      </c>
      <c r="K6534" s="0" t="n">
        <v>288</v>
      </c>
      <c r="L6534" s="0" t="s">
        <v>20</v>
      </c>
      <c r="M6534" s="0" t="n">
        <f aca="false">35.3*G6534</f>
        <v>0.02603084859416</v>
      </c>
      <c r="N6534" s="0" t="n">
        <f aca="false">M6534*1000/365</f>
        <v>0.0713173934086575</v>
      </c>
      <c r="O6534" s="0" t="n">
        <f aca="false">Table1[[#This Row],[Detection frequency 2021]]/100*365</f>
        <v>5.0694485</v>
      </c>
      <c r="P6534" s="0" t="n">
        <f aca="false">Table1[[#This Row],[Flared days/year]]/12</f>
        <v>0.422454041666667</v>
      </c>
      <c r="Q6534" s="2" t="n">
        <f aca="false">Table1[[#This Row],['#days per month]]-P6590</f>
        <v>-0.247095874999997</v>
      </c>
    </row>
    <row r="6535" customFormat="false" ht="15.75" hidden="true" customHeight="false" outlineLevel="0" collapsed="false">
      <c r="A6535" s="0" t="s">
        <v>598</v>
      </c>
      <c r="B6535" s="0" t="s">
        <v>599</v>
      </c>
      <c r="C6535" s="0" t="s">
        <v>6712</v>
      </c>
      <c r="D6535" s="0" t="n">
        <v>514</v>
      </c>
      <c r="E6535" s="0" t="n">
        <v>49.163045</v>
      </c>
      <c r="F6535" s="0" t="n">
        <v>-103.605068</v>
      </c>
      <c r="G6535" s="0" t="n">
        <v>0.0007372035303</v>
      </c>
      <c r="H6535" s="0" t="n">
        <v>1955.85</v>
      </c>
      <c r="I6535" s="0" t="n">
        <v>2.09939</v>
      </c>
      <c r="J6535" s="0" t="n">
        <v>2.32558</v>
      </c>
      <c r="K6535" s="0" t="n">
        <v>344</v>
      </c>
      <c r="L6535" s="0" t="s">
        <v>20</v>
      </c>
      <c r="M6535" s="0" t="n">
        <f aca="false">35.3*G6535</f>
        <v>0.02602328461959</v>
      </c>
      <c r="N6535" s="0" t="n">
        <f aca="false">M6535*1000/365</f>
        <v>0.0712966701906575</v>
      </c>
      <c r="O6535" s="0" t="n">
        <f aca="false">Table1[[#This Row],[Detection frequency 2021]]/100*365</f>
        <v>8.488367</v>
      </c>
      <c r="P6535" s="0" t="n">
        <f aca="false">Table1[[#This Row],[Flared days/year]]/12</f>
        <v>0.707363916666667</v>
      </c>
      <c r="Q6535" s="2" t="n">
        <f aca="false">Table1[[#This Row],['#days per month]]-P6591</f>
        <v>-0.808417208333333</v>
      </c>
    </row>
    <row r="6536" customFormat="false" ht="15.75" hidden="true" customHeight="false" outlineLevel="0" collapsed="false">
      <c r="A6536" s="0" t="s">
        <v>645</v>
      </c>
      <c r="B6536" s="0" t="s">
        <v>646</v>
      </c>
      <c r="C6536" s="0" t="s">
        <v>6713</v>
      </c>
      <c r="D6536" s="0" t="n">
        <v>1554</v>
      </c>
      <c r="E6536" s="0" t="n">
        <v>31.869302</v>
      </c>
      <c r="F6536" s="0" t="n">
        <v>-103.777261</v>
      </c>
      <c r="G6536" s="0" t="n">
        <v>0.0007371360184</v>
      </c>
      <c r="H6536" s="0" t="n">
        <v>1834.08</v>
      </c>
      <c r="I6536" s="0" t="n">
        <v>2.30232</v>
      </c>
      <c r="J6536" s="0" t="n">
        <v>4.5045</v>
      </c>
      <c r="K6536" s="0" t="n">
        <v>333</v>
      </c>
      <c r="L6536" s="0" t="s">
        <v>20</v>
      </c>
      <c r="M6536" s="0" t="n">
        <f aca="false">35.3*G6536</f>
        <v>0.02602090144952</v>
      </c>
      <c r="N6536" s="0" t="n">
        <f aca="false">M6536*1000/365</f>
        <v>0.071290140957589</v>
      </c>
      <c r="O6536" s="0" t="n">
        <f aca="false">Table1[[#This Row],[Detection frequency 2021]]/100*365</f>
        <v>16.441425</v>
      </c>
      <c r="P6536" s="0" t="n">
        <f aca="false">Table1[[#This Row],[Flared days/year]]/12</f>
        <v>1.37011875</v>
      </c>
      <c r="Q6536" s="2" t="n">
        <f aca="false">Table1[[#This Row],['#days per month]]-P6592</f>
        <v>0.137011875</v>
      </c>
    </row>
    <row r="6537" customFormat="false" ht="15.75" hidden="true" customHeight="false" outlineLevel="0" collapsed="false">
      <c r="A6537" s="0" t="s">
        <v>24</v>
      </c>
      <c r="B6537" s="0" t="s">
        <v>25</v>
      </c>
      <c r="C6537" s="0" t="s">
        <v>6714</v>
      </c>
      <c r="D6537" s="0" t="n">
        <v>6418</v>
      </c>
      <c r="E6537" s="0" t="n">
        <v>63.65279</v>
      </c>
      <c r="F6537" s="0" t="n">
        <v>54.854953</v>
      </c>
      <c r="G6537" s="0" t="n">
        <v>0.000737112536</v>
      </c>
      <c r="H6537" s="0" t="n">
        <v>1842</v>
      </c>
      <c r="I6537" s="0" t="n">
        <v>1.6015</v>
      </c>
      <c r="J6537" s="0" t="n">
        <v>6.11354</v>
      </c>
      <c r="K6537" s="0" t="n">
        <v>229</v>
      </c>
      <c r="L6537" s="0" t="s">
        <v>20</v>
      </c>
      <c r="M6537" s="0" t="n">
        <f aca="false">35.3*G6537</f>
        <v>0.0260200725208</v>
      </c>
      <c r="N6537" s="0" t="n">
        <f aca="false">M6537*1000/365</f>
        <v>0.07128786992</v>
      </c>
      <c r="O6537" s="0" t="n">
        <f aca="false">Table1[[#This Row],[Detection frequency 2021]]/100*365</f>
        <v>22.314421</v>
      </c>
      <c r="P6537" s="0" t="n">
        <f aca="false">Table1[[#This Row],[Flared days/year]]/12</f>
        <v>1.85953508333333</v>
      </c>
      <c r="Q6537" s="2" t="n">
        <f aca="false">Table1[[#This Row],['#days per month]]-P6593</f>
        <v>0.85045</v>
      </c>
    </row>
    <row r="6538" customFormat="false" ht="15.75" hidden="false" customHeight="false" outlineLevel="0" collapsed="false">
      <c r="A6538" s="0" t="s">
        <v>240</v>
      </c>
      <c r="B6538" s="0" t="s">
        <v>241</v>
      </c>
      <c r="C6538" s="0" t="s">
        <v>6715</v>
      </c>
      <c r="D6538" s="0" t="n">
        <v>7748</v>
      </c>
      <c r="E6538" s="0" t="n">
        <v>24.0714109999999</v>
      </c>
      <c r="F6538" s="0" t="n">
        <v>49.055474</v>
      </c>
      <c r="G6538" s="0" t="n">
        <v>0.0012859930889</v>
      </c>
      <c r="H6538" s="0" t="n">
        <v>1773.3</v>
      </c>
      <c r="I6538" s="0" t="n">
        <v>1.6015</v>
      </c>
      <c r="J6538" s="0" t="n">
        <v>2.47525</v>
      </c>
      <c r="K6538" s="0" t="n">
        <v>404</v>
      </c>
      <c r="L6538" s="0" t="s">
        <v>20</v>
      </c>
      <c r="M6538" s="0" t="n">
        <f aca="false">35.3*G6538</f>
        <v>0.04539555603817</v>
      </c>
      <c r="N6538" s="0" t="n">
        <f aca="false">M6538*1000/365</f>
        <v>0.124371386405945</v>
      </c>
      <c r="O6538" s="0" t="n">
        <f aca="false">Table1[[#This Row],[Detection frequency 2021]]/100*365</f>
        <v>9.0346625</v>
      </c>
      <c r="P6538" s="2" t="n">
        <f aca="false">Table1[[#This Row],[Flared days/year]]/12</f>
        <v>0.752888541666667</v>
      </c>
      <c r="Q6538" s="2"/>
    </row>
    <row r="6539" customFormat="false" ht="15.75" hidden="true" customHeight="false" outlineLevel="0" collapsed="false">
      <c r="A6539" s="0" t="s">
        <v>161</v>
      </c>
      <c r="B6539" s="0" t="s">
        <v>162</v>
      </c>
      <c r="C6539" s="0" t="s">
        <v>6716</v>
      </c>
      <c r="D6539" s="0" t="n">
        <v>9784</v>
      </c>
      <c r="E6539" s="0" t="n">
        <v>46.080371</v>
      </c>
      <c r="F6539" s="0" t="n">
        <v>85.749798</v>
      </c>
      <c r="G6539" s="0" t="n">
        <v>0.0007365196054</v>
      </c>
      <c r="H6539" s="0" t="n">
        <v>1846.22</v>
      </c>
      <c r="I6539" s="0" t="n">
        <v>1.6015</v>
      </c>
      <c r="J6539" s="0" t="n">
        <v>4.8913</v>
      </c>
      <c r="K6539" s="0" t="n">
        <v>368</v>
      </c>
      <c r="L6539" s="0" t="s">
        <v>20</v>
      </c>
      <c r="M6539" s="0" t="n">
        <f aca="false">35.3*G6539</f>
        <v>0.02599914207062</v>
      </c>
      <c r="N6539" s="0" t="n">
        <f aca="false">M6539*1000/365</f>
        <v>0.0712305262208767</v>
      </c>
      <c r="O6539" s="0" t="n">
        <f aca="false">Table1[[#This Row],[Detection frequency 2021]]/100*365</f>
        <v>17.853245</v>
      </c>
      <c r="P6539" s="0" t="n">
        <f aca="false">Table1[[#This Row],[Flared days/year]]/12</f>
        <v>1.48777041666667</v>
      </c>
      <c r="Q6539" s="2" t="n">
        <f aca="false">Table1[[#This Row],['#days per month]]-P6595</f>
        <v>0.745901833333333</v>
      </c>
    </row>
    <row r="6540" customFormat="false" ht="15.75" hidden="true" customHeight="false" outlineLevel="0" collapsed="false">
      <c r="A6540" s="0" t="s">
        <v>645</v>
      </c>
      <c r="B6540" s="0" t="s">
        <v>646</v>
      </c>
      <c r="C6540" s="0" t="s">
        <v>6717</v>
      </c>
      <c r="D6540" s="0" t="n">
        <v>1453</v>
      </c>
      <c r="E6540" s="0" t="n">
        <v>31.253967</v>
      </c>
      <c r="F6540" s="0" t="n">
        <v>-103.911146</v>
      </c>
      <c r="G6540" s="0" t="n">
        <v>0.0007362143342</v>
      </c>
      <c r="H6540" s="0" t="n">
        <v>1814.26</v>
      </c>
      <c r="I6540" s="0" t="n">
        <v>1.41846</v>
      </c>
      <c r="J6540" s="0" t="n">
        <v>2.07101</v>
      </c>
      <c r="K6540" s="0" t="n">
        <v>338</v>
      </c>
      <c r="L6540" s="0" t="s">
        <v>20</v>
      </c>
      <c r="M6540" s="0" t="n">
        <f aca="false">35.3*G6540</f>
        <v>0.02598836599726</v>
      </c>
      <c r="N6540" s="0" t="n">
        <f aca="false">M6540*1000/365</f>
        <v>0.0712010027322192</v>
      </c>
      <c r="O6540" s="0" t="n">
        <f aca="false">Table1[[#This Row],[Detection frequency 2021]]/100*365</f>
        <v>7.5591865</v>
      </c>
      <c r="P6540" s="0" t="n">
        <f aca="false">Table1[[#This Row],[Flared days/year]]/12</f>
        <v>0.629932208333333</v>
      </c>
      <c r="Q6540" s="2" t="n">
        <f aca="false">Table1[[#This Row],['#days per month]]-P6596</f>
        <v>-1.14827175</v>
      </c>
    </row>
    <row r="6541" customFormat="false" ht="15.75" hidden="true" customHeight="false" outlineLevel="0" collapsed="false">
      <c r="A6541" s="0" t="s">
        <v>24</v>
      </c>
      <c r="B6541" s="0" t="s">
        <v>25</v>
      </c>
      <c r="C6541" s="0" t="s">
        <v>6718</v>
      </c>
      <c r="D6541" s="0" t="n">
        <v>10281</v>
      </c>
      <c r="E6541" s="0" t="n">
        <v>60.430181</v>
      </c>
      <c r="F6541" s="0" t="n">
        <v>96.1815939999999</v>
      </c>
      <c r="G6541" s="0" t="n">
        <v>0.0007359736396</v>
      </c>
      <c r="H6541" s="0" t="n">
        <v>1788.3</v>
      </c>
      <c r="I6541" s="0" t="n">
        <v>1.6015</v>
      </c>
      <c r="J6541" s="0" t="n">
        <v>4.36364</v>
      </c>
      <c r="K6541" s="0" t="n">
        <v>275</v>
      </c>
      <c r="L6541" s="0" t="s">
        <v>20</v>
      </c>
      <c r="M6541" s="0" t="n">
        <f aca="false">35.3*G6541</f>
        <v>0.02597986947788</v>
      </c>
      <c r="N6541" s="0" t="n">
        <f aca="false">M6541*1000/365</f>
        <v>0.0711777245969315</v>
      </c>
      <c r="O6541" s="0" t="n">
        <f aca="false">Table1[[#This Row],[Detection frequency 2021]]/100*365</f>
        <v>15.927286</v>
      </c>
      <c r="P6541" s="0" t="n">
        <f aca="false">Table1[[#This Row],[Flared days/year]]/12</f>
        <v>1.32727383333333</v>
      </c>
      <c r="Q6541" s="2" t="n">
        <f aca="false">Table1[[#This Row],['#days per month]]-P6597</f>
        <v>0.564131833333333</v>
      </c>
    </row>
    <row r="6542" customFormat="false" ht="15.75" hidden="true" customHeight="false" outlineLevel="0" collapsed="false">
      <c r="A6542" s="0" t="s">
        <v>24</v>
      </c>
      <c r="B6542" s="0" t="s">
        <v>25</v>
      </c>
      <c r="C6542" s="0" t="s">
        <v>6719</v>
      </c>
      <c r="D6542" s="0" t="n">
        <v>6517</v>
      </c>
      <c r="E6542" s="0" t="n">
        <v>68.297327</v>
      </c>
      <c r="F6542" s="0" t="n">
        <v>58.64515</v>
      </c>
      <c r="G6542" s="0" t="n">
        <v>0.000735821004</v>
      </c>
      <c r="H6542" s="0" t="n">
        <v>1412.8</v>
      </c>
      <c r="I6542" s="0" t="n">
        <v>1.6015</v>
      </c>
      <c r="J6542" s="0" t="n">
        <v>1.39276</v>
      </c>
      <c r="K6542" s="0" t="n">
        <v>359</v>
      </c>
      <c r="L6542" s="0" t="s">
        <v>20</v>
      </c>
      <c r="M6542" s="0" t="n">
        <f aca="false">35.3*G6542</f>
        <v>0.0259744814412</v>
      </c>
      <c r="N6542" s="0" t="n">
        <f aca="false">M6542*1000/365</f>
        <v>0.0711629628526027</v>
      </c>
      <c r="O6542" s="0" t="n">
        <f aca="false">Table1[[#This Row],[Detection frequency 2021]]/100*365</f>
        <v>5.083574</v>
      </c>
      <c r="P6542" s="0" t="n">
        <f aca="false">Table1[[#This Row],[Flared days/year]]/12</f>
        <v>0.423631166666667</v>
      </c>
      <c r="Q6542" s="2" t="n">
        <f aca="false">Table1[[#This Row],['#days per month]]-P6598</f>
        <v>-1.403196875</v>
      </c>
    </row>
    <row r="6543" customFormat="false" ht="15.75" hidden="true" customHeight="false" outlineLevel="0" collapsed="false">
      <c r="A6543" s="0" t="s">
        <v>24</v>
      </c>
      <c r="B6543" s="0" t="s">
        <v>25</v>
      </c>
      <c r="C6543" s="0" t="s">
        <v>6720</v>
      </c>
      <c r="D6543" s="0" t="n">
        <v>6459</v>
      </c>
      <c r="E6543" s="0" t="n">
        <v>58.299154</v>
      </c>
      <c r="F6543" s="0" t="n">
        <v>56.66666</v>
      </c>
      <c r="G6543" s="0" t="n">
        <v>0.0007350490201</v>
      </c>
      <c r="H6543" s="0" t="n">
        <v>1947.92</v>
      </c>
      <c r="I6543" s="0" t="n">
        <v>1.6015</v>
      </c>
      <c r="J6543" s="0" t="n">
        <v>3.00752</v>
      </c>
      <c r="K6543" s="0" t="n">
        <v>266</v>
      </c>
      <c r="L6543" s="0" t="s">
        <v>20</v>
      </c>
      <c r="M6543" s="0" t="n">
        <f aca="false">35.3*G6543</f>
        <v>0.02594723040953</v>
      </c>
      <c r="N6543" s="0" t="n">
        <f aca="false">M6543*1000/365</f>
        <v>0.071088302491863</v>
      </c>
      <c r="O6543" s="0" t="n">
        <f aca="false">Table1[[#This Row],[Detection frequency 2021]]/100*365</f>
        <v>10.977448</v>
      </c>
      <c r="P6543" s="0" t="n">
        <f aca="false">Table1[[#This Row],[Flared days/year]]/12</f>
        <v>0.914787333333333</v>
      </c>
      <c r="Q6543" s="2" t="n">
        <f aca="false">Table1[[#This Row],['#days per month]]-P6599</f>
        <v>0.21106125</v>
      </c>
    </row>
    <row r="6544" customFormat="false" ht="15.75" hidden="true" customHeight="false" outlineLevel="0" collapsed="false">
      <c r="A6544" s="0" t="s">
        <v>645</v>
      </c>
      <c r="B6544" s="0" t="s">
        <v>646</v>
      </c>
      <c r="C6544" s="0" t="s">
        <v>6721</v>
      </c>
      <c r="D6544" s="0" t="n">
        <v>3292</v>
      </c>
      <c r="E6544" s="0" t="n">
        <v>34.768445</v>
      </c>
      <c r="F6544" s="0" t="n">
        <v>-97.606243</v>
      </c>
      <c r="G6544" s="0" t="n">
        <v>0.0007349609611</v>
      </c>
      <c r="H6544" s="0" t="n">
        <v>1924.39</v>
      </c>
      <c r="I6544" s="0" t="n">
        <v>1.6015</v>
      </c>
      <c r="J6544" s="0" t="n">
        <v>6.38298</v>
      </c>
      <c r="K6544" s="0" t="n">
        <v>329</v>
      </c>
      <c r="L6544" s="0" t="s">
        <v>20</v>
      </c>
      <c r="M6544" s="0" t="n">
        <f aca="false">35.3*G6544</f>
        <v>0.02594412192683</v>
      </c>
      <c r="N6544" s="0" t="n">
        <f aca="false">M6544*1000/365</f>
        <v>0.0710797861009041</v>
      </c>
      <c r="O6544" s="0" t="n">
        <f aca="false">Table1[[#This Row],[Detection frequency 2021]]/100*365</f>
        <v>23.297877</v>
      </c>
      <c r="P6544" s="0" t="n">
        <f aca="false">Table1[[#This Row],[Flared days/year]]/12</f>
        <v>1.94148975</v>
      </c>
      <c r="Q6544" s="2" t="n">
        <f aca="false">Table1[[#This Row],['#days per month]]-P6600</f>
        <v>1.33832725</v>
      </c>
    </row>
    <row r="6545" customFormat="false" ht="15.75" hidden="true" customHeight="false" outlineLevel="0" collapsed="false">
      <c r="A6545" s="0" t="s">
        <v>645</v>
      </c>
      <c r="B6545" s="0" t="s">
        <v>646</v>
      </c>
      <c r="C6545" s="0" t="s">
        <v>6722</v>
      </c>
      <c r="D6545" s="0" t="n">
        <v>1838</v>
      </c>
      <c r="E6545" s="0" t="n">
        <v>32.63959</v>
      </c>
      <c r="F6545" s="0" t="n">
        <v>-103.521342</v>
      </c>
      <c r="G6545" s="0" t="n">
        <v>0.0007337604234</v>
      </c>
      <c r="H6545" s="0" t="n">
        <v>1795.17</v>
      </c>
      <c r="I6545" s="0" t="n">
        <v>2.02097</v>
      </c>
      <c r="J6545" s="0" t="n">
        <v>2.43160999999999</v>
      </c>
      <c r="K6545" s="0" t="n">
        <v>329</v>
      </c>
      <c r="L6545" s="0" t="s">
        <v>20</v>
      </c>
      <c r="M6545" s="0" t="n">
        <f aca="false">35.3*G6545</f>
        <v>0.02590174294602</v>
      </c>
      <c r="N6545" s="0" t="n">
        <f aca="false">M6545*1000/365</f>
        <v>0.0709636793041644</v>
      </c>
      <c r="O6545" s="0" t="n">
        <f aca="false">Table1[[#This Row],[Detection frequency 2021]]/100*365</f>
        <v>8.87537649999996</v>
      </c>
      <c r="P6545" s="0" t="n">
        <f aca="false">Table1[[#This Row],[Flared days/year]]/12</f>
        <v>0.73961470833333</v>
      </c>
      <c r="Q6545" s="2" t="n">
        <f aca="false">Table1[[#This Row],['#days per month]]-P6601</f>
        <v>-0.210906125000003</v>
      </c>
    </row>
    <row r="6546" customFormat="false" ht="15.75" hidden="true" customHeight="false" outlineLevel="0" collapsed="false">
      <c r="A6546" s="0" t="s">
        <v>161</v>
      </c>
      <c r="B6546" s="0" t="s">
        <v>162</v>
      </c>
      <c r="C6546" s="0" t="s">
        <v>6723</v>
      </c>
      <c r="D6546" s="0" t="n">
        <v>9595</v>
      </c>
      <c r="E6546" s="0" t="n">
        <v>41.712199</v>
      </c>
      <c r="F6546" s="0" t="n">
        <v>81.491612</v>
      </c>
      <c r="G6546" s="0" t="n">
        <v>0.000733745746899999</v>
      </c>
      <c r="H6546" s="0" t="n">
        <v>1803.43</v>
      </c>
      <c r="I6546" s="0" t="n">
        <v>1.6015</v>
      </c>
      <c r="J6546" s="0" t="n">
        <v>5.42169</v>
      </c>
      <c r="K6546" s="0" t="n">
        <v>332</v>
      </c>
      <c r="L6546" s="0" t="s">
        <v>20</v>
      </c>
      <c r="M6546" s="0" t="n">
        <f aca="false">35.3*G6546</f>
        <v>0.02590122486557</v>
      </c>
      <c r="N6546" s="0" t="n">
        <f aca="false">M6546*1000/365</f>
        <v>0.0709622599056711</v>
      </c>
      <c r="O6546" s="0" t="n">
        <f aca="false">Table1[[#This Row],[Detection frequency 2021]]/100*365</f>
        <v>19.7891685</v>
      </c>
      <c r="P6546" s="0" t="n">
        <f aca="false">Table1[[#This Row],[Flared days/year]]/12</f>
        <v>1.649097375</v>
      </c>
      <c r="Q6546" s="2" t="n">
        <f aca="false">Table1[[#This Row],['#days per month]]-P6602</f>
        <v>-0.792375458333333</v>
      </c>
    </row>
    <row r="6547" customFormat="false" ht="15.75" hidden="true" customHeight="false" outlineLevel="0" collapsed="false">
      <c r="A6547" s="0" t="s">
        <v>598</v>
      </c>
      <c r="B6547" s="0" t="s">
        <v>599</v>
      </c>
      <c r="C6547" s="0" t="s">
        <v>6724</v>
      </c>
      <c r="D6547" s="0" t="n">
        <v>275</v>
      </c>
      <c r="E6547" s="0" t="n">
        <v>55.772891</v>
      </c>
      <c r="F6547" s="0" t="n">
        <v>-115.545423</v>
      </c>
      <c r="G6547" s="0" t="n">
        <v>0.000733355352</v>
      </c>
      <c r="H6547" s="0" t="n">
        <v>1929.38</v>
      </c>
      <c r="I6547" s="0" t="n">
        <v>1.6015</v>
      </c>
      <c r="J6547" s="0" t="n">
        <v>5.51948</v>
      </c>
      <c r="K6547" s="0" t="n">
        <v>308</v>
      </c>
      <c r="L6547" s="0" t="s">
        <v>20</v>
      </c>
      <c r="M6547" s="0" t="n">
        <f aca="false">35.3*G6547</f>
        <v>0.0258874439256</v>
      </c>
      <c r="N6547" s="0" t="n">
        <f aca="false">M6547*1000/365</f>
        <v>0.0709245039057534</v>
      </c>
      <c r="O6547" s="0" t="n">
        <f aca="false">Table1[[#This Row],[Detection frequency 2021]]/100*365</f>
        <v>20.146102</v>
      </c>
      <c r="P6547" s="0" t="n">
        <f aca="false">Table1[[#This Row],[Flared days/year]]/12</f>
        <v>1.67884183333333</v>
      </c>
      <c r="Q6547" s="2" t="n">
        <f aca="false">Table1[[#This Row],['#days per month]]-P6603</f>
        <v>-0.461919666666667</v>
      </c>
    </row>
    <row r="6548" customFormat="false" ht="15.75" hidden="true" customHeight="false" outlineLevel="0" collapsed="false">
      <c r="A6548" s="0" t="s">
        <v>24</v>
      </c>
      <c r="B6548" s="0" t="s">
        <v>25</v>
      </c>
      <c r="C6548" s="0" t="s">
        <v>6725</v>
      </c>
      <c r="D6548" s="0" t="n">
        <v>8858</v>
      </c>
      <c r="E6548" s="0" t="n">
        <v>60.89554</v>
      </c>
      <c r="F6548" s="0" t="n">
        <v>72.779724</v>
      </c>
      <c r="G6548" s="0" t="n">
        <v>0.000732234067399999</v>
      </c>
      <c r="H6548" s="0" t="n">
        <v>1821.63</v>
      </c>
      <c r="I6548" s="0" t="n">
        <v>1.6015</v>
      </c>
      <c r="J6548" s="0" t="n">
        <v>3.58565999999999</v>
      </c>
      <c r="K6548" s="0" t="n">
        <v>251</v>
      </c>
      <c r="L6548" s="0" t="s">
        <v>20</v>
      </c>
      <c r="M6548" s="0" t="n">
        <f aca="false">35.3*G6548</f>
        <v>0.02584786257922</v>
      </c>
      <c r="N6548" s="0" t="n">
        <f aca="false">M6548*1000/365</f>
        <v>0.0708160618608766</v>
      </c>
      <c r="O6548" s="0" t="n">
        <f aca="false">Table1[[#This Row],[Detection frequency 2021]]/100*365</f>
        <v>13.087659</v>
      </c>
      <c r="P6548" s="0" t="n">
        <f aca="false">Table1[[#This Row],[Flared days/year]]/12</f>
        <v>1.09063825</v>
      </c>
      <c r="Q6548" s="2" t="n">
        <f aca="false">Table1[[#This Row],['#days per month]]-P6604</f>
        <v>-0.11289754166667</v>
      </c>
    </row>
    <row r="6549" customFormat="false" ht="15.75" hidden="true" customHeight="false" outlineLevel="0" collapsed="false">
      <c r="A6549" s="0" t="s">
        <v>24</v>
      </c>
      <c r="B6549" s="0" t="s">
        <v>25</v>
      </c>
      <c r="C6549" s="0" t="s">
        <v>6726</v>
      </c>
      <c r="D6549" s="0" t="n">
        <v>9207</v>
      </c>
      <c r="E6549" s="0" t="n">
        <v>66.7918069999999</v>
      </c>
      <c r="F6549" s="0" t="n">
        <v>77.251317</v>
      </c>
      <c r="G6549" s="0" t="n">
        <v>0.000730848605799999</v>
      </c>
      <c r="H6549" s="0" t="n">
        <v>1466</v>
      </c>
      <c r="I6549" s="0" t="n">
        <v>1.6015</v>
      </c>
      <c r="J6549" s="0" t="n">
        <v>0.550964</v>
      </c>
      <c r="K6549" s="0" t="n">
        <v>363</v>
      </c>
      <c r="L6549" s="0" t="s">
        <v>218</v>
      </c>
      <c r="M6549" s="0" t="n">
        <f aca="false">35.3*G6549</f>
        <v>0.02579895578474</v>
      </c>
      <c r="N6549" s="0" t="n">
        <f aca="false">M6549*1000/365</f>
        <v>0.0706820706431232</v>
      </c>
      <c r="O6549" s="0" t="n">
        <f aca="false">Table1[[#This Row],[Detection frequency 2021]]/100*365</f>
        <v>2.0110186</v>
      </c>
      <c r="P6549" s="0" t="n">
        <f aca="false">Table1[[#This Row],[Flared days/year]]/12</f>
        <v>0.167584883333333</v>
      </c>
      <c r="Q6549" s="2" t="n">
        <f aca="false">Table1[[#This Row],['#days per month]]-P6605</f>
        <v>-0.768311616666667</v>
      </c>
    </row>
    <row r="6550" customFormat="false" ht="15.75" hidden="true" customHeight="false" outlineLevel="0" collapsed="false">
      <c r="A6550" s="0" t="s">
        <v>24</v>
      </c>
      <c r="B6550" s="0" t="s">
        <v>25</v>
      </c>
      <c r="C6550" s="0" t="s">
        <v>6727</v>
      </c>
      <c r="D6550" s="0" t="n">
        <v>6794</v>
      </c>
      <c r="E6550" s="0" t="n">
        <v>52.8748839999999</v>
      </c>
      <c r="F6550" s="0" t="n">
        <v>51.196355</v>
      </c>
      <c r="G6550" s="0" t="n">
        <v>0.0007300736866</v>
      </c>
      <c r="H6550" s="0" t="n">
        <v>1841.35</v>
      </c>
      <c r="I6550" s="0" t="n">
        <v>1.6015</v>
      </c>
      <c r="J6550" s="0" t="n">
        <v>5.13699</v>
      </c>
      <c r="K6550" s="0" t="n">
        <v>292</v>
      </c>
      <c r="L6550" s="0" t="s">
        <v>20</v>
      </c>
      <c r="M6550" s="0" t="n">
        <f aca="false">35.3*G6550</f>
        <v>0.02577160113698</v>
      </c>
      <c r="N6550" s="0" t="n">
        <f aca="false">M6550*1000/365</f>
        <v>0.0706071264026849</v>
      </c>
      <c r="O6550" s="0" t="n">
        <f aca="false">Table1[[#This Row],[Detection frequency 2021]]/100*365</f>
        <v>18.7500135</v>
      </c>
      <c r="P6550" s="0" t="n">
        <f aca="false">Table1[[#This Row],[Flared days/year]]/12</f>
        <v>1.562501125</v>
      </c>
      <c r="Q6550" s="2" t="n">
        <f aca="false">Table1[[#This Row],['#days per month]]-P6606</f>
        <v>0.175422041666666</v>
      </c>
    </row>
    <row r="6551" customFormat="false" ht="15.75" hidden="true" customHeight="false" outlineLevel="0" collapsed="false">
      <c r="A6551" s="0" t="s">
        <v>598</v>
      </c>
      <c r="B6551" s="0" t="s">
        <v>599</v>
      </c>
      <c r="C6551" s="0" t="s">
        <v>6728</v>
      </c>
      <c r="D6551" s="0" t="n">
        <v>1084</v>
      </c>
      <c r="E6551" s="0" t="n">
        <v>49.629224</v>
      </c>
      <c r="F6551" s="0" t="n">
        <v>-102.421491</v>
      </c>
      <c r="G6551" s="0" t="n">
        <v>0.0007294778207</v>
      </c>
      <c r="H6551" s="0" t="n">
        <v>1955.12</v>
      </c>
      <c r="I6551" s="0" t="n">
        <v>1.6015</v>
      </c>
      <c r="J6551" s="0" t="n">
        <v>8.25396999999999</v>
      </c>
      <c r="K6551" s="0" t="n">
        <v>315</v>
      </c>
      <c r="L6551" s="0" t="s">
        <v>20</v>
      </c>
      <c r="M6551" s="0" t="n">
        <f aca="false">35.3*G6551</f>
        <v>0.02575056707071</v>
      </c>
      <c r="N6551" s="0" t="n">
        <f aca="false">M6551*1000/365</f>
        <v>0.070549498823863</v>
      </c>
      <c r="O6551" s="0" t="n">
        <f aca="false">Table1[[#This Row],[Detection frequency 2021]]/100*365</f>
        <v>30.1269905</v>
      </c>
      <c r="P6551" s="0" t="n">
        <f aca="false">Table1[[#This Row],[Flared days/year]]/12</f>
        <v>2.51058254166666</v>
      </c>
      <c r="Q6551" s="2" t="n">
        <f aca="false">Table1[[#This Row],['#days per month]]-P6607</f>
        <v>1.25529279166666</v>
      </c>
    </row>
    <row r="6552" customFormat="false" ht="15.75" hidden="true" customHeight="false" outlineLevel="0" collapsed="false">
      <c r="A6552" s="0" t="s">
        <v>161</v>
      </c>
      <c r="B6552" s="0" t="s">
        <v>162</v>
      </c>
      <c r="C6552" s="0" t="s">
        <v>6729</v>
      </c>
      <c r="D6552" s="0" t="n">
        <v>10071</v>
      </c>
      <c r="E6552" s="0" t="n">
        <v>39.715763</v>
      </c>
      <c r="F6552" s="0" t="n">
        <v>82.71184</v>
      </c>
      <c r="G6552" s="0" t="n">
        <v>0.0007293105086</v>
      </c>
      <c r="H6552" s="0" t="n">
        <v>1722.94</v>
      </c>
      <c r="I6552" s="0" t="n">
        <v>1</v>
      </c>
      <c r="J6552" s="0" t="n">
        <v>5</v>
      </c>
      <c r="K6552" s="0" t="n">
        <v>340</v>
      </c>
      <c r="L6552" s="0" t="s">
        <v>20</v>
      </c>
      <c r="M6552" s="0" t="n">
        <f aca="false">35.3*G6552</f>
        <v>0.02574466095358</v>
      </c>
      <c r="N6552" s="0" t="n">
        <f aca="false">M6552*1000/365</f>
        <v>0.0705333176810411</v>
      </c>
      <c r="O6552" s="0" t="n">
        <f aca="false">Table1[[#This Row],[Detection frequency 2021]]/100*365</f>
        <v>18.25</v>
      </c>
      <c r="P6552" s="0" t="n">
        <f aca="false">Table1[[#This Row],[Flared days/year]]/12</f>
        <v>1.52083333333333</v>
      </c>
      <c r="Q6552" s="2" t="n">
        <f aca="false">Table1[[#This Row],['#days per month]]-P6608</f>
        <v>-0.0044864583333335</v>
      </c>
    </row>
    <row r="6553" customFormat="false" ht="15.75" hidden="true" customHeight="false" outlineLevel="0" collapsed="false">
      <c r="A6553" s="0" t="s">
        <v>468</v>
      </c>
      <c r="B6553" s="0" t="s">
        <v>469</v>
      </c>
      <c r="C6553" s="0" t="s">
        <v>6730</v>
      </c>
      <c r="D6553" s="0" t="n">
        <v>7623</v>
      </c>
      <c r="E6553" s="0" t="n">
        <v>29.985121</v>
      </c>
      <c r="F6553" s="0" t="n">
        <v>47.893744</v>
      </c>
      <c r="G6553" s="0" t="n">
        <v>0.0013232420459</v>
      </c>
      <c r="H6553" s="0" t="n">
        <v>1645.6</v>
      </c>
      <c r="I6553" s="0" t="n">
        <v>1.6015</v>
      </c>
      <c r="J6553" s="0" t="n">
        <v>1.99500999999999</v>
      </c>
      <c r="K6553" s="0" t="n">
        <v>401</v>
      </c>
      <c r="L6553" s="0" t="s">
        <v>20</v>
      </c>
      <c r="M6553" s="0" t="n">
        <f aca="false">35.3*G6553</f>
        <v>0.04671044422027</v>
      </c>
      <c r="N6553" s="0" t="n">
        <f aca="false">M6553*1000/365</f>
        <v>0.127973819781562</v>
      </c>
      <c r="O6553" s="0" t="n">
        <f aca="false">Table1[[#This Row],[Detection frequency 2021]]/100*365</f>
        <v>7.28178649999996</v>
      </c>
      <c r="P6553" s="0" t="n">
        <f aca="false">Table1[[#This Row],[Flared days/year]]/12</f>
        <v>0.606815541666664</v>
      </c>
      <c r="Q6553" s="2" t="n">
        <f aca="false">Table1[[#This Row],['#days per month]]-P6609</f>
        <v>-0.18666404166667</v>
      </c>
    </row>
    <row r="6554" customFormat="false" ht="15.75" hidden="true" customHeight="false" outlineLevel="0" collapsed="false">
      <c r="A6554" s="0" t="s">
        <v>645</v>
      </c>
      <c r="B6554" s="0" t="s">
        <v>646</v>
      </c>
      <c r="C6554" s="0" t="s">
        <v>6731</v>
      </c>
      <c r="D6554" s="0" t="n">
        <v>1884</v>
      </c>
      <c r="E6554" s="0" t="n">
        <v>31.9730469999999</v>
      </c>
      <c r="F6554" s="0" t="n">
        <v>-103.474042</v>
      </c>
      <c r="G6554" s="0" t="n">
        <v>0.0007289934962</v>
      </c>
      <c r="H6554" s="0" t="n">
        <v>1860.11</v>
      </c>
      <c r="I6554" s="0" t="n">
        <v>1.6015</v>
      </c>
      <c r="J6554" s="0" t="n">
        <v>5.6213</v>
      </c>
      <c r="K6554" s="0" t="n">
        <v>338</v>
      </c>
      <c r="L6554" s="0" t="s">
        <v>20</v>
      </c>
      <c r="M6554" s="0" t="n">
        <f aca="false">35.3*G6554</f>
        <v>0.02573347041586</v>
      </c>
      <c r="N6554" s="0" t="n">
        <f aca="false">M6554*1000/365</f>
        <v>0.070502658673589</v>
      </c>
      <c r="O6554" s="0" t="n">
        <f aca="false">Table1[[#This Row],[Detection frequency 2021]]/100*365</f>
        <v>20.517745</v>
      </c>
      <c r="P6554" s="0" t="n">
        <f aca="false">Table1[[#This Row],[Flared days/year]]/12</f>
        <v>1.70981208333333</v>
      </c>
      <c r="Q6554" s="2" t="n">
        <f aca="false">Table1[[#This Row],['#days per month]]-P6610</f>
        <v>-1.094562</v>
      </c>
    </row>
    <row r="6555" customFormat="false" ht="15.75" hidden="true" customHeight="false" outlineLevel="0" collapsed="false">
      <c r="A6555" s="0" t="s">
        <v>645</v>
      </c>
      <c r="B6555" s="0" t="s">
        <v>646</v>
      </c>
      <c r="C6555" s="0" t="s">
        <v>6732</v>
      </c>
      <c r="D6555" s="0" t="n">
        <v>2109</v>
      </c>
      <c r="E6555" s="0" t="n">
        <v>33.124089</v>
      </c>
      <c r="F6555" s="0" t="n">
        <v>-103.03319</v>
      </c>
      <c r="G6555" s="0" t="n">
        <v>0.0007285649424</v>
      </c>
      <c r="H6555" s="0" t="n">
        <v>1909.72</v>
      </c>
      <c r="I6555" s="0" t="n">
        <v>1.87310999999999</v>
      </c>
      <c r="J6555" s="0" t="n">
        <v>5.81394999999999</v>
      </c>
      <c r="K6555" s="0" t="n">
        <v>344</v>
      </c>
      <c r="L6555" s="0" t="s">
        <v>20</v>
      </c>
      <c r="M6555" s="0" t="n">
        <f aca="false">35.3*G6555</f>
        <v>0.02571834246672</v>
      </c>
      <c r="N6555" s="0" t="n">
        <f aca="false">M6555*1000/365</f>
        <v>0.0704612122375891</v>
      </c>
      <c r="O6555" s="0" t="n">
        <f aca="false">Table1[[#This Row],[Detection frequency 2021]]/100*365</f>
        <v>21.2209175</v>
      </c>
      <c r="P6555" s="0" t="n">
        <f aca="false">Table1[[#This Row],[Flared days/year]]/12</f>
        <v>1.76840979166666</v>
      </c>
      <c r="Q6555" s="2" t="n">
        <f aca="false">Table1[[#This Row],['#days per month]]-P6611</f>
        <v>0.713495916666667</v>
      </c>
    </row>
    <row r="6556" customFormat="false" ht="15.75" hidden="true" customHeight="false" outlineLevel="0" collapsed="false">
      <c r="A6556" s="0" t="s">
        <v>645</v>
      </c>
      <c r="B6556" s="0" t="s">
        <v>646</v>
      </c>
      <c r="C6556" s="0" t="s">
        <v>6733</v>
      </c>
      <c r="D6556" s="0" t="n">
        <v>3109</v>
      </c>
      <c r="E6556" s="0" t="n">
        <v>35.919883</v>
      </c>
      <c r="F6556" s="0" t="n">
        <v>-98.216946</v>
      </c>
      <c r="G6556" s="0" t="n">
        <v>0.0007283418596</v>
      </c>
      <c r="H6556" s="0" t="n">
        <v>1865.3</v>
      </c>
      <c r="I6556" s="0" t="n">
        <v>1.6015</v>
      </c>
      <c r="J6556" s="0" t="n">
        <v>8.49673</v>
      </c>
      <c r="K6556" s="0" t="n">
        <v>306</v>
      </c>
      <c r="L6556" s="0" t="s">
        <v>20</v>
      </c>
      <c r="M6556" s="0" t="n">
        <f aca="false">35.3*G6556</f>
        <v>0.02571046764388</v>
      </c>
      <c r="N6556" s="0" t="n">
        <f aca="false">M6556*1000/365</f>
        <v>0.0704396373804932</v>
      </c>
      <c r="O6556" s="0" t="n">
        <f aca="false">Table1[[#This Row],[Detection frequency 2021]]/100*365</f>
        <v>31.0130645</v>
      </c>
      <c r="P6556" s="0" t="n">
        <f aca="false">Table1[[#This Row],[Flared days/year]]/12</f>
        <v>2.58442204166667</v>
      </c>
      <c r="Q6556" s="2" t="n">
        <f aca="false">Table1[[#This Row],['#days per month]]-P6612</f>
        <v>1.86662520833333</v>
      </c>
    </row>
    <row r="6557" customFormat="false" ht="15.75" hidden="true" customHeight="false" outlineLevel="0" collapsed="false">
      <c r="A6557" s="0" t="s">
        <v>24</v>
      </c>
      <c r="B6557" s="0" t="s">
        <v>25</v>
      </c>
      <c r="C6557" s="0" t="s">
        <v>6734</v>
      </c>
      <c r="D6557" s="0" t="n">
        <v>10464</v>
      </c>
      <c r="E6557" s="0" t="n">
        <v>58.449934</v>
      </c>
      <c r="F6557" s="0" t="n">
        <v>107.558332</v>
      </c>
      <c r="G6557" s="0" t="n">
        <v>0.0007275786816</v>
      </c>
      <c r="H6557" s="0" t="n">
        <v>1732</v>
      </c>
      <c r="I6557" s="0" t="n">
        <v>1.6015</v>
      </c>
      <c r="J6557" s="0" t="n">
        <v>4.5283</v>
      </c>
      <c r="K6557" s="0" t="n">
        <v>265</v>
      </c>
      <c r="L6557" s="0" t="s">
        <v>20</v>
      </c>
      <c r="M6557" s="0" t="n">
        <f aca="false">35.3*G6557</f>
        <v>0.02568352746048</v>
      </c>
      <c r="N6557" s="0" t="n">
        <f aca="false">M6557*1000/365</f>
        <v>0.0703658286588493</v>
      </c>
      <c r="O6557" s="0" t="n">
        <f aca="false">Table1[[#This Row],[Detection frequency 2021]]/100*365</f>
        <v>16.528295</v>
      </c>
      <c r="P6557" s="0" t="n">
        <f aca="false">Table1[[#This Row],[Flared days/year]]/12</f>
        <v>1.37735791666667</v>
      </c>
      <c r="Q6557" s="2" t="n">
        <f aca="false">Table1[[#This Row],['#days per month]]-P6613</f>
        <v>0.0471823333333337</v>
      </c>
    </row>
    <row r="6558" customFormat="false" ht="15.75" hidden="true" customHeight="false" outlineLevel="0" collapsed="false">
      <c r="A6558" s="0" t="s">
        <v>645</v>
      </c>
      <c r="B6558" s="0" t="s">
        <v>646</v>
      </c>
      <c r="C6558" s="0" t="s">
        <v>6735</v>
      </c>
      <c r="D6558" s="0" t="n">
        <v>1359</v>
      </c>
      <c r="E6558" s="0" t="n">
        <v>32.176515</v>
      </c>
      <c r="F6558" s="0" t="n">
        <v>-104.031368</v>
      </c>
      <c r="G6558" s="0" t="n">
        <v>0.0007272411221</v>
      </c>
      <c r="H6558" s="0" t="n">
        <v>1864.29</v>
      </c>
      <c r="I6558" s="0" t="n">
        <v>2.05484</v>
      </c>
      <c r="J6558" s="0" t="n">
        <v>4.97075999999999</v>
      </c>
      <c r="K6558" s="0" t="n">
        <v>342</v>
      </c>
      <c r="L6558" s="0" t="s">
        <v>20</v>
      </c>
      <c r="M6558" s="0" t="n">
        <f aca="false">35.3*G6558</f>
        <v>0.02567161161013</v>
      </c>
      <c r="N6558" s="0" t="n">
        <f aca="false">M6558*1000/365</f>
        <v>0.0703331824935069</v>
      </c>
      <c r="O6558" s="0" t="n">
        <f aca="false">Table1[[#This Row],[Detection frequency 2021]]/100*365</f>
        <v>18.143274</v>
      </c>
      <c r="P6558" s="0" t="n">
        <f aca="false">Table1[[#This Row],[Flared days/year]]/12</f>
        <v>1.5119395</v>
      </c>
      <c r="Q6558" s="2" t="n">
        <f aca="false">Table1[[#This Row],['#days per month]]-P6614</f>
        <v>0.54016045833333</v>
      </c>
    </row>
    <row r="6559" customFormat="false" ht="15.75" hidden="true" customHeight="false" outlineLevel="0" collapsed="false">
      <c r="A6559" s="0" t="s">
        <v>645</v>
      </c>
      <c r="B6559" s="0" t="s">
        <v>646</v>
      </c>
      <c r="C6559" s="0" t="s">
        <v>6736</v>
      </c>
      <c r="D6559" s="0" t="n">
        <v>1204</v>
      </c>
      <c r="E6559" s="0" t="n">
        <v>36.259283</v>
      </c>
      <c r="F6559" s="0" t="n">
        <v>-107.665429</v>
      </c>
      <c r="G6559" s="0" t="n">
        <v>0.0007266716739</v>
      </c>
      <c r="H6559" s="0" t="n">
        <v>2044.5</v>
      </c>
      <c r="I6559" s="0" t="n">
        <v>1.6015</v>
      </c>
      <c r="J6559" s="0" t="n">
        <v>3.07262999999999</v>
      </c>
      <c r="K6559" s="0" t="n">
        <v>358</v>
      </c>
      <c r="L6559" s="0" t="s">
        <v>20</v>
      </c>
      <c r="M6559" s="0" t="n">
        <f aca="false">35.3*G6559</f>
        <v>0.02565151008867</v>
      </c>
      <c r="N6559" s="0" t="n">
        <f aca="false">M6559*1000/365</f>
        <v>0.0702781098319726</v>
      </c>
      <c r="O6559" s="0" t="n">
        <f aca="false">Table1[[#This Row],[Detection frequency 2021]]/100*365</f>
        <v>11.2150995</v>
      </c>
      <c r="P6559" s="0" t="n">
        <f aca="false">Table1[[#This Row],[Flared days/year]]/12</f>
        <v>0.934591624999997</v>
      </c>
      <c r="Q6559" s="2" t="n">
        <f aca="false">Table1[[#This Row],['#days per month]]-P6615</f>
        <v>-0.888489083333336</v>
      </c>
    </row>
    <row r="6560" customFormat="false" ht="15.75" hidden="true" customHeight="false" outlineLevel="0" collapsed="false">
      <c r="A6560" s="0" t="s">
        <v>161</v>
      </c>
      <c r="B6560" s="0" t="s">
        <v>162</v>
      </c>
      <c r="C6560" s="0" t="s">
        <v>6737</v>
      </c>
      <c r="D6560" s="0" t="n">
        <v>11007</v>
      </c>
      <c r="E6560" s="0" t="n">
        <v>38.38744</v>
      </c>
      <c r="F6560" s="0" t="n">
        <v>108.410847</v>
      </c>
      <c r="G6560" s="0" t="n">
        <v>0.000726633515</v>
      </c>
      <c r="H6560" s="0" t="n">
        <v>1426.25</v>
      </c>
      <c r="I6560" s="0" t="n">
        <v>1.6015</v>
      </c>
      <c r="J6560" s="0" t="n">
        <v>2.29885</v>
      </c>
      <c r="K6560" s="0" t="n">
        <v>348</v>
      </c>
      <c r="L6560" s="0" t="s">
        <v>20</v>
      </c>
      <c r="M6560" s="0" t="n">
        <f aca="false">35.3*G6560</f>
        <v>0.0256501630795</v>
      </c>
      <c r="N6560" s="0" t="n">
        <f aca="false">M6560*1000/365</f>
        <v>0.0702744193958904</v>
      </c>
      <c r="O6560" s="0" t="n">
        <f aca="false">Table1[[#This Row],[Detection frequency 2021]]/100*365</f>
        <v>8.3908025</v>
      </c>
      <c r="P6560" s="0" t="n">
        <f aca="false">Table1[[#This Row],[Flared days/year]]/12</f>
        <v>0.699233541666667</v>
      </c>
      <c r="Q6560" s="2" t="n">
        <f aca="false">Table1[[#This Row],['#days per month]]-P6616</f>
        <v>-0.214178958333333</v>
      </c>
    </row>
    <row r="6561" customFormat="false" ht="15.75" hidden="true" customHeight="false" outlineLevel="0" collapsed="false">
      <c r="A6561" s="0" t="s">
        <v>161</v>
      </c>
      <c r="B6561" s="0" t="s">
        <v>162</v>
      </c>
      <c r="C6561" s="0" t="s">
        <v>6738</v>
      </c>
      <c r="D6561" s="0" t="n">
        <v>11134</v>
      </c>
      <c r="E6561" s="0" t="n">
        <v>38.450765</v>
      </c>
      <c r="F6561" s="0" t="n">
        <v>110.331576</v>
      </c>
      <c r="G6561" s="0" t="n">
        <v>0.0007260259079</v>
      </c>
      <c r="H6561" s="0" t="n">
        <v>1633.45</v>
      </c>
      <c r="I6561" s="0" t="n">
        <v>1.6015</v>
      </c>
      <c r="J6561" s="0" t="n">
        <v>4.12979</v>
      </c>
      <c r="K6561" s="0" t="n">
        <v>339</v>
      </c>
      <c r="L6561" s="0" t="s">
        <v>20</v>
      </c>
      <c r="M6561" s="0" t="n">
        <f aca="false">35.3*G6561</f>
        <v>0.02562871454887</v>
      </c>
      <c r="N6561" s="0" t="n">
        <f aca="false">M6561*1000/365</f>
        <v>0.070215656298274</v>
      </c>
      <c r="O6561" s="0" t="n">
        <f aca="false">Table1[[#This Row],[Detection frequency 2021]]/100*365</f>
        <v>15.0737335</v>
      </c>
      <c r="P6561" s="0" t="n">
        <f aca="false">Table1[[#This Row],[Flared days/year]]/12</f>
        <v>1.25614445833333</v>
      </c>
      <c r="Q6561" s="2" t="n">
        <f aca="false">Table1[[#This Row],['#days per month]]-P6617</f>
        <v>-0.0704389166666637</v>
      </c>
    </row>
    <row r="6562" customFormat="false" ht="15.75" hidden="true" customHeight="false" outlineLevel="0" collapsed="false">
      <c r="A6562" s="0" t="s">
        <v>645</v>
      </c>
      <c r="B6562" s="0" t="s">
        <v>646</v>
      </c>
      <c r="C6562" s="0" t="s">
        <v>6739</v>
      </c>
      <c r="D6562" s="0" t="n">
        <v>2784</v>
      </c>
      <c r="E6562" s="0" t="n">
        <v>32.744781</v>
      </c>
      <c r="F6562" s="0" t="n">
        <v>-100.95691</v>
      </c>
      <c r="G6562" s="0" t="n">
        <v>0.0007242324396</v>
      </c>
      <c r="H6562" s="0" t="n">
        <v>1835.56</v>
      </c>
      <c r="I6562" s="0" t="n">
        <v>1.6015</v>
      </c>
      <c r="J6562" s="0" t="n">
        <v>3.66196999999999</v>
      </c>
      <c r="K6562" s="0" t="n">
        <v>355</v>
      </c>
      <c r="L6562" s="0" t="s">
        <v>20</v>
      </c>
      <c r="M6562" s="0" t="n">
        <f aca="false">35.3*G6562</f>
        <v>0.02556540511788</v>
      </c>
      <c r="N6562" s="0" t="n">
        <f aca="false">M6562*1000/365</f>
        <v>0.070042205802411</v>
      </c>
      <c r="O6562" s="0" t="n">
        <f aca="false">Table1[[#This Row],[Detection frequency 2021]]/100*365</f>
        <v>13.3661905</v>
      </c>
      <c r="P6562" s="0" t="n">
        <f aca="false">Table1[[#This Row],[Flared days/year]]/12</f>
        <v>1.11384920833333</v>
      </c>
      <c r="Q6562" s="2" t="n">
        <f aca="false">Table1[[#This Row],['#days per month]]-P6618</f>
        <v>-0.248090500000003</v>
      </c>
    </row>
    <row r="6563" customFormat="false" ht="15.75" hidden="true" customHeight="false" outlineLevel="0" collapsed="false">
      <c r="A6563" s="0" t="s">
        <v>345</v>
      </c>
      <c r="B6563" s="0" t="s">
        <v>346</v>
      </c>
      <c r="C6563" s="0" t="s">
        <v>6740</v>
      </c>
      <c r="D6563" s="0" t="n">
        <v>4608</v>
      </c>
      <c r="E6563" s="0" t="n">
        <v>-37.026476</v>
      </c>
      <c r="F6563" s="0" t="n">
        <v>-69.595886</v>
      </c>
      <c r="G6563" s="0" t="n">
        <v>0.000724226569</v>
      </c>
      <c r="H6563" s="0" t="n">
        <v>1831.94</v>
      </c>
      <c r="I6563" s="0" t="n">
        <v>2.6794</v>
      </c>
      <c r="J6563" s="0" t="n">
        <v>4.33604</v>
      </c>
      <c r="K6563" s="0" t="n">
        <v>369</v>
      </c>
      <c r="L6563" s="0" t="s">
        <v>20</v>
      </c>
      <c r="M6563" s="0" t="n">
        <f aca="false">35.3*G6563</f>
        <v>0.0255651978857</v>
      </c>
      <c r="N6563" s="0" t="n">
        <f aca="false">M6563*1000/365</f>
        <v>0.0700416380430137</v>
      </c>
      <c r="O6563" s="0" t="n">
        <f aca="false">Table1[[#This Row],[Detection frequency 2021]]/100*365</f>
        <v>15.826546</v>
      </c>
      <c r="P6563" s="0" t="n">
        <f aca="false">Table1[[#This Row],[Flared days/year]]/12</f>
        <v>1.31887883333333</v>
      </c>
      <c r="Q6563" s="2" t="n">
        <f aca="false">Table1[[#This Row],['#days per month]]-P6619</f>
        <v>0.688946625</v>
      </c>
    </row>
    <row r="6564" customFormat="false" ht="15.75" hidden="true" customHeight="false" outlineLevel="0" collapsed="false">
      <c r="A6564" s="0" t="s">
        <v>161</v>
      </c>
      <c r="B6564" s="0" t="s">
        <v>162</v>
      </c>
      <c r="C6564" s="0" t="s">
        <v>6741</v>
      </c>
      <c r="D6564" s="0" t="n">
        <v>12189</v>
      </c>
      <c r="E6564" s="0" t="n">
        <v>44.600026</v>
      </c>
      <c r="F6564" s="0" t="n">
        <v>124.120202</v>
      </c>
      <c r="G6564" s="0" t="n">
        <v>0.000724082739299999</v>
      </c>
      <c r="H6564" s="0" t="n">
        <v>1657</v>
      </c>
      <c r="I6564" s="0" t="n">
        <v>1.6015</v>
      </c>
      <c r="J6564" s="0" t="n">
        <v>2.12202</v>
      </c>
      <c r="K6564" s="0" t="n">
        <v>377</v>
      </c>
      <c r="L6564" s="0" t="s">
        <v>20</v>
      </c>
      <c r="M6564" s="0" t="n">
        <f aca="false">35.3*G6564</f>
        <v>0.02556012069729</v>
      </c>
      <c r="N6564" s="0" t="n">
        <f aca="false">M6564*1000/365</f>
        <v>0.0700277279377807</v>
      </c>
      <c r="O6564" s="0" t="n">
        <f aca="false">Table1[[#This Row],[Detection frequency 2021]]/100*365</f>
        <v>7.745373</v>
      </c>
      <c r="P6564" s="0" t="n">
        <f aca="false">Table1[[#This Row],[Flared days/year]]/12</f>
        <v>0.64544775</v>
      </c>
      <c r="Q6564" s="2" t="n">
        <f aca="false">Table1[[#This Row],['#days per month]]-P6620</f>
        <v>-1.401828125</v>
      </c>
    </row>
    <row r="6565" customFormat="false" ht="15.75" hidden="true" customHeight="false" outlineLevel="0" collapsed="false">
      <c r="A6565" s="0" t="s">
        <v>24</v>
      </c>
      <c r="B6565" s="0" t="s">
        <v>25</v>
      </c>
      <c r="C6565" s="0" t="s">
        <v>6742</v>
      </c>
      <c r="D6565" s="0" t="n">
        <v>10456</v>
      </c>
      <c r="E6565" s="0" t="n">
        <v>58.4247569999999</v>
      </c>
      <c r="F6565" s="0" t="n">
        <v>107.420672</v>
      </c>
      <c r="G6565" s="0" t="n">
        <v>0.000723891944799999</v>
      </c>
      <c r="H6565" s="0" t="n">
        <v>1685.26</v>
      </c>
      <c r="I6565" s="0" t="n">
        <v>1.6015</v>
      </c>
      <c r="J6565" s="0" t="n">
        <v>5.38117</v>
      </c>
      <c r="K6565" s="0" t="n">
        <v>223</v>
      </c>
      <c r="L6565" s="0" t="s">
        <v>20</v>
      </c>
      <c r="M6565" s="0" t="n">
        <f aca="false">35.3*G6565</f>
        <v>0.02555338565144</v>
      </c>
      <c r="N6565" s="0" t="n">
        <f aca="false">M6565*1000/365</f>
        <v>0.0700092757573698</v>
      </c>
      <c r="O6565" s="0" t="n">
        <f aca="false">Table1[[#This Row],[Detection frequency 2021]]/100*365</f>
        <v>19.6412705</v>
      </c>
      <c r="P6565" s="0" t="n">
        <f aca="false">Table1[[#This Row],[Flared days/year]]/12</f>
        <v>1.63677254166667</v>
      </c>
      <c r="Q6565" s="2" t="n">
        <f aca="false">Table1[[#This Row],['#days per month]]-P6621</f>
        <v>0.391645</v>
      </c>
    </row>
    <row r="6566" customFormat="false" ht="15.75" hidden="true" customHeight="false" outlineLevel="0" collapsed="false">
      <c r="A6566" s="0" t="s">
        <v>645</v>
      </c>
      <c r="B6566" s="0" t="s">
        <v>646</v>
      </c>
      <c r="C6566" s="0" t="s">
        <v>6743</v>
      </c>
      <c r="D6566" s="0" t="n">
        <v>2355</v>
      </c>
      <c r="E6566" s="0" t="n">
        <v>31.67004</v>
      </c>
      <c r="F6566" s="0" t="n">
        <v>-102.070995</v>
      </c>
      <c r="G6566" s="0" t="n">
        <v>0.0007236923444</v>
      </c>
      <c r="H6566" s="0" t="n">
        <v>1860.81</v>
      </c>
      <c r="I6566" s="0" t="n">
        <v>0.935194</v>
      </c>
      <c r="J6566" s="0" t="n">
        <v>5.50725</v>
      </c>
      <c r="K6566" s="0" t="n">
        <v>345</v>
      </c>
      <c r="L6566" s="0" t="s">
        <v>20</v>
      </c>
      <c r="M6566" s="0" t="n">
        <f aca="false">35.3*G6566</f>
        <v>0.02554633975732</v>
      </c>
      <c r="N6566" s="0" t="n">
        <f aca="false">M6566*1000/365</f>
        <v>0.069989971937863</v>
      </c>
      <c r="O6566" s="0" t="n">
        <f aca="false">Table1[[#This Row],[Detection frequency 2021]]/100*365</f>
        <v>20.1014625</v>
      </c>
      <c r="P6566" s="0" t="n">
        <f aca="false">Table1[[#This Row],[Flared days/year]]/12</f>
        <v>1.675121875</v>
      </c>
      <c r="Q6566" s="2" t="n">
        <f aca="false">Table1[[#This Row],['#days per month]]-P6622</f>
        <v>0.415260500000003</v>
      </c>
    </row>
    <row r="6567" customFormat="false" ht="15.75" hidden="true" customHeight="false" outlineLevel="0" collapsed="false">
      <c r="A6567" s="0" t="s">
        <v>543</v>
      </c>
      <c r="B6567" s="0" t="s">
        <v>544</v>
      </c>
      <c r="C6567" s="0" t="s">
        <v>6744</v>
      </c>
      <c r="D6567" s="0" t="n">
        <v>12451</v>
      </c>
      <c r="E6567" s="0" t="n">
        <v>-16.795357</v>
      </c>
      <c r="F6567" s="0" t="n">
        <v>135.124916999999</v>
      </c>
      <c r="G6567" s="0" t="n">
        <v>0.000723610156</v>
      </c>
      <c r="H6567" s="0" t="n">
        <v>1789.86</v>
      </c>
      <c r="I6567" s="0" t="n">
        <v>1.6015</v>
      </c>
      <c r="J6567" s="0" t="n">
        <v>5.76131999999999</v>
      </c>
      <c r="K6567" s="0" t="n">
        <v>243</v>
      </c>
      <c r="L6567" s="0" t="s">
        <v>20</v>
      </c>
      <c r="M6567" s="0" t="n">
        <f aca="false">35.3*G6567</f>
        <v>0.0255434385068</v>
      </c>
      <c r="N6567" s="0" t="n">
        <f aca="false">M6567*1000/365</f>
        <v>0.0699820233063014</v>
      </c>
      <c r="O6567" s="0" t="n">
        <f aca="false">Table1[[#This Row],[Detection frequency 2021]]/100*365</f>
        <v>21.028818</v>
      </c>
      <c r="P6567" s="0" t="n">
        <f aca="false">Table1[[#This Row],[Flared days/year]]/12</f>
        <v>1.7524015</v>
      </c>
      <c r="Q6567" s="2" t="n">
        <f aca="false">Table1[[#This Row],['#days per month]]-P6623</f>
        <v>1.25539620833333</v>
      </c>
    </row>
    <row r="6568" customFormat="false" ht="15.75" hidden="true" customHeight="false" outlineLevel="0" collapsed="false">
      <c r="A6568" s="0" t="s">
        <v>161</v>
      </c>
      <c r="B6568" s="0" t="s">
        <v>162</v>
      </c>
      <c r="C6568" s="0" t="s">
        <v>6745</v>
      </c>
      <c r="D6568" s="0" t="n">
        <v>9841</v>
      </c>
      <c r="E6568" s="0" t="n">
        <v>44.095643</v>
      </c>
      <c r="F6568" s="0" t="n">
        <v>88.593901</v>
      </c>
      <c r="G6568" s="0" t="n">
        <v>0.0007235279676</v>
      </c>
      <c r="H6568" s="0" t="n">
        <v>1484.92</v>
      </c>
      <c r="I6568" s="0" t="n">
        <v>1.6015</v>
      </c>
      <c r="J6568" s="0" t="n">
        <v>5.8104</v>
      </c>
      <c r="K6568" s="0" t="n">
        <v>327</v>
      </c>
      <c r="L6568" s="0" t="s">
        <v>20</v>
      </c>
      <c r="M6568" s="0" t="n">
        <f aca="false">35.3*G6568</f>
        <v>0.02554053725628</v>
      </c>
      <c r="N6568" s="0" t="n">
        <f aca="false">M6568*1000/365</f>
        <v>0.0699740746747397</v>
      </c>
      <c r="O6568" s="0" t="n">
        <f aca="false">Table1[[#This Row],[Detection frequency 2021]]/100*365</f>
        <v>21.20796</v>
      </c>
      <c r="P6568" s="0" t="n">
        <f aca="false">Table1[[#This Row],[Flared days/year]]/12</f>
        <v>1.76733</v>
      </c>
      <c r="Q6568" s="2" t="n">
        <f aca="false">Table1[[#This Row],['#days per month]]-P6624</f>
        <v>-0.111346291666664</v>
      </c>
    </row>
    <row r="6569" customFormat="false" ht="15.75" hidden="true" customHeight="false" outlineLevel="0" collapsed="false">
      <c r="A6569" s="0" t="s">
        <v>645</v>
      </c>
      <c r="B6569" s="0" t="s">
        <v>646</v>
      </c>
      <c r="C6569" s="0" t="s">
        <v>6746</v>
      </c>
      <c r="D6569" s="0" t="n">
        <v>2947</v>
      </c>
      <c r="E6569" s="0" t="n">
        <v>28.340158</v>
      </c>
      <c r="F6569" s="0" t="n">
        <v>-99.183156</v>
      </c>
      <c r="G6569" s="0" t="n">
        <v>0.0007232109552</v>
      </c>
      <c r="H6569" s="0" t="n">
        <v>1949.23</v>
      </c>
      <c r="I6569" s="0" t="n">
        <v>1.6015</v>
      </c>
      <c r="J6569" s="0" t="n">
        <v>2.2293</v>
      </c>
      <c r="K6569" s="0" t="n">
        <v>314</v>
      </c>
      <c r="L6569" s="0" t="s">
        <v>20</v>
      </c>
      <c r="M6569" s="0" t="n">
        <f aca="false">35.3*G6569</f>
        <v>0.02552934671856</v>
      </c>
      <c r="N6569" s="0" t="n">
        <f aca="false">M6569*1000/365</f>
        <v>0.0699434156672877</v>
      </c>
      <c r="O6569" s="0" t="n">
        <f aca="false">Table1[[#This Row],[Detection frequency 2021]]/100*365</f>
        <v>8.136945</v>
      </c>
      <c r="P6569" s="0" t="n">
        <f aca="false">Table1[[#This Row],[Flared days/year]]/12</f>
        <v>0.67807875</v>
      </c>
      <c r="Q6569" s="2" t="n">
        <f aca="false">Table1[[#This Row],['#days per month]]-P6625</f>
        <v>-0.468057749999997</v>
      </c>
    </row>
    <row r="6570" customFormat="false" ht="15.75" hidden="true" customHeight="false" outlineLevel="0" collapsed="false">
      <c r="A6570" s="0" t="s">
        <v>161</v>
      </c>
      <c r="B6570" s="0" t="s">
        <v>162</v>
      </c>
      <c r="C6570" s="0" t="s">
        <v>6747</v>
      </c>
      <c r="D6570" s="0" t="n">
        <v>12210</v>
      </c>
      <c r="E6570" s="0" t="n">
        <v>44.336075</v>
      </c>
      <c r="F6570" s="0" t="n">
        <v>125.369548999999</v>
      </c>
      <c r="G6570" s="0" t="n">
        <v>0.0007231287668</v>
      </c>
      <c r="H6570" s="0" t="n">
        <v>1845.2</v>
      </c>
      <c r="I6570" s="0" t="n">
        <v>1.6015</v>
      </c>
      <c r="J6570" s="0" t="n">
        <v>4.80225999999999</v>
      </c>
      <c r="K6570" s="0" t="n">
        <v>354</v>
      </c>
      <c r="L6570" s="0" t="s">
        <v>20</v>
      </c>
      <c r="M6570" s="0" t="n">
        <f aca="false">35.3*G6570</f>
        <v>0.02552644546804</v>
      </c>
      <c r="N6570" s="0" t="n">
        <f aca="false">M6570*1000/365</f>
        <v>0.069935467035726</v>
      </c>
      <c r="O6570" s="0" t="n">
        <f aca="false">Table1[[#This Row],[Detection frequency 2021]]/100*365</f>
        <v>17.528249</v>
      </c>
      <c r="P6570" s="0" t="n">
        <f aca="false">Table1[[#This Row],[Flared days/year]]/12</f>
        <v>1.46068741666666</v>
      </c>
      <c r="Q6570" s="2" t="n">
        <f aca="false">Table1[[#This Row],['#days per month]]-P6626</f>
        <v>-0.222449250000003</v>
      </c>
    </row>
    <row r="6571" customFormat="false" ht="15.75" hidden="true" customHeight="false" outlineLevel="0" collapsed="false">
      <c r="A6571" s="0" t="s">
        <v>645</v>
      </c>
      <c r="B6571" s="0" t="s">
        <v>646</v>
      </c>
      <c r="C6571" s="0" t="s">
        <v>6748</v>
      </c>
      <c r="D6571" s="0" t="n">
        <v>2624</v>
      </c>
      <c r="E6571" s="0" t="n">
        <v>31.284537</v>
      </c>
      <c r="F6571" s="0" t="n">
        <v>-101.612106</v>
      </c>
      <c r="G6571" s="0" t="n">
        <v>0.0007231170256</v>
      </c>
      <c r="H6571" s="0" t="n">
        <v>1857.94</v>
      </c>
      <c r="I6571" s="0" t="n">
        <v>1.6015</v>
      </c>
      <c r="J6571" s="0" t="n">
        <v>2.53520999999999</v>
      </c>
      <c r="K6571" s="0" t="n">
        <v>355</v>
      </c>
      <c r="L6571" s="0" t="s">
        <v>20</v>
      </c>
      <c r="M6571" s="0" t="n">
        <f aca="false">35.3*G6571</f>
        <v>0.02552603100368</v>
      </c>
      <c r="N6571" s="0" t="n">
        <f aca="false">M6571*1000/365</f>
        <v>0.0699343315169315</v>
      </c>
      <c r="O6571" s="0" t="n">
        <f aca="false">Table1[[#This Row],[Detection frequency 2021]]/100*365</f>
        <v>9.25351649999996</v>
      </c>
      <c r="P6571" s="0" t="n">
        <f aca="false">Table1[[#This Row],[Flared days/year]]/12</f>
        <v>0.771126374999997</v>
      </c>
      <c r="Q6571" s="2" t="n">
        <f aca="false">Table1[[#This Row],['#days per month]]-P6627</f>
        <v>0.321175666666664</v>
      </c>
    </row>
    <row r="6572" customFormat="false" ht="15.75" hidden="true" customHeight="false" outlineLevel="0" collapsed="false">
      <c r="A6572" s="0" t="s">
        <v>645</v>
      </c>
      <c r="B6572" s="0" t="s">
        <v>646</v>
      </c>
      <c r="C6572" s="0" t="s">
        <v>6749</v>
      </c>
      <c r="D6572" s="0" t="n">
        <v>3428</v>
      </c>
      <c r="E6572" s="0" t="n">
        <v>30.697896</v>
      </c>
      <c r="F6572" s="0" t="n">
        <v>-96.7211849999999</v>
      </c>
      <c r="G6572" s="0" t="n">
        <v>0.0007223010122</v>
      </c>
      <c r="H6572" s="0" t="n">
        <v>1877.52</v>
      </c>
      <c r="I6572" s="0" t="n">
        <v>1.74941</v>
      </c>
      <c r="J6572" s="0" t="n">
        <v>7.24138</v>
      </c>
      <c r="K6572" s="0" t="n">
        <v>290</v>
      </c>
      <c r="L6572" s="0" t="s">
        <v>20</v>
      </c>
      <c r="M6572" s="0" t="n">
        <f aca="false">35.3*G6572</f>
        <v>0.02549722573066</v>
      </c>
      <c r="N6572" s="0" t="n">
        <f aca="false">M6572*1000/365</f>
        <v>0.0698554129607123</v>
      </c>
      <c r="O6572" s="0" t="n">
        <f aca="false">Table1[[#This Row],[Detection frequency 2021]]/100*365</f>
        <v>26.431037</v>
      </c>
      <c r="P6572" s="0" t="n">
        <f aca="false">Table1[[#This Row],[Flared days/year]]/12</f>
        <v>2.20258641666667</v>
      </c>
      <c r="Q6572" s="2" t="n">
        <f aca="false">Table1[[#This Row],['#days per month]]-P6628</f>
        <v>-0.0308060000000006</v>
      </c>
    </row>
    <row r="6573" customFormat="false" ht="15.75" hidden="true" customHeight="false" outlineLevel="0" collapsed="false">
      <c r="A6573" s="0" t="s">
        <v>345</v>
      </c>
      <c r="B6573" s="0" t="s">
        <v>346</v>
      </c>
      <c r="C6573" s="0" t="s">
        <v>6750</v>
      </c>
      <c r="D6573" s="0" t="n">
        <v>4693</v>
      </c>
      <c r="E6573" s="0" t="n">
        <v>-38.515113</v>
      </c>
      <c r="F6573" s="0" t="n">
        <v>-68.607618</v>
      </c>
      <c r="G6573" s="0" t="n">
        <v>0.0007216963404</v>
      </c>
      <c r="H6573" s="0" t="n">
        <v>1710.5</v>
      </c>
      <c r="I6573" s="0" t="n">
        <v>1</v>
      </c>
      <c r="J6573" s="0" t="n">
        <v>8.57143</v>
      </c>
      <c r="K6573" s="0" t="n">
        <v>385</v>
      </c>
      <c r="L6573" s="0" t="s">
        <v>20</v>
      </c>
      <c r="M6573" s="0" t="n">
        <f aca="false">35.3*G6573</f>
        <v>0.02547588081612</v>
      </c>
      <c r="N6573" s="0" t="n">
        <f aca="false">M6573*1000/365</f>
        <v>0.0697969337427945</v>
      </c>
      <c r="O6573" s="0" t="n">
        <f aca="false">Table1[[#This Row],[Detection frequency 2021]]/100*365</f>
        <v>31.2857195</v>
      </c>
      <c r="P6573" s="0" t="n">
        <f aca="false">Table1[[#This Row],[Flared days/year]]/12</f>
        <v>2.60714329166667</v>
      </c>
      <c r="Q6573" s="2" t="n">
        <f aca="false">Table1[[#This Row],['#days per month]]-P6629</f>
        <v>1.673296875</v>
      </c>
    </row>
    <row r="6574" customFormat="false" ht="15.75" hidden="true" customHeight="false" outlineLevel="0" collapsed="false">
      <c r="A6574" s="0" t="s">
        <v>24</v>
      </c>
      <c r="B6574" s="0" t="s">
        <v>25</v>
      </c>
      <c r="C6574" s="0" t="s">
        <v>6751</v>
      </c>
      <c r="D6574" s="0" t="n">
        <v>9066</v>
      </c>
      <c r="E6574" s="0" t="n">
        <v>67.005262</v>
      </c>
      <c r="F6574" s="0" t="n">
        <v>76.159702</v>
      </c>
      <c r="G6574" s="0" t="n">
        <v>0.000720939033</v>
      </c>
      <c r="H6574" s="0" t="n">
        <v>1716.26</v>
      </c>
      <c r="I6574" s="0" t="n">
        <v>1.5609</v>
      </c>
      <c r="J6574" s="0" t="n">
        <v>3.23449999999999</v>
      </c>
      <c r="K6574" s="0" t="n">
        <v>371</v>
      </c>
      <c r="L6574" s="0" t="s">
        <v>20</v>
      </c>
      <c r="M6574" s="0" t="n">
        <f aca="false">35.3*G6574</f>
        <v>0.0254491478649</v>
      </c>
      <c r="N6574" s="0" t="n">
        <f aca="false">M6574*1000/365</f>
        <v>0.069723692780548</v>
      </c>
      <c r="O6574" s="0" t="n">
        <f aca="false">Table1[[#This Row],[Detection frequency 2021]]/100*365</f>
        <v>11.805925</v>
      </c>
      <c r="P6574" s="0" t="n">
        <f aca="false">Table1[[#This Row],[Flared days/year]]/12</f>
        <v>0.98382708333333</v>
      </c>
      <c r="Q6574" s="2" t="n">
        <f aca="false">Table1[[#This Row],['#days per month]]-P6630</f>
        <v>-0.32723466666667</v>
      </c>
    </row>
    <row r="6575" customFormat="false" ht="15.75" hidden="true" customHeight="false" outlineLevel="0" collapsed="false">
      <c r="A6575" s="0" t="s">
        <v>28</v>
      </c>
      <c r="B6575" s="0" t="s">
        <v>29</v>
      </c>
      <c r="C6575" s="0" t="s">
        <v>6752</v>
      </c>
      <c r="D6575" s="0" t="n">
        <v>8244</v>
      </c>
      <c r="E6575" s="0" t="n">
        <v>26.6306469999999</v>
      </c>
      <c r="F6575" s="0" t="n">
        <v>52.355038</v>
      </c>
      <c r="G6575" s="0" t="n">
        <v>0.0007207570444</v>
      </c>
      <c r="H6575" s="0" t="n">
        <v>1763.11</v>
      </c>
      <c r="I6575" s="0" t="n">
        <v>1.6015</v>
      </c>
      <c r="J6575" s="0" t="n">
        <v>8.37838</v>
      </c>
      <c r="K6575" s="0" t="n">
        <v>370</v>
      </c>
      <c r="L6575" s="0" t="s">
        <v>20</v>
      </c>
      <c r="M6575" s="0" t="n">
        <f aca="false">35.3*G6575</f>
        <v>0.02544272366732</v>
      </c>
      <c r="N6575" s="0" t="n">
        <f aca="false">M6575*1000/365</f>
        <v>0.0697060922392329</v>
      </c>
      <c r="O6575" s="0" t="n">
        <f aca="false">Table1[[#This Row],[Detection frequency 2021]]/100*365</f>
        <v>30.581087</v>
      </c>
      <c r="P6575" s="0" t="n">
        <f aca="false">Table1[[#This Row],[Flared days/year]]/12</f>
        <v>2.54842391666667</v>
      </c>
      <c r="Q6575" s="2" t="n">
        <f aca="false">Table1[[#This Row],['#days per month]]-P6631</f>
        <v>1.05558</v>
      </c>
    </row>
    <row r="6576" customFormat="false" ht="15.75" hidden="true" customHeight="false" outlineLevel="0" collapsed="false">
      <c r="A6576" s="0" t="s">
        <v>24</v>
      </c>
      <c r="B6576" s="0" t="s">
        <v>25</v>
      </c>
      <c r="C6576" s="0" t="s">
        <v>6753</v>
      </c>
      <c r="D6576" s="0" t="n">
        <v>10314</v>
      </c>
      <c r="E6576" s="0" t="n">
        <v>60.396192</v>
      </c>
      <c r="F6576" s="0" t="n">
        <v>96.475053</v>
      </c>
      <c r="G6576" s="0" t="n">
        <v>0.0007201318255</v>
      </c>
      <c r="H6576" s="0" t="n">
        <v>1758.44</v>
      </c>
      <c r="I6576" s="0" t="n">
        <v>1.6015</v>
      </c>
      <c r="J6576" s="0" t="n">
        <v>5.59441</v>
      </c>
      <c r="K6576" s="0" t="n">
        <v>286</v>
      </c>
      <c r="L6576" s="0" t="s">
        <v>20</v>
      </c>
      <c r="M6576" s="0" t="n">
        <f aca="false">35.3*G6576</f>
        <v>0.02542065344015</v>
      </c>
      <c r="N6576" s="0" t="n">
        <f aca="false">M6576*1000/365</f>
        <v>0.0696456258634247</v>
      </c>
      <c r="O6576" s="0" t="n">
        <f aca="false">Table1[[#This Row],[Detection frequency 2021]]/100*365</f>
        <v>20.4195965</v>
      </c>
      <c r="P6576" s="0" t="n">
        <f aca="false">Table1[[#This Row],[Flared days/year]]/12</f>
        <v>1.70163304166667</v>
      </c>
      <c r="Q6576" s="2" t="n">
        <f aca="false">Table1[[#This Row],['#days per month]]-P6632</f>
        <v>0.710861833333333</v>
      </c>
    </row>
    <row r="6577" customFormat="false" ht="15.75" hidden="true" customHeight="false" outlineLevel="0" collapsed="false">
      <c r="A6577" s="0" t="s">
        <v>598</v>
      </c>
      <c r="B6577" s="0" t="s">
        <v>599</v>
      </c>
      <c r="C6577" s="0" t="s">
        <v>6754</v>
      </c>
      <c r="D6577" s="0" t="n">
        <v>391</v>
      </c>
      <c r="E6577" s="0" t="n">
        <v>49.361483</v>
      </c>
      <c r="F6577" s="0" t="n">
        <v>-108.580018</v>
      </c>
      <c r="G6577" s="0" t="n">
        <v>0.0007197913307</v>
      </c>
      <c r="H6577" s="0" t="n">
        <v>1820.97</v>
      </c>
      <c r="I6577" s="0" t="n">
        <v>1.6015</v>
      </c>
      <c r="J6577" s="0" t="n">
        <v>2.31884</v>
      </c>
      <c r="K6577" s="0" t="n">
        <v>345</v>
      </c>
      <c r="L6577" s="0" t="s">
        <v>20</v>
      </c>
      <c r="M6577" s="0" t="n">
        <f aca="false">35.3*G6577</f>
        <v>0.02540863397371</v>
      </c>
      <c r="N6577" s="0" t="n">
        <f aca="false">M6577*1000/365</f>
        <v>0.0696126958183836</v>
      </c>
      <c r="O6577" s="0" t="n">
        <f aca="false">Table1[[#This Row],[Detection frequency 2021]]/100*365</f>
        <v>8.463766</v>
      </c>
      <c r="P6577" s="0" t="n">
        <f aca="false">Table1[[#This Row],[Flared days/year]]/12</f>
        <v>0.705313833333333</v>
      </c>
      <c r="Q6577" s="2" t="n">
        <f aca="false">Table1[[#This Row],['#days per month]]-P6633</f>
        <v>-0.181468875</v>
      </c>
    </row>
    <row r="6578" customFormat="false" ht="15.75" hidden="true" customHeight="false" outlineLevel="0" collapsed="false">
      <c r="A6578" s="0" t="s">
        <v>51</v>
      </c>
      <c r="B6578" s="0" t="s">
        <v>52</v>
      </c>
      <c r="C6578" s="0" t="s">
        <v>6755</v>
      </c>
      <c r="D6578" s="0" t="n">
        <v>5662</v>
      </c>
      <c r="E6578" s="0" t="n">
        <v>27.616119</v>
      </c>
      <c r="F6578" s="0" t="n">
        <v>9.872446</v>
      </c>
      <c r="G6578" s="0" t="n">
        <v>0.000739813012</v>
      </c>
      <c r="H6578" s="0" t="n">
        <v>1692.7</v>
      </c>
      <c r="I6578" s="0" t="n">
        <v>0.989595</v>
      </c>
      <c r="J6578" s="0" t="n">
        <v>2.82776</v>
      </c>
      <c r="K6578" s="0" t="n">
        <v>389</v>
      </c>
      <c r="L6578" s="0" t="s">
        <v>20</v>
      </c>
      <c r="M6578" s="0" t="n">
        <f aca="false">35.3*G6578</f>
        <v>0.0261153993236</v>
      </c>
      <c r="N6578" s="0" t="n">
        <f aca="false">M6578*1000/365</f>
        <v>0.0715490392427397</v>
      </c>
      <c r="O6578" s="0" t="n">
        <f aca="false">Table1[[#This Row],[Detection frequency 2021]]/100*365</f>
        <v>10.321324</v>
      </c>
      <c r="P6578" s="0" t="n">
        <f aca="false">Table1[[#This Row],[Flared days/year]]/12</f>
        <v>0.860110333333333</v>
      </c>
      <c r="Q6578" s="2" t="n">
        <f aca="false">Table1[[#This Row],['#days per month]]-P6634</f>
        <v>-1.06673683333333</v>
      </c>
    </row>
    <row r="6579" customFormat="false" ht="15.75" hidden="true" customHeight="false" outlineLevel="0" collapsed="false">
      <c r="A6579" s="0" t="s">
        <v>732</v>
      </c>
      <c r="B6579" s="0" t="s">
        <v>733</v>
      </c>
      <c r="C6579" s="0" t="s">
        <v>6756</v>
      </c>
      <c r="D6579" s="0" t="n">
        <v>4150</v>
      </c>
      <c r="E6579" s="0" t="n">
        <v>8.558613</v>
      </c>
      <c r="F6579" s="0" t="n">
        <v>-75.373693</v>
      </c>
      <c r="G6579" s="0" t="n">
        <v>0.000719016411499999</v>
      </c>
      <c r="H6579" s="0" t="n">
        <v>1907.33</v>
      </c>
      <c r="I6579" s="0" t="n">
        <v>1.6015</v>
      </c>
      <c r="J6579" s="0" t="n">
        <v>4.08163</v>
      </c>
      <c r="K6579" s="0" t="n">
        <v>98</v>
      </c>
      <c r="L6579" s="0" t="s">
        <v>20</v>
      </c>
      <c r="M6579" s="0" t="n">
        <f aca="false">35.3*G6579</f>
        <v>0.02538127932595</v>
      </c>
      <c r="N6579" s="0" t="n">
        <f aca="false">M6579*1000/365</f>
        <v>0.0695377515779451</v>
      </c>
      <c r="O6579" s="0" t="n">
        <f aca="false">Table1[[#This Row],[Detection frequency 2021]]/100*365</f>
        <v>14.8979495</v>
      </c>
      <c r="P6579" s="0" t="n">
        <f aca="false">Table1[[#This Row],[Flared days/year]]/12</f>
        <v>1.24149579166667</v>
      </c>
      <c r="Q6579" s="2" t="n">
        <f aca="false">Table1[[#This Row],['#days per month]]-P6635</f>
        <v>0.871686916666667</v>
      </c>
    </row>
    <row r="6580" customFormat="false" ht="15.75" hidden="true" customHeight="false" outlineLevel="0" collapsed="false">
      <c r="A6580" s="0" t="s">
        <v>645</v>
      </c>
      <c r="B6580" s="0" t="s">
        <v>646</v>
      </c>
      <c r="C6580" s="0" t="s">
        <v>6757</v>
      </c>
      <c r="D6580" s="0" t="n">
        <v>2819</v>
      </c>
      <c r="E6580" s="0" t="n">
        <v>28.299922</v>
      </c>
      <c r="F6580" s="0" t="n">
        <v>-100.143160999999</v>
      </c>
      <c r="G6580" s="0" t="n">
        <v>0.0007189753173</v>
      </c>
      <c r="H6580" s="0" t="n">
        <v>1857.78</v>
      </c>
      <c r="I6580" s="0" t="n">
        <v>1.6015</v>
      </c>
      <c r="J6580" s="0" t="n">
        <v>2.8481</v>
      </c>
      <c r="K6580" s="0" t="n">
        <v>316</v>
      </c>
      <c r="L6580" s="0" t="s">
        <v>20</v>
      </c>
      <c r="M6580" s="0" t="n">
        <f aca="false">35.3*G6580</f>
        <v>0.02537982870069</v>
      </c>
      <c r="N6580" s="0" t="n">
        <f aca="false">M6580*1000/365</f>
        <v>0.0695337772621644</v>
      </c>
      <c r="O6580" s="0" t="n">
        <f aca="false">Table1[[#This Row],[Detection frequency 2021]]/100*365</f>
        <v>10.395565</v>
      </c>
      <c r="P6580" s="0" t="n">
        <f aca="false">Table1[[#This Row],[Flared days/year]]/12</f>
        <v>0.866297083333333</v>
      </c>
      <c r="Q6580" s="2" t="n">
        <f aca="false">Table1[[#This Row],['#days per month]]-P6636</f>
        <v>-1.36709533333333</v>
      </c>
    </row>
    <row r="6581" customFormat="false" ht="15.75" hidden="true" customHeight="false" outlineLevel="0" collapsed="false">
      <c r="A6581" s="0" t="s">
        <v>161</v>
      </c>
      <c r="B6581" s="0" t="s">
        <v>162</v>
      </c>
      <c r="C6581" s="0" t="s">
        <v>6758</v>
      </c>
      <c r="D6581" s="0" t="n">
        <v>10088</v>
      </c>
      <c r="E6581" s="0" t="n">
        <v>39.242149</v>
      </c>
      <c r="F6581" s="0" t="n">
        <v>83.491056</v>
      </c>
      <c r="G6581" s="0" t="n">
        <v>0.0007177483619</v>
      </c>
      <c r="H6581" s="0" t="n">
        <v>1671.86</v>
      </c>
      <c r="I6581" s="0" t="n">
        <v>1.29234</v>
      </c>
      <c r="J6581" s="0" t="n">
        <v>4.53171999999999</v>
      </c>
      <c r="K6581" s="0" t="n">
        <v>331</v>
      </c>
      <c r="L6581" s="0" t="s">
        <v>20</v>
      </c>
      <c r="M6581" s="0" t="n">
        <f aca="false">35.3*G6581</f>
        <v>0.02533651717507</v>
      </c>
      <c r="N6581" s="0" t="n">
        <f aca="false">M6581*1000/365</f>
        <v>0.069415115548137</v>
      </c>
      <c r="O6581" s="0" t="n">
        <f aca="false">Table1[[#This Row],[Detection frequency 2021]]/100*365</f>
        <v>16.540778</v>
      </c>
      <c r="P6581" s="0" t="n">
        <f aca="false">Table1[[#This Row],[Flared days/year]]/12</f>
        <v>1.37839816666666</v>
      </c>
      <c r="Q6581" s="2" t="n">
        <f aca="false">Table1[[#This Row],['#days per month]]-P6637</f>
        <v>0.371965416666664</v>
      </c>
    </row>
    <row r="6582" customFormat="false" ht="15.75" hidden="true" customHeight="false" outlineLevel="0" collapsed="false">
      <c r="A6582" s="0" t="s">
        <v>645</v>
      </c>
      <c r="B6582" s="0" t="s">
        <v>646</v>
      </c>
      <c r="C6582" s="0" t="s">
        <v>6759</v>
      </c>
      <c r="D6582" s="0" t="n">
        <v>2022</v>
      </c>
      <c r="E6582" s="0" t="n">
        <v>32.5143349999999</v>
      </c>
      <c r="F6582" s="0" t="n">
        <v>-103.279251</v>
      </c>
      <c r="G6582" s="0" t="n">
        <v>0.0007161016586</v>
      </c>
      <c r="H6582" s="0" t="n">
        <v>1907.86</v>
      </c>
      <c r="I6582" s="0" t="n">
        <v>1.6015</v>
      </c>
      <c r="J6582" s="0" t="n">
        <v>4.19162</v>
      </c>
      <c r="K6582" s="0" t="n">
        <v>334</v>
      </c>
      <c r="L6582" s="0" t="s">
        <v>20</v>
      </c>
      <c r="M6582" s="0" t="n">
        <f aca="false">35.3*G6582</f>
        <v>0.02527838854858</v>
      </c>
      <c r="N6582" s="0" t="n">
        <f aca="false">M6582*1000/365</f>
        <v>0.0692558590372055</v>
      </c>
      <c r="O6582" s="0" t="n">
        <f aca="false">Table1[[#This Row],[Detection frequency 2021]]/100*365</f>
        <v>15.299413</v>
      </c>
      <c r="P6582" s="0" t="n">
        <f aca="false">Table1[[#This Row],[Flared days/year]]/12</f>
        <v>1.27495108333333</v>
      </c>
      <c r="Q6582" s="2" t="n">
        <f aca="false">Table1[[#This Row],['#days per month]]-P6638</f>
        <v>-0.0749010416666667</v>
      </c>
    </row>
    <row r="6583" customFormat="false" ht="15.75" hidden="true" customHeight="false" outlineLevel="0" collapsed="false">
      <c r="A6583" s="0" t="s">
        <v>72</v>
      </c>
      <c r="B6583" s="0" t="s">
        <v>73</v>
      </c>
      <c r="C6583" s="0" t="s">
        <v>6760</v>
      </c>
      <c r="D6583" s="0" t="n">
        <v>6856</v>
      </c>
      <c r="E6583" s="0" t="n">
        <v>51.652937</v>
      </c>
      <c r="F6583" s="0" t="n">
        <v>52.334083</v>
      </c>
      <c r="G6583" s="0" t="n">
        <v>0.000715684845999999</v>
      </c>
      <c r="H6583" s="0" t="n">
        <v>1834.73</v>
      </c>
      <c r="I6583" s="0" t="n">
        <v>1.6015</v>
      </c>
      <c r="J6583" s="0" t="n">
        <v>1.70068</v>
      </c>
      <c r="K6583" s="0" t="n">
        <v>294</v>
      </c>
      <c r="L6583" s="0" t="s">
        <v>20</v>
      </c>
      <c r="M6583" s="0" t="n">
        <f aca="false">35.3*G6583</f>
        <v>0.0252636750638</v>
      </c>
      <c r="N6583" s="0" t="n">
        <f aca="false">M6583*1000/365</f>
        <v>0.0692155481199999</v>
      </c>
      <c r="O6583" s="0" t="n">
        <f aca="false">Table1[[#This Row],[Detection frequency 2021]]/100*365</f>
        <v>6.207482</v>
      </c>
      <c r="P6583" s="0" t="n">
        <f aca="false">Table1[[#This Row],[Flared days/year]]/12</f>
        <v>0.517290166666667</v>
      </c>
      <c r="Q6583" s="2" t="n">
        <f aca="false">Table1[[#This Row],['#days per month]]-P6639</f>
        <v>-0.703132958333333</v>
      </c>
    </row>
    <row r="6584" customFormat="false" ht="15.75" hidden="true" customHeight="false" outlineLevel="0" collapsed="false">
      <c r="A6584" s="0" t="s">
        <v>72</v>
      </c>
      <c r="B6584" s="0" t="s">
        <v>73</v>
      </c>
      <c r="C6584" s="0" t="s">
        <v>6761</v>
      </c>
      <c r="D6584" s="0" t="n">
        <v>6931</v>
      </c>
      <c r="E6584" s="0" t="n">
        <v>46.116607</v>
      </c>
      <c r="F6584" s="0" t="n">
        <v>53.433321</v>
      </c>
      <c r="G6584" s="0" t="n">
        <v>0.0007153590277</v>
      </c>
      <c r="H6584" s="0" t="n">
        <v>1920.8</v>
      </c>
      <c r="I6584" s="0" t="n">
        <v>1.6015</v>
      </c>
      <c r="J6584" s="0" t="n">
        <v>2.03562</v>
      </c>
      <c r="K6584" s="0" t="n">
        <v>393</v>
      </c>
      <c r="L6584" s="0" t="s">
        <v>20</v>
      </c>
      <c r="M6584" s="0" t="n">
        <f aca="false">35.3*G6584</f>
        <v>0.02525217367781</v>
      </c>
      <c r="N6584" s="0" t="n">
        <f aca="false">M6584*1000/365</f>
        <v>0.0691840374734521</v>
      </c>
      <c r="O6584" s="0" t="n">
        <f aca="false">Table1[[#This Row],[Detection frequency 2021]]/100*365</f>
        <v>7.430013</v>
      </c>
      <c r="P6584" s="0" t="n">
        <f aca="false">Table1[[#This Row],[Flared days/year]]/12</f>
        <v>0.61916775</v>
      </c>
      <c r="Q6584" s="2" t="n">
        <f aca="false">Table1[[#This Row],['#days per month]]-P6640</f>
        <v>-0.811081708333333</v>
      </c>
    </row>
    <row r="6585" customFormat="false" ht="15.75" hidden="true" customHeight="false" outlineLevel="0" collapsed="false">
      <c r="A6585" s="0" t="s">
        <v>645</v>
      </c>
      <c r="B6585" s="0" t="s">
        <v>646</v>
      </c>
      <c r="C6585" s="0" t="s">
        <v>6762</v>
      </c>
      <c r="D6585" s="0" t="n">
        <v>2672</v>
      </c>
      <c r="E6585" s="0" t="n">
        <v>32.30889</v>
      </c>
      <c r="F6585" s="0" t="n">
        <v>-101.506604</v>
      </c>
      <c r="G6585" s="0" t="n">
        <v>0.000715018532899999</v>
      </c>
      <c r="H6585" s="0" t="n">
        <v>1930.25</v>
      </c>
      <c r="I6585" s="0" t="n">
        <v>1.6015</v>
      </c>
      <c r="J6585" s="0" t="n">
        <v>2.94985</v>
      </c>
      <c r="K6585" s="0" t="n">
        <v>339</v>
      </c>
      <c r="L6585" s="0" t="s">
        <v>20</v>
      </c>
      <c r="M6585" s="0" t="n">
        <f aca="false">35.3*G6585</f>
        <v>0.02524015421137</v>
      </c>
      <c r="N6585" s="0" t="n">
        <f aca="false">M6585*1000/365</f>
        <v>0.0691511074284109</v>
      </c>
      <c r="O6585" s="0" t="n">
        <f aca="false">Table1[[#This Row],[Detection frequency 2021]]/100*365</f>
        <v>10.7669525</v>
      </c>
      <c r="P6585" s="0" t="n">
        <f aca="false">Table1[[#This Row],[Flared days/year]]/12</f>
        <v>0.897246041666667</v>
      </c>
      <c r="Q6585" s="2" t="n">
        <f aca="false">Table1[[#This Row],['#days per month]]-P6641</f>
        <v>0.115102750000003</v>
      </c>
    </row>
    <row r="6586" customFormat="false" ht="15.75" hidden="true" customHeight="false" outlineLevel="0" collapsed="false">
      <c r="A6586" s="0" t="s">
        <v>645</v>
      </c>
      <c r="B6586" s="0" t="s">
        <v>646</v>
      </c>
      <c r="C6586" s="0" t="s">
        <v>6763</v>
      </c>
      <c r="D6586" s="0" t="n">
        <v>3455</v>
      </c>
      <c r="E6586" s="0" t="n">
        <v>30.208636</v>
      </c>
      <c r="F6586" s="0" t="n">
        <v>-96.597905</v>
      </c>
      <c r="G6586" s="0" t="n">
        <v>0.0007148013207</v>
      </c>
      <c r="H6586" s="0" t="n">
        <v>1915.03</v>
      </c>
      <c r="I6586" s="0" t="n">
        <v>2.21952</v>
      </c>
      <c r="J6586" s="0" t="n">
        <v>4.49827</v>
      </c>
      <c r="K6586" s="0" t="n">
        <v>289</v>
      </c>
      <c r="L6586" s="0" t="s">
        <v>20</v>
      </c>
      <c r="M6586" s="0" t="n">
        <f aca="false">35.3*G6586</f>
        <v>0.02523248662071</v>
      </c>
      <c r="N6586" s="0" t="n">
        <f aca="false">M6586*1000/365</f>
        <v>0.0691301003307123</v>
      </c>
      <c r="O6586" s="0" t="n">
        <f aca="false">Table1[[#This Row],[Detection frequency 2021]]/100*365</f>
        <v>16.4186855</v>
      </c>
      <c r="P6586" s="0" t="n">
        <f aca="false">Table1[[#This Row],[Flared days/year]]/12</f>
        <v>1.36822379166667</v>
      </c>
      <c r="Q6586" s="2" t="n">
        <f aca="false">Table1[[#This Row],['#days per month]]-P6642</f>
        <v>-0.0716190833333334</v>
      </c>
    </row>
    <row r="6587" customFormat="false" ht="15.75" hidden="true" customHeight="false" outlineLevel="0" collapsed="false">
      <c r="A6587" s="0" t="s">
        <v>645</v>
      </c>
      <c r="B6587" s="0" t="s">
        <v>646</v>
      </c>
      <c r="C6587" s="0" t="s">
        <v>6764</v>
      </c>
      <c r="D6587" s="0" t="n">
        <v>1784</v>
      </c>
      <c r="E6587" s="0" t="n">
        <v>31.6960239999999</v>
      </c>
      <c r="F6587" s="0" t="n">
        <v>-103.568013</v>
      </c>
      <c r="G6587" s="0" t="n">
        <v>0.0007145371437</v>
      </c>
      <c r="H6587" s="0" t="n">
        <v>1883</v>
      </c>
      <c r="I6587" s="0" t="n">
        <v>3.73023</v>
      </c>
      <c r="J6587" s="0" t="n">
        <v>4.1791</v>
      </c>
      <c r="K6587" s="0" t="n">
        <v>335</v>
      </c>
      <c r="L6587" s="0" t="s">
        <v>20</v>
      </c>
      <c r="M6587" s="0" t="n">
        <f aca="false">35.3*G6587</f>
        <v>0.02522316117261</v>
      </c>
      <c r="N6587" s="0" t="n">
        <f aca="false">M6587*1000/365</f>
        <v>0.0691045511578356</v>
      </c>
      <c r="O6587" s="0" t="n">
        <f aca="false">Table1[[#This Row],[Detection frequency 2021]]/100*365</f>
        <v>15.253715</v>
      </c>
      <c r="P6587" s="0" t="n">
        <f aca="false">Table1[[#This Row],[Flared days/year]]/12</f>
        <v>1.27114291666667</v>
      </c>
      <c r="Q6587" s="2" t="n">
        <f aca="false">Table1[[#This Row],['#days per month]]-P6643</f>
        <v>0.431417833333333</v>
      </c>
    </row>
    <row r="6588" customFormat="false" ht="15.75" hidden="true" customHeight="false" outlineLevel="0" collapsed="false">
      <c r="A6588" s="0" t="s">
        <v>24</v>
      </c>
      <c r="B6588" s="0" t="s">
        <v>25</v>
      </c>
      <c r="C6588" s="0" t="s">
        <v>6765</v>
      </c>
      <c r="D6588" s="0" t="n">
        <v>7076</v>
      </c>
      <c r="E6588" s="0" t="n">
        <v>56.703625</v>
      </c>
      <c r="F6588" s="0" t="n">
        <v>56.73383</v>
      </c>
      <c r="G6588" s="0" t="n">
        <v>0.0007141614253</v>
      </c>
      <c r="H6588" s="0" t="n">
        <v>1922.36</v>
      </c>
      <c r="I6588" s="0" t="n">
        <v>1.6015</v>
      </c>
      <c r="J6588" s="0" t="n">
        <v>3.44828</v>
      </c>
      <c r="K6588" s="0" t="n">
        <v>261</v>
      </c>
      <c r="L6588" s="0" t="s">
        <v>20</v>
      </c>
      <c r="M6588" s="0" t="n">
        <f aca="false">35.3*G6588</f>
        <v>0.02520989831309</v>
      </c>
      <c r="N6588" s="0" t="n">
        <f aca="false">M6588*1000/365</f>
        <v>0.069068214556411</v>
      </c>
      <c r="O6588" s="0" t="n">
        <f aca="false">Table1[[#This Row],[Detection frequency 2021]]/100*365</f>
        <v>12.586222</v>
      </c>
      <c r="P6588" s="0" t="n">
        <f aca="false">Table1[[#This Row],[Flared days/year]]/12</f>
        <v>1.04885183333333</v>
      </c>
      <c r="Q6588" s="2" t="n">
        <f aca="false">Table1[[#This Row],['#days per month]]-P6644</f>
        <v>0.347601666666667</v>
      </c>
    </row>
    <row r="6589" customFormat="false" ht="15.75" hidden="true" customHeight="false" outlineLevel="0" collapsed="false">
      <c r="A6589" s="0" t="s">
        <v>24</v>
      </c>
      <c r="B6589" s="0" t="s">
        <v>25</v>
      </c>
      <c r="C6589" s="0" t="s">
        <v>6766</v>
      </c>
      <c r="D6589" s="0" t="n">
        <v>10520</v>
      </c>
      <c r="E6589" s="0" t="n">
        <v>60.576501</v>
      </c>
      <c r="F6589" s="0" t="n">
        <v>111.966586</v>
      </c>
      <c r="G6589" s="0" t="n">
        <v>0.000713776901</v>
      </c>
      <c r="H6589" s="0" t="n">
        <v>1354.8</v>
      </c>
      <c r="I6589" s="0" t="n">
        <v>1.6015</v>
      </c>
      <c r="J6589" s="0" t="n">
        <v>2.03488</v>
      </c>
      <c r="K6589" s="0" t="n">
        <v>344</v>
      </c>
      <c r="L6589" s="0" t="s">
        <v>218</v>
      </c>
      <c r="M6589" s="0" t="n">
        <f aca="false">35.3*G6589</f>
        <v>0.0251963246053</v>
      </c>
      <c r="N6589" s="0" t="n">
        <f aca="false">M6589*1000/365</f>
        <v>0.0690310263158904</v>
      </c>
      <c r="O6589" s="0" t="n">
        <f aca="false">Table1[[#This Row],[Detection frequency 2021]]/100*365</f>
        <v>7.427312</v>
      </c>
      <c r="P6589" s="0" t="n">
        <f aca="false">Table1[[#This Row],[Flared days/year]]/12</f>
        <v>0.618942666666667</v>
      </c>
      <c r="Q6589" s="2" t="n">
        <f aca="false">Table1[[#This Row],['#days per month]]-P6645</f>
        <v>-0.864797541666666</v>
      </c>
    </row>
    <row r="6590" customFormat="false" ht="15.75" hidden="true" customHeight="false" outlineLevel="0" collapsed="false">
      <c r="A6590" s="0" t="s">
        <v>598</v>
      </c>
      <c r="B6590" s="0" t="s">
        <v>599</v>
      </c>
      <c r="C6590" s="0" t="s">
        <v>6767</v>
      </c>
      <c r="D6590" s="0" t="n">
        <v>71</v>
      </c>
      <c r="E6590" s="0" t="n">
        <v>56.724277</v>
      </c>
      <c r="F6590" s="0" t="n">
        <v>-121.504805</v>
      </c>
      <c r="G6590" s="0" t="n">
        <v>0.0007134892416</v>
      </c>
      <c r="H6590" s="0" t="n">
        <v>1656.57</v>
      </c>
      <c r="I6590" s="0" t="n">
        <v>1.6015</v>
      </c>
      <c r="J6590" s="0" t="n">
        <v>2.20125999999999</v>
      </c>
      <c r="K6590" s="0" t="n">
        <v>318</v>
      </c>
      <c r="L6590" s="0" t="s">
        <v>20</v>
      </c>
      <c r="M6590" s="0" t="n">
        <f aca="false">35.3*G6590</f>
        <v>0.02518617022848</v>
      </c>
      <c r="N6590" s="0" t="n">
        <f aca="false">M6590*1000/365</f>
        <v>0.0690032061054246</v>
      </c>
      <c r="O6590" s="0" t="n">
        <f aca="false">Table1[[#This Row],[Detection frequency 2021]]/100*365</f>
        <v>8.03459899999996</v>
      </c>
      <c r="P6590" s="0" t="n">
        <f aca="false">Table1[[#This Row],[Flared days/year]]/12</f>
        <v>0.669549916666664</v>
      </c>
      <c r="Q6590" s="2" t="n">
        <f aca="false">Table1[[#This Row],['#days per month]]-P6646</f>
        <v>-0.400830833333337</v>
      </c>
    </row>
    <row r="6591" customFormat="false" ht="15.75" hidden="true" customHeight="false" outlineLevel="0" collapsed="false">
      <c r="A6591" s="0" t="s">
        <v>645</v>
      </c>
      <c r="B6591" s="0" t="s">
        <v>646</v>
      </c>
      <c r="C6591" s="0" t="s">
        <v>6768</v>
      </c>
      <c r="D6591" s="0" t="n">
        <v>3007</v>
      </c>
      <c r="E6591" s="0" t="n">
        <v>28.4208119999999</v>
      </c>
      <c r="F6591" s="0" t="n">
        <v>-98.820301</v>
      </c>
      <c r="G6591" s="0" t="n">
        <v>0.0007120333328</v>
      </c>
      <c r="H6591" s="0" t="n">
        <v>1898.29</v>
      </c>
      <c r="I6591" s="0" t="n">
        <v>1.6015</v>
      </c>
      <c r="J6591" s="0" t="n">
        <v>4.98339</v>
      </c>
      <c r="K6591" s="0" t="n">
        <v>301</v>
      </c>
      <c r="L6591" s="0" t="s">
        <v>20</v>
      </c>
      <c r="M6591" s="0" t="n">
        <f aca="false">35.3*G6591</f>
        <v>0.02513477664784</v>
      </c>
      <c r="N6591" s="0" t="n">
        <f aca="false">M6591*1000/365</f>
        <v>0.0688624017749041</v>
      </c>
      <c r="O6591" s="0" t="n">
        <f aca="false">Table1[[#This Row],[Detection frequency 2021]]/100*365</f>
        <v>18.1893735</v>
      </c>
      <c r="P6591" s="0" t="n">
        <f aca="false">Table1[[#This Row],[Flared days/year]]/12</f>
        <v>1.515781125</v>
      </c>
      <c r="Q6591" s="2" t="n">
        <f aca="false">Table1[[#This Row],['#days per month]]-P6647</f>
        <v>0.64424325</v>
      </c>
    </row>
    <row r="6592" customFormat="false" ht="15.75" hidden="true" customHeight="false" outlineLevel="0" collapsed="false">
      <c r="A6592" s="0" t="s">
        <v>598</v>
      </c>
      <c r="B6592" s="0" t="s">
        <v>599</v>
      </c>
      <c r="C6592" s="0" t="s">
        <v>6769</v>
      </c>
      <c r="D6592" s="0" t="n">
        <v>62</v>
      </c>
      <c r="E6592" s="0" t="n">
        <v>56.291891</v>
      </c>
      <c r="F6592" s="0" t="n">
        <v>-121.764595</v>
      </c>
      <c r="G6592" s="0" t="n">
        <v>0.0007111762252</v>
      </c>
      <c r="H6592" s="0" t="n">
        <v>1822.33</v>
      </c>
      <c r="I6592" s="0" t="n">
        <v>1.6015</v>
      </c>
      <c r="J6592" s="0" t="n">
        <v>4.05405</v>
      </c>
      <c r="K6592" s="0" t="n">
        <v>296</v>
      </c>
      <c r="L6592" s="0" t="s">
        <v>20</v>
      </c>
      <c r="M6592" s="0" t="n">
        <f aca="false">35.3*G6592</f>
        <v>0.02510452074956</v>
      </c>
      <c r="N6592" s="0" t="n">
        <f aca="false">M6592*1000/365</f>
        <v>0.0687795089029041</v>
      </c>
      <c r="O6592" s="0" t="n">
        <f aca="false">Table1[[#This Row],[Detection frequency 2021]]/100*365</f>
        <v>14.7972825</v>
      </c>
      <c r="P6592" s="0" t="n">
        <f aca="false">Table1[[#This Row],[Flared days/year]]/12</f>
        <v>1.233106875</v>
      </c>
      <c r="Q6592" s="2" t="n">
        <f aca="false">Table1[[#This Row],['#days per month]]-P6648</f>
        <v>-0.262793916666666</v>
      </c>
    </row>
    <row r="6593" customFormat="false" ht="15.75" hidden="true" customHeight="false" outlineLevel="0" collapsed="false">
      <c r="A6593" s="0" t="s">
        <v>1373</v>
      </c>
      <c r="B6593" s="0" t="s">
        <v>1374</v>
      </c>
      <c r="C6593" s="0" t="s">
        <v>6770</v>
      </c>
      <c r="D6593" s="0" t="n">
        <v>5370</v>
      </c>
      <c r="E6593" s="0" t="n">
        <v>55.481437</v>
      </c>
      <c r="F6593" s="0" t="n">
        <v>18.183792</v>
      </c>
      <c r="G6593" s="0" t="n">
        <v>0.0007105598122</v>
      </c>
      <c r="H6593" s="0" t="n">
        <v>1878.35</v>
      </c>
      <c r="I6593" s="0" t="n">
        <v>1.6015</v>
      </c>
      <c r="J6593" s="0" t="n">
        <v>3.31754</v>
      </c>
      <c r="K6593" s="0" t="n">
        <v>211</v>
      </c>
      <c r="L6593" s="0" t="s">
        <v>20</v>
      </c>
      <c r="M6593" s="0" t="n">
        <f aca="false">35.3*G6593</f>
        <v>0.02508276137066</v>
      </c>
      <c r="N6593" s="0" t="n">
        <f aca="false">M6593*1000/365</f>
        <v>0.0687198941661918</v>
      </c>
      <c r="O6593" s="0" t="n">
        <f aca="false">Table1[[#This Row],[Detection frequency 2021]]/100*365</f>
        <v>12.109021</v>
      </c>
      <c r="P6593" s="0" t="n">
        <f aca="false">Table1[[#This Row],[Flared days/year]]/12</f>
        <v>1.00908508333333</v>
      </c>
      <c r="Q6593" s="2" t="n">
        <f aca="false">Table1[[#This Row],['#days per month]]-P6649</f>
        <v>-0.457956375</v>
      </c>
    </row>
    <row r="6594" customFormat="false" ht="15.75" hidden="true" customHeight="false" outlineLevel="0" collapsed="false">
      <c r="A6594" s="0" t="s">
        <v>598</v>
      </c>
      <c r="B6594" s="0" t="s">
        <v>599</v>
      </c>
      <c r="C6594" s="0" t="s">
        <v>6771</v>
      </c>
      <c r="D6594" s="0" t="n">
        <v>186</v>
      </c>
      <c r="E6594" s="0" t="n">
        <v>54.524857</v>
      </c>
      <c r="F6594" s="0" t="n">
        <v>-118.50457</v>
      </c>
      <c r="G6594" s="0" t="n">
        <v>0.0007101752879</v>
      </c>
      <c r="H6594" s="0" t="n">
        <v>1802</v>
      </c>
      <c r="I6594" s="0" t="n">
        <v>1.6015</v>
      </c>
      <c r="J6594" s="0" t="n">
        <v>6.17761</v>
      </c>
      <c r="K6594" s="0" t="n">
        <v>259</v>
      </c>
      <c r="L6594" s="0" t="s">
        <v>20</v>
      </c>
      <c r="M6594" s="0" t="n">
        <f aca="false">35.3*G6594</f>
        <v>0.02506918766287</v>
      </c>
      <c r="N6594" s="0" t="n">
        <f aca="false">M6594*1000/365</f>
        <v>0.0686827059256712</v>
      </c>
      <c r="O6594" s="0" t="n">
        <f aca="false">Table1[[#This Row],[Detection frequency 2021]]/100*365</f>
        <v>22.5482765</v>
      </c>
      <c r="P6594" s="0" t="n">
        <f aca="false">Table1[[#This Row],[Flared days/year]]/12</f>
        <v>1.87902304166667</v>
      </c>
      <c r="Q6594" s="2" t="n">
        <f aca="false">Table1[[#This Row],['#days per month]]-P6650</f>
        <v>0.180629375</v>
      </c>
    </row>
    <row r="6595" customFormat="false" ht="15.75" hidden="false" customHeight="false" outlineLevel="0" collapsed="false">
      <c r="A6595" s="0" t="s">
        <v>240</v>
      </c>
      <c r="B6595" s="0" t="s">
        <v>241</v>
      </c>
      <c r="C6595" s="0" t="s">
        <v>6772</v>
      </c>
      <c r="D6595" s="0" t="n">
        <v>7795</v>
      </c>
      <c r="E6595" s="0" t="n">
        <v>24.095175</v>
      </c>
      <c r="F6595" s="0" t="n">
        <v>49.170907</v>
      </c>
      <c r="G6595" s="0" t="n">
        <v>0.0014737965182</v>
      </c>
      <c r="H6595" s="0" t="n">
        <v>1757.57</v>
      </c>
      <c r="I6595" s="0" t="n">
        <v>1.6015</v>
      </c>
      <c r="J6595" s="0" t="n">
        <v>2.43902</v>
      </c>
      <c r="K6595" s="0" t="n">
        <v>410</v>
      </c>
      <c r="L6595" s="0" t="s">
        <v>20</v>
      </c>
      <c r="M6595" s="0" t="n">
        <f aca="false">35.3*G6595</f>
        <v>0.05202501709246</v>
      </c>
      <c r="N6595" s="0" t="n">
        <f aca="false">M6595*1000/365</f>
        <v>0.142534293404</v>
      </c>
      <c r="O6595" s="0" t="n">
        <f aca="false">Table1[[#This Row],[Detection frequency 2021]]/100*365</f>
        <v>8.902423</v>
      </c>
      <c r="P6595" s="2" t="n">
        <f aca="false">Table1[[#This Row],[Flared days/year]]/12</f>
        <v>0.741868583333333</v>
      </c>
      <c r="Q6595" s="2"/>
    </row>
    <row r="6596" customFormat="false" ht="15.75" hidden="true" customHeight="false" outlineLevel="0" collapsed="false">
      <c r="A6596" s="0" t="s">
        <v>645</v>
      </c>
      <c r="B6596" s="0" t="s">
        <v>646</v>
      </c>
      <c r="C6596" s="0" t="s">
        <v>6773</v>
      </c>
      <c r="D6596" s="0" t="n">
        <v>1610</v>
      </c>
      <c r="E6596" s="0" t="n">
        <v>32.297077</v>
      </c>
      <c r="F6596" s="0" t="n">
        <v>-103.706645</v>
      </c>
      <c r="G6596" s="0" t="n">
        <v>0.0007090716151</v>
      </c>
      <c r="H6596" s="0" t="n">
        <v>1832.52</v>
      </c>
      <c r="I6596" s="0" t="n">
        <v>1.03108</v>
      </c>
      <c r="J6596" s="0" t="n">
        <v>5.84615</v>
      </c>
      <c r="K6596" s="0" t="n">
        <v>325</v>
      </c>
      <c r="L6596" s="0" t="s">
        <v>20</v>
      </c>
      <c r="M6596" s="0" t="n">
        <f aca="false">35.3*G6596</f>
        <v>0.02503022801303</v>
      </c>
      <c r="N6596" s="0" t="n">
        <f aca="false">M6596*1000/365</f>
        <v>0.0685759671589863</v>
      </c>
      <c r="O6596" s="0" t="n">
        <f aca="false">Table1[[#This Row],[Detection frequency 2021]]/100*365</f>
        <v>21.3384475</v>
      </c>
      <c r="P6596" s="0" t="n">
        <f aca="false">Table1[[#This Row],[Flared days/year]]/12</f>
        <v>1.77820395833333</v>
      </c>
      <c r="Q6596" s="2" t="n">
        <f aca="false">Table1[[#This Row],['#days per month]]-P6652</f>
        <v>1.28761354166667</v>
      </c>
    </row>
    <row r="6597" customFormat="false" ht="15.75" hidden="true" customHeight="false" outlineLevel="0" collapsed="false">
      <c r="A6597" s="0" t="s">
        <v>645</v>
      </c>
      <c r="B6597" s="0" t="s">
        <v>646</v>
      </c>
      <c r="C6597" s="0" t="s">
        <v>6774</v>
      </c>
      <c r="D6597" s="0" t="n">
        <v>3585</v>
      </c>
      <c r="E6597" s="0" t="n">
        <v>30.460328</v>
      </c>
      <c r="F6597" s="0" t="n">
        <v>-92.533484</v>
      </c>
      <c r="G6597" s="0" t="n">
        <v>0.0007085696788</v>
      </c>
      <c r="H6597" s="0" t="n">
        <v>1821.3</v>
      </c>
      <c r="I6597" s="0" t="n">
        <v>1.6015</v>
      </c>
      <c r="J6597" s="0" t="n">
        <v>2.50896</v>
      </c>
      <c r="K6597" s="0" t="n">
        <v>279</v>
      </c>
      <c r="L6597" s="0" t="s">
        <v>20</v>
      </c>
      <c r="M6597" s="0" t="n">
        <f aca="false">35.3*G6597</f>
        <v>0.02501250966164</v>
      </c>
      <c r="N6597" s="0" t="n">
        <f aca="false">M6597*1000/365</f>
        <v>0.0685274237305206</v>
      </c>
      <c r="O6597" s="0" t="n">
        <f aca="false">Table1[[#This Row],[Detection frequency 2021]]/100*365</f>
        <v>9.157704</v>
      </c>
      <c r="P6597" s="0" t="n">
        <f aca="false">Table1[[#This Row],[Flared days/year]]/12</f>
        <v>0.763142</v>
      </c>
      <c r="Q6597" s="2" t="n">
        <f aca="false">Table1[[#This Row],['#days per month]]-P6653</f>
        <v>0.451973416666667</v>
      </c>
    </row>
    <row r="6598" customFormat="false" ht="15.75" hidden="true" customHeight="false" outlineLevel="0" collapsed="false">
      <c r="A6598" s="0" t="s">
        <v>645</v>
      </c>
      <c r="B6598" s="0" t="s">
        <v>646</v>
      </c>
      <c r="C6598" s="0" t="s">
        <v>6775</v>
      </c>
      <c r="D6598" s="0" t="n">
        <v>829</v>
      </c>
      <c r="E6598" s="0" t="n">
        <v>48.021279</v>
      </c>
      <c r="F6598" s="0" t="n">
        <v>-102.826031</v>
      </c>
      <c r="G6598" s="0" t="n">
        <v>0.0007070374522</v>
      </c>
      <c r="H6598" s="0" t="n">
        <v>1856.9</v>
      </c>
      <c r="I6598" s="0" t="n">
        <v>2.37153</v>
      </c>
      <c r="J6598" s="0" t="n">
        <v>6.00601</v>
      </c>
      <c r="K6598" s="0" t="n">
        <v>333</v>
      </c>
      <c r="L6598" s="0" t="s">
        <v>20</v>
      </c>
      <c r="M6598" s="0" t="n">
        <f aca="false">35.3*G6598</f>
        <v>0.02495842206266</v>
      </c>
      <c r="N6598" s="0" t="n">
        <f aca="false">M6598*1000/365</f>
        <v>0.0683792385278356</v>
      </c>
      <c r="O6598" s="0" t="n">
        <f aca="false">Table1[[#This Row],[Detection frequency 2021]]/100*365</f>
        <v>21.9219365</v>
      </c>
      <c r="P6598" s="0" t="n">
        <f aca="false">Table1[[#This Row],[Flared days/year]]/12</f>
        <v>1.82682804166667</v>
      </c>
      <c r="Q6598" s="2" t="n">
        <f aca="false">Table1[[#This Row],['#days per month]]-P6654</f>
        <v>0.108943375000003</v>
      </c>
    </row>
    <row r="6599" customFormat="false" ht="15.75" hidden="false" customHeight="false" outlineLevel="0" collapsed="false">
      <c r="A6599" s="0" t="s">
        <v>240</v>
      </c>
      <c r="B6599" s="0" t="s">
        <v>241</v>
      </c>
      <c r="C6599" s="0" t="s">
        <v>6776</v>
      </c>
      <c r="D6599" s="0" t="n">
        <v>7700</v>
      </c>
      <c r="E6599" s="0" t="n">
        <v>24.35786</v>
      </c>
      <c r="F6599" s="0" t="n">
        <v>48.329778</v>
      </c>
      <c r="G6599" s="0" t="n">
        <v>0.0026798878058</v>
      </c>
      <c r="H6599" s="0" t="n">
        <v>1722.95</v>
      </c>
      <c r="I6599" s="0" t="n">
        <v>1.6015</v>
      </c>
      <c r="J6599" s="0" t="n">
        <v>2.31362</v>
      </c>
      <c r="K6599" s="0" t="n">
        <v>389</v>
      </c>
      <c r="L6599" s="0" t="s">
        <v>20</v>
      </c>
      <c r="M6599" s="0" t="n">
        <f aca="false">35.3*G6599</f>
        <v>0.09460003954474</v>
      </c>
      <c r="N6599" s="0" t="n">
        <f aca="false">M6599*1000/365</f>
        <v>0.259178190533534</v>
      </c>
      <c r="O6599" s="0" t="n">
        <f aca="false">Table1[[#This Row],[Detection frequency 2021]]/100*365</f>
        <v>8.444713</v>
      </c>
      <c r="P6599" s="2" t="n">
        <f aca="false">Table1[[#This Row],[Flared days/year]]/12</f>
        <v>0.703726083333333</v>
      </c>
      <c r="Q6599" s="2"/>
    </row>
    <row r="6600" customFormat="false" ht="15.75" hidden="true" customHeight="false" outlineLevel="0" collapsed="false">
      <c r="A6600" s="0" t="s">
        <v>582</v>
      </c>
      <c r="B6600" s="0" t="s">
        <v>583</v>
      </c>
      <c r="C6600" s="0" t="s">
        <v>6777</v>
      </c>
      <c r="D6600" s="0" t="n">
        <v>8307</v>
      </c>
      <c r="E6600" s="0" t="n">
        <v>25.2089739999999</v>
      </c>
      <c r="F6600" s="0" t="n">
        <v>53.167209</v>
      </c>
      <c r="G6600" s="0" t="n">
        <v>0.000497034349</v>
      </c>
      <c r="H6600" s="0" t="n">
        <v>1764.4</v>
      </c>
      <c r="I6600" s="0" t="n">
        <v>1.6015</v>
      </c>
      <c r="J6600" s="0" t="n">
        <v>1.983</v>
      </c>
      <c r="K6600" s="0" t="n">
        <v>353</v>
      </c>
      <c r="L6600" s="0" t="s">
        <v>20</v>
      </c>
      <c r="M6600" s="0" t="n">
        <f aca="false">35.3*G6600</f>
        <v>0.0175453125197</v>
      </c>
      <c r="N6600" s="0" t="n">
        <f aca="false">M6600*1000/365</f>
        <v>0.0480693493690411</v>
      </c>
      <c r="O6600" s="0" t="n">
        <f aca="false">Table1[[#This Row],[Detection frequency 2021]]/100*365</f>
        <v>7.23795</v>
      </c>
      <c r="P6600" s="0" t="n">
        <f aca="false">Table1[[#This Row],[Flared days/year]]/12</f>
        <v>0.6031625</v>
      </c>
      <c r="Q6600" s="2" t="n">
        <f aca="false">Table1[[#This Row],['#days per month]]-P6656</f>
        <v>-0.0509600833333332</v>
      </c>
    </row>
    <row r="6601" customFormat="false" ht="15.75" hidden="true" customHeight="false" outlineLevel="0" collapsed="false">
      <c r="A6601" s="0" t="s">
        <v>24</v>
      </c>
      <c r="B6601" s="0" t="s">
        <v>25</v>
      </c>
      <c r="C6601" s="0" t="s">
        <v>6778</v>
      </c>
      <c r="D6601" s="0" t="n">
        <v>6410</v>
      </c>
      <c r="E6601" s="0" t="n">
        <v>69.178713</v>
      </c>
      <c r="F6601" s="0" t="n">
        <v>49.975775</v>
      </c>
      <c r="G6601" s="0" t="n">
        <v>0.000706271338899999</v>
      </c>
      <c r="H6601" s="0" t="n">
        <v>1740.6</v>
      </c>
      <c r="I6601" s="0" t="n">
        <v>1.6015</v>
      </c>
      <c r="J6601" s="0" t="n">
        <v>3.125</v>
      </c>
      <c r="K6601" s="0" t="n">
        <v>192</v>
      </c>
      <c r="L6601" s="0" t="s">
        <v>20</v>
      </c>
      <c r="M6601" s="0" t="n">
        <f aca="false">35.3*G6601</f>
        <v>0.02493137826317</v>
      </c>
      <c r="N6601" s="0" t="n">
        <f aca="false">M6601*1000/365</f>
        <v>0.0683051459264931</v>
      </c>
      <c r="O6601" s="0" t="n">
        <f aca="false">Table1[[#This Row],[Detection frequency 2021]]/100*365</f>
        <v>11.40625</v>
      </c>
      <c r="P6601" s="0" t="n">
        <f aca="false">Table1[[#This Row],[Flared days/year]]/12</f>
        <v>0.950520833333333</v>
      </c>
      <c r="Q6601" s="2" t="n">
        <f aca="false">Table1[[#This Row],['#days per month]]-P6657</f>
        <v>-0.197276416666667</v>
      </c>
    </row>
    <row r="6602" customFormat="false" ht="15.75" hidden="true" customHeight="false" outlineLevel="0" collapsed="false">
      <c r="A6602" s="0" t="s">
        <v>645</v>
      </c>
      <c r="B6602" s="0" t="s">
        <v>646</v>
      </c>
      <c r="C6602" s="0" t="s">
        <v>6779</v>
      </c>
      <c r="D6602" s="0" t="n">
        <v>3059</v>
      </c>
      <c r="E6602" s="0" t="n">
        <v>28.40924</v>
      </c>
      <c r="F6602" s="0" t="n">
        <v>-98.529181</v>
      </c>
      <c r="G6602" s="0" t="n">
        <v>0.0007055844787</v>
      </c>
      <c r="H6602" s="0" t="n">
        <v>1827.67</v>
      </c>
      <c r="I6602" s="0" t="n">
        <v>1.6015</v>
      </c>
      <c r="J6602" s="0" t="n">
        <v>8.02676</v>
      </c>
      <c r="K6602" s="0" t="n">
        <v>299</v>
      </c>
      <c r="L6602" s="0" t="s">
        <v>20</v>
      </c>
      <c r="M6602" s="0" t="n">
        <f aca="false">35.3*G6602</f>
        <v>0.02490713209811</v>
      </c>
      <c r="N6602" s="0" t="n">
        <f aca="false">M6602*1000/365</f>
        <v>0.0682387180770137</v>
      </c>
      <c r="O6602" s="0" t="n">
        <f aca="false">Table1[[#This Row],[Detection frequency 2021]]/100*365</f>
        <v>29.297674</v>
      </c>
      <c r="P6602" s="0" t="n">
        <f aca="false">Table1[[#This Row],[Flared days/year]]/12</f>
        <v>2.44147283333333</v>
      </c>
      <c r="Q6602" s="2" t="n">
        <f aca="false">Table1[[#This Row],['#days per month]]-P6658</f>
        <v>1.25045958333333</v>
      </c>
    </row>
    <row r="6603" customFormat="false" ht="15.75" hidden="true" customHeight="false" outlineLevel="0" collapsed="false">
      <c r="A6603" s="0" t="s">
        <v>645</v>
      </c>
      <c r="B6603" s="0" t="s">
        <v>646</v>
      </c>
      <c r="C6603" s="0" t="s">
        <v>6780</v>
      </c>
      <c r="D6603" s="0" t="n">
        <v>2106</v>
      </c>
      <c r="E6603" s="0" t="n">
        <v>33.609694</v>
      </c>
      <c r="F6603" s="0" t="n">
        <v>-103.03797</v>
      </c>
      <c r="G6603" s="0" t="n">
        <v>0.0007044485176</v>
      </c>
      <c r="H6603" s="0" t="n">
        <v>1905.2</v>
      </c>
      <c r="I6603" s="0" t="n">
        <v>1.6015</v>
      </c>
      <c r="J6603" s="0" t="n">
        <v>7.03812</v>
      </c>
      <c r="K6603" s="0" t="n">
        <v>341</v>
      </c>
      <c r="L6603" s="0" t="s">
        <v>20</v>
      </c>
      <c r="M6603" s="0" t="n">
        <f aca="false">35.3*G6603</f>
        <v>0.02486703267128</v>
      </c>
      <c r="N6603" s="0" t="n">
        <f aca="false">M6603*1000/365</f>
        <v>0.0681288566336438</v>
      </c>
      <c r="O6603" s="0" t="n">
        <f aca="false">Table1[[#This Row],[Detection frequency 2021]]/100*365</f>
        <v>25.689138</v>
      </c>
      <c r="P6603" s="0" t="n">
        <f aca="false">Table1[[#This Row],[Flared days/year]]/12</f>
        <v>2.1407615</v>
      </c>
      <c r="Q6603" s="2" t="n">
        <f aca="false">Table1[[#This Row],['#days per month]]-P6659</f>
        <v>0.802784041666667</v>
      </c>
    </row>
    <row r="6604" customFormat="false" ht="15.75" hidden="true" customHeight="false" outlineLevel="0" collapsed="false">
      <c r="A6604" s="0" t="s">
        <v>24</v>
      </c>
      <c r="B6604" s="0" t="s">
        <v>25</v>
      </c>
      <c r="C6604" s="0" t="s">
        <v>6781</v>
      </c>
      <c r="D6604" s="0" t="n">
        <v>10409</v>
      </c>
      <c r="E6604" s="0" t="n">
        <v>58.088122</v>
      </c>
      <c r="F6604" s="0" t="n">
        <v>106.525358</v>
      </c>
      <c r="G6604" s="0" t="n">
        <v>0.000703873198799999</v>
      </c>
      <c r="H6604" s="0" t="n">
        <v>1784.07</v>
      </c>
      <c r="I6604" s="0" t="n">
        <v>1.6015</v>
      </c>
      <c r="J6604" s="0" t="n">
        <v>3.95683</v>
      </c>
      <c r="K6604" s="0" t="n">
        <v>278</v>
      </c>
      <c r="L6604" s="0" t="s">
        <v>20</v>
      </c>
      <c r="M6604" s="0" t="n">
        <f aca="false">35.3*G6604</f>
        <v>0.02484672391764</v>
      </c>
      <c r="N6604" s="0" t="n">
        <f aca="false">M6604*1000/365</f>
        <v>0.0680732162127122</v>
      </c>
      <c r="O6604" s="0" t="n">
        <f aca="false">Table1[[#This Row],[Detection frequency 2021]]/100*365</f>
        <v>14.4424295</v>
      </c>
      <c r="P6604" s="0" t="n">
        <f aca="false">Table1[[#This Row],[Flared days/year]]/12</f>
        <v>1.20353579166667</v>
      </c>
      <c r="Q6604" s="2" t="n">
        <f aca="false">Table1[[#This Row],['#days per month]]-P6660</f>
        <v>0.616989916666667</v>
      </c>
    </row>
    <row r="6605" customFormat="false" ht="15.75" hidden="true" customHeight="false" outlineLevel="0" collapsed="false">
      <c r="A6605" s="0" t="s">
        <v>645</v>
      </c>
      <c r="B6605" s="0" t="s">
        <v>646</v>
      </c>
      <c r="C6605" s="0" t="s">
        <v>6782</v>
      </c>
      <c r="D6605" s="0" t="n">
        <v>1729</v>
      </c>
      <c r="E6605" s="0" t="n">
        <v>32.199726</v>
      </c>
      <c r="F6605" s="0" t="n">
        <v>-103.607739</v>
      </c>
      <c r="G6605" s="0" t="n">
        <v>0.0007035884747</v>
      </c>
      <c r="H6605" s="0" t="n">
        <v>1877.68</v>
      </c>
      <c r="I6605" s="0" t="n">
        <v>1.6015</v>
      </c>
      <c r="J6605" s="0" t="n">
        <v>3.07692</v>
      </c>
      <c r="K6605" s="0" t="n">
        <v>325</v>
      </c>
      <c r="L6605" s="0" t="s">
        <v>20</v>
      </c>
      <c r="M6605" s="0" t="n">
        <f aca="false">35.3*G6605</f>
        <v>0.02483667315691</v>
      </c>
      <c r="N6605" s="0" t="n">
        <f aca="false">M6605*1000/365</f>
        <v>0.0680456798819452</v>
      </c>
      <c r="O6605" s="0" t="n">
        <f aca="false">Table1[[#This Row],[Detection frequency 2021]]/100*365</f>
        <v>11.230758</v>
      </c>
      <c r="P6605" s="0" t="n">
        <f aca="false">Table1[[#This Row],[Flared days/year]]/12</f>
        <v>0.9358965</v>
      </c>
      <c r="Q6605" s="2" t="n">
        <f aca="false">Table1[[#This Row],['#days per month]]-P6661</f>
        <v>0.656203083333334</v>
      </c>
    </row>
    <row r="6606" customFormat="false" ht="15.75" hidden="true" customHeight="false" outlineLevel="0" collapsed="false">
      <c r="A6606" s="0" t="s">
        <v>645</v>
      </c>
      <c r="B6606" s="0" t="s">
        <v>646</v>
      </c>
      <c r="C6606" s="0" t="s">
        <v>6783</v>
      </c>
      <c r="D6606" s="0" t="n">
        <v>3268</v>
      </c>
      <c r="E6606" s="0" t="n">
        <v>34.767337</v>
      </c>
      <c r="F6606" s="0" t="n">
        <v>-97.665673</v>
      </c>
      <c r="G6606" s="0" t="n">
        <v>0.000702505349</v>
      </c>
      <c r="H6606" s="0" t="n">
        <v>1950.29</v>
      </c>
      <c r="I6606" s="0" t="n">
        <v>1.6015</v>
      </c>
      <c r="J6606" s="0" t="n">
        <v>4.56026</v>
      </c>
      <c r="K6606" s="0" t="n">
        <v>307</v>
      </c>
      <c r="L6606" s="0" t="s">
        <v>20</v>
      </c>
      <c r="M6606" s="0" t="n">
        <f aca="false">35.3*G6606</f>
        <v>0.0247984388197</v>
      </c>
      <c r="N6606" s="0" t="n">
        <f aca="false">M6606*1000/365</f>
        <v>0.0679409282731507</v>
      </c>
      <c r="O6606" s="0" t="n">
        <f aca="false">Table1[[#This Row],[Detection frequency 2021]]/100*365</f>
        <v>16.644949</v>
      </c>
      <c r="P6606" s="0" t="n">
        <f aca="false">Table1[[#This Row],[Flared days/year]]/12</f>
        <v>1.38707908333333</v>
      </c>
      <c r="Q6606" s="2" t="n">
        <f aca="false">Table1[[#This Row],['#days per month]]-P6662</f>
        <v>0.68176525</v>
      </c>
    </row>
    <row r="6607" customFormat="false" ht="15.75" hidden="true" customHeight="false" outlineLevel="0" collapsed="false">
      <c r="A6607" s="0" t="s">
        <v>645</v>
      </c>
      <c r="B6607" s="0" t="s">
        <v>646</v>
      </c>
      <c r="C6607" s="0" t="s">
        <v>6784</v>
      </c>
      <c r="D6607" s="0" t="n">
        <v>3309</v>
      </c>
      <c r="E6607" s="0" t="n">
        <v>29.2372789999999</v>
      </c>
      <c r="F6607" s="0" t="n">
        <v>-97.56221</v>
      </c>
      <c r="G6607" s="0" t="n">
        <v>0.0007019241596</v>
      </c>
      <c r="H6607" s="0" t="n">
        <v>1964.5</v>
      </c>
      <c r="I6607" s="0" t="n">
        <v>1.6015</v>
      </c>
      <c r="J6607" s="0" t="n">
        <v>4.12698</v>
      </c>
      <c r="K6607" s="0" t="n">
        <v>315</v>
      </c>
      <c r="L6607" s="0" t="s">
        <v>20</v>
      </c>
      <c r="M6607" s="0" t="n">
        <f aca="false">35.3*G6607</f>
        <v>0.02477792283388</v>
      </c>
      <c r="N6607" s="0" t="n">
        <f aca="false">M6607*1000/365</f>
        <v>0.0678847200928219</v>
      </c>
      <c r="O6607" s="0" t="n">
        <f aca="false">Table1[[#This Row],[Detection frequency 2021]]/100*365</f>
        <v>15.063477</v>
      </c>
      <c r="P6607" s="0" t="n">
        <f aca="false">Table1[[#This Row],[Flared days/year]]/12</f>
        <v>1.25528975</v>
      </c>
      <c r="Q6607" s="2" t="n">
        <f aca="false">Table1[[#This Row],['#days per month]]-P6663</f>
        <v>-0.577040666666667</v>
      </c>
    </row>
    <row r="6608" customFormat="false" ht="15.75" hidden="true" customHeight="false" outlineLevel="0" collapsed="false">
      <c r="A6608" s="0" t="s">
        <v>645</v>
      </c>
      <c r="B6608" s="0" t="s">
        <v>646</v>
      </c>
      <c r="C6608" s="0" t="s">
        <v>6785</v>
      </c>
      <c r="D6608" s="0" t="n">
        <v>1894</v>
      </c>
      <c r="E6608" s="0" t="n">
        <v>31.0165039999999</v>
      </c>
      <c r="F6608" s="0" t="n">
        <v>-103.467024</v>
      </c>
      <c r="G6608" s="0" t="n">
        <v>0.0007019153537</v>
      </c>
      <c r="H6608" s="0" t="n">
        <v>1793</v>
      </c>
      <c r="I6608" s="0" t="n">
        <v>2.47445999999999</v>
      </c>
      <c r="J6608" s="0" t="n">
        <v>5.01475</v>
      </c>
      <c r="K6608" s="0" t="n">
        <v>339</v>
      </c>
      <c r="L6608" s="0" t="s">
        <v>20</v>
      </c>
      <c r="M6608" s="0" t="n">
        <f aca="false">35.3*G6608</f>
        <v>0.02477761198561</v>
      </c>
      <c r="N6608" s="0" t="n">
        <f aca="false">M6608*1000/365</f>
        <v>0.067883868453726</v>
      </c>
      <c r="O6608" s="0" t="n">
        <f aca="false">Table1[[#This Row],[Detection frequency 2021]]/100*365</f>
        <v>18.3038375</v>
      </c>
      <c r="P6608" s="0" t="n">
        <f aca="false">Table1[[#This Row],[Flared days/year]]/12</f>
        <v>1.52531979166667</v>
      </c>
      <c r="Q6608" s="2" t="n">
        <f aca="false">Table1[[#This Row],['#days per month]]-P6664</f>
        <v>0.170120416666667</v>
      </c>
    </row>
    <row r="6609" customFormat="false" ht="15.75" hidden="true" customHeight="false" outlineLevel="0" collapsed="false">
      <c r="A6609" s="0" t="s">
        <v>161</v>
      </c>
      <c r="B6609" s="0" t="s">
        <v>162</v>
      </c>
      <c r="C6609" s="0" t="s">
        <v>6786</v>
      </c>
      <c r="D6609" s="0" t="n">
        <v>11069</v>
      </c>
      <c r="E6609" s="0" t="n">
        <v>38.483682</v>
      </c>
      <c r="F6609" s="0" t="n">
        <v>109.224967999999</v>
      </c>
      <c r="G6609" s="0" t="n">
        <v>0.0007017186886</v>
      </c>
      <c r="H6609" s="0" t="n">
        <v>1773.92</v>
      </c>
      <c r="I6609" s="0" t="n">
        <v>1.6015</v>
      </c>
      <c r="J6609" s="0" t="n">
        <v>2.6087</v>
      </c>
      <c r="K6609" s="0" t="n">
        <v>345</v>
      </c>
      <c r="L6609" s="0" t="s">
        <v>20</v>
      </c>
      <c r="M6609" s="0" t="n">
        <f aca="false">35.3*G6609</f>
        <v>0.02477066970758</v>
      </c>
      <c r="N6609" s="0" t="n">
        <f aca="false">M6609*1000/365</f>
        <v>0.0678648485139178</v>
      </c>
      <c r="O6609" s="0" t="n">
        <f aca="false">Table1[[#This Row],[Detection frequency 2021]]/100*365</f>
        <v>9.521755</v>
      </c>
      <c r="P6609" s="0" t="n">
        <f aca="false">Table1[[#This Row],[Flared days/year]]/12</f>
        <v>0.793479583333333</v>
      </c>
      <c r="Q6609" s="2" t="n">
        <f aca="false">Table1[[#This Row],['#days per month]]-P6665</f>
        <v>0.21173954166667</v>
      </c>
    </row>
    <row r="6610" customFormat="false" ht="15.75" hidden="true" customHeight="false" outlineLevel="0" collapsed="false">
      <c r="A6610" s="0" t="s">
        <v>24</v>
      </c>
      <c r="B6610" s="0" t="s">
        <v>25</v>
      </c>
      <c r="C6610" s="0" t="s">
        <v>6787</v>
      </c>
      <c r="D6610" s="0" t="n">
        <v>6944</v>
      </c>
      <c r="E6610" s="0" t="n">
        <v>52.780552</v>
      </c>
      <c r="F6610" s="0" t="n">
        <v>53.645913</v>
      </c>
      <c r="G6610" s="0" t="n">
        <v>0.0007012343641</v>
      </c>
      <c r="H6610" s="0" t="n">
        <v>1854</v>
      </c>
      <c r="I6610" s="0" t="n">
        <v>1.6015</v>
      </c>
      <c r="J6610" s="0" t="n">
        <v>9.21986</v>
      </c>
      <c r="K6610" s="0" t="n">
        <v>282</v>
      </c>
      <c r="L6610" s="0" t="s">
        <v>20</v>
      </c>
      <c r="M6610" s="0" t="n">
        <f aca="false">35.3*G6610</f>
        <v>0.02475357305273</v>
      </c>
      <c r="N6610" s="0" t="n">
        <f aca="false">M6610*1000/365</f>
        <v>0.0678180083636438</v>
      </c>
      <c r="O6610" s="0" t="n">
        <f aca="false">Table1[[#This Row],[Detection frequency 2021]]/100*365</f>
        <v>33.652489</v>
      </c>
      <c r="P6610" s="0" t="n">
        <f aca="false">Table1[[#This Row],[Flared days/year]]/12</f>
        <v>2.80437408333333</v>
      </c>
      <c r="Q6610" s="2" t="n">
        <f aca="false">Table1[[#This Row],['#days per month]]-P6666</f>
        <v>1.40820041666667</v>
      </c>
    </row>
    <row r="6611" customFormat="false" ht="15.75" hidden="true" customHeight="false" outlineLevel="0" collapsed="false">
      <c r="A6611" s="0" t="s">
        <v>645</v>
      </c>
      <c r="B6611" s="0" t="s">
        <v>646</v>
      </c>
      <c r="C6611" s="0" t="s">
        <v>6788</v>
      </c>
      <c r="D6611" s="0" t="n">
        <v>2458</v>
      </c>
      <c r="E6611" s="0" t="n">
        <v>31.354021</v>
      </c>
      <c r="F6611" s="0" t="n">
        <v>-101.888531</v>
      </c>
      <c r="G6611" s="0" t="n">
        <v>0.0007011492404</v>
      </c>
      <c r="H6611" s="0" t="n">
        <v>1855.09</v>
      </c>
      <c r="I6611" s="0" t="n">
        <v>1.6015</v>
      </c>
      <c r="J6611" s="0" t="n">
        <v>3.46820999999999</v>
      </c>
      <c r="K6611" s="0" t="n">
        <v>346</v>
      </c>
      <c r="L6611" s="0" t="s">
        <v>20</v>
      </c>
      <c r="M6611" s="0" t="n">
        <f aca="false">35.3*G6611</f>
        <v>0.02475056818612</v>
      </c>
      <c r="N6611" s="0" t="n">
        <f aca="false">M6611*1000/365</f>
        <v>0.0678097758523836</v>
      </c>
      <c r="O6611" s="0" t="n">
        <f aca="false">Table1[[#This Row],[Detection frequency 2021]]/100*365</f>
        <v>12.6589665</v>
      </c>
      <c r="P6611" s="0" t="n">
        <f aca="false">Table1[[#This Row],[Flared days/year]]/12</f>
        <v>1.054913875</v>
      </c>
      <c r="Q6611" s="2" t="n">
        <f aca="false">Table1[[#This Row],['#days per month]]-P6667</f>
        <v>-0.24124979166667</v>
      </c>
    </row>
    <row r="6612" customFormat="false" ht="15.75" hidden="true" customHeight="false" outlineLevel="0" collapsed="false">
      <c r="A6612" s="0" t="s">
        <v>645</v>
      </c>
      <c r="B6612" s="0" t="s">
        <v>646</v>
      </c>
      <c r="C6612" s="0" t="s">
        <v>6789</v>
      </c>
      <c r="D6612" s="0" t="n">
        <v>2305</v>
      </c>
      <c r="E6612" s="0" t="n">
        <v>32.201427</v>
      </c>
      <c r="F6612" s="0" t="n">
        <v>-102.182676</v>
      </c>
      <c r="G6612" s="0" t="n">
        <v>0.000700524021499999</v>
      </c>
      <c r="H6612" s="0" t="n">
        <v>1981.12</v>
      </c>
      <c r="I6612" s="0" t="n">
        <v>1.6015</v>
      </c>
      <c r="J6612" s="0" t="n">
        <v>2.35988</v>
      </c>
      <c r="K6612" s="0" t="n">
        <v>339</v>
      </c>
      <c r="L6612" s="0" t="s">
        <v>20</v>
      </c>
      <c r="M6612" s="0" t="n">
        <f aca="false">35.3*G6612</f>
        <v>0.02472849795895</v>
      </c>
      <c r="N6612" s="0" t="n">
        <f aca="false">M6612*1000/365</f>
        <v>0.0677493094765752</v>
      </c>
      <c r="O6612" s="0" t="n">
        <f aca="false">Table1[[#This Row],[Detection frequency 2021]]/100*365</f>
        <v>8.613562</v>
      </c>
      <c r="P6612" s="0" t="n">
        <f aca="false">Table1[[#This Row],[Flared days/year]]/12</f>
        <v>0.717796833333333</v>
      </c>
      <c r="Q6612" s="2" t="n">
        <f aca="false">Table1[[#This Row],['#days per month]]-P6668</f>
        <v>-0.625524833333333</v>
      </c>
    </row>
    <row r="6613" customFormat="false" ht="15.75" hidden="true" customHeight="false" outlineLevel="0" collapsed="false">
      <c r="A6613" s="0" t="s">
        <v>645</v>
      </c>
      <c r="B6613" s="0" t="s">
        <v>646</v>
      </c>
      <c r="C6613" s="0" t="s">
        <v>6790</v>
      </c>
      <c r="D6613" s="0" t="n">
        <v>2424</v>
      </c>
      <c r="E6613" s="0" t="n">
        <v>32.3713599999999</v>
      </c>
      <c r="F6613" s="0" t="n">
        <v>-101.946973</v>
      </c>
      <c r="G6613" s="0" t="n">
        <v>0.000700201138499999</v>
      </c>
      <c r="H6613" s="0" t="n">
        <v>1906.72</v>
      </c>
      <c r="I6613" s="0" t="n">
        <v>3.04145</v>
      </c>
      <c r="J6613" s="0" t="n">
        <v>4.37318</v>
      </c>
      <c r="K6613" s="0" t="n">
        <v>343</v>
      </c>
      <c r="L6613" s="0" t="s">
        <v>20</v>
      </c>
      <c r="M6613" s="0" t="n">
        <f aca="false">35.3*G6613</f>
        <v>0.02471710018905</v>
      </c>
      <c r="N6613" s="0" t="n">
        <f aca="false">M6613*1000/365</f>
        <v>0.0677180827097259</v>
      </c>
      <c r="O6613" s="0" t="n">
        <f aca="false">Table1[[#This Row],[Detection frequency 2021]]/100*365</f>
        <v>15.962107</v>
      </c>
      <c r="P6613" s="0" t="n">
        <f aca="false">Table1[[#This Row],[Flared days/year]]/12</f>
        <v>1.33017558333333</v>
      </c>
      <c r="Q6613" s="2" t="n">
        <f aca="false">Table1[[#This Row],['#days per month]]-P6669</f>
        <v>-0.181763916666664</v>
      </c>
    </row>
    <row r="6614" customFormat="false" ht="15.75" hidden="true" customHeight="false" outlineLevel="0" collapsed="false">
      <c r="A6614" s="0" t="s">
        <v>645</v>
      </c>
      <c r="B6614" s="0" t="s">
        <v>646</v>
      </c>
      <c r="C6614" s="0" t="s">
        <v>6791</v>
      </c>
      <c r="D6614" s="0" t="n">
        <v>436</v>
      </c>
      <c r="E6614" s="0" t="n">
        <v>43.845127</v>
      </c>
      <c r="F6614" s="0" t="n">
        <v>-105.361652</v>
      </c>
      <c r="G6614" s="0" t="n">
        <v>0.0006982579699</v>
      </c>
      <c r="H6614" s="0" t="n">
        <v>1721.85</v>
      </c>
      <c r="I6614" s="0" t="n">
        <v>1.6015</v>
      </c>
      <c r="J6614" s="0" t="n">
        <v>3.19489</v>
      </c>
      <c r="K6614" s="0" t="n">
        <v>313</v>
      </c>
      <c r="L6614" s="0" t="s">
        <v>20</v>
      </c>
      <c r="M6614" s="0" t="n">
        <f aca="false">35.3*G6614</f>
        <v>0.02464850633747</v>
      </c>
      <c r="N6614" s="0" t="n">
        <f aca="false">M6614*1000/365</f>
        <v>0.0675301543492329</v>
      </c>
      <c r="O6614" s="0" t="n">
        <f aca="false">Table1[[#This Row],[Detection frequency 2021]]/100*365</f>
        <v>11.6613485</v>
      </c>
      <c r="P6614" s="0" t="n">
        <f aca="false">Table1[[#This Row],[Flared days/year]]/12</f>
        <v>0.971779041666667</v>
      </c>
      <c r="Q6614" s="2" t="n">
        <f aca="false">Table1[[#This Row],['#days per month]]-P6670</f>
        <v>0.126870958333333</v>
      </c>
    </row>
    <row r="6615" customFormat="false" ht="15.75" hidden="true" customHeight="false" outlineLevel="0" collapsed="false">
      <c r="A6615" s="0" t="s">
        <v>161</v>
      </c>
      <c r="B6615" s="0" t="s">
        <v>162</v>
      </c>
      <c r="C6615" s="0" t="s">
        <v>6792</v>
      </c>
      <c r="D6615" s="0" t="n">
        <v>9593</v>
      </c>
      <c r="E6615" s="0" t="n">
        <v>41.170409</v>
      </c>
      <c r="F6615" s="0" t="n">
        <v>81.433797</v>
      </c>
      <c r="G6615" s="0" t="n">
        <v>0.0006980290165</v>
      </c>
      <c r="H6615" s="0" t="n">
        <v>1751.29</v>
      </c>
      <c r="I6615" s="0" t="n">
        <v>1.6015</v>
      </c>
      <c r="J6615" s="0" t="n">
        <v>5.99369</v>
      </c>
      <c r="K6615" s="0" t="n">
        <v>317</v>
      </c>
      <c r="L6615" s="0" t="s">
        <v>20</v>
      </c>
      <c r="M6615" s="0" t="n">
        <f aca="false">35.3*G6615</f>
        <v>0.02464042428245</v>
      </c>
      <c r="N6615" s="0" t="n">
        <f aca="false">M6615*1000/365</f>
        <v>0.0675080117327397</v>
      </c>
      <c r="O6615" s="0" t="n">
        <f aca="false">Table1[[#This Row],[Detection frequency 2021]]/100*365</f>
        <v>21.8769685</v>
      </c>
      <c r="P6615" s="0" t="n">
        <f aca="false">Table1[[#This Row],[Flared days/year]]/12</f>
        <v>1.82308070833333</v>
      </c>
      <c r="Q6615" s="2" t="n">
        <f aca="false">Table1[[#This Row],['#days per month]]-P6671</f>
        <v>0.861634208333336</v>
      </c>
    </row>
    <row r="6616" customFormat="false" ht="15.75" hidden="true" customHeight="false" outlineLevel="0" collapsed="false">
      <c r="A6616" s="0" t="s">
        <v>645</v>
      </c>
      <c r="B6616" s="0" t="s">
        <v>646</v>
      </c>
      <c r="C6616" s="0" t="s">
        <v>6793</v>
      </c>
      <c r="D6616" s="0" t="n">
        <v>1362</v>
      </c>
      <c r="E6616" s="0" t="n">
        <v>31.8100909999999</v>
      </c>
      <c r="F6616" s="0" t="n">
        <v>-104.030596</v>
      </c>
      <c r="G6616" s="0" t="n">
        <v>0.0006979380222</v>
      </c>
      <c r="H6616" s="0" t="n">
        <v>1874.69</v>
      </c>
      <c r="I6616" s="0" t="n">
        <v>1.3117</v>
      </c>
      <c r="J6616" s="0" t="n">
        <v>3.003</v>
      </c>
      <c r="K6616" s="0" t="n">
        <v>333</v>
      </c>
      <c r="L6616" s="0" t="s">
        <v>20</v>
      </c>
      <c r="M6616" s="0" t="n">
        <f aca="false">35.3*G6616</f>
        <v>0.02463721218366</v>
      </c>
      <c r="N6616" s="0" t="n">
        <f aca="false">M6616*1000/365</f>
        <v>0.0674992114620822</v>
      </c>
      <c r="O6616" s="0" t="n">
        <f aca="false">Table1[[#This Row],[Detection frequency 2021]]/100*365</f>
        <v>10.96095</v>
      </c>
      <c r="P6616" s="0" t="n">
        <f aca="false">Table1[[#This Row],[Flared days/year]]/12</f>
        <v>0.9134125</v>
      </c>
      <c r="Q6616" s="2" t="n">
        <f aca="false">Table1[[#This Row],['#days per month]]-P6672</f>
        <v>0.193018083333333</v>
      </c>
    </row>
    <row r="6617" customFormat="false" ht="15.75" hidden="true" customHeight="false" outlineLevel="0" collapsed="false">
      <c r="A6617" s="0" t="s">
        <v>598</v>
      </c>
      <c r="B6617" s="0" t="s">
        <v>599</v>
      </c>
      <c r="C6617" s="0" t="s">
        <v>6794</v>
      </c>
      <c r="D6617" s="0" t="n">
        <v>1056</v>
      </c>
      <c r="E6617" s="0" t="n">
        <v>49.24247</v>
      </c>
      <c r="F6617" s="0" t="n">
        <v>-102.481884</v>
      </c>
      <c r="G6617" s="0" t="n">
        <v>0.000696379377899999</v>
      </c>
      <c r="H6617" s="0" t="n">
        <v>1915.95</v>
      </c>
      <c r="I6617" s="0" t="n">
        <v>2.29107</v>
      </c>
      <c r="J6617" s="0" t="n">
        <v>4.36136999999999</v>
      </c>
      <c r="K6617" s="0" t="n">
        <v>321</v>
      </c>
      <c r="L6617" s="0" t="s">
        <v>20</v>
      </c>
      <c r="M6617" s="0" t="n">
        <f aca="false">35.3*G6617</f>
        <v>0.02458219203987</v>
      </c>
      <c r="N6617" s="0" t="n">
        <f aca="false">M6617*1000/365</f>
        <v>0.0673484713421095</v>
      </c>
      <c r="O6617" s="0" t="n">
        <f aca="false">Table1[[#This Row],[Detection frequency 2021]]/100*365</f>
        <v>15.9190005</v>
      </c>
      <c r="P6617" s="0" t="n">
        <f aca="false">Table1[[#This Row],[Flared days/year]]/12</f>
        <v>1.326583375</v>
      </c>
      <c r="Q6617" s="2" t="n">
        <f aca="false">Table1[[#This Row],['#days per month]]-P6673</f>
        <v>0.737874874999997</v>
      </c>
    </row>
    <row r="6618" customFormat="false" ht="15.75" hidden="true" customHeight="false" outlineLevel="0" collapsed="false">
      <c r="A6618" s="0" t="s">
        <v>645</v>
      </c>
      <c r="B6618" s="0" t="s">
        <v>646</v>
      </c>
      <c r="C6618" s="0" t="s">
        <v>6795</v>
      </c>
      <c r="D6618" s="0" t="n">
        <v>1651</v>
      </c>
      <c r="E6618" s="0" t="n">
        <v>32.429772</v>
      </c>
      <c r="F6618" s="0" t="n">
        <v>-103.66532</v>
      </c>
      <c r="G6618" s="0" t="n">
        <v>0.000696112265599999</v>
      </c>
      <c r="H6618" s="0" t="n">
        <v>1867.41</v>
      </c>
      <c r="I6618" s="0" t="n">
        <v>1.82870999999999</v>
      </c>
      <c r="J6618" s="0" t="n">
        <v>4.47761</v>
      </c>
      <c r="K6618" s="0" t="n">
        <v>335</v>
      </c>
      <c r="L6618" s="0" t="s">
        <v>20</v>
      </c>
      <c r="M6618" s="0" t="n">
        <f aca="false">35.3*G6618</f>
        <v>0.02457276297568</v>
      </c>
      <c r="N6618" s="0" t="n">
        <f aca="false">M6618*1000/365</f>
        <v>0.0673226382895342</v>
      </c>
      <c r="O6618" s="0" t="n">
        <f aca="false">Table1[[#This Row],[Detection frequency 2021]]/100*365</f>
        <v>16.3432765</v>
      </c>
      <c r="P6618" s="0" t="n">
        <f aca="false">Table1[[#This Row],[Flared days/year]]/12</f>
        <v>1.36193970833333</v>
      </c>
      <c r="Q6618" s="2" t="n">
        <f aca="false">Table1[[#This Row],['#days per month]]-P6674</f>
        <v>-1.10427708333333</v>
      </c>
    </row>
    <row r="6619" customFormat="false" ht="15.75" hidden="true" customHeight="false" outlineLevel="0" collapsed="false">
      <c r="A6619" s="0" t="s">
        <v>645</v>
      </c>
      <c r="B6619" s="0" t="s">
        <v>646</v>
      </c>
      <c r="C6619" s="0" t="s">
        <v>6796</v>
      </c>
      <c r="D6619" s="0" t="n">
        <v>1716</v>
      </c>
      <c r="E6619" s="0" t="n">
        <v>32.33916</v>
      </c>
      <c r="F6619" s="0" t="n">
        <v>-103.617374</v>
      </c>
      <c r="G6619" s="0" t="n">
        <v>0.0006957453531</v>
      </c>
      <c r="H6619" s="0" t="n">
        <v>1939.23</v>
      </c>
      <c r="I6619" s="0" t="n">
        <v>1.6015</v>
      </c>
      <c r="J6619" s="0" t="n">
        <v>2.07101</v>
      </c>
      <c r="K6619" s="0" t="n">
        <v>338</v>
      </c>
      <c r="L6619" s="0" t="s">
        <v>20</v>
      </c>
      <c r="M6619" s="0" t="n">
        <f aca="false">35.3*G6619</f>
        <v>0.02455981096443</v>
      </c>
      <c r="N6619" s="0" t="n">
        <f aca="false">M6619*1000/365</f>
        <v>0.0672871533272055</v>
      </c>
      <c r="O6619" s="0" t="n">
        <f aca="false">Table1[[#This Row],[Detection frequency 2021]]/100*365</f>
        <v>7.5591865</v>
      </c>
      <c r="P6619" s="0" t="n">
        <f aca="false">Table1[[#This Row],[Flared days/year]]/12</f>
        <v>0.629932208333333</v>
      </c>
      <c r="Q6619" s="2" t="n">
        <f aca="false">Table1[[#This Row],['#days per month]]-P6675</f>
        <v>-0.301188875</v>
      </c>
    </row>
    <row r="6620" customFormat="false" ht="15.75" hidden="true" customHeight="false" outlineLevel="0" collapsed="false">
      <c r="A6620" s="0" t="s">
        <v>645</v>
      </c>
      <c r="B6620" s="0" t="s">
        <v>646</v>
      </c>
      <c r="C6620" s="0" t="s">
        <v>6797</v>
      </c>
      <c r="D6620" s="0" t="n">
        <v>3466</v>
      </c>
      <c r="E6620" s="0" t="n">
        <v>31.909384</v>
      </c>
      <c r="F6620" s="0" t="n">
        <v>-96.219512</v>
      </c>
      <c r="G6620" s="0" t="n">
        <v>0.0006953637641</v>
      </c>
      <c r="H6620" s="0" t="n">
        <v>1851.83</v>
      </c>
      <c r="I6620" s="0" t="n">
        <v>1.6015</v>
      </c>
      <c r="J6620" s="0" t="n">
        <v>6.73077</v>
      </c>
      <c r="K6620" s="0" t="n">
        <v>312</v>
      </c>
      <c r="L6620" s="0" t="s">
        <v>20</v>
      </c>
      <c r="M6620" s="0" t="n">
        <f aca="false">35.3*G6620</f>
        <v>0.02454634087273</v>
      </c>
      <c r="N6620" s="0" t="n">
        <f aca="false">M6620*1000/365</f>
        <v>0.0672502489663836</v>
      </c>
      <c r="O6620" s="0" t="n">
        <f aca="false">Table1[[#This Row],[Detection frequency 2021]]/100*365</f>
        <v>24.5673105</v>
      </c>
      <c r="P6620" s="0" t="n">
        <f aca="false">Table1[[#This Row],[Flared days/year]]/12</f>
        <v>2.047275875</v>
      </c>
      <c r="Q6620" s="2" t="n">
        <f aca="false">Table1[[#This Row],['#days per month]]-P6676</f>
        <v>0.995126875000003</v>
      </c>
    </row>
    <row r="6621" customFormat="false" ht="15.75" hidden="true" customHeight="false" outlineLevel="0" collapsed="false">
      <c r="A6621" s="0" t="s">
        <v>645</v>
      </c>
      <c r="B6621" s="0" t="s">
        <v>646</v>
      </c>
      <c r="C6621" s="0" t="s">
        <v>6798</v>
      </c>
      <c r="D6621" s="0" t="n">
        <v>1292</v>
      </c>
      <c r="E6621" s="0" t="n">
        <v>32.256228</v>
      </c>
      <c r="F6621" s="0" t="n">
        <v>-104.120781</v>
      </c>
      <c r="G6621" s="0" t="n">
        <v>0.0006948207336</v>
      </c>
      <c r="H6621" s="0" t="n">
        <v>1917.4</v>
      </c>
      <c r="I6621" s="0" t="n">
        <v>2.5203</v>
      </c>
      <c r="J6621" s="0" t="n">
        <v>4.09357</v>
      </c>
      <c r="K6621" s="0" t="n">
        <v>342</v>
      </c>
      <c r="L6621" s="0" t="s">
        <v>20</v>
      </c>
      <c r="M6621" s="0" t="n">
        <f aca="false">35.3*G6621</f>
        <v>0.02452717189608</v>
      </c>
      <c r="N6621" s="0" t="n">
        <f aca="false">M6621*1000/365</f>
        <v>0.067197731222137</v>
      </c>
      <c r="O6621" s="0" t="n">
        <f aca="false">Table1[[#This Row],[Detection frequency 2021]]/100*365</f>
        <v>14.9415305</v>
      </c>
      <c r="P6621" s="0" t="n">
        <f aca="false">Table1[[#This Row],[Flared days/year]]/12</f>
        <v>1.24512754166667</v>
      </c>
      <c r="Q6621" s="2" t="n">
        <f aca="false">Table1[[#This Row],['#days per month]]-P6677</f>
        <v>0.799134041666669</v>
      </c>
    </row>
    <row r="6622" customFormat="false" ht="15.75" hidden="true" customHeight="false" outlineLevel="0" collapsed="false">
      <c r="A6622" s="0" t="s">
        <v>645</v>
      </c>
      <c r="B6622" s="0" t="s">
        <v>646</v>
      </c>
      <c r="C6622" s="0" t="s">
        <v>6799</v>
      </c>
      <c r="D6622" s="0" t="n">
        <v>2587</v>
      </c>
      <c r="E6622" s="0" t="n">
        <v>31.4092599999999</v>
      </c>
      <c r="F6622" s="0" t="n">
        <v>-101.678545</v>
      </c>
      <c r="G6622" s="0" t="n">
        <v>0.0006943364091</v>
      </c>
      <c r="H6622" s="0" t="n">
        <v>1869.89</v>
      </c>
      <c r="I6622" s="0" t="n">
        <v>1.6015</v>
      </c>
      <c r="J6622" s="0" t="n">
        <v>4.14200999999999</v>
      </c>
      <c r="K6622" s="0" t="n">
        <v>338</v>
      </c>
      <c r="L6622" s="0" t="s">
        <v>20</v>
      </c>
      <c r="M6622" s="0" t="n">
        <f aca="false">35.3*G6622</f>
        <v>0.02451007524123</v>
      </c>
      <c r="N6622" s="0" t="n">
        <f aca="false">M6622*1000/365</f>
        <v>0.067150891071863</v>
      </c>
      <c r="O6622" s="0" t="n">
        <f aca="false">Table1[[#This Row],[Detection frequency 2021]]/100*365</f>
        <v>15.1183365</v>
      </c>
      <c r="P6622" s="0" t="n">
        <f aca="false">Table1[[#This Row],[Flared days/year]]/12</f>
        <v>1.259861375</v>
      </c>
      <c r="Q6622" s="2" t="n">
        <f aca="false">Table1[[#This Row],['#days per month]]-P6678</f>
        <v>0.0830253333333335</v>
      </c>
    </row>
    <row r="6623" customFormat="false" ht="15.75" hidden="true" customHeight="false" outlineLevel="0" collapsed="false">
      <c r="A6623" s="0" t="s">
        <v>24</v>
      </c>
      <c r="B6623" s="0" t="s">
        <v>25</v>
      </c>
      <c r="C6623" s="0" t="s">
        <v>6800</v>
      </c>
      <c r="D6623" s="0" t="n">
        <v>10406</v>
      </c>
      <c r="E6623" s="0" t="n">
        <v>58.1935699999999</v>
      </c>
      <c r="F6623" s="0" t="n">
        <v>106.465986</v>
      </c>
      <c r="G6623" s="0" t="n">
        <v>0.0006938197963</v>
      </c>
      <c r="H6623" s="0" t="n">
        <v>1328.33</v>
      </c>
      <c r="I6623" s="0" t="n">
        <v>1.6015</v>
      </c>
      <c r="J6623" s="0" t="n">
        <v>1.63399</v>
      </c>
      <c r="K6623" s="0" t="n">
        <v>306</v>
      </c>
      <c r="L6623" s="0" t="s">
        <v>20</v>
      </c>
      <c r="M6623" s="0" t="n">
        <f aca="false">35.3*G6623</f>
        <v>0.02449183880939</v>
      </c>
      <c r="N6623" s="0" t="n">
        <f aca="false">M6623*1000/365</f>
        <v>0.0671009282449041</v>
      </c>
      <c r="O6623" s="0" t="n">
        <f aca="false">Table1[[#This Row],[Detection frequency 2021]]/100*365</f>
        <v>5.9640635</v>
      </c>
      <c r="P6623" s="0" t="n">
        <f aca="false">Table1[[#This Row],[Flared days/year]]/12</f>
        <v>0.497005291666667</v>
      </c>
      <c r="Q6623" s="2" t="n">
        <f aca="false">Table1[[#This Row],['#days per month]]-P6679</f>
        <v>-0.309498708333333</v>
      </c>
    </row>
    <row r="6624" customFormat="false" ht="15.75" hidden="true" customHeight="false" outlineLevel="0" collapsed="false">
      <c r="A6624" s="0" t="s">
        <v>598</v>
      </c>
      <c r="B6624" s="0" t="s">
        <v>599</v>
      </c>
      <c r="C6624" s="0" t="s">
        <v>6801</v>
      </c>
      <c r="D6624" s="0" t="n">
        <v>390</v>
      </c>
      <c r="E6624" s="0" t="n">
        <v>49.423002</v>
      </c>
      <c r="F6624" s="0" t="n">
        <v>-108.582988999999</v>
      </c>
      <c r="G6624" s="0" t="n">
        <v>0.000693511589799999</v>
      </c>
      <c r="H6624" s="0" t="n">
        <v>1902.19</v>
      </c>
      <c r="I6624" s="0" t="n">
        <v>1.6015</v>
      </c>
      <c r="J6624" s="0" t="n">
        <v>6.17646999999999</v>
      </c>
      <c r="K6624" s="0" t="n">
        <v>340</v>
      </c>
      <c r="L6624" s="0" t="s">
        <v>20</v>
      </c>
      <c r="M6624" s="0" t="n">
        <f aca="false">35.3*G6624</f>
        <v>0.02448095911994</v>
      </c>
      <c r="N6624" s="0" t="n">
        <f aca="false">M6624*1000/365</f>
        <v>0.0670711208765478</v>
      </c>
      <c r="O6624" s="0" t="n">
        <f aca="false">Table1[[#This Row],[Detection frequency 2021]]/100*365</f>
        <v>22.5441155</v>
      </c>
      <c r="P6624" s="0" t="n">
        <f aca="false">Table1[[#This Row],[Flared days/year]]/12</f>
        <v>1.87867629166666</v>
      </c>
      <c r="Q6624" s="2" t="n">
        <f aca="false">Table1[[#This Row],['#days per month]]-P6680</f>
        <v>0.325871999999997</v>
      </c>
    </row>
    <row r="6625" customFormat="false" ht="15.75" hidden="true" customHeight="false" outlineLevel="0" collapsed="false">
      <c r="A6625" s="0" t="s">
        <v>645</v>
      </c>
      <c r="B6625" s="0" t="s">
        <v>646</v>
      </c>
      <c r="C6625" s="0" t="s">
        <v>6802</v>
      </c>
      <c r="D6625" s="0" t="n">
        <v>2366</v>
      </c>
      <c r="E6625" s="0" t="n">
        <v>31.640145</v>
      </c>
      <c r="F6625" s="0" t="n">
        <v>-102.047547999999</v>
      </c>
      <c r="G6625" s="0" t="n">
        <v>0.0006934763662</v>
      </c>
      <c r="H6625" s="0" t="n">
        <v>1883.46</v>
      </c>
      <c r="I6625" s="0" t="n">
        <v>3.2872</v>
      </c>
      <c r="J6625" s="0" t="n">
        <v>3.76811999999999</v>
      </c>
      <c r="K6625" s="0" t="n">
        <v>345</v>
      </c>
      <c r="L6625" s="0" t="s">
        <v>20</v>
      </c>
      <c r="M6625" s="0" t="n">
        <f aca="false">35.3*G6625</f>
        <v>0.02447971572686</v>
      </c>
      <c r="N6625" s="0" t="n">
        <f aca="false">M6625*1000/365</f>
        <v>0.0670677143201644</v>
      </c>
      <c r="O6625" s="0" t="n">
        <f aca="false">Table1[[#This Row],[Detection frequency 2021]]/100*365</f>
        <v>13.753638</v>
      </c>
      <c r="P6625" s="0" t="n">
        <f aca="false">Table1[[#This Row],[Flared days/year]]/12</f>
        <v>1.1461365</v>
      </c>
      <c r="Q6625" s="2" t="n">
        <f aca="false">Table1[[#This Row],['#days per month]]-P6681</f>
        <v>0.62171058333333</v>
      </c>
    </row>
    <row r="6626" customFormat="false" ht="15.75" hidden="true" customHeight="false" outlineLevel="0" collapsed="false">
      <c r="A6626" s="0" t="s">
        <v>24</v>
      </c>
      <c r="B6626" s="0" t="s">
        <v>25</v>
      </c>
      <c r="C6626" s="0" t="s">
        <v>6803</v>
      </c>
      <c r="D6626" s="0" t="n">
        <v>10326</v>
      </c>
      <c r="E6626" s="0" t="n">
        <v>60.404443</v>
      </c>
      <c r="F6626" s="0" t="n">
        <v>96.575043</v>
      </c>
      <c r="G6626" s="0" t="n">
        <v>0.000692284634399999</v>
      </c>
      <c r="H6626" s="0" t="n">
        <v>1795.19</v>
      </c>
      <c r="I6626" s="0" t="n">
        <v>1.6015</v>
      </c>
      <c r="J6626" s="0" t="n">
        <v>5.5336</v>
      </c>
      <c r="K6626" s="0" t="n">
        <v>253</v>
      </c>
      <c r="L6626" s="0" t="s">
        <v>20</v>
      </c>
      <c r="M6626" s="0" t="n">
        <f aca="false">35.3*G6626</f>
        <v>0.02443764759432</v>
      </c>
      <c r="N6626" s="0" t="n">
        <f aca="false">M6626*1000/365</f>
        <v>0.0669524591625205</v>
      </c>
      <c r="O6626" s="0" t="n">
        <f aca="false">Table1[[#This Row],[Detection frequency 2021]]/100*365</f>
        <v>20.19764</v>
      </c>
      <c r="P6626" s="0" t="n">
        <f aca="false">Table1[[#This Row],[Flared days/year]]/12</f>
        <v>1.68313666666667</v>
      </c>
      <c r="Q6626" s="2" t="n">
        <f aca="false">Table1[[#This Row],['#days per month]]-P6682</f>
        <v>0.6961645</v>
      </c>
    </row>
    <row r="6627" customFormat="false" ht="15.75" hidden="true" customHeight="false" outlineLevel="0" collapsed="false">
      <c r="A6627" s="0" t="s">
        <v>645</v>
      </c>
      <c r="B6627" s="0" t="s">
        <v>646</v>
      </c>
      <c r="C6627" s="0" t="s">
        <v>6804</v>
      </c>
      <c r="D6627" s="0" t="n">
        <v>2566</v>
      </c>
      <c r="E6627" s="0" t="n">
        <v>31.747102</v>
      </c>
      <c r="F6627" s="0" t="n">
        <v>-101.712206</v>
      </c>
      <c r="G6627" s="0" t="n">
        <v>0.000691897174799999</v>
      </c>
      <c r="H6627" s="0" t="n">
        <v>1898.62</v>
      </c>
      <c r="I6627" s="0" t="n">
        <v>0.778648999999999</v>
      </c>
      <c r="J6627" s="0" t="n">
        <v>1.47929</v>
      </c>
      <c r="K6627" s="0" t="n">
        <v>338</v>
      </c>
      <c r="L6627" s="0" t="s">
        <v>20</v>
      </c>
      <c r="M6627" s="0" t="n">
        <f aca="false">35.3*G6627</f>
        <v>0.02442397027044</v>
      </c>
      <c r="N6627" s="0" t="n">
        <f aca="false">M6627*1000/365</f>
        <v>0.0669149870423013</v>
      </c>
      <c r="O6627" s="0" t="n">
        <f aca="false">Table1[[#This Row],[Detection frequency 2021]]/100*365</f>
        <v>5.3994085</v>
      </c>
      <c r="P6627" s="0" t="n">
        <f aca="false">Table1[[#This Row],[Flared days/year]]/12</f>
        <v>0.449950708333333</v>
      </c>
      <c r="Q6627" s="2" t="n">
        <f aca="false">Table1[[#This Row],['#days per month]]-P6683</f>
        <v>0.0274966666666667</v>
      </c>
    </row>
    <row r="6628" customFormat="false" ht="15.75" hidden="true" customHeight="false" outlineLevel="0" collapsed="false">
      <c r="A6628" s="0" t="s">
        <v>645</v>
      </c>
      <c r="B6628" s="0" t="s">
        <v>646</v>
      </c>
      <c r="C6628" s="0" t="s">
        <v>6805</v>
      </c>
      <c r="D6628" s="0" t="n">
        <v>3446</v>
      </c>
      <c r="E6628" s="0" t="n">
        <v>30.541815</v>
      </c>
      <c r="F6628" s="0" t="n">
        <v>-96.651718</v>
      </c>
      <c r="G6628" s="0" t="n">
        <v>0.0006918267276</v>
      </c>
      <c r="H6628" s="0" t="n">
        <v>1883.74</v>
      </c>
      <c r="I6628" s="0" t="n">
        <v>1.41937</v>
      </c>
      <c r="J6628" s="0" t="n">
        <v>7.34266</v>
      </c>
      <c r="K6628" s="0" t="n">
        <v>286</v>
      </c>
      <c r="L6628" s="0" t="s">
        <v>20</v>
      </c>
      <c r="M6628" s="0" t="n">
        <f aca="false">35.3*G6628</f>
        <v>0.02442148348428</v>
      </c>
      <c r="N6628" s="0" t="n">
        <f aca="false">M6628*1000/365</f>
        <v>0.0669081739295342</v>
      </c>
      <c r="O6628" s="0" t="n">
        <f aca="false">Table1[[#This Row],[Detection frequency 2021]]/100*365</f>
        <v>26.800709</v>
      </c>
      <c r="P6628" s="0" t="n">
        <f aca="false">Table1[[#This Row],[Flared days/year]]/12</f>
        <v>2.23339241666667</v>
      </c>
      <c r="Q6628" s="2" t="n">
        <f aca="false">Table1[[#This Row],['#days per month]]-P6684</f>
        <v>1.2801645</v>
      </c>
    </row>
    <row r="6629" customFormat="false" ht="15.75" hidden="true" customHeight="false" outlineLevel="0" collapsed="false">
      <c r="A6629" s="0" t="s">
        <v>715</v>
      </c>
      <c r="B6629" s="0" t="s">
        <v>716</v>
      </c>
      <c r="C6629" s="0" t="s">
        <v>6806</v>
      </c>
      <c r="D6629" s="0" t="n">
        <v>7135</v>
      </c>
      <c r="E6629" s="0" t="n">
        <v>44.052726</v>
      </c>
      <c r="F6629" s="0" t="n">
        <v>58.683881</v>
      </c>
      <c r="G6629" s="0" t="n">
        <v>0.0006917181215</v>
      </c>
      <c r="H6629" s="0" t="n">
        <v>1700.7</v>
      </c>
      <c r="I6629" s="0" t="n">
        <v>0.393092999999999</v>
      </c>
      <c r="J6629" s="0" t="n">
        <v>3.07017999999999</v>
      </c>
      <c r="K6629" s="0" t="n">
        <v>228</v>
      </c>
      <c r="L6629" s="0" t="s">
        <v>20</v>
      </c>
      <c r="M6629" s="0" t="n">
        <f aca="false">35.3*G6629</f>
        <v>0.02441764968895</v>
      </c>
      <c r="N6629" s="0" t="n">
        <f aca="false">M6629*1000/365</f>
        <v>0.0668976703806849</v>
      </c>
      <c r="O6629" s="0" t="n">
        <f aca="false">Table1[[#This Row],[Detection frequency 2021]]/100*365</f>
        <v>11.206157</v>
      </c>
      <c r="P6629" s="0" t="n">
        <f aca="false">Table1[[#This Row],[Flared days/year]]/12</f>
        <v>0.933846416666664</v>
      </c>
      <c r="Q6629" s="2" t="n">
        <f aca="false">Table1[[#This Row],['#days per month]]-P6685</f>
        <v>-0.900324208333336</v>
      </c>
    </row>
    <row r="6630" customFormat="false" ht="15.75" hidden="true" customHeight="false" outlineLevel="0" collapsed="false">
      <c r="A6630" s="0" t="s">
        <v>645</v>
      </c>
      <c r="B6630" s="0" t="s">
        <v>646</v>
      </c>
      <c r="C6630" s="0" t="s">
        <v>6807</v>
      </c>
      <c r="D6630" s="0" t="n">
        <v>2441</v>
      </c>
      <c r="E6630" s="0" t="n">
        <v>31.85363</v>
      </c>
      <c r="F6630" s="0" t="n">
        <v>-101.919735</v>
      </c>
      <c r="G6630" s="0" t="n">
        <v>0.0006914627504</v>
      </c>
      <c r="H6630" s="0" t="n">
        <v>1900</v>
      </c>
      <c r="I6630" s="0" t="n">
        <v>1.6015</v>
      </c>
      <c r="J6630" s="0" t="n">
        <v>4.31034</v>
      </c>
      <c r="K6630" s="0" t="n">
        <v>348</v>
      </c>
      <c r="L6630" s="0" t="s">
        <v>20</v>
      </c>
      <c r="M6630" s="0" t="n">
        <f aca="false">35.3*G6630</f>
        <v>0.02440863508912</v>
      </c>
      <c r="N6630" s="0" t="n">
        <f aca="false">M6630*1000/365</f>
        <v>0.0668729728469041</v>
      </c>
      <c r="O6630" s="0" t="n">
        <f aca="false">Table1[[#This Row],[Detection frequency 2021]]/100*365</f>
        <v>15.732741</v>
      </c>
      <c r="P6630" s="0" t="n">
        <f aca="false">Table1[[#This Row],[Flared days/year]]/12</f>
        <v>1.31106175</v>
      </c>
      <c r="Q6630" s="2" t="n">
        <f aca="false">Table1[[#This Row],['#days per month]]-P6686</f>
        <v>0.394896541666667</v>
      </c>
    </row>
    <row r="6631" customFormat="false" ht="15.75" hidden="true" customHeight="false" outlineLevel="0" collapsed="false">
      <c r="A6631" s="0" t="s">
        <v>645</v>
      </c>
      <c r="B6631" s="0" t="s">
        <v>646</v>
      </c>
      <c r="C6631" s="0" t="s">
        <v>6808</v>
      </c>
      <c r="D6631" s="0" t="n">
        <v>2108</v>
      </c>
      <c r="E6631" s="0" t="n">
        <v>31.291663</v>
      </c>
      <c r="F6631" s="0" t="n">
        <v>-103.034626</v>
      </c>
      <c r="G6631" s="0" t="n">
        <v>0.000691110514399999</v>
      </c>
      <c r="H6631" s="0" t="n">
        <v>1854.11</v>
      </c>
      <c r="I6631" s="0" t="n">
        <v>1.6015</v>
      </c>
      <c r="J6631" s="0" t="n">
        <v>4.90798</v>
      </c>
      <c r="K6631" s="0" t="n">
        <v>326</v>
      </c>
      <c r="L6631" s="0" t="s">
        <v>20</v>
      </c>
      <c r="M6631" s="0" t="n">
        <f aca="false">35.3*G6631</f>
        <v>0.02439620115832</v>
      </c>
      <c r="N6631" s="0" t="n">
        <f aca="false">M6631*1000/365</f>
        <v>0.0668389072830684</v>
      </c>
      <c r="O6631" s="0" t="n">
        <f aca="false">Table1[[#This Row],[Detection frequency 2021]]/100*365</f>
        <v>17.914127</v>
      </c>
      <c r="P6631" s="0" t="n">
        <f aca="false">Table1[[#This Row],[Flared days/year]]/12</f>
        <v>1.49284391666667</v>
      </c>
      <c r="Q6631" s="2" t="n">
        <f aca="false">Table1[[#This Row],['#days per month]]-P6687</f>
        <v>0.792716125</v>
      </c>
    </row>
    <row r="6632" customFormat="false" ht="15.75" hidden="true" customHeight="false" outlineLevel="0" collapsed="false">
      <c r="A6632" s="0" t="s">
        <v>645</v>
      </c>
      <c r="B6632" s="0" t="s">
        <v>646</v>
      </c>
      <c r="C6632" s="0" t="s">
        <v>6809</v>
      </c>
      <c r="D6632" s="0" t="n">
        <v>3251</v>
      </c>
      <c r="E6632" s="0" t="n">
        <v>34.856047</v>
      </c>
      <c r="F6632" s="0" t="n">
        <v>-97.744124</v>
      </c>
      <c r="G6632" s="0" t="n">
        <v>0.0006908111138</v>
      </c>
      <c r="H6632" s="0" t="n">
        <v>1958.11</v>
      </c>
      <c r="I6632" s="0" t="n">
        <v>1.6015</v>
      </c>
      <c r="J6632" s="0" t="n">
        <v>3.25733</v>
      </c>
      <c r="K6632" s="0" t="n">
        <v>307</v>
      </c>
      <c r="L6632" s="0" t="s">
        <v>20</v>
      </c>
      <c r="M6632" s="0" t="n">
        <f aca="false">35.3*G6632</f>
        <v>0.02438563231714</v>
      </c>
      <c r="N6632" s="0" t="n">
        <f aca="false">M6632*1000/365</f>
        <v>0.0668099515538082</v>
      </c>
      <c r="O6632" s="0" t="n">
        <f aca="false">Table1[[#This Row],[Detection frequency 2021]]/100*365</f>
        <v>11.8892545</v>
      </c>
      <c r="P6632" s="0" t="n">
        <f aca="false">Table1[[#This Row],[Flared days/year]]/12</f>
        <v>0.990771208333333</v>
      </c>
      <c r="Q6632" s="2" t="n">
        <f aca="false">Table1[[#This Row],['#days per month]]-P6688</f>
        <v>0.4121945</v>
      </c>
    </row>
    <row r="6633" customFormat="false" ht="15.75" hidden="true" customHeight="false" outlineLevel="0" collapsed="false">
      <c r="A6633" s="0" t="s">
        <v>645</v>
      </c>
      <c r="B6633" s="0" t="s">
        <v>646</v>
      </c>
      <c r="C6633" s="0" t="s">
        <v>6810</v>
      </c>
      <c r="D6633" s="0" t="n">
        <v>2562</v>
      </c>
      <c r="E6633" s="0" t="n">
        <v>31.4458469999999</v>
      </c>
      <c r="F6633" s="0" t="n">
        <v>-101.720491</v>
      </c>
      <c r="G6633" s="0" t="n">
        <v>0.0006906937018</v>
      </c>
      <c r="H6633" s="0" t="n">
        <v>1897.03</v>
      </c>
      <c r="I6633" s="0" t="n">
        <v>1.6015</v>
      </c>
      <c r="J6633" s="0" t="n">
        <v>2.91545</v>
      </c>
      <c r="K6633" s="0" t="n">
        <v>343</v>
      </c>
      <c r="L6633" s="0" t="s">
        <v>20</v>
      </c>
      <c r="M6633" s="0" t="n">
        <f aca="false">35.3*G6633</f>
        <v>0.02438148767354</v>
      </c>
      <c r="N6633" s="0" t="n">
        <f aca="false">M6633*1000/365</f>
        <v>0.066798596365863</v>
      </c>
      <c r="O6633" s="0" t="n">
        <f aca="false">Table1[[#This Row],[Detection frequency 2021]]/100*365</f>
        <v>10.6413925</v>
      </c>
      <c r="P6633" s="0" t="n">
        <f aca="false">Table1[[#This Row],[Flared days/year]]/12</f>
        <v>0.886782708333333</v>
      </c>
      <c r="Q6633" s="2" t="n">
        <f aca="false">Table1[[#This Row],['#days per month]]-P6689</f>
        <v>-0.106044666666667</v>
      </c>
    </row>
    <row r="6634" customFormat="false" ht="15.75" hidden="true" customHeight="false" outlineLevel="0" collapsed="false">
      <c r="A6634" s="0" t="s">
        <v>35</v>
      </c>
      <c r="B6634" s="0" t="s">
        <v>36</v>
      </c>
      <c r="C6634" s="0" t="s">
        <v>6811</v>
      </c>
      <c r="D6634" s="0" t="n">
        <v>3682</v>
      </c>
      <c r="E6634" s="0" t="n">
        <v>20.45373</v>
      </c>
      <c r="F6634" s="0" t="n">
        <v>-97.616686</v>
      </c>
      <c r="G6634" s="0" t="n">
        <v>0.0006906291252</v>
      </c>
      <c r="H6634" s="0" t="n">
        <v>1841.32</v>
      </c>
      <c r="I6634" s="0" t="n">
        <v>1.6015</v>
      </c>
      <c r="J6634" s="0" t="n">
        <v>6.33484</v>
      </c>
      <c r="K6634" s="0" t="n">
        <v>221</v>
      </c>
      <c r="L6634" s="0" t="s">
        <v>20</v>
      </c>
      <c r="M6634" s="0" t="n">
        <f aca="false">35.3*G6634</f>
        <v>0.02437920811956</v>
      </c>
      <c r="N6634" s="0" t="n">
        <f aca="false">M6634*1000/365</f>
        <v>0.0667923510124931</v>
      </c>
      <c r="O6634" s="0" t="n">
        <f aca="false">Table1[[#This Row],[Detection frequency 2021]]/100*365</f>
        <v>23.122166</v>
      </c>
      <c r="P6634" s="0" t="n">
        <f aca="false">Table1[[#This Row],[Flared days/year]]/12</f>
        <v>1.92684716666667</v>
      </c>
      <c r="Q6634" s="2" t="n">
        <f aca="false">Table1[[#This Row],['#days per month]]-P6690</f>
        <v>0.877995333333333</v>
      </c>
    </row>
    <row r="6635" customFormat="false" ht="15.75" hidden="true" customHeight="false" outlineLevel="0" collapsed="false">
      <c r="A6635" s="0" t="s">
        <v>24</v>
      </c>
      <c r="B6635" s="0" t="s">
        <v>25</v>
      </c>
      <c r="C6635" s="0" t="s">
        <v>6812</v>
      </c>
      <c r="D6635" s="0" t="n">
        <v>9433</v>
      </c>
      <c r="E6635" s="0" t="n">
        <v>65.772882</v>
      </c>
      <c r="F6635" s="0" t="n">
        <v>80.446999</v>
      </c>
      <c r="G6635" s="0" t="n">
        <v>0.0006901741537</v>
      </c>
      <c r="H6635" s="0" t="n">
        <v>1313.75</v>
      </c>
      <c r="I6635" s="0" t="n">
        <v>1.6015</v>
      </c>
      <c r="J6635" s="0" t="n">
        <v>1.21581</v>
      </c>
      <c r="K6635" s="0" t="n">
        <v>329</v>
      </c>
      <c r="L6635" s="0" t="s">
        <v>218</v>
      </c>
      <c r="M6635" s="0" t="n">
        <f aca="false">35.3*G6635</f>
        <v>0.02436314762561</v>
      </c>
      <c r="N6635" s="0" t="n">
        <f aca="false">M6635*1000/365</f>
        <v>0.0667483496592055</v>
      </c>
      <c r="O6635" s="0" t="n">
        <f aca="false">Table1[[#This Row],[Detection frequency 2021]]/100*365</f>
        <v>4.4377065</v>
      </c>
      <c r="P6635" s="0" t="n">
        <f aca="false">Table1[[#This Row],[Flared days/year]]/12</f>
        <v>0.369808875</v>
      </c>
      <c r="Q6635" s="2" t="n">
        <f aca="false">Table1[[#This Row],['#days per month]]-P6691</f>
        <v>-0.447356166666667</v>
      </c>
    </row>
    <row r="6636" customFormat="false" ht="15.75" hidden="true" customHeight="false" outlineLevel="0" collapsed="false">
      <c r="A6636" s="0" t="s">
        <v>24</v>
      </c>
      <c r="B6636" s="0" t="s">
        <v>25</v>
      </c>
      <c r="C6636" s="0" t="s">
        <v>6813</v>
      </c>
      <c r="D6636" s="0" t="n">
        <v>9220</v>
      </c>
      <c r="E6636" s="0" t="n">
        <v>65.890187</v>
      </c>
      <c r="F6636" s="0" t="n">
        <v>77.277057</v>
      </c>
      <c r="G6636" s="0" t="n">
        <v>0.0006889471983</v>
      </c>
      <c r="H6636" s="0" t="n">
        <v>1591.41</v>
      </c>
      <c r="I6636" s="0" t="n">
        <v>1.6015</v>
      </c>
      <c r="J6636" s="0" t="n">
        <v>7.34266</v>
      </c>
      <c r="K6636" s="0" t="n">
        <v>286</v>
      </c>
      <c r="L6636" s="0" t="s">
        <v>20</v>
      </c>
      <c r="M6636" s="0" t="n">
        <f aca="false">35.3*G6636</f>
        <v>0.02431983609999</v>
      </c>
      <c r="N6636" s="0" t="n">
        <f aca="false">M6636*1000/365</f>
        <v>0.0666296879451781</v>
      </c>
      <c r="O6636" s="0" t="n">
        <f aca="false">Table1[[#This Row],[Detection frequency 2021]]/100*365</f>
        <v>26.800709</v>
      </c>
      <c r="P6636" s="0" t="n">
        <f aca="false">Table1[[#This Row],[Flared days/year]]/12</f>
        <v>2.23339241666667</v>
      </c>
      <c r="Q6636" s="2" t="n">
        <f aca="false">Table1[[#This Row],['#days per month]]-P6692</f>
        <v>0.444177625</v>
      </c>
    </row>
    <row r="6637" customFormat="false" ht="15.75" hidden="true" customHeight="false" outlineLevel="0" collapsed="false">
      <c r="A6637" s="0" t="s">
        <v>24</v>
      </c>
      <c r="B6637" s="0" t="s">
        <v>25</v>
      </c>
      <c r="C6637" s="0" t="s">
        <v>6814</v>
      </c>
      <c r="D6637" s="0" t="n">
        <v>10462</v>
      </c>
      <c r="E6637" s="0" t="n">
        <v>58.431006</v>
      </c>
      <c r="F6637" s="0" t="n">
        <v>107.537661</v>
      </c>
      <c r="G6637" s="0" t="n">
        <v>0.000687975614</v>
      </c>
      <c r="H6637" s="0" t="n">
        <v>1719.13</v>
      </c>
      <c r="I6637" s="0" t="n">
        <v>1.6015</v>
      </c>
      <c r="J6637" s="0" t="n">
        <v>3.30882</v>
      </c>
      <c r="K6637" s="0" t="n">
        <v>272</v>
      </c>
      <c r="L6637" s="0" t="s">
        <v>20</v>
      </c>
      <c r="M6637" s="0" t="n">
        <f aca="false">35.3*G6637</f>
        <v>0.0242855391742</v>
      </c>
      <c r="N6637" s="0" t="n">
        <f aca="false">M6637*1000/365</f>
        <v>0.0665357237649315</v>
      </c>
      <c r="O6637" s="0" t="n">
        <f aca="false">Table1[[#This Row],[Detection frequency 2021]]/100*365</f>
        <v>12.077193</v>
      </c>
      <c r="P6637" s="0" t="n">
        <f aca="false">Table1[[#This Row],[Flared days/year]]/12</f>
        <v>1.00643275</v>
      </c>
      <c r="Q6637" s="2" t="n">
        <f aca="false">Table1[[#This Row],['#days per month]]-P6693</f>
        <v>0.319606166666667</v>
      </c>
    </row>
    <row r="6638" customFormat="false" ht="15.75" hidden="true" customHeight="false" outlineLevel="0" collapsed="false">
      <c r="A6638" s="0" t="s">
        <v>645</v>
      </c>
      <c r="B6638" s="0" t="s">
        <v>646</v>
      </c>
      <c r="C6638" s="0" t="s">
        <v>6815</v>
      </c>
      <c r="D6638" s="0" t="n">
        <v>2170</v>
      </c>
      <c r="E6638" s="0" t="n">
        <v>32.650788</v>
      </c>
      <c r="F6638" s="0" t="n">
        <v>-102.81312</v>
      </c>
      <c r="G6638" s="0" t="n">
        <v>0.0006877231782</v>
      </c>
      <c r="H6638" s="0" t="n">
        <v>1913.88</v>
      </c>
      <c r="I6638" s="0" t="n">
        <v>1.6015</v>
      </c>
      <c r="J6638" s="0" t="n">
        <v>4.43787</v>
      </c>
      <c r="K6638" s="0" t="n">
        <v>338</v>
      </c>
      <c r="L6638" s="0" t="s">
        <v>20</v>
      </c>
      <c r="M6638" s="0" t="n">
        <f aca="false">35.3*G6638</f>
        <v>0.02427662819046</v>
      </c>
      <c r="N6638" s="0" t="n">
        <f aca="false">M6638*1000/365</f>
        <v>0.0665113101108493</v>
      </c>
      <c r="O6638" s="0" t="n">
        <f aca="false">Table1[[#This Row],[Detection frequency 2021]]/100*365</f>
        <v>16.1982255</v>
      </c>
      <c r="P6638" s="0" t="n">
        <f aca="false">Table1[[#This Row],[Flared days/year]]/12</f>
        <v>1.349852125</v>
      </c>
      <c r="Q6638" s="2" t="n">
        <f aca="false">Table1[[#This Row],['#days per month]]-P6694</f>
        <v>-0.0731490416666665</v>
      </c>
    </row>
    <row r="6639" customFormat="false" ht="15.75" hidden="true" customHeight="false" outlineLevel="0" collapsed="false">
      <c r="A6639" s="0" t="s">
        <v>645</v>
      </c>
      <c r="B6639" s="0" t="s">
        <v>646</v>
      </c>
      <c r="C6639" s="0" t="s">
        <v>6816</v>
      </c>
      <c r="D6639" s="0" t="n">
        <v>1618</v>
      </c>
      <c r="E6639" s="0" t="n">
        <v>32.281539</v>
      </c>
      <c r="F6639" s="0" t="n">
        <v>-103.698456</v>
      </c>
      <c r="G6639" s="0" t="n">
        <v>0.0006876439251</v>
      </c>
      <c r="H6639" s="0" t="n">
        <v>1867</v>
      </c>
      <c r="I6639" s="0" t="n">
        <v>1.6015</v>
      </c>
      <c r="J6639" s="0" t="n">
        <v>4.01235</v>
      </c>
      <c r="K6639" s="0" t="n">
        <v>324</v>
      </c>
      <c r="L6639" s="0" t="s">
        <v>20</v>
      </c>
      <c r="M6639" s="0" t="n">
        <f aca="false">35.3*G6639</f>
        <v>0.02427383055603</v>
      </c>
      <c r="N6639" s="0" t="n">
        <f aca="false">M6639*1000/365</f>
        <v>0.0665036453589863</v>
      </c>
      <c r="O6639" s="0" t="n">
        <f aca="false">Table1[[#This Row],[Detection frequency 2021]]/100*365</f>
        <v>14.6450775</v>
      </c>
      <c r="P6639" s="0" t="n">
        <f aca="false">Table1[[#This Row],[Flared days/year]]/12</f>
        <v>1.220423125</v>
      </c>
      <c r="Q6639" s="2" t="n">
        <f aca="false">Table1[[#This Row],['#days per month]]-P6695</f>
        <v>-0.117910208333334</v>
      </c>
    </row>
    <row r="6640" customFormat="false" ht="15.75" hidden="true" customHeight="false" outlineLevel="0" collapsed="false">
      <c r="A6640" s="0" t="s">
        <v>24</v>
      </c>
      <c r="B6640" s="0" t="s">
        <v>25</v>
      </c>
      <c r="C6640" s="0" t="s">
        <v>6817</v>
      </c>
      <c r="D6640" s="0" t="n">
        <v>8996</v>
      </c>
      <c r="E6640" s="0" t="n">
        <v>57.9090209999999</v>
      </c>
      <c r="F6640" s="0" t="n">
        <v>75.533301</v>
      </c>
      <c r="G6640" s="0" t="n">
        <v>0.0006874648718</v>
      </c>
      <c r="H6640" s="0" t="n">
        <v>1756.75</v>
      </c>
      <c r="I6640" s="0" t="n">
        <v>1.6015</v>
      </c>
      <c r="J6640" s="0" t="n">
        <v>4.70219</v>
      </c>
      <c r="K6640" s="0" t="n">
        <v>319</v>
      </c>
      <c r="L6640" s="0" t="s">
        <v>20</v>
      </c>
      <c r="M6640" s="0" t="n">
        <f aca="false">35.3*G6640</f>
        <v>0.02426750997454</v>
      </c>
      <c r="N6640" s="0" t="n">
        <f aca="false">M6640*1000/365</f>
        <v>0.0664863286973699</v>
      </c>
      <c r="O6640" s="0" t="n">
        <f aca="false">Table1[[#This Row],[Detection frequency 2021]]/100*365</f>
        <v>17.1629935</v>
      </c>
      <c r="P6640" s="0" t="n">
        <f aca="false">Table1[[#This Row],[Flared days/year]]/12</f>
        <v>1.43024945833333</v>
      </c>
      <c r="Q6640" s="2" t="n">
        <f aca="false">Table1[[#This Row],['#days per month]]-P6696</f>
        <v>1.22679359166667</v>
      </c>
    </row>
    <row r="6641" customFormat="false" ht="15.75" hidden="true" customHeight="false" outlineLevel="0" collapsed="false">
      <c r="A6641" s="0" t="s">
        <v>161</v>
      </c>
      <c r="B6641" s="0" t="s">
        <v>162</v>
      </c>
      <c r="C6641" s="0" t="s">
        <v>6818</v>
      </c>
      <c r="D6641" s="0" t="n">
        <v>9745</v>
      </c>
      <c r="E6641" s="0" t="n">
        <v>40.8745289999999</v>
      </c>
      <c r="F6641" s="0" t="n">
        <v>84.168675</v>
      </c>
      <c r="G6641" s="0" t="n">
        <v>0.0006872241772</v>
      </c>
      <c r="H6641" s="0" t="n">
        <v>1676.73</v>
      </c>
      <c r="I6641" s="0" t="n">
        <v>1.6015</v>
      </c>
      <c r="J6641" s="0" t="n">
        <v>2.57142999999999</v>
      </c>
      <c r="K6641" s="0" t="n">
        <v>350</v>
      </c>
      <c r="L6641" s="0" t="s">
        <v>20</v>
      </c>
      <c r="M6641" s="0" t="n">
        <f aca="false">35.3*G6641</f>
        <v>0.02425901345516</v>
      </c>
      <c r="N6641" s="0" t="n">
        <f aca="false">M6641*1000/365</f>
        <v>0.0664630505620822</v>
      </c>
      <c r="O6641" s="0" t="n">
        <f aca="false">Table1[[#This Row],[Detection frequency 2021]]/100*365</f>
        <v>9.38571949999997</v>
      </c>
      <c r="P6641" s="0" t="n">
        <f aca="false">Table1[[#This Row],[Flared days/year]]/12</f>
        <v>0.782143291666664</v>
      </c>
      <c r="Q6641" s="2" t="n">
        <f aca="false">Table1[[#This Row],['#days per month]]-P6697</f>
        <v>0.205133041666664</v>
      </c>
    </row>
    <row r="6642" customFormat="false" ht="15.75" hidden="true" customHeight="false" outlineLevel="0" collapsed="false">
      <c r="A6642" s="0" t="s">
        <v>645</v>
      </c>
      <c r="B6642" s="0" t="s">
        <v>646</v>
      </c>
      <c r="C6642" s="0" t="s">
        <v>6819</v>
      </c>
      <c r="D6642" s="0" t="n">
        <v>1073</v>
      </c>
      <c r="E6642" s="0" t="n">
        <v>47.8879729999999</v>
      </c>
      <c r="F6642" s="0" t="n">
        <v>-102.454258</v>
      </c>
      <c r="G6642" s="0" t="n">
        <v>0.0006864698051</v>
      </c>
      <c r="H6642" s="0" t="n">
        <v>1964.4</v>
      </c>
      <c r="I6642" s="0" t="n">
        <v>1.6015</v>
      </c>
      <c r="J6642" s="0" t="n">
        <v>4.73373</v>
      </c>
      <c r="K6642" s="0" t="n">
        <v>338</v>
      </c>
      <c r="L6642" s="0" t="s">
        <v>20</v>
      </c>
      <c r="M6642" s="0" t="n">
        <f aca="false">35.3*G6642</f>
        <v>0.02423238412003</v>
      </c>
      <c r="N6642" s="0" t="n">
        <f aca="false">M6642*1000/365</f>
        <v>0.0663900934795343</v>
      </c>
      <c r="O6642" s="0" t="n">
        <f aca="false">Table1[[#This Row],[Detection frequency 2021]]/100*365</f>
        <v>17.2781145</v>
      </c>
      <c r="P6642" s="0" t="n">
        <f aca="false">Table1[[#This Row],[Flared days/year]]/12</f>
        <v>1.439842875</v>
      </c>
      <c r="Q6642" s="2" t="n">
        <f aca="false">Table1[[#This Row],['#days per month]]-P6698</f>
        <v>-0.292066916666666</v>
      </c>
    </row>
    <row r="6643" customFormat="false" ht="15.75" hidden="true" customHeight="false" outlineLevel="0" collapsed="false">
      <c r="A6643" s="0" t="s">
        <v>645</v>
      </c>
      <c r="B6643" s="0" t="s">
        <v>646</v>
      </c>
      <c r="C6643" s="0" t="s">
        <v>6820</v>
      </c>
      <c r="D6643" s="0" t="n">
        <v>1756</v>
      </c>
      <c r="E6643" s="0" t="n">
        <v>32.044751</v>
      </c>
      <c r="F6643" s="0" t="n">
        <v>-103.587187</v>
      </c>
      <c r="G6643" s="0" t="n">
        <v>0.000686193886899999</v>
      </c>
      <c r="H6643" s="0" t="n">
        <v>1911.92</v>
      </c>
      <c r="I6643" s="0" t="n">
        <v>1.6015</v>
      </c>
      <c r="J6643" s="0" t="n">
        <v>2.76074</v>
      </c>
      <c r="K6643" s="0" t="n">
        <v>326</v>
      </c>
      <c r="L6643" s="0" t="s">
        <v>20</v>
      </c>
      <c r="M6643" s="0" t="n">
        <f aca="false">35.3*G6643</f>
        <v>0.02422264420757</v>
      </c>
      <c r="N6643" s="0" t="n">
        <f aca="false">M6643*1000/365</f>
        <v>0.0663634087878629</v>
      </c>
      <c r="O6643" s="0" t="n">
        <f aca="false">Table1[[#This Row],[Detection frequency 2021]]/100*365</f>
        <v>10.076701</v>
      </c>
      <c r="P6643" s="0" t="n">
        <f aca="false">Table1[[#This Row],[Flared days/year]]/12</f>
        <v>0.839725083333333</v>
      </c>
      <c r="Q6643" s="2" t="n">
        <f aca="false">Table1[[#This Row],['#days per month]]-P6699</f>
        <v>-0.993609083333333</v>
      </c>
    </row>
    <row r="6644" customFormat="false" ht="15.75" hidden="true" customHeight="false" outlineLevel="0" collapsed="false">
      <c r="A6644" s="0" t="s">
        <v>645</v>
      </c>
      <c r="B6644" s="0" t="s">
        <v>646</v>
      </c>
      <c r="C6644" s="0" t="s">
        <v>6821</v>
      </c>
      <c r="D6644" s="0" t="n">
        <v>2303</v>
      </c>
      <c r="E6644" s="0" t="n">
        <v>32.145993</v>
      </c>
      <c r="F6644" s="0" t="n">
        <v>-102.187617</v>
      </c>
      <c r="G6644" s="0" t="n">
        <v>0.0006858944863</v>
      </c>
      <c r="H6644" s="0" t="n">
        <v>2031.18</v>
      </c>
      <c r="I6644" s="0" t="n">
        <v>1.6015</v>
      </c>
      <c r="J6644" s="0" t="n">
        <v>2.30548</v>
      </c>
      <c r="K6644" s="0" t="n">
        <v>347</v>
      </c>
      <c r="L6644" s="0" t="s">
        <v>20</v>
      </c>
      <c r="M6644" s="0" t="n">
        <f aca="false">35.3*G6644</f>
        <v>0.02421207536639</v>
      </c>
      <c r="N6644" s="0" t="n">
        <f aca="false">M6644*1000/365</f>
        <v>0.0663344530586027</v>
      </c>
      <c r="O6644" s="0" t="n">
        <f aca="false">Table1[[#This Row],[Detection frequency 2021]]/100*365</f>
        <v>8.415002</v>
      </c>
      <c r="P6644" s="0" t="n">
        <f aca="false">Table1[[#This Row],[Flared days/year]]/12</f>
        <v>0.701250166666667</v>
      </c>
      <c r="Q6644" s="2" t="n">
        <f aca="false">Table1[[#This Row],['#days per month]]-P6700</f>
        <v>-0.747161083333333</v>
      </c>
    </row>
    <row r="6645" customFormat="false" ht="15.75" hidden="true" customHeight="false" outlineLevel="0" collapsed="false">
      <c r="A6645" s="0" t="s">
        <v>645</v>
      </c>
      <c r="B6645" s="0" t="s">
        <v>646</v>
      </c>
      <c r="C6645" s="0" t="s">
        <v>6822</v>
      </c>
      <c r="D6645" s="0" t="n">
        <v>2851</v>
      </c>
      <c r="E6645" s="0" t="n">
        <v>28.091871</v>
      </c>
      <c r="F6645" s="0" t="n">
        <v>-99.764551</v>
      </c>
      <c r="G6645" s="0" t="n">
        <v>0.0006849845433</v>
      </c>
      <c r="H6645" s="0" t="n">
        <v>1883.4</v>
      </c>
      <c r="I6645" s="0" t="n">
        <v>1.6015</v>
      </c>
      <c r="J6645" s="0" t="n">
        <v>4.87805</v>
      </c>
      <c r="K6645" s="0" t="n">
        <v>328</v>
      </c>
      <c r="L6645" s="0" t="s">
        <v>20</v>
      </c>
      <c r="M6645" s="0" t="n">
        <f aca="false">35.3*G6645</f>
        <v>0.02417995437849</v>
      </c>
      <c r="N6645" s="0" t="n">
        <f aca="false">M6645*1000/365</f>
        <v>0.0662464503520274</v>
      </c>
      <c r="O6645" s="0" t="n">
        <f aca="false">Table1[[#This Row],[Detection frequency 2021]]/100*365</f>
        <v>17.8048825</v>
      </c>
      <c r="P6645" s="0" t="n">
        <f aca="false">Table1[[#This Row],[Flared days/year]]/12</f>
        <v>1.48374020833333</v>
      </c>
      <c r="Q6645" s="2" t="n">
        <f aca="false">Table1[[#This Row],['#days per month]]-P6701</f>
        <v>-0.386802666666667</v>
      </c>
    </row>
    <row r="6646" customFormat="false" ht="15.75" hidden="true" customHeight="false" outlineLevel="0" collapsed="false">
      <c r="A6646" s="0" t="s">
        <v>645</v>
      </c>
      <c r="B6646" s="0" t="s">
        <v>646</v>
      </c>
      <c r="C6646" s="0" t="s">
        <v>6823</v>
      </c>
      <c r="D6646" s="0" t="n">
        <v>2673</v>
      </c>
      <c r="E6646" s="0" t="n">
        <v>31.51</v>
      </c>
      <c r="F6646" s="0" t="n">
        <v>-101.510144</v>
      </c>
      <c r="G6646" s="0" t="n">
        <v>0.000684159724</v>
      </c>
      <c r="H6646" s="0" t="n">
        <v>1846.54</v>
      </c>
      <c r="I6646" s="0" t="n">
        <v>1.03393</v>
      </c>
      <c r="J6646" s="0" t="n">
        <v>3.51906</v>
      </c>
      <c r="K6646" s="0" t="n">
        <v>341</v>
      </c>
      <c r="L6646" s="0" t="s">
        <v>20</v>
      </c>
      <c r="M6646" s="0" t="n">
        <f aca="false">35.3*G6646</f>
        <v>0.0241508382572</v>
      </c>
      <c r="N6646" s="0" t="n">
        <f aca="false">M6646*1000/365</f>
        <v>0.0661666801567123</v>
      </c>
      <c r="O6646" s="0" t="n">
        <f aca="false">Table1[[#This Row],[Detection frequency 2021]]/100*365</f>
        <v>12.844569</v>
      </c>
      <c r="P6646" s="0" t="n">
        <f aca="false">Table1[[#This Row],[Flared days/year]]/12</f>
        <v>1.07038075</v>
      </c>
      <c r="Q6646" s="2" t="n">
        <f aca="false">Table1[[#This Row],['#days per month]]-P6702</f>
        <v>0.119859916666667</v>
      </c>
    </row>
    <row r="6647" customFormat="false" ht="15.75" hidden="true" customHeight="false" outlineLevel="0" collapsed="false">
      <c r="A6647" s="0" t="s">
        <v>645</v>
      </c>
      <c r="B6647" s="0" t="s">
        <v>646</v>
      </c>
      <c r="C6647" s="0" t="s">
        <v>6824</v>
      </c>
      <c r="D6647" s="0" t="n">
        <v>2489</v>
      </c>
      <c r="E6647" s="0" t="n">
        <v>32.464803</v>
      </c>
      <c r="F6647" s="0" t="n">
        <v>-101.824765</v>
      </c>
      <c r="G6647" s="0" t="n">
        <v>0.0006834024166</v>
      </c>
      <c r="H6647" s="0" t="n">
        <v>1843.6</v>
      </c>
      <c r="I6647" s="0" t="n">
        <v>1.6015</v>
      </c>
      <c r="J6647" s="0" t="n">
        <v>2.86533</v>
      </c>
      <c r="K6647" s="0" t="n">
        <v>349</v>
      </c>
      <c r="L6647" s="0" t="s">
        <v>20</v>
      </c>
      <c r="M6647" s="0" t="n">
        <f aca="false">35.3*G6647</f>
        <v>0.02412410530598</v>
      </c>
      <c r="N6647" s="0" t="n">
        <f aca="false">M6647*1000/365</f>
        <v>0.0660934391944658</v>
      </c>
      <c r="O6647" s="0" t="n">
        <f aca="false">Table1[[#This Row],[Detection frequency 2021]]/100*365</f>
        <v>10.4584545</v>
      </c>
      <c r="P6647" s="0" t="n">
        <f aca="false">Table1[[#This Row],[Flared days/year]]/12</f>
        <v>0.871537875</v>
      </c>
      <c r="Q6647" s="2" t="n">
        <f aca="false">Table1[[#This Row],['#days per month]]-P6703</f>
        <v>-1.58018233333333</v>
      </c>
    </row>
    <row r="6648" customFormat="false" ht="15.75" hidden="true" customHeight="false" outlineLevel="0" collapsed="false">
      <c r="A6648" s="0" t="s">
        <v>645</v>
      </c>
      <c r="B6648" s="0" t="s">
        <v>646</v>
      </c>
      <c r="C6648" s="0" t="s">
        <v>6825</v>
      </c>
      <c r="D6648" s="0" t="n">
        <v>3344</v>
      </c>
      <c r="E6648" s="0" t="n">
        <v>29.2147</v>
      </c>
      <c r="F6648" s="0" t="n">
        <v>-97.437913</v>
      </c>
      <c r="G6648" s="0" t="n">
        <v>0.0006830413747</v>
      </c>
      <c r="H6648" s="0" t="n">
        <v>1904.77</v>
      </c>
      <c r="I6648" s="0" t="n">
        <v>3.28923</v>
      </c>
      <c r="J6648" s="0" t="n">
        <v>4.91803</v>
      </c>
      <c r="K6648" s="0" t="n">
        <v>305</v>
      </c>
      <c r="L6648" s="0" t="s">
        <v>20</v>
      </c>
      <c r="M6648" s="0" t="n">
        <f aca="false">35.3*G6648</f>
        <v>0.02411136052691</v>
      </c>
      <c r="N6648" s="0" t="n">
        <f aca="false">M6648*1000/365</f>
        <v>0.0660585219915342</v>
      </c>
      <c r="O6648" s="0" t="n">
        <f aca="false">Table1[[#This Row],[Detection frequency 2021]]/100*365</f>
        <v>17.9508095</v>
      </c>
      <c r="P6648" s="0" t="n">
        <f aca="false">Table1[[#This Row],[Flared days/year]]/12</f>
        <v>1.49590079166667</v>
      </c>
      <c r="Q6648" s="2" t="n">
        <f aca="false">Table1[[#This Row],['#days per month]]-P6704</f>
        <v>0.500116916666666</v>
      </c>
    </row>
    <row r="6649" customFormat="false" ht="15.75" hidden="true" customHeight="false" outlineLevel="0" collapsed="false">
      <c r="A6649" s="0" t="s">
        <v>645</v>
      </c>
      <c r="B6649" s="0" t="s">
        <v>646</v>
      </c>
      <c r="C6649" s="0" t="s">
        <v>6826</v>
      </c>
      <c r="D6649" s="0" t="n">
        <v>2993</v>
      </c>
      <c r="E6649" s="0" t="n">
        <v>28.735931</v>
      </c>
      <c r="F6649" s="0" t="n">
        <v>-98.91311</v>
      </c>
      <c r="G6649" s="0" t="n">
        <v>0.0006830208276</v>
      </c>
      <c r="H6649" s="0" t="n">
        <v>1999.95</v>
      </c>
      <c r="I6649" s="0" t="n">
        <v>2.82584</v>
      </c>
      <c r="J6649" s="0" t="n">
        <v>4.82315</v>
      </c>
      <c r="K6649" s="0" t="n">
        <v>311</v>
      </c>
      <c r="L6649" s="0" t="s">
        <v>20</v>
      </c>
      <c r="M6649" s="0" t="n">
        <f aca="false">35.3*G6649</f>
        <v>0.02411063521428</v>
      </c>
      <c r="N6649" s="0" t="n">
        <f aca="false">M6649*1000/365</f>
        <v>0.0660565348336438</v>
      </c>
      <c r="O6649" s="0" t="n">
        <f aca="false">Table1[[#This Row],[Detection frequency 2021]]/100*365</f>
        <v>17.6044975</v>
      </c>
      <c r="P6649" s="0" t="n">
        <f aca="false">Table1[[#This Row],[Flared days/year]]/12</f>
        <v>1.46704145833333</v>
      </c>
      <c r="Q6649" s="2" t="n">
        <f aca="false">Table1[[#This Row],['#days per month]]-P6705</f>
        <v>0.666602541666667</v>
      </c>
    </row>
    <row r="6650" customFormat="false" ht="15.75" hidden="true" customHeight="false" outlineLevel="0" collapsed="false">
      <c r="A6650" s="0" t="s">
        <v>72</v>
      </c>
      <c r="B6650" s="0" t="s">
        <v>73</v>
      </c>
      <c r="C6650" s="0" t="s">
        <v>6827</v>
      </c>
      <c r="D6650" s="0" t="n">
        <v>6890</v>
      </c>
      <c r="E6650" s="0" t="n">
        <v>47.286546</v>
      </c>
      <c r="F6650" s="0" t="n">
        <v>52.862334</v>
      </c>
      <c r="G6650" s="0" t="n">
        <v>0.0006828916744</v>
      </c>
      <c r="H6650" s="0" t="n">
        <v>1719.38</v>
      </c>
      <c r="I6650" s="0" t="n">
        <v>1.6015</v>
      </c>
      <c r="J6650" s="0" t="n">
        <v>5.58376</v>
      </c>
      <c r="K6650" s="0" t="n">
        <v>394</v>
      </c>
      <c r="L6650" s="0" t="s">
        <v>20</v>
      </c>
      <c r="M6650" s="0" t="n">
        <f aca="false">35.3*G6650</f>
        <v>0.02410607610632</v>
      </c>
      <c r="N6650" s="0" t="n">
        <f aca="false">M6650*1000/365</f>
        <v>0.0660440441269041</v>
      </c>
      <c r="O6650" s="0" t="n">
        <f aca="false">Table1[[#This Row],[Detection frequency 2021]]/100*365</f>
        <v>20.380724</v>
      </c>
      <c r="P6650" s="0" t="n">
        <f aca="false">Table1[[#This Row],[Flared days/year]]/12</f>
        <v>1.69839366666667</v>
      </c>
      <c r="Q6650" s="2" t="n">
        <f aca="false">Table1[[#This Row],['#days per month]]-P6706</f>
        <v>0.851131333333334</v>
      </c>
    </row>
    <row r="6651" customFormat="false" ht="15.75" hidden="true" customHeight="false" outlineLevel="0" collapsed="false">
      <c r="A6651" s="0" t="s">
        <v>645</v>
      </c>
      <c r="B6651" s="0" t="s">
        <v>646</v>
      </c>
      <c r="C6651" s="0" t="s">
        <v>6828</v>
      </c>
      <c r="D6651" s="0" t="n">
        <v>4028</v>
      </c>
      <c r="E6651" s="0" t="n">
        <v>38.559506</v>
      </c>
      <c r="F6651" s="0" t="n">
        <v>-89.013643</v>
      </c>
      <c r="G6651" s="0" t="n">
        <v>0.0006816999426</v>
      </c>
      <c r="H6651" s="0" t="n">
        <v>1980.45</v>
      </c>
      <c r="I6651" s="0" t="n">
        <v>1.6015</v>
      </c>
      <c r="J6651" s="0" t="n">
        <v>4.33213</v>
      </c>
      <c r="K6651" s="0" t="n">
        <v>277</v>
      </c>
      <c r="L6651" s="0" t="s">
        <v>20</v>
      </c>
      <c r="M6651" s="0" t="n">
        <f aca="false">35.3*G6651</f>
        <v>0.02406400797378</v>
      </c>
      <c r="N6651" s="0" t="n">
        <f aca="false">M6651*1000/365</f>
        <v>0.0659287889692603</v>
      </c>
      <c r="O6651" s="0" t="n">
        <f aca="false">Table1[[#This Row],[Detection frequency 2021]]/100*365</f>
        <v>15.8122745</v>
      </c>
      <c r="P6651" s="0" t="n">
        <f aca="false">Table1[[#This Row],[Flared days/year]]/12</f>
        <v>1.31768954166667</v>
      </c>
      <c r="Q6651" s="2" t="n">
        <f aca="false">Table1[[#This Row],['#days per month]]-P6707</f>
        <v>-0.501248416666664</v>
      </c>
    </row>
    <row r="6652" customFormat="false" ht="15.75" hidden="true" customHeight="false" outlineLevel="0" collapsed="false">
      <c r="A6652" s="0" t="s">
        <v>345</v>
      </c>
      <c r="B6652" s="0" t="s">
        <v>346</v>
      </c>
      <c r="C6652" s="0" t="s">
        <v>6829</v>
      </c>
      <c r="D6652" s="0" t="n">
        <v>4659</v>
      </c>
      <c r="E6652" s="0" t="n">
        <v>-38.308503</v>
      </c>
      <c r="F6652" s="0" t="n">
        <v>-68.914205</v>
      </c>
      <c r="G6652" s="0" t="n">
        <v>0.0006816970073</v>
      </c>
      <c r="H6652" s="0" t="n">
        <v>1777.47</v>
      </c>
      <c r="I6652" s="0" t="n">
        <v>1.11811</v>
      </c>
      <c r="J6652" s="0" t="n">
        <v>1.61289999999999</v>
      </c>
      <c r="K6652" s="0" t="n">
        <v>372</v>
      </c>
      <c r="L6652" s="0" t="s">
        <v>20</v>
      </c>
      <c r="M6652" s="0" t="n">
        <f aca="false">35.3*G6652</f>
        <v>0.02406390435769</v>
      </c>
      <c r="N6652" s="0" t="n">
        <f aca="false">M6652*1000/365</f>
        <v>0.0659285050895616</v>
      </c>
      <c r="O6652" s="0" t="n">
        <f aca="false">Table1[[#This Row],[Detection frequency 2021]]/100*365</f>
        <v>5.88708499999996</v>
      </c>
      <c r="P6652" s="0" t="n">
        <f aca="false">Table1[[#This Row],[Flared days/year]]/12</f>
        <v>0.490590416666664</v>
      </c>
      <c r="Q6652" s="2" t="n">
        <f aca="false">Table1[[#This Row],['#days per month]]-P6708</f>
        <v>-0.564323458333333</v>
      </c>
    </row>
    <row r="6653" customFormat="false" ht="15.75" hidden="true" customHeight="false" outlineLevel="0" collapsed="false">
      <c r="A6653" s="0" t="s">
        <v>51</v>
      </c>
      <c r="B6653" s="0" t="s">
        <v>52</v>
      </c>
      <c r="C6653" s="0" t="s">
        <v>6830</v>
      </c>
      <c r="D6653" s="0" t="n">
        <v>5618</v>
      </c>
      <c r="E6653" s="0" t="n">
        <v>28.764792</v>
      </c>
      <c r="F6653" s="0" t="n">
        <v>9.115034</v>
      </c>
      <c r="G6653" s="0" t="n">
        <v>0.000719562377299999</v>
      </c>
      <c r="H6653" s="0" t="n">
        <v>1688.08</v>
      </c>
      <c r="I6653" s="0" t="n">
        <v>1.6015</v>
      </c>
      <c r="J6653" s="0" t="n">
        <v>1.02302</v>
      </c>
      <c r="K6653" s="0" t="n">
        <v>391</v>
      </c>
      <c r="L6653" s="0" t="s">
        <v>20</v>
      </c>
      <c r="M6653" s="0" t="n">
        <f aca="false">35.3*G6653</f>
        <v>0.02540055191869</v>
      </c>
      <c r="N6653" s="0" t="n">
        <f aca="false">M6653*1000/365</f>
        <v>0.0695905532018903</v>
      </c>
      <c r="O6653" s="0" t="n">
        <f aca="false">Table1[[#This Row],[Detection frequency 2021]]/100*365</f>
        <v>3.734023</v>
      </c>
      <c r="P6653" s="0" t="n">
        <f aca="false">Table1[[#This Row],[Flared days/year]]/12</f>
        <v>0.311168583333333</v>
      </c>
      <c r="Q6653" s="2" t="n">
        <f aca="false">Table1[[#This Row],['#days per month]]-P6709</f>
        <v>-0.672898791666664</v>
      </c>
    </row>
    <row r="6654" customFormat="false" ht="15.75" hidden="true" customHeight="false" outlineLevel="0" collapsed="false">
      <c r="A6654" s="0" t="s">
        <v>598</v>
      </c>
      <c r="B6654" s="0" t="s">
        <v>599</v>
      </c>
      <c r="C6654" s="0" t="s">
        <v>6831</v>
      </c>
      <c r="D6654" s="0" t="n">
        <v>223</v>
      </c>
      <c r="E6654" s="0" t="n">
        <v>54.480431</v>
      </c>
      <c r="F6654" s="0" t="n">
        <v>-117.538534</v>
      </c>
      <c r="G6654" s="0" t="n">
        <v>0.0006802821927</v>
      </c>
      <c r="H6654" s="0" t="n">
        <v>1917</v>
      </c>
      <c r="I6654" s="0" t="n">
        <v>1.6015</v>
      </c>
      <c r="J6654" s="0" t="n">
        <v>5.64783999999999</v>
      </c>
      <c r="K6654" s="0" t="n">
        <v>301</v>
      </c>
      <c r="L6654" s="0" t="s">
        <v>20</v>
      </c>
      <c r="M6654" s="0" t="n">
        <f aca="false">35.3*G6654</f>
        <v>0.02401396140231</v>
      </c>
      <c r="N6654" s="0" t="n">
        <f aca="false">M6654*1000/365</f>
        <v>0.0657916750748219</v>
      </c>
      <c r="O6654" s="0" t="n">
        <f aca="false">Table1[[#This Row],[Detection frequency 2021]]/100*365</f>
        <v>20.614616</v>
      </c>
      <c r="P6654" s="0" t="n">
        <f aca="false">Table1[[#This Row],[Flared days/year]]/12</f>
        <v>1.71788466666666</v>
      </c>
      <c r="Q6654" s="2" t="n">
        <f aca="false">Table1[[#This Row],['#days per month]]-P6710</f>
        <v>0.541048625</v>
      </c>
    </row>
    <row r="6655" customFormat="false" ht="15.75" hidden="true" customHeight="false" outlineLevel="0" collapsed="false">
      <c r="A6655" s="0" t="s">
        <v>24</v>
      </c>
      <c r="B6655" s="0" t="s">
        <v>25</v>
      </c>
      <c r="C6655" s="0" t="s">
        <v>6832</v>
      </c>
      <c r="D6655" s="0" t="n">
        <v>6464</v>
      </c>
      <c r="E6655" s="0" t="n">
        <v>66.775567</v>
      </c>
      <c r="F6655" s="0" t="n">
        <v>56.742067</v>
      </c>
      <c r="G6655" s="0" t="n">
        <v>0.0006797978682</v>
      </c>
      <c r="H6655" s="0" t="n">
        <v>1893.57</v>
      </c>
      <c r="I6655" s="0" t="n">
        <v>1.6015</v>
      </c>
      <c r="J6655" s="0" t="n">
        <v>2.15054</v>
      </c>
      <c r="K6655" s="0" t="n">
        <v>279</v>
      </c>
      <c r="L6655" s="0" t="s">
        <v>20</v>
      </c>
      <c r="M6655" s="0" t="n">
        <f aca="false">35.3*G6655</f>
        <v>0.02399686474746</v>
      </c>
      <c r="N6655" s="0" t="n">
        <f aca="false">M6655*1000/365</f>
        <v>0.0657448349245479</v>
      </c>
      <c r="O6655" s="0" t="n">
        <f aca="false">Table1[[#This Row],[Detection frequency 2021]]/100*365</f>
        <v>7.849471</v>
      </c>
      <c r="P6655" s="0" t="n">
        <f aca="false">Table1[[#This Row],[Flared days/year]]/12</f>
        <v>0.654122583333333</v>
      </c>
      <c r="Q6655" s="2" t="n">
        <f aca="false">Table1[[#This Row],['#days per month]]-P6711</f>
        <v>-0.0720053750000001</v>
      </c>
    </row>
    <row r="6656" customFormat="false" ht="15.75" hidden="true" customHeight="false" outlineLevel="0" collapsed="false">
      <c r="A6656" s="0" t="s">
        <v>1373</v>
      </c>
      <c r="B6656" s="0" t="s">
        <v>1374</v>
      </c>
      <c r="C6656" s="0" t="s">
        <v>6833</v>
      </c>
      <c r="D6656" s="0" t="n">
        <v>5410</v>
      </c>
      <c r="E6656" s="0" t="n">
        <v>49.954797</v>
      </c>
      <c r="F6656" s="0" t="n">
        <v>22.462647</v>
      </c>
      <c r="G6656" s="0" t="n">
        <v>0.0006789759842</v>
      </c>
      <c r="H6656" s="0" t="n">
        <v>1884</v>
      </c>
      <c r="I6656" s="0" t="n">
        <v>1.6015</v>
      </c>
      <c r="J6656" s="0" t="n">
        <v>2.15054</v>
      </c>
      <c r="K6656" s="0" t="n">
        <v>279</v>
      </c>
      <c r="L6656" s="0" t="s">
        <v>20</v>
      </c>
      <c r="M6656" s="0" t="n">
        <f aca="false">35.3*G6656</f>
        <v>0.02396785224226</v>
      </c>
      <c r="N6656" s="0" t="n">
        <f aca="false">M6656*1000/365</f>
        <v>0.0656653486089315</v>
      </c>
      <c r="O6656" s="0" t="n">
        <f aca="false">Table1[[#This Row],[Detection frequency 2021]]/100*365</f>
        <v>7.849471</v>
      </c>
      <c r="P6656" s="0" t="n">
        <f aca="false">Table1[[#This Row],[Flared days/year]]/12</f>
        <v>0.654122583333333</v>
      </c>
      <c r="Q6656" s="2" t="n">
        <f aca="false">Table1[[#This Row],['#days per month]]-P6712</f>
        <v>0.478303604166667</v>
      </c>
    </row>
    <row r="6657" customFormat="false" ht="15.75" hidden="true" customHeight="false" outlineLevel="0" collapsed="false">
      <c r="A6657" s="0" t="s">
        <v>645</v>
      </c>
      <c r="B6657" s="0" t="s">
        <v>646</v>
      </c>
      <c r="C6657" s="0" t="s">
        <v>6834</v>
      </c>
      <c r="D6657" s="0" t="n">
        <v>719</v>
      </c>
      <c r="E6657" s="0" t="n">
        <v>48.389903</v>
      </c>
      <c r="F6657" s="0" t="n">
        <v>-102.958425</v>
      </c>
      <c r="G6657" s="0" t="n">
        <v>0.0006784329537</v>
      </c>
      <c r="H6657" s="0" t="n">
        <v>1760.94</v>
      </c>
      <c r="I6657" s="0" t="n">
        <v>1.6015</v>
      </c>
      <c r="J6657" s="0" t="n">
        <v>3.77358</v>
      </c>
      <c r="K6657" s="0" t="n">
        <v>318</v>
      </c>
      <c r="L6657" s="0" t="s">
        <v>20</v>
      </c>
      <c r="M6657" s="0" t="n">
        <f aca="false">35.3*G6657</f>
        <v>0.02394868326561</v>
      </c>
      <c r="N6657" s="0" t="n">
        <f aca="false">M6657*1000/365</f>
        <v>0.0656128308646849</v>
      </c>
      <c r="O6657" s="0" t="n">
        <f aca="false">Table1[[#This Row],[Detection frequency 2021]]/100*365</f>
        <v>13.773567</v>
      </c>
      <c r="P6657" s="0" t="n">
        <f aca="false">Table1[[#This Row],[Flared days/year]]/12</f>
        <v>1.14779725</v>
      </c>
      <c r="Q6657" s="2" t="n">
        <f aca="false">Table1[[#This Row],['#days per month]]-P6713</f>
        <v>0.596771958333333</v>
      </c>
    </row>
    <row r="6658" customFormat="false" ht="15.75" hidden="true" customHeight="false" outlineLevel="0" collapsed="false">
      <c r="A6658" s="0" t="s">
        <v>645</v>
      </c>
      <c r="B6658" s="0" t="s">
        <v>646</v>
      </c>
      <c r="C6658" s="0" t="s">
        <v>6835</v>
      </c>
      <c r="D6658" s="0" t="n">
        <v>2758</v>
      </c>
      <c r="E6658" s="0" t="n">
        <v>31.125884</v>
      </c>
      <c r="F6658" s="0" t="n">
        <v>-101.254657999999</v>
      </c>
      <c r="G6658" s="0" t="n">
        <v>0.0006759203369</v>
      </c>
      <c r="H6658" s="0" t="n">
        <v>1994.9</v>
      </c>
      <c r="I6658" s="0" t="n">
        <v>1.6015</v>
      </c>
      <c r="J6658" s="0" t="n">
        <v>3.91566</v>
      </c>
      <c r="K6658" s="0" t="n">
        <v>332</v>
      </c>
      <c r="L6658" s="0" t="s">
        <v>20</v>
      </c>
      <c r="M6658" s="0" t="n">
        <f aca="false">35.3*G6658</f>
        <v>0.02385998789257</v>
      </c>
      <c r="N6658" s="0" t="n">
        <f aca="false">M6658*1000/365</f>
        <v>0.0653698298426575</v>
      </c>
      <c r="O6658" s="0" t="n">
        <f aca="false">Table1[[#This Row],[Detection frequency 2021]]/100*365</f>
        <v>14.292159</v>
      </c>
      <c r="P6658" s="0" t="n">
        <f aca="false">Table1[[#This Row],[Flared days/year]]/12</f>
        <v>1.19101325</v>
      </c>
      <c r="Q6658" s="2" t="n">
        <f aca="false">Table1[[#This Row],['#days per month]]-P6714</f>
        <v>0.617114625</v>
      </c>
    </row>
    <row r="6659" customFormat="false" ht="15.75" hidden="true" customHeight="false" outlineLevel="0" collapsed="false">
      <c r="A6659" s="0" t="s">
        <v>161</v>
      </c>
      <c r="B6659" s="0" t="s">
        <v>162</v>
      </c>
      <c r="C6659" s="0" t="s">
        <v>6836</v>
      </c>
      <c r="D6659" s="0" t="n">
        <v>9626</v>
      </c>
      <c r="E6659" s="0" t="n">
        <v>40.583633</v>
      </c>
      <c r="F6659" s="0" t="n">
        <v>82.697282</v>
      </c>
      <c r="G6659" s="0" t="n">
        <v>0.000675852825</v>
      </c>
      <c r="H6659" s="0" t="n">
        <v>1761.03</v>
      </c>
      <c r="I6659" s="0" t="n">
        <v>1.9814</v>
      </c>
      <c r="J6659" s="0" t="n">
        <v>4.39883</v>
      </c>
      <c r="K6659" s="0" t="n">
        <v>341</v>
      </c>
      <c r="L6659" s="0" t="s">
        <v>20</v>
      </c>
      <c r="M6659" s="0" t="n">
        <f aca="false">35.3*G6659</f>
        <v>0.0238576047225</v>
      </c>
      <c r="N6659" s="0" t="n">
        <f aca="false">M6659*1000/365</f>
        <v>0.065363300609589</v>
      </c>
      <c r="O6659" s="0" t="n">
        <f aca="false">Table1[[#This Row],[Detection frequency 2021]]/100*365</f>
        <v>16.0557295</v>
      </c>
      <c r="P6659" s="0" t="n">
        <f aca="false">Table1[[#This Row],[Flared days/year]]/12</f>
        <v>1.33797745833333</v>
      </c>
      <c r="Q6659" s="2" t="n">
        <f aca="false">Table1[[#This Row],['#days per month]]-P6715</f>
        <v>0.498897208333333</v>
      </c>
    </row>
    <row r="6660" customFormat="false" ht="15.75" hidden="true" customHeight="false" outlineLevel="0" collapsed="false">
      <c r="A6660" s="0" t="s">
        <v>78</v>
      </c>
      <c r="B6660" s="0" t="s">
        <v>79</v>
      </c>
      <c r="C6660" s="0" t="s">
        <v>6837</v>
      </c>
      <c r="D6660" s="0" t="n">
        <v>8572</v>
      </c>
      <c r="E6660" s="0" t="n">
        <v>21.66866</v>
      </c>
      <c r="F6660" s="0" t="n">
        <v>56.651421</v>
      </c>
      <c r="G6660" s="0" t="n">
        <v>0.0003834441096</v>
      </c>
      <c r="H6660" s="0" t="n">
        <v>1699.07</v>
      </c>
      <c r="I6660" s="0" t="n">
        <v>0.686397</v>
      </c>
      <c r="J6660" s="0" t="n">
        <v>1.92837</v>
      </c>
      <c r="K6660" s="0" t="n">
        <v>363</v>
      </c>
      <c r="L6660" s="0" t="s">
        <v>20</v>
      </c>
      <c r="M6660" s="0" t="n">
        <f aca="false">35.3*G6660</f>
        <v>0.01353557706888</v>
      </c>
      <c r="N6660" s="0" t="n">
        <f aca="false">M6660*1000/365</f>
        <v>0.0370837727914521</v>
      </c>
      <c r="O6660" s="0" t="n">
        <f aca="false">Table1[[#This Row],[Detection frequency 2021]]/100*365</f>
        <v>7.0385505</v>
      </c>
      <c r="P6660" s="0" t="n">
        <f aca="false">Table1[[#This Row],[Flared days/year]]/12</f>
        <v>0.586545875</v>
      </c>
      <c r="Q6660" s="2" t="n">
        <f aca="false">Table1[[#This Row],['#days per month]]-P6716</f>
        <v>-0.235525375</v>
      </c>
    </row>
    <row r="6661" customFormat="false" ht="15.75" hidden="true" customHeight="false" outlineLevel="0" collapsed="false">
      <c r="A6661" s="0" t="s">
        <v>24</v>
      </c>
      <c r="B6661" s="0" t="s">
        <v>25</v>
      </c>
      <c r="C6661" s="0" t="s">
        <v>6838</v>
      </c>
      <c r="D6661" s="0" t="n">
        <v>9502</v>
      </c>
      <c r="E6661" s="0" t="n">
        <v>70.716928</v>
      </c>
      <c r="F6661" s="0" t="n">
        <v>86.975309</v>
      </c>
      <c r="G6661" s="0" t="n">
        <v>0.0006747726346</v>
      </c>
      <c r="H6661" s="0" t="n">
        <v>1540.5</v>
      </c>
      <c r="I6661" s="0" t="n">
        <v>1.6015</v>
      </c>
      <c r="J6661" s="0" t="n">
        <v>0.919539999999999</v>
      </c>
      <c r="K6661" s="0" t="n">
        <v>435</v>
      </c>
      <c r="L6661" s="0" t="s">
        <v>218</v>
      </c>
      <c r="M6661" s="0" t="n">
        <f aca="false">35.3*G6661</f>
        <v>0.02381947400138</v>
      </c>
      <c r="N6661" s="0" t="n">
        <f aca="false">M6661*1000/365</f>
        <v>0.0652588328804931</v>
      </c>
      <c r="O6661" s="0" t="n">
        <f aca="false">Table1[[#This Row],[Detection frequency 2021]]/100*365</f>
        <v>3.356321</v>
      </c>
      <c r="P6661" s="0" t="n">
        <f aca="false">Table1[[#This Row],[Flared days/year]]/12</f>
        <v>0.279693416666666</v>
      </c>
      <c r="Q6661" s="2" t="n">
        <f aca="false">Table1[[#This Row],['#days per month]]-P6717</f>
        <v>-0.79700183333333</v>
      </c>
    </row>
    <row r="6662" customFormat="false" ht="15.75" hidden="true" customHeight="false" outlineLevel="0" collapsed="false">
      <c r="A6662" s="0" t="s">
        <v>645</v>
      </c>
      <c r="B6662" s="0" t="s">
        <v>646</v>
      </c>
      <c r="C6662" s="0" t="s">
        <v>6839</v>
      </c>
      <c r="D6662" s="0" t="n">
        <v>2293</v>
      </c>
      <c r="E6662" s="0" t="n">
        <v>31.616707</v>
      </c>
      <c r="F6662" s="0" t="n">
        <v>-102.210865</v>
      </c>
      <c r="G6662" s="0" t="n">
        <v>0.000674737411</v>
      </c>
      <c r="H6662" s="0" t="n">
        <v>1860.22</v>
      </c>
      <c r="I6662" s="0" t="n">
        <v>1.6015</v>
      </c>
      <c r="J6662" s="0" t="n">
        <v>2.31884</v>
      </c>
      <c r="K6662" s="0" t="n">
        <v>345</v>
      </c>
      <c r="L6662" s="0" t="s">
        <v>20</v>
      </c>
      <c r="M6662" s="0" t="n">
        <f aca="false">35.3*G6662</f>
        <v>0.0238182306083</v>
      </c>
      <c r="N6662" s="0" t="n">
        <f aca="false">M6662*1000/365</f>
        <v>0.0652554263241096</v>
      </c>
      <c r="O6662" s="0" t="n">
        <f aca="false">Table1[[#This Row],[Detection frequency 2021]]/100*365</f>
        <v>8.463766</v>
      </c>
      <c r="P6662" s="0" t="n">
        <f aca="false">Table1[[#This Row],[Flared days/year]]/12</f>
        <v>0.705313833333333</v>
      </c>
      <c r="Q6662" s="2" t="n">
        <f aca="false">Table1[[#This Row],['#days per month]]-P6718</f>
        <v>-1.24447358333333</v>
      </c>
    </row>
    <row r="6663" customFormat="false" ht="15.75" hidden="true" customHeight="false" outlineLevel="0" collapsed="false">
      <c r="A6663" s="0" t="s">
        <v>732</v>
      </c>
      <c r="B6663" s="0" t="s">
        <v>733</v>
      </c>
      <c r="C6663" s="0" t="s">
        <v>6840</v>
      </c>
      <c r="D6663" s="0" t="n">
        <v>4203</v>
      </c>
      <c r="E6663" s="0" t="n">
        <v>8.212903</v>
      </c>
      <c r="F6663" s="0" t="n">
        <v>-72.466099</v>
      </c>
      <c r="G6663" s="0" t="n">
        <v>0.000673798115</v>
      </c>
      <c r="H6663" s="0" t="n">
        <v>1918.2</v>
      </c>
      <c r="I6663" s="0" t="n">
        <v>1.6015</v>
      </c>
      <c r="J6663" s="0" t="n">
        <v>6.0241</v>
      </c>
      <c r="K6663" s="0" t="n">
        <v>83</v>
      </c>
      <c r="L6663" s="0" t="s">
        <v>20</v>
      </c>
      <c r="M6663" s="0" t="n">
        <f aca="false">35.3*G6663</f>
        <v>0.0237850734595</v>
      </c>
      <c r="N6663" s="0" t="n">
        <f aca="false">M6663*1000/365</f>
        <v>0.0651645848205479</v>
      </c>
      <c r="O6663" s="0" t="n">
        <f aca="false">Table1[[#This Row],[Detection frequency 2021]]/100*365</f>
        <v>21.987965</v>
      </c>
      <c r="P6663" s="0" t="n">
        <f aca="false">Table1[[#This Row],[Flared days/year]]/12</f>
        <v>1.83233041666667</v>
      </c>
      <c r="Q6663" s="2" t="n">
        <f aca="false">Table1[[#This Row],['#days per month]]-P6719</f>
        <v>0.0842450416666662</v>
      </c>
    </row>
    <row r="6664" customFormat="false" ht="15.75" hidden="true" customHeight="false" outlineLevel="0" collapsed="false">
      <c r="A6664" s="0" t="s">
        <v>17</v>
      </c>
      <c r="B6664" s="0" t="s">
        <v>18</v>
      </c>
      <c r="C6664" s="0" t="s">
        <v>6841</v>
      </c>
      <c r="D6664" s="0" t="n">
        <v>4336</v>
      </c>
      <c r="E6664" s="0" t="n">
        <v>9.720636</v>
      </c>
      <c r="F6664" s="0" t="n">
        <v>-63.620823</v>
      </c>
      <c r="G6664" s="0" t="n">
        <v>0.0006730026487</v>
      </c>
      <c r="H6664" s="0" t="n">
        <v>1951.67</v>
      </c>
      <c r="I6664" s="0" t="n">
        <v>1.6015</v>
      </c>
      <c r="J6664" s="0" t="n">
        <v>4.45545</v>
      </c>
      <c r="K6664" s="0" t="n">
        <v>202</v>
      </c>
      <c r="L6664" s="0" t="s">
        <v>20</v>
      </c>
      <c r="M6664" s="0" t="n">
        <f aca="false">35.3*G6664</f>
        <v>0.02375699349911</v>
      </c>
      <c r="N6664" s="0" t="n">
        <f aca="false">M6664*1000/365</f>
        <v>0.0650876534222192</v>
      </c>
      <c r="O6664" s="0" t="n">
        <f aca="false">Table1[[#This Row],[Detection frequency 2021]]/100*365</f>
        <v>16.2623925</v>
      </c>
      <c r="P6664" s="0" t="n">
        <f aca="false">Table1[[#This Row],[Flared days/year]]/12</f>
        <v>1.355199375</v>
      </c>
      <c r="Q6664" s="2" t="n">
        <f aca="false">Table1[[#This Row],['#days per month]]-P6720</f>
        <v>-0.314006458333334</v>
      </c>
    </row>
    <row r="6665" customFormat="false" ht="15.75" hidden="true" customHeight="false" outlineLevel="0" collapsed="false">
      <c r="A6665" s="0" t="s">
        <v>78</v>
      </c>
      <c r="B6665" s="0" t="s">
        <v>79</v>
      </c>
      <c r="C6665" s="0" t="s">
        <v>6842</v>
      </c>
      <c r="D6665" s="0" t="n">
        <v>8543</v>
      </c>
      <c r="E6665" s="0" t="n">
        <v>21.366535</v>
      </c>
      <c r="F6665" s="0" t="n">
        <v>56.336732</v>
      </c>
      <c r="G6665" s="0" t="n">
        <v>0.004436794009</v>
      </c>
      <c r="H6665" s="0" t="n">
        <v>1785.86</v>
      </c>
      <c r="I6665" s="0" t="n">
        <v>1.6015</v>
      </c>
      <c r="J6665" s="0" t="n">
        <v>1.91256999999999</v>
      </c>
      <c r="K6665" s="0" t="n">
        <v>366</v>
      </c>
      <c r="L6665" s="0" t="s">
        <v>20</v>
      </c>
      <c r="M6665" s="0" t="n">
        <f aca="false">35.3*G6665</f>
        <v>0.1566188285177</v>
      </c>
      <c r="N6665" s="0" t="n">
        <f aca="false">M6665*1000/365</f>
        <v>0.429092680870411</v>
      </c>
      <c r="O6665" s="0" t="n">
        <f aca="false">Table1[[#This Row],[Detection frequency 2021]]/100*365</f>
        <v>6.98088049999996</v>
      </c>
      <c r="P6665" s="0" t="n">
        <f aca="false">Table1[[#This Row],[Flared days/year]]/12</f>
        <v>0.581740041666664</v>
      </c>
      <c r="Q6665" s="2" t="n">
        <f aca="false">Table1[[#This Row],['#days per month]]-P6721</f>
        <v>-0.73690154166667</v>
      </c>
    </row>
    <row r="6666" customFormat="false" ht="15.75" hidden="true" customHeight="false" outlineLevel="0" collapsed="false">
      <c r="A6666" s="0" t="s">
        <v>24</v>
      </c>
      <c r="B6666" s="0" t="s">
        <v>25</v>
      </c>
      <c r="C6666" s="0" t="s">
        <v>6843</v>
      </c>
      <c r="D6666" s="0" t="n">
        <v>6416</v>
      </c>
      <c r="E6666" s="0" t="n">
        <v>66.970192</v>
      </c>
      <c r="F6666" s="0" t="n">
        <v>54.82528</v>
      </c>
      <c r="G6666" s="0" t="n">
        <v>0.0006721044469</v>
      </c>
      <c r="H6666" s="0" t="n">
        <v>1910.48</v>
      </c>
      <c r="I6666" s="0" t="n">
        <v>1.6015</v>
      </c>
      <c r="J6666" s="0" t="n">
        <v>4.59015999999999</v>
      </c>
      <c r="K6666" s="0" t="n">
        <v>305</v>
      </c>
      <c r="L6666" s="0" t="s">
        <v>20</v>
      </c>
      <c r="M6666" s="0" t="n">
        <f aca="false">35.3*G6666</f>
        <v>0.02372528697557</v>
      </c>
      <c r="N6666" s="0" t="n">
        <f aca="false">M6666*1000/365</f>
        <v>0.0650007862344384</v>
      </c>
      <c r="O6666" s="0" t="n">
        <f aca="false">Table1[[#This Row],[Detection frequency 2021]]/100*365</f>
        <v>16.754084</v>
      </c>
      <c r="P6666" s="0" t="n">
        <f aca="false">Table1[[#This Row],[Flared days/year]]/12</f>
        <v>1.39617366666666</v>
      </c>
      <c r="Q6666" s="2" t="n">
        <f aca="false">Table1[[#This Row],['#days per month]]-P6722</f>
        <v>0.485495624999997</v>
      </c>
    </row>
    <row r="6667" customFormat="false" ht="15.75" hidden="true" customHeight="false" outlineLevel="0" collapsed="false">
      <c r="A6667" s="0" t="s">
        <v>645</v>
      </c>
      <c r="B6667" s="0" t="s">
        <v>646</v>
      </c>
      <c r="C6667" s="0" t="s">
        <v>6844</v>
      </c>
      <c r="D6667" s="0" t="n">
        <v>770</v>
      </c>
      <c r="E6667" s="0" t="n">
        <v>47.487325</v>
      </c>
      <c r="F6667" s="0" t="n">
        <v>-102.895868999999</v>
      </c>
      <c r="G6667" s="0" t="n">
        <v>0.0006721044469</v>
      </c>
      <c r="H6667" s="0" t="n">
        <v>1915.13</v>
      </c>
      <c r="I6667" s="0" t="n">
        <v>1.90444</v>
      </c>
      <c r="J6667" s="0" t="n">
        <v>4.26136</v>
      </c>
      <c r="K6667" s="0" t="n">
        <v>352</v>
      </c>
      <c r="L6667" s="0" t="s">
        <v>20</v>
      </c>
      <c r="M6667" s="0" t="n">
        <f aca="false">35.3*G6667</f>
        <v>0.02372528697557</v>
      </c>
      <c r="N6667" s="0" t="n">
        <f aca="false">M6667*1000/365</f>
        <v>0.0650007862344384</v>
      </c>
      <c r="O6667" s="0" t="n">
        <f aca="false">Table1[[#This Row],[Detection frequency 2021]]/100*365</f>
        <v>15.553964</v>
      </c>
      <c r="P6667" s="0" t="n">
        <f aca="false">Table1[[#This Row],[Flared days/year]]/12</f>
        <v>1.29616366666667</v>
      </c>
      <c r="Q6667" s="2" t="n">
        <f aca="false">Table1[[#This Row],['#days per month]]-P6723</f>
        <v>-0.174129333333333</v>
      </c>
    </row>
    <row r="6668" customFormat="false" ht="15.75" hidden="true" customHeight="false" outlineLevel="0" collapsed="false">
      <c r="A6668" s="0" t="s">
        <v>24</v>
      </c>
      <c r="B6668" s="0" t="s">
        <v>25</v>
      </c>
      <c r="C6668" s="0" t="s">
        <v>6845</v>
      </c>
      <c r="D6668" s="0" t="n">
        <v>9075</v>
      </c>
      <c r="E6668" s="0" t="n">
        <v>67.006417</v>
      </c>
      <c r="F6668" s="0" t="n">
        <v>76.274629</v>
      </c>
      <c r="G6668" s="0" t="n">
        <v>0.000671860816999999</v>
      </c>
      <c r="H6668" s="0" t="n">
        <v>1812.49</v>
      </c>
      <c r="I6668" s="0" t="n">
        <v>1.6015</v>
      </c>
      <c r="J6668" s="0" t="n">
        <v>4.4164</v>
      </c>
      <c r="K6668" s="0" t="n">
        <v>317</v>
      </c>
      <c r="L6668" s="0" t="s">
        <v>218</v>
      </c>
      <c r="M6668" s="0" t="n">
        <f aca="false">35.3*G6668</f>
        <v>0.0237166868401</v>
      </c>
      <c r="N6668" s="0" t="n">
        <f aca="false">M6668*1000/365</f>
        <v>0.064977224219452</v>
      </c>
      <c r="O6668" s="0" t="n">
        <f aca="false">Table1[[#This Row],[Detection frequency 2021]]/100*365</f>
        <v>16.11986</v>
      </c>
      <c r="P6668" s="0" t="n">
        <f aca="false">Table1[[#This Row],[Flared days/year]]/12</f>
        <v>1.34332166666667</v>
      </c>
      <c r="Q6668" s="2" t="n">
        <f aca="false">Table1[[#This Row],['#days per month]]-P6724</f>
        <v>0.954608833333333</v>
      </c>
    </row>
    <row r="6669" customFormat="false" ht="15.75" hidden="true" customHeight="false" outlineLevel="0" collapsed="false">
      <c r="A6669" s="0" t="s">
        <v>645</v>
      </c>
      <c r="B6669" s="0" t="s">
        <v>646</v>
      </c>
      <c r="C6669" s="0" t="s">
        <v>6846</v>
      </c>
      <c r="D6669" s="0" t="n">
        <v>1059</v>
      </c>
      <c r="E6669" s="0" t="n">
        <v>47.471022</v>
      </c>
      <c r="F6669" s="0" t="n">
        <v>-102.479705</v>
      </c>
      <c r="G6669" s="0" t="n">
        <v>0.0006717786286</v>
      </c>
      <c r="H6669" s="0" t="n">
        <v>1953.72</v>
      </c>
      <c r="I6669" s="0" t="n">
        <v>2.43681</v>
      </c>
      <c r="J6669" s="0" t="n">
        <v>4.97075999999999</v>
      </c>
      <c r="K6669" s="0" t="n">
        <v>342</v>
      </c>
      <c r="L6669" s="0" t="s">
        <v>20</v>
      </c>
      <c r="M6669" s="0" t="n">
        <f aca="false">35.3*G6669</f>
        <v>0.02371378558958</v>
      </c>
      <c r="N6669" s="0" t="n">
        <f aca="false">M6669*1000/365</f>
        <v>0.0649692755878904</v>
      </c>
      <c r="O6669" s="0" t="n">
        <f aca="false">Table1[[#This Row],[Detection frequency 2021]]/100*365</f>
        <v>18.143274</v>
      </c>
      <c r="P6669" s="0" t="n">
        <f aca="false">Table1[[#This Row],[Flared days/year]]/12</f>
        <v>1.5119395</v>
      </c>
      <c r="Q6669" s="2" t="n">
        <f aca="false">Table1[[#This Row],['#days per month]]-P6725</f>
        <v>0.516155624999997</v>
      </c>
    </row>
    <row r="6670" customFormat="false" ht="15.75" hidden="true" customHeight="false" outlineLevel="0" collapsed="false">
      <c r="A6670" s="0" t="s">
        <v>24</v>
      </c>
      <c r="B6670" s="0" t="s">
        <v>25</v>
      </c>
      <c r="C6670" s="0" t="s">
        <v>6847</v>
      </c>
      <c r="D6670" s="0" t="n">
        <v>9304</v>
      </c>
      <c r="E6670" s="0" t="n">
        <v>58.067948</v>
      </c>
      <c r="F6670" s="0" t="n">
        <v>78.6787449999999</v>
      </c>
      <c r="G6670" s="0" t="n">
        <v>0.000670856944399999</v>
      </c>
      <c r="H6670" s="0" t="n">
        <v>1805.09</v>
      </c>
      <c r="I6670" s="0" t="n">
        <v>2.00097</v>
      </c>
      <c r="J6670" s="0" t="n">
        <v>2.77778</v>
      </c>
      <c r="K6670" s="0" t="n">
        <v>288</v>
      </c>
      <c r="L6670" s="0" t="s">
        <v>20</v>
      </c>
      <c r="M6670" s="0" t="n">
        <f aca="false">35.3*G6670</f>
        <v>0.02368125013732</v>
      </c>
      <c r="N6670" s="0" t="n">
        <f aca="false">M6670*1000/365</f>
        <v>0.0648801373625204</v>
      </c>
      <c r="O6670" s="0" t="n">
        <f aca="false">Table1[[#This Row],[Detection frequency 2021]]/100*365</f>
        <v>10.138897</v>
      </c>
      <c r="P6670" s="0" t="n">
        <f aca="false">Table1[[#This Row],[Flared days/year]]/12</f>
        <v>0.844908083333333</v>
      </c>
      <c r="Q6670" s="2" t="n">
        <f aca="false">Table1[[#This Row],['#days per month]]-P6726</f>
        <v>-0.986196541666666</v>
      </c>
    </row>
    <row r="6671" customFormat="false" ht="15.75" hidden="true" customHeight="false" outlineLevel="0" collapsed="false">
      <c r="A6671" s="0" t="s">
        <v>645</v>
      </c>
      <c r="B6671" s="0" t="s">
        <v>646</v>
      </c>
      <c r="C6671" s="0" t="s">
        <v>6848</v>
      </c>
      <c r="D6671" s="0" t="n">
        <v>2531</v>
      </c>
      <c r="E6671" s="0" t="n">
        <v>31.454453</v>
      </c>
      <c r="F6671" s="0" t="n">
        <v>-101.760498</v>
      </c>
      <c r="G6671" s="0" t="n">
        <v>0.0006705839615</v>
      </c>
      <c r="H6671" s="0" t="n">
        <v>1929.43</v>
      </c>
      <c r="I6671" s="0" t="n">
        <v>1.6015</v>
      </c>
      <c r="J6671" s="0" t="n">
        <v>3.16091999999999</v>
      </c>
      <c r="K6671" s="0" t="n">
        <v>348</v>
      </c>
      <c r="L6671" s="0" t="s">
        <v>20</v>
      </c>
      <c r="M6671" s="0" t="n">
        <f aca="false">35.3*G6671</f>
        <v>0.02367161384095</v>
      </c>
      <c r="N6671" s="0" t="n">
        <f aca="false">M6671*1000/365</f>
        <v>0.0648537365505479</v>
      </c>
      <c r="O6671" s="0" t="n">
        <f aca="false">Table1[[#This Row],[Detection frequency 2021]]/100*365</f>
        <v>11.537358</v>
      </c>
      <c r="P6671" s="0" t="n">
        <f aca="false">Table1[[#This Row],[Flared days/year]]/12</f>
        <v>0.961446499999997</v>
      </c>
      <c r="Q6671" s="2" t="n">
        <f aca="false">Table1[[#This Row],['#days per month]]-P6727</f>
        <v>-0.102692750000003</v>
      </c>
    </row>
    <row r="6672" customFormat="false" ht="15.75" hidden="true" customHeight="false" outlineLevel="0" collapsed="false">
      <c r="A6672" s="0" t="s">
        <v>986</v>
      </c>
      <c r="B6672" s="0" t="s">
        <v>987</v>
      </c>
      <c r="C6672" s="0" t="s">
        <v>6849</v>
      </c>
      <c r="D6672" s="0" t="n">
        <v>5590</v>
      </c>
      <c r="E6672" s="0" t="n">
        <v>33.3822659999999</v>
      </c>
      <c r="F6672" s="0" t="n">
        <v>8.452621</v>
      </c>
      <c r="G6672" s="0" t="n">
        <v>0.0006668179716</v>
      </c>
      <c r="H6672" s="0" t="n">
        <v>1773.89</v>
      </c>
      <c r="I6672" s="0" t="n">
        <v>1.6015</v>
      </c>
      <c r="J6672" s="0" t="n">
        <v>2.36842</v>
      </c>
      <c r="K6672" s="0" t="n">
        <v>380</v>
      </c>
      <c r="L6672" s="0" t="s">
        <v>20</v>
      </c>
      <c r="M6672" s="0" t="n">
        <f aca="false">35.3*G6672</f>
        <v>0.02353867439748</v>
      </c>
      <c r="N6672" s="0" t="n">
        <f aca="false">M6672*1000/365</f>
        <v>0.0644895188972055</v>
      </c>
      <c r="O6672" s="0" t="n">
        <f aca="false">Table1[[#This Row],[Detection frequency 2021]]/100*365</f>
        <v>8.644733</v>
      </c>
      <c r="P6672" s="0" t="n">
        <f aca="false">Table1[[#This Row],[Flared days/year]]/12</f>
        <v>0.720394416666667</v>
      </c>
      <c r="Q6672" s="2" t="n">
        <f aca="false">Table1[[#This Row],['#days per month]]-P6728</f>
        <v>-0.0400222499999999</v>
      </c>
    </row>
    <row r="6673" customFormat="false" ht="15.75" hidden="true" customHeight="false" outlineLevel="0" collapsed="false">
      <c r="A6673" s="0" t="s">
        <v>645</v>
      </c>
      <c r="B6673" s="0" t="s">
        <v>646</v>
      </c>
      <c r="C6673" s="0" t="s">
        <v>6850</v>
      </c>
      <c r="D6673" s="0" t="n">
        <v>3327</v>
      </c>
      <c r="E6673" s="0" t="n">
        <v>29.1592539999999</v>
      </c>
      <c r="F6673" s="0" t="n">
        <v>-97.48612</v>
      </c>
      <c r="G6673" s="0" t="n">
        <v>0.0006657524577</v>
      </c>
      <c r="H6673" s="0" t="n">
        <v>1781</v>
      </c>
      <c r="I6673" s="0" t="n">
        <v>1.6015</v>
      </c>
      <c r="J6673" s="0" t="n">
        <v>1.93548</v>
      </c>
      <c r="K6673" s="0" t="n">
        <v>310</v>
      </c>
      <c r="L6673" s="0" t="s">
        <v>20</v>
      </c>
      <c r="M6673" s="0" t="n">
        <f aca="false">35.3*G6673</f>
        <v>0.02350106175681</v>
      </c>
      <c r="N6673" s="0" t="n">
        <f aca="false">M6673*1000/365</f>
        <v>0.0643864705666027</v>
      </c>
      <c r="O6673" s="0" t="n">
        <f aca="false">Table1[[#This Row],[Detection frequency 2021]]/100*365</f>
        <v>7.064502</v>
      </c>
      <c r="P6673" s="0" t="n">
        <f aca="false">Table1[[#This Row],[Flared days/year]]/12</f>
        <v>0.5887085</v>
      </c>
      <c r="Q6673" s="2" t="n">
        <f aca="false">Table1[[#This Row],['#days per month]]-P6729</f>
        <v>0.313859241666667</v>
      </c>
    </row>
    <row r="6674" customFormat="false" ht="15.75" hidden="true" customHeight="false" outlineLevel="0" collapsed="false">
      <c r="A6674" s="0" t="s">
        <v>24</v>
      </c>
      <c r="B6674" s="0" t="s">
        <v>25</v>
      </c>
      <c r="C6674" s="0" t="s">
        <v>6851</v>
      </c>
      <c r="D6674" s="0" t="n">
        <v>6493</v>
      </c>
      <c r="E6674" s="0" t="n">
        <v>69.262772</v>
      </c>
      <c r="F6674" s="0" t="n">
        <v>57.3159699999999</v>
      </c>
      <c r="G6674" s="0" t="n">
        <v>0.0006650186327</v>
      </c>
      <c r="H6674" s="0" t="n">
        <v>1758.94</v>
      </c>
      <c r="I6674" s="0" t="n">
        <v>1.6015</v>
      </c>
      <c r="J6674" s="0" t="n">
        <v>8.10811</v>
      </c>
      <c r="K6674" s="0" t="n">
        <v>185</v>
      </c>
      <c r="L6674" s="0" t="s">
        <v>20</v>
      </c>
      <c r="M6674" s="0" t="n">
        <f aca="false">35.3*G6674</f>
        <v>0.02347515773431</v>
      </c>
      <c r="N6674" s="0" t="n">
        <f aca="false">M6674*1000/365</f>
        <v>0.0643155006419452</v>
      </c>
      <c r="O6674" s="0" t="n">
        <f aca="false">Table1[[#This Row],[Detection frequency 2021]]/100*365</f>
        <v>29.5946015</v>
      </c>
      <c r="P6674" s="0" t="n">
        <f aca="false">Table1[[#This Row],[Flared days/year]]/12</f>
        <v>2.46621679166667</v>
      </c>
      <c r="Q6674" s="2" t="n">
        <f aca="false">Table1[[#This Row],['#days per month]]-P6730</f>
        <v>2.1400315</v>
      </c>
    </row>
    <row r="6675" customFormat="false" ht="15.75" hidden="true" customHeight="false" outlineLevel="0" collapsed="false">
      <c r="A6675" s="0" t="s">
        <v>24</v>
      </c>
      <c r="B6675" s="0" t="s">
        <v>25</v>
      </c>
      <c r="C6675" s="0" t="s">
        <v>6852</v>
      </c>
      <c r="D6675" s="0" t="n">
        <v>9047</v>
      </c>
      <c r="E6675" s="0" t="n">
        <v>62.511221</v>
      </c>
      <c r="F6675" s="0" t="n">
        <v>75.990873</v>
      </c>
      <c r="G6675" s="0" t="n">
        <v>0.000664375802</v>
      </c>
      <c r="H6675" s="0" t="n">
        <v>1739.35</v>
      </c>
      <c r="I6675" s="0" t="n">
        <v>1.99825</v>
      </c>
      <c r="J6675" s="0" t="n">
        <v>3.06122</v>
      </c>
      <c r="K6675" s="0" t="n">
        <v>294</v>
      </c>
      <c r="L6675" s="0" t="s">
        <v>20</v>
      </c>
      <c r="M6675" s="0" t="n">
        <f aca="false">35.3*G6675</f>
        <v>0.0234524658106</v>
      </c>
      <c r="N6675" s="0" t="n">
        <f aca="false">M6675*1000/365</f>
        <v>0.0642533309879452</v>
      </c>
      <c r="O6675" s="0" t="n">
        <f aca="false">Table1[[#This Row],[Detection frequency 2021]]/100*365</f>
        <v>11.173453</v>
      </c>
      <c r="P6675" s="0" t="n">
        <f aca="false">Table1[[#This Row],[Flared days/year]]/12</f>
        <v>0.931121083333333</v>
      </c>
      <c r="Q6675" s="2" t="n">
        <f aca="false">Table1[[#This Row],['#days per month]]-P6731</f>
        <v>0.0994138333333333</v>
      </c>
    </row>
    <row r="6676" customFormat="false" ht="15.75" hidden="true" customHeight="false" outlineLevel="0" collapsed="false">
      <c r="A6676" s="0" t="s">
        <v>645</v>
      </c>
      <c r="B6676" s="0" t="s">
        <v>646</v>
      </c>
      <c r="C6676" s="0" t="s">
        <v>6853</v>
      </c>
      <c r="D6676" s="0" t="n">
        <v>3225</v>
      </c>
      <c r="E6676" s="0" t="n">
        <v>29.11864</v>
      </c>
      <c r="F6676" s="0" t="n">
        <v>-97.813239</v>
      </c>
      <c r="G6676" s="0" t="n">
        <v>0.0006639883424</v>
      </c>
      <c r="H6676" s="0" t="n">
        <v>1889.59</v>
      </c>
      <c r="I6676" s="0" t="n">
        <v>1.6015</v>
      </c>
      <c r="J6676" s="0" t="n">
        <v>3.45911999999999</v>
      </c>
      <c r="K6676" s="0" t="n">
        <v>318</v>
      </c>
      <c r="L6676" s="0" t="s">
        <v>20</v>
      </c>
      <c r="M6676" s="0" t="n">
        <f aca="false">35.3*G6676</f>
        <v>0.02343878848672</v>
      </c>
      <c r="N6676" s="0" t="n">
        <f aca="false">M6676*1000/365</f>
        <v>0.064215858867726</v>
      </c>
      <c r="O6676" s="0" t="n">
        <f aca="false">Table1[[#This Row],[Detection frequency 2021]]/100*365</f>
        <v>12.625788</v>
      </c>
      <c r="P6676" s="0" t="n">
        <f aca="false">Table1[[#This Row],[Flared days/year]]/12</f>
        <v>1.052149</v>
      </c>
      <c r="Q6676" s="2" t="n">
        <f aca="false">Table1[[#This Row],['#days per month]]-P6732</f>
        <v>-1.52345525</v>
      </c>
    </row>
    <row r="6677" customFormat="false" ht="15.75" hidden="true" customHeight="false" outlineLevel="0" collapsed="false">
      <c r="A6677" s="0" t="s">
        <v>645</v>
      </c>
      <c r="B6677" s="0" t="s">
        <v>646</v>
      </c>
      <c r="C6677" s="0" t="s">
        <v>6854</v>
      </c>
      <c r="D6677" s="0" t="n">
        <v>2742</v>
      </c>
      <c r="E6677" s="0" t="n">
        <v>31.201527</v>
      </c>
      <c r="F6677" s="0" t="n">
        <v>-101.338689</v>
      </c>
      <c r="G6677" s="0" t="n">
        <v>0.0006636948124</v>
      </c>
      <c r="H6677" s="0" t="n">
        <v>1855.01</v>
      </c>
      <c r="I6677" s="0" t="n">
        <v>2.26088</v>
      </c>
      <c r="J6677" s="0" t="n">
        <v>1.46627999999999</v>
      </c>
      <c r="K6677" s="0" t="n">
        <v>341</v>
      </c>
      <c r="L6677" s="0" t="s">
        <v>20</v>
      </c>
      <c r="M6677" s="0" t="n">
        <f aca="false">35.3*G6677</f>
        <v>0.02342842687772</v>
      </c>
      <c r="N6677" s="0" t="n">
        <f aca="false">M6677*1000/365</f>
        <v>0.064187470897863</v>
      </c>
      <c r="O6677" s="0" t="n">
        <f aca="false">Table1[[#This Row],[Detection frequency 2021]]/100*365</f>
        <v>5.35192199999996</v>
      </c>
      <c r="P6677" s="0" t="n">
        <f aca="false">Table1[[#This Row],[Flared days/year]]/12</f>
        <v>0.445993499999997</v>
      </c>
      <c r="Q6677" s="2" t="n">
        <f aca="false">Table1[[#This Row],['#days per month]]-P6733</f>
        <v>-0.30195841666667</v>
      </c>
    </row>
    <row r="6678" customFormat="false" ht="15.75" hidden="true" customHeight="false" outlineLevel="0" collapsed="false">
      <c r="A6678" s="0" t="s">
        <v>645</v>
      </c>
      <c r="B6678" s="0" t="s">
        <v>646</v>
      </c>
      <c r="C6678" s="0" t="s">
        <v>6855</v>
      </c>
      <c r="D6678" s="0" t="n">
        <v>1752</v>
      </c>
      <c r="E6678" s="0" t="n">
        <v>32.1408409999999</v>
      </c>
      <c r="F6678" s="0" t="n">
        <v>-103.590994999999</v>
      </c>
      <c r="G6678" s="0" t="n">
        <v>0.000663439441299999</v>
      </c>
      <c r="H6678" s="0" t="n">
        <v>1947.47</v>
      </c>
      <c r="I6678" s="0" t="n">
        <v>1.6015</v>
      </c>
      <c r="J6678" s="0" t="n">
        <v>3.86904999999999</v>
      </c>
      <c r="K6678" s="0" t="n">
        <v>336</v>
      </c>
      <c r="L6678" s="0" t="s">
        <v>20</v>
      </c>
      <c r="M6678" s="0" t="n">
        <f aca="false">35.3*G6678</f>
        <v>0.02341941227789</v>
      </c>
      <c r="N6678" s="0" t="n">
        <f aca="false">M6678*1000/365</f>
        <v>0.0641627733640821</v>
      </c>
      <c r="O6678" s="0" t="n">
        <f aca="false">Table1[[#This Row],[Detection frequency 2021]]/100*365</f>
        <v>14.1220325</v>
      </c>
      <c r="P6678" s="0" t="n">
        <f aca="false">Table1[[#This Row],[Flared days/year]]/12</f>
        <v>1.17683604166666</v>
      </c>
      <c r="Q6678" s="2" t="n">
        <f aca="false">Table1[[#This Row],['#days per month]]-P6734</f>
        <v>-0.244504375000003</v>
      </c>
    </row>
    <row r="6679" customFormat="false" ht="15.75" hidden="true" customHeight="false" outlineLevel="0" collapsed="false">
      <c r="A6679" s="0" t="s">
        <v>24</v>
      </c>
      <c r="B6679" s="0" t="s">
        <v>25</v>
      </c>
      <c r="C6679" s="0" t="s">
        <v>6856</v>
      </c>
      <c r="D6679" s="0" t="n">
        <v>9045</v>
      </c>
      <c r="E6679" s="0" t="n">
        <v>61.6905</v>
      </c>
      <c r="F6679" s="0" t="n">
        <v>75.947655</v>
      </c>
      <c r="G6679" s="0" t="n">
        <v>0.0006622300977</v>
      </c>
      <c r="H6679" s="0" t="n">
        <v>1956.59</v>
      </c>
      <c r="I6679" s="0" t="n">
        <v>1.6015</v>
      </c>
      <c r="J6679" s="0" t="n">
        <v>2.65152</v>
      </c>
      <c r="K6679" s="0" t="n">
        <v>264</v>
      </c>
      <c r="L6679" s="0" t="s">
        <v>20</v>
      </c>
      <c r="M6679" s="0" t="n">
        <f aca="false">35.3*G6679</f>
        <v>0.02337672244881</v>
      </c>
      <c r="N6679" s="0" t="n">
        <f aca="false">M6679*1000/365</f>
        <v>0.0640458149282466</v>
      </c>
      <c r="O6679" s="0" t="n">
        <f aca="false">Table1[[#This Row],[Detection frequency 2021]]/100*365</f>
        <v>9.678048</v>
      </c>
      <c r="P6679" s="0" t="n">
        <f aca="false">Table1[[#This Row],[Flared days/year]]/12</f>
        <v>0.806504</v>
      </c>
      <c r="Q6679" s="2" t="n">
        <f aca="false">Table1[[#This Row],['#days per month]]-P6735</f>
        <v>-0.473161666666667</v>
      </c>
    </row>
    <row r="6680" customFormat="false" ht="15.75" hidden="true" customHeight="false" outlineLevel="0" collapsed="false">
      <c r="A6680" s="0" t="s">
        <v>543</v>
      </c>
      <c r="B6680" s="0" t="s">
        <v>544</v>
      </c>
      <c r="C6680" s="0" t="s">
        <v>6857</v>
      </c>
      <c r="D6680" s="0" t="n">
        <v>12478</v>
      </c>
      <c r="E6680" s="0" t="n">
        <v>-27.599525</v>
      </c>
      <c r="F6680" s="0" t="n">
        <v>149.110351</v>
      </c>
      <c r="G6680" s="0" t="n">
        <v>0.0006620686562</v>
      </c>
      <c r="H6680" s="0" t="n">
        <v>1802.92</v>
      </c>
      <c r="I6680" s="0" t="n">
        <v>1.6015</v>
      </c>
      <c r="J6680" s="0" t="n">
        <v>5.10511</v>
      </c>
      <c r="K6680" s="0" t="n">
        <v>333</v>
      </c>
      <c r="L6680" s="0" t="s">
        <v>20</v>
      </c>
      <c r="M6680" s="0" t="n">
        <f aca="false">35.3*G6680</f>
        <v>0.02337102356386</v>
      </c>
      <c r="N6680" s="0" t="n">
        <f aca="false">M6680*1000/365</f>
        <v>0.0640302015448219</v>
      </c>
      <c r="O6680" s="0" t="n">
        <f aca="false">Table1[[#This Row],[Detection frequency 2021]]/100*365</f>
        <v>18.6336515</v>
      </c>
      <c r="P6680" s="0" t="n">
        <f aca="false">Table1[[#This Row],[Flared days/year]]/12</f>
        <v>1.55280429166667</v>
      </c>
      <c r="Q6680" s="2" t="n">
        <f aca="false">Table1[[#This Row],['#days per month]]-P6736</f>
        <v>0.274793291666667</v>
      </c>
    </row>
    <row r="6681" customFormat="false" ht="15.75" hidden="true" customHeight="false" outlineLevel="0" collapsed="false">
      <c r="A6681" s="0" t="s">
        <v>24</v>
      </c>
      <c r="B6681" s="0" t="s">
        <v>25</v>
      </c>
      <c r="C6681" s="0" t="s">
        <v>6858</v>
      </c>
      <c r="D6681" s="0" t="n">
        <v>6841</v>
      </c>
      <c r="E6681" s="0" t="n">
        <v>54.861454</v>
      </c>
      <c r="F6681" s="0" t="n">
        <v>51.934374</v>
      </c>
      <c r="G6681" s="0" t="n">
        <v>0.0006620422385</v>
      </c>
      <c r="H6681" s="0" t="n">
        <v>1776.12</v>
      </c>
      <c r="I6681" s="0" t="n">
        <v>1.6015</v>
      </c>
      <c r="J6681" s="0" t="n">
        <v>1.72414</v>
      </c>
      <c r="K6681" s="0" t="n">
        <v>290</v>
      </c>
      <c r="L6681" s="0" t="s">
        <v>20</v>
      </c>
      <c r="M6681" s="0" t="n">
        <f aca="false">35.3*G6681</f>
        <v>0.02337009101905</v>
      </c>
      <c r="N6681" s="0" t="n">
        <f aca="false">M6681*1000/365</f>
        <v>0.0640276466275342</v>
      </c>
      <c r="O6681" s="0" t="n">
        <f aca="false">Table1[[#This Row],[Detection frequency 2021]]/100*365</f>
        <v>6.293111</v>
      </c>
      <c r="P6681" s="0" t="n">
        <f aca="false">Table1[[#This Row],[Flared days/year]]/12</f>
        <v>0.524425916666667</v>
      </c>
      <c r="Q6681" s="2" t="n">
        <f aca="false">Table1[[#This Row],['#days per month]]-P6737</f>
        <v>-0.98751358333333</v>
      </c>
    </row>
    <row r="6682" customFormat="false" ht="15.75" hidden="true" customHeight="false" outlineLevel="0" collapsed="false">
      <c r="A6682" s="0" t="s">
        <v>645</v>
      </c>
      <c r="B6682" s="0" t="s">
        <v>646</v>
      </c>
      <c r="C6682" s="0" t="s">
        <v>6859</v>
      </c>
      <c r="D6682" s="0" t="n">
        <v>2034</v>
      </c>
      <c r="E6682" s="0" t="n">
        <v>31.7127409999999</v>
      </c>
      <c r="F6682" s="0" t="n">
        <v>-103.247671</v>
      </c>
      <c r="G6682" s="0" t="n">
        <v>0.0006618543793</v>
      </c>
      <c r="H6682" s="0" t="n">
        <v>1879.63</v>
      </c>
      <c r="I6682" s="0" t="n">
        <v>2.29779</v>
      </c>
      <c r="J6682" s="0" t="n">
        <v>3.24484</v>
      </c>
      <c r="K6682" s="0" t="n">
        <v>339</v>
      </c>
      <c r="L6682" s="0" t="s">
        <v>20</v>
      </c>
      <c r="M6682" s="0" t="n">
        <f aca="false">35.3*G6682</f>
        <v>0.02336345958929</v>
      </c>
      <c r="N6682" s="0" t="n">
        <f aca="false">M6682*1000/365</f>
        <v>0.0640094783268219</v>
      </c>
      <c r="O6682" s="0" t="n">
        <f aca="false">Table1[[#This Row],[Detection frequency 2021]]/100*365</f>
        <v>11.843666</v>
      </c>
      <c r="P6682" s="0" t="n">
        <f aca="false">Table1[[#This Row],[Flared days/year]]/12</f>
        <v>0.986972166666667</v>
      </c>
      <c r="Q6682" s="2" t="n">
        <f aca="false">Table1[[#This Row],['#days per month]]-P6738</f>
        <v>0.647500875</v>
      </c>
    </row>
    <row r="6683" customFormat="false" ht="15.75" hidden="true" customHeight="false" outlineLevel="0" collapsed="false">
      <c r="A6683" s="0" t="s">
        <v>24</v>
      </c>
      <c r="B6683" s="0" t="s">
        <v>25</v>
      </c>
      <c r="C6683" s="0" t="s">
        <v>6860</v>
      </c>
      <c r="D6683" s="0" t="n">
        <v>10363</v>
      </c>
      <c r="E6683" s="0" t="n">
        <v>60.750378</v>
      </c>
      <c r="F6683" s="0" t="n">
        <v>97.480385</v>
      </c>
      <c r="G6683" s="0" t="n">
        <v>0.0006615902023</v>
      </c>
      <c r="H6683" s="0" t="n">
        <v>1495.4</v>
      </c>
      <c r="I6683" s="0" t="n">
        <v>1.6015</v>
      </c>
      <c r="J6683" s="0" t="n">
        <v>1.38889</v>
      </c>
      <c r="K6683" s="0" t="n">
        <v>288</v>
      </c>
      <c r="L6683" s="0" t="s">
        <v>20</v>
      </c>
      <c r="M6683" s="0" t="n">
        <f aca="false">35.3*G6683</f>
        <v>0.02335413414119</v>
      </c>
      <c r="N6683" s="0" t="n">
        <f aca="false">M6683*1000/365</f>
        <v>0.0639839291539452</v>
      </c>
      <c r="O6683" s="0" t="n">
        <f aca="false">Table1[[#This Row],[Detection frequency 2021]]/100*365</f>
        <v>5.0694485</v>
      </c>
      <c r="P6683" s="0" t="n">
        <f aca="false">Table1[[#This Row],[Flared days/year]]/12</f>
        <v>0.422454041666667</v>
      </c>
      <c r="Q6683" s="2" t="n">
        <f aca="false">Table1[[#This Row],['#days per month]]-P6739</f>
        <v>-1.76579395833333</v>
      </c>
    </row>
    <row r="6684" customFormat="false" ht="15.75" hidden="true" customHeight="false" outlineLevel="0" collapsed="false">
      <c r="A6684" s="0" t="s">
        <v>645</v>
      </c>
      <c r="B6684" s="0" t="s">
        <v>646</v>
      </c>
      <c r="C6684" s="0" t="s">
        <v>6861</v>
      </c>
      <c r="D6684" s="0" t="n">
        <v>2270</v>
      </c>
      <c r="E6684" s="0" t="n">
        <v>31.033877</v>
      </c>
      <c r="F6684" s="0" t="n">
        <v>-102.255646</v>
      </c>
      <c r="G6684" s="0" t="n">
        <v>0.0006613289606</v>
      </c>
      <c r="H6684" s="0" t="n">
        <v>1837.67</v>
      </c>
      <c r="I6684" s="0" t="n">
        <v>1.6015</v>
      </c>
      <c r="J6684" s="0" t="n">
        <v>3.13389999999999</v>
      </c>
      <c r="K6684" s="0" t="n">
        <v>351</v>
      </c>
      <c r="L6684" s="0" t="s">
        <v>20</v>
      </c>
      <c r="M6684" s="0" t="n">
        <f aca="false">35.3*G6684</f>
        <v>0.02334491230918</v>
      </c>
      <c r="N6684" s="0" t="n">
        <f aca="false">M6684*1000/365</f>
        <v>0.0639586638607671</v>
      </c>
      <c r="O6684" s="0" t="n">
        <f aca="false">Table1[[#This Row],[Detection frequency 2021]]/100*365</f>
        <v>11.438735</v>
      </c>
      <c r="P6684" s="0" t="n">
        <f aca="false">Table1[[#This Row],[Flared days/year]]/12</f>
        <v>0.953227916666664</v>
      </c>
      <c r="Q6684" s="2" t="n">
        <f aca="false">Table1[[#This Row],['#days per month]]-P6740</f>
        <v>-0.196239208333333</v>
      </c>
    </row>
    <row r="6685" customFormat="false" ht="15.75" hidden="true" customHeight="false" outlineLevel="0" collapsed="false">
      <c r="A6685" s="0" t="s">
        <v>345</v>
      </c>
      <c r="B6685" s="0" t="s">
        <v>346</v>
      </c>
      <c r="C6685" s="0" t="s">
        <v>6862</v>
      </c>
      <c r="D6685" s="0" t="n">
        <v>4581</v>
      </c>
      <c r="E6685" s="0" t="n">
        <v>-22.430805</v>
      </c>
      <c r="F6685" s="0" t="n">
        <v>-63.8285</v>
      </c>
      <c r="G6685" s="0" t="n">
        <v>0.000661258513399999</v>
      </c>
      <c r="H6685" s="0" t="n">
        <v>1847</v>
      </c>
      <c r="I6685" s="0" t="n">
        <v>1.6015</v>
      </c>
      <c r="J6685" s="0" t="n">
        <v>6.03015</v>
      </c>
      <c r="K6685" s="0" t="n">
        <v>199</v>
      </c>
      <c r="L6685" s="0" t="s">
        <v>20</v>
      </c>
      <c r="M6685" s="0" t="n">
        <f aca="false">35.3*G6685</f>
        <v>0.02334242552302</v>
      </c>
      <c r="N6685" s="0" t="n">
        <f aca="false">M6685*1000/365</f>
        <v>0.0639518507479999</v>
      </c>
      <c r="O6685" s="0" t="n">
        <f aca="false">Table1[[#This Row],[Detection frequency 2021]]/100*365</f>
        <v>22.0100475</v>
      </c>
      <c r="P6685" s="0" t="n">
        <f aca="false">Table1[[#This Row],[Flared days/year]]/12</f>
        <v>1.834170625</v>
      </c>
      <c r="Q6685" s="2" t="n">
        <f aca="false">Table1[[#This Row],['#days per month]]-P6741</f>
        <v>0.0343677916666665</v>
      </c>
    </row>
    <row r="6686" customFormat="false" ht="15.75" hidden="true" customHeight="false" outlineLevel="0" collapsed="false">
      <c r="A6686" s="0" t="s">
        <v>645</v>
      </c>
      <c r="B6686" s="0" t="s">
        <v>646</v>
      </c>
      <c r="C6686" s="0" t="s">
        <v>6863</v>
      </c>
      <c r="D6686" s="0" t="n">
        <v>1497</v>
      </c>
      <c r="E6686" s="0" t="n">
        <v>32.07369</v>
      </c>
      <c r="F6686" s="0" t="n">
        <v>-103.849199</v>
      </c>
      <c r="G6686" s="0" t="n">
        <v>0.000660398470499999</v>
      </c>
      <c r="H6686" s="0" t="n">
        <v>1956.27</v>
      </c>
      <c r="I6686" s="0" t="n">
        <v>1.6015</v>
      </c>
      <c r="J6686" s="0" t="n">
        <v>3.01205</v>
      </c>
      <c r="K6686" s="0" t="n">
        <v>332</v>
      </c>
      <c r="L6686" s="0" t="s">
        <v>20</v>
      </c>
      <c r="M6686" s="0" t="n">
        <f aca="false">35.3*G6686</f>
        <v>0.02331206600865</v>
      </c>
      <c r="N6686" s="0" t="n">
        <f aca="false">M6686*1000/365</f>
        <v>0.0638686739963013</v>
      </c>
      <c r="O6686" s="0" t="n">
        <f aca="false">Table1[[#This Row],[Detection frequency 2021]]/100*365</f>
        <v>10.9939825</v>
      </c>
      <c r="P6686" s="0" t="n">
        <f aca="false">Table1[[#This Row],[Flared days/year]]/12</f>
        <v>0.916165208333333</v>
      </c>
      <c r="Q6686" s="2" t="n">
        <f aca="false">Table1[[#This Row],['#days per month]]-P6742</f>
        <v>0.634529383333333</v>
      </c>
    </row>
    <row r="6687" customFormat="false" ht="15.75" hidden="false" customHeight="false" outlineLevel="0" collapsed="false">
      <c r="A6687" s="0" t="s">
        <v>240</v>
      </c>
      <c r="B6687" s="0" t="s">
        <v>241</v>
      </c>
      <c r="C6687" s="0" t="s">
        <v>6864</v>
      </c>
      <c r="D6687" s="0" t="n">
        <v>7659</v>
      </c>
      <c r="E6687" s="0" t="n">
        <v>25.078384</v>
      </c>
      <c r="F6687" s="0" t="n">
        <v>48.083415</v>
      </c>
      <c r="G6687" s="0" t="n">
        <v>0.0013453477902</v>
      </c>
      <c r="H6687" s="0" t="n">
        <v>1678</v>
      </c>
      <c r="I6687" s="0" t="n">
        <v>1.6015</v>
      </c>
      <c r="J6687" s="0" t="n">
        <v>2.30179</v>
      </c>
      <c r="K6687" s="0" t="n">
        <v>391</v>
      </c>
      <c r="L6687" s="0" t="s">
        <v>20</v>
      </c>
      <c r="M6687" s="0" t="n">
        <f aca="false">35.3*G6687</f>
        <v>0.04749077699406</v>
      </c>
      <c r="N6687" s="0" t="n">
        <f aca="false">M6687*1000/365</f>
        <v>0.130111717791945</v>
      </c>
      <c r="O6687" s="0" t="n">
        <f aca="false">Table1[[#This Row],[Detection frequency 2021]]/100*365</f>
        <v>8.4015335</v>
      </c>
      <c r="P6687" s="2" t="n">
        <f aca="false">Table1[[#This Row],[Flared days/year]]/12</f>
        <v>0.700127791666667</v>
      </c>
      <c r="Q6687" s="2"/>
    </row>
    <row r="6688" customFormat="false" ht="15.75" hidden="true" customHeight="false" outlineLevel="0" collapsed="false">
      <c r="A6688" s="0" t="s">
        <v>78</v>
      </c>
      <c r="B6688" s="0" t="s">
        <v>79</v>
      </c>
      <c r="C6688" s="0" t="s">
        <v>6865</v>
      </c>
      <c r="D6688" s="0" t="n">
        <v>8529</v>
      </c>
      <c r="E6688" s="0" t="n">
        <v>22.154111</v>
      </c>
      <c r="F6688" s="0" t="n">
        <v>56.070713</v>
      </c>
      <c r="G6688" s="0" t="n">
        <v>0.0016696632166</v>
      </c>
      <c r="H6688" s="0" t="n">
        <v>1751</v>
      </c>
      <c r="I6688" s="0" t="n">
        <v>1.6015</v>
      </c>
      <c r="J6688" s="0" t="n">
        <v>1.90217</v>
      </c>
      <c r="K6688" s="0" t="n">
        <v>368</v>
      </c>
      <c r="L6688" s="0" t="s">
        <v>20</v>
      </c>
      <c r="M6688" s="0" t="n">
        <f aca="false">35.3*G6688</f>
        <v>0.05893911154598</v>
      </c>
      <c r="N6688" s="0" t="n">
        <f aca="false">M6688*1000/365</f>
        <v>0.161477017934192</v>
      </c>
      <c r="O6688" s="0" t="n">
        <f aca="false">Table1[[#This Row],[Detection frequency 2021]]/100*365</f>
        <v>6.9429205</v>
      </c>
      <c r="P6688" s="0" t="n">
        <f aca="false">Table1[[#This Row],[Flared days/year]]/12</f>
        <v>0.578576708333333</v>
      </c>
      <c r="Q6688" s="2" t="n">
        <f aca="false">Table1[[#This Row],['#days per month]]-P6744</f>
        <v>-0.22657070833333</v>
      </c>
    </row>
    <row r="6689" customFormat="false" ht="15.75" hidden="true" customHeight="false" outlineLevel="0" collapsed="false">
      <c r="A6689" s="0" t="s">
        <v>645</v>
      </c>
      <c r="B6689" s="0" t="s">
        <v>646</v>
      </c>
      <c r="C6689" s="0" t="s">
        <v>6866</v>
      </c>
      <c r="D6689" s="0" t="n">
        <v>1269</v>
      </c>
      <c r="E6689" s="0" t="n">
        <v>32.305385</v>
      </c>
      <c r="F6689" s="0" t="n">
        <v>-104.15252</v>
      </c>
      <c r="G6689" s="0" t="n">
        <v>0.0006593388272</v>
      </c>
      <c r="H6689" s="0" t="n">
        <v>1897.95</v>
      </c>
      <c r="I6689" s="0" t="n">
        <v>1.41081</v>
      </c>
      <c r="J6689" s="0" t="n">
        <v>3.26409</v>
      </c>
      <c r="K6689" s="0" t="n">
        <v>337</v>
      </c>
      <c r="L6689" s="0" t="s">
        <v>20</v>
      </c>
      <c r="M6689" s="0" t="n">
        <f aca="false">35.3*G6689</f>
        <v>0.02327466060016</v>
      </c>
      <c r="N6689" s="0" t="n">
        <f aca="false">M6689*1000/365</f>
        <v>0.0637661934250959</v>
      </c>
      <c r="O6689" s="0" t="n">
        <f aca="false">Table1[[#This Row],[Detection frequency 2021]]/100*365</f>
        <v>11.9139285</v>
      </c>
      <c r="P6689" s="0" t="n">
        <f aca="false">Table1[[#This Row],[Flared days/year]]/12</f>
        <v>0.992827375</v>
      </c>
      <c r="Q6689" s="2" t="n">
        <f aca="false">Table1[[#This Row],['#days per month]]-P6745</f>
        <v>-0.193142791666667</v>
      </c>
    </row>
    <row r="6690" customFormat="false" ht="15.75" hidden="true" customHeight="false" outlineLevel="0" collapsed="false">
      <c r="A6690" s="0" t="s">
        <v>645</v>
      </c>
      <c r="B6690" s="0" t="s">
        <v>646</v>
      </c>
      <c r="C6690" s="0" t="s">
        <v>6867</v>
      </c>
      <c r="D6690" s="0" t="n">
        <v>3217</v>
      </c>
      <c r="E6690" s="0" t="n">
        <v>28.892602</v>
      </c>
      <c r="F6690" s="0" t="n">
        <v>-97.833678</v>
      </c>
      <c r="G6690" s="0" t="n">
        <v>0.000657976848</v>
      </c>
      <c r="H6690" s="0" t="n">
        <v>1885.26</v>
      </c>
      <c r="I6690" s="0" t="n">
        <v>1.6015</v>
      </c>
      <c r="J6690" s="0" t="n">
        <v>3.44828</v>
      </c>
      <c r="K6690" s="0" t="n">
        <v>319</v>
      </c>
      <c r="L6690" s="0" t="s">
        <v>20</v>
      </c>
      <c r="M6690" s="0" t="n">
        <f aca="false">35.3*G6690</f>
        <v>0.0232265827344</v>
      </c>
      <c r="N6690" s="0" t="n">
        <f aca="false">M6690*1000/365</f>
        <v>0.0636344732449315</v>
      </c>
      <c r="O6690" s="0" t="n">
        <f aca="false">Table1[[#This Row],[Detection frequency 2021]]/100*365</f>
        <v>12.586222</v>
      </c>
      <c r="P6690" s="0" t="n">
        <f aca="false">Table1[[#This Row],[Flared days/year]]/12</f>
        <v>1.04885183333333</v>
      </c>
      <c r="Q6690" s="2" t="n">
        <f aca="false">Table1[[#This Row],['#days per month]]-P6746</f>
        <v>-0.65145808333333</v>
      </c>
    </row>
    <row r="6691" customFormat="false" ht="15.75" hidden="true" customHeight="false" outlineLevel="0" collapsed="false">
      <c r="A6691" s="0" t="s">
        <v>645</v>
      </c>
      <c r="B6691" s="0" t="s">
        <v>646</v>
      </c>
      <c r="C6691" s="0" t="s">
        <v>6868</v>
      </c>
      <c r="D6691" s="0" t="n">
        <v>1766</v>
      </c>
      <c r="E6691" s="0" t="n">
        <v>32.1917229999999</v>
      </c>
      <c r="F6691" s="0" t="n">
        <v>-103.574836</v>
      </c>
      <c r="G6691" s="0" t="n">
        <v>0.0006571989935</v>
      </c>
      <c r="H6691" s="0" t="n">
        <v>1906.76</v>
      </c>
      <c r="I6691" s="0" t="n">
        <v>1.6015</v>
      </c>
      <c r="J6691" s="0" t="n">
        <v>2.68657</v>
      </c>
      <c r="K6691" s="0" t="n">
        <v>335</v>
      </c>
      <c r="L6691" s="0" t="s">
        <v>20</v>
      </c>
      <c r="M6691" s="0" t="n">
        <f aca="false">35.3*G6691</f>
        <v>0.02319912447055</v>
      </c>
      <c r="N6691" s="0" t="n">
        <f aca="false">M6691*1000/365</f>
        <v>0.0635592451247945</v>
      </c>
      <c r="O6691" s="0" t="n">
        <f aca="false">Table1[[#This Row],[Detection frequency 2021]]/100*365</f>
        <v>9.8059805</v>
      </c>
      <c r="P6691" s="0" t="n">
        <f aca="false">Table1[[#This Row],[Flared days/year]]/12</f>
        <v>0.817165041666667</v>
      </c>
      <c r="Q6691" s="2" t="n">
        <f aca="false">Table1[[#This Row],['#days per month]]-P6747</f>
        <v>-0.38984433333333</v>
      </c>
    </row>
    <row r="6692" customFormat="false" ht="15.75" hidden="true" customHeight="false" outlineLevel="0" collapsed="false">
      <c r="A6692" s="0" t="s">
        <v>645</v>
      </c>
      <c r="B6692" s="0" t="s">
        <v>646</v>
      </c>
      <c r="C6692" s="0" t="s">
        <v>6869</v>
      </c>
      <c r="D6692" s="0" t="n">
        <v>3082</v>
      </c>
      <c r="E6692" s="0" t="n">
        <v>28.632908</v>
      </c>
      <c r="F6692" s="0" t="n">
        <v>-98.400451</v>
      </c>
      <c r="G6692" s="0" t="n">
        <v>0.0006570580991</v>
      </c>
      <c r="H6692" s="0" t="n">
        <v>1875.33</v>
      </c>
      <c r="I6692" s="0" t="n">
        <v>1.6015</v>
      </c>
      <c r="J6692" s="0" t="n">
        <v>5.88235</v>
      </c>
      <c r="K6692" s="0" t="n">
        <v>306</v>
      </c>
      <c r="L6692" s="0" t="s">
        <v>20</v>
      </c>
      <c r="M6692" s="0" t="n">
        <f aca="false">35.3*G6692</f>
        <v>0.02319415089823</v>
      </c>
      <c r="N6692" s="0" t="n">
        <f aca="false">M6692*1000/365</f>
        <v>0.0635456188992603</v>
      </c>
      <c r="O6692" s="0" t="n">
        <f aca="false">Table1[[#This Row],[Detection frequency 2021]]/100*365</f>
        <v>21.4705775</v>
      </c>
      <c r="P6692" s="0" t="n">
        <f aca="false">Table1[[#This Row],[Flared days/year]]/12</f>
        <v>1.78921479166667</v>
      </c>
      <c r="Q6692" s="2" t="n">
        <f aca="false">Table1[[#This Row],['#days per month]]-P6748</f>
        <v>0.781434583333333</v>
      </c>
    </row>
    <row r="6693" customFormat="false" ht="15.75" hidden="true" customHeight="false" outlineLevel="0" collapsed="false">
      <c r="A6693" s="0" t="s">
        <v>645</v>
      </c>
      <c r="B6693" s="0" t="s">
        <v>646</v>
      </c>
      <c r="C6693" s="0" t="s">
        <v>6870</v>
      </c>
      <c r="D6693" s="0" t="n">
        <v>2966</v>
      </c>
      <c r="E6693" s="0" t="n">
        <v>28.275986</v>
      </c>
      <c r="F6693" s="0" t="n">
        <v>-99.046408</v>
      </c>
      <c r="G6693" s="0" t="n">
        <v>0.0006569817813</v>
      </c>
      <c r="H6693" s="0" t="n">
        <v>1950.88</v>
      </c>
      <c r="I6693" s="0" t="n">
        <v>1.6015</v>
      </c>
      <c r="J6693" s="0" t="n">
        <v>2.25806</v>
      </c>
      <c r="K6693" s="0" t="n">
        <v>310</v>
      </c>
      <c r="L6693" s="0" t="s">
        <v>20</v>
      </c>
      <c r="M6693" s="0" t="n">
        <f aca="false">35.3*G6693</f>
        <v>0.02319145687989</v>
      </c>
      <c r="N6693" s="0" t="n">
        <f aca="false">M6693*1000/365</f>
        <v>0.0635382380270959</v>
      </c>
      <c r="O6693" s="0" t="n">
        <f aca="false">Table1[[#This Row],[Detection frequency 2021]]/100*365</f>
        <v>8.241919</v>
      </c>
      <c r="P6693" s="0" t="n">
        <f aca="false">Table1[[#This Row],[Flared days/year]]/12</f>
        <v>0.686826583333333</v>
      </c>
      <c r="Q6693" s="2" t="n">
        <f aca="false">Table1[[#This Row],['#days per month]]-P6749</f>
        <v>-1.028059</v>
      </c>
    </row>
    <row r="6694" customFormat="false" ht="15.75" hidden="true" customHeight="false" outlineLevel="0" collapsed="false">
      <c r="A6694" s="0" t="s">
        <v>645</v>
      </c>
      <c r="B6694" s="0" t="s">
        <v>646</v>
      </c>
      <c r="C6694" s="0" t="s">
        <v>6871</v>
      </c>
      <c r="D6694" s="0" t="n">
        <v>2018</v>
      </c>
      <c r="E6694" s="0" t="n">
        <v>31.747951</v>
      </c>
      <c r="F6694" s="0" t="n">
        <v>-103.281881</v>
      </c>
      <c r="G6694" s="0" t="n">
        <v>0.0006566178041</v>
      </c>
      <c r="H6694" s="0" t="n">
        <v>1849.84</v>
      </c>
      <c r="I6694" s="0" t="n">
        <v>2.78405999999999</v>
      </c>
      <c r="J6694" s="0" t="n">
        <v>4.67836</v>
      </c>
      <c r="K6694" s="0" t="n">
        <v>342</v>
      </c>
      <c r="L6694" s="0" t="s">
        <v>20</v>
      </c>
      <c r="M6694" s="0" t="n">
        <f aca="false">35.3*G6694</f>
        <v>0.02317860848473</v>
      </c>
      <c r="N6694" s="0" t="n">
        <f aca="false">M6694*1000/365</f>
        <v>0.0635030369444658</v>
      </c>
      <c r="O6694" s="0" t="n">
        <f aca="false">Table1[[#This Row],[Detection frequency 2021]]/100*365</f>
        <v>17.076014</v>
      </c>
      <c r="P6694" s="0" t="n">
        <f aca="false">Table1[[#This Row],[Flared days/year]]/12</f>
        <v>1.42300116666667</v>
      </c>
      <c r="Q6694" s="2" t="n">
        <f aca="false">Table1[[#This Row],['#days per month]]-P6750</f>
        <v>-0.508216874999997</v>
      </c>
    </row>
    <row r="6695" customFormat="false" ht="15.75" hidden="true" customHeight="false" outlineLevel="0" collapsed="false">
      <c r="A6695" s="0" t="s">
        <v>24</v>
      </c>
      <c r="B6695" s="0" t="s">
        <v>25</v>
      </c>
      <c r="C6695" s="0" t="s">
        <v>6872</v>
      </c>
      <c r="D6695" s="0" t="n">
        <v>10282</v>
      </c>
      <c r="E6695" s="0" t="n">
        <v>60.437473</v>
      </c>
      <c r="F6695" s="0" t="n">
        <v>96.191726</v>
      </c>
      <c r="G6695" s="0" t="n">
        <v>0.0006559955205</v>
      </c>
      <c r="H6695" s="0" t="n">
        <v>1753.82</v>
      </c>
      <c r="I6695" s="0" t="n">
        <v>1.6015</v>
      </c>
      <c r="J6695" s="0" t="n">
        <v>4.4</v>
      </c>
      <c r="K6695" s="0" t="n">
        <v>250</v>
      </c>
      <c r="L6695" s="0" t="s">
        <v>20</v>
      </c>
      <c r="M6695" s="0" t="n">
        <f aca="false">35.3*G6695</f>
        <v>0.02315664187365</v>
      </c>
      <c r="N6695" s="0" t="n">
        <f aca="false">M6695*1000/365</f>
        <v>0.0634428544483562</v>
      </c>
      <c r="O6695" s="0" t="n">
        <f aca="false">Table1[[#This Row],[Detection frequency 2021]]/100*365</f>
        <v>16.06</v>
      </c>
      <c r="P6695" s="0" t="n">
        <f aca="false">Table1[[#This Row],[Flared days/year]]/12</f>
        <v>1.33833333333333</v>
      </c>
      <c r="Q6695" s="2" t="n">
        <f aca="false">Table1[[#This Row],['#days per month]]-P6751</f>
        <v>0.582640375</v>
      </c>
    </row>
    <row r="6696" customFormat="false" ht="15.75" hidden="true" customHeight="false" outlineLevel="0" collapsed="false">
      <c r="A6696" s="0" t="s">
        <v>24</v>
      </c>
      <c r="B6696" s="0" t="s">
        <v>25</v>
      </c>
      <c r="C6696" s="0" t="s">
        <v>6873</v>
      </c>
      <c r="D6696" s="0" t="n">
        <v>10424</v>
      </c>
      <c r="E6696" s="0" t="n">
        <v>58.2294599999999</v>
      </c>
      <c r="F6696" s="0" t="n">
        <v>106.660631</v>
      </c>
      <c r="G6696" s="0" t="n">
        <v>0.0006559045262</v>
      </c>
      <c r="H6696" s="0" t="n">
        <v>1547.14</v>
      </c>
      <c r="I6696" s="0" t="n">
        <v>1.6015</v>
      </c>
      <c r="J6696" s="0" t="n">
        <v>0.668895999999999</v>
      </c>
      <c r="K6696" s="0" t="n">
        <v>299</v>
      </c>
      <c r="L6696" s="0" t="s">
        <v>20</v>
      </c>
      <c r="M6696" s="0" t="n">
        <f aca="false">35.3*G6696</f>
        <v>0.02315342977486</v>
      </c>
      <c r="N6696" s="0" t="n">
        <f aca="false">M6696*1000/365</f>
        <v>0.0634340541776986</v>
      </c>
      <c r="O6696" s="0" t="n">
        <f aca="false">Table1[[#This Row],[Detection frequency 2021]]/100*365</f>
        <v>2.4414704</v>
      </c>
      <c r="P6696" s="0" t="n">
        <f aca="false">Table1[[#This Row],[Flared days/year]]/12</f>
        <v>0.203455866666666</v>
      </c>
      <c r="Q6696" s="2" t="n">
        <f aca="false">Table1[[#This Row],['#days per month]]-P6752</f>
        <v>-1.00577088333333</v>
      </c>
    </row>
    <row r="6697" customFormat="false" ht="15.75" hidden="true" customHeight="false" outlineLevel="0" collapsed="false">
      <c r="A6697" s="0" t="s">
        <v>78</v>
      </c>
      <c r="B6697" s="0" t="s">
        <v>79</v>
      </c>
      <c r="C6697" s="0" t="s">
        <v>6874</v>
      </c>
      <c r="D6697" s="0" t="n">
        <v>8568</v>
      </c>
      <c r="E6697" s="0" t="n">
        <v>21.949859</v>
      </c>
      <c r="F6697" s="0" t="n">
        <v>56.5913209999999</v>
      </c>
      <c r="G6697" s="0" t="n">
        <v>0.0008405583786</v>
      </c>
      <c r="H6697" s="0" t="n">
        <v>1363.17</v>
      </c>
      <c r="I6697" s="0" t="n">
        <v>1.6015</v>
      </c>
      <c r="J6697" s="0" t="n">
        <v>1.89702</v>
      </c>
      <c r="K6697" s="0" t="n">
        <v>369</v>
      </c>
      <c r="L6697" s="0" t="s">
        <v>20</v>
      </c>
      <c r="M6697" s="0" t="n">
        <f aca="false">35.3*G6697</f>
        <v>0.02967171076458</v>
      </c>
      <c r="N6697" s="0" t="n">
        <f aca="false">M6697*1000/365</f>
        <v>0.0812923582591233</v>
      </c>
      <c r="O6697" s="0" t="n">
        <f aca="false">Table1[[#This Row],[Detection frequency 2021]]/100*365</f>
        <v>6.924123</v>
      </c>
      <c r="P6697" s="0" t="n">
        <f aca="false">Table1[[#This Row],[Flared days/year]]/12</f>
        <v>0.57701025</v>
      </c>
      <c r="Q6697" s="2" t="n">
        <f aca="false">Table1[[#This Row],['#days per month]]-P6753</f>
        <v>-1.48126125</v>
      </c>
    </row>
    <row r="6698" customFormat="false" ht="15.75" hidden="true" customHeight="false" outlineLevel="0" collapsed="false">
      <c r="A6698" s="0" t="s">
        <v>598</v>
      </c>
      <c r="B6698" s="0" t="s">
        <v>599</v>
      </c>
      <c r="C6698" s="0" t="s">
        <v>6875</v>
      </c>
      <c r="D6698" s="0" t="n">
        <v>250</v>
      </c>
      <c r="E6698" s="0" t="n">
        <v>54.2723189999999</v>
      </c>
      <c r="F6698" s="0" t="n">
        <v>-116.467033</v>
      </c>
      <c r="G6698" s="0" t="n">
        <v>0.0006553027897</v>
      </c>
      <c r="H6698" s="0" t="n">
        <v>1713.26</v>
      </c>
      <c r="I6698" s="0" t="n">
        <v>1.6015</v>
      </c>
      <c r="J6698" s="0" t="n">
        <v>5.69395</v>
      </c>
      <c r="K6698" s="0" t="n">
        <v>281</v>
      </c>
      <c r="L6698" s="0" t="s">
        <v>20</v>
      </c>
      <c r="M6698" s="0" t="n">
        <f aca="false">35.3*G6698</f>
        <v>0.02313218847641</v>
      </c>
      <c r="N6698" s="0" t="n">
        <f aca="false">M6698*1000/365</f>
        <v>0.0633758588394795</v>
      </c>
      <c r="O6698" s="0" t="n">
        <f aca="false">Table1[[#This Row],[Detection frequency 2021]]/100*365</f>
        <v>20.7829175</v>
      </c>
      <c r="P6698" s="0" t="n">
        <f aca="false">Table1[[#This Row],[Flared days/year]]/12</f>
        <v>1.73190979166667</v>
      </c>
      <c r="Q6698" s="2" t="n">
        <f aca="false">Table1[[#This Row],['#days per month]]-P6754</f>
        <v>0.353511625000003</v>
      </c>
    </row>
    <row r="6699" customFormat="false" ht="15.75" hidden="true" customHeight="false" outlineLevel="0" collapsed="false">
      <c r="A6699" s="0" t="s">
        <v>161</v>
      </c>
      <c r="B6699" s="0" t="s">
        <v>162</v>
      </c>
      <c r="C6699" s="0" t="s">
        <v>6876</v>
      </c>
      <c r="D6699" s="0" t="n">
        <v>10572</v>
      </c>
      <c r="E6699" s="0" t="n">
        <v>43.16094</v>
      </c>
      <c r="F6699" s="0" t="n">
        <v>91.3482109999999</v>
      </c>
      <c r="G6699" s="0" t="n">
        <v>0.0006545660294</v>
      </c>
      <c r="H6699" s="0" t="n">
        <v>1708.29</v>
      </c>
      <c r="I6699" s="0" t="n">
        <v>1.6015</v>
      </c>
      <c r="J6699" s="0" t="n">
        <v>6.0274</v>
      </c>
      <c r="K6699" s="0" t="n">
        <v>365</v>
      </c>
      <c r="L6699" s="0" t="s">
        <v>20</v>
      </c>
      <c r="M6699" s="0" t="n">
        <f aca="false">35.3*G6699</f>
        <v>0.02310618083782</v>
      </c>
      <c r="N6699" s="0" t="n">
        <f aca="false">M6699*1000/365</f>
        <v>0.0633046050351233</v>
      </c>
      <c r="O6699" s="0" t="n">
        <f aca="false">Table1[[#This Row],[Detection frequency 2021]]/100*365</f>
        <v>22.00001</v>
      </c>
      <c r="P6699" s="0" t="n">
        <f aca="false">Table1[[#This Row],[Flared days/year]]/12</f>
        <v>1.83333416666667</v>
      </c>
      <c r="Q6699" s="2" t="n">
        <f aca="false">Table1[[#This Row],['#days per month]]-P6755</f>
        <v>0.396326125</v>
      </c>
    </row>
    <row r="6700" customFormat="false" ht="15.75" hidden="true" customHeight="false" outlineLevel="0" collapsed="false">
      <c r="A6700" s="0" t="s">
        <v>645</v>
      </c>
      <c r="B6700" s="0" t="s">
        <v>646</v>
      </c>
      <c r="C6700" s="0" t="s">
        <v>6877</v>
      </c>
      <c r="D6700" s="0" t="n">
        <v>1319</v>
      </c>
      <c r="E6700" s="0" t="n">
        <v>32.232668</v>
      </c>
      <c r="F6700" s="0" t="n">
        <v>-104.085218</v>
      </c>
      <c r="G6700" s="0" t="n">
        <v>0.000653427133</v>
      </c>
      <c r="H6700" s="0" t="n">
        <v>1905.86</v>
      </c>
      <c r="I6700" s="0" t="n">
        <v>1.50385</v>
      </c>
      <c r="J6700" s="0" t="n">
        <v>4.7619</v>
      </c>
      <c r="K6700" s="0" t="n">
        <v>336</v>
      </c>
      <c r="L6700" s="0" t="s">
        <v>20</v>
      </c>
      <c r="M6700" s="0" t="n">
        <f aca="false">35.3*G6700</f>
        <v>0.0230659777949</v>
      </c>
      <c r="N6700" s="0" t="n">
        <f aca="false">M6700*1000/365</f>
        <v>0.0631944597120548</v>
      </c>
      <c r="O6700" s="0" t="n">
        <f aca="false">Table1[[#This Row],[Detection frequency 2021]]/100*365</f>
        <v>17.380935</v>
      </c>
      <c r="P6700" s="0" t="n">
        <f aca="false">Table1[[#This Row],[Flared days/year]]/12</f>
        <v>1.44841125</v>
      </c>
      <c r="Q6700" s="2" t="n">
        <f aca="false">Table1[[#This Row],['#days per month]]-P6756</f>
        <v>0.337688875</v>
      </c>
    </row>
    <row r="6701" customFormat="false" ht="15.75" hidden="true" customHeight="false" outlineLevel="0" collapsed="false">
      <c r="A6701" s="0" t="s">
        <v>28</v>
      </c>
      <c r="B6701" s="0" t="s">
        <v>29</v>
      </c>
      <c r="C6701" s="0" t="s">
        <v>6878</v>
      </c>
      <c r="D6701" s="0" t="n">
        <v>8215</v>
      </c>
      <c r="E6701" s="0" t="n">
        <v>26.875797</v>
      </c>
      <c r="F6701" s="0" t="n">
        <v>52.186512</v>
      </c>
      <c r="G6701" s="0" t="n">
        <v>0.0006519947066</v>
      </c>
      <c r="H6701" s="0" t="n">
        <v>1803.06</v>
      </c>
      <c r="I6701" s="0" t="n">
        <v>1.6015</v>
      </c>
      <c r="J6701" s="0" t="n">
        <v>6.14973</v>
      </c>
      <c r="K6701" s="0" t="n">
        <v>374</v>
      </c>
      <c r="L6701" s="0" t="s">
        <v>20</v>
      </c>
      <c r="M6701" s="0" t="n">
        <f aca="false">35.3*G6701</f>
        <v>0.02301541314298</v>
      </c>
      <c r="N6701" s="0" t="n">
        <f aca="false">M6701*1000/365</f>
        <v>0.0630559264191233</v>
      </c>
      <c r="O6701" s="0" t="n">
        <f aca="false">Table1[[#This Row],[Detection frequency 2021]]/100*365</f>
        <v>22.4465145</v>
      </c>
      <c r="P6701" s="0" t="n">
        <f aca="false">Table1[[#This Row],[Flared days/year]]/12</f>
        <v>1.870542875</v>
      </c>
      <c r="Q6701" s="2" t="n">
        <f aca="false">Table1[[#This Row],['#days per month]]-P6757</f>
        <v>0.571611291666666</v>
      </c>
    </row>
    <row r="6702" customFormat="false" ht="15.75" hidden="true" customHeight="false" outlineLevel="0" collapsed="false">
      <c r="A6702" s="0" t="s">
        <v>645</v>
      </c>
      <c r="B6702" s="0" t="s">
        <v>646</v>
      </c>
      <c r="C6702" s="0" t="s">
        <v>6879</v>
      </c>
      <c r="D6702" s="0" t="n">
        <v>504</v>
      </c>
      <c r="E6702" s="0" t="n">
        <v>48.633606</v>
      </c>
      <c r="F6702" s="0" t="n">
        <v>-103.654713</v>
      </c>
      <c r="G6702" s="0" t="n">
        <v>0.0006519506771</v>
      </c>
      <c r="H6702" s="0" t="n">
        <v>1881.67</v>
      </c>
      <c r="I6702" s="0" t="n">
        <v>1.6015</v>
      </c>
      <c r="J6702" s="0" t="n">
        <v>3.125</v>
      </c>
      <c r="K6702" s="0" t="n">
        <v>320</v>
      </c>
      <c r="L6702" s="0" t="s">
        <v>20</v>
      </c>
      <c r="M6702" s="0" t="n">
        <f aca="false">35.3*G6702</f>
        <v>0.02301385890163</v>
      </c>
      <c r="N6702" s="0" t="n">
        <f aca="false">M6702*1000/365</f>
        <v>0.0630516682236438</v>
      </c>
      <c r="O6702" s="0" t="n">
        <f aca="false">Table1[[#This Row],[Detection frequency 2021]]/100*365</f>
        <v>11.40625</v>
      </c>
      <c r="P6702" s="0" t="n">
        <f aca="false">Table1[[#This Row],[Flared days/year]]/12</f>
        <v>0.950520833333333</v>
      </c>
      <c r="Q6702" s="2" t="n">
        <f aca="false">Table1[[#This Row],['#days per month]]-P6758</f>
        <v>-0.337482041666667</v>
      </c>
    </row>
    <row r="6703" customFormat="false" ht="15.75" hidden="true" customHeight="false" outlineLevel="0" collapsed="false">
      <c r="A6703" s="0" t="s">
        <v>72</v>
      </c>
      <c r="B6703" s="0" t="s">
        <v>73</v>
      </c>
      <c r="C6703" s="0" t="s">
        <v>6880</v>
      </c>
      <c r="D6703" s="0" t="n">
        <v>9539</v>
      </c>
      <c r="E6703" s="0" t="n">
        <v>46.425644</v>
      </c>
      <c r="F6703" s="0" t="n">
        <v>65.698413</v>
      </c>
      <c r="G6703" s="0" t="n">
        <v>0.0006519213241</v>
      </c>
      <c r="H6703" s="0" t="n">
        <v>1778.48</v>
      </c>
      <c r="I6703" s="0" t="n">
        <v>1.6015</v>
      </c>
      <c r="J6703" s="0" t="n">
        <v>8.06045</v>
      </c>
      <c r="K6703" s="0" t="n">
        <v>397</v>
      </c>
      <c r="L6703" s="0" t="s">
        <v>20</v>
      </c>
      <c r="M6703" s="0" t="n">
        <f aca="false">35.3*G6703</f>
        <v>0.02301282274073</v>
      </c>
      <c r="N6703" s="0" t="n">
        <f aca="false">M6703*1000/365</f>
        <v>0.0630488294266575</v>
      </c>
      <c r="O6703" s="0" t="n">
        <f aca="false">Table1[[#This Row],[Detection frequency 2021]]/100*365</f>
        <v>29.4206425</v>
      </c>
      <c r="P6703" s="0" t="n">
        <f aca="false">Table1[[#This Row],[Flared days/year]]/12</f>
        <v>2.45172020833333</v>
      </c>
      <c r="Q6703" s="2" t="n">
        <f aca="false">Table1[[#This Row],['#days per month]]-P6759</f>
        <v>1.31219020833334</v>
      </c>
    </row>
    <row r="6704" customFormat="false" ht="15.75" hidden="true" customHeight="false" outlineLevel="0" collapsed="false">
      <c r="A6704" s="0" t="s">
        <v>598</v>
      </c>
      <c r="B6704" s="0" t="s">
        <v>599</v>
      </c>
      <c r="C6704" s="0" t="s">
        <v>6881</v>
      </c>
      <c r="D6704" s="0" t="n">
        <v>264</v>
      </c>
      <c r="E6704" s="0" t="n">
        <v>56.924939</v>
      </c>
      <c r="F6704" s="0" t="n">
        <v>-115.905107</v>
      </c>
      <c r="G6704" s="0" t="n">
        <v>0.0006516366</v>
      </c>
      <c r="H6704" s="0" t="n">
        <v>1790.67</v>
      </c>
      <c r="I6704" s="0" t="n">
        <v>1.6015</v>
      </c>
      <c r="J6704" s="0" t="n">
        <v>3.27381</v>
      </c>
      <c r="K6704" s="0" t="n">
        <v>336</v>
      </c>
      <c r="L6704" s="0" t="s">
        <v>20</v>
      </c>
      <c r="M6704" s="0" t="n">
        <f aca="false">35.3*G6704</f>
        <v>0.02300277198</v>
      </c>
      <c r="N6704" s="0" t="n">
        <f aca="false">M6704*1000/365</f>
        <v>0.0630212930958904</v>
      </c>
      <c r="O6704" s="0" t="n">
        <f aca="false">Table1[[#This Row],[Detection frequency 2021]]/100*365</f>
        <v>11.9494065</v>
      </c>
      <c r="P6704" s="0" t="n">
        <f aca="false">Table1[[#This Row],[Flared days/year]]/12</f>
        <v>0.995783875</v>
      </c>
      <c r="Q6704" s="2" t="n">
        <f aca="false">Table1[[#This Row],['#days per month]]-P6760</f>
        <v>-0.157950708333333</v>
      </c>
    </row>
    <row r="6705" customFormat="false" ht="15.75" hidden="true" customHeight="false" outlineLevel="0" collapsed="false">
      <c r="A6705" s="0" t="s">
        <v>645</v>
      </c>
      <c r="B6705" s="0" t="s">
        <v>646</v>
      </c>
      <c r="C6705" s="0" t="s">
        <v>6882</v>
      </c>
      <c r="D6705" s="0" t="n">
        <v>1246</v>
      </c>
      <c r="E6705" s="0" t="n">
        <v>32.312402</v>
      </c>
      <c r="F6705" s="0" t="n">
        <v>-104.241076</v>
      </c>
      <c r="G6705" s="0" t="n">
        <v>0.0006511346637</v>
      </c>
      <c r="H6705" s="0" t="n">
        <v>1761.57</v>
      </c>
      <c r="I6705" s="0" t="n">
        <v>1.6015</v>
      </c>
      <c r="J6705" s="0" t="n">
        <v>2.63158</v>
      </c>
      <c r="K6705" s="0" t="n">
        <v>342</v>
      </c>
      <c r="L6705" s="0" t="s">
        <v>20</v>
      </c>
      <c r="M6705" s="0" t="n">
        <f aca="false">35.3*G6705</f>
        <v>0.02298505362861</v>
      </c>
      <c r="N6705" s="0" t="n">
        <f aca="false">M6705*1000/365</f>
        <v>0.0629727496674247</v>
      </c>
      <c r="O6705" s="0" t="n">
        <f aca="false">Table1[[#This Row],[Detection frequency 2021]]/100*365</f>
        <v>9.605267</v>
      </c>
      <c r="P6705" s="0" t="n">
        <f aca="false">Table1[[#This Row],[Flared days/year]]/12</f>
        <v>0.800438916666667</v>
      </c>
      <c r="Q6705" s="2" t="n">
        <f aca="false">Table1[[#This Row],['#days per month]]-P6761</f>
        <v>-1.78821408333333</v>
      </c>
    </row>
    <row r="6706" customFormat="false" ht="15.75" hidden="true" customHeight="false" outlineLevel="0" collapsed="false">
      <c r="A6706" s="0" t="s">
        <v>161</v>
      </c>
      <c r="B6706" s="0" t="s">
        <v>162</v>
      </c>
      <c r="C6706" s="0" t="s">
        <v>6883</v>
      </c>
      <c r="D6706" s="0" t="n">
        <v>9738</v>
      </c>
      <c r="E6706" s="0" t="n">
        <v>40.913237</v>
      </c>
      <c r="F6706" s="0" t="n">
        <v>83.920411</v>
      </c>
      <c r="G6706" s="0" t="n">
        <v>0.0006509967046</v>
      </c>
      <c r="H6706" s="0" t="n">
        <v>1787.88</v>
      </c>
      <c r="I6706" s="0" t="n">
        <v>1.6015</v>
      </c>
      <c r="J6706" s="0" t="n">
        <v>2.78552</v>
      </c>
      <c r="K6706" s="0" t="n">
        <v>359</v>
      </c>
      <c r="L6706" s="0" t="s">
        <v>20</v>
      </c>
      <c r="M6706" s="0" t="n">
        <f aca="false">35.3*G6706</f>
        <v>0.02298018367238</v>
      </c>
      <c r="N6706" s="0" t="n">
        <f aca="false">M6706*1000/365</f>
        <v>0.062959407321589</v>
      </c>
      <c r="O6706" s="0" t="n">
        <f aca="false">Table1[[#This Row],[Detection frequency 2021]]/100*365</f>
        <v>10.167148</v>
      </c>
      <c r="P6706" s="0" t="n">
        <f aca="false">Table1[[#This Row],[Flared days/year]]/12</f>
        <v>0.847262333333333</v>
      </c>
      <c r="Q6706" s="2" t="n">
        <f aca="false">Table1[[#This Row],['#days per month]]-P6762</f>
        <v>0.147134541666667</v>
      </c>
    </row>
    <row r="6707" customFormat="false" ht="15.75" hidden="true" customHeight="false" outlineLevel="0" collapsed="false">
      <c r="A6707" s="0" t="s">
        <v>161</v>
      </c>
      <c r="B6707" s="0" t="s">
        <v>162</v>
      </c>
      <c r="C6707" s="0" t="s">
        <v>6884</v>
      </c>
      <c r="D6707" s="0" t="n">
        <v>9733</v>
      </c>
      <c r="E6707" s="0" t="n">
        <v>41.5361989999999</v>
      </c>
      <c r="F6707" s="0" t="n">
        <v>83.733605</v>
      </c>
      <c r="G6707" s="0" t="n">
        <v>0.000650932128</v>
      </c>
      <c r="H6707" s="0" t="n">
        <v>1853.75</v>
      </c>
      <c r="I6707" s="0" t="n">
        <v>1.6015</v>
      </c>
      <c r="J6707" s="0" t="n">
        <v>5.98006999999999</v>
      </c>
      <c r="K6707" s="0" t="n">
        <v>301</v>
      </c>
      <c r="L6707" s="0" t="s">
        <v>20</v>
      </c>
      <c r="M6707" s="0" t="n">
        <f aca="false">35.3*G6707</f>
        <v>0.0229779041184</v>
      </c>
      <c r="N6707" s="0" t="n">
        <f aca="false">M6707*1000/365</f>
        <v>0.0629531619682192</v>
      </c>
      <c r="O6707" s="0" t="n">
        <f aca="false">Table1[[#This Row],[Detection frequency 2021]]/100*365</f>
        <v>21.8272555</v>
      </c>
      <c r="P6707" s="0" t="n">
        <f aca="false">Table1[[#This Row],[Flared days/year]]/12</f>
        <v>1.81893795833333</v>
      </c>
      <c r="Q6707" s="2" t="n">
        <f aca="false">Table1[[#This Row],['#days per month]]-P6763</f>
        <v>1.28059033333333</v>
      </c>
    </row>
    <row r="6708" customFormat="false" ht="15.75" hidden="true" customHeight="false" outlineLevel="0" collapsed="false">
      <c r="A6708" s="0" t="s">
        <v>645</v>
      </c>
      <c r="B6708" s="0" t="s">
        <v>646</v>
      </c>
      <c r="C6708" s="0" t="s">
        <v>6885</v>
      </c>
      <c r="D6708" s="0" t="n">
        <v>771</v>
      </c>
      <c r="E6708" s="0" t="n">
        <v>47.991659</v>
      </c>
      <c r="F6708" s="0" t="n">
        <v>-102.894933</v>
      </c>
      <c r="G6708" s="0" t="n">
        <v>0.0006507413335</v>
      </c>
      <c r="H6708" s="0" t="n">
        <v>1879.28</v>
      </c>
      <c r="I6708" s="0" t="n">
        <v>3.41037</v>
      </c>
      <c r="J6708" s="0" t="n">
        <v>3.46820999999999</v>
      </c>
      <c r="K6708" s="0" t="n">
        <v>346</v>
      </c>
      <c r="L6708" s="0" t="s">
        <v>20</v>
      </c>
      <c r="M6708" s="0" t="n">
        <f aca="false">35.3*G6708</f>
        <v>0.02297116907255</v>
      </c>
      <c r="N6708" s="0" t="n">
        <f aca="false">M6708*1000/365</f>
        <v>0.0629347097878082</v>
      </c>
      <c r="O6708" s="0" t="n">
        <f aca="false">Table1[[#This Row],[Detection frequency 2021]]/100*365</f>
        <v>12.6589665</v>
      </c>
      <c r="P6708" s="0" t="n">
        <f aca="false">Table1[[#This Row],[Flared days/year]]/12</f>
        <v>1.054913875</v>
      </c>
      <c r="Q6708" s="2" t="n">
        <f aca="false">Table1[[#This Row],['#days per month]]-P6764</f>
        <v>0.77392835833333</v>
      </c>
    </row>
    <row r="6709" customFormat="false" ht="15.75" hidden="true" customHeight="false" outlineLevel="0" collapsed="false">
      <c r="A6709" s="0" t="s">
        <v>645</v>
      </c>
      <c r="B6709" s="0" t="s">
        <v>646</v>
      </c>
      <c r="C6709" s="0" t="s">
        <v>6886</v>
      </c>
      <c r="D6709" s="0" t="n">
        <v>2744</v>
      </c>
      <c r="E6709" s="0" t="n">
        <v>31.174761</v>
      </c>
      <c r="F6709" s="0" t="n">
        <v>-101.32259</v>
      </c>
      <c r="G6709" s="0" t="n">
        <v>0.000649981090799999</v>
      </c>
      <c r="H6709" s="0" t="n">
        <v>1925.77</v>
      </c>
      <c r="I6709" s="0" t="n">
        <v>1.20037</v>
      </c>
      <c r="J6709" s="0" t="n">
        <v>3.23528999999999</v>
      </c>
      <c r="K6709" s="0" t="n">
        <v>340</v>
      </c>
      <c r="L6709" s="0" t="s">
        <v>20</v>
      </c>
      <c r="M6709" s="0" t="n">
        <f aca="false">35.3*G6709</f>
        <v>0.02294433250524</v>
      </c>
      <c r="N6709" s="0" t="n">
        <f aca="false">M6709*1000/365</f>
        <v>0.0628611849458629</v>
      </c>
      <c r="O6709" s="0" t="n">
        <f aca="false">Table1[[#This Row],[Detection frequency 2021]]/100*365</f>
        <v>11.8088085</v>
      </c>
      <c r="P6709" s="0" t="n">
        <f aca="false">Table1[[#This Row],[Flared days/year]]/12</f>
        <v>0.984067374999997</v>
      </c>
      <c r="Q6709" s="2" t="n">
        <f aca="false">Table1[[#This Row],['#days per month]]-P6765</f>
        <v>-0.149473583333333</v>
      </c>
    </row>
    <row r="6710" customFormat="false" ht="15.75" hidden="true" customHeight="false" outlineLevel="0" collapsed="false">
      <c r="A6710" s="0" t="s">
        <v>645</v>
      </c>
      <c r="B6710" s="0" t="s">
        <v>646</v>
      </c>
      <c r="C6710" s="0" t="s">
        <v>6887</v>
      </c>
      <c r="D6710" s="0" t="n">
        <v>706</v>
      </c>
      <c r="E6710" s="0" t="n">
        <v>48.2825</v>
      </c>
      <c r="F6710" s="0" t="n">
        <v>-102.981888</v>
      </c>
      <c r="G6710" s="0" t="n">
        <v>0.0006496640784</v>
      </c>
      <c r="H6710" s="0" t="n">
        <v>1812.11</v>
      </c>
      <c r="I6710" s="0" t="n">
        <v>1.6015</v>
      </c>
      <c r="J6710" s="0" t="n">
        <v>3.86904999999999</v>
      </c>
      <c r="K6710" s="0" t="n">
        <v>336</v>
      </c>
      <c r="L6710" s="0" t="s">
        <v>20</v>
      </c>
      <c r="M6710" s="0" t="n">
        <f aca="false">35.3*G6710</f>
        <v>0.02293314196752</v>
      </c>
      <c r="N6710" s="0" t="n">
        <f aca="false">M6710*1000/365</f>
        <v>0.062830525938411</v>
      </c>
      <c r="O6710" s="0" t="n">
        <f aca="false">Table1[[#This Row],[Detection frequency 2021]]/100*365</f>
        <v>14.1220325</v>
      </c>
      <c r="P6710" s="0" t="n">
        <f aca="false">Table1[[#This Row],[Flared days/year]]/12</f>
        <v>1.17683604166666</v>
      </c>
      <c r="Q6710" s="2" t="n">
        <f aca="false">Table1[[#This Row],['#days per month]]-P6766</f>
        <v>0.142842749999997</v>
      </c>
    </row>
    <row r="6711" customFormat="false" ht="15.75" hidden="true" customHeight="false" outlineLevel="0" collapsed="false">
      <c r="A6711" s="0" t="s">
        <v>24</v>
      </c>
      <c r="B6711" s="0" t="s">
        <v>25</v>
      </c>
      <c r="C6711" s="0" t="s">
        <v>6888</v>
      </c>
      <c r="D6711" s="0" t="n">
        <v>9037</v>
      </c>
      <c r="E6711" s="0" t="n">
        <v>67.918352</v>
      </c>
      <c r="F6711" s="0" t="n">
        <v>75.832922</v>
      </c>
      <c r="G6711" s="0" t="n">
        <v>0.000649640596</v>
      </c>
      <c r="H6711" s="0" t="n">
        <v>1375.84</v>
      </c>
      <c r="I6711" s="0" t="n">
        <v>1.6015</v>
      </c>
      <c r="J6711" s="0" t="n">
        <v>2.38727</v>
      </c>
      <c r="K6711" s="0" t="n">
        <v>377</v>
      </c>
      <c r="L6711" s="0" t="s">
        <v>218</v>
      </c>
      <c r="M6711" s="0" t="n">
        <f aca="false">35.3*G6711</f>
        <v>0.0229323130388</v>
      </c>
      <c r="N6711" s="0" t="n">
        <f aca="false">M6711*1000/365</f>
        <v>0.0628282549008219</v>
      </c>
      <c r="O6711" s="0" t="n">
        <f aca="false">Table1[[#This Row],[Detection frequency 2021]]/100*365</f>
        <v>8.7135355</v>
      </c>
      <c r="P6711" s="0" t="n">
        <f aca="false">Table1[[#This Row],[Flared days/year]]/12</f>
        <v>0.726127958333333</v>
      </c>
      <c r="Q6711" s="2" t="n">
        <f aca="false">Table1[[#This Row],['#days per month]]-P6767</f>
        <v>-1.04662229166667</v>
      </c>
    </row>
    <row r="6712" customFormat="false" ht="15.75" hidden="true" customHeight="false" outlineLevel="0" collapsed="false">
      <c r="A6712" s="0" t="s">
        <v>24</v>
      </c>
      <c r="B6712" s="0" t="s">
        <v>25</v>
      </c>
      <c r="C6712" s="0" t="s">
        <v>6889</v>
      </c>
      <c r="D6712" s="0" t="n">
        <v>9170</v>
      </c>
      <c r="E6712" s="0" t="n">
        <v>66.315474</v>
      </c>
      <c r="F6712" s="0" t="n">
        <v>77.0628349999999</v>
      </c>
      <c r="G6712" s="0" t="n">
        <v>0.0006495496017</v>
      </c>
      <c r="H6712" s="0" t="n">
        <v>1915.5</v>
      </c>
      <c r="I6712" s="0" t="n">
        <v>1.6015</v>
      </c>
      <c r="J6712" s="0" t="n">
        <v>0.578035</v>
      </c>
      <c r="K6712" s="0" t="n">
        <v>346</v>
      </c>
      <c r="L6712" s="0" t="s">
        <v>218</v>
      </c>
      <c r="M6712" s="0" t="n">
        <f aca="false">35.3*G6712</f>
        <v>0.02292910094001</v>
      </c>
      <c r="N6712" s="0" t="n">
        <f aca="false">M6712*1000/365</f>
        <v>0.0628194546301644</v>
      </c>
      <c r="O6712" s="0" t="n">
        <f aca="false">Table1[[#This Row],[Detection frequency 2021]]/100*365</f>
        <v>2.10982775</v>
      </c>
      <c r="P6712" s="0" t="n">
        <f aca="false">Table1[[#This Row],[Flared days/year]]/12</f>
        <v>0.175818979166667</v>
      </c>
      <c r="Q6712" s="2" t="n">
        <f aca="false">Table1[[#This Row],['#days per month]]-P6768</f>
        <v>-0.788398479166667</v>
      </c>
    </row>
    <row r="6713" customFormat="false" ht="15.75" hidden="true" customHeight="false" outlineLevel="0" collapsed="false">
      <c r="A6713" s="0" t="s">
        <v>598</v>
      </c>
      <c r="B6713" s="0" t="s">
        <v>599</v>
      </c>
      <c r="C6713" s="0" t="s">
        <v>6890</v>
      </c>
      <c r="D6713" s="0" t="n">
        <v>145</v>
      </c>
      <c r="E6713" s="0" t="n">
        <v>55.235585</v>
      </c>
      <c r="F6713" s="0" t="n">
        <v>-119.118765</v>
      </c>
      <c r="G6713" s="0" t="n">
        <v>0.0006495143781</v>
      </c>
      <c r="H6713" s="0" t="n">
        <v>1836.05</v>
      </c>
      <c r="I6713" s="0" t="n">
        <v>1.6015</v>
      </c>
      <c r="J6713" s="0" t="n">
        <v>1.81159</v>
      </c>
      <c r="K6713" s="0" t="n">
        <v>276</v>
      </c>
      <c r="L6713" s="0" t="s">
        <v>20</v>
      </c>
      <c r="M6713" s="0" t="n">
        <f aca="false">35.3*G6713</f>
        <v>0.02292785754693</v>
      </c>
      <c r="N6713" s="0" t="n">
        <f aca="false">M6713*1000/365</f>
        <v>0.0628160480737808</v>
      </c>
      <c r="O6713" s="0" t="n">
        <f aca="false">Table1[[#This Row],[Detection frequency 2021]]/100*365</f>
        <v>6.6123035</v>
      </c>
      <c r="P6713" s="0" t="n">
        <f aca="false">Table1[[#This Row],[Flared days/year]]/12</f>
        <v>0.551025291666667</v>
      </c>
      <c r="Q6713" s="2" t="n">
        <f aca="false">Table1[[#This Row],['#days per month]]-P6769</f>
        <v>-0.465946833333333</v>
      </c>
    </row>
    <row r="6714" customFormat="false" ht="15.75" hidden="true" customHeight="false" outlineLevel="0" collapsed="false">
      <c r="A6714" s="0" t="s">
        <v>78</v>
      </c>
      <c r="B6714" s="0" t="s">
        <v>79</v>
      </c>
      <c r="C6714" s="0" t="s">
        <v>6891</v>
      </c>
      <c r="D6714" s="0" t="n">
        <v>8588</v>
      </c>
      <c r="E6714" s="0" t="n">
        <v>21.432285</v>
      </c>
      <c r="F6714" s="0" t="n">
        <v>56.978002</v>
      </c>
      <c r="G6714" s="0" t="n">
        <v>0.0005276319162</v>
      </c>
      <c r="H6714" s="0" t="n">
        <v>1705.64</v>
      </c>
      <c r="I6714" s="0" t="n">
        <v>1.6015</v>
      </c>
      <c r="J6714" s="0" t="n">
        <v>1.88679</v>
      </c>
      <c r="K6714" s="0" t="n">
        <v>371</v>
      </c>
      <c r="L6714" s="0" t="s">
        <v>20</v>
      </c>
      <c r="M6714" s="0" t="n">
        <f aca="false">35.3*G6714</f>
        <v>0.01862540664186</v>
      </c>
      <c r="N6714" s="0" t="n">
        <f aca="false">M6714*1000/365</f>
        <v>0.0510285113475617</v>
      </c>
      <c r="O6714" s="0" t="n">
        <f aca="false">Table1[[#This Row],[Detection frequency 2021]]/100*365</f>
        <v>6.8867835</v>
      </c>
      <c r="P6714" s="0" t="n">
        <f aca="false">Table1[[#This Row],[Flared days/year]]/12</f>
        <v>0.573898625</v>
      </c>
      <c r="Q6714" s="2" t="n">
        <f aca="false">Table1[[#This Row],['#days per month]]-P6770</f>
        <v>-0.230774291666667</v>
      </c>
    </row>
    <row r="6715" customFormat="false" ht="15.75" hidden="true" customHeight="false" outlineLevel="0" collapsed="false">
      <c r="A6715" s="0" t="s">
        <v>1829</v>
      </c>
      <c r="B6715" s="0" t="s">
        <v>1830</v>
      </c>
      <c r="C6715" s="0" t="s">
        <v>6892</v>
      </c>
      <c r="D6715" s="0" t="n">
        <v>5098</v>
      </c>
      <c r="E6715" s="0" t="n">
        <v>60.506624</v>
      </c>
      <c r="F6715" s="0" t="n">
        <v>2.009631</v>
      </c>
      <c r="G6715" s="0" t="n">
        <v>0.0006494116426</v>
      </c>
      <c r="H6715" s="0" t="n">
        <v>1774</v>
      </c>
      <c r="I6715" s="0" t="n">
        <v>1.6015</v>
      </c>
      <c r="J6715" s="0" t="n">
        <v>2.75862</v>
      </c>
      <c r="K6715" s="0" t="n">
        <v>145</v>
      </c>
      <c r="L6715" s="0" t="s">
        <v>20</v>
      </c>
      <c r="M6715" s="0" t="n">
        <f aca="false">35.3*G6715</f>
        <v>0.02292423098378</v>
      </c>
      <c r="N6715" s="0" t="n">
        <f aca="false">M6715*1000/365</f>
        <v>0.0628061122843288</v>
      </c>
      <c r="O6715" s="0" t="n">
        <f aca="false">Table1[[#This Row],[Detection frequency 2021]]/100*365</f>
        <v>10.068963</v>
      </c>
      <c r="P6715" s="0" t="n">
        <f aca="false">Table1[[#This Row],[Flared days/year]]/12</f>
        <v>0.83908025</v>
      </c>
      <c r="Q6715" s="2" t="n">
        <f aca="false">Table1[[#This Row],['#days per month]]-P6771</f>
        <v>-0.45524625</v>
      </c>
    </row>
    <row r="6716" customFormat="false" ht="15.75" hidden="true" customHeight="false" outlineLevel="0" collapsed="false">
      <c r="A6716" s="0" t="s">
        <v>161</v>
      </c>
      <c r="B6716" s="0" t="s">
        <v>162</v>
      </c>
      <c r="C6716" s="0" t="s">
        <v>6893</v>
      </c>
      <c r="D6716" s="0" t="n">
        <v>11106</v>
      </c>
      <c r="E6716" s="0" t="n">
        <v>37.001199</v>
      </c>
      <c r="F6716" s="0" t="n">
        <v>109.84119</v>
      </c>
      <c r="G6716" s="0" t="n">
        <v>0.000649144530299999</v>
      </c>
      <c r="H6716" s="0" t="n">
        <v>1797.71</v>
      </c>
      <c r="I6716" s="0" t="n">
        <v>1.6015</v>
      </c>
      <c r="J6716" s="0" t="n">
        <v>2.7027</v>
      </c>
      <c r="K6716" s="0" t="n">
        <v>296</v>
      </c>
      <c r="L6716" s="0" t="s">
        <v>20</v>
      </c>
      <c r="M6716" s="0" t="n">
        <f aca="false">35.3*G6716</f>
        <v>0.02291480191959</v>
      </c>
      <c r="N6716" s="0" t="n">
        <f aca="false">M6716*1000/365</f>
        <v>0.0627802792317533</v>
      </c>
      <c r="O6716" s="0" t="n">
        <f aca="false">Table1[[#This Row],[Detection frequency 2021]]/100*365</f>
        <v>9.864855</v>
      </c>
      <c r="P6716" s="0" t="n">
        <f aca="false">Table1[[#This Row],[Flared days/year]]/12</f>
        <v>0.82207125</v>
      </c>
      <c r="Q6716" s="2" t="n">
        <f aca="false">Table1[[#This Row],['#days per month]]-P6772</f>
        <v>-0.798878541666667</v>
      </c>
    </row>
    <row r="6717" customFormat="false" ht="15.75" hidden="true" customHeight="false" outlineLevel="0" collapsed="false">
      <c r="A6717" s="0" t="s">
        <v>161</v>
      </c>
      <c r="B6717" s="0" t="s">
        <v>162</v>
      </c>
      <c r="C6717" s="0" t="s">
        <v>6894</v>
      </c>
      <c r="D6717" s="0" t="n">
        <v>10087</v>
      </c>
      <c r="E6717" s="0" t="n">
        <v>39.431385</v>
      </c>
      <c r="F6717" s="0" t="n">
        <v>83.232654</v>
      </c>
      <c r="G6717" s="0" t="n">
        <v>0.0006489918947</v>
      </c>
      <c r="H6717" s="0" t="n">
        <v>1826.24</v>
      </c>
      <c r="I6717" s="0" t="n">
        <v>4.59357</v>
      </c>
      <c r="J6717" s="0" t="n">
        <v>3.53981999999999</v>
      </c>
      <c r="K6717" s="0" t="n">
        <v>339</v>
      </c>
      <c r="L6717" s="0" t="s">
        <v>20</v>
      </c>
      <c r="M6717" s="0" t="n">
        <f aca="false">35.3*G6717</f>
        <v>0.02290941388291</v>
      </c>
      <c r="N6717" s="0" t="n">
        <f aca="false">M6717*1000/365</f>
        <v>0.0627655174874247</v>
      </c>
      <c r="O6717" s="0" t="n">
        <f aca="false">Table1[[#This Row],[Detection frequency 2021]]/100*365</f>
        <v>12.920343</v>
      </c>
      <c r="P6717" s="0" t="n">
        <f aca="false">Table1[[#This Row],[Flared days/year]]/12</f>
        <v>1.07669525</v>
      </c>
      <c r="Q6717" s="2" t="n">
        <f aca="false">Table1[[#This Row],['#days per month]]-P6773</f>
        <v>0.417511333333333</v>
      </c>
    </row>
    <row r="6718" customFormat="false" ht="15.75" hidden="true" customHeight="false" outlineLevel="0" collapsed="false">
      <c r="A6718" s="0" t="s">
        <v>625</v>
      </c>
      <c r="B6718" s="0" t="s">
        <v>626</v>
      </c>
      <c r="C6718" s="0" t="s">
        <v>6895</v>
      </c>
      <c r="D6718" s="0" t="n">
        <v>5398</v>
      </c>
      <c r="E6718" s="0" t="n">
        <v>46.967842</v>
      </c>
      <c r="F6718" s="0" t="n">
        <v>20.647021</v>
      </c>
      <c r="G6718" s="0" t="n">
        <v>0.0006489097063</v>
      </c>
      <c r="H6718" s="0" t="n">
        <v>1851.56</v>
      </c>
      <c r="I6718" s="0" t="n">
        <v>1.45278</v>
      </c>
      <c r="J6718" s="0" t="n">
        <v>6.41025999999999</v>
      </c>
      <c r="K6718" s="0" t="n">
        <v>312</v>
      </c>
      <c r="L6718" s="0" t="s">
        <v>20</v>
      </c>
      <c r="M6718" s="0" t="n">
        <f aca="false">35.3*G6718</f>
        <v>0.02290651263239</v>
      </c>
      <c r="N6718" s="0" t="n">
        <f aca="false">M6718*1000/365</f>
        <v>0.062757568855863</v>
      </c>
      <c r="O6718" s="0" t="n">
        <f aca="false">Table1[[#This Row],[Detection frequency 2021]]/100*365</f>
        <v>23.397449</v>
      </c>
      <c r="P6718" s="0" t="n">
        <f aca="false">Table1[[#This Row],[Flared days/year]]/12</f>
        <v>1.94978741666666</v>
      </c>
      <c r="Q6718" s="2" t="n">
        <f aca="false">Table1[[#This Row],['#days per month]]-P6774</f>
        <v>1.01676225</v>
      </c>
    </row>
    <row r="6719" customFormat="false" ht="15.75" hidden="true" customHeight="false" outlineLevel="0" collapsed="false">
      <c r="A6719" s="0" t="s">
        <v>645</v>
      </c>
      <c r="B6719" s="0" t="s">
        <v>646</v>
      </c>
      <c r="C6719" s="0" t="s">
        <v>6896</v>
      </c>
      <c r="D6719" s="0" t="n">
        <v>2196</v>
      </c>
      <c r="E6719" s="0" t="n">
        <v>31.987968</v>
      </c>
      <c r="F6719" s="0" t="n">
        <v>-102.675229</v>
      </c>
      <c r="G6719" s="0" t="n">
        <v>0.0006482844874</v>
      </c>
      <c r="H6719" s="0" t="n">
        <v>1934.8</v>
      </c>
      <c r="I6719" s="0" t="n">
        <v>1.6015</v>
      </c>
      <c r="J6719" s="0" t="n">
        <v>5.74713</v>
      </c>
      <c r="K6719" s="0" t="n">
        <v>348</v>
      </c>
      <c r="L6719" s="0" t="s">
        <v>20</v>
      </c>
      <c r="M6719" s="0" t="n">
        <f aca="false">35.3*G6719</f>
        <v>0.02288444240522</v>
      </c>
      <c r="N6719" s="0" t="n">
        <f aca="false">M6719*1000/365</f>
        <v>0.0626971024800548</v>
      </c>
      <c r="O6719" s="0" t="n">
        <f aca="false">Table1[[#This Row],[Detection frequency 2021]]/100*365</f>
        <v>20.9770245</v>
      </c>
      <c r="P6719" s="0" t="n">
        <f aca="false">Table1[[#This Row],[Flared days/year]]/12</f>
        <v>1.748085375</v>
      </c>
      <c r="Q6719" s="2" t="n">
        <f aca="false">Table1[[#This Row],['#days per month]]-P6775</f>
        <v>1.02002595833333</v>
      </c>
    </row>
    <row r="6720" customFormat="false" ht="15.75" hidden="true" customHeight="false" outlineLevel="0" collapsed="false">
      <c r="A6720" s="0" t="s">
        <v>24</v>
      </c>
      <c r="B6720" s="0" t="s">
        <v>25</v>
      </c>
      <c r="C6720" s="0" t="s">
        <v>6897</v>
      </c>
      <c r="D6720" s="0" t="n">
        <v>8879</v>
      </c>
      <c r="E6720" s="0" t="n">
        <v>66.742953</v>
      </c>
      <c r="F6720" s="0" t="n">
        <v>73.189584</v>
      </c>
      <c r="G6720" s="0" t="n">
        <v>0.0006481230459</v>
      </c>
      <c r="H6720" s="0" t="n">
        <v>1815</v>
      </c>
      <c r="I6720" s="0" t="n">
        <v>1.6015</v>
      </c>
      <c r="J6720" s="0" t="n">
        <v>5.4878</v>
      </c>
      <c r="K6720" s="0" t="n">
        <v>328</v>
      </c>
      <c r="L6720" s="0" t="s">
        <v>20</v>
      </c>
      <c r="M6720" s="0" t="n">
        <f aca="false">35.3*G6720</f>
        <v>0.02287874352027</v>
      </c>
      <c r="N6720" s="0" t="n">
        <f aca="false">M6720*1000/365</f>
        <v>0.0626814890966301</v>
      </c>
      <c r="O6720" s="0" t="n">
        <f aca="false">Table1[[#This Row],[Detection frequency 2021]]/100*365</f>
        <v>20.03047</v>
      </c>
      <c r="P6720" s="0" t="n">
        <f aca="false">Table1[[#This Row],[Flared days/year]]/12</f>
        <v>1.66920583333333</v>
      </c>
      <c r="Q6720" s="2" t="n">
        <f aca="false">Table1[[#This Row],['#days per month]]-P6776</f>
        <v>1.09990925</v>
      </c>
    </row>
    <row r="6721" customFormat="false" ht="15.75" hidden="true" customHeight="false" outlineLevel="0" collapsed="false">
      <c r="A6721" s="0" t="s">
        <v>645</v>
      </c>
      <c r="B6721" s="0" t="s">
        <v>646</v>
      </c>
      <c r="C6721" s="0" t="s">
        <v>6898</v>
      </c>
      <c r="D6721" s="0" t="n">
        <v>2627</v>
      </c>
      <c r="E6721" s="0" t="n">
        <v>32.483431</v>
      </c>
      <c r="F6721" s="0" t="n">
        <v>-101.606071</v>
      </c>
      <c r="G6721" s="0" t="n">
        <v>0.0006479263808</v>
      </c>
      <c r="H6721" s="0" t="n">
        <v>1842.73</v>
      </c>
      <c r="I6721" s="0" t="n">
        <v>1.6015</v>
      </c>
      <c r="J6721" s="0" t="n">
        <v>4.33526</v>
      </c>
      <c r="K6721" s="0" t="n">
        <v>346</v>
      </c>
      <c r="L6721" s="0" t="s">
        <v>20</v>
      </c>
      <c r="M6721" s="0" t="n">
        <f aca="false">35.3*G6721</f>
        <v>0.02287180124224</v>
      </c>
      <c r="N6721" s="0" t="n">
        <f aca="false">M6721*1000/365</f>
        <v>0.0626624691568219</v>
      </c>
      <c r="O6721" s="0" t="n">
        <f aca="false">Table1[[#This Row],[Detection frequency 2021]]/100*365</f>
        <v>15.823699</v>
      </c>
      <c r="P6721" s="0" t="n">
        <f aca="false">Table1[[#This Row],[Flared days/year]]/12</f>
        <v>1.31864158333333</v>
      </c>
      <c r="Q6721" s="2" t="n">
        <f aca="false">Table1[[#This Row],['#days per month]]-P6777</f>
        <v>0.939616458333333</v>
      </c>
    </row>
    <row r="6722" customFormat="false" ht="15.75" hidden="true" customHeight="false" outlineLevel="0" collapsed="false">
      <c r="A6722" s="0" t="s">
        <v>645</v>
      </c>
      <c r="B6722" s="0" t="s">
        <v>646</v>
      </c>
      <c r="C6722" s="0" t="s">
        <v>6899</v>
      </c>
      <c r="D6722" s="0" t="n">
        <v>1806</v>
      </c>
      <c r="E6722" s="0" t="n">
        <v>31.037394</v>
      </c>
      <c r="F6722" s="0" t="n">
        <v>-103.549842</v>
      </c>
      <c r="G6722" s="0" t="n">
        <v>0.0006475535977</v>
      </c>
      <c r="H6722" s="0" t="n">
        <v>1893.25</v>
      </c>
      <c r="I6722" s="0" t="n">
        <v>1.6015</v>
      </c>
      <c r="J6722" s="0" t="n">
        <v>2.99401</v>
      </c>
      <c r="K6722" s="0" t="n">
        <v>334</v>
      </c>
      <c r="L6722" s="0" t="s">
        <v>20</v>
      </c>
      <c r="M6722" s="0" t="n">
        <f aca="false">35.3*G6722</f>
        <v>0.02285864199881</v>
      </c>
      <c r="N6722" s="0" t="n">
        <f aca="false">M6722*1000/365</f>
        <v>0.0626264164350959</v>
      </c>
      <c r="O6722" s="0" t="n">
        <f aca="false">Table1[[#This Row],[Detection frequency 2021]]/100*365</f>
        <v>10.9281365</v>
      </c>
      <c r="P6722" s="0" t="n">
        <f aca="false">Table1[[#This Row],[Flared days/year]]/12</f>
        <v>0.910678041666666</v>
      </c>
      <c r="Q6722" s="2" t="n">
        <f aca="false">Table1[[#This Row],['#days per month]]-P6778</f>
        <v>-0.74318258333333</v>
      </c>
    </row>
    <row r="6723" customFormat="false" ht="15.75" hidden="true" customHeight="false" outlineLevel="0" collapsed="false">
      <c r="A6723" s="0" t="s">
        <v>645</v>
      </c>
      <c r="B6723" s="0" t="s">
        <v>646</v>
      </c>
      <c r="C6723" s="0" t="s">
        <v>6900</v>
      </c>
      <c r="D6723" s="0" t="n">
        <v>2066</v>
      </c>
      <c r="E6723" s="0" t="n">
        <v>31.442775</v>
      </c>
      <c r="F6723" s="0" t="n">
        <v>-103.150429</v>
      </c>
      <c r="G6723" s="0" t="n">
        <v>0.0006468197727</v>
      </c>
      <c r="H6723" s="0" t="n">
        <v>1860.2</v>
      </c>
      <c r="I6723" s="0" t="n">
        <v>1.6015</v>
      </c>
      <c r="J6723" s="0" t="n">
        <v>4.83384</v>
      </c>
      <c r="K6723" s="0" t="n">
        <v>331</v>
      </c>
      <c r="L6723" s="0" t="s">
        <v>20</v>
      </c>
      <c r="M6723" s="0" t="n">
        <f aca="false">35.3*G6723</f>
        <v>0.02283273797631</v>
      </c>
      <c r="N6723" s="0" t="n">
        <f aca="false">M6723*1000/365</f>
        <v>0.0625554465104383</v>
      </c>
      <c r="O6723" s="0" t="n">
        <f aca="false">Table1[[#This Row],[Detection frequency 2021]]/100*365</f>
        <v>17.643516</v>
      </c>
      <c r="P6723" s="0" t="n">
        <f aca="false">Table1[[#This Row],[Flared days/year]]/12</f>
        <v>1.470293</v>
      </c>
      <c r="Q6723" s="2" t="n">
        <f aca="false">Table1[[#This Row],['#days per month]]-P6779</f>
        <v>-0.0559910000000001</v>
      </c>
    </row>
    <row r="6724" customFormat="false" ht="15.75" hidden="true" customHeight="false" outlineLevel="0" collapsed="false">
      <c r="A6724" s="0" t="s">
        <v>24</v>
      </c>
      <c r="B6724" s="0" t="s">
        <v>25</v>
      </c>
      <c r="C6724" s="0" t="s">
        <v>6901</v>
      </c>
      <c r="D6724" s="0" t="n">
        <v>9444</v>
      </c>
      <c r="E6724" s="0" t="n">
        <v>65.742466</v>
      </c>
      <c r="F6724" s="0" t="n">
        <v>80.512336</v>
      </c>
      <c r="G6724" s="0" t="n">
        <v>0.0006464058954</v>
      </c>
      <c r="H6724" s="0" t="n">
        <v>1330</v>
      </c>
      <c r="I6724" s="0" t="n">
        <v>1.6015</v>
      </c>
      <c r="J6724" s="0" t="n">
        <v>1.27796</v>
      </c>
      <c r="K6724" s="0" t="n">
        <v>313</v>
      </c>
      <c r="L6724" s="0" t="s">
        <v>218</v>
      </c>
      <c r="M6724" s="0" t="n">
        <f aca="false">35.3*G6724</f>
        <v>0.02281812810762</v>
      </c>
      <c r="N6724" s="0" t="n">
        <f aca="false">M6724*1000/365</f>
        <v>0.0625154194729315</v>
      </c>
      <c r="O6724" s="0" t="n">
        <f aca="false">Table1[[#This Row],[Detection frequency 2021]]/100*365</f>
        <v>4.664554</v>
      </c>
      <c r="P6724" s="0" t="n">
        <f aca="false">Table1[[#This Row],[Flared days/year]]/12</f>
        <v>0.388712833333333</v>
      </c>
      <c r="Q6724" s="2" t="n">
        <f aca="false">Table1[[#This Row],['#days per month]]-P6780</f>
        <v>-0.675426416666667</v>
      </c>
    </row>
    <row r="6725" customFormat="false" ht="15.75" hidden="true" customHeight="false" outlineLevel="0" collapsed="false">
      <c r="A6725" s="0" t="s">
        <v>645</v>
      </c>
      <c r="B6725" s="0" t="s">
        <v>646</v>
      </c>
      <c r="C6725" s="0" t="s">
        <v>6902</v>
      </c>
      <c r="D6725" s="0" t="n">
        <v>2154</v>
      </c>
      <c r="E6725" s="0" t="n">
        <v>31.725243</v>
      </c>
      <c r="F6725" s="0" t="n">
        <v>-102.929714</v>
      </c>
      <c r="G6725" s="0" t="n">
        <v>0.0006455693349</v>
      </c>
      <c r="H6725" s="0" t="n">
        <v>1917.03</v>
      </c>
      <c r="I6725" s="0" t="n">
        <v>1.24302999999999</v>
      </c>
      <c r="J6725" s="0" t="n">
        <v>3.27381</v>
      </c>
      <c r="K6725" s="0" t="n">
        <v>336</v>
      </c>
      <c r="L6725" s="0" t="s">
        <v>20</v>
      </c>
      <c r="M6725" s="0" t="n">
        <f aca="false">35.3*G6725</f>
        <v>0.02278859752197</v>
      </c>
      <c r="N6725" s="0" t="n">
        <f aca="false">M6725*1000/365</f>
        <v>0.0624345137588219</v>
      </c>
      <c r="O6725" s="0" t="n">
        <f aca="false">Table1[[#This Row],[Detection frequency 2021]]/100*365</f>
        <v>11.9494065</v>
      </c>
      <c r="P6725" s="0" t="n">
        <f aca="false">Table1[[#This Row],[Flared days/year]]/12</f>
        <v>0.995783875</v>
      </c>
      <c r="Q6725" s="2" t="n">
        <f aca="false">Table1[[#This Row],['#days per month]]-P6781</f>
        <v>-0.866461333333333</v>
      </c>
    </row>
    <row r="6726" customFormat="false" ht="15.75" hidden="true" customHeight="false" outlineLevel="0" collapsed="false">
      <c r="A6726" s="0" t="s">
        <v>645</v>
      </c>
      <c r="B6726" s="0" t="s">
        <v>646</v>
      </c>
      <c r="C6726" s="0" t="s">
        <v>6903</v>
      </c>
      <c r="D6726" s="0" t="n">
        <v>3335</v>
      </c>
      <c r="E6726" s="0" t="n">
        <v>29.351415</v>
      </c>
      <c r="F6726" s="0" t="n">
        <v>-97.464139</v>
      </c>
      <c r="G6726" s="0" t="n">
        <v>0.000645384410999999</v>
      </c>
      <c r="H6726" s="0" t="n">
        <v>1996.16</v>
      </c>
      <c r="I6726" s="0" t="n">
        <v>1.6015</v>
      </c>
      <c r="J6726" s="0" t="n">
        <v>6.02007</v>
      </c>
      <c r="K6726" s="0" t="n">
        <v>299</v>
      </c>
      <c r="L6726" s="0" t="s">
        <v>20</v>
      </c>
      <c r="M6726" s="0" t="n">
        <f aca="false">35.3*G6726</f>
        <v>0.0227820697083</v>
      </c>
      <c r="N6726" s="0" t="n">
        <f aca="false">M6726*1000/365</f>
        <v>0.0624166293378081</v>
      </c>
      <c r="O6726" s="0" t="n">
        <f aca="false">Table1[[#This Row],[Detection frequency 2021]]/100*365</f>
        <v>21.9732555</v>
      </c>
      <c r="P6726" s="0" t="n">
        <f aca="false">Table1[[#This Row],[Flared days/year]]/12</f>
        <v>1.831104625</v>
      </c>
      <c r="Q6726" s="2" t="n">
        <f aca="false">Table1[[#This Row],['#days per month]]-P6782</f>
        <v>0.627568833333333</v>
      </c>
    </row>
    <row r="6727" customFormat="false" ht="15.75" hidden="true" customHeight="false" outlineLevel="0" collapsed="false">
      <c r="A6727" s="0" t="s">
        <v>645</v>
      </c>
      <c r="B6727" s="0" t="s">
        <v>646</v>
      </c>
      <c r="C6727" s="0" t="s">
        <v>6904</v>
      </c>
      <c r="D6727" s="0" t="n">
        <v>2699</v>
      </c>
      <c r="E6727" s="0" t="n">
        <v>32.444865</v>
      </c>
      <c r="F6727" s="0" t="n">
        <v>-101.431255</v>
      </c>
      <c r="G6727" s="0" t="n">
        <v>0.0006447621274</v>
      </c>
      <c r="H6727" s="0" t="n">
        <v>1929.37</v>
      </c>
      <c r="I6727" s="0" t="n">
        <v>2.80951</v>
      </c>
      <c r="J6727" s="0" t="n">
        <v>3.49854</v>
      </c>
      <c r="K6727" s="0" t="n">
        <v>343</v>
      </c>
      <c r="L6727" s="0" t="s">
        <v>20</v>
      </c>
      <c r="M6727" s="0" t="n">
        <f aca="false">35.3*G6727</f>
        <v>0.02276010309722</v>
      </c>
      <c r="N6727" s="0" t="n">
        <f aca="false">M6727*1000/365</f>
        <v>0.0623564468416986</v>
      </c>
      <c r="O6727" s="0" t="n">
        <f aca="false">Table1[[#This Row],[Detection frequency 2021]]/100*365</f>
        <v>12.769671</v>
      </c>
      <c r="P6727" s="0" t="n">
        <f aca="false">Table1[[#This Row],[Flared days/year]]/12</f>
        <v>1.06413925</v>
      </c>
      <c r="Q6727" s="2" t="n">
        <f aca="false">Table1[[#This Row],['#days per month]]-P6783</f>
        <v>-0.105731375</v>
      </c>
    </row>
    <row r="6728" customFormat="false" ht="15.75" hidden="true" customHeight="false" outlineLevel="0" collapsed="false">
      <c r="A6728" s="0" t="s">
        <v>645</v>
      </c>
      <c r="B6728" s="0" t="s">
        <v>646</v>
      </c>
      <c r="C6728" s="0" t="s">
        <v>6905</v>
      </c>
      <c r="D6728" s="0" t="n">
        <v>3176</v>
      </c>
      <c r="E6728" s="0" t="n">
        <v>28.955207</v>
      </c>
      <c r="F6728" s="0" t="n">
        <v>-97.950131</v>
      </c>
      <c r="G6728" s="0" t="n">
        <v>0.0006436613899</v>
      </c>
      <c r="H6728" s="0" t="n">
        <v>1889.28</v>
      </c>
      <c r="I6728" s="0" t="n">
        <v>2.6759</v>
      </c>
      <c r="J6728" s="0" t="n">
        <v>2.5</v>
      </c>
      <c r="K6728" s="0" t="n">
        <v>320</v>
      </c>
      <c r="L6728" s="0" t="s">
        <v>20</v>
      </c>
      <c r="M6728" s="0" t="n">
        <f aca="false">35.3*G6728</f>
        <v>0.02272124706347</v>
      </c>
      <c r="N6728" s="0" t="n">
        <f aca="false">M6728*1000/365</f>
        <v>0.0622499919547123</v>
      </c>
      <c r="O6728" s="0" t="n">
        <f aca="false">Table1[[#This Row],[Detection frequency 2021]]/100*365</f>
        <v>9.125</v>
      </c>
      <c r="P6728" s="0" t="n">
        <f aca="false">Table1[[#This Row],[Flared days/year]]/12</f>
        <v>0.760416666666667</v>
      </c>
      <c r="Q6728" s="2" t="n">
        <f aca="false">Table1[[#This Row],['#days per month]]-P6784</f>
        <v>0.081979</v>
      </c>
    </row>
    <row r="6729" customFormat="false" ht="15.75" hidden="true" customHeight="false" outlineLevel="0" collapsed="false">
      <c r="A6729" s="0" t="s">
        <v>645</v>
      </c>
      <c r="B6729" s="0" t="s">
        <v>646</v>
      </c>
      <c r="C6729" s="0" t="s">
        <v>6906</v>
      </c>
      <c r="D6729" s="0" t="n">
        <v>1865</v>
      </c>
      <c r="E6729" s="0" t="n">
        <v>31.491831</v>
      </c>
      <c r="F6729" s="0" t="n">
        <v>-103.498886</v>
      </c>
      <c r="G6729" s="0" t="n">
        <v>0.0006434617895</v>
      </c>
      <c r="H6729" s="0" t="n">
        <v>1856.34</v>
      </c>
      <c r="I6729" s="0" t="n">
        <v>1.6015</v>
      </c>
      <c r="J6729" s="0" t="n">
        <v>0.903614</v>
      </c>
      <c r="K6729" s="0" t="n">
        <v>332</v>
      </c>
      <c r="L6729" s="0" t="s">
        <v>20</v>
      </c>
      <c r="M6729" s="0" t="n">
        <f aca="false">35.3*G6729</f>
        <v>0.02271420116935</v>
      </c>
      <c r="N6729" s="0" t="n">
        <f aca="false">M6729*1000/365</f>
        <v>0.0622306881352055</v>
      </c>
      <c r="O6729" s="0" t="n">
        <f aca="false">Table1[[#This Row],[Detection frequency 2021]]/100*365</f>
        <v>3.2981911</v>
      </c>
      <c r="P6729" s="0" t="n">
        <f aca="false">Table1[[#This Row],[Flared days/year]]/12</f>
        <v>0.274849258333333</v>
      </c>
      <c r="Q6729" s="2" t="n">
        <f aca="false">Table1[[#This Row],['#days per month]]-P6785</f>
        <v>-0.675671575</v>
      </c>
    </row>
    <row r="6730" customFormat="false" ht="15.75" hidden="true" customHeight="false" outlineLevel="0" collapsed="false">
      <c r="A6730" s="0" t="s">
        <v>24</v>
      </c>
      <c r="B6730" s="0" t="s">
        <v>25</v>
      </c>
      <c r="C6730" s="0" t="s">
        <v>6907</v>
      </c>
      <c r="D6730" s="0" t="n">
        <v>6516</v>
      </c>
      <c r="E6730" s="0" t="n">
        <v>68.351138</v>
      </c>
      <c r="F6730" s="0" t="n">
        <v>58.441612</v>
      </c>
      <c r="G6730" s="0" t="n">
        <v>0.0006433443775</v>
      </c>
      <c r="H6730" s="0" t="n">
        <v>1289.75</v>
      </c>
      <c r="I6730" s="0" t="n">
        <v>1.6015</v>
      </c>
      <c r="J6730" s="0" t="n">
        <v>1.07239</v>
      </c>
      <c r="K6730" s="0" t="n">
        <v>373</v>
      </c>
      <c r="L6730" s="0" t="s">
        <v>20</v>
      </c>
      <c r="M6730" s="0" t="n">
        <f aca="false">35.3*G6730</f>
        <v>0.02271005652575</v>
      </c>
      <c r="N6730" s="0" t="n">
        <f aca="false">M6730*1000/365</f>
        <v>0.0622193329472603</v>
      </c>
      <c r="O6730" s="0" t="n">
        <f aca="false">Table1[[#This Row],[Detection frequency 2021]]/100*365</f>
        <v>3.9142235</v>
      </c>
      <c r="P6730" s="0" t="n">
        <f aca="false">Table1[[#This Row],[Flared days/year]]/12</f>
        <v>0.326185291666667</v>
      </c>
      <c r="Q6730" s="2" t="n">
        <f aca="false">Table1[[#This Row],['#days per month]]-P6786</f>
        <v>-0.448761416666667</v>
      </c>
    </row>
    <row r="6731" customFormat="false" ht="15.75" hidden="true" customHeight="false" outlineLevel="0" collapsed="false">
      <c r="A6731" s="0" t="s">
        <v>24</v>
      </c>
      <c r="B6731" s="0" t="s">
        <v>25</v>
      </c>
      <c r="C6731" s="0" t="s">
        <v>6908</v>
      </c>
      <c r="D6731" s="0" t="n">
        <v>9332</v>
      </c>
      <c r="E6731" s="0" t="n">
        <v>61.065151</v>
      </c>
      <c r="F6731" s="0" t="n">
        <v>79.213121</v>
      </c>
      <c r="G6731" s="0" t="n">
        <v>0.0006433150245</v>
      </c>
      <c r="H6731" s="0" t="n">
        <v>1869.87</v>
      </c>
      <c r="I6731" s="0" t="n">
        <v>1.85802</v>
      </c>
      <c r="J6731" s="0" t="n">
        <v>2.73438</v>
      </c>
      <c r="K6731" s="0" t="n">
        <v>256</v>
      </c>
      <c r="L6731" s="0" t="s">
        <v>20</v>
      </c>
      <c r="M6731" s="0" t="n">
        <f aca="false">35.3*G6731</f>
        <v>0.02270902036485</v>
      </c>
      <c r="N6731" s="0" t="n">
        <f aca="false">M6731*1000/365</f>
        <v>0.062216494150274</v>
      </c>
      <c r="O6731" s="0" t="n">
        <f aca="false">Table1[[#This Row],[Detection frequency 2021]]/100*365</f>
        <v>9.980487</v>
      </c>
      <c r="P6731" s="0" t="n">
        <f aca="false">Table1[[#This Row],[Flared days/year]]/12</f>
        <v>0.83170725</v>
      </c>
      <c r="Q6731" s="2" t="n">
        <f aca="false">Table1[[#This Row],['#days per month]]-P6787</f>
        <v>-0.464456416666667</v>
      </c>
    </row>
    <row r="6732" customFormat="false" ht="15.75" hidden="true" customHeight="false" outlineLevel="0" collapsed="false">
      <c r="A6732" s="0" t="s">
        <v>598</v>
      </c>
      <c r="B6732" s="0" t="s">
        <v>599</v>
      </c>
      <c r="C6732" s="0" t="s">
        <v>6909</v>
      </c>
      <c r="D6732" s="0" t="n">
        <v>43</v>
      </c>
      <c r="E6732" s="0" t="n">
        <v>56.6911329999999</v>
      </c>
      <c r="F6732" s="0" t="n">
        <v>-122.152999</v>
      </c>
      <c r="G6732" s="0" t="n">
        <v>0.0006432181596</v>
      </c>
      <c r="H6732" s="0" t="n">
        <v>1653.53</v>
      </c>
      <c r="I6732" s="0" t="n">
        <v>1.6015</v>
      </c>
      <c r="J6732" s="0" t="n">
        <v>8.46774</v>
      </c>
      <c r="K6732" s="0" t="n">
        <v>248</v>
      </c>
      <c r="L6732" s="0" t="s">
        <v>20</v>
      </c>
      <c r="M6732" s="0" t="n">
        <f aca="false">35.3*G6732</f>
        <v>0.02270560103388</v>
      </c>
      <c r="N6732" s="0" t="n">
        <f aca="false">M6732*1000/365</f>
        <v>0.0622071261202192</v>
      </c>
      <c r="O6732" s="0" t="n">
        <f aca="false">Table1[[#This Row],[Detection frequency 2021]]/100*365</f>
        <v>30.907251</v>
      </c>
      <c r="P6732" s="0" t="n">
        <f aca="false">Table1[[#This Row],[Flared days/year]]/12</f>
        <v>2.57560425</v>
      </c>
      <c r="Q6732" s="2" t="n">
        <f aca="false">Table1[[#This Row],['#days per month]]-P6788</f>
        <v>1.88036745833333</v>
      </c>
    </row>
    <row r="6733" customFormat="false" ht="15.75" hidden="true" customHeight="false" outlineLevel="0" collapsed="false">
      <c r="A6733" s="0" t="s">
        <v>161</v>
      </c>
      <c r="B6733" s="0" t="s">
        <v>162</v>
      </c>
      <c r="C6733" s="0" t="s">
        <v>6910</v>
      </c>
      <c r="D6733" s="0" t="n">
        <v>9830</v>
      </c>
      <c r="E6733" s="0" t="n">
        <v>45.292537</v>
      </c>
      <c r="F6733" s="0" t="n">
        <v>87.81121</v>
      </c>
      <c r="G6733" s="0" t="n">
        <v>0.0006427573175</v>
      </c>
      <c r="H6733" s="0" t="n">
        <v>1806.71</v>
      </c>
      <c r="I6733" s="0" t="n">
        <v>1.6015</v>
      </c>
      <c r="J6733" s="0" t="n">
        <v>2.45902</v>
      </c>
      <c r="K6733" s="0" t="n">
        <v>366</v>
      </c>
      <c r="L6733" s="0" t="s">
        <v>20</v>
      </c>
      <c r="M6733" s="0" t="n">
        <f aca="false">35.3*G6733</f>
        <v>0.02268933330775</v>
      </c>
      <c r="N6733" s="0" t="n">
        <f aca="false">M6733*1000/365</f>
        <v>0.0621625570075342</v>
      </c>
      <c r="O6733" s="0" t="n">
        <f aca="false">Table1[[#This Row],[Detection frequency 2021]]/100*365</f>
        <v>8.975423</v>
      </c>
      <c r="P6733" s="0" t="n">
        <f aca="false">Table1[[#This Row],[Flared days/year]]/12</f>
        <v>0.747951916666667</v>
      </c>
      <c r="Q6733" s="2" t="n">
        <f aca="false">Table1[[#This Row],['#days per month]]-P6789</f>
        <v>-0.29639825</v>
      </c>
    </row>
    <row r="6734" customFormat="false" ht="15.75" hidden="true" customHeight="false" outlineLevel="0" collapsed="false">
      <c r="A6734" s="0" t="s">
        <v>201</v>
      </c>
      <c r="B6734" s="0" t="s">
        <v>202</v>
      </c>
      <c r="C6734" s="0" t="s">
        <v>6911</v>
      </c>
      <c r="D6734" s="0" t="n">
        <v>5819</v>
      </c>
      <c r="E6734" s="0" t="n">
        <v>30.400411</v>
      </c>
      <c r="F6734" s="0" t="n">
        <v>25.77883</v>
      </c>
      <c r="G6734" s="0" t="n">
        <v>0.0006426457761</v>
      </c>
      <c r="H6734" s="0" t="n">
        <v>1859.19</v>
      </c>
      <c r="I6734" s="0" t="n">
        <v>1.6015</v>
      </c>
      <c r="J6734" s="0" t="n">
        <v>4.6729</v>
      </c>
      <c r="K6734" s="0" t="n">
        <v>428</v>
      </c>
      <c r="L6734" s="0" t="s">
        <v>20</v>
      </c>
      <c r="M6734" s="0" t="n">
        <f aca="false">35.3*G6734</f>
        <v>0.02268539589633</v>
      </c>
      <c r="N6734" s="0" t="n">
        <f aca="false">M6734*1000/365</f>
        <v>0.0621517695789863</v>
      </c>
      <c r="O6734" s="0" t="n">
        <f aca="false">Table1[[#This Row],[Detection frequency 2021]]/100*365</f>
        <v>17.056085</v>
      </c>
      <c r="P6734" s="0" t="n">
        <f aca="false">Table1[[#This Row],[Flared days/year]]/12</f>
        <v>1.42134041666667</v>
      </c>
      <c r="Q6734" s="2" t="n">
        <f aca="false">Table1[[#This Row],['#days per month]]-P6790</f>
        <v>0.0297292500000028</v>
      </c>
    </row>
    <row r="6735" customFormat="false" ht="15.75" hidden="true" customHeight="false" outlineLevel="0" collapsed="false">
      <c r="A6735" s="0" t="s">
        <v>645</v>
      </c>
      <c r="B6735" s="0" t="s">
        <v>646</v>
      </c>
      <c r="C6735" s="0" t="s">
        <v>6912</v>
      </c>
      <c r="D6735" s="0" t="n">
        <v>3240</v>
      </c>
      <c r="E6735" s="0" t="n">
        <v>29.1444489999999</v>
      </c>
      <c r="F6735" s="0" t="n">
        <v>-97.784866</v>
      </c>
      <c r="G6735" s="0" t="n">
        <v>0.0006424843346</v>
      </c>
      <c r="H6735" s="0" t="n">
        <v>1899.29</v>
      </c>
      <c r="I6735" s="0" t="n">
        <v>1.6015</v>
      </c>
      <c r="J6735" s="0" t="n">
        <v>4.20712</v>
      </c>
      <c r="K6735" s="0" t="n">
        <v>309</v>
      </c>
      <c r="L6735" s="0" t="s">
        <v>20</v>
      </c>
      <c r="M6735" s="0" t="n">
        <f aca="false">35.3*G6735</f>
        <v>0.02267969701138</v>
      </c>
      <c r="N6735" s="0" t="n">
        <f aca="false">M6735*1000/365</f>
        <v>0.0621361561955616</v>
      </c>
      <c r="O6735" s="0" t="n">
        <f aca="false">Table1[[#This Row],[Detection frequency 2021]]/100*365</f>
        <v>15.355988</v>
      </c>
      <c r="P6735" s="0" t="n">
        <f aca="false">Table1[[#This Row],[Flared days/year]]/12</f>
        <v>1.27966566666667</v>
      </c>
      <c r="Q6735" s="2" t="n">
        <f aca="false">Table1[[#This Row],['#days per month]]-P6791</f>
        <v>0.0957820833333363</v>
      </c>
    </row>
    <row r="6736" customFormat="false" ht="15.75" hidden="true" customHeight="false" outlineLevel="0" collapsed="false">
      <c r="A6736" s="0" t="s">
        <v>24</v>
      </c>
      <c r="B6736" s="0" t="s">
        <v>25</v>
      </c>
      <c r="C6736" s="0" t="s">
        <v>6913</v>
      </c>
      <c r="D6736" s="0" t="n">
        <v>9379</v>
      </c>
      <c r="E6736" s="0" t="n">
        <v>68.508724</v>
      </c>
      <c r="F6736" s="0" t="n">
        <v>79.983085</v>
      </c>
      <c r="G6736" s="0" t="n">
        <v>0.0006412837969</v>
      </c>
      <c r="H6736" s="0" t="n">
        <v>1681.72</v>
      </c>
      <c r="I6736" s="0" t="n">
        <v>1.6015</v>
      </c>
      <c r="J6736" s="0" t="n">
        <v>4.20168</v>
      </c>
      <c r="K6736" s="0" t="n">
        <v>357</v>
      </c>
      <c r="L6736" s="0" t="s">
        <v>20</v>
      </c>
      <c r="M6736" s="0" t="n">
        <f aca="false">35.3*G6736</f>
        <v>0.02263731803057</v>
      </c>
      <c r="N6736" s="0" t="n">
        <f aca="false">M6736*1000/365</f>
        <v>0.0620200493988219</v>
      </c>
      <c r="O6736" s="0" t="n">
        <f aca="false">Table1[[#This Row],[Detection frequency 2021]]/100*365</f>
        <v>15.336132</v>
      </c>
      <c r="P6736" s="0" t="n">
        <f aca="false">Table1[[#This Row],[Flared days/year]]/12</f>
        <v>1.278011</v>
      </c>
      <c r="Q6736" s="2" t="n">
        <f aca="false">Table1[[#This Row],['#days per month]]-P6792</f>
        <v>0.635404166666666</v>
      </c>
    </row>
    <row r="6737" customFormat="false" ht="15.75" hidden="true" customHeight="false" outlineLevel="0" collapsed="false">
      <c r="A6737" s="0" t="s">
        <v>24</v>
      </c>
      <c r="B6737" s="0" t="s">
        <v>25</v>
      </c>
      <c r="C6737" s="0" t="s">
        <v>6914</v>
      </c>
      <c r="D6737" s="0" t="n">
        <v>8994</v>
      </c>
      <c r="E6737" s="0" t="n">
        <v>66.87934</v>
      </c>
      <c r="F6737" s="0" t="n">
        <v>75.524614</v>
      </c>
      <c r="G6737" s="0" t="n">
        <v>0.000641145837799999</v>
      </c>
      <c r="H6737" s="0" t="n">
        <v>1714.57</v>
      </c>
      <c r="I6737" s="0" t="n">
        <v>1.6015</v>
      </c>
      <c r="J6737" s="0" t="n">
        <v>4.97075999999999</v>
      </c>
      <c r="K6737" s="0" t="n">
        <v>342</v>
      </c>
      <c r="L6737" s="0" t="s">
        <v>20</v>
      </c>
      <c r="M6737" s="0" t="n">
        <f aca="false">35.3*G6737</f>
        <v>0.02263244807434</v>
      </c>
      <c r="N6737" s="0" t="n">
        <f aca="false">M6737*1000/365</f>
        <v>0.0620067070529862</v>
      </c>
      <c r="O6737" s="0" t="n">
        <f aca="false">Table1[[#This Row],[Detection frequency 2021]]/100*365</f>
        <v>18.143274</v>
      </c>
      <c r="P6737" s="0" t="n">
        <f aca="false">Table1[[#This Row],[Flared days/year]]/12</f>
        <v>1.5119395</v>
      </c>
      <c r="Q6737" s="2" t="n">
        <f aca="false">Table1[[#This Row],['#days per month]]-P6793</f>
        <v>1.15618920833333</v>
      </c>
    </row>
    <row r="6738" customFormat="false" ht="15.75" hidden="true" customHeight="false" outlineLevel="0" collapsed="false">
      <c r="A6738" s="0" t="s">
        <v>24</v>
      </c>
      <c r="B6738" s="0" t="s">
        <v>25</v>
      </c>
      <c r="C6738" s="0" t="s">
        <v>6915</v>
      </c>
      <c r="D6738" s="0" t="n">
        <v>8808</v>
      </c>
      <c r="E6738" s="0" t="n">
        <v>71.204118</v>
      </c>
      <c r="F6738" s="0" t="n">
        <v>71.874001</v>
      </c>
      <c r="G6738" s="0" t="n">
        <v>0.000640931560899999</v>
      </c>
      <c r="H6738" s="0" t="n">
        <v>1445.56</v>
      </c>
      <c r="I6738" s="0" t="n">
        <v>1.6015</v>
      </c>
      <c r="J6738" s="0" t="n">
        <v>1.11607</v>
      </c>
      <c r="K6738" s="0" t="n">
        <v>448</v>
      </c>
      <c r="L6738" s="0" t="s">
        <v>218</v>
      </c>
      <c r="M6738" s="0" t="n">
        <f aca="false">35.3*G6738</f>
        <v>0.02262488409977</v>
      </c>
      <c r="N6738" s="0" t="n">
        <f aca="false">M6738*1000/365</f>
        <v>0.0619859838349862</v>
      </c>
      <c r="O6738" s="0" t="n">
        <f aca="false">Table1[[#This Row],[Detection frequency 2021]]/100*365</f>
        <v>4.0736555</v>
      </c>
      <c r="P6738" s="0" t="n">
        <f aca="false">Table1[[#This Row],[Flared days/year]]/12</f>
        <v>0.339471291666667</v>
      </c>
      <c r="Q6738" s="2" t="n">
        <f aca="false">Table1[[#This Row],['#days per month]]-P6794</f>
        <v>-0.470098708333333</v>
      </c>
    </row>
    <row r="6739" customFormat="false" ht="15.75" hidden="true" customHeight="false" outlineLevel="0" collapsed="false">
      <c r="A6739" s="0" t="s">
        <v>24</v>
      </c>
      <c r="B6739" s="0" t="s">
        <v>25</v>
      </c>
      <c r="C6739" s="0" t="s">
        <v>6916</v>
      </c>
      <c r="D6739" s="0" t="n">
        <v>7031</v>
      </c>
      <c r="E6739" s="0" t="n">
        <v>54.217379</v>
      </c>
      <c r="F6739" s="0" t="n">
        <v>55.538399</v>
      </c>
      <c r="G6739" s="0" t="n">
        <v>0.000640388530399999</v>
      </c>
      <c r="H6739" s="0" t="n">
        <v>1983.04</v>
      </c>
      <c r="I6739" s="0" t="n">
        <v>1.6015</v>
      </c>
      <c r="J6739" s="0" t="n">
        <v>7.19424</v>
      </c>
      <c r="K6739" s="0" t="n">
        <v>278</v>
      </c>
      <c r="L6739" s="0" t="s">
        <v>20</v>
      </c>
      <c r="M6739" s="0" t="n">
        <f aca="false">35.3*G6739</f>
        <v>0.02260571512312</v>
      </c>
      <c r="N6739" s="0" t="n">
        <f aca="false">M6739*1000/365</f>
        <v>0.0619334660907396</v>
      </c>
      <c r="O6739" s="0" t="n">
        <f aca="false">Table1[[#This Row],[Detection frequency 2021]]/100*365</f>
        <v>26.258976</v>
      </c>
      <c r="P6739" s="0" t="n">
        <f aca="false">Table1[[#This Row],[Flared days/year]]/12</f>
        <v>2.188248</v>
      </c>
      <c r="Q6739" s="2" t="n">
        <f aca="false">Table1[[#This Row],['#days per month]]-P6795</f>
        <v>1.37108295833333</v>
      </c>
    </row>
    <row r="6740" customFormat="false" ht="15.75" hidden="true" customHeight="false" outlineLevel="0" collapsed="false">
      <c r="A6740" s="0" t="s">
        <v>645</v>
      </c>
      <c r="B6740" s="0" t="s">
        <v>646</v>
      </c>
      <c r="C6740" s="0" t="s">
        <v>6917</v>
      </c>
      <c r="D6740" s="0" t="n">
        <v>1776</v>
      </c>
      <c r="E6740" s="0" t="n">
        <v>31.853761</v>
      </c>
      <c r="F6740" s="0" t="n">
        <v>-103.56738</v>
      </c>
      <c r="G6740" s="0" t="n">
        <v>0.000640276989</v>
      </c>
      <c r="H6740" s="0" t="n">
        <v>1936.31</v>
      </c>
      <c r="I6740" s="0" t="n">
        <v>1.6015</v>
      </c>
      <c r="J6740" s="0" t="n">
        <v>3.77906999999999</v>
      </c>
      <c r="K6740" s="0" t="n">
        <v>344</v>
      </c>
      <c r="L6740" s="0" t="s">
        <v>20</v>
      </c>
      <c r="M6740" s="0" t="n">
        <f aca="false">35.3*G6740</f>
        <v>0.0226017777117</v>
      </c>
      <c r="N6740" s="0" t="n">
        <f aca="false">M6740*1000/365</f>
        <v>0.0619226786621918</v>
      </c>
      <c r="O6740" s="0" t="n">
        <f aca="false">Table1[[#This Row],[Detection frequency 2021]]/100*365</f>
        <v>13.7936055</v>
      </c>
      <c r="P6740" s="0" t="n">
        <f aca="false">Table1[[#This Row],[Flared days/year]]/12</f>
        <v>1.149467125</v>
      </c>
      <c r="Q6740" s="2" t="n">
        <f aca="false">Table1[[#This Row],['#days per month]]-P6796</f>
        <v>-0.467622791666667</v>
      </c>
    </row>
    <row r="6741" customFormat="false" ht="15.75" hidden="true" customHeight="false" outlineLevel="0" collapsed="false">
      <c r="A6741" s="0" t="s">
        <v>645</v>
      </c>
      <c r="B6741" s="0" t="s">
        <v>646</v>
      </c>
      <c r="C6741" s="0" t="s">
        <v>6918</v>
      </c>
      <c r="D6741" s="0" t="n">
        <v>2697</v>
      </c>
      <c r="E6741" s="0" t="n">
        <v>32.508004</v>
      </c>
      <c r="F6741" s="0" t="n">
        <v>-101.438159</v>
      </c>
      <c r="G6741" s="0" t="n">
        <v>0.0006402329595</v>
      </c>
      <c r="H6741" s="0" t="n">
        <v>1908</v>
      </c>
      <c r="I6741" s="0" t="n">
        <v>1.6015</v>
      </c>
      <c r="J6741" s="0" t="n">
        <v>5.91716</v>
      </c>
      <c r="K6741" s="0" t="n">
        <v>338</v>
      </c>
      <c r="L6741" s="0" t="s">
        <v>20</v>
      </c>
      <c r="M6741" s="0" t="n">
        <f aca="false">35.3*G6741</f>
        <v>0.02260022347035</v>
      </c>
      <c r="N6741" s="0" t="n">
        <f aca="false">M6741*1000/365</f>
        <v>0.0619184204667123</v>
      </c>
      <c r="O6741" s="0" t="n">
        <f aca="false">Table1[[#This Row],[Detection frequency 2021]]/100*365</f>
        <v>21.597634</v>
      </c>
      <c r="P6741" s="0" t="n">
        <f aca="false">Table1[[#This Row],[Flared days/year]]/12</f>
        <v>1.79980283333333</v>
      </c>
      <c r="Q6741" s="2" t="n">
        <f aca="false">Table1[[#This Row],['#days per month]]-P6797</f>
        <v>0.268028625</v>
      </c>
    </row>
    <row r="6742" customFormat="false" ht="15.75" hidden="true" customHeight="false" outlineLevel="0" collapsed="false">
      <c r="A6742" s="0" t="s">
        <v>161</v>
      </c>
      <c r="B6742" s="0" t="s">
        <v>162</v>
      </c>
      <c r="C6742" s="0" t="s">
        <v>6919</v>
      </c>
      <c r="D6742" s="0" t="n">
        <v>9682</v>
      </c>
      <c r="E6742" s="0" t="n">
        <v>40.171349</v>
      </c>
      <c r="F6742" s="0" t="n">
        <v>83.154526</v>
      </c>
      <c r="G6742" s="0" t="n">
        <v>0.0006401625123</v>
      </c>
      <c r="H6742" s="0" t="n">
        <v>1572</v>
      </c>
      <c r="I6742" s="0" t="n">
        <v>1.6015</v>
      </c>
      <c r="J6742" s="0" t="n">
        <v>0.925926</v>
      </c>
      <c r="K6742" s="0" t="n">
        <v>324</v>
      </c>
      <c r="L6742" s="0" t="s">
        <v>20</v>
      </c>
      <c r="M6742" s="0" t="n">
        <f aca="false">35.3*G6742</f>
        <v>0.02259773668419</v>
      </c>
      <c r="N6742" s="0" t="n">
        <f aca="false">M6742*1000/365</f>
        <v>0.0619116073539452</v>
      </c>
      <c r="O6742" s="0" t="n">
        <f aca="false">Table1[[#This Row],[Detection frequency 2021]]/100*365</f>
        <v>3.3796299</v>
      </c>
      <c r="P6742" s="0" t="n">
        <f aca="false">Table1[[#This Row],[Flared days/year]]/12</f>
        <v>0.281635825</v>
      </c>
      <c r="Q6742" s="2" t="n">
        <f aca="false">Table1[[#This Row],['#days per month]]-P6798</f>
        <v>-1.24684121666667</v>
      </c>
    </row>
    <row r="6743" customFormat="false" ht="15.75" hidden="true" customHeight="false" outlineLevel="0" collapsed="false">
      <c r="A6743" s="0" t="s">
        <v>24</v>
      </c>
      <c r="B6743" s="0" t="s">
        <v>25</v>
      </c>
      <c r="C6743" s="0" t="s">
        <v>6920</v>
      </c>
      <c r="D6743" s="0" t="n">
        <v>9165</v>
      </c>
      <c r="E6743" s="0" t="n">
        <v>66.540098</v>
      </c>
      <c r="F6743" s="0" t="n">
        <v>77.050739</v>
      </c>
      <c r="G6743" s="0" t="n">
        <v>0.0006401507711</v>
      </c>
      <c r="H6743" s="0" t="n">
        <v>1750.29</v>
      </c>
      <c r="I6743" s="0" t="n">
        <v>1.6015</v>
      </c>
      <c r="J6743" s="0" t="n">
        <v>1.14943</v>
      </c>
      <c r="K6743" s="0" t="n">
        <v>348</v>
      </c>
      <c r="L6743" s="0" t="s">
        <v>218</v>
      </c>
      <c r="M6743" s="0" t="n">
        <f aca="false">35.3*G6743</f>
        <v>0.02259732221983</v>
      </c>
      <c r="N6743" s="0" t="n">
        <f aca="false">M6743*1000/365</f>
        <v>0.0619104718351507</v>
      </c>
      <c r="O6743" s="0" t="n">
        <f aca="false">Table1[[#This Row],[Detection frequency 2021]]/100*365</f>
        <v>4.1954195</v>
      </c>
      <c r="P6743" s="0" t="n">
        <f aca="false">Table1[[#This Row],[Flared days/year]]/12</f>
        <v>0.349618291666667</v>
      </c>
      <c r="Q6743" s="2" t="n">
        <f aca="false">Table1[[#This Row],['#days per month]]-P6799</f>
        <v>-0.274772</v>
      </c>
    </row>
    <row r="6744" customFormat="false" ht="15.75" hidden="true" customHeight="false" outlineLevel="0" collapsed="false">
      <c r="A6744" s="0" t="s">
        <v>645</v>
      </c>
      <c r="B6744" s="0" t="s">
        <v>646</v>
      </c>
      <c r="C6744" s="0" t="s">
        <v>6921</v>
      </c>
      <c r="D6744" s="0" t="n">
        <v>2807</v>
      </c>
      <c r="E6744" s="0" t="n">
        <v>31.000969</v>
      </c>
      <c r="F6744" s="0" t="n">
        <v>-100.518623</v>
      </c>
      <c r="G6744" s="0" t="n">
        <v>0.0006399511707</v>
      </c>
      <c r="H6744" s="0" t="n">
        <v>1919.68</v>
      </c>
      <c r="I6744" s="0" t="n">
        <v>1.6015</v>
      </c>
      <c r="J6744" s="0" t="n">
        <v>2.64705999999999</v>
      </c>
      <c r="K6744" s="0" t="n">
        <v>340</v>
      </c>
      <c r="L6744" s="0" t="s">
        <v>20</v>
      </c>
      <c r="M6744" s="0" t="n">
        <f aca="false">35.3*G6744</f>
        <v>0.02259027632571</v>
      </c>
      <c r="N6744" s="0" t="n">
        <f aca="false">M6744*1000/365</f>
        <v>0.0618911680156438</v>
      </c>
      <c r="O6744" s="0" t="n">
        <f aca="false">Table1[[#This Row],[Detection frequency 2021]]/100*365</f>
        <v>9.66176899999996</v>
      </c>
      <c r="P6744" s="0" t="n">
        <f aca="false">Table1[[#This Row],[Flared days/year]]/12</f>
        <v>0.805147416666664</v>
      </c>
      <c r="Q6744" s="2" t="n">
        <f aca="false">Table1[[#This Row],['#days per month]]-P6800</f>
        <v>-0.499858375000003</v>
      </c>
    </row>
    <row r="6745" customFormat="false" ht="15.75" hidden="true" customHeight="false" outlineLevel="0" collapsed="false">
      <c r="A6745" s="0" t="s">
        <v>715</v>
      </c>
      <c r="B6745" s="0" t="s">
        <v>716</v>
      </c>
      <c r="C6745" s="0" t="s">
        <v>6922</v>
      </c>
      <c r="D6745" s="0" t="n">
        <v>9520</v>
      </c>
      <c r="E6745" s="0" t="n">
        <v>40.177374</v>
      </c>
      <c r="F6745" s="0" t="n">
        <v>62.926908</v>
      </c>
      <c r="G6745" s="0" t="n">
        <v>0.000639948235399999</v>
      </c>
      <c r="H6745" s="0" t="n">
        <v>1775.72</v>
      </c>
      <c r="I6745" s="0" t="n">
        <v>1.83327</v>
      </c>
      <c r="J6745" s="0" t="n">
        <v>3.89908</v>
      </c>
      <c r="K6745" s="0" t="n">
        <v>436</v>
      </c>
      <c r="L6745" s="0" t="s">
        <v>20</v>
      </c>
      <c r="M6745" s="0" t="n">
        <f aca="false">35.3*G6745</f>
        <v>0.02259017270962</v>
      </c>
      <c r="N6745" s="0" t="n">
        <f aca="false">M6745*1000/365</f>
        <v>0.0618908841359451</v>
      </c>
      <c r="O6745" s="0" t="n">
        <f aca="false">Table1[[#This Row],[Detection frequency 2021]]/100*365</f>
        <v>14.231642</v>
      </c>
      <c r="P6745" s="0" t="n">
        <f aca="false">Table1[[#This Row],[Flared days/year]]/12</f>
        <v>1.18597016666667</v>
      </c>
      <c r="Q6745" s="2" t="n">
        <f aca="false">Table1[[#This Row],['#days per month]]-P6801</f>
        <v>-0.34442920833333</v>
      </c>
    </row>
    <row r="6746" customFormat="false" ht="15.75" hidden="true" customHeight="false" outlineLevel="0" collapsed="false">
      <c r="A6746" s="0" t="s">
        <v>645</v>
      </c>
      <c r="B6746" s="0" t="s">
        <v>646</v>
      </c>
      <c r="C6746" s="0" t="s">
        <v>6923</v>
      </c>
      <c r="D6746" s="0" t="n">
        <v>1807</v>
      </c>
      <c r="E6746" s="0" t="n">
        <v>32.625338</v>
      </c>
      <c r="F6746" s="0" t="n">
        <v>-103.545492</v>
      </c>
      <c r="G6746" s="0" t="n">
        <v>0.000639493263899999</v>
      </c>
      <c r="H6746" s="0" t="n">
        <v>1812.62</v>
      </c>
      <c r="I6746" s="0" t="n">
        <v>1.6015</v>
      </c>
      <c r="J6746" s="0" t="n">
        <v>5.59005999999999</v>
      </c>
      <c r="K6746" s="0" t="n">
        <v>322</v>
      </c>
      <c r="L6746" s="0" t="s">
        <v>20</v>
      </c>
      <c r="M6746" s="0" t="n">
        <f aca="false">35.3*G6746</f>
        <v>0.02257411221567</v>
      </c>
      <c r="N6746" s="0" t="n">
        <f aca="false">M6746*1000/365</f>
        <v>0.0618468827826574</v>
      </c>
      <c r="O6746" s="0" t="n">
        <f aca="false">Table1[[#This Row],[Detection frequency 2021]]/100*365</f>
        <v>20.403719</v>
      </c>
      <c r="P6746" s="0" t="n">
        <f aca="false">Table1[[#This Row],[Flared days/year]]/12</f>
        <v>1.70030991666666</v>
      </c>
      <c r="Q6746" s="2" t="n">
        <f aca="false">Table1[[#This Row],['#days per month]]-P6802</f>
        <v>-0.0680998750000004</v>
      </c>
    </row>
    <row r="6747" customFormat="false" ht="15.75" hidden="true" customHeight="false" outlineLevel="0" collapsed="false">
      <c r="A6747" s="0" t="s">
        <v>1026</v>
      </c>
      <c r="B6747" s="0" t="s">
        <v>1027</v>
      </c>
      <c r="C6747" s="0" t="s">
        <v>6924</v>
      </c>
      <c r="D6747" s="0" t="n">
        <v>8032</v>
      </c>
      <c r="E6747" s="0" t="n">
        <v>39.883958</v>
      </c>
      <c r="F6747" s="0" t="n">
        <v>50.370926</v>
      </c>
      <c r="G6747" s="0" t="n">
        <v>0.0006393024694</v>
      </c>
      <c r="H6747" s="0" t="n">
        <v>1703.97</v>
      </c>
      <c r="I6747" s="0" t="n">
        <v>1.20138</v>
      </c>
      <c r="J6747" s="0" t="n">
        <v>3.96824999999999</v>
      </c>
      <c r="K6747" s="0" t="n">
        <v>252</v>
      </c>
      <c r="L6747" s="0" t="s">
        <v>20</v>
      </c>
      <c r="M6747" s="0" t="n">
        <f aca="false">35.3*G6747</f>
        <v>0.02256737716982</v>
      </c>
      <c r="N6747" s="0" t="n">
        <f aca="false">M6747*1000/365</f>
        <v>0.0618284306022466</v>
      </c>
      <c r="O6747" s="0" t="n">
        <f aca="false">Table1[[#This Row],[Detection frequency 2021]]/100*365</f>
        <v>14.4841125</v>
      </c>
      <c r="P6747" s="0" t="n">
        <f aca="false">Table1[[#This Row],[Flared days/year]]/12</f>
        <v>1.207009375</v>
      </c>
      <c r="Q6747" s="2" t="n">
        <f aca="false">Table1[[#This Row],['#days per month]]-P6803</f>
        <v>0.37240645833333</v>
      </c>
    </row>
    <row r="6748" customFormat="false" ht="15.75" hidden="true" customHeight="false" outlineLevel="0" collapsed="false">
      <c r="A6748" s="0" t="s">
        <v>645</v>
      </c>
      <c r="B6748" s="0" t="s">
        <v>646</v>
      </c>
      <c r="C6748" s="0" t="s">
        <v>6925</v>
      </c>
      <c r="D6748" s="0" t="n">
        <v>490</v>
      </c>
      <c r="E6748" s="0" t="n">
        <v>48.109132</v>
      </c>
      <c r="F6748" s="0" t="n">
        <v>-103.81854</v>
      </c>
      <c r="G6748" s="0" t="n">
        <v>0.0006391234161</v>
      </c>
      <c r="H6748" s="0" t="n">
        <v>1946.22</v>
      </c>
      <c r="I6748" s="0" t="n">
        <v>2.36165</v>
      </c>
      <c r="J6748" s="0" t="n">
        <v>3.31325</v>
      </c>
      <c r="K6748" s="0" t="n">
        <v>332</v>
      </c>
      <c r="L6748" s="0" t="s">
        <v>20</v>
      </c>
      <c r="M6748" s="0" t="n">
        <f aca="false">35.3*G6748</f>
        <v>0.02256105658833</v>
      </c>
      <c r="N6748" s="0" t="n">
        <f aca="false">M6748*1000/365</f>
        <v>0.0618111139406301</v>
      </c>
      <c r="O6748" s="0" t="n">
        <f aca="false">Table1[[#This Row],[Detection frequency 2021]]/100*365</f>
        <v>12.0933625</v>
      </c>
      <c r="P6748" s="0" t="n">
        <f aca="false">Table1[[#This Row],[Flared days/year]]/12</f>
        <v>1.00778020833333</v>
      </c>
      <c r="Q6748" s="2" t="n">
        <f aca="false">Table1[[#This Row],['#days per month]]-P6804</f>
        <v>-0.0443687916666637</v>
      </c>
    </row>
    <row r="6749" customFormat="false" ht="15.75" hidden="true" customHeight="false" outlineLevel="0" collapsed="false">
      <c r="A6749" s="0" t="s">
        <v>645</v>
      </c>
      <c r="B6749" s="0" t="s">
        <v>646</v>
      </c>
      <c r="C6749" s="0" t="s">
        <v>6926</v>
      </c>
      <c r="D6749" s="0" t="n">
        <v>1961</v>
      </c>
      <c r="E6749" s="0" t="n">
        <v>32.296328</v>
      </c>
      <c r="F6749" s="0" t="n">
        <v>-103.379361</v>
      </c>
      <c r="G6749" s="0" t="n">
        <v>0.0006390940631</v>
      </c>
      <c r="H6749" s="0" t="n">
        <v>1920.91</v>
      </c>
      <c r="I6749" s="0" t="n">
        <v>2.23897999999999</v>
      </c>
      <c r="J6749" s="0" t="n">
        <v>5.63798</v>
      </c>
      <c r="K6749" s="0" t="n">
        <v>337</v>
      </c>
      <c r="L6749" s="0" t="s">
        <v>20</v>
      </c>
      <c r="M6749" s="0" t="n">
        <f aca="false">35.3*G6749</f>
        <v>0.02256002042743</v>
      </c>
      <c r="N6749" s="0" t="n">
        <f aca="false">M6749*1000/365</f>
        <v>0.0618082751436438</v>
      </c>
      <c r="O6749" s="0" t="n">
        <f aca="false">Table1[[#This Row],[Detection frequency 2021]]/100*365</f>
        <v>20.578627</v>
      </c>
      <c r="P6749" s="0" t="n">
        <f aca="false">Table1[[#This Row],[Flared days/year]]/12</f>
        <v>1.71488558333333</v>
      </c>
      <c r="Q6749" s="2" t="n">
        <f aca="false">Table1[[#This Row],['#days per month]]-P6805</f>
        <v>0.641356708333336</v>
      </c>
    </row>
    <row r="6750" customFormat="false" ht="15.75" hidden="true" customHeight="false" outlineLevel="0" collapsed="false">
      <c r="A6750" s="0" t="s">
        <v>1176</v>
      </c>
      <c r="B6750" s="0" t="s">
        <v>1177</v>
      </c>
      <c r="C6750" s="0" t="s">
        <v>6927</v>
      </c>
      <c r="D6750" s="0" t="n">
        <v>4430</v>
      </c>
      <c r="E6750" s="0" t="n">
        <v>10.6479699999999</v>
      </c>
      <c r="F6750" s="0" t="n">
        <v>-61.428101</v>
      </c>
      <c r="G6750" s="0" t="n">
        <v>0.000638809339</v>
      </c>
      <c r="H6750" s="0" t="n">
        <v>1601.69</v>
      </c>
      <c r="I6750" s="0" t="n">
        <v>1.6015</v>
      </c>
      <c r="J6750" s="0" t="n">
        <v>6.34920999999999</v>
      </c>
      <c r="K6750" s="0" t="n">
        <v>252</v>
      </c>
      <c r="L6750" s="0" t="s">
        <v>20</v>
      </c>
      <c r="M6750" s="0" t="n">
        <f aca="false">35.3*G6750</f>
        <v>0.0225499696667</v>
      </c>
      <c r="N6750" s="0" t="n">
        <f aca="false">M6750*1000/365</f>
        <v>0.0617807388128767</v>
      </c>
      <c r="O6750" s="0" t="n">
        <f aca="false">Table1[[#This Row],[Detection frequency 2021]]/100*365</f>
        <v>23.1746165</v>
      </c>
      <c r="P6750" s="0" t="n">
        <f aca="false">Table1[[#This Row],[Flared days/year]]/12</f>
        <v>1.93121804166666</v>
      </c>
      <c r="Q6750" s="2" t="n">
        <f aca="false">Table1[[#This Row],['#days per month]]-P6806</f>
        <v>0.0844914166666633</v>
      </c>
    </row>
    <row r="6751" customFormat="false" ht="15.75" hidden="true" customHeight="false" outlineLevel="0" collapsed="false">
      <c r="A6751" s="0" t="s">
        <v>645</v>
      </c>
      <c r="B6751" s="0" t="s">
        <v>646</v>
      </c>
      <c r="C6751" s="0" t="s">
        <v>6928</v>
      </c>
      <c r="D6751" s="0" t="n">
        <v>3273</v>
      </c>
      <c r="E6751" s="0" t="n">
        <v>29.188115</v>
      </c>
      <c r="F6751" s="0" t="n">
        <v>-97.65445</v>
      </c>
      <c r="G6751" s="0" t="n">
        <v>0.000638545162</v>
      </c>
      <c r="H6751" s="0" t="n">
        <v>1925.76</v>
      </c>
      <c r="I6751" s="0" t="n">
        <v>1.6015</v>
      </c>
      <c r="J6751" s="0" t="n">
        <v>2.48447</v>
      </c>
      <c r="K6751" s="0" t="n">
        <v>322</v>
      </c>
      <c r="L6751" s="0" t="s">
        <v>20</v>
      </c>
      <c r="M6751" s="0" t="n">
        <f aca="false">35.3*G6751</f>
        <v>0.0225406442186</v>
      </c>
      <c r="N6751" s="0" t="n">
        <f aca="false">M6751*1000/365</f>
        <v>0.06175518964</v>
      </c>
      <c r="O6751" s="0" t="n">
        <f aca="false">Table1[[#This Row],[Detection frequency 2021]]/100*365</f>
        <v>9.0683155</v>
      </c>
      <c r="P6751" s="0" t="n">
        <f aca="false">Table1[[#This Row],[Flared days/year]]/12</f>
        <v>0.755692958333333</v>
      </c>
      <c r="Q6751" s="2" t="n">
        <f aca="false">Table1[[#This Row],['#days per month]]-P6807</f>
        <v>-0.507906625</v>
      </c>
    </row>
    <row r="6752" customFormat="false" ht="15.75" hidden="true" customHeight="false" outlineLevel="0" collapsed="false">
      <c r="A6752" s="0" t="s">
        <v>645</v>
      </c>
      <c r="B6752" s="0" t="s">
        <v>646</v>
      </c>
      <c r="C6752" s="0" t="s">
        <v>6929</v>
      </c>
      <c r="D6752" s="0" t="n">
        <v>718</v>
      </c>
      <c r="E6752" s="0" t="n">
        <v>48.504595</v>
      </c>
      <c r="F6752" s="0" t="n">
        <v>-102.962882999999</v>
      </c>
      <c r="G6752" s="0" t="n">
        <v>0.0006383426263</v>
      </c>
      <c r="H6752" s="0" t="n">
        <v>1831.05</v>
      </c>
      <c r="I6752" s="0" t="n">
        <v>1.6015</v>
      </c>
      <c r="J6752" s="0" t="n">
        <v>3.97554</v>
      </c>
      <c r="K6752" s="0" t="n">
        <v>327</v>
      </c>
      <c r="L6752" s="0" t="s">
        <v>20</v>
      </c>
      <c r="M6752" s="0" t="n">
        <f aca="false">35.3*G6752</f>
        <v>0.02253349470839</v>
      </c>
      <c r="N6752" s="0" t="n">
        <f aca="false">M6752*1000/365</f>
        <v>0.0617356019407945</v>
      </c>
      <c r="O6752" s="0" t="n">
        <f aca="false">Table1[[#This Row],[Detection frequency 2021]]/100*365</f>
        <v>14.510721</v>
      </c>
      <c r="P6752" s="0" t="n">
        <f aca="false">Table1[[#This Row],[Flared days/year]]/12</f>
        <v>1.20922675</v>
      </c>
      <c r="Q6752" s="2" t="n">
        <f aca="false">Table1[[#This Row],['#days per month]]-P6808</f>
        <v>0.189672250000003</v>
      </c>
    </row>
    <row r="6753" customFormat="false" ht="15.75" hidden="true" customHeight="false" outlineLevel="0" collapsed="false">
      <c r="A6753" s="0" t="s">
        <v>387</v>
      </c>
      <c r="B6753" s="0" t="s">
        <v>388</v>
      </c>
      <c r="C6753" s="0" t="s">
        <v>6930</v>
      </c>
      <c r="D6753" s="0" t="n">
        <v>7283</v>
      </c>
      <c r="E6753" s="0" t="n">
        <v>36.132142</v>
      </c>
      <c r="F6753" s="0" t="n">
        <v>40.973513</v>
      </c>
      <c r="G6753" s="0" t="n">
        <v>0.0006383220792</v>
      </c>
      <c r="H6753" s="0" t="n">
        <v>1876.05</v>
      </c>
      <c r="I6753" s="0" t="n">
        <v>1.6015</v>
      </c>
      <c r="J6753" s="0" t="n">
        <v>6.76692</v>
      </c>
      <c r="K6753" s="0" t="n">
        <v>399</v>
      </c>
      <c r="L6753" s="0" t="s">
        <v>20</v>
      </c>
      <c r="M6753" s="0" t="n">
        <f aca="false">35.3*G6753</f>
        <v>0.02253276939576</v>
      </c>
      <c r="N6753" s="0" t="n">
        <f aca="false">M6753*1000/365</f>
        <v>0.0617336147829041</v>
      </c>
      <c r="O6753" s="0" t="n">
        <f aca="false">Table1[[#This Row],[Detection frequency 2021]]/100*365</f>
        <v>24.699258</v>
      </c>
      <c r="P6753" s="0" t="n">
        <f aca="false">Table1[[#This Row],[Flared days/year]]/12</f>
        <v>2.0582715</v>
      </c>
      <c r="Q6753" s="2" t="n">
        <f aca="false">Table1[[#This Row],['#days per month]]-P6809</f>
        <v>1.05351775</v>
      </c>
    </row>
    <row r="6754" customFormat="false" ht="15.75" hidden="true" customHeight="false" outlineLevel="0" collapsed="false">
      <c r="A6754" s="0" t="s">
        <v>645</v>
      </c>
      <c r="B6754" s="0" t="s">
        <v>646</v>
      </c>
      <c r="C6754" s="0" t="s">
        <v>6931</v>
      </c>
      <c r="D6754" s="0" t="n">
        <v>731</v>
      </c>
      <c r="E6754" s="0" t="n">
        <v>48.113057</v>
      </c>
      <c r="F6754" s="0" t="n">
        <v>-102.938364</v>
      </c>
      <c r="G6754" s="0" t="n">
        <v>0.0006379815844</v>
      </c>
      <c r="H6754" s="0" t="n">
        <v>1910.17</v>
      </c>
      <c r="I6754" s="0" t="n">
        <v>1.6015</v>
      </c>
      <c r="J6754" s="0" t="n">
        <v>4.53171999999999</v>
      </c>
      <c r="K6754" s="0" t="n">
        <v>331</v>
      </c>
      <c r="L6754" s="0" t="s">
        <v>20</v>
      </c>
      <c r="M6754" s="0" t="n">
        <f aca="false">35.3*G6754</f>
        <v>0.02252074992932</v>
      </c>
      <c r="N6754" s="0" t="n">
        <f aca="false">M6754*1000/365</f>
        <v>0.061700684737863</v>
      </c>
      <c r="O6754" s="0" t="n">
        <f aca="false">Table1[[#This Row],[Detection frequency 2021]]/100*365</f>
        <v>16.540778</v>
      </c>
      <c r="P6754" s="0" t="n">
        <f aca="false">Table1[[#This Row],[Flared days/year]]/12</f>
        <v>1.37839816666666</v>
      </c>
      <c r="Q6754" s="2" t="n">
        <f aca="false">Table1[[#This Row],['#days per month]]-P6810</f>
        <v>0.161731499999997</v>
      </c>
    </row>
    <row r="6755" customFormat="false" ht="15.75" hidden="true" customHeight="false" outlineLevel="0" collapsed="false">
      <c r="A6755" s="0" t="s">
        <v>1160</v>
      </c>
      <c r="B6755" s="0" t="s">
        <v>1161</v>
      </c>
      <c r="C6755" s="0" t="s">
        <v>6932</v>
      </c>
      <c r="D6755" s="0" t="n">
        <v>10020</v>
      </c>
      <c r="E6755" s="0" t="n">
        <v>33.365742</v>
      </c>
      <c r="F6755" s="0" t="n">
        <v>72.1294329999999</v>
      </c>
      <c r="G6755" s="0" t="n">
        <v>0.000637561836499999</v>
      </c>
      <c r="H6755" s="0" t="n">
        <v>1639.25</v>
      </c>
      <c r="I6755" s="0" t="n">
        <v>1.6015</v>
      </c>
      <c r="J6755" s="0" t="n">
        <v>4.72441</v>
      </c>
      <c r="K6755" s="0" t="n">
        <v>381</v>
      </c>
      <c r="L6755" s="0" t="s">
        <v>20</v>
      </c>
      <c r="M6755" s="0" t="n">
        <f aca="false">35.3*G6755</f>
        <v>0.02250593282845</v>
      </c>
      <c r="N6755" s="0" t="n">
        <f aca="false">M6755*1000/365</f>
        <v>0.0616600899409588</v>
      </c>
      <c r="O6755" s="0" t="n">
        <f aca="false">Table1[[#This Row],[Detection frequency 2021]]/100*365</f>
        <v>17.2440965</v>
      </c>
      <c r="P6755" s="0" t="n">
        <f aca="false">Table1[[#This Row],[Flared days/year]]/12</f>
        <v>1.43700804166667</v>
      </c>
      <c r="Q6755" s="2" t="n">
        <f aca="false">Table1[[#This Row],['#days per month]]-P6811</f>
        <v>0.578856541666666</v>
      </c>
    </row>
    <row r="6756" customFormat="false" ht="15.75" hidden="true" customHeight="false" outlineLevel="0" collapsed="false">
      <c r="A6756" s="0" t="s">
        <v>645</v>
      </c>
      <c r="B6756" s="0" t="s">
        <v>646</v>
      </c>
      <c r="C6756" s="0" t="s">
        <v>6933</v>
      </c>
      <c r="D6756" s="0" t="n">
        <v>628</v>
      </c>
      <c r="E6756" s="0" t="n">
        <v>47.817333</v>
      </c>
      <c r="F6756" s="0" t="n">
        <v>-103.213474</v>
      </c>
      <c r="G6756" s="0" t="n">
        <v>0.0006370687061</v>
      </c>
      <c r="H6756" s="0" t="n">
        <v>1937.97</v>
      </c>
      <c r="I6756" s="0" t="n">
        <v>1.50355</v>
      </c>
      <c r="J6756" s="0" t="n">
        <v>3.65169</v>
      </c>
      <c r="K6756" s="0" t="n">
        <v>356</v>
      </c>
      <c r="L6756" s="0" t="s">
        <v>20</v>
      </c>
      <c r="M6756" s="0" t="n">
        <f aca="false">35.3*G6756</f>
        <v>0.02248852532533</v>
      </c>
      <c r="N6756" s="0" t="n">
        <f aca="false">M6756*1000/365</f>
        <v>0.0616123981515891</v>
      </c>
      <c r="O6756" s="0" t="n">
        <f aca="false">Table1[[#This Row],[Detection frequency 2021]]/100*365</f>
        <v>13.3286685</v>
      </c>
      <c r="P6756" s="0" t="n">
        <f aca="false">Table1[[#This Row],[Flared days/year]]/12</f>
        <v>1.110722375</v>
      </c>
      <c r="Q6756" s="2" t="n">
        <f aca="false">Table1[[#This Row],['#days per month]]-P6812</f>
        <v>-0.316451958333333</v>
      </c>
    </row>
    <row r="6757" customFormat="false" ht="15.75" hidden="true" customHeight="false" outlineLevel="0" collapsed="false">
      <c r="A6757" s="0" t="s">
        <v>24</v>
      </c>
      <c r="B6757" s="0" t="s">
        <v>25</v>
      </c>
      <c r="C6757" s="0" t="s">
        <v>6934</v>
      </c>
      <c r="D6757" s="0" t="n">
        <v>8974</v>
      </c>
      <c r="E6757" s="0" t="n">
        <v>61.312989</v>
      </c>
      <c r="F6757" s="0" t="n">
        <v>75.3126449999999</v>
      </c>
      <c r="G6757" s="0" t="n">
        <v>0.0006367458231</v>
      </c>
      <c r="H6757" s="0" t="n">
        <v>1922.92</v>
      </c>
      <c r="I6757" s="0" t="n">
        <v>3.78022</v>
      </c>
      <c r="J6757" s="0" t="n">
        <v>4.27046</v>
      </c>
      <c r="K6757" s="0" t="n">
        <v>281</v>
      </c>
      <c r="L6757" s="0" t="s">
        <v>20</v>
      </c>
      <c r="M6757" s="0" t="n">
        <f aca="false">35.3*G6757</f>
        <v>0.02247712755543</v>
      </c>
      <c r="N6757" s="0" t="n">
        <f aca="false">M6757*1000/365</f>
        <v>0.0615811713847397</v>
      </c>
      <c r="O6757" s="0" t="n">
        <f aca="false">Table1[[#This Row],[Detection frequency 2021]]/100*365</f>
        <v>15.587179</v>
      </c>
      <c r="P6757" s="0" t="n">
        <f aca="false">Table1[[#This Row],[Flared days/year]]/12</f>
        <v>1.29893158333333</v>
      </c>
      <c r="Q6757" s="2" t="n">
        <f aca="false">Table1[[#This Row],['#days per month]]-P6813</f>
        <v>0.568201583333333</v>
      </c>
    </row>
    <row r="6758" customFormat="false" ht="15.75" hidden="true" customHeight="false" outlineLevel="0" collapsed="false">
      <c r="A6758" s="0" t="s">
        <v>24</v>
      </c>
      <c r="B6758" s="0" t="s">
        <v>25</v>
      </c>
      <c r="C6758" s="0" t="s">
        <v>6935</v>
      </c>
      <c r="D6758" s="0" t="n">
        <v>8667</v>
      </c>
      <c r="E6758" s="0" t="n">
        <v>61.934165</v>
      </c>
      <c r="F6758" s="0" t="n">
        <v>66.067074</v>
      </c>
      <c r="G6758" s="0" t="n">
        <v>0.000636147021899999</v>
      </c>
      <c r="H6758" s="0" t="n">
        <v>1835.73</v>
      </c>
      <c r="I6758" s="0" t="n">
        <v>1.6015</v>
      </c>
      <c r="J6758" s="0" t="n">
        <v>4.23453</v>
      </c>
      <c r="K6758" s="0" t="n">
        <v>307</v>
      </c>
      <c r="L6758" s="0" t="s">
        <v>20</v>
      </c>
      <c r="M6758" s="0" t="n">
        <f aca="false">35.3*G6758</f>
        <v>0.02245598987307</v>
      </c>
      <c r="N6758" s="0" t="n">
        <f aca="false">M6758*1000/365</f>
        <v>0.0615232599262191</v>
      </c>
      <c r="O6758" s="0" t="n">
        <f aca="false">Table1[[#This Row],[Detection frequency 2021]]/100*365</f>
        <v>15.4560345</v>
      </c>
      <c r="P6758" s="0" t="n">
        <f aca="false">Table1[[#This Row],[Flared days/year]]/12</f>
        <v>1.288002875</v>
      </c>
      <c r="Q6758" s="2" t="n">
        <f aca="false">Table1[[#This Row],['#days per month]]-P6814</f>
        <v>0.348161333333333</v>
      </c>
    </row>
    <row r="6759" customFormat="false" ht="15.75" hidden="true" customHeight="false" outlineLevel="0" collapsed="false">
      <c r="A6759" s="0" t="s">
        <v>645</v>
      </c>
      <c r="B6759" s="0" t="s">
        <v>646</v>
      </c>
      <c r="C6759" s="0" t="s">
        <v>6936</v>
      </c>
      <c r="D6759" s="0" t="n">
        <v>412</v>
      </c>
      <c r="E6759" s="0" t="n">
        <v>43.418677</v>
      </c>
      <c r="F6759" s="0" t="n">
        <v>-105.677467</v>
      </c>
      <c r="G6759" s="0" t="n">
        <v>0.000635289914299999</v>
      </c>
      <c r="H6759" s="0" t="n">
        <v>1896.55</v>
      </c>
      <c r="I6759" s="0" t="n">
        <v>1.6015</v>
      </c>
      <c r="J6759" s="0" t="n">
        <v>3.74639999999999</v>
      </c>
      <c r="K6759" s="0" t="n">
        <v>347</v>
      </c>
      <c r="L6759" s="0" t="s">
        <v>20</v>
      </c>
      <c r="M6759" s="0" t="n">
        <f aca="false">35.3*G6759</f>
        <v>0.02242573397479</v>
      </c>
      <c r="N6759" s="0" t="n">
        <f aca="false">M6759*1000/365</f>
        <v>0.0614403670542191</v>
      </c>
      <c r="O6759" s="0" t="n">
        <f aca="false">Table1[[#This Row],[Detection frequency 2021]]/100*365</f>
        <v>13.67436</v>
      </c>
      <c r="P6759" s="0" t="n">
        <f aca="false">Table1[[#This Row],[Flared days/year]]/12</f>
        <v>1.13953</v>
      </c>
      <c r="Q6759" s="2" t="n">
        <f aca="false">Table1[[#This Row],['#days per month]]-P6815</f>
        <v>0.445613291666663</v>
      </c>
    </row>
    <row r="6760" customFormat="false" ht="15.75" hidden="true" customHeight="false" outlineLevel="0" collapsed="false">
      <c r="A6760" s="0" t="s">
        <v>161</v>
      </c>
      <c r="B6760" s="0" t="s">
        <v>162</v>
      </c>
      <c r="C6760" s="0" t="s">
        <v>6937</v>
      </c>
      <c r="D6760" s="0" t="n">
        <v>10953</v>
      </c>
      <c r="E6760" s="0" t="n">
        <v>36.2083049999999</v>
      </c>
      <c r="F6760" s="0" t="n">
        <v>107.904112</v>
      </c>
      <c r="G6760" s="0" t="n">
        <v>0.0006346881778</v>
      </c>
      <c r="H6760" s="0" t="n">
        <v>1802.83</v>
      </c>
      <c r="I6760" s="0" t="n">
        <v>1.6015</v>
      </c>
      <c r="J6760" s="0" t="n">
        <v>3.7931</v>
      </c>
      <c r="K6760" s="0" t="n">
        <v>290</v>
      </c>
      <c r="L6760" s="0" t="s">
        <v>20</v>
      </c>
      <c r="M6760" s="0" t="n">
        <f aca="false">35.3*G6760</f>
        <v>0.02240449267634</v>
      </c>
      <c r="N6760" s="0" t="n">
        <f aca="false">M6760*1000/365</f>
        <v>0.061382171716</v>
      </c>
      <c r="O6760" s="0" t="n">
        <f aca="false">Table1[[#This Row],[Detection frequency 2021]]/100*365</f>
        <v>13.844815</v>
      </c>
      <c r="P6760" s="0" t="n">
        <f aca="false">Table1[[#This Row],[Flared days/year]]/12</f>
        <v>1.15373458333333</v>
      </c>
      <c r="Q6760" s="2" t="n">
        <f aca="false">Table1[[#This Row],['#days per month]]-P6816</f>
        <v>-0.113627541666664</v>
      </c>
    </row>
    <row r="6761" customFormat="false" ht="15.75" hidden="true" customHeight="false" outlineLevel="0" collapsed="false">
      <c r="A6761" s="0" t="s">
        <v>126</v>
      </c>
      <c r="B6761" s="0" t="s">
        <v>127</v>
      </c>
      <c r="C6761" s="0" t="s">
        <v>6938</v>
      </c>
      <c r="D6761" s="0" t="n">
        <v>6103</v>
      </c>
      <c r="E6761" s="0" t="n">
        <v>4.998431</v>
      </c>
      <c r="F6761" s="0" t="n">
        <v>7.167064</v>
      </c>
      <c r="G6761" s="0" t="n">
        <v>0.0006345913129</v>
      </c>
      <c r="H6761" s="0" t="n">
        <v>1514.5</v>
      </c>
      <c r="I6761" s="0" t="n">
        <v>1.6015</v>
      </c>
      <c r="J6761" s="0" t="n">
        <v>8.51064</v>
      </c>
      <c r="K6761" s="0" t="n">
        <v>94</v>
      </c>
      <c r="L6761" s="0" t="s">
        <v>20</v>
      </c>
      <c r="M6761" s="0" t="n">
        <f aca="false">35.3*G6761</f>
        <v>0.02240107334537</v>
      </c>
      <c r="N6761" s="0" t="n">
        <f aca="false">M6761*1000/365</f>
        <v>0.0613728036859452</v>
      </c>
      <c r="O6761" s="0" t="n">
        <f aca="false">Table1[[#This Row],[Detection frequency 2021]]/100*365</f>
        <v>31.063836</v>
      </c>
      <c r="P6761" s="0" t="n">
        <f aca="false">Table1[[#This Row],[Flared days/year]]/12</f>
        <v>2.588653</v>
      </c>
      <c r="Q6761" s="2" t="n">
        <f aca="false">Table1[[#This Row],['#days per month]]-P6817</f>
        <v>1.996121125</v>
      </c>
    </row>
    <row r="6762" customFormat="false" ht="15.75" hidden="true" customHeight="false" outlineLevel="0" collapsed="false">
      <c r="A6762" s="0" t="s">
        <v>6939</v>
      </c>
      <c r="B6762" s="0" t="s">
        <v>6940</v>
      </c>
      <c r="C6762" s="0" t="s">
        <v>6941</v>
      </c>
      <c r="D6762" s="0" t="n">
        <v>7231</v>
      </c>
      <c r="E6762" s="0" t="n">
        <v>31.845456</v>
      </c>
      <c r="F6762" s="0" t="n">
        <v>34.679421</v>
      </c>
      <c r="G6762" s="0" t="n">
        <v>0.0006341921121</v>
      </c>
      <c r="H6762" s="0" t="n">
        <v>1865</v>
      </c>
      <c r="I6762" s="0" t="n">
        <v>1.6015</v>
      </c>
      <c r="J6762" s="0" t="n">
        <v>2.30179</v>
      </c>
      <c r="K6762" s="0" t="n">
        <v>391</v>
      </c>
      <c r="L6762" s="0" t="s">
        <v>20</v>
      </c>
      <c r="M6762" s="0" t="n">
        <f aca="false">35.3*G6762</f>
        <v>0.02238698155713</v>
      </c>
      <c r="N6762" s="0" t="n">
        <f aca="false">M6762*1000/365</f>
        <v>0.0613341960469315</v>
      </c>
      <c r="O6762" s="0" t="n">
        <f aca="false">Table1[[#This Row],[Detection frequency 2021]]/100*365</f>
        <v>8.4015335</v>
      </c>
      <c r="P6762" s="0" t="n">
        <f aca="false">Table1[[#This Row],[Flared days/year]]/12</f>
        <v>0.700127791666667</v>
      </c>
      <c r="Q6762" s="2" t="n">
        <f aca="false">Table1[[#This Row],['#days per month]]-P6818</f>
        <v>-0.596321791666666</v>
      </c>
    </row>
    <row r="6763" customFormat="false" ht="15.75" hidden="true" customHeight="false" outlineLevel="0" collapsed="false">
      <c r="A6763" s="0" t="s">
        <v>645</v>
      </c>
      <c r="B6763" s="0" t="s">
        <v>646</v>
      </c>
      <c r="C6763" s="0" t="s">
        <v>6942</v>
      </c>
      <c r="D6763" s="0" t="n">
        <v>2316</v>
      </c>
      <c r="E6763" s="0" t="n">
        <v>32.17989</v>
      </c>
      <c r="F6763" s="0" t="n">
        <v>-102.154342</v>
      </c>
      <c r="G6763" s="0" t="n">
        <v>0.0006328418741</v>
      </c>
      <c r="H6763" s="0" t="n">
        <v>1921</v>
      </c>
      <c r="I6763" s="0" t="n">
        <v>1.6015</v>
      </c>
      <c r="J6763" s="0" t="n">
        <v>1.76990999999999</v>
      </c>
      <c r="K6763" s="0" t="n">
        <v>339</v>
      </c>
      <c r="L6763" s="0" t="s">
        <v>20</v>
      </c>
      <c r="M6763" s="0" t="n">
        <f aca="false">35.3*G6763</f>
        <v>0.02233931815573</v>
      </c>
      <c r="N6763" s="0" t="n">
        <f aca="false">M6763*1000/365</f>
        <v>0.0612036113855616</v>
      </c>
      <c r="O6763" s="0" t="n">
        <f aca="false">Table1[[#This Row],[Detection frequency 2021]]/100*365</f>
        <v>6.46017149999996</v>
      </c>
      <c r="P6763" s="0" t="n">
        <f aca="false">Table1[[#This Row],[Flared days/year]]/12</f>
        <v>0.538347624999997</v>
      </c>
      <c r="Q6763" s="2" t="n">
        <f aca="false">Table1[[#This Row],['#days per month]]-P6819</f>
        <v>-0.70120454166667</v>
      </c>
    </row>
    <row r="6764" customFormat="false" ht="15.75" hidden="true" customHeight="false" outlineLevel="0" collapsed="false">
      <c r="A6764" s="0" t="s">
        <v>24</v>
      </c>
      <c r="B6764" s="0" t="s">
        <v>25</v>
      </c>
      <c r="C6764" s="0" t="s">
        <v>6943</v>
      </c>
      <c r="D6764" s="0" t="n">
        <v>8806</v>
      </c>
      <c r="E6764" s="0" t="n">
        <v>71.204293</v>
      </c>
      <c r="F6764" s="0" t="n">
        <v>71.857007</v>
      </c>
      <c r="G6764" s="0" t="n">
        <v>0.000632838938799999</v>
      </c>
      <c r="H6764" s="0" t="n">
        <v>1522.84</v>
      </c>
      <c r="I6764" s="0" t="n">
        <v>1.6015</v>
      </c>
      <c r="J6764" s="0" t="n">
        <v>0.923788</v>
      </c>
      <c r="K6764" s="0" t="n">
        <v>433</v>
      </c>
      <c r="L6764" s="0" t="s">
        <v>218</v>
      </c>
      <c r="M6764" s="0" t="n">
        <f aca="false">35.3*G6764</f>
        <v>0.02233921453964</v>
      </c>
      <c r="N6764" s="0" t="n">
        <f aca="false">M6764*1000/365</f>
        <v>0.0612033275058629</v>
      </c>
      <c r="O6764" s="0" t="n">
        <f aca="false">Table1[[#This Row],[Detection frequency 2021]]/100*365</f>
        <v>3.3718262</v>
      </c>
      <c r="P6764" s="0" t="n">
        <f aca="false">Table1[[#This Row],[Flared days/year]]/12</f>
        <v>0.280985516666667</v>
      </c>
      <c r="Q6764" s="2" t="n">
        <f aca="false">Table1[[#This Row],['#days per month]]-P6820</f>
        <v>-0.588061233333333</v>
      </c>
    </row>
    <row r="6765" customFormat="false" ht="15.75" hidden="true" customHeight="false" outlineLevel="0" collapsed="false">
      <c r="A6765" s="0" t="s">
        <v>645</v>
      </c>
      <c r="B6765" s="0" t="s">
        <v>646</v>
      </c>
      <c r="C6765" s="0" t="s">
        <v>6944</v>
      </c>
      <c r="D6765" s="0" t="n">
        <v>3271</v>
      </c>
      <c r="E6765" s="0" t="n">
        <v>29.109345</v>
      </c>
      <c r="F6765" s="0" t="n">
        <v>-97.656956</v>
      </c>
      <c r="G6765" s="0" t="n">
        <v>0.0006321080491</v>
      </c>
      <c r="H6765" s="0" t="n">
        <v>1897.55</v>
      </c>
      <c r="I6765" s="0" t="n">
        <v>1.61853999999999</v>
      </c>
      <c r="J6765" s="0" t="n">
        <v>3.72670999999999</v>
      </c>
      <c r="K6765" s="0" t="n">
        <v>322</v>
      </c>
      <c r="L6765" s="0" t="s">
        <v>20</v>
      </c>
      <c r="M6765" s="0" t="n">
        <f aca="false">35.3*G6765</f>
        <v>0.02231341413323</v>
      </c>
      <c r="N6765" s="0" t="n">
        <f aca="false">M6765*1000/365</f>
        <v>0.0611326414609041</v>
      </c>
      <c r="O6765" s="0" t="n">
        <f aca="false">Table1[[#This Row],[Detection frequency 2021]]/100*365</f>
        <v>13.6024915</v>
      </c>
      <c r="P6765" s="0" t="n">
        <f aca="false">Table1[[#This Row],[Flared days/year]]/12</f>
        <v>1.13354095833333</v>
      </c>
      <c r="Q6765" s="2" t="n">
        <f aca="false">Table1[[#This Row],['#days per month]]-P6821</f>
        <v>0.57175425</v>
      </c>
    </row>
    <row r="6766" customFormat="false" ht="15.75" hidden="true" customHeight="false" outlineLevel="0" collapsed="false">
      <c r="A6766" s="0" t="s">
        <v>645</v>
      </c>
      <c r="B6766" s="0" t="s">
        <v>646</v>
      </c>
      <c r="C6766" s="0" t="s">
        <v>6945</v>
      </c>
      <c r="D6766" s="0" t="n">
        <v>2511</v>
      </c>
      <c r="E6766" s="0" t="n">
        <v>32.1749469999999</v>
      </c>
      <c r="F6766" s="0" t="n">
        <v>-101.794278</v>
      </c>
      <c r="G6766" s="0" t="n">
        <v>0.0006319788959</v>
      </c>
      <c r="H6766" s="0" t="n">
        <v>1828.24</v>
      </c>
      <c r="I6766" s="0" t="n">
        <v>1.6015</v>
      </c>
      <c r="J6766" s="0" t="n">
        <v>3.39943</v>
      </c>
      <c r="K6766" s="0" t="n">
        <v>353</v>
      </c>
      <c r="L6766" s="0" t="s">
        <v>20</v>
      </c>
      <c r="M6766" s="0" t="n">
        <f aca="false">35.3*G6766</f>
        <v>0.02230885502527</v>
      </c>
      <c r="N6766" s="0" t="n">
        <f aca="false">M6766*1000/365</f>
        <v>0.0611201507541644</v>
      </c>
      <c r="O6766" s="0" t="n">
        <f aca="false">Table1[[#This Row],[Detection frequency 2021]]/100*365</f>
        <v>12.4079195</v>
      </c>
      <c r="P6766" s="0" t="n">
        <f aca="false">Table1[[#This Row],[Flared days/year]]/12</f>
        <v>1.03399329166667</v>
      </c>
      <c r="Q6766" s="2" t="n">
        <f aca="false">Table1[[#This Row],['#days per month]]-P6822</f>
        <v>0.159392458333333</v>
      </c>
    </row>
    <row r="6767" customFormat="false" ht="15.75" hidden="true" customHeight="false" outlineLevel="0" collapsed="false">
      <c r="A6767" s="0" t="s">
        <v>1729</v>
      </c>
      <c r="B6767" s="0" t="s">
        <v>1730</v>
      </c>
      <c r="C6767" s="0" t="s">
        <v>6946</v>
      </c>
      <c r="D6767" s="0" t="n">
        <v>4110</v>
      </c>
      <c r="E6767" s="0" t="n">
        <v>23.10524</v>
      </c>
      <c r="F6767" s="0" t="n">
        <v>-81.378149</v>
      </c>
      <c r="G6767" s="0" t="n">
        <v>0.0006315356656</v>
      </c>
      <c r="H6767" s="0" t="n">
        <v>2007.17</v>
      </c>
      <c r="I6767" s="0" t="n">
        <v>1.6015</v>
      </c>
      <c r="J6767" s="0" t="n">
        <v>5.82822</v>
      </c>
      <c r="K6767" s="0" t="n">
        <v>326</v>
      </c>
      <c r="L6767" s="0" t="s">
        <v>20</v>
      </c>
      <c r="M6767" s="0" t="n">
        <f aca="false">35.3*G6767</f>
        <v>0.02229320899568</v>
      </c>
      <c r="N6767" s="0" t="n">
        <f aca="false">M6767*1000/365</f>
        <v>0.0610772849196712</v>
      </c>
      <c r="O6767" s="0" t="n">
        <f aca="false">Table1[[#This Row],[Detection frequency 2021]]/100*365</f>
        <v>21.273003</v>
      </c>
      <c r="P6767" s="0" t="n">
        <f aca="false">Table1[[#This Row],[Flared days/year]]/12</f>
        <v>1.77275025</v>
      </c>
      <c r="Q6767" s="2" t="n">
        <f aca="false">Table1[[#This Row],['#days per month]]-P6823</f>
        <v>0.705499375000003</v>
      </c>
    </row>
    <row r="6768" customFormat="false" ht="15.75" hidden="true" customHeight="false" outlineLevel="0" collapsed="false">
      <c r="A6768" s="0" t="s">
        <v>645</v>
      </c>
      <c r="B6768" s="0" t="s">
        <v>646</v>
      </c>
      <c r="C6768" s="0" t="s">
        <v>6947</v>
      </c>
      <c r="D6768" s="0" t="n">
        <v>2514</v>
      </c>
      <c r="E6768" s="0" t="n">
        <v>32.468987</v>
      </c>
      <c r="F6768" s="0" t="n">
        <v>-101.788294</v>
      </c>
      <c r="G6768" s="0" t="n">
        <v>0.000631509247899999</v>
      </c>
      <c r="H6768" s="0" t="n">
        <v>1841.98</v>
      </c>
      <c r="I6768" s="0" t="n">
        <v>1.72295999999999</v>
      </c>
      <c r="J6768" s="0" t="n">
        <v>3.17003</v>
      </c>
      <c r="K6768" s="0" t="n">
        <v>347</v>
      </c>
      <c r="L6768" s="0" t="s">
        <v>20</v>
      </c>
      <c r="M6768" s="0" t="n">
        <f aca="false">35.3*G6768</f>
        <v>0.02229227645087</v>
      </c>
      <c r="N6768" s="0" t="n">
        <f aca="false">M6768*1000/365</f>
        <v>0.0610747300023835</v>
      </c>
      <c r="O6768" s="0" t="n">
        <f aca="false">Table1[[#This Row],[Detection frequency 2021]]/100*365</f>
        <v>11.5706095</v>
      </c>
      <c r="P6768" s="0" t="n">
        <f aca="false">Table1[[#This Row],[Flared days/year]]/12</f>
        <v>0.964217458333333</v>
      </c>
      <c r="Q6768" s="2" t="n">
        <f aca="false">Table1[[#This Row],['#days per month]]-P6824</f>
        <v>0.0254313749999999</v>
      </c>
    </row>
    <row r="6769" customFormat="false" ht="15.75" hidden="true" customHeight="false" outlineLevel="0" collapsed="false">
      <c r="A6769" s="0" t="s">
        <v>645</v>
      </c>
      <c r="B6769" s="0" t="s">
        <v>646</v>
      </c>
      <c r="C6769" s="0" t="s">
        <v>6948</v>
      </c>
      <c r="D6769" s="0" t="n">
        <v>1706</v>
      </c>
      <c r="E6769" s="0" t="n">
        <v>32.499743</v>
      </c>
      <c r="F6769" s="0" t="n">
        <v>-103.624797</v>
      </c>
      <c r="G6769" s="0" t="n">
        <v>0.0006314358654</v>
      </c>
      <c r="H6769" s="0" t="n">
        <v>1787.7</v>
      </c>
      <c r="I6769" s="0" t="n">
        <v>1.6015</v>
      </c>
      <c r="J6769" s="0" t="n">
        <v>3.34347</v>
      </c>
      <c r="K6769" s="0" t="n">
        <v>329</v>
      </c>
      <c r="L6769" s="0" t="s">
        <v>20</v>
      </c>
      <c r="M6769" s="0" t="n">
        <f aca="false">35.3*G6769</f>
        <v>0.02228968604862</v>
      </c>
      <c r="N6769" s="0" t="n">
        <f aca="false">M6769*1000/365</f>
        <v>0.0610676330099178</v>
      </c>
      <c r="O6769" s="0" t="n">
        <f aca="false">Table1[[#This Row],[Detection frequency 2021]]/100*365</f>
        <v>12.2036655</v>
      </c>
      <c r="P6769" s="0" t="n">
        <f aca="false">Table1[[#This Row],[Flared days/year]]/12</f>
        <v>1.016972125</v>
      </c>
      <c r="Q6769" s="2" t="n">
        <f aca="false">Table1[[#This Row],['#days per month]]-P6825</f>
        <v>0.103559625</v>
      </c>
    </row>
    <row r="6770" customFormat="false" ht="15.75" hidden="true" customHeight="false" outlineLevel="0" collapsed="false">
      <c r="A6770" s="0" t="s">
        <v>28</v>
      </c>
      <c r="B6770" s="0" t="s">
        <v>29</v>
      </c>
      <c r="C6770" s="0" t="s">
        <v>6949</v>
      </c>
      <c r="D6770" s="0" t="n">
        <v>8097</v>
      </c>
      <c r="E6770" s="0" t="n">
        <v>30.371139</v>
      </c>
      <c r="F6770" s="0" t="n">
        <v>50.686336</v>
      </c>
      <c r="G6770" s="0" t="n">
        <v>0.0006313301946</v>
      </c>
      <c r="H6770" s="0" t="n">
        <v>1664.75</v>
      </c>
      <c r="I6770" s="0" t="n">
        <v>1.6015</v>
      </c>
      <c r="J6770" s="0" t="n">
        <v>2.6455</v>
      </c>
      <c r="K6770" s="0" t="n">
        <v>378</v>
      </c>
      <c r="L6770" s="0" t="s">
        <v>20</v>
      </c>
      <c r="M6770" s="0" t="n">
        <f aca="false">35.3*G6770</f>
        <v>0.02228595586938</v>
      </c>
      <c r="N6770" s="0" t="n">
        <f aca="false">M6770*1000/365</f>
        <v>0.0610574133407671</v>
      </c>
      <c r="O6770" s="0" t="n">
        <f aca="false">Table1[[#This Row],[Detection frequency 2021]]/100*365</f>
        <v>9.656075</v>
      </c>
      <c r="P6770" s="0" t="n">
        <f aca="false">Table1[[#This Row],[Flared days/year]]/12</f>
        <v>0.804672916666667</v>
      </c>
      <c r="Q6770" s="2" t="n">
        <f aca="false">Table1[[#This Row],['#days per month]]-P6826</f>
        <v>-0.920450916666666</v>
      </c>
    </row>
    <row r="6771" customFormat="false" ht="15.75" hidden="true" customHeight="false" outlineLevel="0" collapsed="false">
      <c r="A6771" s="0" t="s">
        <v>161</v>
      </c>
      <c r="B6771" s="0" t="s">
        <v>162</v>
      </c>
      <c r="C6771" s="0" t="s">
        <v>6950</v>
      </c>
      <c r="D6771" s="0" t="n">
        <v>11473</v>
      </c>
      <c r="E6771" s="0" t="n">
        <v>38.636643</v>
      </c>
      <c r="F6771" s="0" t="n">
        <v>117.790331</v>
      </c>
      <c r="G6771" s="0" t="n">
        <v>0.0006309339291</v>
      </c>
      <c r="H6771" s="0" t="n">
        <v>1826.83</v>
      </c>
      <c r="I6771" s="0" t="n">
        <v>1.53423</v>
      </c>
      <c r="J6771" s="0" t="n">
        <v>4.25532</v>
      </c>
      <c r="K6771" s="0" t="n">
        <v>235</v>
      </c>
      <c r="L6771" s="0" t="s">
        <v>20</v>
      </c>
      <c r="M6771" s="0" t="n">
        <f aca="false">35.3*G6771</f>
        <v>0.02227196769723</v>
      </c>
      <c r="N6771" s="0" t="n">
        <f aca="false">M6771*1000/365</f>
        <v>0.0610190895814521</v>
      </c>
      <c r="O6771" s="0" t="n">
        <f aca="false">Table1[[#This Row],[Detection frequency 2021]]/100*365</f>
        <v>15.531918</v>
      </c>
      <c r="P6771" s="0" t="n">
        <f aca="false">Table1[[#This Row],[Flared days/year]]/12</f>
        <v>1.2943265</v>
      </c>
      <c r="Q6771" s="2" t="n">
        <f aca="false">Table1[[#This Row],['#days per month]]-P6827</f>
        <v>0.845924000000003</v>
      </c>
    </row>
    <row r="6772" customFormat="false" ht="15.75" hidden="true" customHeight="false" outlineLevel="0" collapsed="false">
      <c r="A6772" s="0" t="s">
        <v>161</v>
      </c>
      <c r="B6772" s="0" t="s">
        <v>162</v>
      </c>
      <c r="C6772" s="0" t="s">
        <v>6951</v>
      </c>
      <c r="D6772" s="0" t="n">
        <v>10079</v>
      </c>
      <c r="E6772" s="0" t="n">
        <v>39.57828</v>
      </c>
      <c r="F6772" s="0" t="n">
        <v>82.843402</v>
      </c>
      <c r="G6772" s="0" t="n">
        <v>0.0006307225875</v>
      </c>
      <c r="H6772" s="0" t="n">
        <v>1851.56</v>
      </c>
      <c r="I6772" s="0" t="n">
        <v>1.6015</v>
      </c>
      <c r="J6772" s="0" t="n">
        <v>5.32915</v>
      </c>
      <c r="K6772" s="0" t="n">
        <v>319</v>
      </c>
      <c r="L6772" s="0" t="s">
        <v>20</v>
      </c>
      <c r="M6772" s="0" t="n">
        <f aca="false">35.3*G6772</f>
        <v>0.02226450733875</v>
      </c>
      <c r="N6772" s="0" t="n">
        <f aca="false">M6772*1000/365</f>
        <v>0.0609986502431507</v>
      </c>
      <c r="O6772" s="0" t="n">
        <f aca="false">Table1[[#This Row],[Detection frequency 2021]]/100*365</f>
        <v>19.4513975</v>
      </c>
      <c r="P6772" s="0" t="n">
        <f aca="false">Table1[[#This Row],[Flared days/year]]/12</f>
        <v>1.62094979166667</v>
      </c>
      <c r="Q6772" s="2" t="n">
        <f aca="false">Table1[[#This Row],['#days per month]]-P6828</f>
        <v>1.105411625</v>
      </c>
    </row>
    <row r="6773" customFormat="false" ht="15.75" hidden="true" customHeight="false" outlineLevel="0" collapsed="false">
      <c r="A6773" s="0" t="s">
        <v>645</v>
      </c>
      <c r="B6773" s="0" t="s">
        <v>646</v>
      </c>
      <c r="C6773" s="0" t="s">
        <v>6952</v>
      </c>
      <c r="D6773" s="0" t="n">
        <v>2828</v>
      </c>
      <c r="E6773" s="0" t="n">
        <v>28.340929</v>
      </c>
      <c r="F6773" s="0" t="n">
        <v>-100.066125</v>
      </c>
      <c r="G6773" s="0" t="n">
        <v>0.0006305640813</v>
      </c>
      <c r="H6773" s="0" t="n">
        <v>1989.75</v>
      </c>
      <c r="I6773" s="0" t="n">
        <v>1.6015</v>
      </c>
      <c r="J6773" s="0" t="n">
        <v>2.16717999999999</v>
      </c>
      <c r="K6773" s="0" t="n">
        <v>323</v>
      </c>
      <c r="L6773" s="0" t="s">
        <v>20</v>
      </c>
      <c r="M6773" s="0" t="n">
        <f aca="false">35.3*G6773</f>
        <v>0.02225891206989</v>
      </c>
      <c r="N6773" s="0" t="n">
        <f aca="false">M6773*1000/365</f>
        <v>0.0609833207394246</v>
      </c>
      <c r="O6773" s="0" t="n">
        <f aca="false">Table1[[#This Row],[Detection frequency 2021]]/100*365</f>
        <v>7.91020699999996</v>
      </c>
      <c r="P6773" s="0" t="n">
        <f aca="false">Table1[[#This Row],[Flared days/year]]/12</f>
        <v>0.659183916666664</v>
      </c>
      <c r="Q6773" s="2" t="n">
        <f aca="false">Table1[[#This Row],['#days per month]]-P6829</f>
        <v>-0.45023966666667</v>
      </c>
    </row>
    <row r="6774" customFormat="false" ht="15.75" hidden="true" customHeight="false" outlineLevel="0" collapsed="false">
      <c r="A6774" s="0" t="s">
        <v>645</v>
      </c>
      <c r="B6774" s="0" t="s">
        <v>646</v>
      </c>
      <c r="C6774" s="0" t="s">
        <v>6953</v>
      </c>
      <c r="D6774" s="0" t="n">
        <v>1912</v>
      </c>
      <c r="E6774" s="0" t="n">
        <v>32.2082909999999</v>
      </c>
      <c r="F6774" s="0" t="n">
        <v>-103.445158999999</v>
      </c>
      <c r="G6774" s="0" t="n">
        <v>0.0006300386626</v>
      </c>
      <c r="H6774" s="0" t="n">
        <v>1848.62</v>
      </c>
      <c r="I6774" s="0" t="n">
        <v>1.35999</v>
      </c>
      <c r="J6774" s="0" t="n">
        <v>3.06747999999999</v>
      </c>
      <c r="K6774" s="0" t="n">
        <v>326</v>
      </c>
      <c r="L6774" s="0" t="s">
        <v>20</v>
      </c>
      <c r="M6774" s="0" t="n">
        <f aca="false">35.3*G6774</f>
        <v>0.02224036478978</v>
      </c>
      <c r="N6774" s="0" t="n">
        <f aca="false">M6774*1000/365</f>
        <v>0.0609325062733699</v>
      </c>
      <c r="O6774" s="0" t="n">
        <f aca="false">Table1[[#This Row],[Detection frequency 2021]]/100*365</f>
        <v>11.196302</v>
      </c>
      <c r="P6774" s="0" t="n">
        <f aca="false">Table1[[#This Row],[Flared days/year]]/12</f>
        <v>0.933025166666664</v>
      </c>
      <c r="Q6774" s="2" t="n">
        <f aca="false">Table1[[#This Row],['#days per month]]-P6830</f>
        <v>0.304951416666664</v>
      </c>
    </row>
    <row r="6775" customFormat="false" ht="15.75" hidden="true" customHeight="false" outlineLevel="0" collapsed="false">
      <c r="A6775" s="0" t="s">
        <v>72</v>
      </c>
      <c r="B6775" s="0" t="s">
        <v>73</v>
      </c>
      <c r="C6775" s="0" t="s">
        <v>6954</v>
      </c>
      <c r="D6775" s="0" t="n">
        <v>7113</v>
      </c>
      <c r="E6775" s="0" t="n">
        <v>48.296475</v>
      </c>
      <c r="F6775" s="0" t="n">
        <v>57.408178</v>
      </c>
      <c r="G6775" s="0" t="n">
        <v>0.000629909509399999</v>
      </c>
      <c r="H6775" s="0" t="n">
        <v>1818.3</v>
      </c>
      <c r="I6775" s="0" t="n">
        <v>1.6015</v>
      </c>
      <c r="J6775" s="0" t="n">
        <v>2.39362</v>
      </c>
      <c r="K6775" s="0" t="n">
        <v>376</v>
      </c>
      <c r="L6775" s="0" t="s">
        <v>20</v>
      </c>
      <c r="M6775" s="0" t="n">
        <f aca="false">35.3*G6775</f>
        <v>0.02223580568182</v>
      </c>
      <c r="N6775" s="0" t="n">
        <f aca="false">M6775*1000/365</f>
        <v>0.06092001556663</v>
      </c>
      <c r="O6775" s="0" t="n">
        <f aca="false">Table1[[#This Row],[Detection frequency 2021]]/100*365</f>
        <v>8.736713</v>
      </c>
      <c r="P6775" s="0" t="n">
        <f aca="false">Table1[[#This Row],[Flared days/year]]/12</f>
        <v>0.728059416666667</v>
      </c>
      <c r="Q6775" s="2" t="n">
        <f aca="false">Table1[[#This Row],['#days per month]]-P6831</f>
        <v>-0.247403083333333</v>
      </c>
    </row>
    <row r="6776" customFormat="false" ht="15.75" hidden="true" customHeight="false" outlineLevel="0" collapsed="false">
      <c r="A6776" s="0" t="s">
        <v>21</v>
      </c>
      <c r="B6776" s="0" t="s">
        <v>22</v>
      </c>
      <c r="C6776" s="0" t="s">
        <v>6955</v>
      </c>
      <c r="D6776" s="0" t="n">
        <v>7405</v>
      </c>
      <c r="E6776" s="0" t="n">
        <v>35.583517</v>
      </c>
      <c r="F6776" s="0" t="n">
        <v>44.351594</v>
      </c>
      <c r="G6776" s="0" t="n">
        <v>0.0003189438274</v>
      </c>
      <c r="H6776" s="0" t="n">
        <v>1843.86</v>
      </c>
      <c r="I6776" s="0" t="n">
        <v>1.6015</v>
      </c>
      <c r="J6776" s="0" t="n">
        <v>1.87165999999999</v>
      </c>
      <c r="K6776" s="0" t="n">
        <v>374</v>
      </c>
      <c r="L6776" s="0" t="s">
        <v>20</v>
      </c>
      <c r="M6776" s="0" t="n">
        <f aca="false">35.3*G6776</f>
        <v>0.01125871710722</v>
      </c>
      <c r="N6776" s="0" t="n">
        <f aca="false">M6776*1000/365</f>
        <v>0.0308458002937534</v>
      </c>
      <c r="O6776" s="0" t="n">
        <f aca="false">Table1[[#This Row],[Detection frequency 2021]]/100*365</f>
        <v>6.83155899999997</v>
      </c>
      <c r="P6776" s="0" t="n">
        <f aca="false">Table1[[#This Row],[Flared days/year]]/12</f>
        <v>0.56929658333333</v>
      </c>
      <c r="Q6776" s="2" t="n">
        <f aca="false">Table1[[#This Row],['#days per month]]-P6832</f>
        <v>-1.346713125</v>
      </c>
    </row>
    <row r="6777" customFormat="false" ht="15.75" hidden="true" customHeight="false" outlineLevel="0" collapsed="false">
      <c r="A6777" s="0" t="s">
        <v>24</v>
      </c>
      <c r="B6777" s="0" t="s">
        <v>25</v>
      </c>
      <c r="C6777" s="0" t="s">
        <v>6956</v>
      </c>
      <c r="D6777" s="0" t="n">
        <v>8685</v>
      </c>
      <c r="E6777" s="0" t="n">
        <v>61.575428</v>
      </c>
      <c r="F6777" s="0" t="n">
        <v>67.4438969999999</v>
      </c>
      <c r="G6777" s="0" t="n">
        <v>0.0006293195141</v>
      </c>
      <c r="H6777" s="0" t="n">
        <v>1883.53</v>
      </c>
      <c r="I6777" s="0" t="n">
        <v>1.6015</v>
      </c>
      <c r="J6777" s="0" t="n">
        <v>1.24611</v>
      </c>
      <c r="K6777" s="0" t="n">
        <v>321</v>
      </c>
      <c r="L6777" s="0" t="s">
        <v>20</v>
      </c>
      <c r="M6777" s="0" t="n">
        <f aca="false">35.3*G6777</f>
        <v>0.02221497884773</v>
      </c>
      <c r="N6777" s="0" t="n">
        <f aca="false">M6777*1000/365</f>
        <v>0.0608629557472055</v>
      </c>
      <c r="O6777" s="0" t="n">
        <f aca="false">Table1[[#This Row],[Detection frequency 2021]]/100*365</f>
        <v>4.5483015</v>
      </c>
      <c r="P6777" s="0" t="n">
        <f aca="false">Table1[[#This Row],[Flared days/year]]/12</f>
        <v>0.379025125</v>
      </c>
      <c r="Q6777" s="2" t="n">
        <f aca="false">Table1[[#This Row],['#days per month]]-P6833</f>
        <v>-1.069386125</v>
      </c>
    </row>
    <row r="6778" customFormat="false" ht="15.75" hidden="true" customHeight="false" outlineLevel="0" collapsed="false">
      <c r="A6778" s="0" t="s">
        <v>645</v>
      </c>
      <c r="B6778" s="0" t="s">
        <v>646</v>
      </c>
      <c r="C6778" s="0" t="s">
        <v>6957</v>
      </c>
      <c r="D6778" s="0" t="n">
        <v>1163</v>
      </c>
      <c r="E6778" s="0" t="n">
        <v>34.3687</v>
      </c>
      <c r="F6778" s="0" t="n">
        <v>-118.868169999999</v>
      </c>
      <c r="G6778" s="0" t="n">
        <v>0.0006289203133</v>
      </c>
      <c r="H6778" s="0" t="n">
        <v>1839.74</v>
      </c>
      <c r="I6778" s="0" t="n">
        <v>1.6015</v>
      </c>
      <c r="J6778" s="0" t="n">
        <v>5.43734999999999</v>
      </c>
      <c r="K6778" s="0" t="n">
        <v>423</v>
      </c>
      <c r="L6778" s="0" t="s">
        <v>20</v>
      </c>
      <c r="M6778" s="0" t="n">
        <f aca="false">35.3*G6778</f>
        <v>0.02220088705949</v>
      </c>
      <c r="N6778" s="0" t="n">
        <f aca="false">M6778*1000/365</f>
        <v>0.0608243481081918</v>
      </c>
      <c r="O6778" s="0" t="n">
        <f aca="false">Table1[[#This Row],[Detection frequency 2021]]/100*365</f>
        <v>19.8463275</v>
      </c>
      <c r="P6778" s="0" t="n">
        <f aca="false">Table1[[#This Row],[Flared days/year]]/12</f>
        <v>1.653860625</v>
      </c>
      <c r="Q6778" s="2" t="n">
        <f aca="false">Table1[[#This Row],['#days per month]]-P6834</f>
        <v>0.83730695833333</v>
      </c>
    </row>
    <row r="6779" customFormat="false" ht="15.75" hidden="true" customHeight="false" outlineLevel="0" collapsed="false">
      <c r="A6779" s="0" t="s">
        <v>598</v>
      </c>
      <c r="B6779" s="0" t="s">
        <v>599</v>
      </c>
      <c r="C6779" s="0" t="s">
        <v>6958</v>
      </c>
      <c r="D6779" s="0" t="n">
        <v>242</v>
      </c>
      <c r="E6779" s="0" t="n">
        <v>54.530242</v>
      </c>
      <c r="F6779" s="0" t="n">
        <v>-116.70073</v>
      </c>
      <c r="G6779" s="0" t="n">
        <v>0.0006289115074</v>
      </c>
      <c r="H6779" s="0" t="n">
        <v>1810.65</v>
      </c>
      <c r="I6779" s="0" t="n">
        <v>1.6015</v>
      </c>
      <c r="J6779" s="0" t="n">
        <v>5.01792</v>
      </c>
      <c r="K6779" s="0" t="n">
        <v>279</v>
      </c>
      <c r="L6779" s="0" t="s">
        <v>20</v>
      </c>
      <c r="M6779" s="0" t="n">
        <f aca="false">35.3*G6779</f>
        <v>0.02220057621122</v>
      </c>
      <c r="N6779" s="0" t="n">
        <f aca="false">M6779*1000/365</f>
        <v>0.0608234964690959</v>
      </c>
      <c r="O6779" s="0" t="n">
        <f aca="false">Table1[[#This Row],[Detection frequency 2021]]/100*365</f>
        <v>18.315408</v>
      </c>
      <c r="P6779" s="0" t="n">
        <f aca="false">Table1[[#This Row],[Flared days/year]]/12</f>
        <v>1.526284</v>
      </c>
      <c r="Q6779" s="2" t="n">
        <f aca="false">Table1[[#This Row],['#days per month]]-P6835</f>
        <v>0.34505275</v>
      </c>
    </row>
    <row r="6780" customFormat="false" ht="15.75" hidden="true" customHeight="false" outlineLevel="0" collapsed="false">
      <c r="A6780" s="0" t="s">
        <v>645</v>
      </c>
      <c r="B6780" s="0" t="s">
        <v>646</v>
      </c>
      <c r="C6780" s="0" t="s">
        <v>6959</v>
      </c>
      <c r="D6780" s="0" t="n">
        <v>2276</v>
      </c>
      <c r="E6780" s="0" t="n">
        <v>31.783784</v>
      </c>
      <c r="F6780" s="0" t="n">
        <v>-102.242016</v>
      </c>
      <c r="G6780" s="0" t="n">
        <v>0.0006288704132</v>
      </c>
      <c r="H6780" s="0" t="n">
        <v>1793.93</v>
      </c>
      <c r="I6780" s="0" t="n">
        <v>1.6015</v>
      </c>
      <c r="J6780" s="0" t="n">
        <v>3.49854</v>
      </c>
      <c r="K6780" s="0" t="n">
        <v>343</v>
      </c>
      <c r="L6780" s="0" t="s">
        <v>20</v>
      </c>
      <c r="M6780" s="0" t="n">
        <f aca="false">35.3*G6780</f>
        <v>0.02219912558596</v>
      </c>
      <c r="N6780" s="0" t="n">
        <f aca="false">M6780*1000/365</f>
        <v>0.0608195221533151</v>
      </c>
      <c r="O6780" s="0" t="n">
        <f aca="false">Table1[[#This Row],[Detection frequency 2021]]/100*365</f>
        <v>12.769671</v>
      </c>
      <c r="P6780" s="0" t="n">
        <f aca="false">Table1[[#This Row],[Flared days/year]]/12</f>
        <v>1.06413925</v>
      </c>
      <c r="Q6780" s="2" t="n">
        <f aca="false">Table1[[#This Row],['#days per month]]-P6836</f>
        <v>-0.0853278749999968</v>
      </c>
    </row>
    <row r="6781" customFormat="false" ht="15.75" hidden="true" customHeight="false" outlineLevel="0" collapsed="false">
      <c r="A6781" s="0" t="s">
        <v>645</v>
      </c>
      <c r="B6781" s="0" t="s">
        <v>646</v>
      </c>
      <c r="C6781" s="0" t="s">
        <v>6960</v>
      </c>
      <c r="D6781" s="0" t="n">
        <v>2327</v>
      </c>
      <c r="E6781" s="0" t="n">
        <v>32.8987909999999</v>
      </c>
      <c r="F6781" s="0" t="n">
        <v>-102.13372</v>
      </c>
      <c r="G6781" s="0" t="n">
        <v>0.0006288322543</v>
      </c>
      <c r="H6781" s="0" t="n">
        <v>1677.88</v>
      </c>
      <c r="I6781" s="0" t="n">
        <v>1.6015</v>
      </c>
      <c r="J6781" s="0" t="n">
        <v>6.12245</v>
      </c>
      <c r="K6781" s="0" t="n">
        <v>343</v>
      </c>
      <c r="L6781" s="0" t="s">
        <v>20</v>
      </c>
      <c r="M6781" s="0" t="n">
        <f aca="false">35.3*G6781</f>
        <v>0.02219777857679</v>
      </c>
      <c r="N6781" s="0" t="n">
        <f aca="false">M6781*1000/365</f>
        <v>0.0608158317172329</v>
      </c>
      <c r="O6781" s="0" t="n">
        <f aca="false">Table1[[#This Row],[Detection frequency 2021]]/100*365</f>
        <v>22.3469425</v>
      </c>
      <c r="P6781" s="0" t="n">
        <f aca="false">Table1[[#This Row],[Flared days/year]]/12</f>
        <v>1.86224520833333</v>
      </c>
      <c r="Q6781" s="2" t="n">
        <f aca="false">Table1[[#This Row],['#days per month]]-P6837</f>
        <v>0.973445875</v>
      </c>
    </row>
    <row r="6782" customFormat="false" ht="15.75" hidden="true" customHeight="false" outlineLevel="0" collapsed="false">
      <c r="A6782" s="0" t="s">
        <v>24</v>
      </c>
      <c r="B6782" s="0" t="s">
        <v>25</v>
      </c>
      <c r="C6782" s="0" t="s">
        <v>6961</v>
      </c>
      <c r="D6782" s="0" t="n">
        <v>10347</v>
      </c>
      <c r="E6782" s="0" t="n">
        <v>60.833529</v>
      </c>
      <c r="F6782" s="0" t="n">
        <v>97.312715</v>
      </c>
      <c r="G6782" s="0" t="n">
        <v>0.0006275788812</v>
      </c>
      <c r="H6782" s="0" t="n">
        <v>1694.94</v>
      </c>
      <c r="I6782" s="0" t="n">
        <v>1.6015</v>
      </c>
      <c r="J6782" s="0" t="n">
        <v>3.95683</v>
      </c>
      <c r="K6782" s="0" t="n">
        <v>278</v>
      </c>
      <c r="L6782" s="0" t="s">
        <v>20</v>
      </c>
      <c r="M6782" s="0" t="n">
        <f aca="false">35.3*G6782</f>
        <v>0.02215353450636</v>
      </c>
      <c r="N6782" s="0" t="n">
        <f aca="false">M6782*1000/365</f>
        <v>0.0606946150859178</v>
      </c>
      <c r="O6782" s="0" t="n">
        <f aca="false">Table1[[#This Row],[Detection frequency 2021]]/100*365</f>
        <v>14.4424295</v>
      </c>
      <c r="P6782" s="0" t="n">
        <f aca="false">Table1[[#This Row],[Flared days/year]]/12</f>
        <v>1.20353579166667</v>
      </c>
      <c r="Q6782" s="2" t="n">
        <f aca="false">Table1[[#This Row],['#days per month]]-P6838</f>
        <v>0.6446995</v>
      </c>
    </row>
    <row r="6783" customFormat="false" ht="15.75" hidden="true" customHeight="false" outlineLevel="0" collapsed="false">
      <c r="A6783" s="0" t="s">
        <v>726</v>
      </c>
      <c r="B6783" s="0" t="s">
        <v>727</v>
      </c>
      <c r="C6783" s="0" t="s">
        <v>6962</v>
      </c>
      <c r="D6783" s="0" t="n">
        <v>5058</v>
      </c>
      <c r="E6783" s="0" t="n">
        <v>57.720909</v>
      </c>
      <c r="F6783" s="0" t="n">
        <v>0.903839</v>
      </c>
      <c r="G6783" s="0" t="n">
        <v>0.000626856797399999</v>
      </c>
      <c r="H6783" s="0" t="n">
        <v>1802.14</v>
      </c>
      <c r="I6783" s="0" t="n">
        <v>1.6015</v>
      </c>
      <c r="J6783" s="0" t="n">
        <v>3.84615</v>
      </c>
      <c r="K6783" s="0" t="n">
        <v>156</v>
      </c>
      <c r="L6783" s="0" t="s">
        <v>20</v>
      </c>
      <c r="M6783" s="0" t="n">
        <f aca="false">35.3*G6783</f>
        <v>0.02212804494822</v>
      </c>
      <c r="N6783" s="0" t="n">
        <f aca="false">M6783*1000/365</f>
        <v>0.0606247806800547</v>
      </c>
      <c r="O6783" s="0" t="n">
        <f aca="false">Table1[[#This Row],[Detection frequency 2021]]/100*365</f>
        <v>14.0384475</v>
      </c>
      <c r="P6783" s="0" t="n">
        <f aca="false">Table1[[#This Row],[Flared days/year]]/12</f>
        <v>1.169870625</v>
      </c>
      <c r="Q6783" s="2" t="n">
        <f aca="false">Table1[[#This Row],['#days per month]]-P6839</f>
        <v>0.57151091666667</v>
      </c>
    </row>
    <row r="6784" customFormat="false" ht="15.75" hidden="true" customHeight="false" outlineLevel="0" collapsed="false">
      <c r="A6784" s="0" t="s">
        <v>598</v>
      </c>
      <c r="B6784" s="0" t="s">
        <v>599</v>
      </c>
      <c r="C6784" s="0" t="s">
        <v>6963</v>
      </c>
      <c r="D6784" s="0" t="n">
        <v>200</v>
      </c>
      <c r="E6784" s="0" t="n">
        <v>54.8619599999999</v>
      </c>
      <c r="F6784" s="0" t="n">
        <v>-118.341759</v>
      </c>
      <c r="G6784" s="0" t="n">
        <v>0.000626748191299999</v>
      </c>
      <c r="H6784" s="0" t="n">
        <v>1723.03</v>
      </c>
      <c r="I6784" s="0" t="n">
        <v>1.91343</v>
      </c>
      <c r="J6784" s="0" t="n">
        <v>2.23048</v>
      </c>
      <c r="K6784" s="0" t="n">
        <v>269</v>
      </c>
      <c r="L6784" s="0" t="s">
        <v>20</v>
      </c>
      <c r="M6784" s="0" t="n">
        <f aca="false">35.3*G6784</f>
        <v>0.02212421115289</v>
      </c>
      <c r="N6784" s="0" t="n">
        <f aca="false">M6784*1000/365</f>
        <v>0.0606142771312054</v>
      </c>
      <c r="O6784" s="0" t="n">
        <f aca="false">Table1[[#This Row],[Detection frequency 2021]]/100*365</f>
        <v>8.141252</v>
      </c>
      <c r="P6784" s="0" t="n">
        <f aca="false">Table1[[#This Row],[Flared days/year]]/12</f>
        <v>0.678437666666667</v>
      </c>
      <c r="Q6784" s="2" t="n">
        <f aca="false">Table1[[#This Row],['#days per month]]-P6840</f>
        <v>-0.778134375</v>
      </c>
    </row>
    <row r="6785" customFormat="false" ht="15.75" hidden="true" customHeight="false" outlineLevel="0" collapsed="false">
      <c r="A6785" s="0" t="s">
        <v>161</v>
      </c>
      <c r="B6785" s="0" t="s">
        <v>162</v>
      </c>
      <c r="C6785" s="0" t="s">
        <v>6964</v>
      </c>
      <c r="D6785" s="0" t="n">
        <v>10991</v>
      </c>
      <c r="E6785" s="0" t="n">
        <v>35.8983969999999</v>
      </c>
      <c r="F6785" s="0" t="n">
        <v>108.235491</v>
      </c>
      <c r="G6785" s="0" t="n">
        <v>0.0006259585956</v>
      </c>
      <c r="H6785" s="0" t="n">
        <v>1913.71</v>
      </c>
      <c r="I6785" s="0" t="n">
        <v>1.17292</v>
      </c>
      <c r="J6785" s="0" t="n">
        <v>3.125</v>
      </c>
      <c r="K6785" s="0" t="n">
        <v>256</v>
      </c>
      <c r="L6785" s="0" t="s">
        <v>20</v>
      </c>
      <c r="M6785" s="0" t="n">
        <f aca="false">35.3*G6785</f>
        <v>0.02209633842468</v>
      </c>
      <c r="N6785" s="0" t="n">
        <f aca="false">M6785*1000/365</f>
        <v>0.060537913492274</v>
      </c>
      <c r="O6785" s="0" t="n">
        <f aca="false">Table1[[#This Row],[Detection frequency 2021]]/100*365</f>
        <v>11.40625</v>
      </c>
      <c r="P6785" s="0" t="n">
        <f aca="false">Table1[[#This Row],[Flared days/year]]/12</f>
        <v>0.950520833333333</v>
      </c>
      <c r="Q6785" s="2" t="n">
        <f aca="false">Table1[[#This Row],['#days per month]]-P6841</f>
        <v>-0.347750708333333</v>
      </c>
    </row>
    <row r="6786" customFormat="false" ht="15.75" hidden="true" customHeight="false" outlineLevel="0" collapsed="false">
      <c r="A6786" s="0" t="s">
        <v>598</v>
      </c>
      <c r="B6786" s="0" t="s">
        <v>599</v>
      </c>
      <c r="C6786" s="0" t="s">
        <v>6965</v>
      </c>
      <c r="D6786" s="0" t="n">
        <v>152</v>
      </c>
      <c r="E6786" s="0" t="n">
        <v>55.6532439999999</v>
      </c>
      <c r="F6786" s="0" t="n">
        <v>-119.000422</v>
      </c>
      <c r="G6786" s="0" t="n">
        <v>0.0006257736717</v>
      </c>
      <c r="H6786" s="0" t="n">
        <v>1854.75</v>
      </c>
      <c r="I6786" s="0" t="n">
        <v>1.6015</v>
      </c>
      <c r="J6786" s="0" t="n">
        <v>2.54777</v>
      </c>
      <c r="K6786" s="0" t="n">
        <v>314</v>
      </c>
      <c r="L6786" s="0" t="s">
        <v>20</v>
      </c>
      <c r="M6786" s="0" t="n">
        <f aca="false">35.3*G6786</f>
        <v>0.02208981061101</v>
      </c>
      <c r="N6786" s="0" t="n">
        <f aca="false">M6786*1000/365</f>
        <v>0.0605200290712603</v>
      </c>
      <c r="O6786" s="0" t="n">
        <f aca="false">Table1[[#This Row],[Detection frequency 2021]]/100*365</f>
        <v>9.2993605</v>
      </c>
      <c r="P6786" s="0" t="n">
        <f aca="false">Table1[[#This Row],[Flared days/year]]/12</f>
        <v>0.774946708333333</v>
      </c>
      <c r="Q6786" s="2" t="n">
        <f aca="false">Table1[[#This Row],['#days per month]]-P6842</f>
        <v>0.148722291666667</v>
      </c>
    </row>
    <row r="6787" customFormat="false" ht="15.75" hidden="true" customHeight="false" outlineLevel="0" collapsed="false">
      <c r="A6787" s="0" t="s">
        <v>161</v>
      </c>
      <c r="B6787" s="0" t="s">
        <v>162</v>
      </c>
      <c r="C6787" s="0" t="s">
        <v>6966</v>
      </c>
      <c r="D6787" s="0" t="n">
        <v>11093</v>
      </c>
      <c r="E6787" s="0" t="n">
        <v>38.983675</v>
      </c>
      <c r="F6787" s="0" t="n">
        <v>109.624904</v>
      </c>
      <c r="G6787" s="0" t="n">
        <v>0.0006249576583</v>
      </c>
      <c r="H6787" s="0" t="n">
        <v>1762.75</v>
      </c>
      <c r="I6787" s="0" t="n">
        <v>1.6015</v>
      </c>
      <c r="J6787" s="0" t="n">
        <v>4.26136</v>
      </c>
      <c r="K6787" s="0" t="n">
        <v>352</v>
      </c>
      <c r="L6787" s="0" t="s">
        <v>20</v>
      </c>
      <c r="M6787" s="0" t="n">
        <f aca="false">35.3*G6787</f>
        <v>0.02206100533799</v>
      </c>
      <c r="N6787" s="0" t="n">
        <f aca="false">M6787*1000/365</f>
        <v>0.0604411105150411</v>
      </c>
      <c r="O6787" s="0" t="n">
        <f aca="false">Table1[[#This Row],[Detection frequency 2021]]/100*365</f>
        <v>15.553964</v>
      </c>
      <c r="P6787" s="0" t="n">
        <f aca="false">Table1[[#This Row],[Flared days/year]]/12</f>
        <v>1.29616366666667</v>
      </c>
      <c r="Q6787" s="2" t="n">
        <f aca="false">Table1[[#This Row],['#days per month]]-P6843</f>
        <v>-0.011141625</v>
      </c>
    </row>
    <row r="6788" customFormat="false" ht="15.75" hidden="true" customHeight="false" outlineLevel="0" collapsed="false">
      <c r="A6788" s="0" t="s">
        <v>161</v>
      </c>
      <c r="B6788" s="0" t="s">
        <v>162</v>
      </c>
      <c r="C6788" s="0" t="s">
        <v>6967</v>
      </c>
      <c r="D6788" s="0" t="n">
        <v>11102</v>
      </c>
      <c r="E6788" s="0" t="n">
        <v>37.890999</v>
      </c>
      <c r="F6788" s="0" t="n">
        <v>109.777959</v>
      </c>
      <c r="G6788" s="0" t="n">
        <v>0.0006247463167</v>
      </c>
      <c r="H6788" s="0" t="n">
        <v>1887</v>
      </c>
      <c r="I6788" s="0" t="n">
        <v>1.6015</v>
      </c>
      <c r="J6788" s="0" t="n">
        <v>2.28571</v>
      </c>
      <c r="K6788" s="0" t="n">
        <v>350</v>
      </c>
      <c r="L6788" s="0" t="s">
        <v>20</v>
      </c>
      <c r="M6788" s="0" t="n">
        <f aca="false">35.3*G6788</f>
        <v>0.02205354497951</v>
      </c>
      <c r="N6788" s="0" t="n">
        <f aca="false">M6788*1000/365</f>
        <v>0.0604206711767397</v>
      </c>
      <c r="O6788" s="0" t="n">
        <f aca="false">Table1[[#This Row],[Detection frequency 2021]]/100*365</f>
        <v>8.3428415</v>
      </c>
      <c r="P6788" s="0" t="n">
        <f aca="false">Table1[[#This Row],[Flared days/year]]/12</f>
        <v>0.695236791666667</v>
      </c>
      <c r="Q6788" s="2" t="n">
        <f aca="false">Table1[[#This Row],['#days per month]]-P6844</f>
        <v>-0.52959675</v>
      </c>
    </row>
    <row r="6789" customFormat="false" ht="15.75" hidden="true" customHeight="false" outlineLevel="0" collapsed="false">
      <c r="A6789" s="0" t="s">
        <v>35</v>
      </c>
      <c r="B6789" s="0" t="s">
        <v>36</v>
      </c>
      <c r="C6789" s="0" t="s">
        <v>6968</v>
      </c>
      <c r="D6789" s="0" t="n">
        <v>3692</v>
      </c>
      <c r="E6789" s="0" t="n">
        <v>20.400704</v>
      </c>
      <c r="F6789" s="0" t="n">
        <v>-97.499763</v>
      </c>
      <c r="G6789" s="0" t="n">
        <v>0.0006243206982</v>
      </c>
      <c r="H6789" s="0" t="n">
        <v>1864.24</v>
      </c>
      <c r="I6789" s="0" t="n">
        <v>1.6015</v>
      </c>
      <c r="J6789" s="0" t="n">
        <v>3.43348</v>
      </c>
      <c r="K6789" s="0" t="n">
        <v>233</v>
      </c>
      <c r="L6789" s="0" t="s">
        <v>20</v>
      </c>
      <c r="M6789" s="0" t="n">
        <f aca="false">35.3*G6789</f>
        <v>0.02203852064646</v>
      </c>
      <c r="N6789" s="0" t="n">
        <f aca="false">M6789*1000/365</f>
        <v>0.0603795086204384</v>
      </c>
      <c r="O6789" s="0" t="n">
        <f aca="false">Table1[[#This Row],[Detection frequency 2021]]/100*365</f>
        <v>12.532202</v>
      </c>
      <c r="P6789" s="0" t="n">
        <f aca="false">Table1[[#This Row],[Flared days/year]]/12</f>
        <v>1.04435016666667</v>
      </c>
      <c r="Q6789" s="2" t="n">
        <f aca="false">Table1[[#This Row],['#days per month]]-P6845</f>
        <v>0.214805541666667</v>
      </c>
    </row>
    <row r="6790" customFormat="false" ht="15.75" hidden="true" customHeight="false" outlineLevel="0" collapsed="false">
      <c r="A6790" s="0" t="s">
        <v>645</v>
      </c>
      <c r="B6790" s="0" t="s">
        <v>646</v>
      </c>
      <c r="C6790" s="0" t="s">
        <v>6969</v>
      </c>
      <c r="D6790" s="0" t="n">
        <v>3008</v>
      </c>
      <c r="E6790" s="0" t="n">
        <v>28.629011</v>
      </c>
      <c r="F6790" s="0" t="n">
        <v>-98.790752</v>
      </c>
      <c r="G6790" s="0" t="n">
        <v>0.0006239361739</v>
      </c>
      <c r="H6790" s="0" t="n">
        <v>1871.84</v>
      </c>
      <c r="I6790" s="0" t="n">
        <v>1.6015</v>
      </c>
      <c r="J6790" s="0" t="n">
        <v>4.57515999999999</v>
      </c>
      <c r="K6790" s="0" t="n">
        <v>306</v>
      </c>
      <c r="L6790" s="0" t="s">
        <v>20</v>
      </c>
      <c r="M6790" s="0" t="n">
        <f aca="false">35.3*G6790</f>
        <v>0.02202494693867</v>
      </c>
      <c r="N6790" s="0" t="n">
        <f aca="false">M6790*1000/365</f>
        <v>0.0603423203799178</v>
      </c>
      <c r="O6790" s="0" t="n">
        <f aca="false">Table1[[#This Row],[Detection frequency 2021]]/100*365</f>
        <v>16.699334</v>
      </c>
      <c r="P6790" s="0" t="n">
        <f aca="false">Table1[[#This Row],[Flared days/year]]/12</f>
        <v>1.39161116666666</v>
      </c>
      <c r="Q6790" s="2" t="n">
        <f aca="false">Table1[[#This Row],['#days per month]]-P6846</f>
        <v>0.695577458333333</v>
      </c>
    </row>
    <row r="6791" customFormat="false" ht="15.75" hidden="true" customHeight="false" outlineLevel="0" collapsed="false">
      <c r="A6791" s="0" t="s">
        <v>645</v>
      </c>
      <c r="B6791" s="0" t="s">
        <v>646</v>
      </c>
      <c r="C6791" s="0" t="s">
        <v>6970</v>
      </c>
      <c r="D6791" s="0" t="n">
        <v>1532</v>
      </c>
      <c r="E6791" s="0" t="n">
        <v>31.578318</v>
      </c>
      <c r="F6791" s="0" t="n">
        <v>-103.820856999999</v>
      </c>
      <c r="G6791" s="0" t="n">
        <v>0.0006235868732</v>
      </c>
      <c r="H6791" s="0" t="n">
        <v>1862.73</v>
      </c>
      <c r="I6791" s="0" t="n">
        <v>1.6015</v>
      </c>
      <c r="J6791" s="0" t="n">
        <v>3.89221999999999</v>
      </c>
      <c r="K6791" s="0" t="n">
        <v>334</v>
      </c>
      <c r="L6791" s="0" t="s">
        <v>20</v>
      </c>
      <c r="M6791" s="0" t="n">
        <f aca="false">35.3*G6791</f>
        <v>0.02201261662396</v>
      </c>
      <c r="N6791" s="0" t="n">
        <f aca="false">M6791*1000/365</f>
        <v>0.0603085386957808</v>
      </c>
      <c r="O6791" s="0" t="n">
        <f aca="false">Table1[[#This Row],[Detection frequency 2021]]/100*365</f>
        <v>14.206603</v>
      </c>
      <c r="P6791" s="0" t="n">
        <f aca="false">Table1[[#This Row],[Flared days/year]]/12</f>
        <v>1.18388358333333</v>
      </c>
      <c r="Q6791" s="2" t="n">
        <f aca="false">Table1[[#This Row],['#days per month]]-P6847</f>
        <v>0.26495045833333</v>
      </c>
    </row>
    <row r="6792" customFormat="false" ht="15.75" hidden="true" customHeight="false" outlineLevel="0" collapsed="false">
      <c r="A6792" s="0" t="s">
        <v>645</v>
      </c>
      <c r="B6792" s="0" t="s">
        <v>646</v>
      </c>
      <c r="C6792" s="0" t="s">
        <v>6971</v>
      </c>
      <c r="D6792" s="0" t="n">
        <v>3438</v>
      </c>
      <c r="E6792" s="0" t="n">
        <v>30.229446</v>
      </c>
      <c r="F6792" s="0" t="n">
        <v>-96.671751</v>
      </c>
      <c r="G6792" s="0" t="n">
        <v>0.0006233226962</v>
      </c>
      <c r="H6792" s="0" t="n">
        <v>1847.62</v>
      </c>
      <c r="I6792" s="0" t="n">
        <v>1.6015</v>
      </c>
      <c r="J6792" s="0" t="n">
        <v>2.11268</v>
      </c>
      <c r="K6792" s="0" t="n">
        <v>284</v>
      </c>
      <c r="L6792" s="0" t="s">
        <v>20</v>
      </c>
      <c r="M6792" s="0" t="n">
        <f aca="false">35.3*G6792</f>
        <v>0.02200329117586</v>
      </c>
      <c r="N6792" s="0" t="n">
        <f aca="false">M6792*1000/365</f>
        <v>0.0602829895229041</v>
      </c>
      <c r="O6792" s="0" t="n">
        <f aca="false">Table1[[#This Row],[Detection frequency 2021]]/100*365</f>
        <v>7.711282</v>
      </c>
      <c r="P6792" s="0" t="n">
        <f aca="false">Table1[[#This Row],[Flared days/year]]/12</f>
        <v>0.642606833333333</v>
      </c>
      <c r="Q6792" s="2" t="n">
        <f aca="false">Table1[[#This Row],['#days per month]]-P6848</f>
        <v>-0.440478958333333</v>
      </c>
    </row>
    <row r="6793" customFormat="false" ht="15.75" hidden="true" customHeight="false" outlineLevel="0" collapsed="false">
      <c r="A6793" s="0" t="s">
        <v>645</v>
      </c>
      <c r="B6793" s="0" t="s">
        <v>646</v>
      </c>
      <c r="C6793" s="0" t="s">
        <v>6972</v>
      </c>
      <c r="D6793" s="0" t="n">
        <v>2782</v>
      </c>
      <c r="E6793" s="0" t="n">
        <v>31.021388</v>
      </c>
      <c r="F6793" s="0" t="n">
        <v>-100.985935</v>
      </c>
      <c r="G6793" s="0" t="n">
        <v>0.000623225831299999</v>
      </c>
      <c r="H6793" s="0" t="n">
        <v>1901.57</v>
      </c>
      <c r="I6793" s="0" t="n">
        <v>1.6015</v>
      </c>
      <c r="J6793" s="0" t="n">
        <v>1.16959</v>
      </c>
      <c r="K6793" s="0" t="n">
        <v>342</v>
      </c>
      <c r="L6793" s="0" t="s">
        <v>20</v>
      </c>
      <c r="M6793" s="0" t="n">
        <f aca="false">35.3*G6793</f>
        <v>0.02199987184489</v>
      </c>
      <c r="N6793" s="0" t="n">
        <f aca="false">M6793*1000/365</f>
        <v>0.0602736214928492</v>
      </c>
      <c r="O6793" s="0" t="n">
        <f aca="false">Table1[[#This Row],[Detection frequency 2021]]/100*365</f>
        <v>4.2690035</v>
      </c>
      <c r="P6793" s="0" t="n">
        <f aca="false">Table1[[#This Row],[Flared days/year]]/12</f>
        <v>0.355750291666667</v>
      </c>
      <c r="Q6793" s="2" t="n">
        <f aca="false">Table1[[#This Row],['#days per month]]-P6849</f>
        <v>-1.589502</v>
      </c>
    </row>
    <row r="6794" customFormat="false" ht="15.75" hidden="true" customHeight="false" outlineLevel="0" collapsed="false">
      <c r="A6794" s="0" t="s">
        <v>24</v>
      </c>
      <c r="B6794" s="0" t="s">
        <v>25</v>
      </c>
      <c r="C6794" s="0" t="s">
        <v>6973</v>
      </c>
      <c r="D6794" s="0" t="n">
        <v>7022</v>
      </c>
      <c r="E6794" s="0" t="n">
        <v>56.491818</v>
      </c>
      <c r="F6794" s="0" t="n">
        <v>55.3251939999999</v>
      </c>
      <c r="G6794" s="0" t="n">
        <v>0.0006229381719</v>
      </c>
      <c r="H6794" s="0" t="n">
        <v>1935.95</v>
      </c>
      <c r="I6794" s="0" t="n">
        <v>1.6015</v>
      </c>
      <c r="J6794" s="0" t="n">
        <v>2.6616</v>
      </c>
      <c r="K6794" s="0" t="n">
        <v>263</v>
      </c>
      <c r="L6794" s="0" t="s">
        <v>20</v>
      </c>
      <c r="M6794" s="0" t="n">
        <f aca="false">35.3*G6794</f>
        <v>0.02198971746807</v>
      </c>
      <c r="N6794" s="0" t="n">
        <f aca="false">M6794*1000/365</f>
        <v>0.0602458012823835</v>
      </c>
      <c r="O6794" s="0" t="n">
        <f aca="false">Table1[[#This Row],[Detection frequency 2021]]/100*365</f>
        <v>9.71484</v>
      </c>
      <c r="P6794" s="0" t="n">
        <f aca="false">Table1[[#This Row],[Flared days/year]]/12</f>
        <v>0.80957</v>
      </c>
      <c r="Q6794" s="2" t="n">
        <f aca="false">Table1[[#This Row],['#days per month]]-P6850</f>
        <v>0.517803295833333</v>
      </c>
    </row>
    <row r="6795" customFormat="false" ht="15.75" hidden="true" customHeight="false" outlineLevel="0" collapsed="false">
      <c r="A6795" s="0" t="s">
        <v>645</v>
      </c>
      <c r="B6795" s="0" t="s">
        <v>646</v>
      </c>
      <c r="C6795" s="0" t="s">
        <v>6974</v>
      </c>
      <c r="D6795" s="0" t="n">
        <v>2048</v>
      </c>
      <c r="E6795" s="0" t="n">
        <v>31.5003599999999</v>
      </c>
      <c r="F6795" s="0" t="n">
        <v>-103.195737</v>
      </c>
      <c r="G6795" s="0" t="n">
        <v>0.0006215908692</v>
      </c>
      <c r="H6795" s="0" t="n">
        <v>1862.43</v>
      </c>
      <c r="I6795" s="0" t="n">
        <v>1.6015</v>
      </c>
      <c r="J6795" s="0" t="n">
        <v>2.68657</v>
      </c>
      <c r="K6795" s="0" t="n">
        <v>335</v>
      </c>
      <c r="L6795" s="0" t="s">
        <v>20</v>
      </c>
      <c r="M6795" s="0" t="n">
        <f aca="false">35.3*G6795</f>
        <v>0.02194215768276</v>
      </c>
      <c r="N6795" s="0" t="n">
        <f aca="false">M6795*1000/365</f>
        <v>0.0601155005007123</v>
      </c>
      <c r="O6795" s="0" t="n">
        <f aca="false">Table1[[#This Row],[Detection frequency 2021]]/100*365</f>
        <v>9.8059805</v>
      </c>
      <c r="P6795" s="0" t="n">
        <f aca="false">Table1[[#This Row],[Flared days/year]]/12</f>
        <v>0.817165041666667</v>
      </c>
      <c r="Q6795" s="2" t="n">
        <f aca="false">Table1[[#This Row],['#days per month]]-P6851</f>
        <v>-0.174682916666664</v>
      </c>
    </row>
    <row r="6796" customFormat="false" ht="15.75" hidden="true" customHeight="false" outlineLevel="0" collapsed="false">
      <c r="A6796" s="0" t="s">
        <v>387</v>
      </c>
      <c r="B6796" s="0" t="s">
        <v>388</v>
      </c>
      <c r="C6796" s="0" t="s">
        <v>6975</v>
      </c>
      <c r="D6796" s="0" t="n">
        <v>7287</v>
      </c>
      <c r="E6796" s="0" t="n">
        <v>36.366111</v>
      </c>
      <c r="F6796" s="0" t="n">
        <v>41.162713</v>
      </c>
      <c r="G6796" s="0" t="n">
        <v>0.0006209274914</v>
      </c>
      <c r="H6796" s="0" t="n">
        <v>1788.89</v>
      </c>
      <c r="I6796" s="0" t="n">
        <v>1.6015</v>
      </c>
      <c r="J6796" s="0" t="n">
        <v>5.31645999999999</v>
      </c>
      <c r="K6796" s="0" t="n">
        <v>395</v>
      </c>
      <c r="L6796" s="0" t="s">
        <v>20</v>
      </c>
      <c r="M6796" s="0" t="n">
        <f aca="false">35.3*G6796</f>
        <v>0.02191874044642</v>
      </c>
      <c r="N6796" s="0" t="n">
        <f aca="false">M6796*1000/365</f>
        <v>0.0600513436888219</v>
      </c>
      <c r="O6796" s="0" t="n">
        <f aca="false">Table1[[#This Row],[Detection frequency 2021]]/100*365</f>
        <v>19.405079</v>
      </c>
      <c r="P6796" s="0" t="n">
        <f aca="false">Table1[[#This Row],[Flared days/year]]/12</f>
        <v>1.61708991666666</v>
      </c>
      <c r="Q6796" s="2" t="n">
        <f aca="false">Table1[[#This Row],['#days per month]]-P6852</f>
        <v>-0.0244458750000029</v>
      </c>
    </row>
    <row r="6797" customFormat="false" ht="15.75" hidden="true" customHeight="false" outlineLevel="0" collapsed="false">
      <c r="A6797" s="0" t="s">
        <v>24</v>
      </c>
      <c r="B6797" s="0" t="s">
        <v>25</v>
      </c>
      <c r="C6797" s="0" t="s">
        <v>6976</v>
      </c>
      <c r="D6797" s="0" t="n">
        <v>9350</v>
      </c>
      <c r="E6797" s="0" t="n">
        <v>61.157939</v>
      </c>
      <c r="F6797" s="0" t="n">
        <v>79.5476829999999</v>
      </c>
      <c r="G6797" s="0" t="n">
        <v>0.0006206515732</v>
      </c>
      <c r="H6797" s="0" t="n">
        <v>1735.93</v>
      </c>
      <c r="I6797" s="0" t="n">
        <v>1.6015</v>
      </c>
      <c r="J6797" s="0" t="n">
        <v>5.03597</v>
      </c>
      <c r="K6797" s="0" t="n">
        <v>278</v>
      </c>
      <c r="L6797" s="0" t="s">
        <v>20</v>
      </c>
      <c r="M6797" s="0" t="n">
        <f aca="false">35.3*G6797</f>
        <v>0.02190900053396</v>
      </c>
      <c r="N6797" s="0" t="n">
        <f aca="false">M6797*1000/365</f>
        <v>0.0600246589971507</v>
      </c>
      <c r="O6797" s="0" t="n">
        <f aca="false">Table1[[#This Row],[Detection frequency 2021]]/100*365</f>
        <v>18.3812905</v>
      </c>
      <c r="P6797" s="0" t="n">
        <f aca="false">Table1[[#This Row],[Flared days/year]]/12</f>
        <v>1.53177420833333</v>
      </c>
      <c r="Q6797" s="2" t="n">
        <f aca="false">Table1[[#This Row],['#days per month]]-P6853</f>
        <v>1.4320473875</v>
      </c>
    </row>
    <row r="6798" customFormat="false" ht="15.75" hidden="true" customHeight="false" outlineLevel="0" collapsed="false">
      <c r="A6798" s="0" t="s">
        <v>221</v>
      </c>
      <c r="B6798" s="0" t="s">
        <v>222</v>
      </c>
      <c r="C6798" s="0" t="s">
        <v>6977</v>
      </c>
      <c r="D6798" s="0" t="n">
        <v>10737</v>
      </c>
      <c r="E6798" s="0" t="n">
        <v>26.954806</v>
      </c>
      <c r="F6798" s="0" t="n">
        <v>94.545628</v>
      </c>
      <c r="G6798" s="0" t="n">
        <v>0.000620405008</v>
      </c>
      <c r="H6798" s="0" t="n">
        <v>1699.27</v>
      </c>
      <c r="I6798" s="0" t="n">
        <v>1.6015</v>
      </c>
      <c r="J6798" s="0" t="n">
        <v>5.02513</v>
      </c>
      <c r="K6798" s="0" t="n">
        <v>199</v>
      </c>
      <c r="L6798" s="0" t="s">
        <v>20</v>
      </c>
      <c r="M6798" s="0" t="n">
        <f aca="false">35.3*G6798</f>
        <v>0.0219002967824</v>
      </c>
      <c r="N6798" s="0" t="n">
        <f aca="false">M6798*1000/365</f>
        <v>0.0600008131024657</v>
      </c>
      <c r="O6798" s="0" t="n">
        <f aca="false">Table1[[#This Row],[Detection frequency 2021]]/100*365</f>
        <v>18.3417245</v>
      </c>
      <c r="P6798" s="0" t="n">
        <f aca="false">Table1[[#This Row],[Flared days/year]]/12</f>
        <v>1.52847704166667</v>
      </c>
      <c r="Q6798" s="2" t="n">
        <f aca="false">Table1[[#This Row],['#days per month]]-P6854</f>
        <v>0.855045958333333</v>
      </c>
    </row>
    <row r="6799" customFormat="false" ht="15.75" hidden="true" customHeight="false" outlineLevel="0" collapsed="false">
      <c r="A6799" s="0" t="s">
        <v>645</v>
      </c>
      <c r="B6799" s="0" t="s">
        <v>646</v>
      </c>
      <c r="C6799" s="0" t="s">
        <v>6978</v>
      </c>
      <c r="D6799" s="0" t="n">
        <v>1289</v>
      </c>
      <c r="E6799" s="0" t="n">
        <v>31.802956</v>
      </c>
      <c r="F6799" s="0" t="n">
        <v>-104.122908</v>
      </c>
      <c r="G6799" s="0" t="n">
        <v>0.0006197651126</v>
      </c>
      <c r="H6799" s="0" t="n">
        <v>1886.15</v>
      </c>
      <c r="I6799" s="0" t="n">
        <v>0.78294</v>
      </c>
      <c r="J6799" s="0" t="n">
        <v>2.05279</v>
      </c>
      <c r="K6799" s="0" t="n">
        <v>341</v>
      </c>
      <c r="L6799" s="0" t="s">
        <v>20</v>
      </c>
      <c r="M6799" s="0" t="n">
        <f aca="false">35.3*G6799</f>
        <v>0.02187770847478</v>
      </c>
      <c r="N6799" s="0" t="n">
        <f aca="false">M6799*1000/365</f>
        <v>0.0599389273281644</v>
      </c>
      <c r="O6799" s="0" t="n">
        <f aca="false">Table1[[#This Row],[Detection frequency 2021]]/100*365</f>
        <v>7.4926835</v>
      </c>
      <c r="P6799" s="0" t="n">
        <f aca="false">Table1[[#This Row],[Flared days/year]]/12</f>
        <v>0.624390291666667</v>
      </c>
      <c r="Q6799" s="2" t="n">
        <f aca="false">Table1[[#This Row],['#days per month]]-P6855</f>
        <v>-1.00993675</v>
      </c>
    </row>
    <row r="6800" customFormat="false" ht="15.75" hidden="true" customHeight="false" outlineLevel="0" collapsed="false">
      <c r="A6800" s="0" t="s">
        <v>645</v>
      </c>
      <c r="B6800" s="0" t="s">
        <v>646</v>
      </c>
      <c r="C6800" s="0" t="s">
        <v>6979</v>
      </c>
      <c r="D6800" s="0" t="n">
        <v>3004</v>
      </c>
      <c r="E6800" s="0" t="n">
        <v>28.419968</v>
      </c>
      <c r="F6800" s="0" t="n">
        <v>-98.840823</v>
      </c>
      <c r="G6800" s="0" t="n">
        <v>0.0006194246178</v>
      </c>
      <c r="H6800" s="0" t="n">
        <v>1889.62</v>
      </c>
      <c r="I6800" s="0" t="n">
        <v>1.6015</v>
      </c>
      <c r="J6800" s="0" t="n">
        <v>4.29043</v>
      </c>
      <c r="K6800" s="0" t="n">
        <v>303</v>
      </c>
      <c r="L6800" s="0" t="s">
        <v>20</v>
      </c>
      <c r="M6800" s="0" t="n">
        <f aca="false">35.3*G6800</f>
        <v>0.02186568900834</v>
      </c>
      <c r="N6800" s="0" t="n">
        <f aca="false">M6800*1000/365</f>
        <v>0.0599059972831233</v>
      </c>
      <c r="O6800" s="0" t="n">
        <f aca="false">Table1[[#This Row],[Detection frequency 2021]]/100*365</f>
        <v>15.6600695</v>
      </c>
      <c r="P6800" s="0" t="n">
        <f aca="false">Table1[[#This Row],[Flared days/year]]/12</f>
        <v>1.30500579166667</v>
      </c>
      <c r="Q6800" s="2" t="n">
        <f aca="false">Table1[[#This Row],['#days per month]]-P6856</f>
        <v>0.4911805</v>
      </c>
    </row>
    <row r="6801" customFormat="false" ht="15.75" hidden="true" customHeight="false" outlineLevel="0" collapsed="false">
      <c r="A6801" s="0" t="s">
        <v>645</v>
      </c>
      <c r="B6801" s="0" t="s">
        <v>646</v>
      </c>
      <c r="C6801" s="0" t="s">
        <v>6980</v>
      </c>
      <c r="D6801" s="0" t="n">
        <v>2901</v>
      </c>
      <c r="E6801" s="0" t="n">
        <v>28.845074</v>
      </c>
      <c r="F6801" s="0" t="n">
        <v>-99.408779</v>
      </c>
      <c r="G6801" s="0" t="n">
        <v>0.000619407006</v>
      </c>
      <c r="H6801" s="0" t="n">
        <v>1908.92</v>
      </c>
      <c r="I6801" s="0" t="n">
        <v>1.6015</v>
      </c>
      <c r="J6801" s="0" t="n">
        <v>5.03144999999999</v>
      </c>
      <c r="K6801" s="0" t="n">
        <v>318</v>
      </c>
      <c r="L6801" s="0" t="s">
        <v>20</v>
      </c>
      <c r="M6801" s="0" t="n">
        <f aca="false">35.3*G6801</f>
        <v>0.0218650673118</v>
      </c>
      <c r="N6801" s="0" t="n">
        <f aca="false">M6801*1000/365</f>
        <v>0.0599042940049315</v>
      </c>
      <c r="O6801" s="0" t="n">
        <f aca="false">Table1[[#This Row],[Detection frequency 2021]]/100*365</f>
        <v>18.3647925</v>
      </c>
      <c r="P6801" s="0" t="n">
        <f aca="false">Table1[[#This Row],[Flared days/year]]/12</f>
        <v>1.530399375</v>
      </c>
      <c r="Q6801" s="2" t="n">
        <f aca="false">Table1[[#This Row],['#days per month]]-P6857</f>
        <v>0.655798541666664</v>
      </c>
    </row>
    <row r="6802" customFormat="false" ht="15.75" hidden="true" customHeight="false" outlineLevel="0" collapsed="false">
      <c r="A6802" s="0" t="s">
        <v>612</v>
      </c>
      <c r="B6802" s="0" t="s">
        <v>613</v>
      </c>
      <c r="C6802" s="0" t="s">
        <v>6981</v>
      </c>
      <c r="D6802" s="0" t="n">
        <v>11654</v>
      </c>
      <c r="E6802" s="0" t="n">
        <v>16.568088</v>
      </c>
      <c r="F6802" s="0" t="n">
        <v>99.841269</v>
      </c>
      <c r="G6802" s="0" t="n">
        <v>0.0006186878575</v>
      </c>
      <c r="H6802" s="0" t="n">
        <v>1891.42</v>
      </c>
      <c r="I6802" s="0" t="n">
        <v>1.6015</v>
      </c>
      <c r="J6802" s="0" t="n">
        <v>5.81394999999999</v>
      </c>
      <c r="K6802" s="0" t="n">
        <v>172</v>
      </c>
      <c r="L6802" s="0" t="s">
        <v>20</v>
      </c>
      <c r="M6802" s="0" t="n">
        <f aca="false">35.3*G6802</f>
        <v>0.02183968136975</v>
      </c>
      <c r="N6802" s="0" t="n">
        <f aca="false">M6802*1000/365</f>
        <v>0.0598347434787671</v>
      </c>
      <c r="O6802" s="0" t="n">
        <f aca="false">Table1[[#This Row],[Detection frequency 2021]]/100*365</f>
        <v>21.2209175</v>
      </c>
      <c r="P6802" s="0" t="n">
        <f aca="false">Table1[[#This Row],[Flared days/year]]/12</f>
        <v>1.76840979166666</v>
      </c>
      <c r="Q6802" s="2" t="n">
        <f aca="false">Table1[[#This Row],['#days per month]]-P6858</f>
        <v>-2.40642979166664</v>
      </c>
    </row>
    <row r="6803" customFormat="false" ht="15.75" hidden="true" customHeight="false" outlineLevel="0" collapsed="false">
      <c r="A6803" s="0" t="s">
        <v>645</v>
      </c>
      <c r="B6803" s="0" t="s">
        <v>646</v>
      </c>
      <c r="C6803" s="0" t="s">
        <v>6982</v>
      </c>
      <c r="D6803" s="0" t="n">
        <v>1590</v>
      </c>
      <c r="E6803" s="0" t="n">
        <v>31.4765469999999</v>
      </c>
      <c r="F6803" s="0" t="n">
        <v>-103.725674</v>
      </c>
      <c r="G6803" s="0" t="n">
        <v>0.0006169031951</v>
      </c>
      <c r="H6803" s="0" t="n">
        <v>1941.57</v>
      </c>
      <c r="I6803" s="0" t="n">
        <v>1.6015</v>
      </c>
      <c r="J6803" s="0" t="n">
        <v>2.7439</v>
      </c>
      <c r="K6803" s="0" t="n">
        <v>328</v>
      </c>
      <c r="L6803" s="0" t="s">
        <v>20</v>
      </c>
      <c r="M6803" s="0" t="n">
        <f aca="false">35.3*G6803</f>
        <v>0.02177668278703</v>
      </c>
      <c r="N6803" s="0" t="n">
        <f aca="false">M6803*1000/365</f>
        <v>0.059662144622</v>
      </c>
      <c r="O6803" s="0" t="n">
        <f aca="false">Table1[[#This Row],[Detection frequency 2021]]/100*365</f>
        <v>10.015235</v>
      </c>
      <c r="P6803" s="0" t="n">
        <f aca="false">Table1[[#This Row],[Flared days/year]]/12</f>
        <v>0.834602916666667</v>
      </c>
      <c r="Q6803" s="2" t="n">
        <f aca="false">Table1[[#This Row],['#days per month]]-P6859</f>
        <v>-0.398503958333333</v>
      </c>
    </row>
    <row r="6804" customFormat="false" ht="15.75" hidden="true" customHeight="false" outlineLevel="0" collapsed="false">
      <c r="A6804" s="0" t="s">
        <v>645</v>
      </c>
      <c r="B6804" s="0" t="s">
        <v>646</v>
      </c>
      <c r="C6804" s="0" t="s">
        <v>6983</v>
      </c>
      <c r="D6804" s="0" t="n">
        <v>2909</v>
      </c>
      <c r="E6804" s="0" t="n">
        <v>28.69134</v>
      </c>
      <c r="F6804" s="0" t="n">
        <v>-99.365892</v>
      </c>
      <c r="G6804" s="0" t="n">
        <v>0.0006168474244</v>
      </c>
      <c r="H6804" s="0" t="n">
        <v>1955.71</v>
      </c>
      <c r="I6804" s="0" t="n">
        <v>1.6015</v>
      </c>
      <c r="J6804" s="0" t="n">
        <v>3.45911999999999</v>
      </c>
      <c r="K6804" s="0" t="n">
        <v>318</v>
      </c>
      <c r="L6804" s="0" t="s">
        <v>20</v>
      </c>
      <c r="M6804" s="0" t="n">
        <f aca="false">35.3*G6804</f>
        <v>0.02177471408132</v>
      </c>
      <c r="N6804" s="0" t="n">
        <f aca="false">M6804*1000/365</f>
        <v>0.059656750907726</v>
      </c>
      <c r="O6804" s="0" t="n">
        <f aca="false">Table1[[#This Row],[Detection frequency 2021]]/100*365</f>
        <v>12.625788</v>
      </c>
      <c r="P6804" s="0" t="n">
        <f aca="false">Table1[[#This Row],[Flared days/year]]/12</f>
        <v>1.052149</v>
      </c>
      <c r="Q6804" s="2" t="n">
        <f aca="false">Table1[[#This Row],['#days per month]]-P6860</f>
        <v>0.0449740833333305</v>
      </c>
    </row>
    <row r="6805" customFormat="false" ht="15.75" hidden="true" customHeight="false" outlineLevel="0" collapsed="false">
      <c r="A6805" s="0" t="s">
        <v>645</v>
      </c>
      <c r="B6805" s="0" t="s">
        <v>646</v>
      </c>
      <c r="C6805" s="0" t="s">
        <v>6984</v>
      </c>
      <c r="D6805" s="0" t="n">
        <v>1808</v>
      </c>
      <c r="E6805" s="0" t="n">
        <v>32.536747</v>
      </c>
      <c r="F6805" s="0" t="n">
        <v>-103.545817</v>
      </c>
      <c r="G6805" s="0" t="n">
        <v>0.000615913999</v>
      </c>
      <c r="H6805" s="0" t="n">
        <v>1833.67</v>
      </c>
      <c r="I6805" s="0" t="n">
        <v>1.6015</v>
      </c>
      <c r="J6805" s="0" t="n">
        <v>3.52940999999999</v>
      </c>
      <c r="K6805" s="0" t="n">
        <v>340</v>
      </c>
      <c r="L6805" s="0" t="s">
        <v>20</v>
      </c>
      <c r="M6805" s="0" t="n">
        <f aca="false">35.3*G6805</f>
        <v>0.0217417641647</v>
      </c>
      <c r="N6805" s="0" t="n">
        <f aca="false">M6805*1000/365</f>
        <v>0.0595664771635617</v>
      </c>
      <c r="O6805" s="0" t="n">
        <f aca="false">Table1[[#This Row],[Detection frequency 2021]]/100*365</f>
        <v>12.8823465</v>
      </c>
      <c r="P6805" s="0" t="n">
        <f aca="false">Table1[[#This Row],[Flared days/year]]/12</f>
        <v>1.073528875</v>
      </c>
      <c r="Q6805" s="2" t="n">
        <f aca="false">Table1[[#This Row],['#days per month]]-P6861</f>
        <v>0.463452666666664</v>
      </c>
    </row>
    <row r="6806" customFormat="false" ht="15.75" hidden="true" customHeight="false" outlineLevel="0" collapsed="false">
      <c r="A6806" s="0" t="s">
        <v>598</v>
      </c>
      <c r="B6806" s="0" t="s">
        <v>599</v>
      </c>
      <c r="C6806" s="0" t="s">
        <v>6985</v>
      </c>
      <c r="D6806" s="0" t="n">
        <v>234</v>
      </c>
      <c r="E6806" s="0" t="n">
        <v>54.663197</v>
      </c>
      <c r="F6806" s="0" t="n">
        <v>-116.939103</v>
      </c>
      <c r="G6806" s="0" t="n">
        <v>0.0006158024576</v>
      </c>
      <c r="H6806" s="0" t="n">
        <v>1828.14</v>
      </c>
      <c r="I6806" s="0" t="n">
        <v>1.6015</v>
      </c>
      <c r="J6806" s="0" t="n">
        <v>6.07143</v>
      </c>
      <c r="K6806" s="0" t="n">
        <v>280</v>
      </c>
      <c r="L6806" s="0" t="s">
        <v>20</v>
      </c>
      <c r="M6806" s="0" t="n">
        <f aca="false">35.3*G6806</f>
        <v>0.02173782675328</v>
      </c>
      <c r="N6806" s="0" t="n">
        <f aca="false">M6806*1000/365</f>
        <v>0.0595556897350137</v>
      </c>
      <c r="O6806" s="0" t="n">
        <f aca="false">Table1[[#This Row],[Detection frequency 2021]]/100*365</f>
        <v>22.1607195</v>
      </c>
      <c r="P6806" s="0" t="n">
        <f aca="false">Table1[[#This Row],[Flared days/year]]/12</f>
        <v>1.846726625</v>
      </c>
      <c r="Q6806" s="2" t="n">
        <f aca="false">Table1[[#This Row],['#days per month]]-P6862</f>
        <v>0.594274750000003</v>
      </c>
    </row>
    <row r="6807" customFormat="false" ht="15.75" hidden="true" customHeight="false" outlineLevel="0" collapsed="false">
      <c r="A6807" s="0" t="s">
        <v>645</v>
      </c>
      <c r="B6807" s="0" t="s">
        <v>646</v>
      </c>
      <c r="C6807" s="0" t="s">
        <v>6986</v>
      </c>
      <c r="D6807" s="0" t="n">
        <v>1037</v>
      </c>
      <c r="E6807" s="0" t="n">
        <v>47.819179</v>
      </c>
      <c r="F6807" s="0" t="n">
        <v>-102.52479</v>
      </c>
      <c r="G6807" s="0" t="n">
        <v>0.0006148749028</v>
      </c>
      <c r="H6807" s="0" t="n">
        <v>1901.5</v>
      </c>
      <c r="I6807" s="0" t="n">
        <v>1.97434</v>
      </c>
      <c r="J6807" s="0" t="n">
        <v>4.1543</v>
      </c>
      <c r="K6807" s="0" t="n">
        <v>337</v>
      </c>
      <c r="L6807" s="0" t="s">
        <v>20</v>
      </c>
      <c r="M6807" s="0" t="n">
        <f aca="false">35.3*G6807</f>
        <v>0.02170508406884</v>
      </c>
      <c r="N6807" s="0" t="n">
        <f aca="false">M6807*1000/365</f>
        <v>0.0594659837502466</v>
      </c>
      <c r="O6807" s="0" t="n">
        <f aca="false">Table1[[#This Row],[Detection frequency 2021]]/100*365</f>
        <v>15.163195</v>
      </c>
      <c r="P6807" s="0" t="n">
        <f aca="false">Table1[[#This Row],[Flared days/year]]/12</f>
        <v>1.26359958333333</v>
      </c>
      <c r="Q6807" s="2" t="n">
        <f aca="false">Table1[[#This Row],['#days per month]]-P6863</f>
        <v>0.606450541666667</v>
      </c>
    </row>
    <row r="6808" customFormat="false" ht="15.75" hidden="true" customHeight="false" outlineLevel="0" collapsed="false">
      <c r="A6808" s="0" t="s">
        <v>161</v>
      </c>
      <c r="B6808" s="0" t="s">
        <v>162</v>
      </c>
      <c r="C6808" s="0" t="s">
        <v>6987</v>
      </c>
      <c r="D6808" s="0" t="n">
        <v>11101</v>
      </c>
      <c r="E6808" s="0" t="n">
        <v>39.007493</v>
      </c>
      <c r="F6808" s="0" t="n">
        <v>109.775404</v>
      </c>
      <c r="G6808" s="0" t="n">
        <v>0.000614710526</v>
      </c>
      <c r="H6808" s="0" t="n">
        <v>1718.1</v>
      </c>
      <c r="I6808" s="0" t="n">
        <v>1.6015</v>
      </c>
      <c r="J6808" s="0" t="n">
        <v>3.35195999999999</v>
      </c>
      <c r="K6808" s="0" t="n">
        <v>358</v>
      </c>
      <c r="L6808" s="0" t="s">
        <v>20</v>
      </c>
      <c r="M6808" s="0" t="n">
        <f aca="false">35.3*G6808</f>
        <v>0.0216992815678</v>
      </c>
      <c r="N6808" s="0" t="n">
        <f aca="false">M6808*1000/365</f>
        <v>0.0594500864871233</v>
      </c>
      <c r="O6808" s="0" t="n">
        <f aca="false">Table1[[#This Row],[Detection frequency 2021]]/100*365</f>
        <v>12.234654</v>
      </c>
      <c r="P6808" s="0" t="n">
        <f aca="false">Table1[[#This Row],[Flared days/year]]/12</f>
        <v>1.0195545</v>
      </c>
      <c r="Q6808" s="2" t="n">
        <f aca="false">Table1[[#This Row],['#days per month]]-P6864</f>
        <v>-0.32801941666667</v>
      </c>
    </row>
    <row r="6809" customFormat="false" ht="15.75" hidden="true" customHeight="false" outlineLevel="0" collapsed="false">
      <c r="A6809" s="0" t="s">
        <v>645</v>
      </c>
      <c r="B6809" s="0" t="s">
        <v>646</v>
      </c>
      <c r="C6809" s="0" t="s">
        <v>6988</v>
      </c>
      <c r="D6809" s="0" t="n">
        <v>2860</v>
      </c>
      <c r="E6809" s="0" t="n">
        <v>28.331711</v>
      </c>
      <c r="F6809" s="0" t="n">
        <v>-99.644765</v>
      </c>
      <c r="G6809" s="0" t="n">
        <v>0.0006144639608</v>
      </c>
      <c r="H6809" s="0" t="n">
        <v>1910.54</v>
      </c>
      <c r="I6809" s="0" t="n">
        <v>1.6015</v>
      </c>
      <c r="J6809" s="0" t="n">
        <v>3.3033</v>
      </c>
      <c r="K6809" s="0" t="n">
        <v>333</v>
      </c>
      <c r="L6809" s="0" t="s">
        <v>20</v>
      </c>
      <c r="M6809" s="0" t="n">
        <f aca="false">35.3*G6809</f>
        <v>0.02169057781624</v>
      </c>
      <c r="N6809" s="0" t="n">
        <f aca="false">M6809*1000/365</f>
        <v>0.0594262405924384</v>
      </c>
      <c r="O6809" s="0" t="n">
        <f aca="false">Table1[[#This Row],[Detection frequency 2021]]/100*365</f>
        <v>12.057045</v>
      </c>
      <c r="P6809" s="0" t="n">
        <f aca="false">Table1[[#This Row],[Flared days/year]]/12</f>
        <v>1.00475375</v>
      </c>
      <c r="Q6809" s="2" t="n">
        <f aca="false">Table1[[#This Row],['#days per month]]-P6865</f>
        <v>0.0264412083333335</v>
      </c>
    </row>
    <row r="6810" customFormat="false" ht="15.75" hidden="true" customHeight="false" outlineLevel="0" collapsed="false">
      <c r="A6810" s="0" t="s">
        <v>24</v>
      </c>
      <c r="B6810" s="0" t="s">
        <v>25</v>
      </c>
      <c r="C6810" s="0" t="s">
        <v>6989</v>
      </c>
      <c r="D6810" s="0" t="n">
        <v>8846</v>
      </c>
      <c r="E6810" s="0" t="n">
        <v>60.62325</v>
      </c>
      <c r="F6810" s="0" t="n">
        <v>72.615779</v>
      </c>
      <c r="G6810" s="0" t="n">
        <v>0.0006143436135</v>
      </c>
      <c r="H6810" s="0" t="n">
        <v>1825.4</v>
      </c>
      <c r="I6810" s="0" t="n">
        <v>1.6015</v>
      </c>
      <c r="J6810" s="0" t="n">
        <v>4</v>
      </c>
      <c r="K6810" s="0" t="n">
        <v>250</v>
      </c>
      <c r="L6810" s="0" t="s">
        <v>20</v>
      </c>
      <c r="M6810" s="0" t="n">
        <f aca="false">35.3*G6810</f>
        <v>0.02168632955655</v>
      </c>
      <c r="N6810" s="0" t="n">
        <f aca="false">M6810*1000/365</f>
        <v>0.0594146015247945</v>
      </c>
      <c r="O6810" s="0" t="n">
        <f aca="false">Table1[[#This Row],[Detection frequency 2021]]/100*365</f>
        <v>14.6</v>
      </c>
      <c r="P6810" s="0" t="n">
        <f aca="false">Table1[[#This Row],[Flared days/year]]/12</f>
        <v>1.21666666666667</v>
      </c>
      <c r="Q6810" s="2" t="n">
        <f aca="false">Table1[[#This Row],['#days per month]]-P6866</f>
        <v>0</v>
      </c>
    </row>
    <row r="6811" customFormat="false" ht="15.75" hidden="true" customHeight="false" outlineLevel="0" collapsed="false">
      <c r="A6811" s="0" t="s">
        <v>645</v>
      </c>
      <c r="B6811" s="0" t="s">
        <v>646</v>
      </c>
      <c r="C6811" s="0" t="s">
        <v>6990</v>
      </c>
      <c r="D6811" s="0" t="n">
        <v>1602</v>
      </c>
      <c r="E6811" s="0" t="n">
        <v>32.213162</v>
      </c>
      <c r="F6811" s="0" t="n">
        <v>-103.709292</v>
      </c>
      <c r="G6811" s="0" t="n">
        <v>0.0006143113252</v>
      </c>
      <c r="H6811" s="0" t="n">
        <v>1923.38</v>
      </c>
      <c r="I6811" s="0" t="n">
        <v>1.60355</v>
      </c>
      <c r="J6811" s="0" t="n">
        <v>2.82132</v>
      </c>
      <c r="K6811" s="0" t="n">
        <v>319</v>
      </c>
      <c r="L6811" s="0" t="s">
        <v>20</v>
      </c>
      <c r="M6811" s="0" t="n">
        <f aca="false">35.3*G6811</f>
        <v>0.02168518977956</v>
      </c>
      <c r="N6811" s="0" t="n">
        <f aca="false">M6811*1000/365</f>
        <v>0.0594114788481096</v>
      </c>
      <c r="O6811" s="0" t="n">
        <f aca="false">Table1[[#This Row],[Detection frequency 2021]]/100*365</f>
        <v>10.297818</v>
      </c>
      <c r="P6811" s="0" t="n">
        <f aca="false">Table1[[#This Row],[Flared days/year]]/12</f>
        <v>0.8581515</v>
      </c>
      <c r="Q6811" s="2" t="n">
        <f aca="false">Table1[[#This Row],['#days per month]]-P6867</f>
        <v>-0.629217416666667</v>
      </c>
    </row>
    <row r="6812" customFormat="false" ht="15.75" hidden="true" customHeight="false" outlineLevel="0" collapsed="false">
      <c r="A6812" s="0" t="s">
        <v>645</v>
      </c>
      <c r="B6812" s="0" t="s">
        <v>646</v>
      </c>
      <c r="C6812" s="0" t="s">
        <v>6991</v>
      </c>
      <c r="D6812" s="0" t="n">
        <v>1636</v>
      </c>
      <c r="E6812" s="0" t="n">
        <v>31.662181</v>
      </c>
      <c r="F6812" s="0" t="n">
        <v>-103.683689</v>
      </c>
      <c r="G6812" s="0" t="n">
        <v>0.0006140324717</v>
      </c>
      <c r="H6812" s="0" t="n">
        <v>1898.6</v>
      </c>
      <c r="I6812" s="0" t="n">
        <v>1.6015</v>
      </c>
      <c r="J6812" s="0" t="n">
        <v>4.69208</v>
      </c>
      <c r="K6812" s="0" t="n">
        <v>341</v>
      </c>
      <c r="L6812" s="0" t="s">
        <v>20</v>
      </c>
      <c r="M6812" s="0" t="n">
        <f aca="false">35.3*G6812</f>
        <v>0.02167534625101</v>
      </c>
      <c r="N6812" s="0" t="n">
        <f aca="false">M6812*1000/365</f>
        <v>0.0593845102767397</v>
      </c>
      <c r="O6812" s="0" t="n">
        <f aca="false">Table1[[#This Row],[Detection frequency 2021]]/100*365</f>
        <v>17.126092</v>
      </c>
      <c r="P6812" s="0" t="n">
        <f aca="false">Table1[[#This Row],[Flared days/year]]/12</f>
        <v>1.42717433333333</v>
      </c>
      <c r="Q6812" s="2" t="n">
        <f aca="false">Table1[[#This Row],['#days per month]]-P6868</f>
        <v>1.2492991875</v>
      </c>
    </row>
    <row r="6813" customFormat="false" ht="15.75" hidden="true" customHeight="false" outlineLevel="0" collapsed="false">
      <c r="A6813" s="0" t="s">
        <v>645</v>
      </c>
      <c r="B6813" s="0" t="s">
        <v>646</v>
      </c>
      <c r="C6813" s="0" t="s">
        <v>6992</v>
      </c>
      <c r="D6813" s="0" t="n">
        <v>1830</v>
      </c>
      <c r="E6813" s="0" t="n">
        <v>31.080833</v>
      </c>
      <c r="F6813" s="0" t="n">
        <v>-103.534336</v>
      </c>
      <c r="G6813" s="0" t="n">
        <v>0.0006137448123</v>
      </c>
      <c r="H6813" s="0" t="n">
        <v>1962.39</v>
      </c>
      <c r="I6813" s="0" t="n">
        <v>2.94346</v>
      </c>
      <c r="J6813" s="0" t="n">
        <v>2.4024</v>
      </c>
      <c r="K6813" s="0" t="n">
        <v>333</v>
      </c>
      <c r="L6813" s="0" t="s">
        <v>20</v>
      </c>
      <c r="M6813" s="0" t="n">
        <f aca="false">35.3*G6813</f>
        <v>0.02166519187419</v>
      </c>
      <c r="N6813" s="0" t="n">
        <f aca="false">M6813*1000/365</f>
        <v>0.059356690066274</v>
      </c>
      <c r="O6813" s="0" t="n">
        <f aca="false">Table1[[#This Row],[Detection frequency 2021]]/100*365</f>
        <v>8.76876</v>
      </c>
      <c r="P6813" s="0" t="n">
        <f aca="false">Table1[[#This Row],[Flared days/year]]/12</f>
        <v>0.73073</v>
      </c>
      <c r="Q6813" s="2" t="n">
        <f aca="false">Table1[[#This Row],['#days per month]]-P6869</f>
        <v>-0.286549333333333</v>
      </c>
    </row>
    <row r="6814" customFormat="false" ht="15.75" hidden="true" customHeight="false" outlineLevel="0" collapsed="false">
      <c r="A6814" s="0" t="s">
        <v>161</v>
      </c>
      <c r="B6814" s="0" t="s">
        <v>162</v>
      </c>
      <c r="C6814" s="0" t="s">
        <v>6993</v>
      </c>
      <c r="D6814" s="0" t="n">
        <v>12212</v>
      </c>
      <c r="E6814" s="0" t="n">
        <v>44.4683</v>
      </c>
      <c r="F6814" s="0" t="n">
        <v>125.426683</v>
      </c>
      <c r="G6814" s="0" t="n">
        <v>0.0006131460111</v>
      </c>
      <c r="H6814" s="0" t="n">
        <v>1810.64</v>
      </c>
      <c r="I6814" s="0" t="n">
        <v>1.6015</v>
      </c>
      <c r="J6814" s="0" t="n">
        <v>3.08989</v>
      </c>
      <c r="K6814" s="0" t="n">
        <v>356</v>
      </c>
      <c r="L6814" s="0" t="s">
        <v>20</v>
      </c>
      <c r="M6814" s="0" t="n">
        <f aca="false">35.3*G6814</f>
        <v>0.02164405419183</v>
      </c>
      <c r="N6814" s="0" t="n">
        <f aca="false">M6814*1000/365</f>
        <v>0.0592987786077534</v>
      </c>
      <c r="O6814" s="0" t="n">
        <f aca="false">Table1[[#This Row],[Detection frequency 2021]]/100*365</f>
        <v>11.2780985</v>
      </c>
      <c r="P6814" s="0" t="n">
        <f aca="false">Table1[[#This Row],[Flared days/year]]/12</f>
        <v>0.939841541666667</v>
      </c>
      <c r="Q6814" s="2" t="n">
        <f aca="false">Table1[[#This Row],['#days per month]]-P6870</f>
        <v>-0.737266541666666</v>
      </c>
    </row>
    <row r="6815" customFormat="false" ht="15.75" hidden="true" customHeight="false" outlineLevel="0" collapsed="false">
      <c r="A6815" s="0" t="s">
        <v>645</v>
      </c>
      <c r="B6815" s="0" t="s">
        <v>646</v>
      </c>
      <c r="C6815" s="0" t="s">
        <v>6994</v>
      </c>
      <c r="D6815" s="0" t="n">
        <v>3591</v>
      </c>
      <c r="E6815" s="0" t="n">
        <v>30.278762</v>
      </c>
      <c r="F6815" s="0" t="n">
        <v>-91.924341</v>
      </c>
      <c r="G6815" s="0" t="n">
        <v>0.0006128788988</v>
      </c>
      <c r="H6815" s="0" t="n">
        <v>1942.25</v>
      </c>
      <c r="I6815" s="0" t="n">
        <v>1.6015</v>
      </c>
      <c r="J6815" s="0" t="n">
        <v>2.28137</v>
      </c>
      <c r="K6815" s="0" t="n">
        <v>263</v>
      </c>
      <c r="L6815" s="0" t="s">
        <v>20</v>
      </c>
      <c r="M6815" s="0" t="n">
        <f aca="false">35.3*G6815</f>
        <v>0.02163462512764</v>
      </c>
      <c r="N6815" s="0" t="n">
        <f aca="false">M6815*1000/365</f>
        <v>0.0592729455551781</v>
      </c>
      <c r="O6815" s="0" t="n">
        <f aca="false">Table1[[#This Row],[Detection frequency 2021]]/100*365</f>
        <v>8.3270005</v>
      </c>
      <c r="P6815" s="0" t="n">
        <f aca="false">Table1[[#This Row],[Flared days/year]]/12</f>
        <v>0.693916708333333</v>
      </c>
      <c r="Q6815" s="2" t="n">
        <f aca="false">Table1[[#This Row],['#days per month]]-P6871</f>
        <v>-1.37585533333333</v>
      </c>
    </row>
    <row r="6816" customFormat="false" ht="15.75" hidden="true" customHeight="false" outlineLevel="0" collapsed="false">
      <c r="A6816" s="0" t="s">
        <v>24</v>
      </c>
      <c r="B6816" s="0" t="s">
        <v>25</v>
      </c>
      <c r="C6816" s="0" t="s">
        <v>6995</v>
      </c>
      <c r="D6816" s="0" t="n">
        <v>6656</v>
      </c>
      <c r="E6816" s="0" t="n">
        <v>50.554564</v>
      </c>
      <c r="F6816" s="0" t="n">
        <v>44.6626229999999</v>
      </c>
      <c r="G6816" s="0" t="n">
        <v>0.0006123887037</v>
      </c>
      <c r="H6816" s="0" t="n">
        <v>1777.52</v>
      </c>
      <c r="I6816" s="0" t="n">
        <v>1.6015</v>
      </c>
      <c r="J6816" s="0" t="n">
        <v>4.16666999999999</v>
      </c>
      <c r="K6816" s="0" t="n">
        <v>264</v>
      </c>
      <c r="L6816" s="0" t="s">
        <v>20</v>
      </c>
      <c r="M6816" s="0" t="n">
        <f aca="false">35.3*G6816</f>
        <v>0.02161732124061</v>
      </c>
      <c r="N6816" s="0" t="n">
        <f aca="false">M6816*1000/365</f>
        <v>0.0592255376455069</v>
      </c>
      <c r="O6816" s="0" t="n">
        <f aca="false">Table1[[#This Row],[Detection frequency 2021]]/100*365</f>
        <v>15.2083455</v>
      </c>
      <c r="P6816" s="0" t="n">
        <f aca="false">Table1[[#This Row],[Flared days/year]]/12</f>
        <v>1.267362125</v>
      </c>
      <c r="Q6816" s="2" t="n">
        <f aca="false">Table1[[#This Row],['#days per month]]-P6872</f>
        <v>0.998188008333331</v>
      </c>
    </row>
    <row r="6817" customFormat="false" ht="15.75" hidden="true" customHeight="false" outlineLevel="0" collapsed="false">
      <c r="A6817" s="0" t="s">
        <v>645</v>
      </c>
      <c r="B6817" s="0" t="s">
        <v>646</v>
      </c>
      <c r="C6817" s="0" t="s">
        <v>6996</v>
      </c>
      <c r="D6817" s="0" t="n">
        <v>3077</v>
      </c>
      <c r="E6817" s="0" t="n">
        <v>28.564015</v>
      </c>
      <c r="F6817" s="0" t="n">
        <v>-98.429703</v>
      </c>
      <c r="G6817" s="0" t="n">
        <v>0.0006122331328</v>
      </c>
      <c r="H6817" s="0" t="n">
        <v>1881.06</v>
      </c>
      <c r="I6817" s="0" t="n">
        <v>1.6015</v>
      </c>
      <c r="J6817" s="0" t="n">
        <v>1.94805</v>
      </c>
      <c r="K6817" s="0" t="n">
        <v>308</v>
      </c>
      <c r="L6817" s="0" t="s">
        <v>20</v>
      </c>
      <c r="M6817" s="0" t="n">
        <f aca="false">35.3*G6817</f>
        <v>0.02161182958784</v>
      </c>
      <c r="N6817" s="0" t="n">
        <f aca="false">M6817*1000/365</f>
        <v>0.0592104920214794</v>
      </c>
      <c r="O6817" s="0" t="n">
        <f aca="false">Table1[[#This Row],[Detection frequency 2021]]/100*365</f>
        <v>7.1103825</v>
      </c>
      <c r="P6817" s="0" t="n">
        <f aca="false">Table1[[#This Row],[Flared days/year]]/12</f>
        <v>0.592531875</v>
      </c>
      <c r="Q6817" s="2" t="n">
        <f aca="false">Table1[[#This Row],['#days per month]]-P6873</f>
        <v>-0.110744041666667</v>
      </c>
    </row>
    <row r="6818" customFormat="false" ht="15.75" hidden="true" customHeight="false" outlineLevel="0" collapsed="false">
      <c r="A6818" s="0" t="s">
        <v>6497</v>
      </c>
      <c r="B6818" s="0" t="s">
        <v>6498</v>
      </c>
      <c r="C6818" s="0" t="s">
        <v>6997</v>
      </c>
      <c r="D6818" s="0" t="n">
        <v>5385</v>
      </c>
      <c r="E6818" s="0" t="n">
        <v>45.178629</v>
      </c>
      <c r="F6818" s="0" t="n">
        <v>19.001959</v>
      </c>
      <c r="G6818" s="0" t="n">
        <v>0.0006120658207</v>
      </c>
      <c r="H6818" s="0" t="n">
        <v>1940.42</v>
      </c>
      <c r="I6818" s="0" t="n">
        <v>2.31664</v>
      </c>
      <c r="J6818" s="0" t="n">
        <v>4.2623</v>
      </c>
      <c r="K6818" s="0" t="n">
        <v>305</v>
      </c>
      <c r="L6818" s="0" t="s">
        <v>20</v>
      </c>
      <c r="M6818" s="0" t="n">
        <f aca="false">35.3*G6818</f>
        <v>0.02160592347071</v>
      </c>
      <c r="N6818" s="0" t="n">
        <f aca="false">M6818*1000/365</f>
        <v>0.0591943108786575</v>
      </c>
      <c r="O6818" s="0" t="n">
        <f aca="false">Table1[[#This Row],[Detection frequency 2021]]/100*365</f>
        <v>15.557395</v>
      </c>
      <c r="P6818" s="0" t="n">
        <f aca="false">Table1[[#This Row],[Flared days/year]]/12</f>
        <v>1.29644958333333</v>
      </c>
      <c r="Q6818" s="2" t="n">
        <f aca="false">Table1[[#This Row],['#days per month]]-P6874</f>
        <v>-0.250161875</v>
      </c>
    </row>
    <row r="6819" customFormat="false" ht="15.75" hidden="true" customHeight="false" outlineLevel="0" collapsed="false">
      <c r="A6819" s="0" t="s">
        <v>645</v>
      </c>
      <c r="B6819" s="0" t="s">
        <v>646</v>
      </c>
      <c r="C6819" s="0" t="s">
        <v>6998</v>
      </c>
      <c r="D6819" s="0" t="n">
        <v>3094</v>
      </c>
      <c r="E6819" s="0" t="n">
        <v>28.563996</v>
      </c>
      <c r="F6819" s="0" t="n">
        <v>-98.287749</v>
      </c>
      <c r="G6819" s="0" t="n">
        <v>0.0006120452736</v>
      </c>
      <c r="H6819" s="0" t="n">
        <v>1903.71</v>
      </c>
      <c r="I6819" s="0" t="n">
        <v>1.87885999999999</v>
      </c>
      <c r="J6819" s="0" t="n">
        <v>4.07524</v>
      </c>
      <c r="K6819" s="0" t="n">
        <v>319</v>
      </c>
      <c r="L6819" s="0" t="s">
        <v>20</v>
      </c>
      <c r="M6819" s="0" t="n">
        <f aca="false">35.3*G6819</f>
        <v>0.02160519815808</v>
      </c>
      <c r="N6819" s="0" t="n">
        <f aca="false">M6819*1000/365</f>
        <v>0.0591923237207671</v>
      </c>
      <c r="O6819" s="0" t="n">
        <f aca="false">Table1[[#This Row],[Detection frequency 2021]]/100*365</f>
        <v>14.874626</v>
      </c>
      <c r="P6819" s="0" t="n">
        <f aca="false">Table1[[#This Row],[Flared days/year]]/12</f>
        <v>1.23955216666667</v>
      </c>
      <c r="Q6819" s="2" t="n">
        <f aca="false">Table1[[#This Row],['#days per month]]-P6875</f>
        <v>0.548263458333336</v>
      </c>
    </row>
    <row r="6820" customFormat="false" ht="15.75" hidden="true" customHeight="false" outlineLevel="0" collapsed="false">
      <c r="A6820" s="0" t="s">
        <v>161</v>
      </c>
      <c r="B6820" s="0" t="s">
        <v>162</v>
      </c>
      <c r="C6820" s="0" t="s">
        <v>6999</v>
      </c>
      <c r="D6820" s="0" t="n">
        <v>11017</v>
      </c>
      <c r="E6820" s="0" t="n">
        <v>38.625795</v>
      </c>
      <c r="F6820" s="0" t="n">
        <v>108.586332</v>
      </c>
      <c r="G6820" s="0" t="n">
        <v>0.000611980697</v>
      </c>
      <c r="H6820" s="0" t="n">
        <v>1759.75</v>
      </c>
      <c r="I6820" s="0" t="n">
        <v>1.6015</v>
      </c>
      <c r="J6820" s="0" t="n">
        <v>2.85714</v>
      </c>
      <c r="K6820" s="0" t="n">
        <v>350</v>
      </c>
      <c r="L6820" s="0" t="s">
        <v>20</v>
      </c>
      <c r="M6820" s="0" t="n">
        <f aca="false">35.3*G6820</f>
        <v>0.0216029186041</v>
      </c>
      <c r="N6820" s="0" t="n">
        <f aca="false">M6820*1000/365</f>
        <v>0.0591860783673973</v>
      </c>
      <c r="O6820" s="0" t="n">
        <f aca="false">Table1[[#This Row],[Detection frequency 2021]]/100*365</f>
        <v>10.428561</v>
      </c>
      <c r="P6820" s="0" t="n">
        <f aca="false">Table1[[#This Row],[Flared days/year]]/12</f>
        <v>0.86904675</v>
      </c>
      <c r="Q6820" s="2" t="n">
        <f aca="false">Table1[[#This Row],['#days per month]]-P6876</f>
        <v>-0.207648499999997</v>
      </c>
    </row>
    <row r="6821" customFormat="false" ht="15.75" hidden="true" customHeight="false" outlineLevel="0" collapsed="false">
      <c r="A6821" s="0" t="s">
        <v>78</v>
      </c>
      <c r="B6821" s="0" t="s">
        <v>79</v>
      </c>
      <c r="C6821" s="0" t="s">
        <v>7000</v>
      </c>
      <c r="D6821" s="0" t="n">
        <v>8598</v>
      </c>
      <c r="E6821" s="0" t="n">
        <v>22.163257</v>
      </c>
      <c r="F6821" s="0" t="n">
        <v>57.3708729999999</v>
      </c>
      <c r="G6821" s="0" t="n">
        <v>0.000841318621299999</v>
      </c>
      <c r="H6821" s="0" t="n">
        <v>1667</v>
      </c>
      <c r="I6821" s="0" t="n">
        <v>1.6015</v>
      </c>
      <c r="J6821" s="0" t="n">
        <v>1.84696999999999</v>
      </c>
      <c r="K6821" s="0" t="n">
        <v>379</v>
      </c>
      <c r="L6821" s="0" t="s">
        <v>20</v>
      </c>
      <c r="M6821" s="0" t="n">
        <f aca="false">35.3*G6821</f>
        <v>0.02969854733189</v>
      </c>
      <c r="N6821" s="0" t="n">
        <f aca="false">M6821*1000/365</f>
        <v>0.0813658831010684</v>
      </c>
      <c r="O6821" s="0" t="n">
        <f aca="false">Table1[[#This Row],[Detection frequency 2021]]/100*365</f>
        <v>6.74144049999996</v>
      </c>
      <c r="P6821" s="0" t="n">
        <f aca="false">Table1[[#This Row],[Flared days/year]]/12</f>
        <v>0.56178670833333</v>
      </c>
      <c r="Q6821" s="2" t="n">
        <f aca="false">Table1[[#This Row],['#days per month]]-P6877</f>
        <v>-0.596209250000003</v>
      </c>
    </row>
    <row r="6822" customFormat="false" ht="15.75" hidden="true" customHeight="false" outlineLevel="0" collapsed="false">
      <c r="A6822" s="0" t="s">
        <v>645</v>
      </c>
      <c r="B6822" s="0" t="s">
        <v>646</v>
      </c>
      <c r="C6822" s="0" t="s">
        <v>7001</v>
      </c>
      <c r="D6822" s="0" t="n">
        <v>2962</v>
      </c>
      <c r="E6822" s="0" t="n">
        <v>28.432543</v>
      </c>
      <c r="F6822" s="0" t="n">
        <v>-99.0844939999999</v>
      </c>
      <c r="G6822" s="0" t="n">
        <v>0.0006116901023</v>
      </c>
      <c r="H6822" s="0" t="n">
        <v>1964.49</v>
      </c>
      <c r="I6822" s="0" t="n">
        <v>1.90519</v>
      </c>
      <c r="J6822" s="0" t="n">
        <v>2.8754</v>
      </c>
      <c r="K6822" s="0" t="n">
        <v>313</v>
      </c>
      <c r="L6822" s="0" t="s">
        <v>20</v>
      </c>
      <c r="M6822" s="0" t="n">
        <f aca="false">35.3*G6822</f>
        <v>0.02159266061119</v>
      </c>
      <c r="N6822" s="0" t="n">
        <f aca="false">M6822*1000/365</f>
        <v>0.0591579742772329</v>
      </c>
      <c r="O6822" s="0" t="n">
        <f aca="false">Table1[[#This Row],[Detection frequency 2021]]/100*365</f>
        <v>10.49521</v>
      </c>
      <c r="P6822" s="0" t="n">
        <f aca="false">Table1[[#This Row],[Flared days/year]]/12</f>
        <v>0.874600833333333</v>
      </c>
      <c r="Q6822" s="2" t="n">
        <f aca="false">Table1[[#This Row],['#days per month]]-P6878</f>
        <v>-0.587738208333333</v>
      </c>
    </row>
    <row r="6823" customFormat="false" ht="15.75" hidden="true" customHeight="false" outlineLevel="0" collapsed="false">
      <c r="A6823" s="0" t="s">
        <v>645</v>
      </c>
      <c r="B6823" s="0" t="s">
        <v>646</v>
      </c>
      <c r="C6823" s="0" t="s">
        <v>7002</v>
      </c>
      <c r="D6823" s="0" t="n">
        <v>1466</v>
      </c>
      <c r="E6823" s="0" t="n">
        <v>31.693434</v>
      </c>
      <c r="F6823" s="0" t="n">
        <v>-103.893695999999</v>
      </c>
      <c r="G6823" s="0" t="n">
        <v>0.0006113261251</v>
      </c>
      <c r="H6823" s="0" t="n">
        <v>1826.64</v>
      </c>
      <c r="I6823" s="0" t="n">
        <v>2.9557</v>
      </c>
      <c r="J6823" s="0" t="n">
        <v>3.50876999999999</v>
      </c>
      <c r="K6823" s="0" t="n">
        <v>342</v>
      </c>
      <c r="L6823" s="0" t="s">
        <v>20</v>
      </c>
      <c r="M6823" s="0" t="n">
        <f aca="false">35.3*G6823</f>
        <v>0.02157981221603</v>
      </c>
      <c r="N6823" s="0" t="n">
        <f aca="false">M6823*1000/365</f>
        <v>0.0591227731946027</v>
      </c>
      <c r="O6823" s="0" t="n">
        <f aca="false">Table1[[#This Row],[Detection frequency 2021]]/100*365</f>
        <v>12.8070105</v>
      </c>
      <c r="P6823" s="0" t="n">
        <f aca="false">Table1[[#This Row],[Flared days/year]]/12</f>
        <v>1.067250875</v>
      </c>
      <c r="Q6823" s="2" t="n">
        <f aca="false">Table1[[#This Row],['#days per month]]-P6879</f>
        <v>0.439177124999997</v>
      </c>
    </row>
    <row r="6824" customFormat="false" ht="15.75" hidden="true" customHeight="false" outlineLevel="0" collapsed="false">
      <c r="A6824" s="0" t="s">
        <v>645</v>
      </c>
      <c r="B6824" s="0" t="s">
        <v>646</v>
      </c>
      <c r="C6824" s="0" t="s">
        <v>7003</v>
      </c>
      <c r="D6824" s="0" t="n">
        <v>3107</v>
      </c>
      <c r="E6824" s="0" t="n">
        <v>37.3709489999999</v>
      </c>
      <c r="F6824" s="0" t="n">
        <v>-98.219364</v>
      </c>
      <c r="G6824" s="0" t="n">
        <v>0.0006110531422</v>
      </c>
      <c r="H6824" s="0" t="n">
        <v>1927.75</v>
      </c>
      <c r="I6824" s="0" t="n">
        <v>1.6015</v>
      </c>
      <c r="J6824" s="0" t="n">
        <v>3.08642</v>
      </c>
      <c r="K6824" s="0" t="n">
        <v>324</v>
      </c>
      <c r="L6824" s="0" t="s">
        <v>20</v>
      </c>
      <c r="M6824" s="0" t="n">
        <f aca="false">35.3*G6824</f>
        <v>0.02157017591966</v>
      </c>
      <c r="N6824" s="0" t="n">
        <f aca="false">M6824*1000/365</f>
        <v>0.0590963723826301</v>
      </c>
      <c r="O6824" s="0" t="n">
        <f aca="false">Table1[[#This Row],[Detection frequency 2021]]/100*365</f>
        <v>11.265433</v>
      </c>
      <c r="P6824" s="0" t="n">
        <f aca="false">Table1[[#This Row],[Flared days/year]]/12</f>
        <v>0.938786083333333</v>
      </c>
      <c r="Q6824" s="2" t="n">
        <f aca="false">Table1[[#This Row],['#days per month]]-P6880</f>
        <v>0.541182458333336</v>
      </c>
    </row>
    <row r="6825" customFormat="false" ht="15.75" hidden="true" customHeight="false" outlineLevel="0" collapsed="false">
      <c r="A6825" s="0" t="s">
        <v>645</v>
      </c>
      <c r="B6825" s="0" t="s">
        <v>646</v>
      </c>
      <c r="C6825" s="0" t="s">
        <v>7004</v>
      </c>
      <c r="D6825" s="0" t="n">
        <v>1976</v>
      </c>
      <c r="E6825" s="0" t="n">
        <v>32.211281</v>
      </c>
      <c r="F6825" s="0" t="n">
        <v>-103.353298</v>
      </c>
      <c r="G6825" s="0" t="n">
        <v>0.0006110091127</v>
      </c>
      <c r="H6825" s="0" t="n">
        <v>1894.91</v>
      </c>
      <c r="I6825" s="0" t="n">
        <v>1.6015</v>
      </c>
      <c r="J6825" s="0" t="n">
        <v>3.003</v>
      </c>
      <c r="K6825" s="0" t="n">
        <v>333</v>
      </c>
      <c r="L6825" s="0" t="s">
        <v>20</v>
      </c>
      <c r="M6825" s="0" t="n">
        <f aca="false">35.3*G6825</f>
        <v>0.02156862167831</v>
      </c>
      <c r="N6825" s="0" t="n">
        <f aca="false">M6825*1000/365</f>
        <v>0.0590921141871507</v>
      </c>
      <c r="O6825" s="0" t="n">
        <f aca="false">Table1[[#This Row],[Detection frequency 2021]]/100*365</f>
        <v>10.96095</v>
      </c>
      <c r="P6825" s="0" t="n">
        <f aca="false">Table1[[#This Row],[Flared days/year]]/12</f>
        <v>0.9134125</v>
      </c>
      <c r="Q6825" s="2" t="n">
        <f aca="false">Table1[[#This Row],['#days per month]]-P6881</f>
        <v>0.647377383333333</v>
      </c>
    </row>
    <row r="6826" customFormat="false" ht="15.75" hidden="true" customHeight="false" outlineLevel="0" collapsed="false">
      <c r="A6826" s="0" t="s">
        <v>645</v>
      </c>
      <c r="B6826" s="0" t="s">
        <v>646</v>
      </c>
      <c r="C6826" s="0" t="s">
        <v>7005</v>
      </c>
      <c r="D6826" s="0" t="n">
        <v>627</v>
      </c>
      <c r="E6826" s="0" t="n">
        <v>47.038946</v>
      </c>
      <c r="F6826" s="0" t="n">
        <v>-103.216137</v>
      </c>
      <c r="G6826" s="0" t="n">
        <v>0.0006108623477</v>
      </c>
      <c r="H6826" s="0" t="n">
        <v>1906.86</v>
      </c>
      <c r="I6826" s="0" t="n">
        <v>1.6015</v>
      </c>
      <c r="J6826" s="0" t="n">
        <v>5.67164</v>
      </c>
      <c r="K6826" s="0" t="n">
        <v>335</v>
      </c>
      <c r="L6826" s="0" t="s">
        <v>20</v>
      </c>
      <c r="M6826" s="0" t="n">
        <f aca="false">35.3*G6826</f>
        <v>0.02156344087381</v>
      </c>
      <c r="N6826" s="0" t="n">
        <f aca="false">M6826*1000/365</f>
        <v>0.0590779202022192</v>
      </c>
      <c r="O6826" s="0" t="n">
        <f aca="false">Table1[[#This Row],[Detection frequency 2021]]/100*365</f>
        <v>20.701486</v>
      </c>
      <c r="P6826" s="0" t="n">
        <f aca="false">Table1[[#This Row],[Flared days/year]]/12</f>
        <v>1.72512383333333</v>
      </c>
      <c r="Q6826" s="2" t="n">
        <f aca="false">Table1[[#This Row],['#days per month]]-P6882</f>
        <v>0.870722708333333</v>
      </c>
    </row>
    <row r="6827" customFormat="false" ht="15.75" hidden="true" customHeight="false" outlineLevel="0" collapsed="false">
      <c r="A6827" s="0" t="s">
        <v>72</v>
      </c>
      <c r="B6827" s="0" t="s">
        <v>73</v>
      </c>
      <c r="C6827" s="0" t="s">
        <v>7006</v>
      </c>
      <c r="D6827" s="0" t="n">
        <v>6974</v>
      </c>
      <c r="E6827" s="0" t="n">
        <v>45.771601</v>
      </c>
      <c r="F6827" s="0" t="n">
        <v>54.053484</v>
      </c>
      <c r="G6827" s="0" t="n">
        <v>0.0006105981707</v>
      </c>
      <c r="H6827" s="0" t="n">
        <v>1579.73</v>
      </c>
      <c r="I6827" s="0" t="n">
        <v>1.6015</v>
      </c>
      <c r="J6827" s="0" t="n">
        <v>1.47419999999999</v>
      </c>
      <c r="K6827" s="0" t="n">
        <v>407</v>
      </c>
      <c r="L6827" s="0" t="s">
        <v>20</v>
      </c>
      <c r="M6827" s="0" t="n">
        <f aca="false">35.3*G6827</f>
        <v>0.02155411542571</v>
      </c>
      <c r="N6827" s="0" t="n">
        <f aca="false">M6827*1000/365</f>
        <v>0.0590523710293425</v>
      </c>
      <c r="O6827" s="0" t="n">
        <f aca="false">Table1[[#This Row],[Detection frequency 2021]]/100*365</f>
        <v>5.38082999999996</v>
      </c>
      <c r="P6827" s="0" t="n">
        <f aca="false">Table1[[#This Row],[Flared days/year]]/12</f>
        <v>0.448402499999997</v>
      </c>
      <c r="Q6827" s="2" t="n">
        <f aca="false">Table1[[#This Row],['#days per month]]-P6883</f>
        <v>-0.535424583333333</v>
      </c>
    </row>
    <row r="6828" customFormat="false" ht="15.75" hidden="true" customHeight="false" outlineLevel="0" collapsed="false">
      <c r="A6828" s="0" t="s">
        <v>24</v>
      </c>
      <c r="B6828" s="0" t="s">
        <v>25</v>
      </c>
      <c r="C6828" s="0" t="s">
        <v>7007</v>
      </c>
      <c r="D6828" s="0" t="n">
        <v>9321</v>
      </c>
      <c r="E6828" s="0" t="n">
        <v>65.697626</v>
      </c>
      <c r="F6828" s="0" t="n">
        <v>79.013525</v>
      </c>
      <c r="G6828" s="0" t="n">
        <v>0.0006103339937</v>
      </c>
      <c r="H6828" s="0" t="n">
        <v>1602.24</v>
      </c>
      <c r="I6828" s="0" t="n">
        <v>1.6015</v>
      </c>
      <c r="J6828" s="0" t="n">
        <v>1.69492</v>
      </c>
      <c r="K6828" s="0" t="n">
        <v>295</v>
      </c>
      <c r="L6828" s="0" t="s">
        <v>218</v>
      </c>
      <c r="M6828" s="0" t="n">
        <f aca="false">35.3*G6828</f>
        <v>0.02154478997761</v>
      </c>
      <c r="N6828" s="0" t="n">
        <f aca="false">M6828*1000/365</f>
        <v>0.0590268218564657</v>
      </c>
      <c r="O6828" s="0" t="n">
        <f aca="false">Table1[[#This Row],[Detection frequency 2021]]/100*365</f>
        <v>6.186458</v>
      </c>
      <c r="P6828" s="0" t="n">
        <f aca="false">Table1[[#This Row],[Flared days/year]]/12</f>
        <v>0.515538166666667</v>
      </c>
      <c r="Q6828" s="2" t="n">
        <f aca="false">Table1[[#This Row],['#days per month]]-P6884</f>
        <v>-1.20445133333333</v>
      </c>
    </row>
    <row r="6829" customFormat="false" ht="15.75" hidden="true" customHeight="false" outlineLevel="0" collapsed="false">
      <c r="A6829" s="0" t="s">
        <v>645</v>
      </c>
      <c r="B6829" s="0" t="s">
        <v>646</v>
      </c>
      <c r="C6829" s="0" t="s">
        <v>7008</v>
      </c>
      <c r="D6829" s="0" t="n">
        <v>1608</v>
      </c>
      <c r="E6829" s="0" t="n">
        <v>31.823771</v>
      </c>
      <c r="F6829" s="0" t="n">
        <v>-103.709769999999</v>
      </c>
      <c r="G6829" s="0" t="n">
        <v>0.0006103310584</v>
      </c>
      <c r="H6829" s="0" t="n">
        <v>1871.66</v>
      </c>
      <c r="I6829" s="0" t="n">
        <v>1.6015</v>
      </c>
      <c r="J6829" s="0" t="n">
        <v>3.64742</v>
      </c>
      <c r="K6829" s="0" t="n">
        <v>329</v>
      </c>
      <c r="L6829" s="0" t="s">
        <v>20</v>
      </c>
      <c r="M6829" s="0" t="n">
        <f aca="false">35.3*G6829</f>
        <v>0.02154468636152</v>
      </c>
      <c r="N6829" s="0" t="n">
        <f aca="false">M6829*1000/365</f>
        <v>0.0590265379767671</v>
      </c>
      <c r="O6829" s="0" t="n">
        <f aca="false">Table1[[#This Row],[Detection frequency 2021]]/100*365</f>
        <v>13.313083</v>
      </c>
      <c r="P6829" s="0" t="n">
        <f aca="false">Table1[[#This Row],[Flared days/year]]/12</f>
        <v>1.10942358333333</v>
      </c>
      <c r="Q6829" s="2" t="n">
        <f aca="false">Table1[[#This Row],['#days per month]]-P6885</f>
        <v>0.113639708333333</v>
      </c>
    </row>
    <row r="6830" customFormat="false" ht="15.75" hidden="true" customHeight="false" outlineLevel="0" collapsed="false">
      <c r="A6830" s="0" t="s">
        <v>645</v>
      </c>
      <c r="B6830" s="0" t="s">
        <v>646</v>
      </c>
      <c r="C6830" s="0" t="s">
        <v>7009</v>
      </c>
      <c r="D6830" s="0" t="n">
        <v>2602</v>
      </c>
      <c r="E6830" s="0" t="n">
        <v>32.324837</v>
      </c>
      <c r="F6830" s="0" t="n">
        <v>-101.653635999999</v>
      </c>
      <c r="G6830" s="0" t="n">
        <v>0.0006103193172</v>
      </c>
      <c r="H6830" s="0" t="n">
        <v>1893.33</v>
      </c>
      <c r="I6830" s="0" t="n">
        <v>1.6015</v>
      </c>
      <c r="J6830" s="0" t="n">
        <v>2.0649</v>
      </c>
      <c r="K6830" s="0" t="n">
        <v>339</v>
      </c>
      <c r="L6830" s="0" t="s">
        <v>20</v>
      </c>
      <c r="M6830" s="0" t="n">
        <f aca="false">35.3*G6830</f>
        <v>0.02154427189716</v>
      </c>
      <c r="N6830" s="0" t="n">
        <f aca="false">M6830*1000/365</f>
        <v>0.0590254024579726</v>
      </c>
      <c r="O6830" s="0" t="n">
        <f aca="false">Table1[[#This Row],[Detection frequency 2021]]/100*365</f>
        <v>7.536885</v>
      </c>
      <c r="P6830" s="0" t="n">
        <f aca="false">Table1[[#This Row],[Flared days/year]]/12</f>
        <v>0.62807375</v>
      </c>
      <c r="Q6830" s="2" t="n">
        <f aca="false">Table1[[#This Row],['#days per month]]-P6886</f>
        <v>-0.978844833333333</v>
      </c>
    </row>
    <row r="6831" customFormat="false" ht="15.75" hidden="true" customHeight="false" outlineLevel="0" collapsed="false">
      <c r="A6831" s="0" t="s">
        <v>645</v>
      </c>
      <c r="B6831" s="0" t="s">
        <v>646</v>
      </c>
      <c r="C6831" s="0" t="s">
        <v>7010</v>
      </c>
      <c r="D6831" s="0" t="n">
        <v>372</v>
      </c>
      <c r="E6831" s="0" t="n">
        <v>41.540446</v>
      </c>
      <c r="F6831" s="0" t="n">
        <v>-109.95703</v>
      </c>
      <c r="G6831" s="0" t="n">
        <v>0.0006101872287</v>
      </c>
      <c r="H6831" s="0" t="n">
        <v>1858.88</v>
      </c>
      <c r="I6831" s="0" t="n">
        <v>1.6015</v>
      </c>
      <c r="J6831" s="0" t="n">
        <v>3.207</v>
      </c>
      <c r="K6831" s="0" t="n">
        <v>343</v>
      </c>
      <c r="L6831" s="0" t="s">
        <v>20</v>
      </c>
      <c r="M6831" s="0" t="n">
        <f aca="false">35.3*G6831</f>
        <v>0.02153960917311</v>
      </c>
      <c r="N6831" s="0" t="n">
        <f aca="false">M6831*1000/365</f>
        <v>0.0590126278715343</v>
      </c>
      <c r="O6831" s="0" t="n">
        <f aca="false">Table1[[#This Row],[Detection frequency 2021]]/100*365</f>
        <v>11.70555</v>
      </c>
      <c r="P6831" s="0" t="n">
        <f aca="false">Table1[[#This Row],[Flared days/year]]/12</f>
        <v>0.9754625</v>
      </c>
      <c r="Q6831" s="2" t="n">
        <f aca="false">Table1[[#This Row],['#days per month]]-P6887</f>
        <v>0.418089250000003</v>
      </c>
    </row>
    <row r="6832" customFormat="false" ht="15.75" hidden="true" customHeight="false" outlineLevel="0" collapsed="false">
      <c r="A6832" s="0" t="s">
        <v>598</v>
      </c>
      <c r="B6832" s="0" t="s">
        <v>599</v>
      </c>
      <c r="C6832" s="0" t="s">
        <v>7011</v>
      </c>
      <c r="D6832" s="0" t="n">
        <v>208</v>
      </c>
      <c r="E6832" s="0" t="n">
        <v>54.458676</v>
      </c>
      <c r="F6832" s="0" t="n">
        <v>-118.228013999999</v>
      </c>
      <c r="G6832" s="0" t="n">
        <v>0.0006096794218</v>
      </c>
      <c r="H6832" s="0" t="n">
        <v>1801.65</v>
      </c>
      <c r="I6832" s="0" t="n">
        <v>1.6015</v>
      </c>
      <c r="J6832" s="0" t="n">
        <v>6.29920999999999</v>
      </c>
      <c r="K6832" s="0" t="n">
        <v>254</v>
      </c>
      <c r="L6832" s="0" t="s">
        <v>20</v>
      </c>
      <c r="M6832" s="0" t="n">
        <f aca="false">35.3*G6832</f>
        <v>0.02152168358954</v>
      </c>
      <c r="N6832" s="0" t="n">
        <f aca="false">M6832*1000/365</f>
        <v>0.0589635166836712</v>
      </c>
      <c r="O6832" s="0" t="n">
        <f aca="false">Table1[[#This Row],[Detection frequency 2021]]/100*365</f>
        <v>22.9921165</v>
      </c>
      <c r="P6832" s="0" t="n">
        <f aca="false">Table1[[#This Row],[Flared days/year]]/12</f>
        <v>1.91600970833333</v>
      </c>
      <c r="Q6832" s="2" t="n">
        <f aca="false">Table1[[#This Row],['#days per month]]-P6888</f>
        <v>0.614763416666664</v>
      </c>
    </row>
    <row r="6833" customFormat="false" ht="15.75" hidden="true" customHeight="false" outlineLevel="0" collapsed="false">
      <c r="A6833" s="0" t="s">
        <v>606</v>
      </c>
      <c r="B6833" s="0" t="s">
        <v>607</v>
      </c>
      <c r="C6833" s="0" t="s">
        <v>7012</v>
      </c>
      <c r="D6833" s="0" t="n">
        <v>4890</v>
      </c>
      <c r="E6833" s="0" t="n">
        <v>-23.515328</v>
      </c>
      <c r="F6833" s="0" t="n">
        <v>-41.064318</v>
      </c>
      <c r="G6833" s="0" t="n">
        <v>0.0006088810202</v>
      </c>
      <c r="H6833" s="0" t="n">
        <v>1804.42</v>
      </c>
      <c r="I6833" s="0" t="n">
        <v>1.6015</v>
      </c>
      <c r="J6833" s="0" t="n">
        <v>4.7619</v>
      </c>
      <c r="K6833" s="0" t="n">
        <v>189</v>
      </c>
      <c r="L6833" s="0" t="s">
        <v>20</v>
      </c>
      <c r="M6833" s="0" t="n">
        <f aca="false">35.3*G6833</f>
        <v>0.02149350001306</v>
      </c>
      <c r="N6833" s="0" t="n">
        <f aca="false">M6833*1000/365</f>
        <v>0.0588863014056438</v>
      </c>
      <c r="O6833" s="0" t="n">
        <f aca="false">Table1[[#This Row],[Detection frequency 2021]]/100*365</f>
        <v>17.380935</v>
      </c>
      <c r="P6833" s="0" t="n">
        <f aca="false">Table1[[#This Row],[Flared days/year]]/12</f>
        <v>1.44841125</v>
      </c>
      <c r="Q6833" s="2" t="n">
        <f aca="false">Table1[[#This Row],['#days per month]]-P6889</f>
        <v>-0.395024291666667</v>
      </c>
    </row>
    <row r="6834" customFormat="false" ht="15.75" hidden="true" customHeight="false" outlineLevel="0" collapsed="false">
      <c r="A6834" s="0" t="s">
        <v>645</v>
      </c>
      <c r="B6834" s="0" t="s">
        <v>646</v>
      </c>
      <c r="C6834" s="0" t="s">
        <v>7013</v>
      </c>
      <c r="D6834" s="0" t="n">
        <v>3378</v>
      </c>
      <c r="E6834" s="0" t="n">
        <v>29.403743</v>
      </c>
      <c r="F6834" s="0" t="n">
        <v>-97.240775</v>
      </c>
      <c r="G6834" s="0" t="n">
        <v>0.0006085816196</v>
      </c>
      <c r="H6834" s="0" t="n">
        <v>1841.17</v>
      </c>
      <c r="I6834" s="0" t="n">
        <v>1.6015</v>
      </c>
      <c r="J6834" s="0" t="n">
        <v>2.68456</v>
      </c>
      <c r="K6834" s="0" t="n">
        <v>298</v>
      </c>
      <c r="L6834" s="0" t="s">
        <v>20</v>
      </c>
      <c r="M6834" s="0" t="n">
        <f aca="false">35.3*G6834</f>
        <v>0.02148293117188</v>
      </c>
      <c r="N6834" s="0" t="n">
        <f aca="false">M6834*1000/365</f>
        <v>0.0588573456763836</v>
      </c>
      <c r="O6834" s="0" t="n">
        <f aca="false">Table1[[#This Row],[Detection frequency 2021]]/100*365</f>
        <v>9.798644</v>
      </c>
      <c r="P6834" s="0" t="n">
        <f aca="false">Table1[[#This Row],[Flared days/year]]/12</f>
        <v>0.816553666666667</v>
      </c>
      <c r="Q6834" s="2" t="n">
        <f aca="false">Table1[[#This Row],['#days per month]]-P6890</f>
        <v>-0.266240124999997</v>
      </c>
    </row>
    <row r="6835" customFormat="false" ht="15.75" hidden="true" customHeight="false" outlineLevel="0" collapsed="false">
      <c r="A6835" s="0" t="s">
        <v>645</v>
      </c>
      <c r="B6835" s="0" t="s">
        <v>646</v>
      </c>
      <c r="C6835" s="0" t="s">
        <v>7014</v>
      </c>
      <c r="D6835" s="0" t="n">
        <v>2832</v>
      </c>
      <c r="E6835" s="0" t="n">
        <v>28.59074</v>
      </c>
      <c r="F6835" s="0" t="n">
        <v>-100.056753</v>
      </c>
      <c r="G6835" s="0" t="n">
        <v>0.0006082352542</v>
      </c>
      <c r="H6835" s="0" t="n">
        <v>1907.37</v>
      </c>
      <c r="I6835" s="0" t="n">
        <v>1.5666</v>
      </c>
      <c r="J6835" s="0" t="n">
        <v>3.8835</v>
      </c>
      <c r="K6835" s="0" t="n">
        <v>309</v>
      </c>
      <c r="L6835" s="0" t="s">
        <v>20</v>
      </c>
      <c r="M6835" s="0" t="n">
        <f aca="false">35.3*G6835</f>
        <v>0.02147070447326</v>
      </c>
      <c r="N6835" s="0" t="n">
        <f aca="false">M6835*1000/365</f>
        <v>0.0588238478719452</v>
      </c>
      <c r="O6835" s="0" t="n">
        <f aca="false">Table1[[#This Row],[Detection frequency 2021]]/100*365</f>
        <v>14.174775</v>
      </c>
      <c r="P6835" s="0" t="n">
        <f aca="false">Table1[[#This Row],[Flared days/year]]/12</f>
        <v>1.18123125</v>
      </c>
      <c r="Q6835" s="2" t="n">
        <f aca="false">Table1[[#This Row],['#days per month]]-P6891</f>
        <v>0.373708291666667</v>
      </c>
    </row>
    <row r="6836" customFormat="false" ht="15.75" hidden="true" customHeight="false" outlineLevel="0" collapsed="false">
      <c r="A6836" s="0" t="s">
        <v>645</v>
      </c>
      <c r="B6836" s="0" t="s">
        <v>646</v>
      </c>
      <c r="C6836" s="0" t="s">
        <v>7015</v>
      </c>
      <c r="D6836" s="0" t="n">
        <v>458</v>
      </c>
      <c r="E6836" s="0" t="n">
        <v>48.153776</v>
      </c>
      <c r="F6836" s="0" t="n">
        <v>-104.215614</v>
      </c>
      <c r="G6836" s="0" t="n">
        <v>0.000606843922</v>
      </c>
      <c r="H6836" s="0" t="n">
        <v>1972.9</v>
      </c>
      <c r="I6836" s="0" t="n">
        <v>2.17084</v>
      </c>
      <c r="J6836" s="0" t="n">
        <v>3.77906999999999</v>
      </c>
      <c r="K6836" s="0" t="n">
        <v>344</v>
      </c>
      <c r="L6836" s="0" t="s">
        <v>20</v>
      </c>
      <c r="M6836" s="0" t="n">
        <f aca="false">35.3*G6836</f>
        <v>0.0214215904466</v>
      </c>
      <c r="N6836" s="0" t="n">
        <f aca="false">M6836*1000/365</f>
        <v>0.0586892888947945</v>
      </c>
      <c r="O6836" s="0" t="n">
        <f aca="false">Table1[[#This Row],[Detection frequency 2021]]/100*365</f>
        <v>13.7936055</v>
      </c>
      <c r="P6836" s="0" t="n">
        <f aca="false">Table1[[#This Row],[Flared days/year]]/12</f>
        <v>1.149467125</v>
      </c>
      <c r="Q6836" s="2" t="n">
        <f aca="false">Table1[[#This Row],['#days per month]]-P6892</f>
        <v>0.364060124999997</v>
      </c>
    </row>
    <row r="6837" customFormat="false" ht="15.75" hidden="true" customHeight="false" outlineLevel="0" collapsed="false">
      <c r="A6837" s="0" t="s">
        <v>645</v>
      </c>
      <c r="B6837" s="0" t="s">
        <v>646</v>
      </c>
      <c r="C6837" s="0" t="s">
        <v>7016</v>
      </c>
      <c r="D6837" s="0" t="n">
        <v>2996</v>
      </c>
      <c r="E6837" s="0" t="n">
        <v>28.350114</v>
      </c>
      <c r="F6837" s="0" t="n">
        <v>-98.899445</v>
      </c>
      <c r="G6837" s="0" t="n">
        <v>0.0006066002921</v>
      </c>
      <c r="H6837" s="0" t="n">
        <v>1843.3</v>
      </c>
      <c r="I6837" s="0" t="n">
        <v>1.6015</v>
      </c>
      <c r="J6837" s="0" t="n">
        <v>2.92208</v>
      </c>
      <c r="K6837" s="0" t="n">
        <v>308</v>
      </c>
      <c r="L6837" s="0" t="s">
        <v>20</v>
      </c>
      <c r="M6837" s="0" t="n">
        <f aca="false">35.3*G6837</f>
        <v>0.02141299031113</v>
      </c>
      <c r="N6837" s="0" t="n">
        <f aca="false">M6837*1000/365</f>
        <v>0.0586657268798082</v>
      </c>
      <c r="O6837" s="0" t="n">
        <f aca="false">Table1[[#This Row],[Detection frequency 2021]]/100*365</f>
        <v>10.665592</v>
      </c>
      <c r="P6837" s="0" t="n">
        <f aca="false">Table1[[#This Row],[Flared days/year]]/12</f>
        <v>0.888799333333333</v>
      </c>
      <c r="Q6837" s="2" t="n">
        <f aca="false">Table1[[#This Row],['#days per month]]-P6893</f>
        <v>0.540184791666667</v>
      </c>
    </row>
    <row r="6838" customFormat="false" ht="15.75" hidden="true" customHeight="false" outlineLevel="0" collapsed="false">
      <c r="A6838" s="0" t="s">
        <v>582</v>
      </c>
      <c r="B6838" s="0" t="s">
        <v>583</v>
      </c>
      <c r="C6838" s="0" t="s">
        <v>7017</v>
      </c>
      <c r="D6838" s="0" t="n">
        <v>8370</v>
      </c>
      <c r="E6838" s="0" t="n">
        <v>23.387467</v>
      </c>
      <c r="F6838" s="0" t="n">
        <v>54.247793</v>
      </c>
      <c r="G6838" s="0" t="n">
        <v>0.0003385340196</v>
      </c>
      <c r="H6838" s="0" t="n">
        <v>1771.81</v>
      </c>
      <c r="I6838" s="0" t="n">
        <v>1.6015</v>
      </c>
      <c r="J6838" s="0" t="n">
        <v>1.83727</v>
      </c>
      <c r="K6838" s="0" t="n">
        <v>381</v>
      </c>
      <c r="L6838" s="0" t="s">
        <v>20</v>
      </c>
      <c r="M6838" s="0" t="n">
        <f aca="false">35.3*G6838</f>
        <v>0.01195025089188</v>
      </c>
      <c r="N6838" s="0" t="n">
        <f aca="false">M6838*1000/365</f>
        <v>0.032740413402411</v>
      </c>
      <c r="O6838" s="0" t="n">
        <f aca="false">Table1[[#This Row],[Detection frequency 2021]]/100*365</f>
        <v>6.7060355</v>
      </c>
      <c r="P6838" s="0" t="n">
        <f aca="false">Table1[[#This Row],[Flared days/year]]/12</f>
        <v>0.558836291666667</v>
      </c>
      <c r="Q6838" s="2" t="n">
        <f aca="false">Table1[[#This Row],['#days per month]]-P6894</f>
        <v>-0.749408875</v>
      </c>
    </row>
    <row r="6839" customFormat="false" ht="15.75" hidden="true" customHeight="false" outlineLevel="0" collapsed="false">
      <c r="A6839" s="0" t="s">
        <v>645</v>
      </c>
      <c r="B6839" s="0" t="s">
        <v>646</v>
      </c>
      <c r="C6839" s="0" t="s">
        <v>7018</v>
      </c>
      <c r="D6839" s="0" t="n">
        <v>3336</v>
      </c>
      <c r="E6839" s="0" t="n">
        <v>29.1072369999999</v>
      </c>
      <c r="F6839" s="0" t="n">
        <v>-97.465762</v>
      </c>
      <c r="G6839" s="0" t="n">
        <v>0.0006057784081</v>
      </c>
      <c r="H6839" s="0" t="n">
        <v>1812.29</v>
      </c>
      <c r="I6839" s="0" t="n">
        <v>1.6015</v>
      </c>
      <c r="J6839" s="0" t="n">
        <v>1.96720999999999</v>
      </c>
      <c r="K6839" s="0" t="n">
        <v>305</v>
      </c>
      <c r="L6839" s="0" t="s">
        <v>20</v>
      </c>
      <c r="M6839" s="0" t="n">
        <f aca="false">35.3*G6839</f>
        <v>0.02138397780593</v>
      </c>
      <c r="N6839" s="0" t="n">
        <f aca="false">M6839*1000/365</f>
        <v>0.0585862405641918</v>
      </c>
      <c r="O6839" s="0" t="n">
        <f aca="false">Table1[[#This Row],[Detection frequency 2021]]/100*365</f>
        <v>7.18031649999996</v>
      </c>
      <c r="P6839" s="0" t="n">
        <f aca="false">Table1[[#This Row],[Flared days/year]]/12</f>
        <v>0.59835970833333</v>
      </c>
      <c r="Q6839" s="2" t="n">
        <f aca="false">Table1[[#This Row],['#days per month]]-P6895</f>
        <v>-0.0826116666666698</v>
      </c>
    </row>
    <row r="6840" customFormat="false" ht="15.75" hidden="true" customHeight="false" outlineLevel="0" collapsed="false">
      <c r="A6840" s="0" t="s">
        <v>543</v>
      </c>
      <c r="B6840" s="0" t="s">
        <v>544</v>
      </c>
      <c r="C6840" s="0" t="s">
        <v>7019</v>
      </c>
      <c r="D6840" s="0" t="n">
        <v>12101</v>
      </c>
      <c r="E6840" s="0" t="n">
        <v>-29.309453</v>
      </c>
      <c r="F6840" s="0" t="n">
        <v>115.120164999999</v>
      </c>
      <c r="G6840" s="0" t="n">
        <v>0.000605481942799999</v>
      </c>
      <c r="H6840" s="0" t="n">
        <v>1918.58</v>
      </c>
      <c r="I6840" s="0" t="n">
        <v>1.6015</v>
      </c>
      <c r="J6840" s="0" t="n">
        <v>4.78873</v>
      </c>
      <c r="K6840" s="0" t="n">
        <v>355</v>
      </c>
      <c r="L6840" s="0" t="s">
        <v>20</v>
      </c>
      <c r="M6840" s="0" t="n">
        <f aca="false">35.3*G6840</f>
        <v>0.02137351258084</v>
      </c>
      <c r="N6840" s="0" t="n">
        <f aca="false">M6840*1000/365</f>
        <v>0.05855756871463</v>
      </c>
      <c r="O6840" s="0" t="n">
        <f aca="false">Table1[[#This Row],[Detection frequency 2021]]/100*365</f>
        <v>17.4788645</v>
      </c>
      <c r="P6840" s="0" t="n">
        <f aca="false">Table1[[#This Row],[Flared days/year]]/12</f>
        <v>1.45657204166667</v>
      </c>
      <c r="Q6840" s="2" t="n">
        <f aca="false">Table1[[#This Row],['#days per month]]-P6896</f>
        <v>0.705541958333333</v>
      </c>
    </row>
    <row r="6841" customFormat="false" ht="15.75" hidden="true" customHeight="false" outlineLevel="0" collapsed="false">
      <c r="A6841" s="0" t="s">
        <v>645</v>
      </c>
      <c r="B6841" s="0" t="s">
        <v>646</v>
      </c>
      <c r="C6841" s="0" t="s">
        <v>7020</v>
      </c>
      <c r="D6841" s="0" t="n">
        <v>1609</v>
      </c>
      <c r="E6841" s="0" t="n">
        <v>31.7656049999999</v>
      </c>
      <c r="F6841" s="0" t="n">
        <v>-103.713882</v>
      </c>
      <c r="G6841" s="0" t="n">
        <v>0.0006047158295</v>
      </c>
      <c r="H6841" s="0" t="n">
        <v>1848.77</v>
      </c>
      <c r="I6841" s="0" t="n">
        <v>1.63124</v>
      </c>
      <c r="J6841" s="0" t="n">
        <v>4.26829</v>
      </c>
      <c r="K6841" s="0" t="n">
        <v>328</v>
      </c>
      <c r="L6841" s="0" t="s">
        <v>20</v>
      </c>
      <c r="M6841" s="0" t="n">
        <f aca="false">35.3*G6841</f>
        <v>0.02134646878135</v>
      </c>
      <c r="N6841" s="0" t="n">
        <f aca="false">M6841*1000/365</f>
        <v>0.0584834761132877</v>
      </c>
      <c r="O6841" s="0" t="n">
        <f aca="false">Table1[[#This Row],[Detection frequency 2021]]/100*365</f>
        <v>15.5792585</v>
      </c>
      <c r="P6841" s="0" t="n">
        <f aca="false">Table1[[#This Row],[Flared days/year]]/12</f>
        <v>1.29827154166667</v>
      </c>
      <c r="Q6841" s="2" t="n">
        <f aca="false">Table1[[#This Row],['#days per month]]-P6897</f>
        <v>0.767747083333333</v>
      </c>
    </row>
    <row r="6842" customFormat="false" ht="15.75" hidden="true" customHeight="false" outlineLevel="0" collapsed="false">
      <c r="A6842" s="0" t="s">
        <v>645</v>
      </c>
      <c r="B6842" s="0" t="s">
        <v>646</v>
      </c>
      <c r="C6842" s="0" t="s">
        <v>7021</v>
      </c>
      <c r="D6842" s="0" t="n">
        <v>1301</v>
      </c>
      <c r="E6842" s="0" t="n">
        <v>32.283082</v>
      </c>
      <c r="F6842" s="0" t="n">
        <v>-104.108193</v>
      </c>
      <c r="G6842" s="0" t="n">
        <v>0.0006039878751</v>
      </c>
      <c r="H6842" s="0" t="n">
        <v>1853.72</v>
      </c>
      <c r="I6842" s="0" t="n">
        <v>1.6015</v>
      </c>
      <c r="J6842" s="0" t="n">
        <v>2.05882</v>
      </c>
      <c r="K6842" s="0" t="n">
        <v>340</v>
      </c>
      <c r="L6842" s="0" t="s">
        <v>20</v>
      </c>
      <c r="M6842" s="0" t="n">
        <f aca="false">35.3*G6842</f>
        <v>0.02132077199103</v>
      </c>
      <c r="N6842" s="0" t="n">
        <f aca="false">M6842*1000/365</f>
        <v>0.0584130739480274</v>
      </c>
      <c r="O6842" s="0" t="n">
        <f aca="false">Table1[[#This Row],[Detection frequency 2021]]/100*365</f>
        <v>7.514693</v>
      </c>
      <c r="P6842" s="0" t="n">
        <f aca="false">Table1[[#This Row],[Flared days/year]]/12</f>
        <v>0.626224416666667</v>
      </c>
      <c r="Q6842" s="2" t="n">
        <f aca="false">Table1[[#This Row],['#days per month]]-P6898</f>
        <v>-0.273677</v>
      </c>
    </row>
    <row r="6843" customFormat="false" ht="15.75" hidden="true" customHeight="false" outlineLevel="0" collapsed="false">
      <c r="A6843" s="0" t="s">
        <v>645</v>
      </c>
      <c r="B6843" s="0" t="s">
        <v>646</v>
      </c>
      <c r="C6843" s="0" t="s">
        <v>7022</v>
      </c>
      <c r="D6843" s="0" t="n">
        <v>2517</v>
      </c>
      <c r="E6843" s="0" t="n">
        <v>32.207415</v>
      </c>
      <c r="F6843" s="0" t="n">
        <v>-101.787376</v>
      </c>
      <c r="G6843" s="0" t="n">
        <v>0.0006035974802</v>
      </c>
      <c r="H6843" s="0" t="n">
        <v>1871.08</v>
      </c>
      <c r="I6843" s="0" t="n">
        <v>1.6015</v>
      </c>
      <c r="J6843" s="0" t="n">
        <v>4.29799</v>
      </c>
      <c r="K6843" s="0" t="n">
        <v>349</v>
      </c>
      <c r="L6843" s="0" t="s">
        <v>20</v>
      </c>
      <c r="M6843" s="0" t="n">
        <f aca="false">35.3*G6843</f>
        <v>0.02130699105106</v>
      </c>
      <c r="N6843" s="0" t="n">
        <f aca="false">M6843*1000/365</f>
        <v>0.0583753179481096</v>
      </c>
      <c r="O6843" s="0" t="n">
        <f aca="false">Table1[[#This Row],[Detection frequency 2021]]/100*365</f>
        <v>15.6876635</v>
      </c>
      <c r="P6843" s="0" t="n">
        <f aca="false">Table1[[#This Row],[Flared days/year]]/12</f>
        <v>1.30730529166667</v>
      </c>
      <c r="Q6843" s="2" t="n">
        <f aca="false">Table1[[#This Row],['#days per month]]-P6899</f>
        <v>0.0184629166666668</v>
      </c>
    </row>
    <row r="6844" customFormat="false" ht="15.75" hidden="true" customHeight="false" outlineLevel="0" collapsed="false">
      <c r="A6844" s="0" t="s">
        <v>645</v>
      </c>
      <c r="B6844" s="0" t="s">
        <v>646</v>
      </c>
      <c r="C6844" s="0" t="s">
        <v>7023</v>
      </c>
      <c r="D6844" s="0" t="n">
        <v>3376</v>
      </c>
      <c r="E6844" s="0" t="n">
        <v>29.327551</v>
      </c>
      <c r="F6844" s="0" t="n">
        <v>-97.257001</v>
      </c>
      <c r="G6844" s="0" t="n">
        <v>0.000603579868399999</v>
      </c>
      <c r="H6844" s="0" t="n">
        <v>1834.95</v>
      </c>
      <c r="I6844" s="0" t="n">
        <v>1.6015</v>
      </c>
      <c r="J6844" s="0" t="n">
        <v>4.02685</v>
      </c>
      <c r="K6844" s="0" t="n">
        <v>298</v>
      </c>
      <c r="L6844" s="0" t="s">
        <v>20</v>
      </c>
      <c r="M6844" s="0" t="n">
        <f aca="false">35.3*G6844</f>
        <v>0.02130636935452</v>
      </c>
      <c r="N6844" s="0" t="n">
        <f aca="false">M6844*1000/365</f>
        <v>0.0583736146699177</v>
      </c>
      <c r="O6844" s="0" t="n">
        <f aca="false">Table1[[#This Row],[Detection frequency 2021]]/100*365</f>
        <v>14.6980025</v>
      </c>
      <c r="P6844" s="0" t="n">
        <f aca="false">Table1[[#This Row],[Flared days/year]]/12</f>
        <v>1.22483354166667</v>
      </c>
      <c r="Q6844" s="2" t="n">
        <f aca="false">Table1[[#This Row],['#days per month]]-P6900</f>
        <v>-0.838833875</v>
      </c>
    </row>
    <row r="6845" customFormat="false" ht="15.75" hidden="true" customHeight="false" outlineLevel="0" collapsed="false">
      <c r="A6845" s="0" t="s">
        <v>645</v>
      </c>
      <c r="B6845" s="0" t="s">
        <v>646</v>
      </c>
      <c r="C6845" s="0" t="s">
        <v>7024</v>
      </c>
      <c r="D6845" s="0" t="n">
        <v>1007</v>
      </c>
      <c r="E6845" s="0" t="n">
        <v>47.875359</v>
      </c>
      <c r="F6845" s="0" t="n">
        <v>-102.586660999999</v>
      </c>
      <c r="G6845" s="0" t="n">
        <v>0.0006033773327</v>
      </c>
      <c r="H6845" s="0" t="n">
        <v>1928.52</v>
      </c>
      <c r="I6845" s="0" t="n">
        <v>3.36235</v>
      </c>
      <c r="J6845" s="0" t="n">
        <v>2.72727</v>
      </c>
      <c r="K6845" s="0" t="n">
        <v>330</v>
      </c>
      <c r="L6845" s="0" t="s">
        <v>20</v>
      </c>
      <c r="M6845" s="0" t="n">
        <f aca="false">35.3*G6845</f>
        <v>0.02129921984431</v>
      </c>
      <c r="N6845" s="0" t="n">
        <f aca="false">M6845*1000/365</f>
        <v>0.0583540269707123</v>
      </c>
      <c r="O6845" s="0" t="n">
        <f aca="false">Table1[[#This Row],[Detection frequency 2021]]/100*365</f>
        <v>9.9545355</v>
      </c>
      <c r="P6845" s="0" t="n">
        <f aca="false">Table1[[#This Row],[Flared days/year]]/12</f>
        <v>0.829544625</v>
      </c>
      <c r="Q6845" s="2" t="n">
        <f aca="false">Table1[[#This Row],['#days per month]]-P6901</f>
        <v>-0.952184625</v>
      </c>
    </row>
    <row r="6846" customFormat="false" ht="15.75" hidden="true" customHeight="false" outlineLevel="0" collapsed="false">
      <c r="A6846" s="0" t="s">
        <v>72</v>
      </c>
      <c r="B6846" s="0" t="s">
        <v>73</v>
      </c>
      <c r="C6846" s="0" t="s">
        <v>7025</v>
      </c>
      <c r="D6846" s="0" t="n">
        <v>9544</v>
      </c>
      <c r="E6846" s="0" t="n">
        <v>45.762038</v>
      </c>
      <c r="F6846" s="0" t="n">
        <v>65.958391</v>
      </c>
      <c r="G6846" s="0" t="n">
        <v>0.0006033538503</v>
      </c>
      <c r="H6846" s="0" t="n">
        <v>1950.2</v>
      </c>
      <c r="I6846" s="0" t="n">
        <v>1.6015</v>
      </c>
      <c r="J6846" s="0" t="n">
        <v>2.28832999999999</v>
      </c>
      <c r="K6846" s="0" t="n">
        <v>437</v>
      </c>
      <c r="L6846" s="0" t="s">
        <v>20</v>
      </c>
      <c r="M6846" s="0" t="n">
        <f aca="false">35.3*G6846</f>
        <v>0.02129839091559</v>
      </c>
      <c r="N6846" s="0" t="n">
        <f aca="false">M6846*1000/365</f>
        <v>0.0583517559331233</v>
      </c>
      <c r="O6846" s="0" t="n">
        <f aca="false">Table1[[#This Row],[Detection frequency 2021]]/100*365</f>
        <v>8.35240449999996</v>
      </c>
      <c r="P6846" s="0" t="n">
        <f aca="false">Table1[[#This Row],[Flared days/year]]/12</f>
        <v>0.69603370833333</v>
      </c>
      <c r="Q6846" s="2" t="n">
        <f aca="false">Table1[[#This Row],['#days per month]]-P6902</f>
        <v>-0.104405208333336</v>
      </c>
    </row>
    <row r="6847" customFormat="false" ht="15.75" hidden="true" customHeight="false" outlineLevel="0" collapsed="false">
      <c r="A6847" s="0" t="s">
        <v>645</v>
      </c>
      <c r="B6847" s="0" t="s">
        <v>646</v>
      </c>
      <c r="C6847" s="0" t="s">
        <v>7026</v>
      </c>
      <c r="D6847" s="0" t="n">
        <v>1804</v>
      </c>
      <c r="E6847" s="0" t="n">
        <v>31.7431479999999</v>
      </c>
      <c r="F6847" s="0" t="n">
        <v>-103.545353</v>
      </c>
      <c r="G6847" s="0" t="n">
        <v>0.0006010437692</v>
      </c>
      <c r="H6847" s="0" t="n">
        <v>1969.1</v>
      </c>
      <c r="I6847" s="0" t="n">
        <v>1.58887</v>
      </c>
      <c r="J6847" s="0" t="n">
        <v>3.02115</v>
      </c>
      <c r="K6847" s="0" t="n">
        <v>331</v>
      </c>
      <c r="L6847" s="0" t="s">
        <v>20</v>
      </c>
      <c r="M6847" s="0" t="n">
        <f aca="false">35.3*G6847</f>
        <v>0.02121684505276</v>
      </c>
      <c r="N6847" s="0" t="n">
        <f aca="false">M6847*1000/365</f>
        <v>0.0581283426103014</v>
      </c>
      <c r="O6847" s="0" t="n">
        <f aca="false">Table1[[#This Row],[Detection frequency 2021]]/100*365</f>
        <v>11.0271975</v>
      </c>
      <c r="P6847" s="0" t="n">
        <f aca="false">Table1[[#This Row],[Flared days/year]]/12</f>
        <v>0.918933125</v>
      </c>
      <c r="Q6847" s="2" t="n">
        <f aca="false">Table1[[#This Row],['#days per month]]-P6903</f>
        <v>-0.26000775</v>
      </c>
    </row>
    <row r="6848" customFormat="false" ht="15.75" hidden="true" customHeight="false" outlineLevel="0" collapsed="false">
      <c r="A6848" s="0" t="s">
        <v>598</v>
      </c>
      <c r="B6848" s="0" t="s">
        <v>599</v>
      </c>
      <c r="C6848" s="0" t="s">
        <v>7027</v>
      </c>
      <c r="D6848" s="0" t="n">
        <v>1124</v>
      </c>
      <c r="E6848" s="0" t="n">
        <v>49.388335</v>
      </c>
      <c r="F6848" s="0" t="n">
        <v>-101.75502</v>
      </c>
      <c r="G6848" s="0" t="n">
        <v>0.000601032028</v>
      </c>
      <c r="H6848" s="0" t="n">
        <v>1829.18</v>
      </c>
      <c r="I6848" s="0" t="n">
        <v>1.6015</v>
      </c>
      <c r="J6848" s="0" t="n">
        <v>3.56083</v>
      </c>
      <c r="K6848" s="0" t="n">
        <v>337</v>
      </c>
      <c r="L6848" s="0" t="s">
        <v>20</v>
      </c>
      <c r="M6848" s="0" t="n">
        <f aca="false">35.3*G6848</f>
        <v>0.0212164305884</v>
      </c>
      <c r="N6848" s="0" t="n">
        <f aca="false">M6848*1000/365</f>
        <v>0.0581272070915069</v>
      </c>
      <c r="O6848" s="0" t="n">
        <f aca="false">Table1[[#This Row],[Detection frequency 2021]]/100*365</f>
        <v>12.9970295</v>
      </c>
      <c r="P6848" s="0" t="n">
        <f aca="false">Table1[[#This Row],[Flared days/year]]/12</f>
        <v>1.08308579166667</v>
      </c>
      <c r="Q6848" s="2" t="n">
        <f aca="false">Table1[[#This Row],['#days per month]]-P6904</f>
        <v>-0.16204175</v>
      </c>
    </row>
    <row r="6849" customFormat="false" ht="15.75" hidden="true" customHeight="false" outlineLevel="0" collapsed="false">
      <c r="A6849" s="0" t="s">
        <v>645</v>
      </c>
      <c r="B6849" s="0" t="s">
        <v>646</v>
      </c>
      <c r="C6849" s="0" t="s">
        <v>7028</v>
      </c>
      <c r="D6849" s="0" t="n">
        <v>753</v>
      </c>
      <c r="E6849" s="0" t="n">
        <v>47.5597969999999</v>
      </c>
      <c r="F6849" s="0" t="n">
        <v>-102.922432</v>
      </c>
      <c r="G6849" s="0" t="n">
        <v>0.000599778654899999</v>
      </c>
      <c r="H6849" s="0" t="n">
        <v>1903.26</v>
      </c>
      <c r="I6849" s="0" t="n">
        <v>1.6015</v>
      </c>
      <c r="J6849" s="0" t="n">
        <v>6.39535</v>
      </c>
      <c r="K6849" s="0" t="n">
        <v>344</v>
      </c>
      <c r="L6849" s="0" t="s">
        <v>20</v>
      </c>
      <c r="M6849" s="0" t="n">
        <f aca="false">35.3*G6849</f>
        <v>0.02117218651797</v>
      </c>
      <c r="N6849" s="0" t="n">
        <f aca="false">M6849*1000/365</f>
        <v>0.0580059904601917</v>
      </c>
      <c r="O6849" s="0" t="n">
        <f aca="false">Table1[[#This Row],[Detection frequency 2021]]/100*365</f>
        <v>23.3430275</v>
      </c>
      <c r="P6849" s="0" t="n">
        <f aca="false">Table1[[#This Row],[Flared days/year]]/12</f>
        <v>1.94525229166667</v>
      </c>
      <c r="Q6849" s="2" t="n">
        <f aca="false">Table1[[#This Row],['#days per month]]-P6905</f>
        <v>1.229566375</v>
      </c>
    </row>
    <row r="6850" customFormat="false" ht="15.75" hidden="true" customHeight="false" outlineLevel="0" collapsed="false">
      <c r="A6850" s="0" t="s">
        <v>39</v>
      </c>
      <c r="B6850" s="0" t="s">
        <v>40</v>
      </c>
      <c r="C6850" s="0" t="s">
        <v>7029</v>
      </c>
      <c r="D6850" s="0" t="n">
        <v>5741</v>
      </c>
      <c r="E6850" s="0" t="n">
        <v>28.8418369999999</v>
      </c>
      <c r="F6850" s="0" t="n">
        <v>19.733726</v>
      </c>
      <c r="G6850" s="0" t="n">
        <v>0.0005985546348</v>
      </c>
      <c r="H6850" s="0" t="n">
        <v>1508.38</v>
      </c>
      <c r="I6850" s="0" t="n">
        <v>1.6015</v>
      </c>
      <c r="J6850" s="0" t="n">
        <v>0.959233</v>
      </c>
      <c r="K6850" s="0" t="n">
        <v>417</v>
      </c>
      <c r="L6850" s="0" t="s">
        <v>20</v>
      </c>
      <c r="M6850" s="0" t="n">
        <f aca="false">35.3*G6850</f>
        <v>0.02112897860844</v>
      </c>
      <c r="N6850" s="0" t="n">
        <f aca="false">M6850*1000/365</f>
        <v>0.057887612625863</v>
      </c>
      <c r="O6850" s="0" t="n">
        <f aca="false">Table1[[#This Row],[Detection frequency 2021]]/100*365</f>
        <v>3.50120045</v>
      </c>
      <c r="P6850" s="0" t="n">
        <f aca="false">Table1[[#This Row],[Flared days/year]]/12</f>
        <v>0.291766704166667</v>
      </c>
      <c r="Q6850" s="2" t="n">
        <f aca="false">Table1[[#This Row],['#days per month]]-P6906</f>
        <v>-0.2326592125</v>
      </c>
    </row>
    <row r="6851" customFormat="false" ht="15.75" hidden="true" customHeight="false" outlineLevel="0" collapsed="false">
      <c r="A6851" s="0" t="s">
        <v>161</v>
      </c>
      <c r="B6851" s="0" t="s">
        <v>162</v>
      </c>
      <c r="C6851" s="0" t="s">
        <v>7030</v>
      </c>
      <c r="D6851" s="0" t="n">
        <v>10990</v>
      </c>
      <c r="E6851" s="0" t="n">
        <v>35.8661789999999</v>
      </c>
      <c r="F6851" s="0" t="n">
        <v>108.23387</v>
      </c>
      <c r="G6851" s="0" t="n">
        <v>0.000598331552</v>
      </c>
      <c r="H6851" s="0" t="n">
        <v>1845.5</v>
      </c>
      <c r="I6851" s="0" t="n">
        <v>1.6015</v>
      </c>
      <c r="J6851" s="0" t="n">
        <v>3.26086999999999</v>
      </c>
      <c r="K6851" s="0" t="n">
        <v>276</v>
      </c>
      <c r="L6851" s="0" t="s">
        <v>20</v>
      </c>
      <c r="M6851" s="0" t="n">
        <f aca="false">35.3*G6851</f>
        <v>0.0211211037856</v>
      </c>
      <c r="N6851" s="0" t="n">
        <f aca="false">M6851*1000/365</f>
        <v>0.0578660377687671</v>
      </c>
      <c r="O6851" s="0" t="n">
        <f aca="false">Table1[[#This Row],[Detection frequency 2021]]/100*365</f>
        <v>11.9021755</v>
      </c>
      <c r="P6851" s="0" t="n">
        <f aca="false">Table1[[#This Row],[Flared days/year]]/12</f>
        <v>0.99184795833333</v>
      </c>
      <c r="Q6851" s="2" t="n">
        <f aca="false">Table1[[#This Row],['#days per month]]-P6907</f>
        <v>0.21193420833333</v>
      </c>
    </row>
    <row r="6852" customFormat="false" ht="15.75" hidden="true" customHeight="false" outlineLevel="0" collapsed="false">
      <c r="A6852" s="0" t="s">
        <v>598</v>
      </c>
      <c r="B6852" s="0" t="s">
        <v>599</v>
      </c>
      <c r="C6852" s="0" t="s">
        <v>7031</v>
      </c>
      <c r="D6852" s="0" t="n">
        <v>302</v>
      </c>
      <c r="E6852" s="0" t="n">
        <v>55.478112</v>
      </c>
      <c r="F6852" s="0" t="n">
        <v>-113.762015999999</v>
      </c>
      <c r="G6852" s="0" t="n">
        <v>0.0005971838497</v>
      </c>
      <c r="H6852" s="0" t="n">
        <v>1921.89</v>
      </c>
      <c r="I6852" s="0" t="n">
        <v>1.6015</v>
      </c>
      <c r="J6852" s="0" t="n">
        <v>5.39683</v>
      </c>
      <c r="K6852" s="0" t="n">
        <v>315</v>
      </c>
      <c r="L6852" s="0" t="s">
        <v>20</v>
      </c>
      <c r="M6852" s="0" t="n">
        <f aca="false">35.3*G6852</f>
        <v>0.02108058989441</v>
      </c>
      <c r="N6852" s="0" t="n">
        <f aca="false">M6852*1000/365</f>
        <v>0.0577550408066027</v>
      </c>
      <c r="O6852" s="0" t="n">
        <f aca="false">Table1[[#This Row],[Detection frequency 2021]]/100*365</f>
        <v>19.6984295</v>
      </c>
      <c r="P6852" s="0" t="n">
        <f aca="false">Table1[[#This Row],[Flared days/year]]/12</f>
        <v>1.64153579166667</v>
      </c>
      <c r="Q6852" s="2" t="n">
        <f aca="false">Table1[[#This Row],['#days per month]]-P6908</f>
        <v>0.816988625</v>
      </c>
    </row>
    <row r="6853" customFormat="false" ht="15.75" hidden="true" customHeight="false" outlineLevel="0" collapsed="false">
      <c r="A6853" s="0" t="s">
        <v>24</v>
      </c>
      <c r="B6853" s="0" t="s">
        <v>25</v>
      </c>
      <c r="C6853" s="0" t="s">
        <v>7032</v>
      </c>
      <c r="D6853" s="0" t="n">
        <v>9019</v>
      </c>
      <c r="E6853" s="0" t="n">
        <v>64.389514</v>
      </c>
      <c r="F6853" s="0" t="n">
        <v>75.62994</v>
      </c>
      <c r="G6853" s="0" t="n">
        <v>0.0005968081313</v>
      </c>
      <c r="H6853" s="0" t="n">
        <v>1614.38</v>
      </c>
      <c r="I6853" s="0" t="n">
        <v>1.6015</v>
      </c>
      <c r="J6853" s="0" t="n">
        <v>0.327868999999999</v>
      </c>
      <c r="K6853" s="0" t="n">
        <v>305</v>
      </c>
      <c r="L6853" s="0" t="s">
        <v>20</v>
      </c>
      <c r="M6853" s="0" t="n">
        <f aca="false">35.3*G6853</f>
        <v>0.02106732703489</v>
      </c>
      <c r="N6853" s="0" t="n">
        <f aca="false">M6853*1000/365</f>
        <v>0.0577187042051781</v>
      </c>
      <c r="O6853" s="0" t="n">
        <f aca="false">Table1[[#This Row],[Detection frequency 2021]]/100*365</f>
        <v>1.19672185</v>
      </c>
      <c r="P6853" s="0" t="n">
        <f aca="false">Table1[[#This Row],[Flared days/year]]/12</f>
        <v>0.0997268208333331</v>
      </c>
      <c r="Q6853" s="2" t="n">
        <f aca="false">Table1[[#This Row],['#days per month]]-P6909</f>
        <v>-0.325680679166667</v>
      </c>
    </row>
    <row r="6854" customFormat="false" ht="15.75" hidden="true" customHeight="false" outlineLevel="0" collapsed="false">
      <c r="A6854" s="0" t="s">
        <v>24</v>
      </c>
      <c r="B6854" s="0" t="s">
        <v>25</v>
      </c>
      <c r="C6854" s="0" t="s">
        <v>7033</v>
      </c>
      <c r="D6854" s="0" t="n">
        <v>7074</v>
      </c>
      <c r="E6854" s="0" t="n">
        <v>57.233102</v>
      </c>
      <c r="F6854" s="0" t="n">
        <v>56.700565</v>
      </c>
      <c r="G6854" s="0" t="n">
        <v>0.0005967523606</v>
      </c>
      <c r="H6854" s="0" t="n">
        <v>1991.56</v>
      </c>
      <c r="I6854" s="0" t="n">
        <v>1.6015</v>
      </c>
      <c r="J6854" s="0" t="n">
        <v>2.21402</v>
      </c>
      <c r="K6854" s="0" t="n">
        <v>271</v>
      </c>
      <c r="L6854" s="0" t="s">
        <v>20</v>
      </c>
      <c r="M6854" s="0" t="n">
        <f aca="false">35.3*G6854</f>
        <v>0.02106535832918</v>
      </c>
      <c r="N6854" s="0" t="n">
        <f aca="false">M6854*1000/365</f>
        <v>0.0577133104909041</v>
      </c>
      <c r="O6854" s="0" t="n">
        <f aca="false">Table1[[#This Row],[Detection frequency 2021]]/100*365</f>
        <v>8.081173</v>
      </c>
      <c r="P6854" s="0" t="n">
        <f aca="false">Table1[[#This Row],[Flared days/year]]/12</f>
        <v>0.673431083333333</v>
      </c>
      <c r="Q6854" s="2" t="n">
        <f aca="false">Table1[[#This Row],['#days per month]]-P6910</f>
        <v>0.101330083333333</v>
      </c>
    </row>
    <row r="6855" customFormat="false" ht="15.75" hidden="true" customHeight="false" outlineLevel="0" collapsed="false">
      <c r="A6855" s="0" t="s">
        <v>645</v>
      </c>
      <c r="B6855" s="0" t="s">
        <v>646</v>
      </c>
      <c r="C6855" s="0" t="s">
        <v>7034</v>
      </c>
      <c r="D6855" s="0" t="n">
        <v>1599</v>
      </c>
      <c r="E6855" s="0" t="n">
        <v>31.303834</v>
      </c>
      <c r="F6855" s="0" t="n">
        <v>-103.714697</v>
      </c>
      <c r="G6855" s="0" t="n">
        <v>0.0005967288782</v>
      </c>
      <c r="H6855" s="0" t="n">
        <v>1900.58</v>
      </c>
      <c r="I6855" s="0" t="n">
        <v>1.33538</v>
      </c>
      <c r="J6855" s="0" t="n">
        <v>5.37313</v>
      </c>
      <c r="K6855" s="0" t="n">
        <v>335</v>
      </c>
      <c r="L6855" s="0" t="s">
        <v>20</v>
      </c>
      <c r="M6855" s="0" t="n">
        <f aca="false">35.3*G6855</f>
        <v>0.02106452940046</v>
      </c>
      <c r="N6855" s="0" t="n">
        <f aca="false">M6855*1000/365</f>
        <v>0.0577110394533151</v>
      </c>
      <c r="O6855" s="0" t="n">
        <f aca="false">Table1[[#This Row],[Detection frequency 2021]]/100*365</f>
        <v>19.6119245</v>
      </c>
      <c r="P6855" s="0" t="n">
        <f aca="false">Table1[[#This Row],[Flared days/year]]/12</f>
        <v>1.63432704166667</v>
      </c>
      <c r="Q6855" s="2" t="n">
        <f aca="false">Table1[[#This Row],['#days per month]]-P6911</f>
        <v>0.359886958333333</v>
      </c>
    </row>
    <row r="6856" customFormat="false" ht="15.75" hidden="true" customHeight="false" outlineLevel="0" collapsed="false">
      <c r="A6856" s="0" t="s">
        <v>2798</v>
      </c>
      <c r="B6856" s="0" t="s">
        <v>2799</v>
      </c>
      <c r="C6856" s="0" t="s">
        <v>7035</v>
      </c>
      <c r="D6856" s="0" t="n">
        <v>5412</v>
      </c>
      <c r="E6856" s="0" t="n">
        <v>44.720227</v>
      </c>
      <c r="F6856" s="0" t="n">
        <v>23.507153</v>
      </c>
      <c r="G6856" s="0" t="n">
        <v>0.0005965850485</v>
      </c>
      <c r="H6856" s="0" t="n">
        <v>1884.71</v>
      </c>
      <c r="I6856" s="0" t="n">
        <v>1.6015</v>
      </c>
      <c r="J6856" s="0" t="n">
        <v>2.67559</v>
      </c>
      <c r="K6856" s="0" t="n">
        <v>299</v>
      </c>
      <c r="L6856" s="0" t="s">
        <v>20</v>
      </c>
      <c r="M6856" s="0" t="n">
        <f aca="false">35.3*G6856</f>
        <v>0.02105945221205</v>
      </c>
      <c r="N6856" s="0" t="n">
        <f aca="false">M6856*1000/365</f>
        <v>0.0576971293480822</v>
      </c>
      <c r="O6856" s="0" t="n">
        <f aca="false">Table1[[#This Row],[Detection frequency 2021]]/100*365</f>
        <v>9.7659035</v>
      </c>
      <c r="P6856" s="0" t="n">
        <f aca="false">Table1[[#This Row],[Flared days/year]]/12</f>
        <v>0.813825291666667</v>
      </c>
      <c r="Q6856" s="2" t="n">
        <f aca="false">Table1[[#This Row],['#days per month]]-P6912</f>
        <v>-0.406327125</v>
      </c>
    </row>
    <row r="6857" customFormat="false" ht="15.75" hidden="true" customHeight="false" outlineLevel="0" collapsed="false">
      <c r="A6857" s="0" t="s">
        <v>645</v>
      </c>
      <c r="B6857" s="0" t="s">
        <v>646</v>
      </c>
      <c r="C6857" s="0" t="s">
        <v>7036</v>
      </c>
      <c r="D6857" s="0" t="n">
        <v>3334</v>
      </c>
      <c r="E6857" s="0" t="n">
        <v>35.394341</v>
      </c>
      <c r="F6857" s="0" t="n">
        <v>-97.471451</v>
      </c>
      <c r="G6857" s="0" t="n">
        <v>0.0005960361474</v>
      </c>
      <c r="H6857" s="0" t="n">
        <v>1835.77</v>
      </c>
      <c r="I6857" s="0" t="n">
        <v>1.6015</v>
      </c>
      <c r="J6857" s="0" t="n">
        <v>2.8754</v>
      </c>
      <c r="K6857" s="0" t="n">
        <v>313</v>
      </c>
      <c r="L6857" s="0" t="s">
        <v>20</v>
      </c>
      <c r="M6857" s="0" t="n">
        <f aca="false">35.3*G6857</f>
        <v>0.02104007600322</v>
      </c>
      <c r="N6857" s="0" t="n">
        <f aca="false">M6857*1000/365</f>
        <v>0.0576440438444384</v>
      </c>
      <c r="O6857" s="0" t="n">
        <f aca="false">Table1[[#This Row],[Detection frequency 2021]]/100*365</f>
        <v>10.49521</v>
      </c>
      <c r="P6857" s="0" t="n">
        <f aca="false">Table1[[#This Row],[Flared days/year]]/12</f>
        <v>0.874600833333333</v>
      </c>
      <c r="Q6857" s="2" t="n">
        <f aca="false">Table1[[#This Row],['#days per month]]-P6913</f>
        <v>0.413742708333336</v>
      </c>
    </row>
    <row r="6858" customFormat="false" ht="15.75" hidden="true" customHeight="false" outlineLevel="0" collapsed="false">
      <c r="A6858" s="0" t="s">
        <v>788</v>
      </c>
      <c r="B6858" s="0" t="s">
        <v>789</v>
      </c>
      <c r="C6858" s="0" t="s">
        <v>7037</v>
      </c>
      <c r="D6858" s="0" t="n">
        <v>12047</v>
      </c>
      <c r="E6858" s="0" t="n">
        <v>-6.616555</v>
      </c>
      <c r="F6858" s="0" t="n">
        <v>113.304412</v>
      </c>
      <c r="G6858" s="0" t="n">
        <v>0.0005957602292</v>
      </c>
      <c r="H6858" s="0" t="n">
        <v>1723.72</v>
      </c>
      <c r="I6858" s="0" t="n">
        <v>0.434787</v>
      </c>
      <c r="J6858" s="0" t="n">
        <v>13.7254999999999</v>
      </c>
      <c r="K6858" s="0" t="n">
        <v>102</v>
      </c>
      <c r="L6858" s="0" t="s">
        <v>20</v>
      </c>
      <c r="M6858" s="0" t="n">
        <f aca="false">35.3*G6858</f>
        <v>0.02103033609076</v>
      </c>
      <c r="N6858" s="0" t="n">
        <f aca="false">M6858*1000/365</f>
        <v>0.0576173591527671</v>
      </c>
      <c r="O6858" s="0" t="n">
        <f aca="false">Table1[[#This Row],[Detection frequency 2021]]/100*365</f>
        <v>50.0980749999996</v>
      </c>
      <c r="P6858" s="0" t="n">
        <f aca="false">Table1[[#This Row],[Flared days/year]]/12</f>
        <v>4.1748395833333</v>
      </c>
      <c r="Q6858" s="2" t="n">
        <f aca="false">Table1[[#This Row],['#days per month]]-P6914</f>
        <v>3.89233171249997</v>
      </c>
    </row>
    <row r="6859" customFormat="false" ht="15.75" hidden="true" customHeight="false" outlineLevel="0" collapsed="false">
      <c r="A6859" s="0" t="s">
        <v>24</v>
      </c>
      <c r="B6859" s="0" t="s">
        <v>25</v>
      </c>
      <c r="C6859" s="0" t="s">
        <v>7038</v>
      </c>
      <c r="D6859" s="0" t="n">
        <v>6755</v>
      </c>
      <c r="E6859" s="0" t="n">
        <v>52.2247179999999</v>
      </c>
      <c r="F6859" s="0" t="n">
        <v>50.045249</v>
      </c>
      <c r="G6859" s="0" t="n">
        <v>0.000595405057899999</v>
      </c>
      <c r="H6859" s="0" t="n">
        <v>1871.44</v>
      </c>
      <c r="I6859" s="0" t="n">
        <v>1.6015</v>
      </c>
      <c r="J6859" s="0" t="n">
        <v>4.05405</v>
      </c>
      <c r="K6859" s="0" t="n">
        <v>296</v>
      </c>
      <c r="L6859" s="0" t="s">
        <v>20</v>
      </c>
      <c r="M6859" s="0" t="n">
        <f aca="false">35.3*G6859</f>
        <v>0.02101779854387</v>
      </c>
      <c r="N6859" s="0" t="n">
        <f aca="false">M6859*1000/365</f>
        <v>0.0575830097092328</v>
      </c>
      <c r="O6859" s="0" t="n">
        <f aca="false">Table1[[#This Row],[Detection frequency 2021]]/100*365</f>
        <v>14.7972825</v>
      </c>
      <c r="P6859" s="0" t="n">
        <f aca="false">Table1[[#This Row],[Flared days/year]]/12</f>
        <v>1.233106875</v>
      </c>
      <c r="Q6859" s="2" t="n">
        <f aca="false">Table1[[#This Row],['#days per month]]-P6915</f>
        <v>-0.807629416666667</v>
      </c>
    </row>
    <row r="6860" customFormat="false" ht="15.75" hidden="true" customHeight="false" outlineLevel="0" collapsed="false">
      <c r="A6860" s="0" t="s">
        <v>645</v>
      </c>
      <c r="B6860" s="0" t="s">
        <v>646</v>
      </c>
      <c r="C6860" s="0" t="s">
        <v>7039</v>
      </c>
      <c r="D6860" s="0" t="n">
        <v>3282</v>
      </c>
      <c r="E6860" s="0" t="n">
        <v>28.987307</v>
      </c>
      <c r="F6860" s="0" t="n">
        <v>-97.635708</v>
      </c>
      <c r="G6860" s="0" t="n">
        <v>0.000595325804799999</v>
      </c>
      <c r="H6860" s="0" t="n">
        <v>1919.62</v>
      </c>
      <c r="I6860" s="0" t="n">
        <v>1.6015</v>
      </c>
      <c r="J6860" s="0" t="n">
        <v>3.31126</v>
      </c>
      <c r="K6860" s="0" t="n">
        <v>302</v>
      </c>
      <c r="L6860" s="0" t="s">
        <v>20</v>
      </c>
      <c r="M6860" s="0" t="n">
        <f aca="false">35.3*G6860</f>
        <v>0.02101500090944</v>
      </c>
      <c r="N6860" s="0" t="n">
        <f aca="false">M6860*1000/365</f>
        <v>0.0575753449573698</v>
      </c>
      <c r="O6860" s="0" t="n">
        <f aca="false">Table1[[#This Row],[Detection frequency 2021]]/100*365</f>
        <v>12.086099</v>
      </c>
      <c r="P6860" s="0" t="n">
        <f aca="false">Table1[[#This Row],[Flared days/year]]/12</f>
        <v>1.00717491666667</v>
      </c>
      <c r="Q6860" s="2" t="n">
        <f aca="false">Table1[[#This Row],['#days per month]]-P6916</f>
        <v>0.304479958333333</v>
      </c>
    </row>
    <row r="6861" customFormat="false" ht="15.75" hidden="true" customHeight="false" outlineLevel="0" collapsed="false">
      <c r="A6861" s="0" t="s">
        <v>645</v>
      </c>
      <c r="B6861" s="0" t="s">
        <v>646</v>
      </c>
      <c r="C6861" s="0" t="s">
        <v>7040</v>
      </c>
      <c r="D6861" s="0" t="n">
        <v>961</v>
      </c>
      <c r="E6861" s="0" t="n">
        <v>47.3875869999999</v>
      </c>
      <c r="F6861" s="0" t="n">
        <v>-102.658005</v>
      </c>
      <c r="G6861" s="0" t="n">
        <v>0.0005941898437</v>
      </c>
      <c r="H6861" s="0" t="n">
        <v>1842.17</v>
      </c>
      <c r="I6861" s="0" t="n">
        <v>1.6015</v>
      </c>
      <c r="J6861" s="0" t="n">
        <v>2.00573</v>
      </c>
      <c r="K6861" s="0" t="n">
        <v>349</v>
      </c>
      <c r="L6861" s="0" t="s">
        <v>20</v>
      </c>
      <c r="M6861" s="0" t="n">
        <f aca="false">35.3*G6861</f>
        <v>0.02097490148261</v>
      </c>
      <c r="N6861" s="0" t="n">
        <f aca="false">M6861*1000/365</f>
        <v>0.057465483514</v>
      </c>
      <c r="O6861" s="0" t="n">
        <f aca="false">Table1[[#This Row],[Detection frequency 2021]]/100*365</f>
        <v>7.3209145</v>
      </c>
      <c r="P6861" s="0" t="n">
        <f aca="false">Table1[[#This Row],[Flared days/year]]/12</f>
        <v>0.610076208333333</v>
      </c>
      <c r="Q6861" s="2" t="n">
        <f aca="false">Table1[[#This Row],['#days per month]]-P6917</f>
        <v>-0.371107666666664</v>
      </c>
    </row>
    <row r="6862" customFormat="false" ht="15.75" hidden="true" customHeight="false" outlineLevel="0" collapsed="false">
      <c r="A6862" s="0" t="s">
        <v>161</v>
      </c>
      <c r="B6862" s="0" t="s">
        <v>162</v>
      </c>
      <c r="C6862" s="0" t="s">
        <v>7041</v>
      </c>
      <c r="D6862" s="0" t="n">
        <v>11095</v>
      </c>
      <c r="E6862" s="0" t="n">
        <v>38.100445</v>
      </c>
      <c r="F6862" s="0" t="n">
        <v>109.650112999999</v>
      </c>
      <c r="G6862" s="0" t="n">
        <v>0.0005939227314</v>
      </c>
      <c r="H6862" s="0" t="n">
        <v>1885.67</v>
      </c>
      <c r="I6862" s="0" t="n">
        <v>1.6015</v>
      </c>
      <c r="J6862" s="0" t="n">
        <v>4.11764999999999</v>
      </c>
      <c r="K6862" s="0" t="n">
        <v>340</v>
      </c>
      <c r="L6862" s="0" t="s">
        <v>20</v>
      </c>
      <c r="M6862" s="0" t="n">
        <f aca="false">35.3*G6862</f>
        <v>0.02096547241842</v>
      </c>
      <c r="N6862" s="0" t="n">
        <f aca="false">M6862*1000/365</f>
        <v>0.0574396504614247</v>
      </c>
      <c r="O6862" s="0" t="n">
        <f aca="false">Table1[[#This Row],[Detection frequency 2021]]/100*365</f>
        <v>15.0294225</v>
      </c>
      <c r="P6862" s="0" t="n">
        <f aca="false">Table1[[#This Row],[Flared days/year]]/12</f>
        <v>1.252451875</v>
      </c>
      <c r="Q6862" s="2" t="n">
        <f aca="false">Table1[[#This Row],['#days per month]]-P6918</f>
        <v>0.271268</v>
      </c>
    </row>
    <row r="6863" customFormat="false" ht="15.75" hidden="true" customHeight="false" outlineLevel="0" collapsed="false">
      <c r="A6863" s="0" t="s">
        <v>645</v>
      </c>
      <c r="B6863" s="0" t="s">
        <v>646</v>
      </c>
      <c r="C6863" s="0" t="s">
        <v>7042</v>
      </c>
      <c r="D6863" s="0" t="n">
        <v>1564</v>
      </c>
      <c r="E6863" s="0" t="n">
        <v>32.261241</v>
      </c>
      <c r="F6863" s="0" t="n">
        <v>-103.759567</v>
      </c>
      <c r="G6863" s="0" t="n">
        <v>0.0005932358712</v>
      </c>
      <c r="H6863" s="0" t="n">
        <v>1926.93</v>
      </c>
      <c r="I6863" s="0" t="n">
        <v>2.66894</v>
      </c>
      <c r="J6863" s="0" t="n">
        <v>2.16049</v>
      </c>
      <c r="K6863" s="0" t="n">
        <v>324</v>
      </c>
      <c r="L6863" s="0" t="s">
        <v>20</v>
      </c>
      <c r="M6863" s="0" t="n">
        <f aca="false">35.3*G6863</f>
        <v>0.02094122625336</v>
      </c>
      <c r="N6863" s="0" t="n">
        <f aca="false">M6863*1000/365</f>
        <v>0.0573732226119452</v>
      </c>
      <c r="O6863" s="0" t="n">
        <f aca="false">Table1[[#This Row],[Detection frequency 2021]]/100*365</f>
        <v>7.8857885</v>
      </c>
      <c r="P6863" s="0" t="n">
        <f aca="false">Table1[[#This Row],[Flared days/year]]/12</f>
        <v>0.657149041666667</v>
      </c>
      <c r="Q6863" s="2" t="n">
        <f aca="false">Table1[[#This Row],['#days per month]]-P6919</f>
        <v>0.20586304166667</v>
      </c>
    </row>
    <row r="6864" customFormat="false" ht="15.75" hidden="true" customHeight="false" outlineLevel="0" collapsed="false">
      <c r="A6864" s="0" t="s">
        <v>598</v>
      </c>
      <c r="B6864" s="0" t="s">
        <v>599</v>
      </c>
      <c r="C6864" s="0" t="s">
        <v>7043</v>
      </c>
      <c r="D6864" s="0" t="n">
        <v>358</v>
      </c>
      <c r="E6864" s="0" t="n">
        <v>54.632117</v>
      </c>
      <c r="F6864" s="0" t="n">
        <v>-110.545819</v>
      </c>
      <c r="G6864" s="0" t="n">
        <v>0.0005932153241</v>
      </c>
      <c r="H6864" s="0" t="n">
        <v>1808.84</v>
      </c>
      <c r="I6864" s="0" t="n">
        <v>1.6015</v>
      </c>
      <c r="J6864" s="0" t="n">
        <v>4.43038</v>
      </c>
      <c r="K6864" s="0" t="n">
        <v>316</v>
      </c>
      <c r="L6864" s="0" t="s">
        <v>20</v>
      </c>
      <c r="M6864" s="0" t="n">
        <f aca="false">35.3*G6864</f>
        <v>0.02094050094073</v>
      </c>
      <c r="N6864" s="0" t="n">
        <f aca="false">M6864*1000/365</f>
        <v>0.0573712354540548</v>
      </c>
      <c r="O6864" s="0" t="n">
        <f aca="false">Table1[[#This Row],[Detection frequency 2021]]/100*365</f>
        <v>16.170887</v>
      </c>
      <c r="P6864" s="0" t="n">
        <f aca="false">Table1[[#This Row],[Flared days/year]]/12</f>
        <v>1.34757391666667</v>
      </c>
      <c r="Q6864" s="2" t="n">
        <f aca="false">Table1[[#This Row],['#days per month]]-P6920</f>
        <v>1.10358997083333</v>
      </c>
    </row>
    <row r="6865" customFormat="false" ht="15.75" hidden="true" customHeight="false" outlineLevel="0" collapsed="false">
      <c r="A6865" s="0" t="s">
        <v>645</v>
      </c>
      <c r="B6865" s="0" t="s">
        <v>646</v>
      </c>
      <c r="C6865" s="0" t="s">
        <v>7044</v>
      </c>
      <c r="D6865" s="0" t="n">
        <v>2686</v>
      </c>
      <c r="E6865" s="0" t="n">
        <v>31.421928</v>
      </c>
      <c r="F6865" s="0" t="n">
        <v>-101.464488</v>
      </c>
      <c r="G6865" s="0" t="n">
        <v>0.0005929570177</v>
      </c>
      <c r="H6865" s="0" t="n">
        <v>1968.28</v>
      </c>
      <c r="I6865" s="0" t="n">
        <v>1.74394</v>
      </c>
      <c r="J6865" s="0" t="n">
        <v>3.21637</v>
      </c>
      <c r="K6865" s="0" t="n">
        <v>342</v>
      </c>
      <c r="L6865" s="0" t="s">
        <v>20</v>
      </c>
      <c r="M6865" s="0" t="n">
        <f aca="false">35.3*G6865</f>
        <v>0.02093138272481</v>
      </c>
      <c r="N6865" s="0" t="n">
        <f aca="false">M6865*1000/365</f>
        <v>0.0573462540405753</v>
      </c>
      <c r="O6865" s="0" t="n">
        <f aca="false">Table1[[#This Row],[Detection frequency 2021]]/100*365</f>
        <v>11.7397505</v>
      </c>
      <c r="P6865" s="0" t="n">
        <f aca="false">Table1[[#This Row],[Flared days/year]]/12</f>
        <v>0.978312541666667</v>
      </c>
      <c r="Q6865" s="2" t="n">
        <f aca="false">Table1[[#This Row],['#days per month]]-P6921</f>
        <v>0.753003820833333</v>
      </c>
    </row>
    <row r="6866" customFormat="false" ht="15.75" hidden="true" customHeight="false" outlineLevel="0" collapsed="false">
      <c r="A6866" s="0" t="s">
        <v>161</v>
      </c>
      <c r="B6866" s="0" t="s">
        <v>162</v>
      </c>
      <c r="C6866" s="0" t="s">
        <v>7045</v>
      </c>
      <c r="D6866" s="0" t="n">
        <v>11610</v>
      </c>
      <c r="E6866" s="0" t="n">
        <v>38.291818</v>
      </c>
      <c r="F6866" s="0" t="n">
        <v>119.262929</v>
      </c>
      <c r="G6866" s="0" t="n">
        <v>0.0005925695581</v>
      </c>
      <c r="H6866" s="0" t="n">
        <v>1827.94</v>
      </c>
      <c r="I6866" s="0" t="n">
        <v>2.79599</v>
      </c>
      <c r="J6866" s="0" t="n">
        <v>4</v>
      </c>
      <c r="K6866" s="0" t="n">
        <v>250</v>
      </c>
      <c r="L6866" s="0" t="s">
        <v>20</v>
      </c>
      <c r="M6866" s="0" t="n">
        <f aca="false">35.3*G6866</f>
        <v>0.02091770540093</v>
      </c>
      <c r="N6866" s="0" t="n">
        <f aca="false">M6866*1000/365</f>
        <v>0.0573087819203562</v>
      </c>
      <c r="O6866" s="0" t="n">
        <f aca="false">Table1[[#This Row],[Detection frequency 2021]]/100*365</f>
        <v>14.6</v>
      </c>
      <c r="P6866" s="0" t="n">
        <f aca="false">Table1[[#This Row],[Flared days/year]]/12</f>
        <v>1.21666666666667</v>
      </c>
      <c r="Q6866" s="2" t="n">
        <f aca="false">Table1[[#This Row],['#days per month]]-P6922</f>
        <v>0.945895066666667</v>
      </c>
    </row>
    <row r="6867" customFormat="false" ht="15.75" hidden="true" customHeight="false" outlineLevel="0" collapsed="false">
      <c r="A6867" s="0" t="s">
        <v>645</v>
      </c>
      <c r="B6867" s="0" t="s">
        <v>646</v>
      </c>
      <c r="C6867" s="0" t="s">
        <v>7046</v>
      </c>
      <c r="D6867" s="0" t="n">
        <v>1165</v>
      </c>
      <c r="E6867" s="0" t="n">
        <v>34.373853</v>
      </c>
      <c r="F6867" s="0" t="n">
        <v>-118.785120999999</v>
      </c>
      <c r="G6867" s="0" t="n">
        <v>0.0005919531451</v>
      </c>
      <c r="H6867" s="0" t="n">
        <v>1858.41</v>
      </c>
      <c r="I6867" s="0" t="n">
        <v>1.6015</v>
      </c>
      <c r="J6867" s="0" t="n">
        <v>4.88998</v>
      </c>
      <c r="K6867" s="0" t="n">
        <v>409</v>
      </c>
      <c r="L6867" s="0" t="s">
        <v>20</v>
      </c>
      <c r="M6867" s="0" t="n">
        <f aca="false">35.3*G6867</f>
        <v>0.02089594602203</v>
      </c>
      <c r="N6867" s="0" t="n">
        <f aca="false">M6867*1000/365</f>
        <v>0.0572491671836438</v>
      </c>
      <c r="O6867" s="0" t="n">
        <f aca="false">Table1[[#This Row],[Detection frequency 2021]]/100*365</f>
        <v>17.848427</v>
      </c>
      <c r="P6867" s="0" t="n">
        <f aca="false">Table1[[#This Row],[Flared days/year]]/12</f>
        <v>1.48736891666667</v>
      </c>
      <c r="Q6867" s="2" t="n">
        <f aca="false">Table1[[#This Row],['#days per month]]-P6923</f>
        <v>0.950602958333334</v>
      </c>
    </row>
    <row r="6868" customFormat="false" ht="15.75" hidden="true" customHeight="false" outlineLevel="0" collapsed="false">
      <c r="A6868" s="0" t="s">
        <v>645</v>
      </c>
      <c r="B6868" s="0" t="s">
        <v>646</v>
      </c>
      <c r="C6868" s="0" t="s">
        <v>7047</v>
      </c>
      <c r="D6868" s="0" t="n">
        <v>2610</v>
      </c>
      <c r="E6868" s="0" t="n">
        <v>31.488295</v>
      </c>
      <c r="F6868" s="0" t="n">
        <v>-101.647274</v>
      </c>
      <c r="G6868" s="0" t="n">
        <v>0.000591098972799999</v>
      </c>
      <c r="H6868" s="0" t="n">
        <v>1813.84</v>
      </c>
      <c r="I6868" s="0" t="n">
        <v>1.6015</v>
      </c>
      <c r="J6868" s="0" t="n">
        <v>0.584795</v>
      </c>
      <c r="K6868" s="0" t="n">
        <v>342</v>
      </c>
      <c r="L6868" s="0" t="s">
        <v>20</v>
      </c>
      <c r="M6868" s="0" t="n">
        <f aca="false">35.3*G6868</f>
        <v>0.02086579373984</v>
      </c>
      <c r="N6868" s="0" t="n">
        <f aca="false">M6868*1000/365</f>
        <v>0.0571665581913424</v>
      </c>
      <c r="O6868" s="0" t="n">
        <f aca="false">Table1[[#This Row],[Detection frequency 2021]]/100*365</f>
        <v>2.13450175</v>
      </c>
      <c r="P6868" s="0" t="n">
        <f aca="false">Table1[[#This Row],[Flared days/year]]/12</f>
        <v>0.177875145833333</v>
      </c>
      <c r="Q6868" s="2" t="n">
        <f aca="false">Table1[[#This Row],['#days per month]]-P6924</f>
        <v>-0.845761270833333</v>
      </c>
    </row>
    <row r="6869" customFormat="false" ht="15.75" hidden="true" customHeight="false" outlineLevel="0" collapsed="false">
      <c r="A6869" s="0" t="s">
        <v>24</v>
      </c>
      <c r="B6869" s="0" t="s">
        <v>25</v>
      </c>
      <c r="C6869" s="0" t="s">
        <v>7048</v>
      </c>
      <c r="D6869" s="0" t="n">
        <v>6759</v>
      </c>
      <c r="E6869" s="0" t="n">
        <v>52.7741199999999</v>
      </c>
      <c r="F6869" s="0" t="n">
        <v>50.370526</v>
      </c>
      <c r="G6869" s="0" t="n">
        <v>0.0005907144485</v>
      </c>
      <c r="H6869" s="0" t="n">
        <v>1813.6</v>
      </c>
      <c r="I6869" s="0" t="n">
        <v>1.6015</v>
      </c>
      <c r="J6869" s="0" t="n">
        <v>3.34448</v>
      </c>
      <c r="K6869" s="0" t="n">
        <v>299</v>
      </c>
      <c r="L6869" s="0" t="s">
        <v>20</v>
      </c>
      <c r="M6869" s="0" t="n">
        <f aca="false">35.3*G6869</f>
        <v>0.02085222003205</v>
      </c>
      <c r="N6869" s="0" t="n">
        <f aca="false">M6869*1000/365</f>
        <v>0.0571293699508219</v>
      </c>
      <c r="O6869" s="0" t="n">
        <f aca="false">Table1[[#This Row],[Detection frequency 2021]]/100*365</f>
        <v>12.207352</v>
      </c>
      <c r="P6869" s="0" t="n">
        <f aca="false">Table1[[#This Row],[Flared days/year]]/12</f>
        <v>1.01727933333333</v>
      </c>
      <c r="Q6869" s="2" t="n">
        <f aca="false">Table1[[#This Row],['#days per month]]-P6925</f>
        <v>0.231318750000003</v>
      </c>
    </row>
    <row r="6870" customFormat="false" ht="15.75" hidden="true" customHeight="false" outlineLevel="0" collapsed="false">
      <c r="A6870" s="0" t="s">
        <v>28</v>
      </c>
      <c r="B6870" s="0" t="s">
        <v>29</v>
      </c>
      <c r="C6870" s="0" t="s">
        <v>7049</v>
      </c>
      <c r="D6870" s="0" t="n">
        <v>9862</v>
      </c>
      <c r="E6870" s="0" t="n">
        <v>36.51746</v>
      </c>
      <c r="F6870" s="0" t="n">
        <v>60.885566</v>
      </c>
      <c r="G6870" s="0" t="n">
        <v>0.0005906351954</v>
      </c>
      <c r="H6870" s="0" t="n">
        <v>1832.23</v>
      </c>
      <c r="I6870" s="0" t="n">
        <v>2.81636</v>
      </c>
      <c r="J6870" s="0" t="n">
        <v>5.51378</v>
      </c>
      <c r="K6870" s="0" t="n">
        <v>399</v>
      </c>
      <c r="L6870" s="0" t="s">
        <v>20</v>
      </c>
      <c r="M6870" s="0" t="n">
        <f aca="false">35.3*G6870</f>
        <v>0.02084942239762</v>
      </c>
      <c r="N6870" s="0" t="n">
        <f aca="false">M6870*1000/365</f>
        <v>0.0571217051989589</v>
      </c>
      <c r="O6870" s="0" t="n">
        <f aca="false">Table1[[#This Row],[Detection frequency 2021]]/100*365</f>
        <v>20.125297</v>
      </c>
      <c r="P6870" s="0" t="n">
        <f aca="false">Table1[[#This Row],[Flared days/year]]/12</f>
        <v>1.67710808333333</v>
      </c>
      <c r="Q6870" s="2" t="n">
        <f aca="false">Table1[[#This Row],['#days per month]]-P6926</f>
        <v>1.22040183333333</v>
      </c>
    </row>
    <row r="6871" customFormat="false" ht="15.75" hidden="true" customHeight="false" outlineLevel="0" collapsed="false">
      <c r="A6871" s="0" t="s">
        <v>598</v>
      </c>
      <c r="B6871" s="0" t="s">
        <v>599</v>
      </c>
      <c r="C6871" s="0" t="s">
        <v>7050</v>
      </c>
      <c r="D6871" s="0" t="n">
        <v>396</v>
      </c>
      <c r="E6871" s="0" t="n">
        <v>50.532548</v>
      </c>
      <c r="F6871" s="0" t="n">
        <v>-108.278892</v>
      </c>
      <c r="G6871" s="0" t="n">
        <v>0.0005900305236</v>
      </c>
      <c r="H6871" s="0" t="n">
        <v>1821.21</v>
      </c>
      <c r="I6871" s="0" t="n">
        <v>1.6015</v>
      </c>
      <c r="J6871" s="0" t="n">
        <v>6.80473</v>
      </c>
      <c r="K6871" s="0" t="n">
        <v>338</v>
      </c>
      <c r="L6871" s="0" t="s">
        <v>20</v>
      </c>
      <c r="M6871" s="0" t="n">
        <f aca="false">35.3*G6871</f>
        <v>0.02082807748308</v>
      </c>
      <c r="N6871" s="0" t="n">
        <f aca="false">M6871*1000/365</f>
        <v>0.0570632259810411</v>
      </c>
      <c r="O6871" s="0" t="n">
        <f aca="false">Table1[[#This Row],[Detection frequency 2021]]/100*365</f>
        <v>24.8372645</v>
      </c>
      <c r="P6871" s="0" t="n">
        <f aca="false">Table1[[#This Row],[Flared days/year]]/12</f>
        <v>2.06977204166667</v>
      </c>
      <c r="Q6871" s="2" t="n">
        <f aca="false">Table1[[#This Row],['#days per month]]-P6927</f>
        <v>0.911043041666667</v>
      </c>
    </row>
    <row r="6872" customFormat="false" ht="15.75" hidden="true" customHeight="false" outlineLevel="0" collapsed="false">
      <c r="A6872" s="0" t="s">
        <v>645</v>
      </c>
      <c r="B6872" s="0" t="s">
        <v>646</v>
      </c>
      <c r="C6872" s="0" t="s">
        <v>7051</v>
      </c>
      <c r="D6872" s="0" t="n">
        <v>3609</v>
      </c>
      <c r="E6872" s="0" t="n">
        <v>27.729407</v>
      </c>
      <c r="F6872" s="0" t="n">
        <v>-91.10934</v>
      </c>
      <c r="G6872" s="0" t="n">
        <v>0.0005892174455</v>
      </c>
      <c r="H6872" s="0" t="n">
        <v>1708.1</v>
      </c>
      <c r="I6872" s="0" t="n">
        <v>1.6015</v>
      </c>
      <c r="J6872" s="0" t="n">
        <v>0.884956</v>
      </c>
      <c r="K6872" s="0" t="n">
        <v>226</v>
      </c>
      <c r="L6872" s="0" t="s">
        <v>20</v>
      </c>
      <c r="M6872" s="0" t="n">
        <f aca="false">35.3*G6872</f>
        <v>0.02079937582615</v>
      </c>
      <c r="N6872" s="0" t="n">
        <f aca="false">M6872*1000/365</f>
        <v>0.0569845913045205</v>
      </c>
      <c r="O6872" s="0" t="n">
        <f aca="false">Table1[[#This Row],[Detection frequency 2021]]/100*365</f>
        <v>3.2300894</v>
      </c>
      <c r="P6872" s="0" t="n">
        <f aca="false">Table1[[#This Row],[Flared days/year]]/12</f>
        <v>0.269174116666667</v>
      </c>
      <c r="Q6872" s="2" t="n">
        <f aca="false">Table1[[#This Row],['#days per month]]-P6928</f>
        <v>-0.193086216666667</v>
      </c>
    </row>
    <row r="6873" customFormat="false" ht="15.75" hidden="true" customHeight="false" outlineLevel="0" collapsed="false">
      <c r="A6873" s="0" t="s">
        <v>645</v>
      </c>
      <c r="B6873" s="0" t="s">
        <v>646</v>
      </c>
      <c r="C6873" s="0" t="s">
        <v>7052</v>
      </c>
      <c r="D6873" s="0" t="n">
        <v>639</v>
      </c>
      <c r="E6873" s="0" t="n">
        <v>47.761106</v>
      </c>
      <c r="F6873" s="0" t="n">
        <v>-103.171001</v>
      </c>
      <c r="G6873" s="0" t="n">
        <v>0.000589035456899999</v>
      </c>
      <c r="H6873" s="0" t="n">
        <v>1923.4</v>
      </c>
      <c r="I6873" s="0" t="n">
        <v>1.98199</v>
      </c>
      <c r="J6873" s="0" t="n">
        <v>2.31214</v>
      </c>
      <c r="K6873" s="0" t="n">
        <v>346</v>
      </c>
      <c r="L6873" s="0" t="s">
        <v>20</v>
      </c>
      <c r="M6873" s="0" t="n">
        <f aca="false">35.3*G6873</f>
        <v>0.02079295162857</v>
      </c>
      <c r="N6873" s="0" t="n">
        <f aca="false">M6873*1000/365</f>
        <v>0.0569669907632054</v>
      </c>
      <c r="O6873" s="0" t="n">
        <f aca="false">Table1[[#This Row],[Detection frequency 2021]]/100*365</f>
        <v>8.439311</v>
      </c>
      <c r="P6873" s="0" t="n">
        <f aca="false">Table1[[#This Row],[Flared days/year]]/12</f>
        <v>0.703275916666667</v>
      </c>
      <c r="Q6873" s="2" t="n">
        <f aca="false">Table1[[#This Row],['#days per month]]-P6929</f>
        <v>-0.303899</v>
      </c>
    </row>
    <row r="6874" customFormat="false" ht="15.75" hidden="true" customHeight="false" outlineLevel="0" collapsed="false">
      <c r="A6874" s="0" t="s">
        <v>345</v>
      </c>
      <c r="B6874" s="0" t="s">
        <v>346</v>
      </c>
      <c r="C6874" s="0" t="s">
        <v>7053</v>
      </c>
      <c r="D6874" s="0" t="n">
        <v>4732</v>
      </c>
      <c r="E6874" s="0" t="n">
        <v>-38.752998</v>
      </c>
      <c r="F6874" s="0" t="n">
        <v>-67.637814</v>
      </c>
      <c r="G6874" s="0" t="n">
        <v>0.0005889591391</v>
      </c>
      <c r="H6874" s="0" t="n">
        <v>1736.2</v>
      </c>
      <c r="I6874" s="0" t="n">
        <v>1.6015</v>
      </c>
      <c r="J6874" s="0" t="n">
        <v>5.08475</v>
      </c>
      <c r="K6874" s="0" t="n">
        <v>354</v>
      </c>
      <c r="L6874" s="0" t="s">
        <v>20</v>
      </c>
      <c r="M6874" s="0" t="n">
        <f aca="false">35.3*G6874</f>
        <v>0.02079025761023</v>
      </c>
      <c r="N6874" s="0" t="n">
        <f aca="false">M6874*1000/365</f>
        <v>0.0569596098910411</v>
      </c>
      <c r="O6874" s="0" t="n">
        <f aca="false">Table1[[#This Row],[Detection frequency 2021]]/100*365</f>
        <v>18.5593375</v>
      </c>
      <c r="P6874" s="0" t="n">
        <f aca="false">Table1[[#This Row],[Flared days/year]]/12</f>
        <v>1.54661145833333</v>
      </c>
      <c r="Q6874" s="2" t="n">
        <f aca="false">Table1[[#This Row],['#days per month]]-P6930</f>
        <v>0.568298916666667</v>
      </c>
    </row>
    <row r="6875" customFormat="false" ht="15.75" hidden="false" customHeight="false" outlineLevel="0" collapsed="false">
      <c r="A6875" s="0" t="s">
        <v>240</v>
      </c>
      <c r="B6875" s="0" t="s">
        <v>241</v>
      </c>
      <c r="C6875" s="0" t="s">
        <v>7054</v>
      </c>
      <c r="D6875" s="0" t="n">
        <v>7655</v>
      </c>
      <c r="E6875" s="0" t="n">
        <v>25.107823</v>
      </c>
      <c r="F6875" s="0" t="n">
        <v>48.066944</v>
      </c>
      <c r="G6875" s="0" t="n">
        <v>0.003579158055</v>
      </c>
      <c r="H6875" s="0" t="n">
        <v>1650.22</v>
      </c>
      <c r="I6875" s="0" t="n">
        <v>1.6015</v>
      </c>
      <c r="J6875" s="0" t="n">
        <v>2.27272999999999</v>
      </c>
      <c r="K6875" s="0" t="n">
        <v>396</v>
      </c>
      <c r="L6875" s="0" t="s">
        <v>20</v>
      </c>
      <c r="M6875" s="0" t="n">
        <f aca="false">35.3*G6875</f>
        <v>0.1263442793415</v>
      </c>
      <c r="N6875" s="0" t="n">
        <f aca="false">M6875*1000/365</f>
        <v>0.346148710524657</v>
      </c>
      <c r="O6875" s="0" t="n">
        <f aca="false">Table1[[#This Row],[Detection frequency 2021]]/100*365</f>
        <v>8.29546449999996</v>
      </c>
      <c r="P6875" s="2" t="n">
        <f aca="false">Table1[[#This Row],[Flared days/year]]/12</f>
        <v>0.69128870833333</v>
      </c>
      <c r="Q6875" s="2"/>
    </row>
    <row r="6876" customFormat="false" ht="15.75" hidden="true" customHeight="false" outlineLevel="0" collapsed="false">
      <c r="A6876" s="0" t="s">
        <v>645</v>
      </c>
      <c r="B6876" s="0" t="s">
        <v>646</v>
      </c>
      <c r="C6876" s="0" t="s">
        <v>7055</v>
      </c>
      <c r="D6876" s="0" t="n">
        <v>1473</v>
      </c>
      <c r="E6876" s="0" t="n">
        <v>31.766137</v>
      </c>
      <c r="F6876" s="0" t="n">
        <v>-103.886935999999</v>
      </c>
      <c r="G6876" s="0" t="n">
        <v>0.000587470942</v>
      </c>
      <c r="H6876" s="0" t="n">
        <v>1904.35</v>
      </c>
      <c r="I6876" s="0" t="n">
        <v>3.2958</v>
      </c>
      <c r="J6876" s="0" t="n">
        <v>3.53981999999999</v>
      </c>
      <c r="K6876" s="0" t="n">
        <v>339</v>
      </c>
      <c r="L6876" s="0" t="s">
        <v>20</v>
      </c>
      <c r="M6876" s="0" t="n">
        <f aca="false">35.3*G6876</f>
        <v>0.0207377242526</v>
      </c>
      <c r="N6876" s="0" t="n">
        <f aca="false">M6876*1000/365</f>
        <v>0.0568156828838356</v>
      </c>
      <c r="O6876" s="0" t="n">
        <f aca="false">Table1[[#This Row],[Detection frequency 2021]]/100*365</f>
        <v>12.920343</v>
      </c>
      <c r="P6876" s="0" t="n">
        <f aca="false">Table1[[#This Row],[Flared days/year]]/12</f>
        <v>1.07669525</v>
      </c>
      <c r="Q6876" s="2" t="n">
        <f aca="false">Table1[[#This Row],['#days per month]]-P6932</f>
        <v>-0.371716000000003</v>
      </c>
    </row>
    <row r="6877" customFormat="false" ht="15.75" hidden="true" customHeight="false" outlineLevel="0" collapsed="false">
      <c r="A6877" s="0" t="s">
        <v>28</v>
      </c>
      <c r="B6877" s="0" t="s">
        <v>29</v>
      </c>
      <c r="C6877" s="0" t="s">
        <v>7056</v>
      </c>
      <c r="D6877" s="0" t="n">
        <v>7713</v>
      </c>
      <c r="E6877" s="0" t="n">
        <v>31.27482</v>
      </c>
      <c r="F6877" s="0" t="n">
        <v>48.574201</v>
      </c>
      <c r="G6877" s="0" t="n">
        <v>0.000587415171299999</v>
      </c>
      <c r="H6877" s="0" t="n">
        <v>1226.33</v>
      </c>
      <c r="I6877" s="0" t="n">
        <v>1.6015</v>
      </c>
      <c r="J6877" s="0" t="n">
        <v>3.80711</v>
      </c>
      <c r="K6877" s="0" t="n">
        <v>394</v>
      </c>
      <c r="L6877" s="0" t="s">
        <v>20</v>
      </c>
      <c r="M6877" s="0" t="n">
        <f aca="false">35.3*G6877</f>
        <v>0.02073575554689</v>
      </c>
      <c r="N6877" s="0" t="n">
        <f aca="false">M6877*1000/365</f>
        <v>0.0568102891695616</v>
      </c>
      <c r="O6877" s="0" t="n">
        <f aca="false">Table1[[#This Row],[Detection frequency 2021]]/100*365</f>
        <v>13.8959515</v>
      </c>
      <c r="P6877" s="0" t="n">
        <f aca="false">Table1[[#This Row],[Flared days/year]]/12</f>
        <v>1.15799595833333</v>
      </c>
      <c r="Q6877" s="2" t="n">
        <f aca="false">Table1[[#This Row],['#days per month]]-P6933</f>
        <v>0.480397791666667</v>
      </c>
    </row>
    <row r="6878" customFormat="false" ht="15.75" hidden="true" customHeight="false" outlineLevel="0" collapsed="false">
      <c r="A6878" s="0" t="s">
        <v>788</v>
      </c>
      <c r="B6878" s="0" t="s">
        <v>789</v>
      </c>
      <c r="C6878" s="0" t="s">
        <v>7057</v>
      </c>
      <c r="D6878" s="0" t="n">
        <v>11996</v>
      </c>
      <c r="E6878" s="0" t="n">
        <v>-6.409875</v>
      </c>
      <c r="F6878" s="0" t="n">
        <v>108.126688999999</v>
      </c>
      <c r="G6878" s="0" t="n">
        <v>0.0005864347811</v>
      </c>
      <c r="H6878" s="0" t="n">
        <v>1745.36</v>
      </c>
      <c r="I6878" s="0" t="n">
        <v>1.6015</v>
      </c>
      <c r="J6878" s="0" t="n">
        <v>4.80769</v>
      </c>
      <c r="K6878" s="0" t="n">
        <v>104</v>
      </c>
      <c r="L6878" s="0" t="s">
        <v>20</v>
      </c>
      <c r="M6878" s="0" t="n">
        <f aca="false">35.3*G6878</f>
        <v>0.02070114777283</v>
      </c>
      <c r="N6878" s="0" t="n">
        <f aca="false">M6878*1000/365</f>
        <v>0.0567154733502192</v>
      </c>
      <c r="O6878" s="0" t="n">
        <f aca="false">Table1[[#This Row],[Detection frequency 2021]]/100*365</f>
        <v>17.5480685</v>
      </c>
      <c r="P6878" s="0" t="n">
        <f aca="false">Table1[[#This Row],[Flared days/year]]/12</f>
        <v>1.46233904166667</v>
      </c>
      <c r="Q6878" s="2" t="n">
        <f aca="false">Table1[[#This Row],['#days per month]]-P6934</f>
        <v>0.965063041666667</v>
      </c>
    </row>
    <row r="6879" customFormat="false" ht="15.75" hidden="true" customHeight="false" outlineLevel="0" collapsed="false">
      <c r="A6879" s="0" t="s">
        <v>645</v>
      </c>
      <c r="B6879" s="0" t="s">
        <v>646</v>
      </c>
      <c r="C6879" s="0" t="s">
        <v>7058</v>
      </c>
      <c r="D6879" s="0" t="n">
        <v>1354</v>
      </c>
      <c r="E6879" s="0" t="n">
        <v>31.766338</v>
      </c>
      <c r="F6879" s="0" t="n">
        <v>-104.037775</v>
      </c>
      <c r="G6879" s="0" t="n">
        <v>0.0005847440483</v>
      </c>
      <c r="H6879" s="0" t="n">
        <v>1845.64</v>
      </c>
      <c r="I6879" s="0" t="n">
        <v>1.62283</v>
      </c>
      <c r="J6879" s="0" t="n">
        <v>2.0649</v>
      </c>
      <c r="K6879" s="0" t="n">
        <v>339</v>
      </c>
      <c r="L6879" s="0" t="s">
        <v>20</v>
      </c>
      <c r="M6879" s="0" t="n">
        <f aca="false">35.3*G6879</f>
        <v>0.02064146490499</v>
      </c>
      <c r="N6879" s="0" t="n">
        <f aca="false">M6879*1000/365</f>
        <v>0.0565519586438082</v>
      </c>
      <c r="O6879" s="0" t="n">
        <f aca="false">Table1[[#This Row],[Detection frequency 2021]]/100*365</f>
        <v>7.536885</v>
      </c>
      <c r="P6879" s="0" t="n">
        <f aca="false">Table1[[#This Row],[Flared days/year]]/12</f>
        <v>0.62807375</v>
      </c>
      <c r="Q6879" s="2" t="n">
        <f aca="false">Table1[[#This Row],['#days per month]]-P6935</f>
        <v>0.132151291666667</v>
      </c>
    </row>
    <row r="6880" customFormat="false" ht="15.75" hidden="true" customHeight="false" outlineLevel="0" collapsed="false">
      <c r="A6880" s="0" t="s">
        <v>598</v>
      </c>
      <c r="B6880" s="0" t="s">
        <v>599</v>
      </c>
      <c r="C6880" s="0" t="s">
        <v>7059</v>
      </c>
      <c r="D6880" s="0" t="n">
        <v>359</v>
      </c>
      <c r="E6880" s="0" t="n">
        <v>55.0718689999999</v>
      </c>
      <c r="F6880" s="0" t="n">
        <v>-110.531898</v>
      </c>
      <c r="G6880" s="0" t="n">
        <v>0.0005847176306</v>
      </c>
      <c r="H6880" s="0" t="n">
        <v>1830.05</v>
      </c>
      <c r="I6880" s="0" t="n">
        <v>3.34413</v>
      </c>
      <c r="J6880" s="0" t="n">
        <v>1.30718999999999</v>
      </c>
      <c r="K6880" s="0" t="n">
        <v>306</v>
      </c>
      <c r="L6880" s="0" t="s">
        <v>20</v>
      </c>
      <c r="M6880" s="0" t="n">
        <f aca="false">35.3*G6880</f>
        <v>0.02064053236018</v>
      </c>
      <c r="N6880" s="0" t="n">
        <f aca="false">M6880*1000/365</f>
        <v>0.0565494037265205</v>
      </c>
      <c r="O6880" s="0" t="n">
        <f aca="false">Table1[[#This Row],[Detection frequency 2021]]/100*365</f>
        <v>4.77124349999996</v>
      </c>
      <c r="P6880" s="0" t="n">
        <f aca="false">Table1[[#This Row],[Flared days/year]]/12</f>
        <v>0.397603624999997</v>
      </c>
      <c r="Q6880" s="2" t="n">
        <f aca="false">Table1[[#This Row],['#days per month]]-P6936</f>
        <v>0.10013014583333</v>
      </c>
    </row>
    <row r="6881" customFormat="false" ht="15.75" hidden="true" customHeight="false" outlineLevel="0" collapsed="false">
      <c r="A6881" s="0" t="s">
        <v>645</v>
      </c>
      <c r="B6881" s="0" t="s">
        <v>646</v>
      </c>
      <c r="C6881" s="0" t="s">
        <v>7060</v>
      </c>
      <c r="D6881" s="0" t="n">
        <v>1304</v>
      </c>
      <c r="E6881" s="0" t="n">
        <v>32.072019</v>
      </c>
      <c r="F6881" s="0" t="n">
        <v>-104.101002</v>
      </c>
      <c r="G6881" s="0" t="n">
        <v>0.0005845297714</v>
      </c>
      <c r="H6881" s="0" t="n">
        <v>1898.5</v>
      </c>
      <c r="I6881" s="0" t="n">
        <v>1.6015</v>
      </c>
      <c r="J6881" s="0" t="n">
        <v>0.874636</v>
      </c>
      <c r="K6881" s="0" t="n">
        <v>343</v>
      </c>
      <c r="L6881" s="0" t="s">
        <v>20</v>
      </c>
      <c r="M6881" s="0" t="n">
        <f aca="false">35.3*G6881</f>
        <v>0.02063390093042</v>
      </c>
      <c r="N6881" s="0" t="n">
        <f aca="false">M6881*1000/365</f>
        <v>0.0565312354258082</v>
      </c>
      <c r="O6881" s="0" t="n">
        <f aca="false">Table1[[#This Row],[Detection frequency 2021]]/100*365</f>
        <v>3.1924214</v>
      </c>
      <c r="P6881" s="0" t="n">
        <f aca="false">Table1[[#This Row],[Flared days/year]]/12</f>
        <v>0.266035116666667</v>
      </c>
      <c r="Q6881" s="2" t="n">
        <f aca="false">Table1[[#This Row],['#days per month]]-P6937</f>
        <v>-0.4826833</v>
      </c>
    </row>
    <row r="6882" customFormat="false" ht="15.75" hidden="true" customHeight="false" outlineLevel="0" collapsed="false">
      <c r="A6882" s="0" t="s">
        <v>161</v>
      </c>
      <c r="B6882" s="0" t="s">
        <v>162</v>
      </c>
      <c r="C6882" s="0" t="s">
        <v>7061</v>
      </c>
      <c r="D6882" s="0" t="n">
        <v>9685</v>
      </c>
      <c r="E6882" s="0" t="n">
        <v>40.7258099999999</v>
      </c>
      <c r="F6882" s="0" t="n">
        <v>83.203505</v>
      </c>
      <c r="G6882" s="0" t="n">
        <v>0.0005836168931</v>
      </c>
      <c r="H6882" s="0" t="n">
        <v>1675.83</v>
      </c>
      <c r="I6882" s="0" t="n">
        <v>1.6015</v>
      </c>
      <c r="J6882" s="0" t="n">
        <v>2.80899</v>
      </c>
      <c r="K6882" s="0" t="n">
        <v>356</v>
      </c>
      <c r="L6882" s="0" t="s">
        <v>20</v>
      </c>
      <c r="M6882" s="0" t="n">
        <f aca="false">35.3*G6882</f>
        <v>0.02060167632643</v>
      </c>
      <c r="N6882" s="0" t="n">
        <f aca="false">M6882*1000/365</f>
        <v>0.0564429488395343</v>
      </c>
      <c r="O6882" s="0" t="n">
        <f aca="false">Table1[[#This Row],[Detection frequency 2021]]/100*365</f>
        <v>10.2528135</v>
      </c>
      <c r="P6882" s="0" t="n">
        <f aca="false">Table1[[#This Row],[Flared days/year]]/12</f>
        <v>0.854401125</v>
      </c>
      <c r="Q6882" s="2" t="n">
        <f aca="false">Table1[[#This Row],['#days per month]]-P6938</f>
        <v>-0.928645166666666</v>
      </c>
    </row>
    <row r="6883" customFormat="false" ht="15.75" hidden="true" customHeight="false" outlineLevel="0" collapsed="false">
      <c r="A6883" s="0" t="s">
        <v>1160</v>
      </c>
      <c r="B6883" s="0" t="s">
        <v>1161</v>
      </c>
      <c r="C6883" s="0" t="s">
        <v>7062</v>
      </c>
      <c r="D6883" s="0" t="n">
        <v>9977</v>
      </c>
      <c r="E6883" s="0" t="n">
        <v>25.32638</v>
      </c>
      <c r="F6883" s="0" t="n">
        <v>68.776029</v>
      </c>
      <c r="G6883" s="0" t="n">
        <v>0.000583555251799999</v>
      </c>
      <c r="H6883" s="0" t="n">
        <v>1803.56</v>
      </c>
      <c r="I6883" s="0" t="n">
        <v>1.6015</v>
      </c>
      <c r="J6883" s="0" t="n">
        <v>3.23449999999999</v>
      </c>
      <c r="K6883" s="0" t="n">
        <v>371</v>
      </c>
      <c r="L6883" s="0" t="s">
        <v>20</v>
      </c>
      <c r="M6883" s="0" t="n">
        <f aca="false">35.3*G6883</f>
        <v>0.02059950038854</v>
      </c>
      <c r="N6883" s="0" t="n">
        <f aca="false">M6883*1000/365</f>
        <v>0.0564369873658629</v>
      </c>
      <c r="O6883" s="0" t="n">
        <f aca="false">Table1[[#This Row],[Detection frequency 2021]]/100*365</f>
        <v>11.805925</v>
      </c>
      <c r="P6883" s="0" t="n">
        <f aca="false">Table1[[#This Row],[Flared days/year]]/12</f>
        <v>0.98382708333333</v>
      </c>
      <c r="Q6883" s="2" t="n">
        <f aca="false">Table1[[#This Row],['#days per month]]-P6939</f>
        <v>0.453302624999997</v>
      </c>
    </row>
    <row r="6884" customFormat="false" ht="15.75" hidden="true" customHeight="false" outlineLevel="0" collapsed="false">
      <c r="A6884" s="0" t="s">
        <v>645</v>
      </c>
      <c r="B6884" s="0" t="s">
        <v>646</v>
      </c>
      <c r="C6884" s="0" t="s">
        <v>7063</v>
      </c>
      <c r="D6884" s="0" t="n">
        <v>1422</v>
      </c>
      <c r="E6884" s="0" t="n">
        <v>31.738256</v>
      </c>
      <c r="F6884" s="0" t="n">
        <v>-103.945293999999</v>
      </c>
      <c r="G6884" s="0" t="n">
        <v>0.0005834936105</v>
      </c>
      <c r="H6884" s="0" t="n">
        <v>1828.21</v>
      </c>
      <c r="I6884" s="0" t="n">
        <v>2.18650999999999</v>
      </c>
      <c r="J6884" s="0" t="n">
        <v>5.65476</v>
      </c>
      <c r="K6884" s="0" t="n">
        <v>336</v>
      </c>
      <c r="L6884" s="0" t="s">
        <v>20</v>
      </c>
      <c r="M6884" s="0" t="n">
        <f aca="false">35.3*G6884</f>
        <v>0.02059732445065</v>
      </c>
      <c r="N6884" s="0" t="n">
        <f aca="false">M6884*1000/365</f>
        <v>0.0564310258921918</v>
      </c>
      <c r="O6884" s="0" t="n">
        <f aca="false">Table1[[#This Row],[Detection frequency 2021]]/100*365</f>
        <v>20.639874</v>
      </c>
      <c r="P6884" s="0" t="n">
        <f aca="false">Table1[[#This Row],[Flared days/year]]/12</f>
        <v>1.7199895</v>
      </c>
      <c r="Q6884" s="2" t="n">
        <f aca="false">Table1[[#This Row],['#days per month]]-P6940</f>
        <v>0.284395833333333</v>
      </c>
    </row>
    <row r="6885" customFormat="false" ht="15.75" hidden="true" customHeight="false" outlineLevel="0" collapsed="false">
      <c r="A6885" s="0" t="s">
        <v>645</v>
      </c>
      <c r="B6885" s="0" t="s">
        <v>646</v>
      </c>
      <c r="C6885" s="0" t="s">
        <v>7064</v>
      </c>
      <c r="D6885" s="0" t="n">
        <v>1850</v>
      </c>
      <c r="E6885" s="0" t="n">
        <v>31.912475</v>
      </c>
      <c r="F6885" s="0" t="n">
        <v>-103.505056</v>
      </c>
      <c r="G6885" s="0" t="n">
        <v>0.0005822872022</v>
      </c>
      <c r="H6885" s="0" t="n">
        <v>1875.27</v>
      </c>
      <c r="I6885" s="0" t="n">
        <v>1.6015</v>
      </c>
      <c r="J6885" s="0" t="n">
        <v>3.27381</v>
      </c>
      <c r="K6885" s="0" t="n">
        <v>336</v>
      </c>
      <c r="L6885" s="0" t="s">
        <v>20</v>
      </c>
      <c r="M6885" s="0" t="n">
        <f aca="false">35.3*G6885</f>
        <v>0.02055473823766</v>
      </c>
      <c r="N6885" s="0" t="n">
        <f aca="false">M6885*1000/365</f>
        <v>0.0563143513360548</v>
      </c>
      <c r="O6885" s="0" t="n">
        <f aca="false">Table1[[#This Row],[Detection frequency 2021]]/100*365</f>
        <v>11.9494065</v>
      </c>
      <c r="P6885" s="0" t="n">
        <f aca="false">Table1[[#This Row],[Flared days/year]]/12</f>
        <v>0.995783875</v>
      </c>
      <c r="Q6885" s="2" t="n">
        <f aca="false">Table1[[#This Row],['#days per month]]-P6941</f>
        <v>-0.23221908333333</v>
      </c>
    </row>
    <row r="6886" customFormat="false" ht="15.75" hidden="true" customHeight="false" outlineLevel="0" collapsed="false">
      <c r="A6886" s="0" t="s">
        <v>24</v>
      </c>
      <c r="B6886" s="0" t="s">
        <v>25</v>
      </c>
      <c r="C6886" s="0" t="s">
        <v>7065</v>
      </c>
      <c r="D6886" s="0" t="n">
        <v>8655</v>
      </c>
      <c r="E6886" s="0" t="n">
        <v>60.50269</v>
      </c>
      <c r="F6886" s="0" t="n">
        <v>65.1325849999999</v>
      </c>
      <c r="G6886" s="0" t="n">
        <v>0.0005822607845</v>
      </c>
      <c r="H6886" s="0" t="n">
        <v>1753.39</v>
      </c>
      <c r="I6886" s="0" t="n">
        <v>0.971551</v>
      </c>
      <c r="J6886" s="0" t="n">
        <v>5.28302</v>
      </c>
      <c r="K6886" s="0" t="n">
        <v>265</v>
      </c>
      <c r="L6886" s="0" t="s">
        <v>20</v>
      </c>
      <c r="M6886" s="0" t="n">
        <f aca="false">35.3*G6886</f>
        <v>0.02055380569285</v>
      </c>
      <c r="N6886" s="0" t="n">
        <f aca="false">M6886*1000/365</f>
        <v>0.0563117964187671</v>
      </c>
      <c r="O6886" s="0" t="n">
        <f aca="false">Table1[[#This Row],[Detection frequency 2021]]/100*365</f>
        <v>19.283023</v>
      </c>
      <c r="P6886" s="0" t="n">
        <f aca="false">Table1[[#This Row],[Flared days/year]]/12</f>
        <v>1.60691858333333</v>
      </c>
      <c r="Q6886" s="2" t="n">
        <f aca="false">Table1[[#This Row],['#days per month]]-P6942</f>
        <v>0.606371458333336</v>
      </c>
    </row>
    <row r="6887" customFormat="false" ht="15.75" hidden="true" customHeight="false" outlineLevel="0" collapsed="false">
      <c r="A6887" s="0" t="s">
        <v>582</v>
      </c>
      <c r="B6887" s="0" t="s">
        <v>583</v>
      </c>
      <c r="C6887" s="0" t="s">
        <v>7066</v>
      </c>
      <c r="D6887" s="0" t="n">
        <v>8358</v>
      </c>
      <c r="E6887" s="0" t="n">
        <v>24.51662</v>
      </c>
      <c r="F6887" s="0" t="n">
        <v>54.06666</v>
      </c>
      <c r="G6887" s="0" t="n">
        <v>0.0003017635165</v>
      </c>
      <c r="H6887" s="0" t="n">
        <v>1825.44</v>
      </c>
      <c r="I6887" s="0" t="n">
        <v>1.6015</v>
      </c>
      <c r="J6887" s="0" t="n">
        <v>1.83245999999999</v>
      </c>
      <c r="K6887" s="0" t="n">
        <v>382</v>
      </c>
      <c r="L6887" s="0" t="s">
        <v>20</v>
      </c>
      <c r="M6887" s="0" t="n">
        <f aca="false">35.3*G6887</f>
        <v>0.01065225213245</v>
      </c>
      <c r="N6887" s="0" t="n">
        <f aca="false">M6887*1000/365</f>
        <v>0.0291842524176712</v>
      </c>
      <c r="O6887" s="0" t="n">
        <f aca="false">Table1[[#This Row],[Detection frequency 2021]]/100*365</f>
        <v>6.68847899999996</v>
      </c>
      <c r="P6887" s="0" t="n">
        <f aca="false">Table1[[#This Row],[Flared days/year]]/12</f>
        <v>0.557373249999997</v>
      </c>
      <c r="Q6887" s="2" t="n">
        <f aca="false">Table1[[#This Row],['#days per month]]-P6943</f>
        <v>-0.334321750000003</v>
      </c>
    </row>
    <row r="6888" customFormat="false" ht="15.75" hidden="true" customHeight="false" outlineLevel="0" collapsed="false">
      <c r="A6888" s="0" t="s">
        <v>17</v>
      </c>
      <c r="B6888" s="0" t="s">
        <v>18</v>
      </c>
      <c r="C6888" s="0" t="s">
        <v>7067</v>
      </c>
      <c r="D6888" s="0" t="n">
        <v>4285</v>
      </c>
      <c r="E6888" s="0" t="n">
        <v>9.18334799999999</v>
      </c>
      <c r="F6888" s="0" t="n">
        <v>-63.914203</v>
      </c>
      <c r="G6888" s="0" t="n">
        <v>0.0005819878016</v>
      </c>
      <c r="H6888" s="0" t="n">
        <v>1795.73</v>
      </c>
      <c r="I6888" s="0" t="n">
        <v>3.12524</v>
      </c>
      <c r="J6888" s="0" t="n">
        <v>4.27807</v>
      </c>
      <c r="K6888" s="0" t="n">
        <v>187</v>
      </c>
      <c r="L6888" s="0" t="s">
        <v>20</v>
      </c>
      <c r="M6888" s="0" t="n">
        <f aca="false">35.3*G6888</f>
        <v>0.02054416939648</v>
      </c>
      <c r="N6888" s="0" t="n">
        <f aca="false">M6888*1000/365</f>
        <v>0.0562853956067945</v>
      </c>
      <c r="O6888" s="0" t="n">
        <f aca="false">Table1[[#This Row],[Detection frequency 2021]]/100*365</f>
        <v>15.6149555</v>
      </c>
      <c r="P6888" s="0" t="n">
        <f aca="false">Table1[[#This Row],[Flared days/year]]/12</f>
        <v>1.30124629166667</v>
      </c>
      <c r="Q6888" s="2" t="n">
        <f aca="false">Table1[[#This Row],['#days per month]]-P6944</f>
        <v>0.141665625000003</v>
      </c>
    </row>
    <row r="6889" customFormat="false" ht="15.75" hidden="true" customHeight="false" outlineLevel="0" collapsed="false">
      <c r="A6889" s="0" t="s">
        <v>645</v>
      </c>
      <c r="B6889" s="0" t="s">
        <v>646</v>
      </c>
      <c r="C6889" s="0" t="s">
        <v>7068</v>
      </c>
      <c r="D6889" s="0" t="n">
        <v>4030</v>
      </c>
      <c r="E6889" s="0" t="n">
        <v>31.985564</v>
      </c>
      <c r="F6889" s="0" t="n">
        <v>-88.834304</v>
      </c>
      <c r="G6889" s="0" t="n">
        <v>0.0005818028777</v>
      </c>
      <c r="H6889" s="0" t="n">
        <v>1876.09</v>
      </c>
      <c r="I6889" s="0" t="n">
        <v>1.6015</v>
      </c>
      <c r="J6889" s="0" t="n">
        <v>6.06061</v>
      </c>
      <c r="K6889" s="0" t="n">
        <v>264</v>
      </c>
      <c r="L6889" s="0" t="s">
        <v>20</v>
      </c>
      <c r="M6889" s="0" t="n">
        <f aca="false">35.3*G6889</f>
        <v>0.02053764158281</v>
      </c>
      <c r="N6889" s="0" t="n">
        <f aca="false">M6889*1000/365</f>
        <v>0.0562675111857808</v>
      </c>
      <c r="O6889" s="0" t="n">
        <f aca="false">Table1[[#This Row],[Detection frequency 2021]]/100*365</f>
        <v>22.1212265</v>
      </c>
      <c r="P6889" s="0" t="n">
        <f aca="false">Table1[[#This Row],[Flared days/year]]/12</f>
        <v>1.84343554166667</v>
      </c>
      <c r="Q6889" s="2" t="n">
        <f aca="false">Table1[[#This Row],['#days per month]]-P6945</f>
        <v>0.19929</v>
      </c>
    </row>
    <row r="6890" customFormat="false" ht="15.75" hidden="true" customHeight="false" outlineLevel="0" collapsed="false">
      <c r="A6890" s="0" t="s">
        <v>598</v>
      </c>
      <c r="B6890" s="0" t="s">
        <v>599</v>
      </c>
      <c r="C6890" s="0" t="s">
        <v>7069</v>
      </c>
      <c r="D6890" s="0" t="n">
        <v>29</v>
      </c>
      <c r="E6890" s="0" t="n">
        <v>59.192402</v>
      </c>
      <c r="F6890" s="0" t="n">
        <v>-120.512554</v>
      </c>
      <c r="G6890" s="0" t="n">
        <v>0.0005810308938</v>
      </c>
      <c r="H6890" s="0" t="n">
        <v>1841.88</v>
      </c>
      <c r="I6890" s="0" t="n">
        <v>1.6015</v>
      </c>
      <c r="J6890" s="0" t="n">
        <v>3.55986999999999</v>
      </c>
      <c r="K6890" s="0" t="n">
        <v>309</v>
      </c>
      <c r="L6890" s="0" t="s">
        <v>20</v>
      </c>
      <c r="M6890" s="0" t="n">
        <f aca="false">35.3*G6890</f>
        <v>0.02051039055114</v>
      </c>
      <c r="N6890" s="0" t="n">
        <f aca="false">M6890*1000/365</f>
        <v>0.0561928508250411</v>
      </c>
      <c r="O6890" s="0" t="n">
        <f aca="false">Table1[[#This Row],[Detection frequency 2021]]/100*365</f>
        <v>12.9935255</v>
      </c>
      <c r="P6890" s="0" t="n">
        <f aca="false">Table1[[#This Row],[Flared days/year]]/12</f>
        <v>1.08279379166666</v>
      </c>
      <c r="Q6890" s="2" t="n">
        <f aca="false">Table1[[#This Row],['#days per month]]-P6946</f>
        <v>-0.287324958333337</v>
      </c>
    </row>
    <row r="6891" customFormat="false" ht="15.75" hidden="true" customHeight="false" outlineLevel="0" collapsed="false">
      <c r="A6891" s="0" t="s">
        <v>645</v>
      </c>
      <c r="B6891" s="0" t="s">
        <v>646</v>
      </c>
      <c r="C6891" s="0" t="s">
        <v>7070</v>
      </c>
      <c r="D6891" s="0" t="n">
        <v>2651</v>
      </c>
      <c r="E6891" s="0" t="n">
        <v>32.38817</v>
      </c>
      <c r="F6891" s="0" t="n">
        <v>-101.563186</v>
      </c>
      <c r="G6891" s="0" t="n">
        <v>0.000581001540799999</v>
      </c>
      <c r="H6891" s="0" t="n">
        <v>1999.56</v>
      </c>
      <c r="I6891" s="0" t="n">
        <v>1.6015</v>
      </c>
      <c r="J6891" s="0" t="n">
        <v>2.65487</v>
      </c>
      <c r="K6891" s="0" t="n">
        <v>339</v>
      </c>
      <c r="L6891" s="0" t="s">
        <v>20</v>
      </c>
      <c r="M6891" s="0" t="n">
        <f aca="false">35.3*G6891</f>
        <v>0.02050935439024</v>
      </c>
      <c r="N6891" s="0" t="n">
        <f aca="false">M6891*1000/365</f>
        <v>0.0561900120280547</v>
      </c>
      <c r="O6891" s="0" t="n">
        <f aca="false">Table1[[#This Row],[Detection frequency 2021]]/100*365</f>
        <v>9.6902755</v>
      </c>
      <c r="P6891" s="0" t="n">
        <f aca="false">Table1[[#This Row],[Flared days/year]]/12</f>
        <v>0.807522958333333</v>
      </c>
      <c r="Q6891" s="2" t="n">
        <f aca="false">Table1[[#This Row],['#days per month]]-P6947</f>
        <v>-0.271082458333334</v>
      </c>
    </row>
    <row r="6892" customFormat="false" ht="15.75" hidden="true" customHeight="false" outlineLevel="0" collapsed="false">
      <c r="A6892" s="0" t="s">
        <v>645</v>
      </c>
      <c r="B6892" s="0" t="s">
        <v>646</v>
      </c>
      <c r="C6892" s="0" t="s">
        <v>7071</v>
      </c>
      <c r="D6892" s="0" t="n">
        <v>1160</v>
      </c>
      <c r="E6892" s="0" t="n">
        <v>34.343651</v>
      </c>
      <c r="F6892" s="0" t="n">
        <v>-119.012169</v>
      </c>
      <c r="G6892" s="0" t="n">
        <v>0.0005803499042</v>
      </c>
      <c r="H6892" s="0" t="n">
        <v>1964.98</v>
      </c>
      <c r="I6892" s="0" t="n">
        <v>1.6015</v>
      </c>
      <c r="J6892" s="0" t="n">
        <v>2.58216</v>
      </c>
      <c r="K6892" s="0" t="n">
        <v>426</v>
      </c>
      <c r="L6892" s="0" t="s">
        <v>20</v>
      </c>
      <c r="M6892" s="0" t="n">
        <f aca="false">35.3*G6892</f>
        <v>0.02048635161826</v>
      </c>
      <c r="N6892" s="0" t="n">
        <f aca="false">M6892*1000/365</f>
        <v>0.0561269907349589</v>
      </c>
      <c r="O6892" s="0" t="n">
        <f aca="false">Table1[[#This Row],[Detection frequency 2021]]/100*365</f>
        <v>9.424884</v>
      </c>
      <c r="P6892" s="0" t="n">
        <f aca="false">Table1[[#This Row],[Flared days/year]]/12</f>
        <v>0.785407</v>
      </c>
      <c r="Q6892" s="2" t="n">
        <f aca="false">Table1[[#This Row],['#days per month]]-P6948</f>
        <v>-0.352632583333333</v>
      </c>
    </row>
    <row r="6893" customFormat="false" ht="15.75" hidden="true" customHeight="false" outlineLevel="0" collapsed="false">
      <c r="A6893" s="0" t="s">
        <v>645</v>
      </c>
      <c r="B6893" s="0" t="s">
        <v>646</v>
      </c>
      <c r="C6893" s="0" t="s">
        <v>7072</v>
      </c>
      <c r="D6893" s="0" t="n">
        <v>2671</v>
      </c>
      <c r="E6893" s="0" t="n">
        <v>32.371657</v>
      </c>
      <c r="F6893" s="0" t="n">
        <v>-101.5076</v>
      </c>
      <c r="G6893" s="0" t="n">
        <v>0.0005793519022</v>
      </c>
      <c r="H6893" s="0" t="n">
        <v>1886.79</v>
      </c>
      <c r="I6893" s="0" t="n">
        <v>3.05661</v>
      </c>
      <c r="J6893" s="0" t="n">
        <v>1.14613</v>
      </c>
      <c r="K6893" s="0" t="n">
        <v>349</v>
      </c>
      <c r="L6893" s="0" t="s">
        <v>20</v>
      </c>
      <c r="M6893" s="0" t="n">
        <f aca="false">35.3*G6893</f>
        <v>0.02045112214766</v>
      </c>
      <c r="N6893" s="0" t="n">
        <f aca="false">M6893*1000/365</f>
        <v>0.0560304716374247</v>
      </c>
      <c r="O6893" s="0" t="n">
        <f aca="false">Table1[[#This Row],[Detection frequency 2021]]/100*365</f>
        <v>4.1833745</v>
      </c>
      <c r="P6893" s="0" t="n">
        <f aca="false">Table1[[#This Row],[Flared days/year]]/12</f>
        <v>0.348614541666667</v>
      </c>
      <c r="Q6893" s="2" t="n">
        <f aca="false">Table1[[#This Row],['#days per month]]-P6949</f>
        <v>-1.44764475</v>
      </c>
    </row>
    <row r="6894" customFormat="false" ht="15.75" hidden="true" customHeight="false" outlineLevel="0" collapsed="false">
      <c r="A6894" s="0" t="s">
        <v>35</v>
      </c>
      <c r="B6894" s="0" t="s">
        <v>36</v>
      </c>
      <c r="C6894" s="0" t="s">
        <v>7073</v>
      </c>
      <c r="D6894" s="0" t="n">
        <v>3799</v>
      </c>
      <c r="E6894" s="0" t="n">
        <v>17.813363</v>
      </c>
      <c r="F6894" s="0" t="n">
        <v>-93.12908</v>
      </c>
      <c r="G6894" s="0" t="n">
        <v>0.000578958572</v>
      </c>
      <c r="H6894" s="0" t="n">
        <v>2013.14</v>
      </c>
      <c r="I6894" s="0" t="n">
        <v>1.6015</v>
      </c>
      <c r="J6894" s="0" t="n">
        <v>4.30108</v>
      </c>
      <c r="K6894" s="0" t="n">
        <v>186</v>
      </c>
      <c r="L6894" s="0" t="s">
        <v>20</v>
      </c>
      <c r="M6894" s="0" t="n">
        <f aca="false">35.3*G6894</f>
        <v>0.0204372375916</v>
      </c>
      <c r="N6894" s="0" t="n">
        <f aca="false">M6894*1000/365</f>
        <v>0.0559924317578082</v>
      </c>
      <c r="O6894" s="0" t="n">
        <f aca="false">Table1[[#This Row],[Detection frequency 2021]]/100*365</f>
        <v>15.698942</v>
      </c>
      <c r="P6894" s="0" t="n">
        <f aca="false">Table1[[#This Row],[Flared days/year]]/12</f>
        <v>1.30824516666667</v>
      </c>
      <c r="Q6894" s="2" t="n">
        <f aca="false">Table1[[#This Row],['#days per month]]-P6950</f>
        <v>-0.386525874999997</v>
      </c>
    </row>
    <row r="6895" customFormat="false" ht="15.75" hidden="false" customHeight="false" outlineLevel="0" collapsed="false">
      <c r="A6895" s="0" t="s">
        <v>240</v>
      </c>
      <c r="B6895" s="0" t="s">
        <v>241</v>
      </c>
      <c r="C6895" s="0" t="s">
        <v>7074</v>
      </c>
      <c r="D6895" s="0" t="n">
        <v>7847</v>
      </c>
      <c r="E6895" s="0" t="n">
        <v>25.329678</v>
      </c>
      <c r="F6895" s="0" t="n">
        <v>49.312409</v>
      </c>
      <c r="G6895" s="0" t="n">
        <v>0.0015950273435</v>
      </c>
      <c r="H6895" s="0" t="n">
        <v>1812.17</v>
      </c>
      <c r="I6895" s="0" t="n">
        <v>1.6015</v>
      </c>
      <c r="J6895" s="0" t="n">
        <v>2.23881</v>
      </c>
      <c r="K6895" s="0" t="n">
        <v>402</v>
      </c>
      <c r="L6895" s="0" t="s">
        <v>20</v>
      </c>
      <c r="M6895" s="0" t="n">
        <f aca="false">35.3*G6895</f>
        <v>0.05630446522555</v>
      </c>
      <c r="N6895" s="0" t="n">
        <f aca="false">M6895*1000/365</f>
        <v>0.154258808837123</v>
      </c>
      <c r="O6895" s="0" t="n">
        <f aca="false">Table1[[#This Row],[Detection frequency 2021]]/100*365</f>
        <v>8.1716565</v>
      </c>
      <c r="P6895" s="2" t="n">
        <f aca="false">Table1[[#This Row],[Flared days/year]]/12</f>
        <v>0.680971375</v>
      </c>
      <c r="Q6895" s="2"/>
    </row>
    <row r="6896" customFormat="false" ht="15.75" hidden="true" customHeight="false" outlineLevel="0" collapsed="false">
      <c r="A6896" s="0" t="s">
        <v>645</v>
      </c>
      <c r="B6896" s="0" t="s">
        <v>646</v>
      </c>
      <c r="C6896" s="0" t="s">
        <v>7075</v>
      </c>
      <c r="D6896" s="0" t="n">
        <v>3106</v>
      </c>
      <c r="E6896" s="0" t="n">
        <v>28.636526</v>
      </c>
      <c r="F6896" s="0" t="n">
        <v>-98.226899</v>
      </c>
      <c r="G6896" s="0" t="n">
        <v>0.0005786386243</v>
      </c>
      <c r="H6896" s="0" t="n">
        <v>1997.54</v>
      </c>
      <c r="I6896" s="0" t="n">
        <v>1.6015</v>
      </c>
      <c r="J6896" s="0" t="n">
        <v>2.46914</v>
      </c>
      <c r="K6896" s="0" t="n">
        <v>324</v>
      </c>
      <c r="L6896" s="0" t="s">
        <v>20</v>
      </c>
      <c r="M6896" s="0" t="n">
        <f aca="false">35.3*G6896</f>
        <v>0.02042594343779</v>
      </c>
      <c r="N6896" s="0" t="n">
        <f aca="false">M6896*1000/365</f>
        <v>0.0559614888706575</v>
      </c>
      <c r="O6896" s="0" t="n">
        <f aca="false">Table1[[#This Row],[Detection frequency 2021]]/100*365</f>
        <v>9.012361</v>
      </c>
      <c r="P6896" s="0" t="n">
        <f aca="false">Table1[[#This Row],[Flared days/year]]/12</f>
        <v>0.751030083333333</v>
      </c>
      <c r="Q6896" s="2" t="n">
        <f aca="false">Table1[[#This Row],['#days per month]]-P6952</f>
        <v>0.385665083333333</v>
      </c>
    </row>
    <row r="6897" customFormat="false" ht="15.75" hidden="true" customHeight="false" outlineLevel="0" collapsed="false">
      <c r="A6897" s="0" t="s">
        <v>645</v>
      </c>
      <c r="B6897" s="0" t="s">
        <v>646</v>
      </c>
      <c r="C6897" s="0" t="s">
        <v>7076</v>
      </c>
      <c r="D6897" s="0" t="n">
        <v>574</v>
      </c>
      <c r="E6897" s="0" t="n">
        <v>48.112767</v>
      </c>
      <c r="F6897" s="0" t="n">
        <v>-103.370613</v>
      </c>
      <c r="G6897" s="0" t="n">
        <v>0.0005785564359</v>
      </c>
      <c r="H6897" s="0" t="n">
        <v>1897.55</v>
      </c>
      <c r="I6897" s="0" t="n">
        <v>1.6015</v>
      </c>
      <c r="J6897" s="0" t="n">
        <v>1.74419</v>
      </c>
      <c r="K6897" s="0" t="n">
        <v>344</v>
      </c>
      <c r="L6897" s="0" t="s">
        <v>20</v>
      </c>
      <c r="M6897" s="0" t="n">
        <f aca="false">35.3*G6897</f>
        <v>0.02042304218727</v>
      </c>
      <c r="N6897" s="0" t="n">
        <f aca="false">M6897*1000/365</f>
        <v>0.0559535402390959</v>
      </c>
      <c r="O6897" s="0" t="n">
        <f aca="false">Table1[[#This Row],[Detection frequency 2021]]/100*365</f>
        <v>6.3662935</v>
      </c>
      <c r="P6897" s="0" t="n">
        <f aca="false">Table1[[#This Row],[Flared days/year]]/12</f>
        <v>0.530524458333333</v>
      </c>
      <c r="Q6897" s="2" t="n">
        <f aca="false">Table1[[#This Row],['#days per month]]-P6953</f>
        <v>-1.10477895833333</v>
      </c>
    </row>
    <row r="6898" customFormat="false" ht="15.75" hidden="true" customHeight="false" outlineLevel="0" collapsed="false">
      <c r="A6898" s="0" t="s">
        <v>645</v>
      </c>
      <c r="B6898" s="0" t="s">
        <v>646</v>
      </c>
      <c r="C6898" s="0" t="s">
        <v>7077</v>
      </c>
      <c r="D6898" s="0" t="n">
        <v>1512</v>
      </c>
      <c r="E6898" s="0" t="n">
        <v>31.6407609999999</v>
      </c>
      <c r="F6898" s="0" t="n">
        <v>-103.841006999999</v>
      </c>
      <c r="G6898" s="0" t="n">
        <v>0.0005785535006</v>
      </c>
      <c r="H6898" s="0" t="n">
        <v>1807.31</v>
      </c>
      <c r="I6898" s="0" t="n">
        <v>0.787211</v>
      </c>
      <c r="J6898" s="0" t="n">
        <v>2.95858</v>
      </c>
      <c r="K6898" s="0" t="n">
        <v>338</v>
      </c>
      <c r="L6898" s="0" t="s">
        <v>20</v>
      </c>
      <c r="M6898" s="0" t="n">
        <f aca="false">35.3*G6898</f>
        <v>0.02042293857118</v>
      </c>
      <c r="N6898" s="0" t="n">
        <f aca="false">M6898*1000/365</f>
        <v>0.0559532563593973</v>
      </c>
      <c r="O6898" s="0" t="n">
        <f aca="false">Table1[[#This Row],[Detection frequency 2021]]/100*365</f>
        <v>10.798817</v>
      </c>
      <c r="P6898" s="0" t="n">
        <f aca="false">Table1[[#This Row],[Flared days/year]]/12</f>
        <v>0.899901416666667</v>
      </c>
      <c r="Q6898" s="2" t="n">
        <f aca="false">Table1[[#This Row],['#days per month]]-P6954</f>
        <v>0.0875878333333334</v>
      </c>
    </row>
    <row r="6899" customFormat="false" ht="15.75" hidden="true" customHeight="false" outlineLevel="0" collapsed="false">
      <c r="A6899" s="0" t="s">
        <v>1829</v>
      </c>
      <c r="B6899" s="0" t="s">
        <v>1830</v>
      </c>
      <c r="C6899" s="0" t="s">
        <v>7078</v>
      </c>
      <c r="D6899" s="0" t="n">
        <v>5109</v>
      </c>
      <c r="E6899" s="0" t="n">
        <v>60.491293</v>
      </c>
      <c r="F6899" s="0" t="n">
        <v>2.824965</v>
      </c>
      <c r="G6899" s="0" t="n">
        <v>0.0005783949944</v>
      </c>
      <c r="H6899" s="0" t="n">
        <v>1644.4</v>
      </c>
      <c r="I6899" s="0" t="n">
        <v>1.6015</v>
      </c>
      <c r="J6899" s="0" t="n">
        <v>4.23729</v>
      </c>
      <c r="K6899" s="0" t="n">
        <v>118</v>
      </c>
      <c r="L6899" s="0" t="s">
        <v>20</v>
      </c>
      <c r="M6899" s="0" t="n">
        <f aca="false">35.3*G6899</f>
        <v>0.02041734330232</v>
      </c>
      <c r="N6899" s="0" t="n">
        <f aca="false">M6899*1000/365</f>
        <v>0.0559379268556712</v>
      </c>
      <c r="O6899" s="0" t="n">
        <f aca="false">Table1[[#This Row],[Detection frequency 2021]]/100*365</f>
        <v>15.4661085</v>
      </c>
      <c r="P6899" s="0" t="n">
        <f aca="false">Table1[[#This Row],[Flared days/year]]/12</f>
        <v>1.288842375</v>
      </c>
      <c r="Q6899" s="2" t="n">
        <f aca="false">Table1[[#This Row],['#days per month]]-P6955</f>
        <v>0.780202708333333</v>
      </c>
    </row>
    <row r="6900" customFormat="false" ht="15.75" hidden="true" customHeight="false" outlineLevel="0" collapsed="false">
      <c r="A6900" s="0" t="s">
        <v>543</v>
      </c>
      <c r="B6900" s="0" t="s">
        <v>544</v>
      </c>
      <c r="C6900" s="0" t="s">
        <v>7079</v>
      </c>
      <c r="D6900" s="0" t="n">
        <v>12446</v>
      </c>
      <c r="E6900" s="0" t="n">
        <v>-24.044549</v>
      </c>
      <c r="F6900" s="0" t="n">
        <v>131.642283</v>
      </c>
      <c r="G6900" s="0" t="n">
        <v>0.0005780721114</v>
      </c>
      <c r="H6900" s="0" t="n">
        <v>1784.34</v>
      </c>
      <c r="I6900" s="0" t="n">
        <v>0.950280999999999</v>
      </c>
      <c r="J6900" s="0" t="n">
        <v>6.78466</v>
      </c>
      <c r="K6900" s="0" t="n">
        <v>339</v>
      </c>
      <c r="L6900" s="0" t="s">
        <v>20</v>
      </c>
      <c r="M6900" s="0" t="n">
        <f aca="false">35.3*G6900</f>
        <v>0.02040594553242</v>
      </c>
      <c r="N6900" s="0" t="n">
        <f aca="false">M6900*1000/365</f>
        <v>0.0559067000888219</v>
      </c>
      <c r="O6900" s="0" t="n">
        <f aca="false">Table1[[#This Row],[Detection frequency 2021]]/100*365</f>
        <v>24.764009</v>
      </c>
      <c r="P6900" s="0" t="n">
        <f aca="false">Table1[[#This Row],[Flared days/year]]/12</f>
        <v>2.06366741666667</v>
      </c>
      <c r="Q6900" s="2" t="n">
        <f aca="false">Table1[[#This Row],['#days per month]]-P6956</f>
        <v>0.137279541666667</v>
      </c>
    </row>
    <row r="6901" customFormat="false" ht="15.75" hidden="true" customHeight="false" outlineLevel="0" collapsed="false">
      <c r="A6901" s="0" t="s">
        <v>1681</v>
      </c>
      <c r="B6901" s="0" t="s">
        <v>1682</v>
      </c>
      <c r="C6901" s="0" t="s">
        <v>7080</v>
      </c>
      <c r="D6901" s="0" t="n">
        <v>10726</v>
      </c>
      <c r="E6901" s="0" t="n">
        <v>24.927689</v>
      </c>
      <c r="F6901" s="0" t="n">
        <v>91.91314</v>
      </c>
      <c r="G6901" s="0" t="n">
        <v>0.0005780134054</v>
      </c>
      <c r="H6901" s="0" t="n">
        <v>1973.62</v>
      </c>
      <c r="I6901" s="0" t="n">
        <v>1.6015</v>
      </c>
      <c r="J6901" s="0" t="n">
        <v>5.85774</v>
      </c>
      <c r="K6901" s="0" t="n">
        <v>239</v>
      </c>
      <c r="L6901" s="0" t="s">
        <v>20</v>
      </c>
      <c r="M6901" s="0" t="n">
        <f aca="false">35.3*G6901</f>
        <v>0.02040387321062</v>
      </c>
      <c r="N6901" s="0" t="n">
        <f aca="false">M6901*1000/365</f>
        <v>0.0559010224948493</v>
      </c>
      <c r="O6901" s="0" t="n">
        <f aca="false">Table1[[#This Row],[Detection frequency 2021]]/100*365</f>
        <v>21.380751</v>
      </c>
      <c r="P6901" s="0" t="n">
        <f aca="false">Table1[[#This Row],[Flared days/year]]/12</f>
        <v>1.78172925</v>
      </c>
      <c r="Q6901" s="2" t="n">
        <f aca="false">Table1[[#This Row],['#days per month]]-P6957</f>
        <v>0.966997541666666</v>
      </c>
    </row>
    <row r="6902" customFormat="false" ht="15.75" hidden="true" customHeight="false" outlineLevel="0" collapsed="false">
      <c r="A6902" s="0" t="s">
        <v>645</v>
      </c>
      <c r="B6902" s="0" t="s">
        <v>646</v>
      </c>
      <c r="C6902" s="0" t="s">
        <v>7081</v>
      </c>
      <c r="D6902" s="0" t="n">
        <v>1868</v>
      </c>
      <c r="E6902" s="0" t="n">
        <v>31.9407119999999</v>
      </c>
      <c r="F6902" s="0" t="n">
        <v>-103.486526</v>
      </c>
      <c r="G6902" s="0" t="n">
        <v>0.0005779282817</v>
      </c>
      <c r="H6902" s="0" t="n">
        <v>1852.86</v>
      </c>
      <c r="I6902" s="0" t="n">
        <v>1.6015</v>
      </c>
      <c r="J6902" s="0" t="n">
        <v>2.63158</v>
      </c>
      <c r="K6902" s="0" t="n">
        <v>342</v>
      </c>
      <c r="L6902" s="0" t="s">
        <v>20</v>
      </c>
      <c r="M6902" s="0" t="n">
        <f aca="false">35.3*G6902</f>
        <v>0.02040086834401</v>
      </c>
      <c r="N6902" s="0" t="n">
        <f aca="false">M6902*1000/365</f>
        <v>0.055892789983589</v>
      </c>
      <c r="O6902" s="0" t="n">
        <f aca="false">Table1[[#This Row],[Detection frequency 2021]]/100*365</f>
        <v>9.605267</v>
      </c>
      <c r="P6902" s="0" t="n">
        <f aca="false">Table1[[#This Row],[Flared days/year]]/12</f>
        <v>0.800438916666667</v>
      </c>
      <c r="Q6902" s="2" t="n">
        <f aca="false">Table1[[#This Row],['#days per month]]-P6958</f>
        <v>-1.042996625</v>
      </c>
    </row>
    <row r="6903" customFormat="false" ht="15.75" hidden="true" customHeight="false" outlineLevel="0" collapsed="false">
      <c r="A6903" s="0" t="s">
        <v>24</v>
      </c>
      <c r="B6903" s="0" t="s">
        <v>25</v>
      </c>
      <c r="C6903" s="0" t="s">
        <v>7082</v>
      </c>
      <c r="D6903" s="0" t="n">
        <v>10286</v>
      </c>
      <c r="E6903" s="0" t="n">
        <v>60.421209</v>
      </c>
      <c r="F6903" s="0" t="n">
        <v>96.2127589999999</v>
      </c>
      <c r="G6903" s="0" t="n">
        <v>0.000577784452</v>
      </c>
      <c r="H6903" s="0" t="n">
        <v>1837.52</v>
      </c>
      <c r="I6903" s="0" t="n">
        <v>4.53495</v>
      </c>
      <c r="J6903" s="0" t="n">
        <v>3.87597</v>
      </c>
      <c r="K6903" s="0" t="n">
        <v>258</v>
      </c>
      <c r="L6903" s="0" t="s">
        <v>20</v>
      </c>
      <c r="M6903" s="0" t="n">
        <f aca="false">35.3*G6903</f>
        <v>0.0203957911556</v>
      </c>
      <c r="N6903" s="0" t="n">
        <f aca="false">M6903*1000/365</f>
        <v>0.0558788798783562</v>
      </c>
      <c r="O6903" s="0" t="n">
        <f aca="false">Table1[[#This Row],[Detection frequency 2021]]/100*365</f>
        <v>14.1472905</v>
      </c>
      <c r="P6903" s="0" t="n">
        <f aca="false">Table1[[#This Row],[Flared days/year]]/12</f>
        <v>1.178940875</v>
      </c>
      <c r="Q6903" s="2" t="n">
        <f aca="false">Table1[[#This Row],['#days per month]]-P6959</f>
        <v>-0.421936958333333</v>
      </c>
    </row>
    <row r="6904" customFormat="false" ht="15.75" hidden="true" customHeight="false" outlineLevel="0" collapsed="false">
      <c r="A6904" s="0" t="s">
        <v>645</v>
      </c>
      <c r="B6904" s="0" t="s">
        <v>646</v>
      </c>
      <c r="C6904" s="0" t="s">
        <v>7083</v>
      </c>
      <c r="D6904" s="0" t="n">
        <v>2573</v>
      </c>
      <c r="E6904" s="0" t="n">
        <v>32.012337</v>
      </c>
      <c r="F6904" s="0" t="n">
        <v>-101.707769</v>
      </c>
      <c r="G6904" s="0" t="n">
        <v>0.0005767659029</v>
      </c>
      <c r="H6904" s="0" t="n">
        <v>1915.02</v>
      </c>
      <c r="I6904" s="0" t="n">
        <v>1.6015</v>
      </c>
      <c r="J6904" s="0" t="n">
        <v>4.09357</v>
      </c>
      <c r="K6904" s="0" t="n">
        <v>342</v>
      </c>
      <c r="L6904" s="0" t="s">
        <v>20</v>
      </c>
      <c r="M6904" s="0" t="n">
        <f aca="false">35.3*G6904</f>
        <v>0.02035983637237</v>
      </c>
      <c r="N6904" s="0" t="n">
        <f aca="false">M6904*1000/365</f>
        <v>0.0557803736229315</v>
      </c>
      <c r="O6904" s="0" t="n">
        <f aca="false">Table1[[#This Row],[Detection frequency 2021]]/100*365</f>
        <v>14.9415305</v>
      </c>
      <c r="P6904" s="0" t="n">
        <f aca="false">Table1[[#This Row],[Flared days/year]]/12</f>
        <v>1.24512754166667</v>
      </c>
      <c r="Q6904" s="2" t="n">
        <f aca="false">Table1[[#This Row],['#days per month]]-P6960</f>
        <v>-0.116812166666667</v>
      </c>
    </row>
    <row r="6905" customFormat="false" ht="15.75" hidden="true" customHeight="false" outlineLevel="0" collapsed="false">
      <c r="A6905" s="0" t="s">
        <v>161</v>
      </c>
      <c r="B6905" s="0" t="s">
        <v>162</v>
      </c>
      <c r="C6905" s="0" t="s">
        <v>7084</v>
      </c>
      <c r="D6905" s="0" t="n">
        <v>10998</v>
      </c>
      <c r="E6905" s="0" t="n">
        <v>37.774112</v>
      </c>
      <c r="F6905" s="0" t="n">
        <v>108.273945</v>
      </c>
      <c r="G6905" s="0" t="n">
        <v>0.0005761054604</v>
      </c>
      <c r="H6905" s="0" t="n">
        <v>1747.33</v>
      </c>
      <c r="I6905" s="0" t="n">
        <v>1.6015</v>
      </c>
      <c r="J6905" s="0" t="n">
        <v>2.35294</v>
      </c>
      <c r="K6905" s="0" t="n">
        <v>340</v>
      </c>
      <c r="L6905" s="0" t="s">
        <v>20</v>
      </c>
      <c r="M6905" s="0" t="n">
        <f aca="false">35.3*G6905</f>
        <v>0.02033652275212</v>
      </c>
      <c r="N6905" s="0" t="n">
        <f aca="false">M6905*1000/365</f>
        <v>0.0557165006907397</v>
      </c>
      <c r="O6905" s="0" t="n">
        <f aca="false">Table1[[#This Row],[Detection frequency 2021]]/100*365</f>
        <v>8.588231</v>
      </c>
      <c r="P6905" s="0" t="n">
        <f aca="false">Table1[[#This Row],[Flared days/year]]/12</f>
        <v>0.715685916666667</v>
      </c>
      <c r="Q6905" s="2" t="n">
        <f aca="false">Table1[[#This Row],['#days per month]]-P6961</f>
        <v>-1.092873875</v>
      </c>
    </row>
    <row r="6906" customFormat="false" ht="15.75" hidden="true" customHeight="false" outlineLevel="0" collapsed="false">
      <c r="A6906" s="0" t="s">
        <v>21</v>
      </c>
      <c r="B6906" s="0" t="s">
        <v>22</v>
      </c>
      <c r="C6906" s="0" t="s">
        <v>7085</v>
      </c>
      <c r="D6906" s="0" t="n">
        <v>7426</v>
      </c>
      <c r="E6906" s="0" t="n">
        <v>33.10695</v>
      </c>
      <c r="F6906" s="0" t="n">
        <v>44.8395469999999</v>
      </c>
      <c r="G6906" s="0" t="n">
        <v>0.0005705460022</v>
      </c>
      <c r="H6906" s="0" t="n">
        <v>1903.51</v>
      </c>
      <c r="I6906" s="0" t="n">
        <v>1.6015</v>
      </c>
      <c r="J6906" s="0" t="n">
        <v>1.72414</v>
      </c>
      <c r="K6906" s="0" t="n">
        <v>406</v>
      </c>
      <c r="L6906" s="0" t="s">
        <v>20</v>
      </c>
      <c r="M6906" s="0" t="n">
        <f aca="false">35.3*G6906</f>
        <v>0.02014027387766</v>
      </c>
      <c r="N6906" s="0" t="n">
        <f aca="false">M6906*1000/365</f>
        <v>0.0551788325415342</v>
      </c>
      <c r="O6906" s="0" t="n">
        <f aca="false">Table1[[#This Row],[Detection frequency 2021]]/100*365</f>
        <v>6.293111</v>
      </c>
      <c r="P6906" s="0" t="n">
        <f aca="false">Table1[[#This Row],[Flared days/year]]/12</f>
        <v>0.524425916666667</v>
      </c>
      <c r="Q6906" s="2" t="n">
        <f aca="false">Table1[[#This Row],['#days per month]]-P6962</f>
        <v>0.042896625</v>
      </c>
    </row>
    <row r="6907" customFormat="false" ht="15.75" hidden="true" customHeight="false" outlineLevel="0" collapsed="false">
      <c r="A6907" s="0" t="s">
        <v>2109</v>
      </c>
      <c r="B6907" s="0" t="s">
        <v>2110</v>
      </c>
      <c r="C6907" s="0" t="s">
        <v>7086</v>
      </c>
      <c r="D6907" s="0" t="n">
        <v>6607</v>
      </c>
      <c r="E6907" s="0" t="n">
        <v>49.377124</v>
      </c>
      <c r="F6907" s="0" t="n">
        <v>37.779901</v>
      </c>
      <c r="G6907" s="0" t="n">
        <v>0.0005751779056</v>
      </c>
      <c r="H6907" s="0" t="n">
        <v>1699.55</v>
      </c>
      <c r="I6907" s="0" t="n">
        <v>0.642485</v>
      </c>
      <c r="J6907" s="0" t="n">
        <v>2.5641</v>
      </c>
      <c r="K6907" s="0" t="n">
        <v>273</v>
      </c>
      <c r="L6907" s="0" t="s">
        <v>20</v>
      </c>
      <c r="M6907" s="0" t="n">
        <f aca="false">35.3*G6907</f>
        <v>0.02030378006768</v>
      </c>
      <c r="N6907" s="0" t="n">
        <f aca="false">M6907*1000/365</f>
        <v>0.0556267947059726</v>
      </c>
      <c r="O6907" s="0" t="n">
        <f aca="false">Table1[[#This Row],[Detection frequency 2021]]/100*365</f>
        <v>9.358965</v>
      </c>
      <c r="P6907" s="0" t="n">
        <f aca="false">Table1[[#This Row],[Flared days/year]]/12</f>
        <v>0.77991375</v>
      </c>
      <c r="Q6907" s="2" t="n">
        <f aca="false">Table1[[#This Row],['#days per month]]-P6963</f>
        <v>-1.605708</v>
      </c>
    </row>
    <row r="6908" customFormat="false" ht="15.75" hidden="true" customHeight="false" outlineLevel="0" collapsed="false">
      <c r="A6908" s="0" t="s">
        <v>598</v>
      </c>
      <c r="B6908" s="0" t="s">
        <v>599</v>
      </c>
      <c r="C6908" s="0" t="s">
        <v>7087</v>
      </c>
      <c r="D6908" s="0" t="n">
        <v>448</v>
      </c>
      <c r="E6908" s="0" t="n">
        <v>50.461936</v>
      </c>
      <c r="F6908" s="0" t="n">
        <v>-104.720415</v>
      </c>
      <c r="G6908" s="0" t="n">
        <v>0.0005751602938</v>
      </c>
      <c r="H6908" s="0" t="n">
        <v>1851.21</v>
      </c>
      <c r="I6908" s="0" t="n">
        <v>1.6015</v>
      </c>
      <c r="J6908" s="0" t="n">
        <v>2.71084</v>
      </c>
      <c r="K6908" s="0" t="n">
        <v>332</v>
      </c>
      <c r="L6908" s="0" t="s">
        <v>20</v>
      </c>
      <c r="M6908" s="0" t="n">
        <f aca="false">35.3*G6908</f>
        <v>0.02030315837114</v>
      </c>
      <c r="N6908" s="0" t="n">
        <f aca="false">M6908*1000/365</f>
        <v>0.0556250914277808</v>
      </c>
      <c r="O6908" s="0" t="n">
        <f aca="false">Table1[[#This Row],[Detection frequency 2021]]/100*365</f>
        <v>9.894566</v>
      </c>
      <c r="P6908" s="0" t="n">
        <f aca="false">Table1[[#This Row],[Flared days/year]]/12</f>
        <v>0.824547166666667</v>
      </c>
      <c r="Q6908" s="2" t="n">
        <f aca="false">Table1[[#This Row],['#days per month]]-P6964</f>
        <v>0.1812955</v>
      </c>
    </row>
    <row r="6909" customFormat="false" ht="15.75" hidden="true" customHeight="false" outlineLevel="0" collapsed="false">
      <c r="A6909" s="0" t="s">
        <v>24</v>
      </c>
      <c r="B6909" s="0" t="s">
        <v>25</v>
      </c>
      <c r="C6909" s="0" t="s">
        <v>7088</v>
      </c>
      <c r="D6909" s="0" t="n">
        <v>10599</v>
      </c>
      <c r="E6909" s="0" t="n">
        <v>55.366314</v>
      </c>
      <c r="F6909" s="0" t="n">
        <v>105.851194999999</v>
      </c>
      <c r="G6909" s="0" t="n">
        <v>0.0005747229341</v>
      </c>
      <c r="H6909" s="0" t="n">
        <v>1374.16</v>
      </c>
      <c r="I6909" s="0" t="n">
        <v>1.6015</v>
      </c>
      <c r="J6909" s="0" t="n">
        <v>1.3986</v>
      </c>
      <c r="K6909" s="0" t="n">
        <v>286</v>
      </c>
      <c r="L6909" s="0" t="s">
        <v>218</v>
      </c>
      <c r="M6909" s="0" t="n">
        <f aca="false">35.3*G6909</f>
        <v>0.02028771957373</v>
      </c>
      <c r="N6909" s="0" t="n">
        <f aca="false">M6909*1000/365</f>
        <v>0.0555827933526849</v>
      </c>
      <c r="O6909" s="0" t="n">
        <f aca="false">Table1[[#This Row],[Detection frequency 2021]]/100*365</f>
        <v>5.10489</v>
      </c>
      <c r="P6909" s="0" t="n">
        <f aca="false">Table1[[#This Row],[Flared days/year]]/12</f>
        <v>0.4254075</v>
      </c>
      <c r="Q6909" s="2" t="n">
        <f aca="false">Table1[[#This Row],['#days per month]]-P6965</f>
        <v>-0.680652</v>
      </c>
    </row>
    <row r="6910" customFormat="false" ht="15.75" hidden="true" customHeight="false" outlineLevel="0" collapsed="false">
      <c r="A6910" s="0" t="s">
        <v>598</v>
      </c>
      <c r="B6910" s="0" t="s">
        <v>599</v>
      </c>
      <c r="C6910" s="0" t="s">
        <v>7089</v>
      </c>
      <c r="D6910" s="0" t="n">
        <v>142</v>
      </c>
      <c r="E6910" s="0" t="n">
        <v>55.8544</v>
      </c>
      <c r="F6910" s="0" t="n">
        <v>-119.170472</v>
      </c>
      <c r="G6910" s="0" t="n">
        <v>0.0005744117923</v>
      </c>
      <c r="H6910" s="0" t="n">
        <v>1961.5</v>
      </c>
      <c r="I6910" s="0" t="n">
        <v>1.6015</v>
      </c>
      <c r="J6910" s="0" t="n">
        <v>1.88088</v>
      </c>
      <c r="K6910" s="0" t="n">
        <v>319</v>
      </c>
      <c r="L6910" s="0" t="s">
        <v>20</v>
      </c>
      <c r="M6910" s="0" t="n">
        <f aca="false">35.3*G6910</f>
        <v>0.02027673626819</v>
      </c>
      <c r="N6910" s="0" t="n">
        <f aca="false">M6910*1000/365</f>
        <v>0.0555527021046301</v>
      </c>
      <c r="O6910" s="0" t="n">
        <f aca="false">Table1[[#This Row],[Detection frequency 2021]]/100*365</f>
        <v>6.865212</v>
      </c>
      <c r="P6910" s="0" t="n">
        <f aca="false">Table1[[#This Row],[Flared days/year]]/12</f>
        <v>0.572101</v>
      </c>
      <c r="Q6910" s="2" t="n">
        <f aca="false">Table1[[#This Row],['#days per month]]-P6966</f>
        <v>0.0783229166666667</v>
      </c>
    </row>
    <row r="6911" customFormat="false" ht="15.75" hidden="true" customHeight="false" outlineLevel="0" collapsed="false">
      <c r="A6911" s="0" t="s">
        <v>161</v>
      </c>
      <c r="B6911" s="0" t="s">
        <v>162</v>
      </c>
      <c r="C6911" s="0" t="s">
        <v>7090</v>
      </c>
      <c r="D6911" s="0" t="n">
        <v>9836</v>
      </c>
      <c r="E6911" s="0" t="n">
        <v>44.983773</v>
      </c>
      <c r="F6911" s="0" t="n">
        <v>88.212637</v>
      </c>
      <c r="G6911" s="0" t="n">
        <v>0.0005743442804</v>
      </c>
      <c r="H6911" s="0" t="n">
        <v>1802.75</v>
      </c>
      <c r="I6911" s="0" t="n">
        <v>1.6015</v>
      </c>
      <c r="J6911" s="0" t="n">
        <v>4.18994</v>
      </c>
      <c r="K6911" s="0" t="n">
        <v>358</v>
      </c>
      <c r="L6911" s="0" t="s">
        <v>20</v>
      </c>
      <c r="M6911" s="0" t="n">
        <f aca="false">35.3*G6911</f>
        <v>0.02027435309812</v>
      </c>
      <c r="N6911" s="0" t="n">
        <f aca="false">M6911*1000/365</f>
        <v>0.0555461728715616</v>
      </c>
      <c r="O6911" s="0" t="n">
        <f aca="false">Table1[[#This Row],[Detection frequency 2021]]/100*365</f>
        <v>15.293281</v>
      </c>
      <c r="P6911" s="0" t="n">
        <f aca="false">Table1[[#This Row],[Flared days/year]]/12</f>
        <v>1.27444008333333</v>
      </c>
      <c r="Q6911" s="2" t="n">
        <f aca="false">Table1[[#This Row],['#days per month]]-P6967</f>
        <v>0.307436458333333</v>
      </c>
    </row>
    <row r="6912" customFormat="false" ht="15.75" hidden="true" customHeight="false" outlineLevel="0" collapsed="false">
      <c r="A6912" s="0" t="s">
        <v>645</v>
      </c>
      <c r="B6912" s="0" t="s">
        <v>646</v>
      </c>
      <c r="C6912" s="0" t="s">
        <v>7091</v>
      </c>
      <c r="D6912" s="0" t="n">
        <v>1294</v>
      </c>
      <c r="E6912" s="0" t="n">
        <v>32.56677</v>
      </c>
      <c r="F6912" s="0" t="n">
        <v>-104.117666</v>
      </c>
      <c r="G6912" s="0" t="n">
        <v>0.0005743442804</v>
      </c>
      <c r="H6912" s="0" t="n">
        <v>1868.25</v>
      </c>
      <c r="I6912" s="0" t="n">
        <v>1.6015</v>
      </c>
      <c r="J6912" s="0" t="n">
        <v>4.01146</v>
      </c>
      <c r="K6912" s="0" t="n">
        <v>349</v>
      </c>
      <c r="L6912" s="0" t="s">
        <v>20</v>
      </c>
      <c r="M6912" s="0" t="n">
        <f aca="false">35.3*G6912</f>
        <v>0.02027435309812</v>
      </c>
      <c r="N6912" s="0" t="n">
        <f aca="false">M6912*1000/365</f>
        <v>0.0555461728715616</v>
      </c>
      <c r="O6912" s="0" t="n">
        <f aca="false">Table1[[#This Row],[Detection frequency 2021]]/100*365</f>
        <v>14.641829</v>
      </c>
      <c r="P6912" s="0" t="n">
        <f aca="false">Table1[[#This Row],[Flared days/year]]/12</f>
        <v>1.22015241666667</v>
      </c>
      <c r="Q6912" s="2" t="n">
        <f aca="false">Table1[[#This Row],['#days per month]]-P6968</f>
        <v>0.266924500000003</v>
      </c>
    </row>
    <row r="6913" customFormat="false" ht="15.75" hidden="true" customHeight="false" outlineLevel="0" collapsed="false">
      <c r="A6913" s="0" t="s">
        <v>24</v>
      </c>
      <c r="B6913" s="0" t="s">
        <v>25</v>
      </c>
      <c r="C6913" s="0" t="s">
        <v>7092</v>
      </c>
      <c r="D6913" s="0" t="n">
        <v>9342</v>
      </c>
      <c r="E6913" s="0" t="n">
        <v>66.00478</v>
      </c>
      <c r="F6913" s="0" t="n">
        <v>79.470621</v>
      </c>
      <c r="G6913" s="0" t="n">
        <v>0.0005739832385</v>
      </c>
      <c r="H6913" s="0" t="n">
        <v>1767</v>
      </c>
      <c r="I6913" s="0" t="n">
        <v>1.6015</v>
      </c>
      <c r="J6913" s="0" t="n">
        <v>1.51514999999999</v>
      </c>
      <c r="K6913" s="0" t="n">
        <v>330</v>
      </c>
      <c r="L6913" s="0" t="s">
        <v>218</v>
      </c>
      <c r="M6913" s="0" t="n">
        <f aca="false">35.3*G6913</f>
        <v>0.02026160831905</v>
      </c>
      <c r="N6913" s="0" t="n">
        <f aca="false">M6913*1000/365</f>
        <v>0.0555112556686301</v>
      </c>
      <c r="O6913" s="0" t="n">
        <f aca="false">Table1[[#This Row],[Detection frequency 2021]]/100*365</f>
        <v>5.53029749999996</v>
      </c>
      <c r="P6913" s="0" t="n">
        <f aca="false">Table1[[#This Row],[Flared days/year]]/12</f>
        <v>0.460858124999997</v>
      </c>
      <c r="Q6913" s="2" t="n">
        <f aca="false">Table1[[#This Row],['#days per month]]-P6969</f>
        <v>-0.806504</v>
      </c>
    </row>
    <row r="6914" customFormat="false" ht="15.75" hidden="true" customHeight="false" outlineLevel="0" collapsed="false">
      <c r="A6914" s="0" t="s">
        <v>645</v>
      </c>
      <c r="B6914" s="0" t="s">
        <v>646</v>
      </c>
      <c r="C6914" s="0" t="s">
        <v>7093</v>
      </c>
      <c r="D6914" s="0" t="n">
        <v>2908</v>
      </c>
      <c r="E6914" s="0" t="n">
        <v>28.457684</v>
      </c>
      <c r="F6914" s="0" t="n">
        <v>-99.3705459999999</v>
      </c>
      <c r="G6914" s="0" t="n">
        <v>0.0005735517494</v>
      </c>
      <c r="H6914" s="0" t="n">
        <v>1952.83</v>
      </c>
      <c r="I6914" s="0" t="n">
        <v>1.6015</v>
      </c>
      <c r="J6914" s="0" t="n">
        <v>0.928793</v>
      </c>
      <c r="K6914" s="0" t="n">
        <v>323</v>
      </c>
      <c r="L6914" s="0" t="s">
        <v>20</v>
      </c>
      <c r="M6914" s="0" t="n">
        <f aca="false">35.3*G6914</f>
        <v>0.02024637675382</v>
      </c>
      <c r="N6914" s="0" t="n">
        <f aca="false">M6914*1000/365</f>
        <v>0.0554695253529315</v>
      </c>
      <c r="O6914" s="0" t="n">
        <f aca="false">Table1[[#This Row],[Detection frequency 2021]]/100*365</f>
        <v>3.39009445</v>
      </c>
      <c r="P6914" s="0" t="n">
        <f aca="false">Table1[[#This Row],[Flared days/year]]/12</f>
        <v>0.282507870833333</v>
      </c>
      <c r="Q6914" s="2" t="n">
        <f aca="false">Table1[[#This Row],['#days per month]]-P6970</f>
        <v>-0.642009754166666</v>
      </c>
    </row>
    <row r="6915" customFormat="false" ht="15.75" hidden="true" customHeight="false" outlineLevel="0" collapsed="false">
      <c r="A6915" s="0" t="s">
        <v>24</v>
      </c>
      <c r="B6915" s="0" t="s">
        <v>25</v>
      </c>
      <c r="C6915" s="0" t="s">
        <v>7094</v>
      </c>
      <c r="D6915" s="0" t="n">
        <v>6787</v>
      </c>
      <c r="E6915" s="0" t="n">
        <v>53.9492829999999</v>
      </c>
      <c r="F6915" s="0" t="n">
        <v>51.084438</v>
      </c>
      <c r="G6915" s="0" t="n">
        <v>0.0005732787665</v>
      </c>
      <c r="H6915" s="0" t="n">
        <v>1975.34</v>
      </c>
      <c r="I6915" s="0" t="n">
        <v>1.6015</v>
      </c>
      <c r="J6915" s="0" t="n">
        <v>6.70927</v>
      </c>
      <c r="K6915" s="0" t="n">
        <v>313</v>
      </c>
      <c r="L6915" s="0" t="s">
        <v>20</v>
      </c>
      <c r="M6915" s="0" t="n">
        <f aca="false">35.3*G6915</f>
        <v>0.02023674045745</v>
      </c>
      <c r="N6915" s="0" t="n">
        <f aca="false">M6915*1000/365</f>
        <v>0.0554431245409589</v>
      </c>
      <c r="O6915" s="0" t="n">
        <f aca="false">Table1[[#This Row],[Detection frequency 2021]]/100*365</f>
        <v>24.4888355</v>
      </c>
      <c r="P6915" s="0" t="n">
        <f aca="false">Table1[[#This Row],[Flared days/year]]/12</f>
        <v>2.04073629166667</v>
      </c>
      <c r="Q6915" s="2" t="n">
        <f aca="false">Table1[[#This Row],['#days per month]]-P6971</f>
        <v>1.60308608333333</v>
      </c>
    </row>
    <row r="6916" customFormat="false" ht="15.75" hidden="true" customHeight="false" outlineLevel="0" collapsed="false">
      <c r="A6916" s="0" t="s">
        <v>645</v>
      </c>
      <c r="B6916" s="0" t="s">
        <v>646</v>
      </c>
      <c r="C6916" s="0" t="s">
        <v>7095</v>
      </c>
      <c r="D6916" s="0" t="n">
        <v>3043</v>
      </c>
      <c r="E6916" s="0" t="n">
        <v>28.7412539999999</v>
      </c>
      <c r="F6916" s="0" t="n">
        <v>-98.618016</v>
      </c>
      <c r="G6916" s="0" t="n">
        <v>0.0005725977769</v>
      </c>
      <c r="H6916" s="0" t="n">
        <v>1935.56</v>
      </c>
      <c r="I6916" s="0" t="n">
        <v>2.28535</v>
      </c>
      <c r="J6916" s="0" t="n">
        <v>2.31023</v>
      </c>
      <c r="K6916" s="0" t="n">
        <v>303</v>
      </c>
      <c r="L6916" s="0" t="s">
        <v>20</v>
      </c>
      <c r="M6916" s="0" t="n">
        <f aca="false">35.3*G6916</f>
        <v>0.02021270152457</v>
      </c>
      <c r="N6916" s="0" t="n">
        <f aca="false">M6916*1000/365</f>
        <v>0.0553772644508767</v>
      </c>
      <c r="O6916" s="0" t="n">
        <f aca="false">Table1[[#This Row],[Detection frequency 2021]]/100*365</f>
        <v>8.4323395</v>
      </c>
      <c r="P6916" s="0" t="n">
        <f aca="false">Table1[[#This Row],[Flared days/year]]/12</f>
        <v>0.702694958333333</v>
      </c>
      <c r="Q6916" s="2" t="n">
        <f aca="false">Table1[[#This Row],['#days per month]]-P6972</f>
        <v>0.208113875000003</v>
      </c>
    </row>
    <row r="6917" customFormat="false" ht="15.75" hidden="true" customHeight="false" outlineLevel="0" collapsed="false">
      <c r="A6917" s="0" t="s">
        <v>24</v>
      </c>
      <c r="B6917" s="0" t="s">
        <v>25</v>
      </c>
      <c r="C6917" s="0" t="s">
        <v>7096</v>
      </c>
      <c r="D6917" s="0" t="n">
        <v>10419</v>
      </c>
      <c r="E6917" s="0" t="n">
        <v>58.083311</v>
      </c>
      <c r="F6917" s="0" t="n">
        <v>106.587428</v>
      </c>
      <c r="G6917" s="0" t="n">
        <v>0.0005722719586</v>
      </c>
      <c r="H6917" s="0" t="n">
        <v>1675.92</v>
      </c>
      <c r="I6917" s="0" t="n">
        <v>1.6015</v>
      </c>
      <c r="J6917" s="0" t="n">
        <v>3.22580999999999</v>
      </c>
      <c r="K6917" s="0" t="n">
        <v>310</v>
      </c>
      <c r="L6917" s="0" t="s">
        <v>20</v>
      </c>
      <c r="M6917" s="0" t="n">
        <f aca="false">35.3*G6917</f>
        <v>0.02020120013858</v>
      </c>
      <c r="N6917" s="0" t="n">
        <f aca="false">M6917*1000/365</f>
        <v>0.0553457538043288</v>
      </c>
      <c r="O6917" s="0" t="n">
        <f aca="false">Table1[[#This Row],[Detection frequency 2021]]/100*365</f>
        <v>11.7742065</v>
      </c>
      <c r="P6917" s="0" t="n">
        <f aca="false">Table1[[#This Row],[Flared days/year]]/12</f>
        <v>0.981183874999997</v>
      </c>
      <c r="Q6917" s="2" t="n">
        <f aca="false">Table1[[#This Row],['#days per month]]-P6973</f>
        <v>-0.329877875000003</v>
      </c>
    </row>
    <row r="6918" customFormat="false" ht="15.75" hidden="true" customHeight="false" outlineLevel="0" collapsed="false">
      <c r="A6918" s="0" t="s">
        <v>645</v>
      </c>
      <c r="B6918" s="0" t="s">
        <v>646</v>
      </c>
      <c r="C6918" s="0" t="s">
        <v>7097</v>
      </c>
      <c r="D6918" s="0" t="n">
        <v>3163</v>
      </c>
      <c r="E6918" s="0" t="n">
        <v>34.9115599999999</v>
      </c>
      <c r="F6918" s="0" t="n">
        <v>-98.008895</v>
      </c>
      <c r="G6918" s="0" t="n">
        <v>0.0005716555456</v>
      </c>
      <c r="H6918" s="0" t="n">
        <v>1994.46</v>
      </c>
      <c r="I6918" s="0" t="n">
        <v>1.6015</v>
      </c>
      <c r="J6918" s="0" t="n">
        <v>3.22580999999999</v>
      </c>
      <c r="K6918" s="0" t="n">
        <v>310</v>
      </c>
      <c r="L6918" s="0" t="s">
        <v>20</v>
      </c>
      <c r="M6918" s="0" t="n">
        <f aca="false">35.3*G6918</f>
        <v>0.02017944075968</v>
      </c>
      <c r="N6918" s="0" t="n">
        <f aca="false">M6918*1000/365</f>
        <v>0.0552861390676164</v>
      </c>
      <c r="O6918" s="0" t="n">
        <f aca="false">Table1[[#This Row],[Detection frequency 2021]]/100*365</f>
        <v>11.7742065</v>
      </c>
      <c r="P6918" s="0" t="n">
        <f aca="false">Table1[[#This Row],[Flared days/year]]/12</f>
        <v>0.981183874999997</v>
      </c>
      <c r="Q6918" s="2" t="n">
        <f aca="false">Table1[[#This Row],['#days per month]]-P6974</f>
        <v>0.186718791666664</v>
      </c>
    </row>
    <row r="6919" customFormat="false" ht="15.75" hidden="true" customHeight="false" outlineLevel="0" collapsed="false">
      <c r="A6919" s="0" t="s">
        <v>645</v>
      </c>
      <c r="B6919" s="0" t="s">
        <v>646</v>
      </c>
      <c r="C6919" s="0" t="s">
        <v>7098</v>
      </c>
      <c r="D6919" s="0" t="n">
        <v>2161</v>
      </c>
      <c r="E6919" s="0" t="n">
        <v>33.050425</v>
      </c>
      <c r="F6919" s="0" t="n">
        <v>-102.900765</v>
      </c>
      <c r="G6919" s="0" t="n">
        <v>0.0005712563448</v>
      </c>
      <c r="H6919" s="0" t="n">
        <v>1800.81</v>
      </c>
      <c r="I6919" s="0" t="n">
        <v>1.6015</v>
      </c>
      <c r="J6919" s="0" t="n">
        <v>1.48367999999999</v>
      </c>
      <c r="K6919" s="0" t="n">
        <v>337</v>
      </c>
      <c r="L6919" s="0" t="s">
        <v>20</v>
      </c>
      <c r="M6919" s="0" t="n">
        <f aca="false">35.3*G6919</f>
        <v>0.02016534897144</v>
      </c>
      <c r="N6919" s="0" t="n">
        <f aca="false">M6919*1000/365</f>
        <v>0.0552475314286027</v>
      </c>
      <c r="O6919" s="0" t="n">
        <f aca="false">Table1[[#This Row],[Detection frequency 2021]]/100*365</f>
        <v>5.41543199999996</v>
      </c>
      <c r="P6919" s="0" t="n">
        <f aca="false">Table1[[#This Row],[Flared days/year]]/12</f>
        <v>0.451285999999997</v>
      </c>
      <c r="Q6919" s="2" t="n">
        <f aca="false">Table1[[#This Row],['#days per month]]-P6975</f>
        <v>-0.00957212500000004</v>
      </c>
    </row>
    <row r="6920" customFormat="false" ht="15.75" hidden="true" customHeight="false" outlineLevel="0" collapsed="false">
      <c r="A6920" s="0" t="s">
        <v>24</v>
      </c>
      <c r="B6920" s="0" t="s">
        <v>25</v>
      </c>
      <c r="C6920" s="0" t="s">
        <v>7099</v>
      </c>
      <c r="D6920" s="0" t="n">
        <v>9430</v>
      </c>
      <c r="E6920" s="0" t="n">
        <v>67.112034</v>
      </c>
      <c r="F6920" s="0" t="n">
        <v>80.428089</v>
      </c>
      <c r="G6920" s="0" t="n">
        <v>0.000570930526499999</v>
      </c>
      <c r="H6920" s="0" t="n">
        <v>1560</v>
      </c>
      <c r="I6920" s="0" t="n">
        <v>1.6015</v>
      </c>
      <c r="J6920" s="0" t="n">
        <v>0.802138999999999</v>
      </c>
      <c r="K6920" s="0" t="n">
        <v>374</v>
      </c>
      <c r="L6920" s="0" t="s">
        <v>218</v>
      </c>
      <c r="M6920" s="0" t="n">
        <f aca="false">35.3*G6920</f>
        <v>0.02015384758545</v>
      </c>
      <c r="N6920" s="0" t="n">
        <f aca="false">M6920*1000/365</f>
        <v>0.0552160207820547</v>
      </c>
      <c r="O6920" s="0" t="n">
        <f aca="false">Table1[[#This Row],[Detection frequency 2021]]/100*365</f>
        <v>2.92780735</v>
      </c>
      <c r="P6920" s="0" t="n">
        <f aca="false">Table1[[#This Row],[Flared days/year]]/12</f>
        <v>0.243983945833333</v>
      </c>
      <c r="Q6920" s="2" t="n">
        <f aca="false">Table1[[#This Row],['#days per month]]-P6976</f>
        <v>-1.7217205125</v>
      </c>
    </row>
    <row r="6921" customFormat="false" ht="15.75" hidden="true" customHeight="false" outlineLevel="0" collapsed="false">
      <c r="A6921" s="0" t="s">
        <v>24</v>
      </c>
      <c r="B6921" s="0" t="s">
        <v>25</v>
      </c>
      <c r="C6921" s="0" t="s">
        <v>7100</v>
      </c>
      <c r="D6921" s="0" t="n">
        <v>9483</v>
      </c>
      <c r="E6921" s="0" t="n">
        <v>67.580241</v>
      </c>
      <c r="F6921" s="0" t="n">
        <v>83.270172</v>
      </c>
      <c r="G6921" s="3" t="n">
        <v>5.307961696E-005</v>
      </c>
      <c r="H6921" s="0" t="n">
        <v>1846.81</v>
      </c>
      <c r="I6921" s="0" t="n">
        <v>1.6015</v>
      </c>
      <c r="J6921" s="0" t="n">
        <v>0.740741</v>
      </c>
      <c r="K6921" s="0" t="n">
        <v>405</v>
      </c>
      <c r="L6921" s="0" t="s">
        <v>20</v>
      </c>
      <c r="M6921" s="0" t="n">
        <f aca="false">35.3*G6921</f>
        <v>0.001873710478688</v>
      </c>
      <c r="N6921" s="0" t="n">
        <f aca="false">M6921*1000/365</f>
        <v>0.00513345336626849</v>
      </c>
      <c r="O6921" s="0" t="n">
        <f aca="false">Table1[[#This Row],[Detection frequency 2021]]/100*365</f>
        <v>2.70370465</v>
      </c>
      <c r="P6921" s="0" t="n">
        <f aca="false">Table1[[#This Row],[Flared days/year]]/12</f>
        <v>0.225308720833333</v>
      </c>
      <c r="Q6921" s="2" t="n">
        <f aca="false">Table1[[#This Row],['#days per month]]-P6977</f>
        <v>-0.933420279166667</v>
      </c>
    </row>
    <row r="6922" customFormat="false" ht="15.75" hidden="true" customHeight="false" outlineLevel="0" collapsed="false">
      <c r="A6922" s="0" t="s">
        <v>24</v>
      </c>
      <c r="B6922" s="0" t="s">
        <v>25</v>
      </c>
      <c r="C6922" s="0" t="s">
        <v>7101</v>
      </c>
      <c r="D6922" s="0" t="n">
        <v>9313</v>
      </c>
      <c r="E6922" s="0" t="n">
        <v>65.862933</v>
      </c>
      <c r="F6922" s="0" t="n">
        <v>78.817518</v>
      </c>
      <c r="G6922" s="0" t="n">
        <v>0.0005701086425</v>
      </c>
      <c r="H6922" s="0" t="n">
        <v>1321.67</v>
      </c>
      <c r="I6922" s="0" t="n">
        <v>1.6015</v>
      </c>
      <c r="J6922" s="0" t="n">
        <v>0.890208</v>
      </c>
      <c r="K6922" s="0" t="n">
        <v>337</v>
      </c>
      <c r="L6922" s="0" t="s">
        <v>218</v>
      </c>
      <c r="M6922" s="0" t="n">
        <f aca="false">35.3*G6922</f>
        <v>0.02012483508025</v>
      </c>
      <c r="N6922" s="0" t="n">
        <f aca="false">M6922*1000/365</f>
        <v>0.0551365344664383</v>
      </c>
      <c r="O6922" s="0" t="n">
        <f aca="false">Table1[[#This Row],[Detection frequency 2021]]/100*365</f>
        <v>3.2492592</v>
      </c>
      <c r="P6922" s="0" t="n">
        <f aca="false">Table1[[#This Row],[Flared days/year]]/12</f>
        <v>0.2707716</v>
      </c>
      <c r="Q6922" s="2" t="n">
        <f aca="false">Table1[[#This Row],['#days per month]]-P6978</f>
        <v>-0.286762858333333</v>
      </c>
    </row>
    <row r="6923" customFormat="false" ht="15.75" hidden="true" customHeight="false" outlineLevel="0" collapsed="false">
      <c r="A6923" s="0" t="s">
        <v>645</v>
      </c>
      <c r="B6923" s="0" t="s">
        <v>646</v>
      </c>
      <c r="C6923" s="0" t="s">
        <v>7102</v>
      </c>
      <c r="D6923" s="0" t="n">
        <v>2399</v>
      </c>
      <c r="E6923" s="0" t="n">
        <v>31.887423</v>
      </c>
      <c r="F6923" s="0" t="n">
        <v>-101.996938</v>
      </c>
      <c r="G6923" s="0" t="n">
        <v>0.0005698679479</v>
      </c>
      <c r="H6923" s="0" t="n">
        <v>1873.78</v>
      </c>
      <c r="I6923" s="0" t="n">
        <v>1.6015</v>
      </c>
      <c r="J6923" s="0" t="n">
        <v>1.76471</v>
      </c>
      <c r="K6923" s="0" t="n">
        <v>340</v>
      </c>
      <c r="L6923" s="0" t="s">
        <v>20</v>
      </c>
      <c r="M6923" s="0" t="n">
        <f aca="false">35.3*G6923</f>
        <v>0.02011633856087</v>
      </c>
      <c r="N6923" s="0" t="n">
        <f aca="false">M6923*1000/365</f>
        <v>0.0551132563311507</v>
      </c>
      <c r="O6923" s="0" t="n">
        <f aca="false">Table1[[#This Row],[Detection frequency 2021]]/100*365</f>
        <v>6.4411915</v>
      </c>
      <c r="P6923" s="0" t="n">
        <f aca="false">Table1[[#This Row],[Flared days/year]]/12</f>
        <v>0.536765958333333</v>
      </c>
      <c r="Q6923" s="2" t="n">
        <f aca="false">Table1[[#This Row],['#days per month]]-P6979</f>
        <v>0.2538200875</v>
      </c>
    </row>
    <row r="6924" customFormat="false" ht="15.75" hidden="true" customHeight="false" outlineLevel="0" collapsed="false">
      <c r="A6924" s="0" t="s">
        <v>1387</v>
      </c>
      <c r="B6924" s="0" t="s">
        <v>1388</v>
      </c>
      <c r="C6924" s="0" t="s">
        <v>7103</v>
      </c>
      <c r="D6924" s="0" t="n">
        <v>4442</v>
      </c>
      <c r="E6924" s="0" t="n">
        <v>-4.880464</v>
      </c>
      <c r="F6924" s="0" t="n">
        <v>-81.142374</v>
      </c>
      <c r="G6924" s="0" t="n">
        <v>0.0005692926291</v>
      </c>
      <c r="H6924" s="0" t="n">
        <v>1913.71</v>
      </c>
      <c r="I6924" s="0" t="n">
        <v>1.90445</v>
      </c>
      <c r="J6924" s="0" t="n">
        <v>3.36538</v>
      </c>
      <c r="K6924" s="0" t="n">
        <v>208</v>
      </c>
      <c r="L6924" s="0" t="s">
        <v>20</v>
      </c>
      <c r="M6924" s="0" t="n">
        <f aca="false">35.3*G6924</f>
        <v>0.02009602980723</v>
      </c>
      <c r="N6924" s="0" t="n">
        <f aca="false">M6924*1000/365</f>
        <v>0.0550576159102192</v>
      </c>
      <c r="O6924" s="0" t="n">
        <f aca="false">Table1[[#This Row],[Detection frequency 2021]]/100*365</f>
        <v>12.283637</v>
      </c>
      <c r="P6924" s="0" t="n">
        <f aca="false">Table1[[#This Row],[Flared days/year]]/12</f>
        <v>1.02363641666667</v>
      </c>
      <c r="Q6924" s="2" t="n">
        <f aca="false">Table1[[#This Row],['#days per month]]-P6980</f>
        <v>-0.15671275</v>
      </c>
    </row>
    <row r="6925" customFormat="false" ht="15.75" hidden="true" customHeight="false" outlineLevel="0" collapsed="false">
      <c r="A6925" s="0" t="s">
        <v>24</v>
      </c>
      <c r="B6925" s="0" t="s">
        <v>25</v>
      </c>
      <c r="C6925" s="0" t="s">
        <v>7104</v>
      </c>
      <c r="D6925" s="0" t="n">
        <v>9497</v>
      </c>
      <c r="E6925" s="0" t="n">
        <v>68.400329</v>
      </c>
      <c r="F6925" s="0" t="n">
        <v>83.596006</v>
      </c>
      <c r="G6925" s="0" t="n">
        <v>0.0005682858212</v>
      </c>
      <c r="H6925" s="0" t="n">
        <v>1844.19</v>
      </c>
      <c r="I6925" s="0" t="n">
        <v>4.08686999999999</v>
      </c>
      <c r="J6925" s="0" t="n">
        <v>2.58397999999999</v>
      </c>
      <c r="K6925" s="0" t="n">
        <v>387</v>
      </c>
      <c r="L6925" s="0" t="s">
        <v>20</v>
      </c>
      <c r="M6925" s="0" t="n">
        <f aca="false">35.3*G6925</f>
        <v>0.02006048948836</v>
      </c>
      <c r="N6925" s="0" t="n">
        <f aca="false">M6925*1000/365</f>
        <v>0.054960245173589</v>
      </c>
      <c r="O6925" s="0" t="n">
        <f aca="false">Table1[[#This Row],[Detection frequency 2021]]/100*365</f>
        <v>9.43152699999996</v>
      </c>
      <c r="P6925" s="0" t="n">
        <f aca="false">Table1[[#This Row],[Flared days/year]]/12</f>
        <v>0.78596058333333</v>
      </c>
      <c r="Q6925" s="2" t="n">
        <f aca="false">Table1[[#This Row],['#days per month]]-P6981</f>
        <v>0.290576499999997</v>
      </c>
    </row>
    <row r="6926" customFormat="false" ht="15.75" hidden="true" customHeight="false" outlineLevel="0" collapsed="false">
      <c r="A6926" s="0" t="s">
        <v>645</v>
      </c>
      <c r="B6926" s="0" t="s">
        <v>646</v>
      </c>
      <c r="C6926" s="0" t="s">
        <v>7105</v>
      </c>
      <c r="D6926" s="0" t="n">
        <v>2842</v>
      </c>
      <c r="E6926" s="0" t="n">
        <v>28.3128349999999</v>
      </c>
      <c r="F6926" s="0" t="n">
        <v>-99.897044</v>
      </c>
      <c r="G6926" s="0" t="n">
        <v>0.0005682594035</v>
      </c>
      <c r="H6926" s="0" t="n">
        <v>1805.33</v>
      </c>
      <c r="I6926" s="0" t="n">
        <v>1.6015</v>
      </c>
      <c r="J6926" s="0" t="n">
        <v>1.5015</v>
      </c>
      <c r="K6926" s="0" t="n">
        <v>333</v>
      </c>
      <c r="L6926" s="0" t="s">
        <v>20</v>
      </c>
      <c r="M6926" s="0" t="n">
        <f aca="false">35.3*G6926</f>
        <v>0.02005955694355</v>
      </c>
      <c r="N6926" s="0" t="n">
        <f aca="false">M6926*1000/365</f>
        <v>0.0549576902563014</v>
      </c>
      <c r="O6926" s="0" t="n">
        <f aca="false">Table1[[#This Row],[Detection frequency 2021]]/100*365</f>
        <v>5.480475</v>
      </c>
      <c r="P6926" s="0" t="n">
        <f aca="false">Table1[[#This Row],[Flared days/year]]/12</f>
        <v>0.45670625</v>
      </c>
      <c r="Q6926" s="2" t="n">
        <f aca="false">Table1[[#This Row],['#days per month]]-P6982</f>
        <v>-0.0160904166666667</v>
      </c>
    </row>
    <row r="6927" customFormat="false" ht="15.75" hidden="true" customHeight="false" outlineLevel="0" collapsed="false">
      <c r="A6927" s="0" t="s">
        <v>645</v>
      </c>
      <c r="B6927" s="0" t="s">
        <v>646</v>
      </c>
      <c r="C6927" s="0" t="s">
        <v>7106</v>
      </c>
      <c r="D6927" s="0" t="n">
        <v>2879</v>
      </c>
      <c r="E6927" s="0" t="n">
        <v>28.47008</v>
      </c>
      <c r="F6927" s="0" t="n">
        <v>-99.517664</v>
      </c>
      <c r="G6927" s="0" t="n">
        <v>0.0005680920914</v>
      </c>
      <c r="H6927" s="0" t="n">
        <v>1923.61</v>
      </c>
      <c r="I6927" s="0" t="n">
        <v>3.62093</v>
      </c>
      <c r="J6927" s="0" t="n">
        <v>3.80952</v>
      </c>
      <c r="K6927" s="0" t="n">
        <v>315</v>
      </c>
      <c r="L6927" s="0" t="s">
        <v>20</v>
      </c>
      <c r="M6927" s="0" t="n">
        <f aca="false">35.3*G6927</f>
        <v>0.02005365082642</v>
      </c>
      <c r="N6927" s="0" t="n">
        <f aca="false">M6927*1000/365</f>
        <v>0.0549415091134794</v>
      </c>
      <c r="O6927" s="0" t="n">
        <f aca="false">Table1[[#This Row],[Detection frequency 2021]]/100*365</f>
        <v>13.904748</v>
      </c>
      <c r="P6927" s="0" t="n">
        <f aca="false">Table1[[#This Row],[Flared days/year]]/12</f>
        <v>1.158729</v>
      </c>
      <c r="Q6927" s="2" t="n">
        <f aca="false">Table1[[#This Row],['#days per month]]-P6983</f>
        <v>-0.653328708333333</v>
      </c>
    </row>
    <row r="6928" customFormat="false" ht="15.75" hidden="true" customHeight="false" outlineLevel="0" collapsed="false">
      <c r="A6928" s="0" t="s">
        <v>645</v>
      </c>
      <c r="B6928" s="0" t="s">
        <v>646</v>
      </c>
      <c r="C6928" s="0" t="s">
        <v>7107</v>
      </c>
      <c r="D6928" s="0" t="n">
        <v>1009</v>
      </c>
      <c r="E6928" s="0" t="n">
        <v>47.831415</v>
      </c>
      <c r="F6928" s="0" t="n">
        <v>-102.582107999999</v>
      </c>
      <c r="G6928" s="0" t="n">
        <v>0.0005678748792</v>
      </c>
      <c r="H6928" s="0" t="n">
        <v>1916.61</v>
      </c>
      <c r="I6928" s="0" t="n">
        <v>2.03186</v>
      </c>
      <c r="J6928" s="0" t="n">
        <v>1.51976</v>
      </c>
      <c r="K6928" s="0" t="n">
        <v>329</v>
      </c>
      <c r="L6928" s="0" t="s">
        <v>20</v>
      </c>
      <c r="M6928" s="0" t="n">
        <f aca="false">35.3*G6928</f>
        <v>0.02004598323576</v>
      </c>
      <c r="N6928" s="0" t="n">
        <f aca="false">M6928*1000/365</f>
        <v>0.0549205020157808</v>
      </c>
      <c r="O6928" s="0" t="n">
        <f aca="false">Table1[[#This Row],[Detection frequency 2021]]/100*365</f>
        <v>5.547124</v>
      </c>
      <c r="P6928" s="0" t="n">
        <f aca="false">Table1[[#This Row],[Flared days/year]]/12</f>
        <v>0.462260333333333</v>
      </c>
      <c r="Q6928" s="2" t="n">
        <f aca="false">Table1[[#This Row],['#days per month]]-P6984</f>
        <v>-0.868468833333333</v>
      </c>
    </row>
    <row r="6929" customFormat="false" ht="15.75" hidden="true" customHeight="false" outlineLevel="0" collapsed="false">
      <c r="A6929" s="0" t="s">
        <v>645</v>
      </c>
      <c r="B6929" s="0" t="s">
        <v>646</v>
      </c>
      <c r="C6929" s="0" t="s">
        <v>7108</v>
      </c>
      <c r="D6929" s="0" t="n">
        <v>3048</v>
      </c>
      <c r="E6929" s="0" t="n">
        <v>28.480526</v>
      </c>
      <c r="F6929" s="0" t="n">
        <v>-98.567756</v>
      </c>
      <c r="G6929" s="0" t="n">
        <v>0.0005661547934</v>
      </c>
      <c r="H6929" s="0" t="n">
        <v>1897.38</v>
      </c>
      <c r="I6929" s="0" t="n">
        <v>1.6015</v>
      </c>
      <c r="J6929" s="0" t="n">
        <v>3.31126</v>
      </c>
      <c r="K6929" s="0" t="n">
        <v>302</v>
      </c>
      <c r="L6929" s="0" t="s">
        <v>20</v>
      </c>
      <c r="M6929" s="0" t="n">
        <f aca="false">35.3*G6929</f>
        <v>0.01998526420702</v>
      </c>
      <c r="N6929" s="0" t="n">
        <f aca="false">M6929*1000/365</f>
        <v>0.0547541485123836</v>
      </c>
      <c r="O6929" s="0" t="n">
        <f aca="false">Table1[[#This Row],[Detection frequency 2021]]/100*365</f>
        <v>12.086099</v>
      </c>
      <c r="P6929" s="0" t="n">
        <f aca="false">Table1[[#This Row],[Flared days/year]]/12</f>
        <v>1.00717491666667</v>
      </c>
      <c r="Q6929" s="2" t="n">
        <f aca="false">Table1[[#This Row],['#days per month]]-P6985</f>
        <v>0.367786166666666</v>
      </c>
    </row>
    <row r="6930" customFormat="false" ht="15.75" hidden="true" customHeight="false" outlineLevel="0" collapsed="false">
      <c r="A6930" s="0" t="s">
        <v>161</v>
      </c>
      <c r="B6930" s="0" t="s">
        <v>162</v>
      </c>
      <c r="C6930" s="0" t="s">
        <v>7109</v>
      </c>
      <c r="D6930" s="0" t="n">
        <v>9705</v>
      </c>
      <c r="E6930" s="0" t="n">
        <v>40.823525</v>
      </c>
      <c r="F6930" s="0" t="n">
        <v>83.427688</v>
      </c>
      <c r="G6930" s="0" t="n">
        <v>0.000566072605</v>
      </c>
      <c r="H6930" s="0" t="n">
        <v>1875.78</v>
      </c>
      <c r="I6930" s="0" t="n">
        <v>1.20371</v>
      </c>
      <c r="J6930" s="0" t="n">
        <v>3.21637</v>
      </c>
      <c r="K6930" s="0" t="n">
        <v>342</v>
      </c>
      <c r="L6930" s="0" t="s">
        <v>20</v>
      </c>
      <c r="M6930" s="0" t="n">
        <f aca="false">35.3*G6930</f>
        <v>0.0199823629565</v>
      </c>
      <c r="N6930" s="0" t="n">
        <f aca="false">M6930*1000/365</f>
        <v>0.0547461998808219</v>
      </c>
      <c r="O6930" s="0" t="n">
        <f aca="false">Table1[[#This Row],[Detection frequency 2021]]/100*365</f>
        <v>11.7397505</v>
      </c>
      <c r="P6930" s="0" t="n">
        <f aca="false">Table1[[#This Row],[Flared days/year]]/12</f>
        <v>0.978312541666667</v>
      </c>
      <c r="Q6930" s="2" t="n">
        <f aca="false">Table1[[#This Row],['#days per month]]-P6986</f>
        <v>0.172572</v>
      </c>
    </row>
    <row r="6931" customFormat="false" ht="15.75" hidden="true" customHeight="false" outlineLevel="0" collapsed="false">
      <c r="A6931" s="0" t="s">
        <v>645</v>
      </c>
      <c r="B6931" s="0" t="s">
        <v>646</v>
      </c>
      <c r="C6931" s="0" t="s">
        <v>7110</v>
      </c>
      <c r="D6931" s="0" t="n">
        <v>2855</v>
      </c>
      <c r="E6931" s="0" t="n">
        <v>28.640456</v>
      </c>
      <c r="F6931" s="0" t="n">
        <v>-99.724384</v>
      </c>
      <c r="G6931" s="0" t="n">
        <v>0.0005660549932</v>
      </c>
      <c r="H6931" s="0" t="n">
        <v>1811.67</v>
      </c>
      <c r="I6931" s="0" t="n">
        <v>1.6015</v>
      </c>
      <c r="J6931" s="0" t="n">
        <v>3.10559</v>
      </c>
      <c r="K6931" s="0" t="n">
        <v>322</v>
      </c>
      <c r="L6931" s="0" t="s">
        <v>20</v>
      </c>
      <c r="M6931" s="0" t="n">
        <f aca="false">35.3*G6931</f>
        <v>0.01998174125996</v>
      </c>
      <c r="N6931" s="0" t="n">
        <f aca="false">M6931*1000/365</f>
        <v>0.0547444966026301</v>
      </c>
      <c r="O6931" s="0" t="n">
        <f aca="false">Table1[[#This Row],[Detection frequency 2021]]/100*365</f>
        <v>11.3354035</v>
      </c>
      <c r="P6931" s="0" t="n">
        <f aca="false">Table1[[#This Row],[Flared days/year]]/12</f>
        <v>0.944616958333333</v>
      </c>
      <c r="Q6931" s="2" t="n">
        <f aca="false">Table1[[#This Row],['#days per month]]-P6987</f>
        <v>0.304267041666666</v>
      </c>
    </row>
    <row r="6932" customFormat="false" ht="15.75" hidden="true" customHeight="false" outlineLevel="0" collapsed="false">
      <c r="A6932" s="0" t="s">
        <v>645</v>
      </c>
      <c r="B6932" s="0" t="s">
        <v>646</v>
      </c>
      <c r="C6932" s="0" t="s">
        <v>7111</v>
      </c>
      <c r="D6932" s="0" t="n">
        <v>1504</v>
      </c>
      <c r="E6932" s="0" t="n">
        <v>31.797193</v>
      </c>
      <c r="F6932" s="0" t="n">
        <v>-103.845704</v>
      </c>
      <c r="G6932" s="0" t="n">
        <v>0.000565823104499999</v>
      </c>
      <c r="H6932" s="0" t="n">
        <v>1848.51</v>
      </c>
      <c r="I6932" s="0" t="n">
        <v>1.92672</v>
      </c>
      <c r="J6932" s="0" t="n">
        <v>4.7619</v>
      </c>
      <c r="K6932" s="0" t="n">
        <v>336</v>
      </c>
      <c r="L6932" s="0" t="s">
        <v>20</v>
      </c>
      <c r="M6932" s="0" t="n">
        <f aca="false">35.3*G6932</f>
        <v>0.01997355558885</v>
      </c>
      <c r="N6932" s="0" t="n">
        <f aca="false">M6932*1000/365</f>
        <v>0.0547220701064383</v>
      </c>
      <c r="O6932" s="0" t="n">
        <f aca="false">Table1[[#This Row],[Detection frequency 2021]]/100*365</f>
        <v>17.380935</v>
      </c>
      <c r="P6932" s="0" t="n">
        <f aca="false">Table1[[#This Row],[Flared days/year]]/12</f>
        <v>1.44841125</v>
      </c>
      <c r="Q6932" s="2" t="n">
        <f aca="false">Table1[[#This Row],['#days per month]]-P6988</f>
        <v>0.587561791666666</v>
      </c>
    </row>
    <row r="6933" customFormat="false" ht="15.75" hidden="false" customHeight="false" outlineLevel="0" collapsed="false">
      <c r="A6933" s="0" t="s">
        <v>240</v>
      </c>
      <c r="B6933" s="0" t="s">
        <v>241</v>
      </c>
      <c r="C6933" s="0" t="s">
        <v>7112</v>
      </c>
      <c r="D6933" s="0" t="n">
        <v>7844</v>
      </c>
      <c r="E6933" s="0" t="n">
        <v>25.30436</v>
      </c>
      <c r="F6933" s="0" t="n">
        <v>49.307478</v>
      </c>
      <c r="G6933" s="0" t="n">
        <v>0.0017422913445</v>
      </c>
      <c r="H6933" s="0" t="n">
        <v>1802.5</v>
      </c>
      <c r="I6933" s="0" t="n">
        <v>1.6015</v>
      </c>
      <c r="J6933" s="0" t="n">
        <v>2.22772</v>
      </c>
      <c r="K6933" s="0" t="n">
        <v>404</v>
      </c>
      <c r="L6933" s="0" t="s">
        <v>20</v>
      </c>
      <c r="M6933" s="0" t="n">
        <f aca="false">35.3*G6933</f>
        <v>0.06150288446085</v>
      </c>
      <c r="N6933" s="0" t="n">
        <f aca="false">M6933*1000/365</f>
        <v>0.168501053317397</v>
      </c>
      <c r="O6933" s="0" t="n">
        <f aca="false">Table1[[#This Row],[Detection frequency 2021]]/100*365</f>
        <v>8.131178</v>
      </c>
      <c r="P6933" s="2" t="n">
        <f aca="false">Table1[[#This Row],[Flared days/year]]/12</f>
        <v>0.677598166666667</v>
      </c>
      <c r="Q6933" s="2"/>
    </row>
    <row r="6934" customFormat="false" ht="15.75" hidden="true" customHeight="false" outlineLevel="0" collapsed="false">
      <c r="A6934" s="0" t="s">
        <v>78</v>
      </c>
      <c r="B6934" s="0" t="s">
        <v>79</v>
      </c>
      <c r="C6934" s="0" t="s">
        <v>7113</v>
      </c>
      <c r="D6934" s="0" t="n">
        <v>8520</v>
      </c>
      <c r="E6934" s="0" t="n">
        <v>22.172378</v>
      </c>
      <c r="F6934" s="0" t="n">
        <v>55.977084</v>
      </c>
      <c r="G6934" s="0" t="n">
        <v>0.0005822549139</v>
      </c>
      <c r="H6934" s="0" t="n">
        <v>1508.05</v>
      </c>
      <c r="I6934" s="0" t="n">
        <v>1.6015</v>
      </c>
      <c r="J6934" s="0" t="n">
        <v>1.63488</v>
      </c>
      <c r="K6934" s="0" t="n">
        <v>367</v>
      </c>
      <c r="L6934" s="0" t="s">
        <v>20</v>
      </c>
      <c r="M6934" s="0" t="n">
        <f aca="false">35.3*G6934</f>
        <v>0.02055359846067</v>
      </c>
      <c r="N6934" s="0" t="n">
        <f aca="false">M6934*1000/365</f>
        <v>0.0563112286593699</v>
      </c>
      <c r="O6934" s="0" t="n">
        <f aca="false">Table1[[#This Row],[Detection frequency 2021]]/100*365</f>
        <v>5.967312</v>
      </c>
      <c r="P6934" s="0" t="n">
        <f aca="false">Table1[[#This Row],[Flared days/year]]/12</f>
        <v>0.497276</v>
      </c>
      <c r="Q6934" s="2" t="n">
        <f aca="false">Table1[[#This Row],['#days per month]]-P6990</f>
        <v>-0.347632083333333</v>
      </c>
    </row>
    <row r="6935" customFormat="false" ht="15.75" hidden="true" customHeight="false" outlineLevel="0" collapsed="false">
      <c r="A6935" s="0" t="s">
        <v>78</v>
      </c>
      <c r="B6935" s="0" t="s">
        <v>79</v>
      </c>
      <c r="C6935" s="0" t="s">
        <v>7114</v>
      </c>
      <c r="D6935" s="0" t="n">
        <v>8574</v>
      </c>
      <c r="E6935" s="0" t="n">
        <v>21.361667</v>
      </c>
      <c r="F6935" s="0" t="n">
        <v>56.678592</v>
      </c>
      <c r="G6935" s="0" t="n">
        <v>0.0003647433133</v>
      </c>
      <c r="H6935" s="0" t="n">
        <v>1684</v>
      </c>
      <c r="I6935" s="0" t="n">
        <v>1.6015</v>
      </c>
      <c r="J6935" s="0" t="n">
        <v>1.63043</v>
      </c>
      <c r="K6935" s="0" t="n">
        <v>368</v>
      </c>
      <c r="L6935" s="0" t="s">
        <v>20</v>
      </c>
      <c r="M6935" s="0" t="n">
        <f aca="false">35.3*G6935</f>
        <v>0.01287543895949</v>
      </c>
      <c r="N6935" s="0" t="n">
        <f aca="false">M6935*1000/365</f>
        <v>0.0352751752314794</v>
      </c>
      <c r="O6935" s="0" t="n">
        <f aca="false">Table1[[#This Row],[Detection frequency 2021]]/100*365</f>
        <v>5.9510695</v>
      </c>
      <c r="P6935" s="0" t="n">
        <f aca="false">Table1[[#This Row],[Flared days/year]]/12</f>
        <v>0.495922458333333</v>
      </c>
      <c r="Q6935" s="2" t="n">
        <f aca="false">Table1[[#This Row],['#days per month]]-P6991</f>
        <v>-0.667067916666667</v>
      </c>
    </row>
    <row r="6936" customFormat="false" ht="15.75" hidden="true" customHeight="false" outlineLevel="0" collapsed="false">
      <c r="A6936" s="0" t="s">
        <v>39</v>
      </c>
      <c r="B6936" s="0" t="s">
        <v>40</v>
      </c>
      <c r="C6936" s="0" t="s">
        <v>7115</v>
      </c>
      <c r="D6936" s="0" t="n">
        <v>5743</v>
      </c>
      <c r="E6936" s="0" t="n">
        <v>30.1561409999999</v>
      </c>
      <c r="F6936" s="0" t="n">
        <v>19.749154</v>
      </c>
      <c r="G6936" s="0" t="n">
        <v>0.0005649043556</v>
      </c>
      <c r="H6936" s="0" t="n">
        <v>1798.86</v>
      </c>
      <c r="I6936" s="0" t="n">
        <v>1.6015</v>
      </c>
      <c r="J6936" s="0" t="n">
        <v>0.977995</v>
      </c>
      <c r="K6936" s="0" t="n">
        <v>409</v>
      </c>
      <c r="L6936" s="0" t="s">
        <v>20</v>
      </c>
      <c r="M6936" s="0" t="n">
        <f aca="false">35.3*G6936</f>
        <v>0.01994112375268</v>
      </c>
      <c r="N6936" s="0" t="n">
        <f aca="false">M6936*1000/365</f>
        <v>0.0546332157607671</v>
      </c>
      <c r="O6936" s="0" t="n">
        <f aca="false">Table1[[#This Row],[Detection frequency 2021]]/100*365</f>
        <v>3.56968175</v>
      </c>
      <c r="P6936" s="0" t="n">
        <f aca="false">Table1[[#This Row],[Flared days/year]]/12</f>
        <v>0.297473479166667</v>
      </c>
      <c r="Q6936" s="2" t="n">
        <f aca="false">Table1[[#This Row],['#days per month]]-P6992</f>
        <v>0.229730391666667</v>
      </c>
    </row>
    <row r="6937" customFormat="false" ht="15.75" hidden="true" customHeight="false" outlineLevel="0" collapsed="false">
      <c r="A6937" s="0" t="s">
        <v>645</v>
      </c>
      <c r="B6937" s="0" t="s">
        <v>646</v>
      </c>
      <c r="C6937" s="0" t="s">
        <v>7116</v>
      </c>
      <c r="D6937" s="0" t="n">
        <v>647</v>
      </c>
      <c r="E6937" s="0" t="n">
        <v>48.31509</v>
      </c>
      <c r="F6937" s="0" t="n">
        <v>-103.142511</v>
      </c>
      <c r="G6937" s="0" t="n">
        <v>0.000564798684799999</v>
      </c>
      <c r="H6937" s="0" t="n">
        <v>1910.53</v>
      </c>
      <c r="I6937" s="0" t="n">
        <v>1.83399</v>
      </c>
      <c r="J6937" s="0" t="n">
        <v>2.46154</v>
      </c>
      <c r="K6937" s="0" t="n">
        <v>325</v>
      </c>
      <c r="L6937" s="0" t="s">
        <v>20</v>
      </c>
      <c r="M6937" s="0" t="n">
        <f aca="false">35.3*G6937</f>
        <v>0.01993739357344</v>
      </c>
      <c r="N6937" s="0" t="n">
        <f aca="false">M6937*1000/365</f>
        <v>0.0546229960916163</v>
      </c>
      <c r="O6937" s="0" t="n">
        <f aca="false">Table1[[#This Row],[Detection frequency 2021]]/100*365</f>
        <v>8.984621</v>
      </c>
      <c r="P6937" s="0" t="n">
        <f aca="false">Table1[[#This Row],[Flared days/year]]/12</f>
        <v>0.748718416666667</v>
      </c>
      <c r="Q6937" s="2" t="n">
        <f aca="false">Table1[[#This Row],['#days per month]]-P6993</f>
        <v>0.0179884166666666</v>
      </c>
    </row>
    <row r="6938" customFormat="false" ht="15.75" hidden="true" customHeight="false" outlineLevel="0" collapsed="false">
      <c r="A6938" s="0" t="s">
        <v>606</v>
      </c>
      <c r="B6938" s="0" t="s">
        <v>607</v>
      </c>
      <c r="C6938" s="0" t="s">
        <v>7117</v>
      </c>
      <c r="D6938" s="0" t="n">
        <v>4804</v>
      </c>
      <c r="E6938" s="0" t="n">
        <v>-9.671636</v>
      </c>
      <c r="F6938" s="0" t="n">
        <v>-35.82758</v>
      </c>
      <c r="G6938" s="0" t="n">
        <v>0.0005647047552</v>
      </c>
      <c r="H6938" s="0" t="n">
        <v>1696.95</v>
      </c>
      <c r="I6938" s="0" t="n">
        <v>1.6015</v>
      </c>
      <c r="J6938" s="0" t="n">
        <v>5.86207</v>
      </c>
      <c r="K6938" s="0" t="n">
        <v>290</v>
      </c>
      <c r="L6938" s="0" t="s">
        <v>20</v>
      </c>
      <c r="M6938" s="0" t="n">
        <f aca="false">35.3*G6938</f>
        <v>0.01993407785856</v>
      </c>
      <c r="N6938" s="0" t="n">
        <f aca="false">M6938*1000/365</f>
        <v>0.0546139119412603</v>
      </c>
      <c r="O6938" s="0" t="n">
        <f aca="false">Table1[[#This Row],[Detection frequency 2021]]/100*365</f>
        <v>21.3965555</v>
      </c>
      <c r="P6938" s="0" t="n">
        <f aca="false">Table1[[#This Row],[Flared days/year]]/12</f>
        <v>1.78304629166667</v>
      </c>
      <c r="Q6938" s="2" t="n">
        <f aca="false">Table1[[#This Row],['#days per month]]-P6994</f>
        <v>0.673622708333333</v>
      </c>
    </row>
    <row r="6939" customFormat="false" ht="15.75" hidden="true" customHeight="false" outlineLevel="0" collapsed="false">
      <c r="A6939" s="0" t="s">
        <v>645</v>
      </c>
      <c r="B6939" s="0" t="s">
        <v>646</v>
      </c>
      <c r="C6939" s="0" t="s">
        <v>7118</v>
      </c>
      <c r="D6939" s="0" t="n">
        <v>2272</v>
      </c>
      <c r="E6939" s="0" t="n">
        <v>32.046228</v>
      </c>
      <c r="F6939" s="0" t="n">
        <v>-102.250109</v>
      </c>
      <c r="G6939" s="0" t="n">
        <v>0.000564399484</v>
      </c>
      <c r="H6939" s="0" t="n">
        <v>2010</v>
      </c>
      <c r="I6939" s="0" t="n">
        <v>1.6015</v>
      </c>
      <c r="J6939" s="0" t="n">
        <v>1.74419</v>
      </c>
      <c r="K6939" s="0" t="n">
        <v>344</v>
      </c>
      <c r="L6939" s="0" t="s">
        <v>20</v>
      </c>
      <c r="M6939" s="0" t="n">
        <f aca="false">35.3*G6939</f>
        <v>0.0199233017852</v>
      </c>
      <c r="N6939" s="0" t="n">
        <f aca="false">M6939*1000/365</f>
        <v>0.0545843884526027</v>
      </c>
      <c r="O6939" s="0" t="n">
        <f aca="false">Table1[[#This Row],[Detection frequency 2021]]/100*365</f>
        <v>6.3662935</v>
      </c>
      <c r="P6939" s="0" t="n">
        <f aca="false">Table1[[#This Row],[Flared days/year]]/12</f>
        <v>0.530524458333333</v>
      </c>
      <c r="Q6939" s="2" t="n">
        <f aca="false">Table1[[#This Row],['#days per month]]-P6995</f>
        <v>-1.957084375</v>
      </c>
    </row>
    <row r="6940" customFormat="false" ht="15.75" hidden="true" customHeight="false" outlineLevel="0" collapsed="false">
      <c r="A6940" s="0" t="s">
        <v>645</v>
      </c>
      <c r="B6940" s="0" t="s">
        <v>646</v>
      </c>
      <c r="C6940" s="0" t="s">
        <v>7119</v>
      </c>
      <c r="D6940" s="0" t="n">
        <v>1915</v>
      </c>
      <c r="E6940" s="0" t="n">
        <v>31.765876</v>
      </c>
      <c r="F6940" s="0" t="n">
        <v>-103.442064</v>
      </c>
      <c r="G6940" s="0" t="n">
        <v>0.0005635864059</v>
      </c>
      <c r="H6940" s="0" t="n">
        <v>1903.59</v>
      </c>
      <c r="I6940" s="0" t="n">
        <v>2.75759</v>
      </c>
      <c r="J6940" s="0" t="n">
        <v>4.71976</v>
      </c>
      <c r="K6940" s="0" t="n">
        <v>339</v>
      </c>
      <c r="L6940" s="0" t="s">
        <v>20</v>
      </c>
      <c r="M6940" s="0" t="n">
        <f aca="false">35.3*G6940</f>
        <v>0.01989460012827</v>
      </c>
      <c r="N6940" s="0" t="n">
        <f aca="false">M6940*1000/365</f>
        <v>0.0545057537760822</v>
      </c>
      <c r="O6940" s="0" t="n">
        <f aca="false">Table1[[#This Row],[Detection frequency 2021]]/100*365</f>
        <v>17.227124</v>
      </c>
      <c r="P6940" s="0" t="n">
        <f aca="false">Table1[[#This Row],[Flared days/year]]/12</f>
        <v>1.43559366666667</v>
      </c>
      <c r="Q6940" s="2" t="n">
        <f aca="false">Table1[[#This Row],['#days per month]]-P6996</f>
        <v>0.7343435</v>
      </c>
    </row>
    <row r="6941" customFormat="false" ht="15.75" hidden="true" customHeight="false" outlineLevel="0" collapsed="false">
      <c r="A6941" s="0" t="s">
        <v>645</v>
      </c>
      <c r="B6941" s="0" t="s">
        <v>646</v>
      </c>
      <c r="C6941" s="0" t="s">
        <v>7120</v>
      </c>
      <c r="D6941" s="0" t="n">
        <v>352</v>
      </c>
      <c r="E6941" s="0" t="n">
        <v>41.259766</v>
      </c>
      <c r="F6941" s="0" t="n">
        <v>-110.802205</v>
      </c>
      <c r="G6941" s="0" t="n">
        <v>0.000563513023399999</v>
      </c>
      <c r="H6941" s="0" t="n">
        <v>1859.09</v>
      </c>
      <c r="I6941" s="0" t="n">
        <v>1.6015</v>
      </c>
      <c r="J6941" s="0" t="n">
        <v>4.03726999999999</v>
      </c>
      <c r="K6941" s="0" t="n">
        <v>322</v>
      </c>
      <c r="L6941" s="0" t="s">
        <v>20</v>
      </c>
      <c r="M6941" s="0" t="n">
        <f aca="false">35.3*G6941</f>
        <v>0.01989200972602</v>
      </c>
      <c r="N6941" s="0" t="n">
        <f aca="false">M6941*1000/365</f>
        <v>0.0544986567836163</v>
      </c>
      <c r="O6941" s="0" t="n">
        <f aca="false">Table1[[#This Row],[Detection frequency 2021]]/100*365</f>
        <v>14.7360355</v>
      </c>
      <c r="P6941" s="0" t="n">
        <f aca="false">Table1[[#This Row],[Flared days/year]]/12</f>
        <v>1.22800295833333</v>
      </c>
      <c r="Q6941" s="2" t="n">
        <f aca="false">Table1[[#This Row],['#days per month]]-P6997</f>
        <v>0.471370125</v>
      </c>
    </row>
    <row r="6942" customFormat="false" ht="15.75" hidden="true" customHeight="false" outlineLevel="0" collapsed="false">
      <c r="A6942" s="0" t="s">
        <v>598</v>
      </c>
      <c r="B6942" s="0" t="s">
        <v>599</v>
      </c>
      <c r="C6942" s="0" t="s">
        <v>7121</v>
      </c>
      <c r="D6942" s="0" t="n">
        <v>131</v>
      </c>
      <c r="E6942" s="0" t="n">
        <v>55.87936</v>
      </c>
      <c r="F6942" s="0" t="n">
        <v>-119.287554</v>
      </c>
      <c r="G6942" s="0" t="n">
        <v>0.000563489541</v>
      </c>
      <c r="H6942" s="0" t="n">
        <v>1878.07</v>
      </c>
      <c r="I6942" s="0" t="n">
        <v>1.6015</v>
      </c>
      <c r="J6942" s="0" t="n">
        <v>3.28946999999999</v>
      </c>
      <c r="K6942" s="0" t="n">
        <v>304</v>
      </c>
      <c r="L6942" s="0" t="s">
        <v>20</v>
      </c>
      <c r="M6942" s="0" t="n">
        <f aca="false">35.3*G6942</f>
        <v>0.0198911807973</v>
      </c>
      <c r="N6942" s="0" t="n">
        <f aca="false">M6942*1000/365</f>
        <v>0.0544963857460274</v>
      </c>
      <c r="O6942" s="0" t="n">
        <f aca="false">Table1[[#This Row],[Detection frequency 2021]]/100*365</f>
        <v>12.0065655</v>
      </c>
      <c r="P6942" s="0" t="n">
        <f aca="false">Table1[[#This Row],[Flared days/year]]/12</f>
        <v>1.000547125</v>
      </c>
      <c r="Q6942" s="2" t="n">
        <f aca="false">Table1[[#This Row],['#days per month]]-P6998</f>
        <v>-0.301334875</v>
      </c>
    </row>
    <row r="6943" customFormat="false" ht="15.75" hidden="true" customHeight="false" outlineLevel="0" collapsed="false">
      <c r="A6943" s="0" t="s">
        <v>645</v>
      </c>
      <c r="B6943" s="0" t="s">
        <v>646</v>
      </c>
      <c r="C6943" s="0" t="s">
        <v>7122</v>
      </c>
      <c r="D6943" s="0" t="n">
        <v>3377</v>
      </c>
      <c r="E6943" s="0" t="n">
        <v>29.43544</v>
      </c>
      <c r="F6943" s="0" t="n">
        <v>-97.241837</v>
      </c>
      <c r="G6943" s="0" t="n">
        <v>0.0005633809349</v>
      </c>
      <c r="H6943" s="0" t="n">
        <v>1828.82</v>
      </c>
      <c r="I6943" s="0" t="n">
        <v>1.6015</v>
      </c>
      <c r="J6943" s="0" t="n">
        <v>2.9316</v>
      </c>
      <c r="K6943" s="0" t="n">
        <v>307</v>
      </c>
      <c r="L6943" s="0" t="s">
        <v>20</v>
      </c>
      <c r="M6943" s="0" t="n">
        <f aca="false">35.3*G6943</f>
        <v>0.01988734700197</v>
      </c>
      <c r="N6943" s="0" t="n">
        <f aca="false">M6943*1000/365</f>
        <v>0.0544858821971781</v>
      </c>
      <c r="O6943" s="0" t="n">
        <f aca="false">Table1[[#This Row],[Detection frequency 2021]]/100*365</f>
        <v>10.70034</v>
      </c>
      <c r="P6943" s="0" t="n">
        <f aca="false">Table1[[#This Row],[Flared days/year]]/12</f>
        <v>0.891695</v>
      </c>
      <c r="Q6943" s="2" t="n">
        <f aca="false">Table1[[#This Row],['#days per month]]-P6999</f>
        <v>-0.187606958333334</v>
      </c>
    </row>
    <row r="6944" customFormat="false" ht="15.75" hidden="true" customHeight="false" outlineLevel="0" collapsed="false">
      <c r="A6944" s="0" t="s">
        <v>645</v>
      </c>
      <c r="B6944" s="0" t="s">
        <v>646</v>
      </c>
      <c r="C6944" s="0" t="s">
        <v>7123</v>
      </c>
      <c r="D6944" s="0" t="n">
        <v>1472</v>
      </c>
      <c r="E6944" s="0" t="n">
        <v>31.796733</v>
      </c>
      <c r="F6944" s="0" t="n">
        <v>-103.888382999999</v>
      </c>
      <c r="G6944" s="0" t="n">
        <v>0.000562902480999999</v>
      </c>
      <c r="H6944" s="0" t="n">
        <v>1962.41</v>
      </c>
      <c r="I6944" s="0" t="n">
        <v>1.6015</v>
      </c>
      <c r="J6944" s="0" t="n">
        <v>3.81231999999999</v>
      </c>
      <c r="K6944" s="0" t="n">
        <v>341</v>
      </c>
      <c r="L6944" s="0" t="s">
        <v>20</v>
      </c>
      <c r="M6944" s="0" t="n">
        <f aca="false">35.3*G6944</f>
        <v>0.0198704575793</v>
      </c>
      <c r="N6944" s="0" t="n">
        <f aca="false">M6944*1000/365</f>
        <v>0.0544396098063013</v>
      </c>
      <c r="O6944" s="0" t="n">
        <f aca="false">Table1[[#This Row],[Detection frequency 2021]]/100*365</f>
        <v>13.914968</v>
      </c>
      <c r="P6944" s="0" t="n">
        <f aca="false">Table1[[#This Row],[Flared days/year]]/12</f>
        <v>1.15958066666666</v>
      </c>
      <c r="Q6944" s="2" t="n">
        <f aca="false">Table1[[#This Row],['#days per month]]-P7000</f>
        <v>-0.14266329166667</v>
      </c>
    </row>
    <row r="6945" customFormat="false" ht="15.75" hidden="true" customHeight="false" outlineLevel="0" collapsed="false">
      <c r="A6945" s="0" t="s">
        <v>645</v>
      </c>
      <c r="B6945" s="0" t="s">
        <v>646</v>
      </c>
      <c r="C6945" s="0" t="s">
        <v>7124</v>
      </c>
      <c r="D6945" s="0" t="n">
        <v>2880</v>
      </c>
      <c r="E6945" s="0" t="n">
        <v>27.9109999999999</v>
      </c>
      <c r="F6945" s="0" t="n">
        <v>-99.5171479999999</v>
      </c>
      <c r="G6945" s="0" t="n">
        <v>0.0005626030804</v>
      </c>
      <c r="H6945" s="0" t="n">
        <v>1791.17</v>
      </c>
      <c r="I6945" s="0" t="n">
        <v>1.6015</v>
      </c>
      <c r="J6945" s="0" t="n">
        <v>5.40541</v>
      </c>
      <c r="K6945" s="0" t="n">
        <v>333</v>
      </c>
      <c r="L6945" s="0" t="s">
        <v>20</v>
      </c>
      <c r="M6945" s="0" t="n">
        <f aca="false">35.3*G6945</f>
        <v>0.01985988873812</v>
      </c>
      <c r="N6945" s="0" t="n">
        <f aca="false">M6945*1000/365</f>
        <v>0.0544106540770411</v>
      </c>
      <c r="O6945" s="0" t="n">
        <f aca="false">Table1[[#This Row],[Detection frequency 2021]]/100*365</f>
        <v>19.7297465</v>
      </c>
      <c r="P6945" s="0" t="n">
        <f aca="false">Table1[[#This Row],[Flared days/year]]/12</f>
        <v>1.64414554166667</v>
      </c>
      <c r="Q6945" s="2" t="n">
        <f aca="false">Table1[[#This Row],['#days per month]]-P7001</f>
        <v>0.923751125</v>
      </c>
    </row>
    <row r="6946" customFormat="false" ht="15.75" hidden="true" customHeight="false" outlineLevel="0" collapsed="false">
      <c r="A6946" s="0" t="s">
        <v>645</v>
      </c>
      <c r="B6946" s="0" t="s">
        <v>646</v>
      </c>
      <c r="C6946" s="0" t="s">
        <v>7125</v>
      </c>
      <c r="D6946" s="0" t="n">
        <v>1425</v>
      </c>
      <c r="E6946" s="0" t="n">
        <v>31.8963219999999</v>
      </c>
      <c r="F6946" s="0" t="n">
        <v>-103.940624</v>
      </c>
      <c r="G6946" s="0" t="n">
        <v>0.000562227362</v>
      </c>
      <c r="H6946" s="0" t="n">
        <v>1876.73</v>
      </c>
      <c r="I6946" s="0" t="n">
        <v>1.92144</v>
      </c>
      <c r="J6946" s="0" t="n">
        <v>4.5045</v>
      </c>
      <c r="K6946" s="0" t="n">
        <v>333</v>
      </c>
      <c r="L6946" s="0" t="s">
        <v>20</v>
      </c>
      <c r="M6946" s="0" t="n">
        <f aca="false">35.3*G6946</f>
        <v>0.0198466258786</v>
      </c>
      <c r="N6946" s="0" t="n">
        <f aca="false">M6946*1000/365</f>
        <v>0.0543743174756164</v>
      </c>
      <c r="O6946" s="0" t="n">
        <f aca="false">Table1[[#This Row],[Detection frequency 2021]]/100*365</f>
        <v>16.441425</v>
      </c>
      <c r="P6946" s="0" t="n">
        <f aca="false">Table1[[#This Row],[Flared days/year]]/12</f>
        <v>1.37011875</v>
      </c>
      <c r="Q6946" s="2" t="n">
        <f aca="false">Table1[[#This Row],['#days per month]]-P7002</f>
        <v>0.0264107916666672</v>
      </c>
    </row>
    <row r="6947" customFormat="false" ht="15.75" hidden="true" customHeight="false" outlineLevel="0" collapsed="false">
      <c r="A6947" s="0" t="s">
        <v>726</v>
      </c>
      <c r="B6947" s="0" t="s">
        <v>727</v>
      </c>
      <c r="C6947" s="0" t="s">
        <v>7126</v>
      </c>
      <c r="D6947" s="0" t="n">
        <v>4962</v>
      </c>
      <c r="E6947" s="0" t="n">
        <v>58.304037</v>
      </c>
      <c r="F6947" s="0" t="n">
        <v>-1.74741899999999</v>
      </c>
      <c r="G6947" s="0" t="n">
        <v>0.0005620130851</v>
      </c>
      <c r="H6947" s="0" t="n">
        <v>1841.68</v>
      </c>
      <c r="I6947" s="0" t="n">
        <v>1.6015</v>
      </c>
      <c r="J6947" s="0" t="n">
        <v>3.5461</v>
      </c>
      <c r="K6947" s="0" t="n">
        <v>141</v>
      </c>
      <c r="L6947" s="0" t="s">
        <v>20</v>
      </c>
      <c r="M6947" s="0" t="n">
        <f aca="false">35.3*G6947</f>
        <v>0.01983906190403</v>
      </c>
      <c r="N6947" s="0" t="n">
        <f aca="false">M6947*1000/365</f>
        <v>0.0543535942576164</v>
      </c>
      <c r="O6947" s="0" t="n">
        <f aca="false">Table1[[#This Row],[Detection frequency 2021]]/100*365</f>
        <v>12.943265</v>
      </c>
      <c r="P6947" s="0" t="n">
        <f aca="false">Table1[[#This Row],[Flared days/year]]/12</f>
        <v>1.07860541666667</v>
      </c>
      <c r="Q6947" s="2" t="n">
        <f aca="false">Table1[[#This Row],['#days per month]]-P7003</f>
        <v>0.0554161250000032</v>
      </c>
    </row>
    <row r="6948" customFormat="false" ht="15.75" hidden="true" customHeight="false" outlineLevel="0" collapsed="false">
      <c r="A6948" s="0" t="s">
        <v>645</v>
      </c>
      <c r="B6948" s="0" t="s">
        <v>646</v>
      </c>
      <c r="C6948" s="0" t="s">
        <v>7127</v>
      </c>
      <c r="D6948" s="0" t="n">
        <v>3361</v>
      </c>
      <c r="E6948" s="0" t="n">
        <v>29.262095</v>
      </c>
      <c r="F6948" s="0" t="n">
        <v>-97.345324</v>
      </c>
      <c r="G6948" s="0" t="n">
        <v>0.0005619015437</v>
      </c>
      <c r="H6948" s="0" t="n">
        <v>2000.33</v>
      </c>
      <c r="I6948" s="0" t="n">
        <v>1.6015</v>
      </c>
      <c r="J6948" s="0" t="n">
        <v>3.7415</v>
      </c>
      <c r="K6948" s="0" t="n">
        <v>294</v>
      </c>
      <c r="L6948" s="0" t="s">
        <v>20</v>
      </c>
      <c r="M6948" s="0" t="n">
        <f aca="false">35.3*G6948</f>
        <v>0.01983512449261</v>
      </c>
      <c r="N6948" s="0" t="n">
        <f aca="false">M6948*1000/365</f>
        <v>0.0543428068290685</v>
      </c>
      <c r="O6948" s="0" t="n">
        <f aca="false">Table1[[#This Row],[Detection frequency 2021]]/100*365</f>
        <v>13.656475</v>
      </c>
      <c r="P6948" s="0" t="n">
        <f aca="false">Table1[[#This Row],[Flared days/year]]/12</f>
        <v>1.13803958333333</v>
      </c>
      <c r="Q6948" s="2" t="n">
        <f aca="false">Table1[[#This Row],['#days per month]]-P7004</f>
        <v>0.566835875</v>
      </c>
    </row>
    <row r="6949" customFormat="false" ht="15.75" hidden="true" customHeight="false" outlineLevel="0" collapsed="false">
      <c r="A6949" s="0" t="s">
        <v>24</v>
      </c>
      <c r="B6949" s="0" t="s">
        <v>25</v>
      </c>
      <c r="C6949" s="0" t="s">
        <v>7128</v>
      </c>
      <c r="D6949" s="0" t="n">
        <v>10285</v>
      </c>
      <c r="E6949" s="0" t="n">
        <v>60.453936</v>
      </c>
      <c r="F6949" s="0" t="n">
        <v>96.212559</v>
      </c>
      <c r="G6949" s="0" t="n">
        <v>0.0005618986084</v>
      </c>
      <c r="H6949" s="0" t="n">
        <v>1791.8</v>
      </c>
      <c r="I6949" s="0" t="n">
        <v>0.504383</v>
      </c>
      <c r="J6949" s="0" t="n">
        <v>5.90551</v>
      </c>
      <c r="K6949" s="0" t="n">
        <v>254</v>
      </c>
      <c r="L6949" s="0" t="s">
        <v>20</v>
      </c>
      <c r="M6949" s="0" t="n">
        <f aca="false">35.3*G6949</f>
        <v>0.01983502087652</v>
      </c>
      <c r="N6949" s="0" t="n">
        <f aca="false">M6949*1000/365</f>
        <v>0.0543425229493699</v>
      </c>
      <c r="O6949" s="0" t="n">
        <f aca="false">Table1[[#This Row],[Detection frequency 2021]]/100*365</f>
        <v>21.5551115</v>
      </c>
      <c r="P6949" s="0" t="n">
        <f aca="false">Table1[[#This Row],[Flared days/year]]/12</f>
        <v>1.79625929166667</v>
      </c>
      <c r="Q6949" s="2" t="n">
        <f aca="false">Table1[[#This Row],['#days per month]]-P7005</f>
        <v>0.978607583333333</v>
      </c>
    </row>
    <row r="6950" customFormat="false" ht="15.75" hidden="true" customHeight="false" outlineLevel="0" collapsed="false">
      <c r="A6950" s="0" t="s">
        <v>645</v>
      </c>
      <c r="B6950" s="0" t="s">
        <v>646</v>
      </c>
      <c r="C6950" s="0" t="s">
        <v>7129</v>
      </c>
      <c r="D6950" s="0" t="n">
        <v>1383</v>
      </c>
      <c r="E6950" s="0" t="n">
        <v>31.688027</v>
      </c>
      <c r="F6950" s="0" t="n">
        <v>-104.002696</v>
      </c>
      <c r="G6950" s="0" t="n">
        <v>0.0005614407016</v>
      </c>
      <c r="H6950" s="0" t="n">
        <v>1863.84</v>
      </c>
      <c r="I6950" s="0" t="n">
        <v>1.88880999999999</v>
      </c>
      <c r="J6950" s="0" t="n">
        <v>5.57184999999999</v>
      </c>
      <c r="K6950" s="0" t="n">
        <v>341</v>
      </c>
      <c r="L6950" s="0" t="s">
        <v>20</v>
      </c>
      <c r="M6950" s="0" t="n">
        <f aca="false">35.3*G6950</f>
        <v>0.01981885676648</v>
      </c>
      <c r="N6950" s="0" t="n">
        <f aca="false">M6950*1000/365</f>
        <v>0.0542982377163836</v>
      </c>
      <c r="O6950" s="0" t="n">
        <f aca="false">Table1[[#This Row],[Detection frequency 2021]]/100*365</f>
        <v>20.3372525</v>
      </c>
      <c r="P6950" s="0" t="n">
        <f aca="false">Table1[[#This Row],[Flared days/year]]/12</f>
        <v>1.69477104166666</v>
      </c>
      <c r="Q6950" s="2" t="n">
        <f aca="false">Table1[[#This Row],['#days per month]]-P7006</f>
        <v>0.836619541666664</v>
      </c>
    </row>
    <row r="6951" customFormat="false" ht="15.75" hidden="true" customHeight="false" outlineLevel="0" collapsed="false">
      <c r="A6951" s="0" t="s">
        <v>645</v>
      </c>
      <c r="B6951" s="0" t="s">
        <v>646</v>
      </c>
      <c r="C6951" s="0" t="s">
        <v>7130</v>
      </c>
      <c r="D6951" s="0" t="n">
        <v>2169</v>
      </c>
      <c r="E6951" s="0" t="n">
        <v>32.379247</v>
      </c>
      <c r="F6951" s="0" t="n">
        <v>-102.818823999999</v>
      </c>
      <c r="G6951" s="0" t="n">
        <v>0.0005612411012</v>
      </c>
      <c r="H6951" s="0" t="n">
        <v>1808.85</v>
      </c>
      <c r="I6951" s="0" t="n">
        <v>1.6015</v>
      </c>
      <c r="J6951" s="0" t="n">
        <v>1.16959</v>
      </c>
      <c r="K6951" s="0" t="n">
        <v>342</v>
      </c>
      <c r="L6951" s="0" t="s">
        <v>20</v>
      </c>
      <c r="M6951" s="0" t="n">
        <f aca="false">35.3*G6951</f>
        <v>0.01981181087236</v>
      </c>
      <c r="N6951" s="0" t="n">
        <f aca="false">M6951*1000/365</f>
        <v>0.0542789338968767</v>
      </c>
      <c r="O6951" s="0" t="n">
        <f aca="false">Table1[[#This Row],[Detection frequency 2021]]/100*365</f>
        <v>4.2690035</v>
      </c>
      <c r="P6951" s="0" t="n">
        <f aca="false">Table1[[#This Row],[Flared days/year]]/12</f>
        <v>0.355750291666667</v>
      </c>
      <c r="Q6951" s="2" t="n">
        <f aca="false">Table1[[#This Row],['#days per month]]-P7007</f>
        <v>0.0873679208333336</v>
      </c>
    </row>
    <row r="6952" customFormat="false" ht="15.75" hidden="true" customHeight="false" outlineLevel="0" collapsed="false">
      <c r="A6952" s="0" t="s">
        <v>24</v>
      </c>
      <c r="B6952" s="0" t="s">
        <v>25</v>
      </c>
      <c r="C6952" s="0" t="s">
        <v>7131</v>
      </c>
      <c r="D6952" s="0" t="n">
        <v>10499</v>
      </c>
      <c r="E6952" s="0" t="n">
        <v>59.9544199999999</v>
      </c>
      <c r="F6952" s="0" t="n">
        <v>110.746085</v>
      </c>
      <c r="G6952" s="0" t="n">
        <v>0.0005607567767</v>
      </c>
      <c r="H6952" s="0" t="n">
        <v>1882.9</v>
      </c>
      <c r="I6952" s="0" t="n">
        <v>1.6015</v>
      </c>
      <c r="J6952" s="0" t="n">
        <v>1.2012</v>
      </c>
      <c r="K6952" s="0" t="n">
        <v>333</v>
      </c>
      <c r="L6952" s="0" t="s">
        <v>20</v>
      </c>
      <c r="M6952" s="0" t="n">
        <f aca="false">35.3*G6952</f>
        <v>0.01979471421751</v>
      </c>
      <c r="N6952" s="0" t="n">
        <f aca="false">M6952*1000/365</f>
        <v>0.0542320937466027</v>
      </c>
      <c r="O6952" s="0" t="n">
        <f aca="false">Table1[[#This Row],[Detection frequency 2021]]/100*365</f>
        <v>4.38438</v>
      </c>
      <c r="P6952" s="0" t="n">
        <f aca="false">Table1[[#This Row],[Flared days/year]]/12</f>
        <v>0.365365</v>
      </c>
      <c r="Q6952" s="2" t="n">
        <f aca="false">Table1[[#This Row],['#days per month]]-P7008</f>
        <v>-0.707017166666667</v>
      </c>
    </row>
    <row r="6953" customFormat="false" ht="15.75" hidden="true" customHeight="false" outlineLevel="0" collapsed="false">
      <c r="A6953" s="0" t="s">
        <v>24</v>
      </c>
      <c r="B6953" s="0" t="s">
        <v>25</v>
      </c>
      <c r="C6953" s="0" t="s">
        <v>7132</v>
      </c>
      <c r="D6953" s="0" t="n">
        <v>10316</v>
      </c>
      <c r="E6953" s="0" t="n">
        <v>60.395953</v>
      </c>
      <c r="F6953" s="0" t="n">
        <v>96.48755</v>
      </c>
      <c r="G6953" s="0" t="n">
        <v>0.0005607244884</v>
      </c>
      <c r="H6953" s="0" t="n">
        <v>1950.31</v>
      </c>
      <c r="I6953" s="0" t="n">
        <v>1.6015</v>
      </c>
      <c r="J6953" s="0" t="n">
        <v>5.37634</v>
      </c>
      <c r="K6953" s="0" t="n">
        <v>279</v>
      </c>
      <c r="L6953" s="0" t="s">
        <v>20</v>
      </c>
      <c r="M6953" s="0" t="n">
        <f aca="false">35.3*G6953</f>
        <v>0.01979357444052</v>
      </c>
      <c r="N6953" s="0" t="n">
        <f aca="false">M6953*1000/365</f>
        <v>0.0542289710699178</v>
      </c>
      <c r="O6953" s="0" t="n">
        <f aca="false">Table1[[#This Row],[Detection frequency 2021]]/100*365</f>
        <v>19.623641</v>
      </c>
      <c r="P6953" s="0" t="n">
        <f aca="false">Table1[[#This Row],[Flared days/year]]/12</f>
        <v>1.63530341666667</v>
      </c>
      <c r="Q6953" s="2" t="n">
        <f aca="false">Table1[[#This Row],['#days per month]]-P7009</f>
        <v>1.08394354166667</v>
      </c>
    </row>
    <row r="6954" customFormat="false" ht="15.75" hidden="true" customHeight="false" outlineLevel="0" collapsed="false">
      <c r="A6954" s="0" t="s">
        <v>645</v>
      </c>
      <c r="B6954" s="0" t="s">
        <v>646</v>
      </c>
      <c r="C6954" s="0" t="s">
        <v>7133</v>
      </c>
      <c r="D6954" s="0" t="n">
        <v>1834</v>
      </c>
      <c r="E6954" s="0" t="n">
        <v>31.02983</v>
      </c>
      <c r="F6954" s="0" t="n">
        <v>-103.527699</v>
      </c>
      <c r="G6954" s="0" t="n">
        <v>0.0005602049403</v>
      </c>
      <c r="H6954" s="0" t="n">
        <v>1897.5</v>
      </c>
      <c r="I6954" s="0" t="n">
        <v>2.08779</v>
      </c>
      <c r="J6954" s="0" t="n">
        <v>2.67062</v>
      </c>
      <c r="K6954" s="0" t="n">
        <v>337</v>
      </c>
      <c r="L6954" s="0" t="s">
        <v>20</v>
      </c>
      <c r="M6954" s="0" t="n">
        <f aca="false">35.3*G6954</f>
        <v>0.01977523439259</v>
      </c>
      <c r="N6954" s="0" t="n">
        <f aca="false">M6954*1000/365</f>
        <v>0.0541787243632603</v>
      </c>
      <c r="O6954" s="0" t="n">
        <f aca="false">Table1[[#This Row],[Detection frequency 2021]]/100*365</f>
        <v>9.747763</v>
      </c>
      <c r="P6954" s="0" t="n">
        <f aca="false">Table1[[#This Row],[Flared days/year]]/12</f>
        <v>0.812313583333333</v>
      </c>
      <c r="Q6954" s="2" t="n">
        <f aca="false">Table1[[#This Row],['#days per month]]-P7010</f>
        <v>-1.09618320833333</v>
      </c>
    </row>
    <row r="6955" customFormat="false" ht="15.75" hidden="true" customHeight="false" outlineLevel="0" collapsed="false">
      <c r="A6955" s="0" t="s">
        <v>24</v>
      </c>
      <c r="B6955" s="0" t="s">
        <v>25</v>
      </c>
      <c r="C6955" s="0" t="s">
        <v>7134</v>
      </c>
      <c r="D6955" s="0" t="n">
        <v>10302</v>
      </c>
      <c r="E6955" s="0" t="n">
        <v>60.420823</v>
      </c>
      <c r="F6955" s="0" t="n">
        <v>96.379334</v>
      </c>
      <c r="G6955" s="0" t="n">
        <v>0.0005597294217</v>
      </c>
      <c r="H6955" s="0" t="n">
        <v>1834.4</v>
      </c>
      <c r="I6955" s="0" t="n">
        <v>1.6015</v>
      </c>
      <c r="J6955" s="0" t="n">
        <v>1.67224</v>
      </c>
      <c r="K6955" s="0" t="n">
        <v>299</v>
      </c>
      <c r="L6955" s="0" t="s">
        <v>20</v>
      </c>
      <c r="M6955" s="0" t="n">
        <f aca="false">35.3*G6955</f>
        <v>0.01975844858601</v>
      </c>
      <c r="N6955" s="0" t="n">
        <f aca="false">M6955*1000/365</f>
        <v>0.0541327358520822</v>
      </c>
      <c r="O6955" s="0" t="n">
        <f aca="false">Table1[[#This Row],[Detection frequency 2021]]/100*365</f>
        <v>6.103676</v>
      </c>
      <c r="P6955" s="0" t="n">
        <f aca="false">Table1[[#This Row],[Flared days/year]]/12</f>
        <v>0.508639666666667</v>
      </c>
      <c r="Q6955" s="2" t="n">
        <f aca="false">Table1[[#This Row],['#days per month]]-P7011</f>
        <v>0.00309945833333325</v>
      </c>
    </row>
    <row r="6956" customFormat="false" ht="15.75" hidden="true" customHeight="false" outlineLevel="0" collapsed="false">
      <c r="A6956" s="0" t="s">
        <v>24</v>
      </c>
      <c r="B6956" s="0" t="s">
        <v>25</v>
      </c>
      <c r="C6956" s="0" t="s">
        <v>7135</v>
      </c>
      <c r="D6956" s="0" t="n">
        <v>6826</v>
      </c>
      <c r="E6956" s="0" t="n">
        <v>53.812337</v>
      </c>
      <c r="F6956" s="0" t="n">
        <v>51.775114</v>
      </c>
      <c r="G6956" s="0" t="n">
        <v>0.000559609074399999</v>
      </c>
      <c r="H6956" s="0" t="n">
        <v>1663.83</v>
      </c>
      <c r="I6956" s="0" t="n">
        <v>1.55667999999999</v>
      </c>
      <c r="J6956" s="0" t="n">
        <v>6.33333</v>
      </c>
      <c r="K6956" s="0" t="n">
        <v>300</v>
      </c>
      <c r="L6956" s="0" t="s">
        <v>20</v>
      </c>
      <c r="M6956" s="0" t="n">
        <f aca="false">35.3*G6956</f>
        <v>0.01975420032632</v>
      </c>
      <c r="N6956" s="0" t="n">
        <f aca="false">M6956*1000/365</f>
        <v>0.0541210967844383</v>
      </c>
      <c r="O6956" s="0" t="n">
        <f aca="false">Table1[[#This Row],[Detection frequency 2021]]/100*365</f>
        <v>23.1166545</v>
      </c>
      <c r="P6956" s="0" t="n">
        <f aca="false">Table1[[#This Row],[Flared days/year]]/12</f>
        <v>1.926387875</v>
      </c>
      <c r="Q6956" s="2" t="n">
        <f aca="false">Table1[[#This Row],['#days per month]]-P7012</f>
        <v>0.832978666666667</v>
      </c>
    </row>
    <row r="6957" customFormat="false" ht="15.75" hidden="true" customHeight="false" outlineLevel="0" collapsed="false">
      <c r="A6957" s="0" t="s">
        <v>645</v>
      </c>
      <c r="B6957" s="0" t="s">
        <v>646</v>
      </c>
      <c r="C6957" s="0" t="s">
        <v>7136</v>
      </c>
      <c r="D6957" s="0" t="n">
        <v>759</v>
      </c>
      <c r="E6957" s="0" t="n">
        <v>47.992406</v>
      </c>
      <c r="F6957" s="0" t="n">
        <v>-102.915477</v>
      </c>
      <c r="G6957" s="0" t="n">
        <v>0.0005583938602</v>
      </c>
      <c r="H6957" s="0" t="n">
        <v>1949.47</v>
      </c>
      <c r="I6957" s="0" t="n">
        <v>1.50698</v>
      </c>
      <c r="J6957" s="0" t="n">
        <v>2.67857</v>
      </c>
      <c r="K6957" s="0" t="n">
        <v>336</v>
      </c>
      <c r="L6957" s="0" t="s">
        <v>20</v>
      </c>
      <c r="M6957" s="0" t="n">
        <f aca="false">35.3*G6957</f>
        <v>0.01971130326506</v>
      </c>
      <c r="N6957" s="0" t="n">
        <f aca="false">M6957*1000/365</f>
        <v>0.0540035705892055</v>
      </c>
      <c r="O6957" s="0" t="n">
        <f aca="false">Table1[[#This Row],[Detection frequency 2021]]/100*365</f>
        <v>9.7767805</v>
      </c>
      <c r="P6957" s="0" t="n">
        <f aca="false">Table1[[#This Row],[Flared days/year]]/12</f>
        <v>0.814731708333333</v>
      </c>
      <c r="Q6957" s="2" t="n">
        <f aca="false">Table1[[#This Row],['#days per month]]-P7013</f>
        <v>0.0969348750000001</v>
      </c>
    </row>
    <row r="6958" customFormat="false" ht="15.75" hidden="true" customHeight="false" outlineLevel="0" collapsed="false">
      <c r="A6958" s="0" t="s">
        <v>543</v>
      </c>
      <c r="B6958" s="0" t="s">
        <v>544</v>
      </c>
      <c r="C6958" s="0" t="s">
        <v>7137</v>
      </c>
      <c r="D6958" s="0" t="n">
        <v>12465</v>
      </c>
      <c r="E6958" s="0" t="n">
        <v>-23.346776</v>
      </c>
      <c r="F6958" s="0" t="n">
        <v>148.292684</v>
      </c>
      <c r="G6958" s="0" t="n">
        <v>0.0005583879896</v>
      </c>
      <c r="H6958" s="0" t="n">
        <v>1875</v>
      </c>
      <c r="I6958" s="0" t="n">
        <v>1.6015</v>
      </c>
      <c r="J6958" s="0" t="n">
        <v>6.06061</v>
      </c>
      <c r="K6958" s="0" t="n">
        <v>330</v>
      </c>
      <c r="L6958" s="0" t="s">
        <v>20</v>
      </c>
      <c r="M6958" s="0" t="n">
        <f aca="false">35.3*G6958</f>
        <v>0.01971109603288</v>
      </c>
      <c r="N6958" s="0" t="n">
        <f aca="false">M6958*1000/365</f>
        <v>0.0540030028298082</v>
      </c>
      <c r="O6958" s="0" t="n">
        <f aca="false">Table1[[#This Row],[Detection frequency 2021]]/100*365</f>
        <v>22.1212265</v>
      </c>
      <c r="P6958" s="0" t="n">
        <f aca="false">Table1[[#This Row],[Flared days/year]]/12</f>
        <v>1.84343554166667</v>
      </c>
      <c r="Q6958" s="2" t="n">
        <f aca="false">Table1[[#This Row],['#days per month]]-P7014</f>
        <v>0.951451583333333</v>
      </c>
    </row>
    <row r="6959" customFormat="false" ht="15.75" hidden="true" customHeight="false" outlineLevel="0" collapsed="false">
      <c r="A6959" s="0" t="s">
        <v>645</v>
      </c>
      <c r="B6959" s="0" t="s">
        <v>646</v>
      </c>
      <c r="C6959" s="0" t="s">
        <v>7138</v>
      </c>
      <c r="D6959" s="0" t="n">
        <v>1526</v>
      </c>
      <c r="E6959" s="0" t="n">
        <v>31.897353</v>
      </c>
      <c r="F6959" s="0" t="n">
        <v>-103.821536</v>
      </c>
      <c r="G6959" s="0" t="n">
        <v>0.000558032818299999</v>
      </c>
      <c r="H6959" s="0" t="n">
        <v>1887.87</v>
      </c>
      <c r="I6959" s="0" t="n">
        <v>1.6015</v>
      </c>
      <c r="J6959" s="0" t="n">
        <v>5.26316</v>
      </c>
      <c r="K6959" s="0" t="n">
        <v>323</v>
      </c>
      <c r="L6959" s="0" t="s">
        <v>20</v>
      </c>
      <c r="M6959" s="0" t="n">
        <f aca="false">35.3*G6959</f>
        <v>0.01969855848599</v>
      </c>
      <c r="N6959" s="0" t="n">
        <f aca="false">M6959*1000/365</f>
        <v>0.0539686533862739</v>
      </c>
      <c r="O6959" s="0" t="n">
        <f aca="false">Table1[[#This Row],[Detection frequency 2021]]/100*365</f>
        <v>19.210534</v>
      </c>
      <c r="P6959" s="0" t="n">
        <f aca="false">Table1[[#This Row],[Flared days/year]]/12</f>
        <v>1.60087783333333</v>
      </c>
      <c r="Q6959" s="2" t="n">
        <f aca="false">Table1[[#This Row],['#days per month]]-P7015</f>
        <v>1.18277945833334</v>
      </c>
    </row>
    <row r="6960" customFormat="false" ht="15.75" hidden="true" customHeight="false" outlineLevel="0" collapsed="false">
      <c r="A6960" s="0" t="s">
        <v>645</v>
      </c>
      <c r="B6960" s="0" t="s">
        <v>646</v>
      </c>
      <c r="C6960" s="0" t="s">
        <v>7139</v>
      </c>
      <c r="D6960" s="0" t="n">
        <v>2074</v>
      </c>
      <c r="E6960" s="0" t="n">
        <v>31.491684</v>
      </c>
      <c r="F6960" s="0" t="n">
        <v>-103.131728</v>
      </c>
      <c r="G6960" s="0" t="n">
        <v>0.0005574046641</v>
      </c>
      <c r="H6960" s="0" t="n">
        <v>1860.2</v>
      </c>
      <c r="I6960" s="0" t="n">
        <v>1.3134</v>
      </c>
      <c r="J6960" s="0" t="n">
        <v>4.47761</v>
      </c>
      <c r="K6960" s="0" t="n">
        <v>335</v>
      </c>
      <c r="L6960" s="0" t="s">
        <v>20</v>
      </c>
      <c r="M6960" s="0" t="n">
        <f aca="false">35.3*G6960</f>
        <v>0.01967638464273</v>
      </c>
      <c r="N6960" s="0" t="n">
        <f aca="false">M6960*1000/365</f>
        <v>0.0539079031307671</v>
      </c>
      <c r="O6960" s="0" t="n">
        <f aca="false">Table1[[#This Row],[Detection frequency 2021]]/100*365</f>
        <v>16.3432765</v>
      </c>
      <c r="P6960" s="0" t="n">
        <f aca="false">Table1[[#This Row],[Flared days/year]]/12</f>
        <v>1.36193970833333</v>
      </c>
      <c r="Q6960" s="2" t="n">
        <f aca="false">Table1[[#This Row],['#days per month]]-P7016</f>
        <v>0.245733208333334</v>
      </c>
    </row>
    <row r="6961" customFormat="false" ht="15.75" hidden="true" customHeight="false" outlineLevel="0" collapsed="false">
      <c r="A6961" s="0" t="s">
        <v>24</v>
      </c>
      <c r="B6961" s="0" t="s">
        <v>25</v>
      </c>
      <c r="C6961" s="0" t="s">
        <v>7140</v>
      </c>
      <c r="D6961" s="0" t="n">
        <v>9487</v>
      </c>
      <c r="E6961" s="0" t="n">
        <v>67.819925</v>
      </c>
      <c r="F6961" s="0" t="n">
        <v>83.446816</v>
      </c>
      <c r="G6961" s="0" t="n">
        <v>0.0005564829799</v>
      </c>
      <c r="H6961" s="0" t="n">
        <v>1313.83</v>
      </c>
      <c r="I6961" s="0" t="n">
        <v>0.445105</v>
      </c>
      <c r="J6961" s="0" t="n">
        <v>5.94595</v>
      </c>
      <c r="K6961" s="0" t="n">
        <v>370</v>
      </c>
      <c r="L6961" s="0" t="s">
        <v>20</v>
      </c>
      <c r="M6961" s="0" t="n">
        <f aca="false">35.3*G6961</f>
        <v>0.01964384919047</v>
      </c>
      <c r="N6961" s="0" t="n">
        <f aca="false">M6961*1000/365</f>
        <v>0.0538187649053973</v>
      </c>
      <c r="O6961" s="0" t="n">
        <f aca="false">Table1[[#This Row],[Detection frequency 2021]]/100*365</f>
        <v>21.7027175</v>
      </c>
      <c r="P6961" s="0" t="n">
        <f aca="false">Table1[[#This Row],[Flared days/year]]/12</f>
        <v>1.80855979166667</v>
      </c>
      <c r="Q6961" s="2" t="n">
        <f aca="false">Table1[[#This Row],['#days per month]]-P7017</f>
        <v>0.722249833333333</v>
      </c>
    </row>
    <row r="6962" customFormat="false" ht="15.75" hidden="true" customHeight="false" outlineLevel="0" collapsed="false">
      <c r="A6962" s="0" t="s">
        <v>78</v>
      </c>
      <c r="B6962" s="0" t="s">
        <v>79</v>
      </c>
      <c r="C6962" s="0" t="s">
        <v>7141</v>
      </c>
      <c r="D6962" s="0" t="n">
        <v>8595</v>
      </c>
      <c r="E6962" s="0" t="n">
        <v>22.091319</v>
      </c>
      <c r="F6962" s="0" t="n">
        <v>57.319276</v>
      </c>
      <c r="G6962" s="0" t="n">
        <v>0.00022475709512</v>
      </c>
      <c r="H6962" s="0" t="n">
        <v>1795.66</v>
      </c>
      <c r="I6962" s="0" t="n">
        <v>1.6015</v>
      </c>
      <c r="J6962" s="0" t="n">
        <v>1.58311</v>
      </c>
      <c r="K6962" s="0" t="n">
        <v>379</v>
      </c>
      <c r="L6962" s="0" t="s">
        <v>20</v>
      </c>
      <c r="M6962" s="0" t="n">
        <f aca="false">35.3*G6962</f>
        <v>0.007933925457736</v>
      </c>
      <c r="N6962" s="0" t="n">
        <f aca="false">M6962*1000/365</f>
        <v>0.021736782075989</v>
      </c>
      <c r="O6962" s="0" t="n">
        <f aca="false">Table1[[#This Row],[Detection frequency 2021]]/100*365</f>
        <v>5.7783515</v>
      </c>
      <c r="P6962" s="0" t="n">
        <f aca="false">Table1[[#This Row],[Flared days/year]]/12</f>
        <v>0.481529291666667</v>
      </c>
      <c r="Q6962" s="2" t="n">
        <f aca="false">Table1[[#This Row],['#days per month]]-P7018</f>
        <v>0.103212875000003</v>
      </c>
    </row>
    <row r="6963" customFormat="false" ht="15.75" hidden="true" customHeight="false" outlineLevel="0" collapsed="false">
      <c r="A6963" s="0" t="s">
        <v>788</v>
      </c>
      <c r="B6963" s="0" t="s">
        <v>789</v>
      </c>
      <c r="C6963" s="0" t="s">
        <v>7142</v>
      </c>
      <c r="D6963" s="0" t="n">
        <v>11897</v>
      </c>
      <c r="E6963" s="0" t="n">
        <v>-1.72816699999999</v>
      </c>
      <c r="F6963" s="0" t="n">
        <v>103.649821</v>
      </c>
      <c r="G6963" s="0" t="n">
        <v>0.0005547364764</v>
      </c>
      <c r="H6963" s="0" t="n">
        <v>1714.46</v>
      </c>
      <c r="I6963" s="0" t="n">
        <v>1.33506</v>
      </c>
      <c r="J6963" s="0" t="n">
        <v>7.84314</v>
      </c>
      <c r="K6963" s="0" t="n">
        <v>51</v>
      </c>
      <c r="L6963" s="0" t="s">
        <v>20</v>
      </c>
      <c r="M6963" s="0" t="n">
        <f aca="false">35.3*G6963</f>
        <v>0.01958219761692</v>
      </c>
      <c r="N6963" s="0" t="n">
        <f aca="false">M6963*1000/365</f>
        <v>0.0536498564847123</v>
      </c>
      <c r="O6963" s="0" t="n">
        <f aca="false">Table1[[#This Row],[Detection frequency 2021]]/100*365</f>
        <v>28.627461</v>
      </c>
      <c r="P6963" s="0" t="n">
        <f aca="false">Table1[[#This Row],[Flared days/year]]/12</f>
        <v>2.38562175</v>
      </c>
      <c r="Q6963" s="2" t="n">
        <f aca="false">Table1[[#This Row],['#days per month]]-P7019</f>
        <v>0.716415916666666</v>
      </c>
    </row>
    <row r="6964" customFormat="false" ht="15.75" hidden="true" customHeight="false" outlineLevel="0" collapsed="false">
      <c r="A6964" s="0" t="s">
        <v>161</v>
      </c>
      <c r="B6964" s="0" t="s">
        <v>162</v>
      </c>
      <c r="C6964" s="0" t="s">
        <v>7143</v>
      </c>
      <c r="D6964" s="0" t="n">
        <v>9696</v>
      </c>
      <c r="E6964" s="0" t="n">
        <v>41.686168</v>
      </c>
      <c r="F6964" s="0" t="n">
        <v>83.316538</v>
      </c>
      <c r="G6964" s="0" t="n">
        <v>0.0005542697637</v>
      </c>
      <c r="H6964" s="0" t="n">
        <v>1793.53</v>
      </c>
      <c r="I6964" s="0" t="n">
        <v>2.31094</v>
      </c>
      <c r="J6964" s="0" t="n">
        <v>2.1148</v>
      </c>
      <c r="K6964" s="0" t="n">
        <v>331</v>
      </c>
      <c r="L6964" s="0" t="s">
        <v>20</v>
      </c>
      <c r="M6964" s="0" t="n">
        <f aca="false">35.3*G6964</f>
        <v>0.01956572265861</v>
      </c>
      <c r="N6964" s="0" t="n">
        <f aca="false">M6964*1000/365</f>
        <v>0.0536047196126301</v>
      </c>
      <c r="O6964" s="0" t="n">
        <f aca="false">Table1[[#This Row],[Detection frequency 2021]]/100*365</f>
        <v>7.71902</v>
      </c>
      <c r="P6964" s="0" t="n">
        <f aca="false">Table1[[#This Row],[Flared days/year]]/12</f>
        <v>0.643251666666667</v>
      </c>
      <c r="Q6964" s="2" t="n">
        <f aca="false">Table1[[#This Row],['#days per month]]-P7020</f>
        <v>-0.443058291666667</v>
      </c>
    </row>
    <row r="6965" customFormat="false" ht="15.75" hidden="true" customHeight="false" outlineLevel="0" collapsed="false">
      <c r="A6965" s="0" t="s">
        <v>161</v>
      </c>
      <c r="B6965" s="0" t="s">
        <v>162</v>
      </c>
      <c r="C6965" s="0" t="s">
        <v>7144</v>
      </c>
      <c r="D6965" s="0" t="n">
        <v>12135</v>
      </c>
      <c r="E6965" s="0" t="n">
        <v>40.664709</v>
      </c>
      <c r="F6965" s="0" t="n">
        <v>121.463049</v>
      </c>
      <c r="G6965" s="0" t="n">
        <v>0.0005540701633</v>
      </c>
      <c r="H6965" s="0" t="n">
        <v>1762.16</v>
      </c>
      <c r="I6965" s="0" t="n">
        <v>1.86578</v>
      </c>
      <c r="J6965" s="0" t="n">
        <v>3.63636</v>
      </c>
      <c r="K6965" s="0" t="n">
        <v>220</v>
      </c>
      <c r="L6965" s="0" t="s">
        <v>20</v>
      </c>
      <c r="M6965" s="0" t="n">
        <f aca="false">35.3*G6965</f>
        <v>0.01955867676449</v>
      </c>
      <c r="N6965" s="0" t="n">
        <f aca="false">M6965*1000/365</f>
        <v>0.0535854157931233</v>
      </c>
      <c r="O6965" s="0" t="n">
        <f aca="false">Table1[[#This Row],[Detection frequency 2021]]/100*365</f>
        <v>13.272714</v>
      </c>
      <c r="P6965" s="0" t="n">
        <f aca="false">Table1[[#This Row],[Flared days/year]]/12</f>
        <v>1.1060595</v>
      </c>
      <c r="Q6965" s="2" t="n">
        <f aca="false">Table1[[#This Row],['#days per month]]-P7021</f>
        <v>-0.188267</v>
      </c>
    </row>
    <row r="6966" customFormat="false" ht="15.75" hidden="true" customHeight="false" outlineLevel="0" collapsed="false">
      <c r="A6966" s="0" t="s">
        <v>645</v>
      </c>
      <c r="B6966" s="0" t="s">
        <v>646</v>
      </c>
      <c r="C6966" s="0" t="s">
        <v>7145</v>
      </c>
      <c r="D6966" s="0" t="n">
        <v>429</v>
      </c>
      <c r="E6966" s="0" t="n">
        <v>42.788387</v>
      </c>
      <c r="F6966" s="0" t="n">
        <v>-105.487440999999</v>
      </c>
      <c r="G6966" s="0" t="n">
        <v>0.000554052551499999</v>
      </c>
      <c r="H6966" s="0" t="n">
        <v>1949.14</v>
      </c>
      <c r="I6966" s="0" t="n">
        <v>1.6015</v>
      </c>
      <c r="J6966" s="0" t="n">
        <v>1.62338</v>
      </c>
      <c r="K6966" s="0" t="n">
        <v>308</v>
      </c>
      <c r="L6966" s="0" t="s">
        <v>20</v>
      </c>
      <c r="M6966" s="0" t="n">
        <f aca="false">35.3*G6966</f>
        <v>0.01955805506795</v>
      </c>
      <c r="N6966" s="0" t="n">
        <f aca="false">M6966*1000/365</f>
        <v>0.0535837125149314</v>
      </c>
      <c r="O6966" s="0" t="n">
        <f aca="false">Table1[[#This Row],[Detection frequency 2021]]/100*365</f>
        <v>5.925337</v>
      </c>
      <c r="P6966" s="0" t="n">
        <f aca="false">Table1[[#This Row],[Flared days/year]]/12</f>
        <v>0.493778083333333</v>
      </c>
      <c r="Q6966" s="2" t="n">
        <f aca="false">Table1[[#This Row],['#days per month]]-P7022</f>
        <v>-0.125164583333333</v>
      </c>
    </row>
    <row r="6967" customFormat="false" ht="15.75" hidden="true" customHeight="false" outlineLevel="0" collapsed="false">
      <c r="A6967" s="0" t="s">
        <v>645</v>
      </c>
      <c r="B6967" s="0" t="s">
        <v>646</v>
      </c>
      <c r="C6967" s="0" t="s">
        <v>7146</v>
      </c>
      <c r="D6967" s="0" t="n">
        <v>2121</v>
      </c>
      <c r="E6967" s="0" t="n">
        <v>33.166696</v>
      </c>
      <c r="F6967" s="0" t="n">
        <v>-103.012578</v>
      </c>
      <c r="G6967" s="0" t="n">
        <v>0.000552763954799999</v>
      </c>
      <c r="H6967" s="0" t="n">
        <v>1873.31</v>
      </c>
      <c r="I6967" s="0" t="n">
        <v>2.04052</v>
      </c>
      <c r="J6967" s="0" t="n">
        <v>3.17919</v>
      </c>
      <c r="K6967" s="0" t="n">
        <v>346</v>
      </c>
      <c r="L6967" s="0" t="s">
        <v>20</v>
      </c>
      <c r="M6967" s="0" t="n">
        <f aca="false">35.3*G6967</f>
        <v>0.01951256760444</v>
      </c>
      <c r="N6967" s="0" t="n">
        <f aca="false">M6967*1000/365</f>
        <v>0.0534590893272328</v>
      </c>
      <c r="O6967" s="0" t="n">
        <f aca="false">Table1[[#This Row],[Detection frequency 2021]]/100*365</f>
        <v>11.6040435</v>
      </c>
      <c r="P6967" s="0" t="n">
        <f aca="false">Table1[[#This Row],[Flared days/year]]/12</f>
        <v>0.967003625</v>
      </c>
      <c r="Q6967" s="2" t="n">
        <f aca="false">Table1[[#This Row],['#days per month]]-P7023</f>
        <v>0.122095541666667</v>
      </c>
    </row>
    <row r="6968" customFormat="false" ht="15.75" hidden="true" customHeight="false" outlineLevel="0" collapsed="false">
      <c r="A6968" s="0" t="s">
        <v>645</v>
      </c>
      <c r="B6968" s="0" t="s">
        <v>646</v>
      </c>
      <c r="C6968" s="0" t="s">
        <v>7147</v>
      </c>
      <c r="D6968" s="0" t="n">
        <v>2638</v>
      </c>
      <c r="E6968" s="0" t="n">
        <v>31.272462</v>
      </c>
      <c r="F6968" s="0" t="n">
        <v>-101.586878</v>
      </c>
      <c r="G6968" s="0" t="n">
        <v>0.0005526348016</v>
      </c>
      <c r="H6968" s="0" t="n">
        <v>1944.6</v>
      </c>
      <c r="I6968" s="0" t="n">
        <v>1.6015</v>
      </c>
      <c r="J6968" s="0" t="n">
        <v>3.13389999999999</v>
      </c>
      <c r="K6968" s="0" t="n">
        <v>351</v>
      </c>
      <c r="L6968" s="0" t="s">
        <v>20</v>
      </c>
      <c r="M6968" s="0" t="n">
        <f aca="false">35.3*G6968</f>
        <v>0.01950800849648</v>
      </c>
      <c r="N6968" s="0" t="n">
        <f aca="false">M6968*1000/365</f>
        <v>0.0534465986204931</v>
      </c>
      <c r="O6968" s="0" t="n">
        <f aca="false">Table1[[#This Row],[Detection frequency 2021]]/100*365</f>
        <v>11.438735</v>
      </c>
      <c r="P6968" s="0" t="n">
        <f aca="false">Table1[[#This Row],[Flared days/year]]/12</f>
        <v>0.953227916666664</v>
      </c>
      <c r="Q6968" s="2" t="n">
        <f aca="false">Table1[[#This Row],['#days per month]]-P7024</f>
        <v>0.48165095833333</v>
      </c>
    </row>
    <row r="6969" customFormat="false" ht="15.75" hidden="true" customHeight="false" outlineLevel="0" collapsed="false">
      <c r="A6969" s="0" t="s">
        <v>645</v>
      </c>
      <c r="B6969" s="0" t="s">
        <v>646</v>
      </c>
      <c r="C6969" s="0" t="s">
        <v>7148</v>
      </c>
      <c r="D6969" s="0" t="n">
        <v>1890</v>
      </c>
      <c r="E6969" s="0" t="n">
        <v>32.310966</v>
      </c>
      <c r="F6969" s="0" t="n">
        <v>-103.463771</v>
      </c>
      <c r="G6969" s="0" t="n">
        <v>0.0005516866997</v>
      </c>
      <c r="H6969" s="0" t="n">
        <v>1901.18</v>
      </c>
      <c r="I6969" s="0" t="n">
        <v>3.14064</v>
      </c>
      <c r="J6969" s="0" t="n">
        <v>4.16666999999999</v>
      </c>
      <c r="K6969" s="0" t="n">
        <v>336</v>
      </c>
      <c r="L6969" s="0" t="s">
        <v>20</v>
      </c>
      <c r="M6969" s="0" t="n">
        <f aca="false">35.3*G6969</f>
        <v>0.01947454049941</v>
      </c>
      <c r="N6969" s="0" t="n">
        <f aca="false">M6969*1000/365</f>
        <v>0.0533549054778356</v>
      </c>
      <c r="O6969" s="0" t="n">
        <f aca="false">Table1[[#This Row],[Detection frequency 2021]]/100*365</f>
        <v>15.2083455</v>
      </c>
      <c r="P6969" s="0" t="n">
        <f aca="false">Table1[[#This Row],[Flared days/year]]/12</f>
        <v>1.267362125</v>
      </c>
      <c r="Q6969" s="2" t="n">
        <f aca="false">Table1[[#This Row],['#days per month]]-P7025</f>
        <v>0.19497995833333</v>
      </c>
    </row>
    <row r="6970" customFormat="false" ht="15.75" hidden="true" customHeight="false" outlineLevel="0" collapsed="false">
      <c r="A6970" s="0" t="s">
        <v>645</v>
      </c>
      <c r="B6970" s="0" t="s">
        <v>646</v>
      </c>
      <c r="C6970" s="0" t="s">
        <v>7149</v>
      </c>
      <c r="D6970" s="0" t="n">
        <v>1907</v>
      </c>
      <c r="E6970" s="0" t="n">
        <v>32.137988</v>
      </c>
      <c r="F6970" s="0" t="n">
        <v>-103.451419</v>
      </c>
      <c r="G6970" s="0" t="n">
        <v>0.0005515223229</v>
      </c>
      <c r="H6970" s="0" t="n">
        <v>1858.33</v>
      </c>
      <c r="I6970" s="0" t="n">
        <v>1.6015</v>
      </c>
      <c r="J6970" s="0" t="n">
        <v>3.03951</v>
      </c>
      <c r="K6970" s="0" t="n">
        <v>329</v>
      </c>
      <c r="L6970" s="0" t="s">
        <v>20</v>
      </c>
      <c r="M6970" s="0" t="n">
        <f aca="false">35.3*G6970</f>
        <v>0.01946873799837</v>
      </c>
      <c r="N6970" s="0" t="n">
        <f aca="false">M6970*1000/365</f>
        <v>0.0533390082147123</v>
      </c>
      <c r="O6970" s="0" t="n">
        <f aca="false">Table1[[#This Row],[Detection frequency 2021]]/100*365</f>
        <v>11.0942115</v>
      </c>
      <c r="P6970" s="0" t="n">
        <f aca="false">Table1[[#This Row],[Flared days/year]]/12</f>
        <v>0.924517625</v>
      </c>
      <c r="Q6970" s="2" t="n">
        <f aca="false">Table1[[#This Row],['#days per month]]-P7026</f>
        <v>0.166470416666667</v>
      </c>
    </row>
    <row r="6971" customFormat="false" ht="15.75" hidden="true" customHeight="false" outlineLevel="0" collapsed="false">
      <c r="A6971" s="0" t="s">
        <v>24</v>
      </c>
      <c r="B6971" s="0" t="s">
        <v>25</v>
      </c>
      <c r="C6971" s="0" t="s">
        <v>7150</v>
      </c>
      <c r="D6971" s="0" t="n">
        <v>10382</v>
      </c>
      <c r="E6971" s="0" t="n">
        <v>57.900983</v>
      </c>
      <c r="F6971" s="0" t="n">
        <v>105.815534</v>
      </c>
      <c r="G6971" s="0" t="n">
        <v>0.0005505096444</v>
      </c>
      <c r="H6971" s="0" t="n">
        <v>1641.43</v>
      </c>
      <c r="I6971" s="0" t="n">
        <v>1.6015</v>
      </c>
      <c r="J6971" s="0" t="n">
        <v>1.43885</v>
      </c>
      <c r="K6971" s="0" t="n">
        <v>278</v>
      </c>
      <c r="L6971" s="0" t="s">
        <v>20</v>
      </c>
      <c r="M6971" s="0" t="n">
        <f aca="false">35.3*G6971</f>
        <v>0.01943299044732</v>
      </c>
      <c r="N6971" s="0" t="n">
        <f aca="false">M6971*1000/365</f>
        <v>0.0532410697186849</v>
      </c>
      <c r="O6971" s="0" t="n">
        <f aca="false">Table1[[#This Row],[Detection frequency 2021]]/100*365</f>
        <v>5.2518025</v>
      </c>
      <c r="P6971" s="0" t="n">
        <f aca="false">Table1[[#This Row],[Flared days/year]]/12</f>
        <v>0.437650208333333</v>
      </c>
      <c r="Q6971" s="2" t="n">
        <f aca="false">Table1[[#This Row],['#days per month]]-P7027</f>
        <v>-0.293079791666667</v>
      </c>
    </row>
    <row r="6972" customFormat="false" ht="15.75" hidden="true" customHeight="false" outlineLevel="0" collapsed="false">
      <c r="A6972" s="0" t="s">
        <v>24</v>
      </c>
      <c r="B6972" s="0" t="s">
        <v>25</v>
      </c>
      <c r="C6972" s="0" t="s">
        <v>7151</v>
      </c>
      <c r="D6972" s="0" t="n">
        <v>8743</v>
      </c>
      <c r="E6972" s="0" t="n">
        <v>60.851057</v>
      </c>
      <c r="F6972" s="0" t="n">
        <v>70.080259</v>
      </c>
      <c r="G6972" s="0" t="n">
        <v>0.0005502983028</v>
      </c>
      <c r="H6972" s="0" t="n">
        <v>1842.41</v>
      </c>
      <c r="I6972" s="0" t="n">
        <v>1.21981</v>
      </c>
      <c r="J6972" s="0" t="n">
        <v>1.62601999999999</v>
      </c>
      <c r="K6972" s="0" t="n">
        <v>246</v>
      </c>
      <c r="L6972" s="0" t="s">
        <v>20</v>
      </c>
      <c r="M6972" s="0" t="n">
        <f aca="false">35.3*G6972</f>
        <v>0.01942553008884</v>
      </c>
      <c r="N6972" s="0" t="n">
        <f aca="false">M6972*1000/365</f>
        <v>0.0532206303803836</v>
      </c>
      <c r="O6972" s="0" t="n">
        <f aca="false">Table1[[#This Row],[Detection frequency 2021]]/100*365</f>
        <v>5.93497299999996</v>
      </c>
      <c r="P6972" s="0" t="n">
        <f aca="false">Table1[[#This Row],[Flared days/year]]/12</f>
        <v>0.49458108333333</v>
      </c>
      <c r="Q6972" s="2" t="n">
        <f aca="false">Table1[[#This Row],['#days per month]]-P7028</f>
        <v>-0.298898500000003</v>
      </c>
    </row>
    <row r="6973" customFormat="false" ht="15.75" hidden="true" customHeight="false" outlineLevel="0" collapsed="false">
      <c r="A6973" s="0" t="s">
        <v>598</v>
      </c>
      <c r="B6973" s="0" t="s">
        <v>599</v>
      </c>
      <c r="C6973" s="0" t="s">
        <v>7152</v>
      </c>
      <c r="D6973" s="0" t="n">
        <v>202</v>
      </c>
      <c r="E6973" s="0" t="n">
        <v>54.172879</v>
      </c>
      <c r="F6973" s="0" t="n">
        <v>-118.327053</v>
      </c>
      <c r="G6973" s="0" t="n">
        <v>0.000550251338</v>
      </c>
      <c r="H6973" s="0" t="n">
        <v>1887.83</v>
      </c>
      <c r="I6973" s="0" t="n">
        <v>1.6015</v>
      </c>
      <c r="J6973" s="0" t="n">
        <v>4.31034</v>
      </c>
      <c r="K6973" s="0" t="n">
        <v>232</v>
      </c>
      <c r="L6973" s="0" t="s">
        <v>20</v>
      </c>
      <c r="M6973" s="0" t="n">
        <f aca="false">35.3*G6973</f>
        <v>0.0194238722314</v>
      </c>
      <c r="N6973" s="0" t="n">
        <f aca="false">M6973*1000/365</f>
        <v>0.0532160883052055</v>
      </c>
      <c r="O6973" s="0" t="n">
        <f aca="false">Table1[[#This Row],[Detection frequency 2021]]/100*365</f>
        <v>15.732741</v>
      </c>
      <c r="P6973" s="0" t="n">
        <f aca="false">Table1[[#This Row],[Flared days/year]]/12</f>
        <v>1.31106175</v>
      </c>
      <c r="Q6973" s="2" t="n">
        <f aca="false">Table1[[#This Row],['#days per month]]-P7029</f>
        <v>0.34545425</v>
      </c>
    </row>
    <row r="6974" customFormat="false" ht="15.75" hidden="true" customHeight="false" outlineLevel="0" collapsed="false">
      <c r="A6974" s="0" t="s">
        <v>598</v>
      </c>
      <c r="B6974" s="0" t="s">
        <v>599</v>
      </c>
      <c r="C6974" s="0" t="s">
        <v>7153</v>
      </c>
      <c r="D6974" s="0" t="n">
        <v>108</v>
      </c>
      <c r="E6974" s="0" t="n">
        <v>58.447136</v>
      </c>
      <c r="F6974" s="0" t="n">
        <v>-119.22941</v>
      </c>
      <c r="G6974" s="0" t="n">
        <v>0.0005485517993</v>
      </c>
      <c r="H6974" s="0" t="n">
        <v>1964.2</v>
      </c>
      <c r="I6974" s="0" t="n">
        <v>1.6015</v>
      </c>
      <c r="J6974" s="0" t="n">
        <v>2.61194</v>
      </c>
      <c r="K6974" s="0" t="n">
        <v>268</v>
      </c>
      <c r="L6974" s="0" t="s">
        <v>20</v>
      </c>
      <c r="M6974" s="0" t="n">
        <f aca="false">35.3*G6974</f>
        <v>0.01936387851529</v>
      </c>
      <c r="N6974" s="0" t="n">
        <f aca="false">M6974*1000/365</f>
        <v>0.0530517219596986</v>
      </c>
      <c r="O6974" s="0" t="n">
        <f aca="false">Table1[[#This Row],[Detection frequency 2021]]/100*365</f>
        <v>9.533581</v>
      </c>
      <c r="P6974" s="0" t="n">
        <f aca="false">Table1[[#This Row],[Flared days/year]]/12</f>
        <v>0.794465083333333</v>
      </c>
      <c r="Q6974" s="2" t="n">
        <f aca="false">Table1[[#This Row],['#days per month]]-P7030</f>
        <v>-0.994749708333333</v>
      </c>
    </row>
    <row r="6975" customFormat="false" ht="15.75" hidden="true" customHeight="false" outlineLevel="0" collapsed="false">
      <c r="A6975" s="0" t="s">
        <v>645</v>
      </c>
      <c r="B6975" s="0" t="s">
        <v>646</v>
      </c>
      <c r="C6975" s="0" t="s">
        <v>7154</v>
      </c>
      <c r="D6975" s="0" t="n">
        <v>2130</v>
      </c>
      <c r="E6975" s="0" t="n">
        <v>31.596332</v>
      </c>
      <c r="F6975" s="0" t="n">
        <v>-102.991181</v>
      </c>
      <c r="G6975" s="0" t="n">
        <v>0.000547991157</v>
      </c>
      <c r="H6975" s="0" t="n">
        <v>1824.87</v>
      </c>
      <c r="I6975" s="0" t="n">
        <v>1.6015</v>
      </c>
      <c r="J6975" s="0" t="n">
        <v>1.51514999999999</v>
      </c>
      <c r="K6975" s="0" t="n">
        <v>330</v>
      </c>
      <c r="L6975" s="0" t="s">
        <v>20</v>
      </c>
      <c r="M6975" s="0" t="n">
        <f aca="false">35.3*G6975</f>
        <v>0.0193440878421</v>
      </c>
      <c r="N6975" s="0" t="n">
        <f aca="false">M6975*1000/365</f>
        <v>0.0529975009372603</v>
      </c>
      <c r="O6975" s="0" t="n">
        <f aca="false">Table1[[#This Row],[Detection frequency 2021]]/100*365</f>
        <v>5.53029749999996</v>
      </c>
      <c r="P6975" s="0" t="n">
        <f aca="false">Table1[[#This Row],[Flared days/year]]/12</f>
        <v>0.460858124999997</v>
      </c>
      <c r="Q6975" s="2" t="n">
        <f aca="false">Table1[[#This Row],['#days per month]]-P7031</f>
        <v>0.041317999999997</v>
      </c>
    </row>
    <row r="6976" customFormat="false" ht="15.75" hidden="true" customHeight="false" outlineLevel="0" collapsed="false">
      <c r="A6976" s="0" t="s">
        <v>645</v>
      </c>
      <c r="B6976" s="0" t="s">
        <v>646</v>
      </c>
      <c r="C6976" s="0" t="s">
        <v>7155</v>
      </c>
      <c r="D6976" s="0" t="n">
        <v>3462</v>
      </c>
      <c r="E6976" s="0" t="n">
        <v>30.710144</v>
      </c>
      <c r="F6976" s="0" t="n">
        <v>-96.494897</v>
      </c>
      <c r="G6976" s="0" t="n">
        <v>0.0005476036974</v>
      </c>
      <c r="H6976" s="0" t="n">
        <v>1835.68</v>
      </c>
      <c r="I6976" s="0" t="n">
        <v>1.3312</v>
      </c>
      <c r="J6976" s="0" t="n">
        <v>6.46259</v>
      </c>
      <c r="K6976" s="0" t="n">
        <v>294</v>
      </c>
      <c r="L6976" s="0" t="s">
        <v>20</v>
      </c>
      <c r="M6976" s="0" t="n">
        <f aca="false">35.3*G6976</f>
        <v>0.01933041051822</v>
      </c>
      <c r="N6976" s="0" t="n">
        <f aca="false">M6976*1000/365</f>
        <v>0.0529600288170411</v>
      </c>
      <c r="O6976" s="0" t="n">
        <f aca="false">Table1[[#This Row],[Detection frequency 2021]]/100*365</f>
        <v>23.5884535</v>
      </c>
      <c r="P6976" s="0" t="n">
        <f aca="false">Table1[[#This Row],[Flared days/year]]/12</f>
        <v>1.96570445833333</v>
      </c>
      <c r="Q6976" s="2" t="n">
        <f aca="false">Table1[[#This Row],['#days per month]]-P7032</f>
        <v>1.561497375</v>
      </c>
    </row>
    <row r="6977" customFormat="false" ht="15.75" hidden="true" customHeight="false" outlineLevel="0" collapsed="false">
      <c r="A6977" s="0" t="s">
        <v>606</v>
      </c>
      <c r="B6977" s="0" t="s">
        <v>607</v>
      </c>
      <c r="C6977" s="0" t="s">
        <v>7156</v>
      </c>
      <c r="D6977" s="0" t="n">
        <v>4891</v>
      </c>
      <c r="E6977" s="0" t="n">
        <v>-23.0819</v>
      </c>
      <c r="F6977" s="0" t="n">
        <v>-41.008869</v>
      </c>
      <c r="G6977" s="0" t="n">
        <v>0.000547407032299999</v>
      </c>
      <c r="H6977" s="0" t="n">
        <v>1849.5</v>
      </c>
      <c r="I6977" s="0" t="n">
        <v>1.6015</v>
      </c>
      <c r="J6977" s="0" t="n">
        <v>3.80952</v>
      </c>
      <c r="K6977" s="0" t="n">
        <v>210</v>
      </c>
      <c r="L6977" s="0" t="s">
        <v>20</v>
      </c>
      <c r="M6977" s="0" t="n">
        <f aca="false">35.3*G6977</f>
        <v>0.01932346824019</v>
      </c>
      <c r="N6977" s="0" t="n">
        <f aca="false">M6977*1000/365</f>
        <v>0.0529410088772328</v>
      </c>
      <c r="O6977" s="0" t="n">
        <f aca="false">Table1[[#This Row],[Detection frequency 2021]]/100*365</f>
        <v>13.904748</v>
      </c>
      <c r="P6977" s="0" t="n">
        <f aca="false">Table1[[#This Row],[Flared days/year]]/12</f>
        <v>1.158729</v>
      </c>
      <c r="Q6977" s="2" t="n">
        <f aca="false">Table1[[#This Row],['#days per month]]-P7033</f>
        <v>0.328238416666667</v>
      </c>
    </row>
    <row r="6978" customFormat="false" ht="15.75" hidden="true" customHeight="false" outlineLevel="0" collapsed="false">
      <c r="A6978" s="0" t="s">
        <v>24</v>
      </c>
      <c r="B6978" s="0" t="s">
        <v>25</v>
      </c>
      <c r="C6978" s="0" t="s">
        <v>7157</v>
      </c>
      <c r="D6978" s="0" t="n">
        <v>8942</v>
      </c>
      <c r="E6978" s="0" t="n">
        <v>70.968474</v>
      </c>
      <c r="F6978" s="0" t="n">
        <v>74.539799</v>
      </c>
      <c r="G6978" s="0" t="n">
        <v>0.0005473072321</v>
      </c>
      <c r="H6978" s="0" t="n">
        <v>1597.18</v>
      </c>
      <c r="I6978" s="0" t="n">
        <v>1.6015</v>
      </c>
      <c r="J6978" s="0" t="n">
        <v>1.83299</v>
      </c>
      <c r="K6978" s="0" t="n">
        <v>491</v>
      </c>
      <c r="L6978" s="0" t="s">
        <v>218</v>
      </c>
      <c r="M6978" s="0" t="n">
        <f aca="false">35.3*G6978</f>
        <v>0.01931994529313</v>
      </c>
      <c r="N6978" s="0" t="n">
        <f aca="false">M6978*1000/365</f>
        <v>0.0529313569674795</v>
      </c>
      <c r="O6978" s="0" t="n">
        <f aca="false">Table1[[#This Row],[Detection frequency 2021]]/100*365</f>
        <v>6.6904135</v>
      </c>
      <c r="P6978" s="0" t="n">
        <f aca="false">Table1[[#This Row],[Flared days/year]]/12</f>
        <v>0.557534458333333</v>
      </c>
      <c r="Q6978" s="2" t="n">
        <f aca="false">Table1[[#This Row],['#days per month]]-P7034</f>
        <v>0.405451125</v>
      </c>
    </row>
    <row r="6979" customFormat="false" ht="15.75" hidden="true" customHeight="false" outlineLevel="0" collapsed="false">
      <c r="A6979" s="0" t="s">
        <v>72</v>
      </c>
      <c r="B6979" s="0" t="s">
        <v>73</v>
      </c>
      <c r="C6979" s="0" t="s">
        <v>7158</v>
      </c>
      <c r="D6979" s="0" t="n">
        <v>9559</v>
      </c>
      <c r="E6979" s="0" t="n">
        <v>44.291773</v>
      </c>
      <c r="F6979" s="0" t="n">
        <v>71.266791</v>
      </c>
      <c r="G6979" s="0" t="n">
        <v>0.0005460920179</v>
      </c>
      <c r="H6979" s="0" t="n">
        <v>1918.67</v>
      </c>
      <c r="I6979" s="0" t="n">
        <v>1.6015</v>
      </c>
      <c r="J6979" s="0" t="n">
        <v>0.930233</v>
      </c>
      <c r="K6979" s="0" t="n">
        <v>430</v>
      </c>
      <c r="L6979" s="0" t="s">
        <v>20</v>
      </c>
      <c r="M6979" s="0" t="n">
        <f aca="false">35.3*G6979</f>
        <v>0.01927704823187</v>
      </c>
      <c r="N6979" s="0" t="n">
        <f aca="false">M6979*1000/365</f>
        <v>0.0528138307722466</v>
      </c>
      <c r="O6979" s="0" t="n">
        <f aca="false">Table1[[#This Row],[Detection frequency 2021]]/100*365</f>
        <v>3.39535045</v>
      </c>
      <c r="P6979" s="0" t="n">
        <f aca="false">Table1[[#This Row],[Flared days/year]]/12</f>
        <v>0.282945870833333</v>
      </c>
      <c r="Q6979" s="2" t="n">
        <f aca="false">Table1[[#This Row],['#days per month]]-P7035</f>
        <v>0.0161330000000001</v>
      </c>
    </row>
    <row r="6980" customFormat="false" ht="15.75" hidden="true" customHeight="false" outlineLevel="0" collapsed="false">
      <c r="A6980" s="0" t="s">
        <v>24</v>
      </c>
      <c r="B6980" s="0" t="s">
        <v>25</v>
      </c>
      <c r="C6980" s="0" t="s">
        <v>7159</v>
      </c>
      <c r="D6980" s="0" t="n">
        <v>9308</v>
      </c>
      <c r="E6980" s="0" t="n">
        <v>66.262418</v>
      </c>
      <c r="F6980" s="0" t="n">
        <v>78.720816</v>
      </c>
      <c r="G6980" s="0" t="n">
        <v>0.0005457251054</v>
      </c>
      <c r="H6980" s="0" t="n">
        <v>1736.96</v>
      </c>
      <c r="I6980" s="0" t="n">
        <v>1.44591</v>
      </c>
      <c r="J6980" s="0" t="n">
        <v>3.8806</v>
      </c>
      <c r="K6980" s="0" t="n">
        <v>335</v>
      </c>
      <c r="L6980" s="0" t="s">
        <v>20</v>
      </c>
      <c r="M6980" s="0" t="n">
        <f aca="false">35.3*G6980</f>
        <v>0.01926409622062</v>
      </c>
      <c r="N6980" s="0" t="n">
        <f aca="false">M6980*1000/365</f>
        <v>0.0527783458099178</v>
      </c>
      <c r="O6980" s="0" t="n">
        <f aca="false">Table1[[#This Row],[Detection frequency 2021]]/100*365</f>
        <v>14.16419</v>
      </c>
      <c r="P6980" s="0" t="n">
        <f aca="false">Table1[[#This Row],[Flared days/year]]/12</f>
        <v>1.18034916666667</v>
      </c>
      <c r="Q6980" s="2" t="n">
        <f aca="false">Table1[[#This Row],['#days per month]]-P7036</f>
        <v>0.819677458333333</v>
      </c>
    </row>
    <row r="6981" customFormat="false" ht="15.75" hidden="true" customHeight="false" outlineLevel="0" collapsed="false">
      <c r="A6981" s="0" t="s">
        <v>645</v>
      </c>
      <c r="B6981" s="0" t="s">
        <v>646</v>
      </c>
      <c r="C6981" s="0" t="s">
        <v>7160</v>
      </c>
      <c r="D6981" s="0" t="n">
        <v>3226</v>
      </c>
      <c r="E6981" s="0" t="n">
        <v>27.570903</v>
      </c>
      <c r="F6981" s="0" t="n">
        <v>-97.817305</v>
      </c>
      <c r="G6981" s="0" t="n">
        <v>0.0005455636639</v>
      </c>
      <c r="H6981" s="0" t="n">
        <v>1512.71</v>
      </c>
      <c r="I6981" s="0" t="n">
        <v>1.6015</v>
      </c>
      <c r="J6981" s="0" t="n">
        <v>1.62866</v>
      </c>
      <c r="K6981" s="0" t="n">
        <v>307</v>
      </c>
      <c r="L6981" s="0" t="s">
        <v>20</v>
      </c>
      <c r="M6981" s="0" t="n">
        <f aca="false">35.3*G6981</f>
        <v>0.01925839733567</v>
      </c>
      <c r="N6981" s="0" t="n">
        <f aca="false">M6981*1000/365</f>
        <v>0.0527627324264931</v>
      </c>
      <c r="O6981" s="0" t="n">
        <f aca="false">Table1[[#This Row],[Detection frequency 2021]]/100*365</f>
        <v>5.944609</v>
      </c>
      <c r="P6981" s="0" t="n">
        <f aca="false">Table1[[#This Row],[Flared days/year]]/12</f>
        <v>0.495384083333333</v>
      </c>
      <c r="Q6981" s="2" t="n">
        <f aca="false">Table1[[#This Row],['#days per month]]-P7037</f>
        <v>-0.758911041666666</v>
      </c>
    </row>
    <row r="6982" customFormat="false" ht="15.75" hidden="true" customHeight="false" outlineLevel="0" collapsed="false">
      <c r="A6982" s="0" t="s">
        <v>582</v>
      </c>
      <c r="B6982" s="0" t="s">
        <v>583</v>
      </c>
      <c r="C6982" s="0" t="s">
        <v>7161</v>
      </c>
      <c r="D6982" s="0" t="n">
        <v>8338</v>
      </c>
      <c r="E6982" s="0" t="n">
        <v>24.8581459999999</v>
      </c>
      <c r="F6982" s="0" t="n">
        <v>53.758681</v>
      </c>
      <c r="G6982" s="0" t="n">
        <v>0.000836290452399999</v>
      </c>
      <c r="H6982" s="0" t="n">
        <v>1760.29</v>
      </c>
      <c r="I6982" s="0" t="n">
        <v>1.6015</v>
      </c>
      <c r="J6982" s="0" t="n">
        <v>1.5544</v>
      </c>
      <c r="K6982" s="0" t="n">
        <v>386</v>
      </c>
      <c r="L6982" s="0" t="s">
        <v>20</v>
      </c>
      <c r="M6982" s="0" t="n">
        <f aca="false">35.3*G6982</f>
        <v>0.02952105296972</v>
      </c>
      <c r="N6982" s="0" t="n">
        <f aca="false">M6982*1000/365</f>
        <v>0.080879597177315</v>
      </c>
      <c r="O6982" s="0" t="n">
        <f aca="false">Table1[[#This Row],[Detection frequency 2021]]/100*365</f>
        <v>5.67356</v>
      </c>
      <c r="P6982" s="0" t="n">
        <f aca="false">Table1[[#This Row],[Flared days/year]]/12</f>
        <v>0.472796666666667</v>
      </c>
      <c r="Q6982" s="2" t="n">
        <f aca="false">Table1[[#This Row],['#days per month]]-P7038</f>
        <v>-0.203128583333333</v>
      </c>
    </row>
    <row r="6983" customFormat="false" ht="15.75" hidden="true" customHeight="false" outlineLevel="0" collapsed="false">
      <c r="A6983" s="0" t="s">
        <v>645</v>
      </c>
      <c r="B6983" s="0" t="s">
        <v>646</v>
      </c>
      <c r="C6983" s="0" t="s">
        <v>7162</v>
      </c>
      <c r="D6983" s="0" t="n">
        <v>4115</v>
      </c>
      <c r="E6983" s="0" t="n">
        <v>39.698812</v>
      </c>
      <c r="F6983" s="0" t="n">
        <v>-80.899893</v>
      </c>
      <c r="G6983" s="0" t="n">
        <v>0.0005446889445</v>
      </c>
      <c r="H6983" s="0" t="n">
        <v>1926.86</v>
      </c>
      <c r="I6983" s="0" t="n">
        <v>1.6015</v>
      </c>
      <c r="J6983" s="0" t="n">
        <v>5.95745</v>
      </c>
      <c r="K6983" s="0" t="n">
        <v>235</v>
      </c>
      <c r="L6983" s="0" t="s">
        <v>20</v>
      </c>
      <c r="M6983" s="0" t="n">
        <f aca="false">35.3*G6983</f>
        <v>0.01922751974085</v>
      </c>
      <c r="N6983" s="0" t="n">
        <f aca="false">M6983*1000/365</f>
        <v>0.0526781362763014</v>
      </c>
      <c r="O6983" s="0" t="n">
        <f aca="false">Table1[[#This Row],[Detection frequency 2021]]/100*365</f>
        <v>21.7446925</v>
      </c>
      <c r="P6983" s="0" t="n">
        <f aca="false">Table1[[#This Row],[Flared days/year]]/12</f>
        <v>1.81205770833333</v>
      </c>
      <c r="Q6983" s="2" t="n">
        <f aca="false">Table1[[#This Row],['#days per month]]-P7039</f>
        <v>0.8378575</v>
      </c>
    </row>
    <row r="6984" customFormat="false" ht="15.75" hidden="true" customHeight="false" outlineLevel="0" collapsed="false">
      <c r="A6984" s="0" t="s">
        <v>645</v>
      </c>
      <c r="B6984" s="0" t="s">
        <v>646</v>
      </c>
      <c r="C6984" s="0" t="s">
        <v>7163</v>
      </c>
      <c r="D6984" s="0" t="n">
        <v>3221</v>
      </c>
      <c r="E6984" s="0" t="n">
        <v>28.920801</v>
      </c>
      <c r="F6984" s="0" t="n">
        <v>-97.825767</v>
      </c>
      <c r="G6984" s="0" t="n">
        <v>0.0005444834735</v>
      </c>
      <c r="H6984" s="0" t="n">
        <v>1897.36</v>
      </c>
      <c r="I6984" s="0" t="n">
        <v>1.6015</v>
      </c>
      <c r="J6984" s="0" t="n">
        <v>4.375</v>
      </c>
      <c r="K6984" s="0" t="n">
        <v>320</v>
      </c>
      <c r="L6984" s="0" t="s">
        <v>20</v>
      </c>
      <c r="M6984" s="0" t="n">
        <f aca="false">35.3*G6984</f>
        <v>0.01922026661455</v>
      </c>
      <c r="N6984" s="0" t="n">
        <f aca="false">M6984*1000/365</f>
        <v>0.0526582646973973</v>
      </c>
      <c r="O6984" s="0" t="n">
        <f aca="false">Table1[[#This Row],[Detection frequency 2021]]/100*365</f>
        <v>15.96875</v>
      </c>
      <c r="P6984" s="0" t="n">
        <f aca="false">Table1[[#This Row],[Flared days/year]]/12</f>
        <v>1.33072916666667</v>
      </c>
      <c r="Q6984" s="2" t="n">
        <f aca="false">Table1[[#This Row],['#days per month]]-P7040</f>
        <v>0.884519708333336</v>
      </c>
    </row>
    <row r="6985" customFormat="false" ht="15.75" hidden="true" customHeight="false" outlineLevel="0" collapsed="false">
      <c r="A6985" s="0" t="s">
        <v>645</v>
      </c>
      <c r="B6985" s="0" t="s">
        <v>646</v>
      </c>
      <c r="C6985" s="0" t="s">
        <v>7164</v>
      </c>
      <c r="D6985" s="0" t="n">
        <v>1883</v>
      </c>
      <c r="E6985" s="0" t="n">
        <v>32.170294</v>
      </c>
      <c r="F6985" s="0" t="n">
        <v>-103.47452</v>
      </c>
      <c r="G6985" s="0" t="n">
        <v>0.0005443132261</v>
      </c>
      <c r="H6985" s="0" t="n">
        <v>1905.67</v>
      </c>
      <c r="I6985" s="0" t="n">
        <v>1.6015</v>
      </c>
      <c r="J6985" s="0" t="n">
        <v>2.1021</v>
      </c>
      <c r="K6985" s="0" t="n">
        <v>333</v>
      </c>
      <c r="L6985" s="0" t="s">
        <v>20</v>
      </c>
      <c r="M6985" s="0" t="n">
        <f aca="false">35.3*G6985</f>
        <v>0.01921425688133</v>
      </c>
      <c r="N6985" s="0" t="n">
        <f aca="false">M6985*1000/365</f>
        <v>0.0526417996748767</v>
      </c>
      <c r="O6985" s="0" t="n">
        <f aca="false">Table1[[#This Row],[Detection frequency 2021]]/100*365</f>
        <v>7.672665</v>
      </c>
      <c r="P6985" s="0" t="n">
        <f aca="false">Table1[[#This Row],[Flared days/year]]/12</f>
        <v>0.63938875</v>
      </c>
      <c r="Q6985" s="2" t="n">
        <f aca="false">Table1[[#This Row],['#days per month]]-P7041</f>
        <v>-0.858969708333333</v>
      </c>
    </row>
    <row r="6986" customFormat="false" ht="15.75" hidden="true" customHeight="false" outlineLevel="0" collapsed="false">
      <c r="A6986" s="0" t="s">
        <v>24</v>
      </c>
      <c r="B6986" s="0" t="s">
        <v>25</v>
      </c>
      <c r="C6986" s="0" t="s">
        <v>7165</v>
      </c>
      <c r="D6986" s="0" t="n">
        <v>10344</v>
      </c>
      <c r="E6986" s="0" t="n">
        <v>60.845916</v>
      </c>
      <c r="F6986" s="0" t="n">
        <v>97.288063</v>
      </c>
      <c r="G6986" s="0" t="n">
        <v>0.0005440490491</v>
      </c>
      <c r="H6986" s="0" t="n">
        <v>1765.89</v>
      </c>
      <c r="I6986" s="0" t="n">
        <v>1.6015</v>
      </c>
      <c r="J6986" s="0" t="n">
        <v>2.64901</v>
      </c>
      <c r="K6986" s="0" t="n">
        <v>302</v>
      </c>
      <c r="L6986" s="0" t="s">
        <v>20</v>
      </c>
      <c r="M6986" s="0" t="n">
        <f aca="false">35.3*G6986</f>
        <v>0.01920493143323</v>
      </c>
      <c r="N6986" s="0" t="n">
        <f aca="false">M6986*1000/365</f>
        <v>0.052616250502</v>
      </c>
      <c r="O6986" s="0" t="n">
        <f aca="false">Table1[[#This Row],[Detection frequency 2021]]/100*365</f>
        <v>9.6688865</v>
      </c>
      <c r="P6986" s="0" t="n">
        <f aca="false">Table1[[#This Row],[Flared days/year]]/12</f>
        <v>0.805740541666667</v>
      </c>
      <c r="Q6986" s="2" t="n">
        <f aca="false">Table1[[#This Row],['#days per month]]-P7042</f>
        <v>0.0547104583333334</v>
      </c>
    </row>
    <row r="6987" customFormat="false" ht="15.75" hidden="true" customHeight="false" outlineLevel="0" collapsed="false">
      <c r="A6987" s="0" t="s">
        <v>24</v>
      </c>
      <c r="B6987" s="0" t="s">
        <v>25</v>
      </c>
      <c r="C6987" s="0" t="s">
        <v>7166</v>
      </c>
      <c r="D6987" s="0" t="n">
        <v>9439</v>
      </c>
      <c r="E6987" s="0" t="n">
        <v>63.432147</v>
      </c>
      <c r="F6987" s="0" t="n">
        <v>80.4906</v>
      </c>
      <c r="G6987" s="0" t="n">
        <v>0.0005440314373</v>
      </c>
      <c r="H6987" s="0" t="n">
        <v>1936</v>
      </c>
      <c r="I6987" s="0" t="n">
        <v>1.6015</v>
      </c>
      <c r="J6987" s="0" t="n">
        <v>2.10526</v>
      </c>
      <c r="K6987" s="0" t="n">
        <v>285</v>
      </c>
      <c r="L6987" s="0" t="s">
        <v>20</v>
      </c>
      <c r="M6987" s="0" t="n">
        <f aca="false">35.3*G6987</f>
        <v>0.01920430973669</v>
      </c>
      <c r="N6987" s="0" t="n">
        <f aca="false">M6987*1000/365</f>
        <v>0.0526145472238082</v>
      </c>
      <c r="O6987" s="0" t="n">
        <f aca="false">Table1[[#This Row],[Detection frequency 2021]]/100*365</f>
        <v>7.684199</v>
      </c>
      <c r="P6987" s="0" t="n">
        <f aca="false">Table1[[#This Row],[Flared days/year]]/12</f>
        <v>0.640349916666667</v>
      </c>
      <c r="Q6987" s="2" t="n">
        <f aca="false">Table1[[#This Row],['#days per month]]-P7043</f>
        <v>-0.296656791666667</v>
      </c>
    </row>
    <row r="6988" customFormat="false" ht="15.75" hidden="true" customHeight="false" outlineLevel="0" collapsed="false">
      <c r="A6988" s="0" t="s">
        <v>645</v>
      </c>
      <c r="B6988" s="0" t="s">
        <v>646</v>
      </c>
      <c r="C6988" s="0" t="s">
        <v>7167</v>
      </c>
      <c r="D6988" s="0" t="n">
        <v>809</v>
      </c>
      <c r="E6988" s="0" t="n">
        <v>48.343056</v>
      </c>
      <c r="F6988" s="0" t="n">
        <v>-102.862167</v>
      </c>
      <c r="G6988" s="0" t="n">
        <v>0.0005439433783</v>
      </c>
      <c r="H6988" s="0" t="n">
        <v>1950</v>
      </c>
      <c r="I6988" s="0" t="n">
        <v>1.6015</v>
      </c>
      <c r="J6988" s="0" t="n">
        <v>2.83019</v>
      </c>
      <c r="K6988" s="0" t="n">
        <v>318</v>
      </c>
      <c r="L6988" s="0" t="s">
        <v>20</v>
      </c>
      <c r="M6988" s="0" t="n">
        <f aca="false">35.3*G6988</f>
        <v>0.01920120125399</v>
      </c>
      <c r="N6988" s="0" t="n">
        <f aca="false">M6988*1000/365</f>
        <v>0.0526060308328493</v>
      </c>
      <c r="O6988" s="0" t="n">
        <f aca="false">Table1[[#This Row],[Detection frequency 2021]]/100*365</f>
        <v>10.3301935</v>
      </c>
      <c r="P6988" s="0" t="n">
        <f aca="false">Table1[[#This Row],[Flared days/year]]/12</f>
        <v>0.860849458333333</v>
      </c>
      <c r="Q6988" s="2" t="n">
        <f aca="false">Table1[[#This Row],['#days per month]]-P7044</f>
        <v>-0.343772208333333</v>
      </c>
    </row>
    <row r="6989" customFormat="false" ht="15.75" hidden="true" customHeight="false" outlineLevel="0" collapsed="false">
      <c r="A6989" s="0" t="s">
        <v>24</v>
      </c>
      <c r="B6989" s="0" t="s">
        <v>25</v>
      </c>
      <c r="C6989" s="0" t="s">
        <v>7168</v>
      </c>
      <c r="D6989" s="0" t="n">
        <v>9103</v>
      </c>
      <c r="E6989" s="0" t="n">
        <v>67.509236</v>
      </c>
      <c r="F6989" s="0" t="n">
        <v>76.663658</v>
      </c>
      <c r="G6989" s="0" t="n">
        <v>0.0005429923411</v>
      </c>
      <c r="H6989" s="0" t="n">
        <v>1768.5</v>
      </c>
      <c r="I6989" s="0" t="n">
        <v>1.6015</v>
      </c>
      <c r="J6989" s="0" t="n">
        <v>4.78723</v>
      </c>
      <c r="K6989" s="0" t="n">
        <v>376</v>
      </c>
      <c r="L6989" s="0" t="s">
        <v>218</v>
      </c>
      <c r="M6989" s="0" t="n">
        <f aca="false">35.3*G6989</f>
        <v>0.01916762964083</v>
      </c>
      <c r="N6989" s="0" t="n">
        <f aca="false">M6989*1000/365</f>
        <v>0.0525140538104932</v>
      </c>
      <c r="O6989" s="0" t="n">
        <f aca="false">Table1[[#This Row],[Detection frequency 2021]]/100*365</f>
        <v>17.4733895</v>
      </c>
      <c r="P6989" s="0" t="n">
        <f aca="false">Table1[[#This Row],[Flared days/year]]/12</f>
        <v>1.45611579166667</v>
      </c>
      <c r="Q6989" s="2" t="n">
        <f aca="false">Table1[[#This Row],['#days per month]]-P7045</f>
        <v>0.726115791666667</v>
      </c>
    </row>
    <row r="6990" customFormat="false" ht="15.75" hidden="true" customHeight="false" outlineLevel="0" collapsed="false">
      <c r="A6990" s="0" t="s">
        <v>24</v>
      </c>
      <c r="B6990" s="0" t="s">
        <v>25</v>
      </c>
      <c r="C6990" s="0" t="s">
        <v>7169</v>
      </c>
      <c r="D6990" s="0" t="n">
        <v>7003</v>
      </c>
      <c r="E6990" s="0" t="n">
        <v>51.859365</v>
      </c>
      <c r="F6990" s="0" t="n">
        <v>54.775245</v>
      </c>
      <c r="G6990" s="0" t="n">
        <v>0.000542326028</v>
      </c>
      <c r="H6990" s="0" t="n">
        <v>1832.82</v>
      </c>
      <c r="I6990" s="0" t="n">
        <v>1.6015</v>
      </c>
      <c r="J6990" s="0" t="n">
        <v>2.77778</v>
      </c>
      <c r="K6990" s="0" t="n">
        <v>288</v>
      </c>
      <c r="L6990" s="0" t="s">
        <v>218</v>
      </c>
      <c r="M6990" s="0" t="n">
        <f aca="false">35.3*G6990</f>
        <v>0.0191441087884</v>
      </c>
      <c r="N6990" s="0" t="n">
        <f aca="false">M6990*1000/365</f>
        <v>0.0524496131189041</v>
      </c>
      <c r="O6990" s="0" t="n">
        <f aca="false">Table1[[#This Row],[Detection frequency 2021]]/100*365</f>
        <v>10.138897</v>
      </c>
      <c r="P6990" s="0" t="n">
        <f aca="false">Table1[[#This Row],[Flared days/year]]/12</f>
        <v>0.844908083333333</v>
      </c>
      <c r="Q6990" s="2" t="n">
        <f aca="false">Table1[[#This Row],['#days per month]]-P7046</f>
        <v>0.493270125</v>
      </c>
    </row>
    <row r="6991" customFormat="false" ht="15.75" hidden="true" customHeight="false" outlineLevel="0" collapsed="false">
      <c r="A6991" s="0" t="s">
        <v>645</v>
      </c>
      <c r="B6991" s="0" t="s">
        <v>646</v>
      </c>
      <c r="C6991" s="0" t="s">
        <v>7170</v>
      </c>
      <c r="D6991" s="0" t="n">
        <v>2292</v>
      </c>
      <c r="E6991" s="0" t="n">
        <v>32.045173</v>
      </c>
      <c r="F6991" s="0" t="n">
        <v>-102.210848</v>
      </c>
      <c r="G6991" s="0" t="n">
        <v>0.000542179263</v>
      </c>
      <c r="H6991" s="0" t="n">
        <v>1877.12</v>
      </c>
      <c r="I6991" s="0" t="n">
        <v>1.6015</v>
      </c>
      <c r="J6991" s="0" t="n">
        <v>3.82353</v>
      </c>
      <c r="K6991" s="0" t="n">
        <v>340</v>
      </c>
      <c r="L6991" s="0" t="s">
        <v>20</v>
      </c>
      <c r="M6991" s="0" t="n">
        <f aca="false">35.3*G6991</f>
        <v>0.0191389279839</v>
      </c>
      <c r="N6991" s="0" t="n">
        <f aca="false">M6991*1000/365</f>
        <v>0.0524354191339726</v>
      </c>
      <c r="O6991" s="0" t="n">
        <f aca="false">Table1[[#This Row],[Detection frequency 2021]]/100*365</f>
        <v>13.9558845</v>
      </c>
      <c r="P6991" s="0" t="n">
        <f aca="false">Table1[[#This Row],[Flared days/year]]/12</f>
        <v>1.162990375</v>
      </c>
      <c r="Q6991" s="2" t="n">
        <f aca="false">Table1[[#This Row],['#days per month]]-P7047</f>
        <v>0.338443208333333</v>
      </c>
    </row>
    <row r="6992" customFormat="false" ht="15.75" hidden="true" customHeight="false" outlineLevel="0" collapsed="false">
      <c r="A6992" s="0" t="s">
        <v>24</v>
      </c>
      <c r="B6992" s="0" t="s">
        <v>25</v>
      </c>
      <c r="C6992" s="0" t="s">
        <v>7171</v>
      </c>
      <c r="D6992" s="0" t="n">
        <v>8790</v>
      </c>
      <c r="E6992" s="0" t="n">
        <v>71.382538</v>
      </c>
      <c r="F6992" s="0" t="n">
        <v>71.471874</v>
      </c>
      <c r="G6992" s="0" t="n">
        <v>0.0005420853334</v>
      </c>
      <c r="H6992" s="0" t="n">
        <v>1516</v>
      </c>
      <c r="I6992" s="0" t="n">
        <v>1.6015</v>
      </c>
      <c r="J6992" s="0" t="n">
        <v>0.222717</v>
      </c>
      <c r="K6992" s="0" t="n">
        <v>449</v>
      </c>
      <c r="L6992" s="0" t="s">
        <v>218</v>
      </c>
      <c r="M6992" s="0" t="n">
        <f aca="false">35.3*G6992</f>
        <v>0.01913561226902</v>
      </c>
      <c r="N6992" s="0" t="n">
        <f aca="false">M6992*1000/365</f>
        <v>0.0524263349836164</v>
      </c>
      <c r="O6992" s="0" t="n">
        <f aca="false">Table1[[#This Row],[Detection frequency 2021]]/100*365</f>
        <v>0.81291705</v>
      </c>
      <c r="P6992" s="0" t="n">
        <f aca="false">Table1[[#This Row],[Flared days/year]]/12</f>
        <v>0.0677430875</v>
      </c>
      <c r="Q6992" s="2" t="n">
        <f aca="false">Table1[[#This Row],['#days per month]]-P7048</f>
        <v>-1.31933599583333</v>
      </c>
    </row>
    <row r="6993" customFormat="false" ht="15.75" hidden="true" customHeight="false" outlineLevel="0" collapsed="false">
      <c r="A6993" s="0" t="s">
        <v>645</v>
      </c>
      <c r="B6993" s="0" t="s">
        <v>646</v>
      </c>
      <c r="C6993" s="0" t="s">
        <v>7172</v>
      </c>
      <c r="D6993" s="0" t="n">
        <v>782</v>
      </c>
      <c r="E6993" s="0" t="n">
        <v>48.46085</v>
      </c>
      <c r="F6993" s="0" t="n">
        <v>-102.885189</v>
      </c>
      <c r="G6993" s="0" t="n">
        <v>0.0005414278262</v>
      </c>
      <c r="H6993" s="0" t="n">
        <v>1982.77</v>
      </c>
      <c r="I6993" s="0" t="n">
        <v>1.6015</v>
      </c>
      <c r="J6993" s="0" t="n">
        <v>2.4024</v>
      </c>
      <c r="K6993" s="0" t="n">
        <v>333</v>
      </c>
      <c r="L6993" s="0" t="s">
        <v>20</v>
      </c>
      <c r="M6993" s="0" t="n">
        <f aca="false">35.3*G6993</f>
        <v>0.01911240226486</v>
      </c>
      <c r="N6993" s="0" t="n">
        <f aca="false">M6993*1000/365</f>
        <v>0.0523627459311233</v>
      </c>
      <c r="O6993" s="0" t="n">
        <f aca="false">Table1[[#This Row],[Detection frequency 2021]]/100*365</f>
        <v>8.76876</v>
      </c>
      <c r="P6993" s="0" t="n">
        <f aca="false">Table1[[#This Row],[Flared days/year]]/12</f>
        <v>0.73073</v>
      </c>
      <c r="Q6993" s="2" t="n">
        <f aca="false">Table1[[#This Row],['#days per month]]-P7049</f>
        <v>0.240139583333336</v>
      </c>
    </row>
    <row r="6994" customFormat="false" ht="15.75" hidden="true" customHeight="false" outlineLevel="0" collapsed="false">
      <c r="A6994" s="0" t="s">
        <v>161</v>
      </c>
      <c r="B6994" s="0" t="s">
        <v>162</v>
      </c>
      <c r="C6994" s="0" t="s">
        <v>7173</v>
      </c>
      <c r="D6994" s="0" t="n">
        <v>9606</v>
      </c>
      <c r="E6994" s="0" t="n">
        <v>41.298573</v>
      </c>
      <c r="F6994" s="0" t="n">
        <v>81.84554</v>
      </c>
      <c r="G6994" s="0" t="n">
        <v>0.0005412252905</v>
      </c>
      <c r="H6994" s="0" t="n">
        <v>1668.19</v>
      </c>
      <c r="I6994" s="0" t="n">
        <v>1.15067</v>
      </c>
      <c r="J6994" s="0" t="n">
        <v>3.64742</v>
      </c>
      <c r="K6994" s="0" t="n">
        <v>329</v>
      </c>
      <c r="L6994" s="0" t="s">
        <v>20</v>
      </c>
      <c r="M6994" s="0" t="n">
        <f aca="false">35.3*G6994</f>
        <v>0.01910525275465</v>
      </c>
      <c r="N6994" s="0" t="n">
        <f aca="false">M6994*1000/365</f>
        <v>0.0523431582319178</v>
      </c>
      <c r="O6994" s="0" t="n">
        <f aca="false">Table1[[#This Row],[Detection frequency 2021]]/100*365</f>
        <v>13.313083</v>
      </c>
      <c r="P6994" s="0" t="n">
        <f aca="false">Table1[[#This Row],[Flared days/year]]/12</f>
        <v>1.10942358333333</v>
      </c>
      <c r="Q6994" s="2" t="n">
        <f aca="false">Table1[[#This Row],['#days per month]]-P7050</f>
        <v>0.676138166666669</v>
      </c>
    </row>
    <row r="6995" customFormat="false" ht="15.75" hidden="true" customHeight="false" outlineLevel="0" collapsed="false">
      <c r="A6995" s="0" t="s">
        <v>24</v>
      </c>
      <c r="B6995" s="0" t="s">
        <v>25</v>
      </c>
      <c r="C6995" s="0" t="s">
        <v>7174</v>
      </c>
      <c r="D6995" s="0" t="n">
        <v>9295</v>
      </c>
      <c r="E6995" s="0" t="n">
        <v>64.929254</v>
      </c>
      <c r="F6995" s="0" t="n">
        <v>78.370428</v>
      </c>
      <c r="G6995" s="0" t="n">
        <v>0.0005411431021</v>
      </c>
      <c r="H6995" s="0" t="n">
        <v>1727.26</v>
      </c>
      <c r="I6995" s="0" t="n">
        <v>1.6015</v>
      </c>
      <c r="J6995" s="0" t="n">
        <v>8.17844</v>
      </c>
      <c r="K6995" s="0" t="n">
        <v>269</v>
      </c>
      <c r="L6995" s="0" t="s">
        <v>20</v>
      </c>
      <c r="M6995" s="0" t="n">
        <f aca="false">35.3*G6995</f>
        <v>0.01910235150413</v>
      </c>
      <c r="N6995" s="0" t="n">
        <f aca="false">M6995*1000/365</f>
        <v>0.0523352096003562</v>
      </c>
      <c r="O6995" s="0" t="n">
        <f aca="false">Table1[[#This Row],[Detection frequency 2021]]/100*365</f>
        <v>29.851306</v>
      </c>
      <c r="P6995" s="0" t="n">
        <f aca="false">Table1[[#This Row],[Flared days/year]]/12</f>
        <v>2.48760883333333</v>
      </c>
      <c r="Q6995" s="2" t="n">
        <f aca="false">Table1[[#This Row],['#days per month]]-P7051</f>
        <v>1.942019</v>
      </c>
    </row>
    <row r="6996" customFormat="false" ht="15.75" hidden="true" customHeight="false" outlineLevel="0" collapsed="false">
      <c r="A6996" s="0" t="s">
        <v>645</v>
      </c>
      <c r="B6996" s="0" t="s">
        <v>646</v>
      </c>
      <c r="C6996" s="0" t="s">
        <v>7175</v>
      </c>
      <c r="D6996" s="0" t="n">
        <v>2577</v>
      </c>
      <c r="E6996" s="0" t="n">
        <v>31.38847</v>
      </c>
      <c r="F6996" s="0" t="n">
        <v>-101.701229</v>
      </c>
      <c r="G6996" s="0" t="n">
        <v>0.0005408114132</v>
      </c>
      <c r="H6996" s="0" t="n">
        <v>1934.72</v>
      </c>
      <c r="I6996" s="0" t="n">
        <v>1.6015</v>
      </c>
      <c r="J6996" s="0" t="n">
        <v>2.30548</v>
      </c>
      <c r="K6996" s="0" t="n">
        <v>347</v>
      </c>
      <c r="L6996" s="0" t="s">
        <v>20</v>
      </c>
      <c r="M6996" s="0" t="n">
        <f aca="false">35.3*G6996</f>
        <v>0.01909064288596</v>
      </c>
      <c r="N6996" s="0" t="n">
        <f aca="false">M6996*1000/365</f>
        <v>0.052303131194411</v>
      </c>
      <c r="O6996" s="0" t="n">
        <f aca="false">Table1[[#This Row],[Detection frequency 2021]]/100*365</f>
        <v>8.415002</v>
      </c>
      <c r="P6996" s="0" t="n">
        <f aca="false">Table1[[#This Row],[Flared days/year]]/12</f>
        <v>0.701250166666667</v>
      </c>
      <c r="Q6996" s="2" t="n">
        <f aca="false">Table1[[#This Row],['#days per month]]-P7052</f>
        <v>-0.356014916666667</v>
      </c>
    </row>
    <row r="6997" customFormat="false" ht="15.75" hidden="true" customHeight="false" outlineLevel="0" collapsed="false">
      <c r="A6997" s="0" t="s">
        <v>345</v>
      </c>
      <c r="B6997" s="0" t="s">
        <v>346</v>
      </c>
      <c r="C6997" s="0" t="s">
        <v>7176</v>
      </c>
      <c r="D6997" s="0" t="n">
        <v>4579</v>
      </c>
      <c r="E6997" s="0" t="n">
        <v>-22.707665</v>
      </c>
      <c r="F6997" s="0" t="n">
        <v>-64.111574</v>
      </c>
      <c r="G6997" s="0" t="n">
        <v>0.000540588330399999</v>
      </c>
      <c r="H6997" s="0" t="n">
        <v>1855.44</v>
      </c>
      <c r="I6997" s="0" t="n">
        <v>1.6015</v>
      </c>
      <c r="J6997" s="0" t="n">
        <v>2.48755999999999</v>
      </c>
      <c r="K6997" s="0" t="n">
        <v>201</v>
      </c>
      <c r="L6997" s="0" t="s">
        <v>20</v>
      </c>
      <c r="M6997" s="0" t="n">
        <f aca="false">35.3*G6997</f>
        <v>0.01908276806312</v>
      </c>
      <c r="N6997" s="0" t="n">
        <f aca="false">M6997*1000/365</f>
        <v>0.052281556337315</v>
      </c>
      <c r="O6997" s="0" t="n">
        <f aca="false">Table1[[#This Row],[Detection frequency 2021]]/100*365</f>
        <v>9.07959399999996</v>
      </c>
      <c r="P6997" s="0" t="n">
        <f aca="false">Table1[[#This Row],[Flared days/year]]/12</f>
        <v>0.75663283333333</v>
      </c>
      <c r="Q6997" s="2" t="n">
        <f aca="false">Table1[[#This Row],['#days per month]]-P7053</f>
        <v>-0.38756916666667</v>
      </c>
    </row>
    <row r="6998" customFormat="false" ht="15.75" hidden="true" customHeight="false" outlineLevel="0" collapsed="false">
      <c r="A6998" s="0" t="s">
        <v>161</v>
      </c>
      <c r="B6998" s="0" t="s">
        <v>162</v>
      </c>
      <c r="C6998" s="0" t="s">
        <v>7177</v>
      </c>
      <c r="D6998" s="0" t="n">
        <v>12299</v>
      </c>
      <c r="E6998" s="0" t="n">
        <v>39.976504</v>
      </c>
      <c r="F6998" s="0" t="n">
        <v>121.059237</v>
      </c>
      <c r="G6998" s="0" t="n">
        <v>0.0005401979355</v>
      </c>
      <c r="H6998" s="0" t="n">
        <v>1891.7</v>
      </c>
      <c r="I6998" s="0" t="n">
        <v>1.6015</v>
      </c>
      <c r="J6998" s="0" t="n">
        <v>4.28015999999999</v>
      </c>
      <c r="K6998" s="0" t="n">
        <v>257</v>
      </c>
      <c r="L6998" s="0" t="s">
        <v>20</v>
      </c>
      <c r="M6998" s="0" t="n">
        <f aca="false">35.3*G6998</f>
        <v>0.01906898712315</v>
      </c>
      <c r="N6998" s="0" t="n">
        <f aca="false">M6998*1000/365</f>
        <v>0.0522438003373973</v>
      </c>
      <c r="O6998" s="0" t="n">
        <f aca="false">Table1[[#This Row],[Detection frequency 2021]]/100*365</f>
        <v>15.622584</v>
      </c>
      <c r="P6998" s="0" t="n">
        <f aca="false">Table1[[#This Row],[Flared days/year]]/12</f>
        <v>1.301882</v>
      </c>
      <c r="Q6998" s="2" t="n">
        <f aca="false">Table1[[#This Row],['#days per month]]-P7054</f>
        <v>0.0307390833333301</v>
      </c>
    </row>
    <row r="6999" customFormat="false" ht="15.75" hidden="true" customHeight="false" outlineLevel="0" collapsed="false">
      <c r="A6999" s="0" t="s">
        <v>645</v>
      </c>
      <c r="B6999" s="0" t="s">
        <v>646</v>
      </c>
      <c r="C6999" s="0" t="s">
        <v>7178</v>
      </c>
      <c r="D6999" s="0" t="n">
        <v>3168</v>
      </c>
      <c r="E6999" s="0" t="n">
        <v>28.942345</v>
      </c>
      <c r="F6999" s="0" t="n">
        <v>-97.992175</v>
      </c>
      <c r="G6999" s="0" t="n">
        <v>0.0005400042057</v>
      </c>
      <c r="H6999" s="0" t="n">
        <v>1890.85</v>
      </c>
      <c r="I6999" s="0" t="n">
        <v>1.51492999999999</v>
      </c>
      <c r="J6999" s="0" t="n">
        <v>3.54839</v>
      </c>
      <c r="K6999" s="0" t="n">
        <v>310</v>
      </c>
      <c r="L6999" s="0" t="s">
        <v>20</v>
      </c>
      <c r="M6999" s="0" t="n">
        <f aca="false">35.3*G6999</f>
        <v>0.01906214846121</v>
      </c>
      <c r="N6999" s="0" t="n">
        <f aca="false">M6999*1000/365</f>
        <v>0.0522250642772877</v>
      </c>
      <c r="O6999" s="0" t="n">
        <f aca="false">Table1[[#This Row],[Detection frequency 2021]]/100*365</f>
        <v>12.9516235</v>
      </c>
      <c r="P6999" s="0" t="n">
        <f aca="false">Table1[[#This Row],[Flared days/year]]/12</f>
        <v>1.07930195833333</v>
      </c>
      <c r="Q6999" s="2" t="n">
        <f aca="false">Table1[[#This Row],['#days per month]]-P7055</f>
        <v>0.492756083333333</v>
      </c>
    </row>
    <row r="7000" customFormat="false" ht="15.75" hidden="true" customHeight="false" outlineLevel="0" collapsed="false">
      <c r="A7000" s="0" t="s">
        <v>598</v>
      </c>
      <c r="B7000" s="0" t="s">
        <v>599</v>
      </c>
      <c r="C7000" s="0" t="s">
        <v>7179</v>
      </c>
      <c r="D7000" s="0" t="n">
        <v>424</v>
      </c>
      <c r="E7000" s="0" t="n">
        <v>50.388146</v>
      </c>
      <c r="F7000" s="0" t="n">
        <v>-105.515503</v>
      </c>
      <c r="G7000" s="0" t="n">
        <v>0.000539114809799999</v>
      </c>
      <c r="H7000" s="0" t="n">
        <v>1715.67</v>
      </c>
      <c r="I7000" s="0" t="n">
        <v>1.6015</v>
      </c>
      <c r="J7000" s="0" t="n">
        <v>4.28135</v>
      </c>
      <c r="K7000" s="0" t="n">
        <v>327</v>
      </c>
      <c r="L7000" s="0" t="s">
        <v>20</v>
      </c>
      <c r="M7000" s="0" t="n">
        <f aca="false">35.3*G7000</f>
        <v>0.01903075278594</v>
      </c>
      <c r="N7000" s="0" t="n">
        <f aca="false">M7000*1000/365</f>
        <v>0.0521390487286026</v>
      </c>
      <c r="O7000" s="0" t="n">
        <f aca="false">Table1[[#This Row],[Detection frequency 2021]]/100*365</f>
        <v>15.6269275</v>
      </c>
      <c r="P7000" s="0" t="n">
        <f aca="false">Table1[[#This Row],[Flared days/year]]/12</f>
        <v>1.30224395833333</v>
      </c>
      <c r="Q7000" s="2" t="n">
        <f aca="false">Table1[[#This Row],['#days per month]]-P7056</f>
        <v>0.649125125</v>
      </c>
    </row>
    <row r="7001" customFormat="false" ht="15.75" hidden="true" customHeight="false" outlineLevel="0" collapsed="false">
      <c r="A7001" s="0" t="s">
        <v>1160</v>
      </c>
      <c r="B7001" s="0" t="s">
        <v>1161</v>
      </c>
      <c r="C7001" s="0" t="s">
        <v>7180</v>
      </c>
      <c r="D7001" s="0" t="n">
        <v>9976</v>
      </c>
      <c r="E7001" s="0" t="n">
        <v>26.102527</v>
      </c>
      <c r="F7001" s="0" t="n">
        <v>68.740137</v>
      </c>
      <c r="G7001" s="0" t="n">
        <v>0.0005390619744</v>
      </c>
      <c r="H7001" s="0" t="n">
        <v>1746.46</v>
      </c>
      <c r="I7001" s="0" t="n">
        <v>1.6015</v>
      </c>
      <c r="J7001" s="0" t="n">
        <v>2.36842</v>
      </c>
      <c r="K7001" s="0" t="n">
        <v>380</v>
      </c>
      <c r="L7001" s="0" t="s">
        <v>20</v>
      </c>
      <c r="M7001" s="0" t="n">
        <f aca="false">35.3*G7001</f>
        <v>0.01902888769632</v>
      </c>
      <c r="N7001" s="0" t="n">
        <f aca="false">M7001*1000/365</f>
        <v>0.0521339388940274</v>
      </c>
      <c r="O7001" s="0" t="n">
        <f aca="false">Table1[[#This Row],[Detection frequency 2021]]/100*365</f>
        <v>8.644733</v>
      </c>
      <c r="P7001" s="0" t="n">
        <f aca="false">Table1[[#This Row],[Flared days/year]]/12</f>
        <v>0.720394416666667</v>
      </c>
      <c r="Q7001" s="2" t="n">
        <f aca="false">Table1[[#This Row],['#days per month]]-P7057</f>
        <v>-0.0234907916666667</v>
      </c>
    </row>
    <row r="7002" customFormat="false" ht="15.75" hidden="true" customHeight="false" outlineLevel="0" collapsed="false">
      <c r="A7002" s="0" t="s">
        <v>24</v>
      </c>
      <c r="B7002" s="0" t="s">
        <v>25</v>
      </c>
      <c r="C7002" s="0" t="s">
        <v>7181</v>
      </c>
      <c r="D7002" s="0" t="n">
        <v>10291</v>
      </c>
      <c r="E7002" s="0" t="n">
        <v>60.4128229999999</v>
      </c>
      <c r="F7002" s="0" t="n">
        <v>96.279116</v>
      </c>
      <c r="G7002" s="0" t="n">
        <v>0.000538686256</v>
      </c>
      <c r="H7002" s="0" t="n">
        <v>1733.87</v>
      </c>
      <c r="I7002" s="0" t="n">
        <v>1.6015</v>
      </c>
      <c r="J7002" s="0" t="n">
        <v>4.41767</v>
      </c>
      <c r="K7002" s="0" t="n">
        <v>249</v>
      </c>
      <c r="L7002" s="0" t="s">
        <v>20</v>
      </c>
      <c r="M7002" s="0" t="n">
        <f aca="false">35.3*G7002</f>
        <v>0.0190156248368</v>
      </c>
      <c r="N7002" s="0" t="n">
        <f aca="false">M7002*1000/365</f>
        <v>0.0520976022926027</v>
      </c>
      <c r="O7002" s="0" t="n">
        <f aca="false">Table1[[#This Row],[Detection frequency 2021]]/100*365</f>
        <v>16.1244955</v>
      </c>
      <c r="P7002" s="0" t="n">
        <f aca="false">Table1[[#This Row],[Flared days/year]]/12</f>
        <v>1.34370795833333</v>
      </c>
      <c r="Q7002" s="2" t="n">
        <f aca="false">Table1[[#This Row],['#days per month]]-P7058</f>
        <v>0.667782708333333</v>
      </c>
    </row>
    <row r="7003" customFormat="false" ht="15.75" hidden="true" customHeight="false" outlineLevel="0" collapsed="false">
      <c r="A7003" s="0" t="s">
        <v>645</v>
      </c>
      <c r="B7003" s="0" t="s">
        <v>646</v>
      </c>
      <c r="C7003" s="0" t="s">
        <v>7182</v>
      </c>
      <c r="D7003" s="0" t="n">
        <v>1952</v>
      </c>
      <c r="E7003" s="0" t="n">
        <v>32.271761</v>
      </c>
      <c r="F7003" s="0" t="n">
        <v>-103.384785</v>
      </c>
      <c r="G7003" s="0" t="n">
        <v>0.000538557102799999</v>
      </c>
      <c r="H7003" s="0" t="n">
        <v>1951.27</v>
      </c>
      <c r="I7003" s="0" t="n">
        <v>1.6015</v>
      </c>
      <c r="J7003" s="0" t="n">
        <v>3.36390999999999</v>
      </c>
      <c r="K7003" s="0" t="n">
        <v>327</v>
      </c>
      <c r="L7003" s="0" t="s">
        <v>20</v>
      </c>
      <c r="M7003" s="0" t="n">
        <f aca="false">35.3*G7003</f>
        <v>0.01901106572884</v>
      </c>
      <c r="N7003" s="0" t="n">
        <f aca="false">M7003*1000/365</f>
        <v>0.0520851115858629</v>
      </c>
      <c r="O7003" s="0" t="n">
        <f aca="false">Table1[[#This Row],[Detection frequency 2021]]/100*365</f>
        <v>12.2782715</v>
      </c>
      <c r="P7003" s="0" t="n">
        <f aca="false">Table1[[#This Row],[Flared days/year]]/12</f>
        <v>1.02318929166666</v>
      </c>
      <c r="Q7003" s="2" t="n">
        <f aca="false">Table1[[#This Row],['#days per month]]-P7059</f>
        <v>-0.224183000000003</v>
      </c>
    </row>
    <row r="7004" customFormat="false" ht="15.75" hidden="true" customHeight="false" outlineLevel="0" collapsed="false">
      <c r="A7004" s="0" t="s">
        <v>24</v>
      </c>
      <c r="B7004" s="0" t="s">
        <v>25</v>
      </c>
      <c r="C7004" s="0" t="s">
        <v>7183</v>
      </c>
      <c r="D7004" s="0" t="n">
        <v>9144</v>
      </c>
      <c r="E7004" s="0" t="n">
        <v>67.784733</v>
      </c>
      <c r="F7004" s="0" t="n">
        <v>76.936092</v>
      </c>
      <c r="G7004" s="0" t="n">
        <v>0.0005382371551</v>
      </c>
      <c r="H7004" s="0" t="n">
        <v>1460.18</v>
      </c>
      <c r="I7004" s="0" t="n">
        <v>1.6015</v>
      </c>
      <c r="J7004" s="0" t="n">
        <v>1.87793</v>
      </c>
      <c r="K7004" s="0" t="n">
        <v>426</v>
      </c>
      <c r="L7004" s="0" t="s">
        <v>218</v>
      </c>
      <c r="M7004" s="0" t="n">
        <f aca="false">35.3*G7004</f>
        <v>0.01899977157503</v>
      </c>
      <c r="N7004" s="0" t="n">
        <f aca="false">M7004*1000/365</f>
        <v>0.0520541686987123</v>
      </c>
      <c r="O7004" s="0" t="n">
        <f aca="false">Table1[[#This Row],[Detection frequency 2021]]/100*365</f>
        <v>6.8544445</v>
      </c>
      <c r="P7004" s="0" t="n">
        <f aca="false">Table1[[#This Row],[Flared days/year]]/12</f>
        <v>0.571203708333333</v>
      </c>
      <c r="Q7004" s="2" t="n">
        <f aca="false">Table1[[#This Row],['#days per month]]-P7060</f>
        <v>-0.922120791666667</v>
      </c>
    </row>
    <row r="7005" customFormat="false" ht="15.75" hidden="true" customHeight="false" outlineLevel="0" collapsed="false">
      <c r="A7005" s="0" t="s">
        <v>51</v>
      </c>
      <c r="B7005" s="0" t="s">
        <v>52</v>
      </c>
      <c r="C7005" s="0" t="s">
        <v>7184</v>
      </c>
      <c r="D7005" s="0" t="n">
        <v>5604</v>
      </c>
      <c r="E7005" s="0" t="n">
        <v>28.651338</v>
      </c>
      <c r="F7005" s="0" t="n">
        <v>8.945831</v>
      </c>
      <c r="G7005" s="0" t="n">
        <v>0.0005876294482</v>
      </c>
      <c r="H7005" s="0" t="n">
        <v>1728.5</v>
      </c>
      <c r="I7005" s="0" t="n">
        <v>1.6015</v>
      </c>
      <c r="J7005" s="0" t="n">
        <v>2.68817</v>
      </c>
      <c r="K7005" s="0" t="n">
        <v>372</v>
      </c>
      <c r="L7005" s="0" t="s">
        <v>20</v>
      </c>
      <c r="M7005" s="0" t="n">
        <f aca="false">35.3*G7005</f>
        <v>0.02074331952146</v>
      </c>
      <c r="N7005" s="0" t="n">
        <f aca="false">M7005*1000/365</f>
        <v>0.0568310123875617</v>
      </c>
      <c r="O7005" s="0" t="n">
        <f aca="false">Table1[[#This Row],[Detection frequency 2021]]/100*365</f>
        <v>9.8118205</v>
      </c>
      <c r="P7005" s="0" t="n">
        <f aca="false">Table1[[#This Row],[Flared days/year]]/12</f>
        <v>0.817651708333333</v>
      </c>
      <c r="Q7005" s="2" t="n">
        <f aca="false">Table1[[#This Row],['#days per month]]-P7061</f>
        <v>0.110287791666667</v>
      </c>
    </row>
    <row r="7006" customFormat="false" ht="15.75" hidden="true" customHeight="false" outlineLevel="0" collapsed="false">
      <c r="A7006" s="0" t="s">
        <v>645</v>
      </c>
      <c r="B7006" s="0" t="s">
        <v>646</v>
      </c>
      <c r="C7006" s="0" t="s">
        <v>7185</v>
      </c>
      <c r="D7006" s="0" t="n">
        <v>2897</v>
      </c>
      <c r="E7006" s="0" t="n">
        <v>28.4448479999999</v>
      </c>
      <c r="F7006" s="0" t="n">
        <v>-99.437718</v>
      </c>
      <c r="G7006" s="0" t="n">
        <v>0.0005380434253</v>
      </c>
      <c r="H7006" s="0" t="n">
        <v>1948.61</v>
      </c>
      <c r="I7006" s="0" t="n">
        <v>1.04242</v>
      </c>
      <c r="J7006" s="0" t="n">
        <v>2.82132</v>
      </c>
      <c r="K7006" s="0" t="n">
        <v>319</v>
      </c>
      <c r="L7006" s="0" t="s">
        <v>20</v>
      </c>
      <c r="M7006" s="0" t="n">
        <f aca="false">35.3*G7006</f>
        <v>0.01899293291309</v>
      </c>
      <c r="N7006" s="0" t="n">
        <f aca="false">M7006*1000/365</f>
        <v>0.0520354326386027</v>
      </c>
      <c r="O7006" s="0" t="n">
        <f aca="false">Table1[[#This Row],[Detection frequency 2021]]/100*365</f>
        <v>10.297818</v>
      </c>
      <c r="P7006" s="0" t="n">
        <f aca="false">Table1[[#This Row],[Flared days/year]]/12</f>
        <v>0.8581515</v>
      </c>
      <c r="Q7006" s="2" t="n">
        <f aca="false">Table1[[#This Row],['#days per month]]-P7062</f>
        <v>-0.373915125</v>
      </c>
    </row>
    <row r="7007" customFormat="false" ht="15.75" hidden="true" customHeight="false" outlineLevel="0" collapsed="false">
      <c r="A7007" s="0" t="s">
        <v>645</v>
      </c>
      <c r="B7007" s="0" t="s">
        <v>646</v>
      </c>
      <c r="C7007" s="0" t="s">
        <v>7186</v>
      </c>
      <c r="D7007" s="0" t="n">
        <v>2336</v>
      </c>
      <c r="E7007" s="0" t="n">
        <v>31.86507</v>
      </c>
      <c r="F7007" s="0" t="n">
        <v>-102.12034</v>
      </c>
      <c r="G7007" s="0" t="n">
        <v>0.0005376324833</v>
      </c>
      <c r="H7007" s="0" t="n">
        <v>1847.83</v>
      </c>
      <c r="I7007" s="0" t="n">
        <v>1.6015</v>
      </c>
      <c r="J7007" s="0" t="n">
        <v>0.882352999999999</v>
      </c>
      <c r="K7007" s="0" t="n">
        <v>340</v>
      </c>
      <c r="L7007" s="0" t="s">
        <v>20</v>
      </c>
      <c r="M7007" s="0" t="n">
        <f aca="false">35.3*G7007</f>
        <v>0.01897842666049</v>
      </c>
      <c r="N7007" s="0" t="n">
        <f aca="false">M7007*1000/365</f>
        <v>0.0519956894807945</v>
      </c>
      <c r="O7007" s="0" t="n">
        <f aca="false">Table1[[#This Row],[Detection frequency 2021]]/100*365</f>
        <v>3.22058845</v>
      </c>
      <c r="P7007" s="0" t="n">
        <f aca="false">Table1[[#This Row],[Flared days/year]]/12</f>
        <v>0.268382370833333</v>
      </c>
      <c r="Q7007" s="2" t="n">
        <f aca="false">Table1[[#This Row],['#days per month]]-P7063</f>
        <v>-0.584421879166667</v>
      </c>
    </row>
    <row r="7008" customFormat="false" ht="15.75" hidden="true" customHeight="false" outlineLevel="0" collapsed="false">
      <c r="A7008" s="0" t="s">
        <v>2109</v>
      </c>
      <c r="B7008" s="0" t="s">
        <v>2110</v>
      </c>
      <c r="C7008" s="0" t="s">
        <v>7187</v>
      </c>
      <c r="D7008" s="0" t="n">
        <v>6535</v>
      </c>
      <c r="E7008" s="0" t="n">
        <v>50.585878</v>
      </c>
      <c r="F7008" s="0" t="n">
        <v>32.700287</v>
      </c>
      <c r="G7008" s="0" t="n">
        <v>0.0005368927877</v>
      </c>
      <c r="H7008" s="0" t="n">
        <v>1877.67</v>
      </c>
      <c r="I7008" s="0" t="n">
        <v>1.6015</v>
      </c>
      <c r="J7008" s="0" t="n">
        <v>3.52564</v>
      </c>
      <c r="K7008" s="0" t="n">
        <v>312</v>
      </c>
      <c r="L7008" s="0" t="s">
        <v>20</v>
      </c>
      <c r="M7008" s="0" t="n">
        <f aca="false">35.3*G7008</f>
        <v>0.01895231540581</v>
      </c>
      <c r="N7008" s="0" t="n">
        <f aca="false">M7008*1000/365</f>
        <v>0.0519241517967397</v>
      </c>
      <c r="O7008" s="0" t="n">
        <f aca="false">Table1[[#This Row],[Detection frequency 2021]]/100*365</f>
        <v>12.868586</v>
      </c>
      <c r="P7008" s="0" t="n">
        <f aca="false">Table1[[#This Row],[Flared days/year]]/12</f>
        <v>1.07238216666667</v>
      </c>
      <c r="Q7008" s="2" t="n">
        <f aca="false">Table1[[#This Row],['#days per month]]-P7064</f>
        <v>-0.0506954583333334</v>
      </c>
    </row>
    <row r="7009" customFormat="false" ht="15.75" hidden="true" customHeight="false" outlineLevel="0" collapsed="false">
      <c r="A7009" s="0" t="s">
        <v>598</v>
      </c>
      <c r="B7009" s="0" t="s">
        <v>599</v>
      </c>
      <c r="C7009" s="0" t="s">
        <v>7188</v>
      </c>
      <c r="D7009" s="0" t="n">
        <v>677</v>
      </c>
      <c r="E7009" s="0" t="n">
        <v>49.566931</v>
      </c>
      <c r="F7009" s="0" t="n">
        <v>-103.060351</v>
      </c>
      <c r="G7009" s="0" t="n">
        <v>0.0005368810465</v>
      </c>
      <c r="H7009" s="0" t="n">
        <v>1847.46</v>
      </c>
      <c r="I7009" s="0" t="n">
        <v>1.6015</v>
      </c>
      <c r="J7009" s="0" t="n">
        <v>1.81269</v>
      </c>
      <c r="K7009" s="0" t="n">
        <v>331</v>
      </c>
      <c r="L7009" s="0" t="s">
        <v>20</v>
      </c>
      <c r="M7009" s="0" t="n">
        <f aca="false">35.3*G7009</f>
        <v>0.01895190094145</v>
      </c>
      <c r="N7009" s="0" t="n">
        <f aca="false">M7009*1000/365</f>
        <v>0.0519230162779452</v>
      </c>
      <c r="O7009" s="0" t="n">
        <f aca="false">Table1[[#This Row],[Detection frequency 2021]]/100*365</f>
        <v>6.6163185</v>
      </c>
      <c r="P7009" s="0" t="n">
        <f aca="false">Table1[[#This Row],[Flared days/year]]/12</f>
        <v>0.551359875</v>
      </c>
      <c r="Q7009" s="2" t="n">
        <f aca="false">Table1[[#This Row],['#days per month]]-P7065</f>
        <v>-0.630634833333333</v>
      </c>
    </row>
    <row r="7010" customFormat="false" ht="15.75" hidden="true" customHeight="false" outlineLevel="0" collapsed="false">
      <c r="A7010" s="0" t="s">
        <v>161</v>
      </c>
      <c r="B7010" s="0" t="s">
        <v>162</v>
      </c>
      <c r="C7010" s="0" t="s">
        <v>7189</v>
      </c>
      <c r="D7010" s="0" t="n">
        <v>10965</v>
      </c>
      <c r="E7010" s="0" t="n">
        <v>35.743384</v>
      </c>
      <c r="F7010" s="0" t="n">
        <v>108.062942999999</v>
      </c>
      <c r="G7010" s="0" t="n">
        <v>0.0005367254756</v>
      </c>
      <c r="H7010" s="0" t="n">
        <v>1814.88</v>
      </c>
      <c r="I7010" s="0" t="n">
        <v>1.6015</v>
      </c>
      <c r="J7010" s="0" t="n">
        <v>6.27450999999999</v>
      </c>
      <c r="K7010" s="0" t="n">
        <v>255</v>
      </c>
      <c r="L7010" s="0" t="s">
        <v>20</v>
      </c>
      <c r="M7010" s="0" t="n">
        <f aca="false">35.3*G7010</f>
        <v>0.01894640928868</v>
      </c>
      <c r="N7010" s="0" t="n">
        <f aca="false">M7010*1000/365</f>
        <v>0.0519079706539178</v>
      </c>
      <c r="O7010" s="0" t="n">
        <f aca="false">Table1[[#This Row],[Detection frequency 2021]]/100*365</f>
        <v>22.9019615</v>
      </c>
      <c r="P7010" s="0" t="n">
        <f aca="false">Table1[[#This Row],[Flared days/year]]/12</f>
        <v>1.90849679166666</v>
      </c>
      <c r="Q7010" s="2" t="n">
        <f aca="false">Table1[[#This Row],['#days per month]]-P7066</f>
        <v>0.590442249999997</v>
      </c>
    </row>
    <row r="7011" customFormat="false" ht="15.75" hidden="true" customHeight="false" outlineLevel="0" collapsed="false">
      <c r="A7011" s="0" t="s">
        <v>161</v>
      </c>
      <c r="B7011" s="0" t="s">
        <v>162</v>
      </c>
      <c r="C7011" s="0" t="s">
        <v>7190</v>
      </c>
      <c r="D7011" s="0" t="n">
        <v>11047</v>
      </c>
      <c r="E7011" s="0" t="n">
        <v>38.787202</v>
      </c>
      <c r="F7011" s="0" t="n">
        <v>109.048718999999</v>
      </c>
      <c r="G7011" s="0" t="n">
        <v>0.0005362734394</v>
      </c>
      <c r="H7011" s="0" t="n">
        <v>1734.83</v>
      </c>
      <c r="I7011" s="0" t="n">
        <v>1.6015</v>
      </c>
      <c r="J7011" s="0" t="n">
        <v>1.66205</v>
      </c>
      <c r="K7011" s="0" t="n">
        <v>361</v>
      </c>
      <c r="L7011" s="0" t="s">
        <v>20</v>
      </c>
      <c r="M7011" s="0" t="n">
        <f aca="false">35.3*G7011</f>
        <v>0.01893045241082</v>
      </c>
      <c r="N7011" s="0" t="n">
        <f aca="false">M7011*1000/365</f>
        <v>0.0518642531803288</v>
      </c>
      <c r="O7011" s="0" t="n">
        <f aca="false">Table1[[#This Row],[Detection frequency 2021]]/100*365</f>
        <v>6.0664825</v>
      </c>
      <c r="P7011" s="0" t="n">
        <f aca="false">Table1[[#This Row],[Flared days/year]]/12</f>
        <v>0.505540208333333</v>
      </c>
      <c r="Q7011" s="2" t="n">
        <f aca="false">Table1[[#This Row],['#days per month]]-P7067</f>
        <v>-1.12210733333333</v>
      </c>
    </row>
    <row r="7012" customFormat="false" ht="15.75" hidden="true" customHeight="false" outlineLevel="0" collapsed="false">
      <c r="A7012" s="0" t="s">
        <v>645</v>
      </c>
      <c r="B7012" s="0" t="s">
        <v>646</v>
      </c>
      <c r="C7012" s="0" t="s">
        <v>7191</v>
      </c>
      <c r="D7012" s="0" t="n">
        <v>3281</v>
      </c>
      <c r="E7012" s="0" t="n">
        <v>34.7379479999999</v>
      </c>
      <c r="F7012" s="0" t="n">
        <v>-97.6373189999999</v>
      </c>
      <c r="G7012" s="0" t="n">
        <v>0.0005359652329</v>
      </c>
      <c r="H7012" s="0" t="n">
        <v>1869.32</v>
      </c>
      <c r="I7012" s="0" t="n">
        <v>1.6015</v>
      </c>
      <c r="J7012" s="0" t="n">
        <v>3.59477</v>
      </c>
      <c r="K7012" s="0" t="n">
        <v>306</v>
      </c>
      <c r="L7012" s="0" t="s">
        <v>20</v>
      </c>
      <c r="M7012" s="0" t="n">
        <f aca="false">35.3*G7012</f>
        <v>0.01891957272137</v>
      </c>
      <c r="N7012" s="0" t="n">
        <f aca="false">M7012*1000/365</f>
        <v>0.0518344458119726</v>
      </c>
      <c r="O7012" s="0" t="n">
        <f aca="false">Table1[[#This Row],[Detection frequency 2021]]/100*365</f>
        <v>13.1209105</v>
      </c>
      <c r="P7012" s="0" t="n">
        <f aca="false">Table1[[#This Row],[Flared days/year]]/12</f>
        <v>1.09340920833333</v>
      </c>
      <c r="Q7012" s="2" t="n">
        <f aca="false">Table1[[#This Row],['#days per month]]-P7068</f>
        <v>0.0795213333333331</v>
      </c>
    </row>
    <row r="7013" customFormat="false" ht="15.75" hidden="true" customHeight="false" outlineLevel="0" collapsed="false">
      <c r="A7013" s="0" t="s">
        <v>645</v>
      </c>
      <c r="B7013" s="0" t="s">
        <v>646</v>
      </c>
      <c r="C7013" s="0" t="s">
        <v>7192</v>
      </c>
      <c r="D7013" s="0" t="n">
        <v>505</v>
      </c>
      <c r="E7013" s="0" t="n">
        <v>48.0245789999999</v>
      </c>
      <c r="F7013" s="0" t="n">
        <v>-103.654057</v>
      </c>
      <c r="G7013" s="0" t="n">
        <v>0.0005355572262</v>
      </c>
      <c r="H7013" s="0" t="n">
        <v>1828.29</v>
      </c>
      <c r="I7013" s="0" t="n">
        <v>1.6015</v>
      </c>
      <c r="J7013" s="0" t="n">
        <v>2.35988</v>
      </c>
      <c r="K7013" s="0" t="n">
        <v>339</v>
      </c>
      <c r="L7013" s="0" t="s">
        <v>20</v>
      </c>
      <c r="M7013" s="0" t="n">
        <f aca="false">35.3*G7013</f>
        <v>0.01890517008486</v>
      </c>
      <c r="N7013" s="0" t="n">
        <f aca="false">M7013*1000/365</f>
        <v>0.051794986533863</v>
      </c>
      <c r="O7013" s="0" t="n">
        <f aca="false">Table1[[#This Row],[Detection frequency 2021]]/100*365</f>
        <v>8.613562</v>
      </c>
      <c r="P7013" s="0" t="n">
        <f aca="false">Table1[[#This Row],[Flared days/year]]/12</f>
        <v>0.717796833333333</v>
      </c>
      <c r="Q7013" s="2" t="n">
        <f aca="false">Table1[[#This Row],['#days per month]]-P7069</f>
        <v>-0.0779883333333333</v>
      </c>
    </row>
    <row r="7014" customFormat="false" ht="15.75" hidden="true" customHeight="false" outlineLevel="0" collapsed="false">
      <c r="A7014" s="0" t="s">
        <v>645</v>
      </c>
      <c r="B7014" s="0" t="s">
        <v>646</v>
      </c>
      <c r="C7014" s="0" t="s">
        <v>7193</v>
      </c>
      <c r="D7014" s="0" t="n">
        <v>2869</v>
      </c>
      <c r="E7014" s="0" t="n">
        <v>28.371877</v>
      </c>
      <c r="F7014" s="0" t="n">
        <v>-99.574919</v>
      </c>
      <c r="G7014" s="0" t="n">
        <v>0.0005355308085</v>
      </c>
      <c r="H7014" s="0" t="n">
        <v>1898.6</v>
      </c>
      <c r="I7014" s="0" t="n">
        <v>1.6015</v>
      </c>
      <c r="J7014" s="0" t="n">
        <v>2.93255</v>
      </c>
      <c r="K7014" s="0" t="n">
        <v>341</v>
      </c>
      <c r="L7014" s="0" t="s">
        <v>20</v>
      </c>
      <c r="M7014" s="0" t="n">
        <f aca="false">35.3*G7014</f>
        <v>0.01890423754005</v>
      </c>
      <c r="N7014" s="0" t="n">
        <f aca="false">M7014*1000/365</f>
        <v>0.0517924316165753</v>
      </c>
      <c r="O7014" s="0" t="n">
        <f aca="false">Table1[[#This Row],[Detection frequency 2021]]/100*365</f>
        <v>10.7038075</v>
      </c>
      <c r="P7014" s="0" t="n">
        <f aca="false">Table1[[#This Row],[Flared days/year]]/12</f>
        <v>0.891983958333333</v>
      </c>
      <c r="Q7014" s="2" t="n">
        <f aca="false">Table1[[#This Row],['#days per month]]-P7070</f>
        <v>-0.577004166666667</v>
      </c>
    </row>
    <row r="7015" customFormat="false" ht="15.75" hidden="true" customHeight="false" outlineLevel="0" collapsed="false">
      <c r="A7015" s="0" t="s">
        <v>598</v>
      </c>
      <c r="B7015" s="0" t="s">
        <v>599</v>
      </c>
      <c r="C7015" s="0" t="s">
        <v>7194</v>
      </c>
      <c r="D7015" s="0" t="n">
        <v>289</v>
      </c>
      <c r="E7015" s="0" t="n">
        <v>51.133604</v>
      </c>
      <c r="F7015" s="0" t="n">
        <v>-114.57995</v>
      </c>
      <c r="G7015" s="0" t="n">
        <v>0.0005340044525</v>
      </c>
      <c r="H7015" s="0" t="n">
        <v>1795.38</v>
      </c>
      <c r="I7015" s="0" t="n">
        <v>1.6015</v>
      </c>
      <c r="J7015" s="0" t="n">
        <v>1.37456999999999</v>
      </c>
      <c r="K7015" s="0" t="n">
        <v>291</v>
      </c>
      <c r="L7015" s="0" t="s">
        <v>20</v>
      </c>
      <c r="M7015" s="0" t="n">
        <f aca="false">35.3*G7015</f>
        <v>0.01885035717325</v>
      </c>
      <c r="N7015" s="0" t="n">
        <f aca="false">M7015*1000/365</f>
        <v>0.0516448141732877</v>
      </c>
      <c r="O7015" s="0" t="n">
        <f aca="false">Table1[[#This Row],[Detection frequency 2021]]/100*365</f>
        <v>5.01718049999996</v>
      </c>
      <c r="P7015" s="0" t="n">
        <f aca="false">Table1[[#This Row],[Flared days/year]]/12</f>
        <v>0.418098374999997</v>
      </c>
      <c r="Q7015" s="2" t="n">
        <f aca="false">Table1[[#This Row],['#days per month]]-P7071</f>
        <v>-0.256163083333333</v>
      </c>
    </row>
    <row r="7016" customFormat="false" ht="15.75" hidden="true" customHeight="false" outlineLevel="0" collapsed="false">
      <c r="A7016" s="0" t="s">
        <v>645</v>
      </c>
      <c r="B7016" s="0" t="s">
        <v>646</v>
      </c>
      <c r="C7016" s="0" t="s">
        <v>7195</v>
      </c>
      <c r="D7016" s="0" t="n">
        <v>1940</v>
      </c>
      <c r="E7016" s="0" t="n">
        <v>32.203066</v>
      </c>
      <c r="F7016" s="0" t="n">
        <v>-103.402578</v>
      </c>
      <c r="G7016" s="0" t="n">
        <v>0.000533558286899999</v>
      </c>
      <c r="H7016" s="0" t="n">
        <v>1886.29</v>
      </c>
      <c r="I7016" s="0" t="n">
        <v>1.6015</v>
      </c>
      <c r="J7016" s="0" t="n">
        <v>3.66972</v>
      </c>
      <c r="K7016" s="0" t="n">
        <v>327</v>
      </c>
      <c r="L7016" s="0" t="s">
        <v>20</v>
      </c>
      <c r="M7016" s="0" t="n">
        <f aca="false">35.3*G7016</f>
        <v>0.01883460752757</v>
      </c>
      <c r="N7016" s="0" t="n">
        <f aca="false">M7016*1000/365</f>
        <v>0.0516016644590958</v>
      </c>
      <c r="O7016" s="0" t="n">
        <f aca="false">Table1[[#This Row],[Detection frequency 2021]]/100*365</f>
        <v>13.394478</v>
      </c>
      <c r="P7016" s="0" t="n">
        <f aca="false">Table1[[#This Row],[Flared days/year]]/12</f>
        <v>1.1162065</v>
      </c>
      <c r="Q7016" s="2" t="n">
        <f aca="false">Table1[[#This Row],['#days per month]]-P7072</f>
        <v>0.258055</v>
      </c>
    </row>
    <row r="7017" customFormat="false" ht="15.75" hidden="true" customHeight="false" outlineLevel="0" collapsed="false">
      <c r="A7017" s="0" t="s">
        <v>645</v>
      </c>
      <c r="B7017" s="0" t="s">
        <v>646</v>
      </c>
      <c r="C7017" s="0" t="s">
        <v>7196</v>
      </c>
      <c r="D7017" s="0" t="n">
        <v>3177</v>
      </c>
      <c r="E7017" s="0" t="n">
        <v>35.786671</v>
      </c>
      <c r="F7017" s="0" t="n">
        <v>-97.9493229999999</v>
      </c>
      <c r="G7017" s="0" t="n">
        <v>0.0005332970452</v>
      </c>
      <c r="H7017" s="0" t="n">
        <v>1916.43</v>
      </c>
      <c r="I7017" s="0" t="n">
        <v>1.6015</v>
      </c>
      <c r="J7017" s="0" t="n">
        <v>3.57143</v>
      </c>
      <c r="K7017" s="0" t="n">
        <v>308</v>
      </c>
      <c r="L7017" s="0" t="s">
        <v>20</v>
      </c>
      <c r="M7017" s="0" t="n">
        <f aca="false">35.3*G7017</f>
        <v>0.01882538569556</v>
      </c>
      <c r="N7017" s="0" t="n">
        <f aca="false">M7017*1000/365</f>
        <v>0.0515763991659178</v>
      </c>
      <c r="O7017" s="0" t="n">
        <f aca="false">Table1[[#This Row],[Detection frequency 2021]]/100*365</f>
        <v>13.0357195</v>
      </c>
      <c r="P7017" s="0" t="n">
        <f aca="false">Table1[[#This Row],[Flared days/year]]/12</f>
        <v>1.08630995833333</v>
      </c>
      <c r="Q7017" s="2" t="n">
        <f aca="false">Table1[[#This Row],['#days per month]]-P7073</f>
        <v>0.389743958333336</v>
      </c>
    </row>
    <row r="7018" customFormat="false" ht="15.75" hidden="true" customHeight="false" outlineLevel="0" collapsed="false">
      <c r="A7018" s="0" t="s">
        <v>24</v>
      </c>
      <c r="B7018" s="0" t="s">
        <v>25</v>
      </c>
      <c r="C7018" s="0" t="s">
        <v>7197</v>
      </c>
      <c r="D7018" s="0" t="n">
        <v>6421</v>
      </c>
      <c r="E7018" s="0" t="n">
        <v>67.957186</v>
      </c>
      <c r="F7018" s="0" t="n">
        <v>55.466739</v>
      </c>
      <c r="G7018" s="0" t="n">
        <v>0.0005332911746</v>
      </c>
      <c r="H7018" s="0" t="n">
        <v>1592.32</v>
      </c>
      <c r="I7018" s="0" t="n">
        <v>1.6015</v>
      </c>
      <c r="J7018" s="0" t="n">
        <v>1.24377999999999</v>
      </c>
      <c r="K7018" s="0" t="n">
        <v>402</v>
      </c>
      <c r="L7018" s="0" t="s">
        <v>20</v>
      </c>
      <c r="M7018" s="0" t="n">
        <f aca="false">35.3*G7018</f>
        <v>0.01882517846338</v>
      </c>
      <c r="N7018" s="0" t="n">
        <f aca="false">M7018*1000/365</f>
        <v>0.0515758314065205</v>
      </c>
      <c r="O7018" s="0" t="n">
        <f aca="false">Table1[[#This Row],[Detection frequency 2021]]/100*365</f>
        <v>4.53979699999996</v>
      </c>
      <c r="P7018" s="0" t="n">
        <f aca="false">Table1[[#This Row],[Flared days/year]]/12</f>
        <v>0.378316416666664</v>
      </c>
      <c r="Q7018" s="2" t="n">
        <f aca="false">Table1[[#This Row],['#days per month]]-P7074</f>
        <v>-0.96207916666667</v>
      </c>
    </row>
    <row r="7019" customFormat="false" ht="15.75" hidden="true" customHeight="false" outlineLevel="0" collapsed="false">
      <c r="A7019" s="0" t="s">
        <v>645</v>
      </c>
      <c r="B7019" s="0" t="s">
        <v>646</v>
      </c>
      <c r="C7019" s="0" t="s">
        <v>7198</v>
      </c>
      <c r="D7019" s="0" t="n">
        <v>1703</v>
      </c>
      <c r="E7019" s="0" t="n">
        <v>31.8002409999999</v>
      </c>
      <c r="F7019" s="0" t="n">
        <v>-103.629145999999</v>
      </c>
      <c r="G7019" s="0" t="n">
        <v>0.0005323782963</v>
      </c>
      <c r="H7019" s="0" t="n">
        <v>1897.91</v>
      </c>
      <c r="I7019" s="0" t="n">
        <v>1.6015</v>
      </c>
      <c r="J7019" s="0" t="n">
        <v>5.4878</v>
      </c>
      <c r="K7019" s="0" t="n">
        <v>328</v>
      </c>
      <c r="L7019" s="0" t="s">
        <v>20</v>
      </c>
      <c r="M7019" s="0" t="n">
        <f aca="false">35.3*G7019</f>
        <v>0.01879295385939</v>
      </c>
      <c r="N7019" s="0" t="n">
        <f aca="false">M7019*1000/365</f>
        <v>0.0514875448202466</v>
      </c>
      <c r="O7019" s="0" t="n">
        <f aca="false">Table1[[#This Row],[Detection frequency 2021]]/100*365</f>
        <v>20.03047</v>
      </c>
      <c r="P7019" s="0" t="n">
        <f aca="false">Table1[[#This Row],[Flared days/year]]/12</f>
        <v>1.66920583333333</v>
      </c>
      <c r="Q7019" s="2" t="n">
        <f aca="false">Table1[[#This Row],['#days per month]]-P7075</f>
        <v>1.18253916666667</v>
      </c>
    </row>
    <row r="7020" customFormat="false" ht="15.75" hidden="true" customHeight="false" outlineLevel="0" collapsed="false">
      <c r="A7020" s="0" t="s">
        <v>645</v>
      </c>
      <c r="B7020" s="0" t="s">
        <v>646</v>
      </c>
      <c r="C7020" s="0" t="s">
        <v>7199</v>
      </c>
      <c r="D7020" s="0" t="n">
        <v>2267</v>
      </c>
      <c r="E7020" s="0" t="n">
        <v>32.071816</v>
      </c>
      <c r="F7020" s="0" t="n">
        <v>-102.265827</v>
      </c>
      <c r="G7020" s="0" t="n">
        <v>0.0005321464076</v>
      </c>
      <c r="H7020" s="0" t="n">
        <v>1891.75</v>
      </c>
      <c r="I7020" s="0" t="n">
        <v>1.6015</v>
      </c>
      <c r="J7020" s="0" t="n">
        <v>3.57143</v>
      </c>
      <c r="K7020" s="0" t="n">
        <v>336</v>
      </c>
      <c r="L7020" s="0" t="s">
        <v>20</v>
      </c>
      <c r="M7020" s="0" t="n">
        <f aca="false">35.3*G7020</f>
        <v>0.01878476818828</v>
      </c>
      <c r="N7020" s="0" t="n">
        <f aca="false">M7020*1000/365</f>
        <v>0.0514651183240548</v>
      </c>
      <c r="O7020" s="0" t="n">
        <f aca="false">Table1[[#This Row],[Detection frequency 2021]]/100*365</f>
        <v>13.0357195</v>
      </c>
      <c r="P7020" s="0" t="n">
        <f aca="false">Table1[[#This Row],[Flared days/year]]/12</f>
        <v>1.08630995833333</v>
      </c>
      <c r="Q7020" s="2" t="n">
        <f aca="false">Table1[[#This Row],['#days per month]]-P7076</f>
        <v>0.407872291666667</v>
      </c>
    </row>
    <row r="7021" customFormat="false" ht="15.75" hidden="true" customHeight="false" outlineLevel="0" collapsed="false">
      <c r="A7021" s="0" t="s">
        <v>645</v>
      </c>
      <c r="B7021" s="0" t="s">
        <v>646</v>
      </c>
      <c r="C7021" s="0" t="s">
        <v>7200</v>
      </c>
      <c r="D7021" s="0" t="n">
        <v>1573</v>
      </c>
      <c r="E7021" s="0" t="n">
        <v>31.7224479999999</v>
      </c>
      <c r="F7021" s="0" t="n">
        <v>-103.750562</v>
      </c>
      <c r="G7021" s="0" t="n">
        <v>0.0005317912363</v>
      </c>
      <c r="H7021" s="0" t="n">
        <v>1862.37</v>
      </c>
      <c r="I7021" s="0" t="n">
        <v>1.6015</v>
      </c>
      <c r="J7021" s="0" t="n">
        <v>4.25532</v>
      </c>
      <c r="K7021" s="0" t="n">
        <v>329</v>
      </c>
      <c r="L7021" s="0" t="s">
        <v>20</v>
      </c>
      <c r="M7021" s="0" t="n">
        <f aca="false">35.3*G7021</f>
        <v>0.01877223064139</v>
      </c>
      <c r="N7021" s="0" t="n">
        <f aca="false">M7021*1000/365</f>
        <v>0.0514307688805205</v>
      </c>
      <c r="O7021" s="0" t="n">
        <f aca="false">Table1[[#This Row],[Detection frequency 2021]]/100*365</f>
        <v>15.531918</v>
      </c>
      <c r="P7021" s="0" t="n">
        <f aca="false">Table1[[#This Row],[Flared days/year]]/12</f>
        <v>1.2943265</v>
      </c>
      <c r="Q7021" s="2" t="n">
        <f aca="false">Table1[[#This Row],['#days per month]]-P7077</f>
        <v>0.606943291666667</v>
      </c>
    </row>
    <row r="7022" customFormat="false" ht="15.75" hidden="true" customHeight="false" outlineLevel="0" collapsed="false">
      <c r="A7022" s="0" t="s">
        <v>161</v>
      </c>
      <c r="B7022" s="0" t="s">
        <v>162</v>
      </c>
      <c r="C7022" s="0" t="s">
        <v>7201</v>
      </c>
      <c r="D7022" s="0" t="n">
        <v>9620</v>
      </c>
      <c r="E7022" s="0" t="n">
        <v>40.470783</v>
      </c>
      <c r="F7022" s="0" t="n">
        <v>82.679354</v>
      </c>
      <c r="G7022" s="0" t="n">
        <v>0.0005311513409</v>
      </c>
      <c r="H7022" s="0" t="n">
        <v>1810.17</v>
      </c>
      <c r="I7022" s="0" t="n">
        <v>1.6015</v>
      </c>
      <c r="J7022" s="0" t="n">
        <v>2.03488</v>
      </c>
      <c r="K7022" s="0" t="n">
        <v>344</v>
      </c>
      <c r="L7022" s="0" t="s">
        <v>20</v>
      </c>
      <c r="M7022" s="0" t="n">
        <f aca="false">35.3*G7022</f>
        <v>0.01874964233377</v>
      </c>
      <c r="N7022" s="0" t="n">
        <f aca="false">M7022*1000/365</f>
        <v>0.0513688831062192</v>
      </c>
      <c r="O7022" s="0" t="n">
        <f aca="false">Table1[[#This Row],[Detection frequency 2021]]/100*365</f>
        <v>7.427312</v>
      </c>
      <c r="P7022" s="0" t="n">
        <f aca="false">Table1[[#This Row],[Flared days/year]]/12</f>
        <v>0.618942666666667</v>
      </c>
      <c r="Q7022" s="2" t="n">
        <f aca="false">Table1[[#This Row],['#days per month]]-P7078</f>
        <v>-0.355257541666667</v>
      </c>
    </row>
    <row r="7023" customFormat="false" ht="15.75" hidden="true" customHeight="false" outlineLevel="0" collapsed="false">
      <c r="A7023" s="0" t="s">
        <v>788</v>
      </c>
      <c r="B7023" s="0" t="s">
        <v>789</v>
      </c>
      <c r="C7023" s="0" t="s">
        <v>7202</v>
      </c>
      <c r="D7023" s="0" t="n">
        <v>12011</v>
      </c>
      <c r="E7023" s="0" t="n">
        <v>-6.833666</v>
      </c>
      <c r="F7023" s="0" t="n">
        <v>111.273957</v>
      </c>
      <c r="G7023" s="0" t="n">
        <v>0.0005307756225</v>
      </c>
      <c r="H7023" s="0" t="n">
        <v>1844.5</v>
      </c>
      <c r="I7023" s="0" t="n">
        <v>1.6015</v>
      </c>
      <c r="J7023" s="0" t="n">
        <v>2.77778</v>
      </c>
      <c r="K7023" s="0" t="n">
        <v>108</v>
      </c>
      <c r="L7023" s="0" t="s">
        <v>20</v>
      </c>
      <c r="M7023" s="0" t="n">
        <f aca="false">35.3*G7023</f>
        <v>0.01873637947425</v>
      </c>
      <c r="N7023" s="0" t="n">
        <f aca="false">M7023*1000/365</f>
        <v>0.0513325465047945</v>
      </c>
      <c r="O7023" s="0" t="n">
        <f aca="false">Table1[[#This Row],[Detection frequency 2021]]/100*365</f>
        <v>10.138897</v>
      </c>
      <c r="P7023" s="0" t="n">
        <f aca="false">Table1[[#This Row],[Flared days/year]]/12</f>
        <v>0.844908083333333</v>
      </c>
      <c r="Q7023" s="2" t="n">
        <f aca="false">Table1[[#This Row],['#days per month]]-P7079</f>
        <v>-0.371758583333333</v>
      </c>
    </row>
    <row r="7024" customFormat="false" ht="15.75" hidden="true" customHeight="false" outlineLevel="0" collapsed="false">
      <c r="A7024" s="0" t="s">
        <v>21</v>
      </c>
      <c r="B7024" s="0" t="s">
        <v>22</v>
      </c>
      <c r="C7024" s="0" t="s">
        <v>7203</v>
      </c>
      <c r="D7024" s="0" t="n">
        <v>7498</v>
      </c>
      <c r="E7024" s="0" t="n">
        <v>30.429169</v>
      </c>
      <c r="F7024" s="0" t="n">
        <v>47.333374</v>
      </c>
      <c r="G7024" s="0" t="n">
        <v>0.00026428971552</v>
      </c>
      <c r="H7024" s="0" t="n">
        <v>1872.2</v>
      </c>
      <c r="I7024" s="0" t="n">
        <v>1.6015</v>
      </c>
      <c r="J7024" s="0" t="n">
        <v>1.55039</v>
      </c>
      <c r="K7024" s="0" t="n">
        <v>387</v>
      </c>
      <c r="L7024" s="0" t="s">
        <v>20</v>
      </c>
      <c r="M7024" s="0" t="n">
        <f aca="false">35.3*G7024</f>
        <v>0.009329426957856</v>
      </c>
      <c r="N7024" s="0" t="n">
        <f aca="false">M7024*1000/365</f>
        <v>0.0255600738571397</v>
      </c>
      <c r="O7024" s="0" t="n">
        <f aca="false">Table1[[#This Row],[Detection frequency 2021]]/100*365</f>
        <v>5.6589235</v>
      </c>
      <c r="P7024" s="0" t="n">
        <f aca="false">Table1[[#This Row],[Flared days/year]]/12</f>
        <v>0.471576958333333</v>
      </c>
      <c r="Q7024" s="2" t="n">
        <f aca="false">Table1[[#This Row],['#days per month]]-P7080</f>
        <v>-0.921552</v>
      </c>
    </row>
    <row r="7025" customFormat="false" ht="15.75" hidden="true" customHeight="false" outlineLevel="0" collapsed="false">
      <c r="A7025" s="0" t="s">
        <v>645</v>
      </c>
      <c r="B7025" s="0" t="s">
        <v>646</v>
      </c>
      <c r="C7025" s="0" t="s">
        <v>7204</v>
      </c>
      <c r="D7025" s="0" t="n">
        <v>3197</v>
      </c>
      <c r="E7025" s="0" t="n">
        <v>29.0488909999999</v>
      </c>
      <c r="F7025" s="0" t="n">
        <v>-97.8991959999999</v>
      </c>
      <c r="G7025" s="0" t="n">
        <v>0.0005303265216</v>
      </c>
      <c r="H7025" s="0" t="n">
        <v>1901.05</v>
      </c>
      <c r="I7025" s="0" t="n">
        <v>2.71555</v>
      </c>
      <c r="J7025" s="0" t="n">
        <v>3.52564</v>
      </c>
      <c r="K7025" s="0" t="n">
        <v>312</v>
      </c>
      <c r="L7025" s="0" t="s">
        <v>20</v>
      </c>
      <c r="M7025" s="0" t="n">
        <f aca="false">35.3*G7025</f>
        <v>0.01872052621248</v>
      </c>
      <c r="N7025" s="0" t="n">
        <f aca="false">M7025*1000/365</f>
        <v>0.0512891129109041</v>
      </c>
      <c r="O7025" s="0" t="n">
        <f aca="false">Table1[[#This Row],[Detection frequency 2021]]/100*365</f>
        <v>12.868586</v>
      </c>
      <c r="P7025" s="0" t="n">
        <f aca="false">Table1[[#This Row],[Flared days/year]]/12</f>
        <v>1.07238216666667</v>
      </c>
      <c r="Q7025" s="2" t="n">
        <f aca="false">Table1[[#This Row],['#days per month]]-P7081</f>
        <v>0.360881583333333</v>
      </c>
    </row>
    <row r="7026" customFormat="false" ht="15.75" hidden="true" customHeight="false" outlineLevel="0" collapsed="false">
      <c r="A7026" s="0" t="s">
        <v>598</v>
      </c>
      <c r="B7026" s="0" t="s">
        <v>599</v>
      </c>
      <c r="C7026" s="0" t="s">
        <v>7205</v>
      </c>
      <c r="D7026" s="0" t="n">
        <v>1063</v>
      </c>
      <c r="E7026" s="0" t="n">
        <v>49.2919659999999</v>
      </c>
      <c r="F7026" s="0" t="n">
        <v>-102.471478</v>
      </c>
      <c r="G7026" s="0" t="n">
        <v>0.0005302384626</v>
      </c>
      <c r="H7026" s="0" t="n">
        <v>1909.25</v>
      </c>
      <c r="I7026" s="0" t="n">
        <v>1.6015</v>
      </c>
      <c r="J7026" s="0" t="n">
        <v>2.49221</v>
      </c>
      <c r="K7026" s="0" t="n">
        <v>321</v>
      </c>
      <c r="L7026" s="0" t="s">
        <v>20</v>
      </c>
      <c r="M7026" s="0" t="n">
        <f aca="false">35.3*G7026</f>
        <v>0.01871741772978</v>
      </c>
      <c r="N7026" s="0" t="n">
        <f aca="false">M7026*1000/365</f>
        <v>0.0512805965199452</v>
      </c>
      <c r="O7026" s="0" t="n">
        <f aca="false">Table1[[#This Row],[Detection frequency 2021]]/100*365</f>
        <v>9.0965665</v>
      </c>
      <c r="P7026" s="0" t="n">
        <f aca="false">Table1[[#This Row],[Flared days/year]]/12</f>
        <v>0.758047208333333</v>
      </c>
      <c r="Q7026" s="2" t="n">
        <f aca="false">Table1[[#This Row],['#days per month]]-P7082</f>
        <v>-1.29912016666667</v>
      </c>
    </row>
    <row r="7027" customFormat="false" ht="15.75" hidden="true" customHeight="false" outlineLevel="0" collapsed="false">
      <c r="A7027" s="0" t="s">
        <v>645</v>
      </c>
      <c r="B7027" s="0" t="s">
        <v>646</v>
      </c>
      <c r="C7027" s="0" t="s">
        <v>7206</v>
      </c>
      <c r="D7027" s="0" t="n">
        <v>2080</v>
      </c>
      <c r="E7027" s="0" t="n">
        <v>31.283663</v>
      </c>
      <c r="F7027" s="0" t="n">
        <v>-103.104219</v>
      </c>
      <c r="G7027" s="0" t="n">
        <v>0.000530232592</v>
      </c>
      <c r="H7027" s="0" t="n">
        <v>1924.82</v>
      </c>
      <c r="I7027" s="0" t="n">
        <v>1.6015</v>
      </c>
      <c r="J7027" s="0" t="n">
        <v>2.4024</v>
      </c>
      <c r="K7027" s="0" t="n">
        <v>333</v>
      </c>
      <c r="L7027" s="0" t="s">
        <v>20</v>
      </c>
      <c r="M7027" s="0" t="n">
        <f aca="false">35.3*G7027</f>
        <v>0.0187172104976</v>
      </c>
      <c r="N7027" s="0" t="n">
        <f aca="false">M7027*1000/365</f>
        <v>0.0512800287605479</v>
      </c>
      <c r="O7027" s="0" t="n">
        <f aca="false">Table1[[#This Row],[Detection frequency 2021]]/100*365</f>
        <v>8.76876</v>
      </c>
      <c r="P7027" s="0" t="n">
        <f aca="false">Table1[[#This Row],[Flared days/year]]/12</f>
        <v>0.73073</v>
      </c>
      <c r="Q7027" s="2" t="n">
        <f aca="false">Table1[[#This Row],['#days per month]]-P7083</f>
        <v>-0.519270291666667</v>
      </c>
    </row>
    <row r="7028" customFormat="false" ht="15.75" hidden="true" customHeight="false" outlineLevel="0" collapsed="false">
      <c r="A7028" s="0" t="s">
        <v>645</v>
      </c>
      <c r="B7028" s="0" t="s">
        <v>646</v>
      </c>
      <c r="C7028" s="0" t="s">
        <v>7207</v>
      </c>
      <c r="D7028" s="0" t="n">
        <v>2354</v>
      </c>
      <c r="E7028" s="0" t="n">
        <v>31.722426</v>
      </c>
      <c r="F7028" s="0" t="n">
        <v>-102.076087</v>
      </c>
      <c r="G7028" s="0" t="n">
        <v>0.0005295721495</v>
      </c>
      <c r="H7028" s="0" t="n">
        <v>1888.79</v>
      </c>
      <c r="I7028" s="0" t="n">
        <v>1.19687</v>
      </c>
      <c r="J7028" s="0" t="n">
        <v>2.6087</v>
      </c>
      <c r="K7028" s="0" t="n">
        <v>345</v>
      </c>
      <c r="L7028" s="0" t="s">
        <v>20</v>
      </c>
      <c r="M7028" s="0" t="n">
        <f aca="false">35.3*G7028</f>
        <v>0.01869389687735</v>
      </c>
      <c r="N7028" s="0" t="n">
        <f aca="false">M7028*1000/365</f>
        <v>0.0512161558283562</v>
      </c>
      <c r="O7028" s="0" t="n">
        <f aca="false">Table1[[#This Row],[Detection frequency 2021]]/100*365</f>
        <v>9.521755</v>
      </c>
      <c r="P7028" s="0" t="n">
        <f aca="false">Table1[[#This Row],[Flared days/year]]/12</f>
        <v>0.793479583333333</v>
      </c>
      <c r="Q7028" s="2" t="n">
        <f aca="false">Table1[[#This Row],['#days per month]]-P7084</f>
        <v>-0.91412425</v>
      </c>
    </row>
    <row r="7029" customFormat="false" ht="15.75" hidden="true" customHeight="false" outlineLevel="0" collapsed="false">
      <c r="A7029" s="0" t="s">
        <v>645</v>
      </c>
      <c r="B7029" s="0" t="s">
        <v>646</v>
      </c>
      <c r="C7029" s="0" t="s">
        <v>7208</v>
      </c>
      <c r="D7029" s="0" t="n">
        <v>410</v>
      </c>
      <c r="E7029" s="0" t="n">
        <v>43.707754</v>
      </c>
      <c r="F7029" s="0" t="n">
        <v>-105.71658</v>
      </c>
      <c r="G7029" s="0" t="n">
        <v>0.0005292844901</v>
      </c>
      <c r="H7029" s="0" t="n">
        <v>1819.21</v>
      </c>
      <c r="I7029" s="0" t="n">
        <v>1.6015</v>
      </c>
      <c r="J7029" s="0" t="n">
        <v>3.1746</v>
      </c>
      <c r="K7029" s="0" t="n">
        <v>315</v>
      </c>
      <c r="L7029" s="0" t="s">
        <v>20</v>
      </c>
      <c r="M7029" s="0" t="n">
        <f aca="false">35.3*G7029</f>
        <v>0.01868374250053</v>
      </c>
      <c r="N7029" s="0" t="n">
        <f aca="false">M7029*1000/365</f>
        <v>0.0511883356178904</v>
      </c>
      <c r="O7029" s="0" t="n">
        <f aca="false">Table1[[#This Row],[Detection frequency 2021]]/100*365</f>
        <v>11.58729</v>
      </c>
      <c r="P7029" s="0" t="n">
        <f aca="false">Table1[[#This Row],[Flared days/year]]/12</f>
        <v>0.9656075</v>
      </c>
      <c r="Q7029" s="2" t="n">
        <f aca="false">Table1[[#This Row],['#days per month]]-P7085</f>
        <v>-0.045688875</v>
      </c>
    </row>
    <row r="7030" customFormat="false" ht="15.75" hidden="true" customHeight="false" outlineLevel="0" collapsed="false">
      <c r="A7030" s="0" t="s">
        <v>788</v>
      </c>
      <c r="B7030" s="0" t="s">
        <v>789</v>
      </c>
      <c r="C7030" s="0" t="s">
        <v>7209</v>
      </c>
      <c r="D7030" s="0" t="n">
        <v>12069</v>
      </c>
      <c r="E7030" s="0" t="n">
        <v>-0.941564</v>
      </c>
      <c r="F7030" s="0" t="n">
        <v>117.077949</v>
      </c>
      <c r="G7030" s="0" t="n">
        <v>0.0005291259839</v>
      </c>
      <c r="H7030" s="0" t="n">
        <v>1851.4</v>
      </c>
      <c r="I7030" s="0" t="n">
        <v>1.6015</v>
      </c>
      <c r="J7030" s="0" t="n">
        <v>5.88235</v>
      </c>
      <c r="K7030" s="0" t="n">
        <v>68</v>
      </c>
      <c r="L7030" s="0" t="s">
        <v>20</v>
      </c>
      <c r="M7030" s="0" t="n">
        <f aca="false">35.3*G7030</f>
        <v>0.01867814723167</v>
      </c>
      <c r="N7030" s="0" t="n">
        <f aca="false">M7030*1000/365</f>
        <v>0.0511730061141644</v>
      </c>
      <c r="O7030" s="0" t="n">
        <f aca="false">Table1[[#This Row],[Detection frequency 2021]]/100*365</f>
        <v>21.4705775</v>
      </c>
      <c r="P7030" s="0" t="n">
        <f aca="false">Table1[[#This Row],[Flared days/year]]/12</f>
        <v>1.78921479166667</v>
      </c>
      <c r="Q7030" s="2" t="n">
        <f aca="false">Table1[[#This Row],['#days per month]]-P7086</f>
        <v>0.0894584583333335</v>
      </c>
    </row>
    <row r="7031" customFormat="false" ht="15.75" hidden="true" customHeight="false" outlineLevel="0" collapsed="false">
      <c r="A7031" s="0" t="s">
        <v>1829</v>
      </c>
      <c r="B7031" s="0" t="s">
        <v>1830</v>
      </c>
      <c r="C7031" s="0" t="s">
        <v>7210</v>
      </c>
      <c r="D7031" s="0" t="n">
        <v>5113</v>
      </c>
      <c r="E7031" s="0" t="n">
        <v>60.77124</v>
      </c>
      <c r="F7031" s="0" t="n">
        <v>3.511908</v>
      </c>
      <c r="G7031" s="0" t="n">
        <v>0.0005285858887</v>
      </c>
      <c r="H7031" s="0" t="n">
        <v>1843.12</v>
      </c>
      <c r="I7031" s="0" t="n">
        <v>1.6015</v>
      </c>
      <c r="J7031" s="0" t="n">
        <v>1.37931</v>
      </c>
      <c r="K7031" s="0" t="n">
        <v>145</v>
      </c>
      <c r="L7031" s="0" t="s">
        <v>20</v>
      </c>
      <c r="M7031" s="0" t="n">
        <f aca="false">35.3*G7031</f>
        <v>0.01865908187111</v>
      </c>
      <c r="N7031" s="0" t="n">
        <f aca="false">M7031*1000/365</f>
        <v>0.0511207722496164</v>
      </c>
      <c r="O7031" s="0" t="n">
        <f aca="false">Table1[[#This Row],[Detection frequency 2021]]/100*365</f>
        <v>5.0344815</v>
      </c>
      <c r="P7031" s="0" t="n">
        <f aca="false">Table1[[#This Row],[Flared days/year]]/12</f>
        <v>0.419540125</v>
      </c>
      <c r="Q7031" s="2" t="n">
        <f aca="false">Table1[[#This Row],['#days per month]]-P7087</f>
        <v>-0.0251485</v>
      </c>
    </row>
    <row r="7032" customFormat="false" ht="15.75" hidden="true" customHeight="false" outlineLevel="0" collapsed="false">
      <c r="A7032" s="0" t="s">
        <v>2109</v>
      </c>
      <c r="B7032" s="0" t="s">
        <v>2110</v>
      </c>
      <c r="C7032" s="0" t="s">
        <v>7211</v>
      </c>
      <c r="D7032" s="0" t="n">
        <v>6574</v>
      </c>
      <c r="E7032" s="0" t="n">
        <v>49.3226729999999</v>
      </c>
      <c r="F7032" s="0" t="n">
        <v>35.021053</v>
      </c>
      <c r="G7032" s="0" t="n">
        <v>0.000528412706</v>
      </c>
      <c r="H7032" s="0" t="n">
        <v>1811.58</v>
      </c>
      <c r="I7032" s="0" t="n">
        <v>1.6015</v>
      </c>
      <c r="J7032" s="0" t="n">
        <v>1.3289</v>
      </c>
      <c r="K7032" s="0" t="n">
        <v>301</v>
      </c>
      <c r="L7032" s="0" t="s">
        <v>20</v>
      </c>
      <c r="M7032" s="0" t="n">
        <f aca="false">35.3*G7032</f>
        <v>0.0186529685218</v>
      </c>
      <c r="N7032" s="0" t="n">
        <f aca="false">M7032*1000/365</f>
        <v>0.0511040233473973</v>
      </c>
      <c r="O7032" s="0" t="n">
        <f aca="false">Table1[[#This Row],[Detection frequency 2021]]/100*365</f>
        <v>4.850485</v>
      </c>
      <c r="P7032" s="0" t="n">
        <f aca="false">Table1[[#This Row],[Flared days/year]]/12</f>
        <v>0.404207083333333</v>
      </c>
      <c r="Q7032" s="2" t="n">
        <f aca="false">Table1[[#This Row],['#days per month]]-P7088</f>
        <v>-0.303156833333333</v>
      </c>
    </row>
    <row r="7033" customFormat="false" ht="15.75" hidden="true" customHeight="false" outlineLevel="0" collapsed="false">
      <c r="A7033" s="0" t="s">
        <v>598</v>
      </c>
      <c r="B7033" s="0" t="s">
        <v>599</v>
      </c>
      <c r="C7033" s="0" t="s">
        <v>7212</v>
      </c>
      <c r="D7033" s="0" t="n">
        <v>300</v>
      </c>
      <c r="E7033" s="0" t="n">
        <v>53.240703</v>
      </c>
      <c r="F7033" s="0" t="n">
        <v>-113.83513</v>
      </c>
      <c r="G7033" s="0" t="n">
        <v>0.0005282395233</v>
      </c>
      <c r="H7033" s="0" t="n">
        <v>1820.1</v>
      </c>
      <c r="I7033" s="0" t="n">
        <v>1.6015</v>
      </c>
      <c r="J7033" s="0" t="n">
        <v>2.73038</v>
      </c>
      <c r="K7033" s="0" t="n">
        <v>293</v>
      </c>
      <c r="L7033" s="0" t="s">
        <v>20</v>
      </c>
      <c r="M7033" s="0" t="n">
        <f aca="false">35.3*G7033</f>
        <v>0.01864685517249</v>
      </c>
      <c r="N7033" s="0" t="n">
        <f aca="false">M7033*1000/365</f>
        <v>0.0510872744451781</v>
      </c>
      <c r="O7033" s="0" t="n">
        <f aca="false">Table1[[#This Row],[Detection frequency 2021]]/100*365</f>
        <v>9.965887</v>
      </c>
      <c r="P7033" s="0" t="n">
        <f aca="false">Table1[[#This Row],[Flared days/year]]/12</f>
        <v>0.830490583333333</v>
      </c>
      <c r="Q7033" s="2" t="n">
        <f aca="false">Table1[[#This Row],['#days per month]]-P7089</f>
        <v>-0.657787791666667</v>
      </c>
    </row>
    <row r="7034" customFormat="false" ht="15.75" hidden="true" customHeight="false" outlineLevel="0" collapsed="false">
      <c r="A7034" s="0" t="s">
        <v>24</v>
      </c>
      <c r="B7034" s="0" t="s">
        <v>25</v>
      </c>
      <c r="C7034" s="0" t="s">
        <v>7213</v>
      </c>
      <c r="D7034" s="0" t="n">
        <v>8679</v>
      </c>
      <c r="E7034" s="0" t="n">
        <v>71.154637</v>
      </c>
      <c r="F7034" s="0" t="n">
        <v>67.0957229999999</v>
      </c>
      <c r="G7034" s="0" t="n">
        <v>0.0005281279819</v>
      </c>
      <c r="H7034" s="0" t="n">
        <v>1472</v>
      </c>
      <c r="I7034" s="0" t="n">
        <v>1.6015</v>
      </c>
      <c r="J7034" s="0" t="n">
        <v>0.5</v>
      </c>
      <c r="K7034" s="0" t="n">
        <v>400</v>
      </c>
      <c r="L7034" s="0" t="s">
        <v>218</v>
      </c>
      <c r="M7034" s="0" t="n">
        <f aca="false">35.3*G7034</f>
        <v>0.01864291776107</v>
      </c>
      <c r="N7034" s="0" t="n">
        <f aca="false">M7034*1000/365</f>
        <v>0.0510764870166301</v>
      </c>
      <c r="O7034" s="0" t="n">
        <f aca="false">Table1[[#This Row],[Detection frequency 2021]]/100*365</f>
        <v>1.825</v>
      </c>
      <c r="P7034" s="0" t="n">
        <f aca="false">Table1[[#This Row],[Flared days/year]]/12</f>
        <v>0.152083333333333</v>
      </c>
      <c r="Q7034" s="2" t="n">
        <f aca="false">Table1[[#This Row],['#days per month]]-P7090</f>
        <v>-0.903384125</v>
      </c>
    </row>
    <row r="7035" customFormat="false" ht="15.75" hidden="true" customHeight="false" outlineLevel="0" collapsed="false">
      <c r="A7035" s="0" t="s">
        <v>1829</v>
      </c>
      <c r="B7035" s="0" t="s">
        <v>1830</v>
      </c>
      <c r="C7035" s="0" t="s">
        <v>7214</v>
      </c>
      <c r="D7035" s="0" t="n">
        <v>5110</v>
      </c>
      <c r="E7035" s="0" t="n">
        <v>61.778983</v>
      </c>
      <c r="F7035" s="0" t="n">
        <v>2.830183</v>
      </c>
      <c r="G7035" s="0" t="n">
        <v>0.0005281074348</v>
      </c>
      <c r="H7035" s="0" t="n">
        <v>1643.92</v>
      </c>
      <c r="I7035" s="0" t="n">
        <v>1.6015</v>
      </c>
      <c r="J7035" s="0" t="n">
        <v>0.877193</v>
      </c>
      <c r="K7035" s="0" t="n">
        <v>114</v>
      </c>
      <c r="L7035" s="0" t="s">
        <v>20</v>
      </c>
      <c r="M7035" s="0" t="n">
        <f aca="false">35.3*G7035</f>
        <v>0.01864219244844</v>
      </c>
      <c r="N7035" s="0" t="n">
        <f aca="false">M7035*1000/365</f>
        <v>0.0510744998587397</v>
      </c>
      <c r="O7035" s="0" t="n">
        <f aca="false">Table1[[#This Row],[Detection frequency 2021]]/100*365</f>
        <v>3.20175445</v>
      </c>
      <c r="P7035" s="0" t="n">
        <f aca="false">Table1[[#This Row],[Flared days/year]]/12</f>
        <v>0.266812870833333</v>
      </c>
      <c r="Q7035" s="2" t="n">
        <f aca="false">Table1[[#This Row],['#days per month]]-P7091</f>
        <v>-0.555258379166667</v>
      </c>
    </row>
    <row r="7036" customFormat="false" ht="15.75" hidden="true" customHeight="false" outlineLevel="0" collapsed="false">
      <c r="A7036" s="0" t="s">
        <v>24</v>
      </c>
      <c r="B7036" s="0" t="s">
        <v>25</v>
      </c>
      <c r="C7036" s="0" t="s">
        <v>7215</v>
      </c>
      <c r="D7036" s="0" t="n">
        <v>12499</v>
      </c>
      <c r="E7036" s="0" t="n">
        <v>54.701301</v>
      </c>
      <c r="F7036" s="0" t="n">
        <v>155.829785</v>
      </c>
      <c r="G7036" s="0" t="n">
        <v>0.0005279342521</v>
      </c>
      <c r="H7036" s="0" t="n">
        <v>1534.67</v>
      </c>
      <c r="I7036" s="0" t="n">
        <v>1.6015</v>
      </c>
      <c r="J7036" s="0" t="n">
        <v>1.18577</v>
      </c>
      <c r="K7036" s="0" t="n">
        <v>253</v>
      </c>
      <c r="L7036" s="0" t="s">
        <v>218</v>
      </c>
      <c r="M7036" s="0" t="n">
        <f aca="false">35.3*G7036</f>
        <v>0.01863607909913</v>
      </c>
      <c r="N7036" s="0" t="n">
        <f aca="false">M7036*1000/365</f>
        <v>0.0510577509565206</v>
      </c>
      <c r="O7036" s="0" t="n">
        <f aca="false">Table1[[#This Row],[Detection frequency 2021]]/100*365</f>
        <v>4.3280605</v>
      </c>
      <c r="P7036" s="0" t="n">
        <f aca="false">Table1[[#This Row],[Flared days/year]]/12</f>
        <v>0.360671708333333</v>
      </c>
      <c r="Q7036" s="2" t="n">
        <f aca="false">Table1[[#This Row],['#days per month]]-P7092</f>
        <v>-0.402129625</v>
      </c>
    </row>
    <row r="7037" customFormat="false" ht="15.75" hidden="true" customHeight="false" outlineLevel="0" collapsed="false">
      <c r="A7037" s="0" t="s">
        <v>645</v>
      </c>
      <c r="B7037" s="0" t="s">
        <v>646</v>
      </c>
      <c r="C7037" s="0" t="s">
        <v>7216</v>
      </c>
      <c r="D7037" s="0" t="n">
        <v>3418</v>
      </c>
      <c r="E7037" s="0" t="n">
        <v>30.378586</v>
      </c>
      <c r="F7037" s="0" t="n">
        <v>-96.772514</v>
      </c>
      <c r="G7037" s="0" t="n">
        <v>0.0005277199752</v>
      </c>
      <c r="H7037" s="0" t="n">
        <v>1878</v>
      </c>
      <c r="I7037" s="0" t="n">
        <v>1.6015</v>
      </c>
      <c r="J7037" s="0" t="n">
        <v>4.12371</v>
      </c>
      <c r="K7037" s="0" t="n">
        <v>291</v>
      </c>
      <c r="L7037" s="0" t="s">
        <v>20</v>
      </c>
      <c r="M7037" s="0" t="n">
        <f aca="false">35.3*G7037</f>
        <v>0.01862851512456</v>
      </c>
      <c r="N7037" s="0" t="n">
        <f aca="false">M7037*1000/365</f>
        <v>0.0510370277385205</v>
      </c>
      <c r="O7037" s="0" t="n">
        <f aca="false">Table1[[#This Row],[Detection frequency 2021]]/100*365</f>
        <v>15.0515415</v>
      </c>
      <c r="P7037" s="0" t="n">
        <f aca="false">Table1[[#This Row],[Flared days/year]]/12</f>
        <v>1.254295125</v>
      </c>
      <c r="Q7037" s="2" t="n">
        <f aca="false">Table1[[#This Row],['#days per month]]-P7093</f>
        <v>0.959940266666666</v>
      </c>
    </row>
    <row r="7038" customFormat="false" ht="15.75" hidden="false" customHeight="false" outlineLevel="0" collapsed="false">
      <c r="A7038" s="0" t="s">
        <v>240</v>
      </c>
      <c r="B7038" s="0" t="s">
        <v>241</v>
      </c>
      <c r="C7038" s="0" t="s">
        <v>7217</v>
      </c>
      <c r="D7038" s="0" t="n">
        <v>7875</v>
      </c>
      <c r="E7038" s="0" t="n">
        <v>25.67141</v>
      </c>
      <c r="F7038" s="0" t="n">
        <v>49.374914</v>
      </c>
      <c r="G7038" s="0" t="n">
        <v>0.00151756477649999</v>
      </c>
      <c r="H7038" s="0" t="n">
        <v>1796.3</v>
      </c>
      <c r="I7038" s="0" t="n">
        <v>1.6015</v>
      </c>
      <c r="J7038" s="0" t="n">
        <v>2.22222</v>
      </c>
      <c r="K7038" s="0" t="n">
        <v>405</v>
      </c>
      <c r="L7038" s="0" t="s">
        <v>20</v>
      </c>
      <c r="M7038" s="0" t="n">
        <f aca="false">35.3*G7038</f>
        <v>0.0535700366104497</v>
      </c>
      <c r="N7038" s="0" t="n">
        <f aca="false">M7038*1000/365</f>
        <v>0.146767223590273</v>
      </c>
      <c r="O7038" s="0" t="n">
        <f aca="false">Table1[[#This Row],[Detection frequency 2021]]/100*365</f>
        <v>8.111103</v>
      </c>
      <c r="P7038" s="2" t="n">
        <f aca="false">Table1[[#This Row],[Flared days/year]]/12</f>
        <v>0.67592525</v>
      </c>
      <c r="Q7038" s="2"/>
    </row>
    <row r="7039" customFormat="false" ht="15.75" hidden="true" customHeight="false" outlineLevel="0" collapsed="false">
      <c r="A7039" s="0" t="s">
        <v>598</v>
      </c>
      <c r="B7039" s="0" t="s">
        <v>599</v>
      </c>
      <c r="C7039" s="0" t="s">
        <v>7218</v>
      </c>
      <c r="D7039" s="0" t="n">
        <v>260</v>
      </c>
      <c r="E7039" s="0" t="n">
        <v>54.434534</v>
      </c>
      <c r="F7039" s="0" t="n">
        <v>-116.130068999999</v>
      </c>
      <c r="G7039" s="0" t="n">
        <v>0.0005273589333</v>
      </c>
      <c r="H7039" s="0" t="n">
        <v>1902.72</v>
      </c>
      <c r="I7039" s="0" t="n">
        <v>1.6015</v>
      </c>
      <c r="J7039" s="0" t="n">
        <v>3.20285</v>
      </c>
      <c r="K7039" s="0" t="n">
        <v>281</v>
      </c>
      <c r="L7039" s="0" t="s">
        <v>20</v>
      </c>
      <c r="M7039" s="0" t="n">
        <f aca="false">35.3*G7039</f>
        <v>0.01861577034549</v>
      </c>
      <c r="N7039" s="0" t="n">
        <f aca="false">M7039*1000/365</f>
        <v>0.051002110535589</v>
      </c>
      <c r="O7039" s="0" t="n">
        <f aca="false">Table1[[#This Row],[Detection frequency 2021]]/100*365</f>
        <v>11.6904025</v>
      </c>
      <c r="P7039" s="0" t="n">
        <f aca="false">Table1[[#This Row],[Flared days/year]]/12</f>
        <v>0.974200208333333</v>
      </c>
      <c r="Q7039" s="2" t="n">
        <f aca="false">Table1[[#This Row],['#days per month]]-P7095</f>
        <v>-0.00411233333333316</v>
      </c>
    </row>
    <row r="7040" customFormat="false" ht="15.75" hidden="true" customHeight="false" outlineLevel="0" collapsed="false">
      <c r="A7040" s="0" t="s">
        <v>582</v>
      </c>
      <c r="B7040" s="0" t="s">
        <v>583</v>
      </c>
      <c r="C7040" s="0" t="s">
        <v>7219</v>
      </c>
      <c r="D7040" s="0" t="n">
        <v>8326</v>
      </c>
      <c r="E7040" s="0" t="n">
        <v>23.85957</v>
      </c>
      <c r="F7040" s="0" t="n">
        <v>53.619825</v>
      </c>
      <c r="G7040" s="0" t="n">
        <v>0.000281291266649999</v>
      </c>
      <c r="H7040" s="0" t="n">
        <v>1788.52</v>
      </c>
      <c r="I7040" s="0" t="n">
        <v>1.6015</v>
      </c>
      <c r="J7040" s="0" t="n">
        <v>1.46698999999999</v>
      </c>
      <c r="K7040" s="0" t="n">
        <v>409</v>
      </c>
      <c r="L7040" s="0" t="s">
        <v>20</v>
      </c>
      <c r="M7040" s="0" t="n">
        <f aca="false">35.3*G7040</f>
        <v>0.00992958171274496</v>
      </c>
      <c r="N7040" s="0" t="n">
        <f aca="false">M7040*1000/365</f>
        <v>0.0272043334595752</v>
      </c>
      <c r="O7040" s="0" t="n">
        <f aca="false">Table1[[#This Row],[Detection frequency 2021]]/100*365</f>
        <v>5.35451349999996</v>
      </c>
      <c r="P7040" s="0" t="n">
        <f aca="false">Table1[[#This Row],[Flared days/year]]/12</f>
        <v>0.44620945833333</v>
      </c>
      <c r="Q7040" s="2" t="n">
        <f aca="false">Table1[[#This Row],['#days per month]]-P7096</f>
        <v>-0.267377708333336</v>
      </c>
    </row>
    <row r="7041" customFormat="false" ht="15.75" hidden="true" customHeight="false" outlineLevel="0" collapsed="false">
      <c r="A7041" s="0" t="s">
        <v>645</v>
      </c>
      <c r="B7041" s="0" t="s">
        <v>646</v>
      </c>
      <c r="C7041" s="0" t="s">
        <v>7220</v>
      </c>
      <c r="D7041" s="0" t="n">
        <v>1153</v>
      </c>
      <c r="E7041" s="0" t="n">
        <v>35.902035</v>
      </c>
      <c r="F7041" s="0" t="n">
        <v>-119.954381</v>
      </c>
      <c r="G7041" s="0" t="n">
        <v>0.000526739585</v>
      </c>
      <c r="H7041" s="0" t="n">
        <v>1867.11</v>
      </c>
      <c r="I7041" s="0" t="n">
        <v>1.6015</v>
      </c>
      <c r="J7041" s="0" t="n">
        <v>4.92611</v>
      </c>
      <c r="K7041" s="0" t="n">
        <v>406</v>
      </c>
      <c r="L7041" s="0" t="s">
        <v>20</v>
      </c>
      <c r="M7041" s="0" t="n">
        <f aca="false">35.3*G7041</f>
        <v>0.0185939073505</v>
      </c>
      <c r="N7041" s="0" t="n">
        <f aca="false">M7041*1000/365</f>
        <v>0.0509422119191781</v>
      </c>
      <c r="O7041" s="0" t="n">
        <f aca="false">Table1[[#This Row],[Detection frequency 2021]]/100*365</f>
        <v>17.9803015</v>
      </c>
      <c r="P7041" s="0" t="n">
        <f aca="false">Table1[[#This Row],[Flared days/year]]/12</f>
        <v>1.49835845833333</v>
      </c>
      <c r="Q7041" s="2" t="n">
        <f aca="false">Table1[[#This Row],['#days per month]]-P7097</f>
        <v>-0.0314751666666666</v>
      </c>
    </row>
    <row r="7042" customFormat="false" ht="15.75" hidden="true" customHeight="false" outlineLevel="0" collapsed="false">
      <c r="A7042" s="0" t="s">
        <v>24</v>
      </c>
      <c r="B7042" s="0" t="s">
        <v>25</v>
      </c>
      <c r="C7042" s="0" t="s">
        <v>7221</v>
      </c>
      <c r="D7042" s="0" t="n">
        <v>8929</v>
      </c>
      <c r="E7042" s="0" t="n">
        <v>70.840614</v>
      </c>
      <c r="F7042" s="0" t="n">
        <v>74.245269</v>
      </c>
      <c r="G7042" s="0" t="n">
        <v>0.0005260996896</v>
      </c>
      <c r="H7042" s="0" t="n">
        <v>1307</v>
      </c>
      <c r="I7042" s="0" t="n">
        <v>1.6015</v>
      </c>
      <c r="J7042" s="0" t="n">
        <v>2.46914</v>
      </c>
      <c r="K7042" s="0" t="n">
        <v>405</v>
      </c>
      <c r="L7042" s="0" t="s">
        <v>218</v>
      </c>
      <c r="M7042" s="0" t="n">
        <f aca="false">35.3*G7042</f>
        <v>0.01857131904288</v>
      </c>
      <c r="N7042" s="0" t="n">
        <f aca="false">M7042*1000/365</f>
        <v>0.0508803261448767</v>
      </c>
      <c r="O7042" s="0" t="n">
        <f aca="false">Table1[[#This Row],[Detection frequency 2021]]/100*365</f>
        <v>9.012361</v>
      </c>
      <c r="P7042" s="0" t="n">
        <f aca="false">Table1[[#This Row],[Flared days/year]]/12</f>
        <v>0.751030083333333</v>
      </c>
      <c r="Q7042" s="2" t="n">
        <f aca="false">Table1[[#This Row],['#days per month]]-P7098</f>
        <v>0.0577734166666667</v>
      </c>
    </row>
    <row r="7043" customFormat="false" ht="15.75" hidden="true" customHeight="false" outlineLevel="0" collapsed="false">
      <c r="A7043" s="0" t="s">
        <v>24</v>
      </c>
      <c r="B7043" s="0" t="s">
        <v>25</v>
      </c>
      <c r="C7043" s="0" t="s">
        <v>7222</v>
      </c>
      <c r="D7043" s="0" t="n">
        <v>8815</v>
      </c>
      <c r="E7043" s="0" t="n">
        <v>71.2463</v>
      </c>
      <c r="F7043" s="0" t="n">
        <v>72.042003</v>
      </c>
      <c r="G7043" s="0" t="n">
        <v>0.0005249402461</v>
      </c>
      <c r="H7043" s="0" t="n">
        <v>1942.27</v>
      </c>
      <c r="I7043" s="0" t="n">
        <v>1.6015</v>
      </c>
      <c r="J7043" s="0" t="n">
        <v>3.08057</v>
      </c>
      <c r="K7043" s="0" t="n">
        <v>422</v>
      </c>
      <c r="L7043" s="0" t="s">
        <v>20</v>
      </c>
      <c r="M7043" s="0" t="n">
        <f aca="false">35.3*G7043</f>
        <v>0.01853039068733</v>
      </c>
      <c r="N7043" s="0" t="n">
        <f aca="false">M7043*1000/365</f>
        <v>0.0507681936639178</v>
      </c>
      <c r="O7043" s="0" t="n">
        <f aca="false">Table1[[#This Row],[Detection frequency 2021]]/100*365</f>
        <v>11.2440805</v>
      </c>
      <c r="P7043" s="0" t="n">
        <f aca="false">Table1[[#This Row],[Flared days/year]]/12</f>
        <v>0.937006708333333</v>
      </c>
      <c r="Q7043" s="2" t="n">
        <f aca="false">Table1[[#This Row],['#days per month]]-P7099</f>
        <v>-0.293079791666664</v>
      </c>
    </row>
    <row r="7044" customFormat="false" ht="15.75" hidden="true" customHeight="false" outlineLevel="0" collapsed="false">
      <c r="A7044" s="0" t="s">
        <v>7223</v>
      </c>
      <c r="B7044" s="0" t="s">
        <v>7224</v>
      </c>
      <c r="C7044" s="0" t="s">
        <v>7225</v>
      </c>
      <c r="D7044" s="0" t="n">
        <v>7233</v>
      </c>
      <c r="E7044" s="0" t="n">
        <v>29.371491</v>
      </c>
      <c r="F7044" s="0" t="n">
        <v>34.967464</v>
      </c>
      <c r="G7044" s="0" t="n">
        <v>0.0005243003507</v>
      </c>
      <c r="H7044" s="0" t="n">
        <v>1800.92</v>
      </c>
      <c r="I7044" s="0" t="n">
        <v>1.6015</v>
      </c>
      <c r="J7044" s="0" t="n">
        <v>3.9604</v>
      </c>
      <c r="K7044" s="0" t="n">
        <v>404</v>
      </c>
      <c r="L7044" s="0" t="s">
        <v>20</v>
      </c>
      <c r="M7044" s="0" t="n">
        <f aca="false">35.3*G7044</f>
        <v>0.01850780237971</v>
      </c>
      <c r="N7044" s="0" t="n">
        <f aca="false">M7044*1000/365</f>
        <v>0.0507063078896164</v>
      </c>
      <c r="O7044" s="0" t="n">
        <f aca="false">Table1[[#This Row],[Detection frequency 2021]]/100*365</f>
        <v>14.45546</v>
      </c>
      <c r="P7044" s="0" t="n">
        <f aca="false">Table1[[#This Row],[Flared days/year]]/12</f>
        <v>1.20462166666667</v>
      </c>
      <c r="Q7044" s="2" t="n">
        <f aca="false">Table1[[#This Row],['#days per month]]-P7100</f>
        <v>0.723344833333333</v>
      </c>
    </row>
    <row r="7045" customFormat="false" ht="15.75" hidden="true" customHeight="false" outlineLevel="0" collapsed="false">
      <c r="A7045" s="0" t="s">
        <v>715</v>
      </c>
      <c r="B7045" s="0" t="s">
        <v>716</v>
      </c>
      <c r="C7045" s="0" t="s">
        <v>7226</v>
      </c>
      <c r="D7045" s="0" t="n">
        <v>9944</v>
      </c>
      <c r="E7045" s="0" t="n">
        <v>38.481601</v>
      </c>
      <c r="F7045" s="0" t="n">
        <v>66.469925</v>
      </c>
      <c r="G7045" s="0" t="n">
        <v>0.0005238688616</v>
      </c>
      <c r="H7045" s="0" t="n">
        <v>1794.58</v>
      </c>
      <c r="I7045" s="0" t="n">
        <v>1.50178</v>
      </c>
      <c r="J7045" s="0" t="n">
        <v>2.4</v>
      </c>
      <c r="K7045" s="0" t="n">
        <v>375</v>
      </c>
      <c r="L7045" s="0" t="s">
        <v>20</v>
      </c>
      <c r="M7045" s="0" t="n">
        <f aca="false">35.3*G7045</f>
        <v>0.01849257081448</v>
      </c>
      <c r="N7045" s="0" t="n">
        <f aca="false">M7045*1000/365</f>
        <v>0.0506645775739178</v>
      </c>
      <c r="O7045" s="0" t="n">
        <f aca="false">Table1[[#This Row],[Detection frequency 2021]]/100*365</f>
        <v>8.76</v>
      </c>
      <c r="P7045" s="0" t="n">
        <f aca="false">Table1[[#This Row],[Flared days/year]]/12</f>
        <v>0.73</v>
      </c>
      <c r="Q7045" s="2" t="n">
        <f aca="false">Table1[[#This Row],['#days per month]]-P7101</f>
        <v>-0.156782708333333</v>
      </c>
    </row>
    <row r="7046" customFormat="false" ht="15.75" hidden="true" customHeight="false" outlineLevel="0" collapsed="false">
      <c r="A7046" s="0" t="s">
        <v>645</v>
      </c>
      <c r="B7046" s="0" t="s">
        <v>646</v>
      </c>
      <c r="C7046" s="0" t="s">
        <v>7227</v>
      </c>
      <c r="D7046" s="0" t="n">
        <v>360</v>
      </c>
      <c r="E7046" s="0" t="n">
        <v>40.204381</v>
      </c>
      <c r="F7046" s="0" t="n">
        <v>-110.507865</v>
      </c>
      <c r="G7046" s="0" t="n">
        <v>0.00052365752</v>
      </c>
      <c r="H7046" s="0" t="n">
        <v>1874.95</v>
      </c>
      <c r="I7046" s="0" t="n">
        <v>1.6015</v>
      </c>
      <c r="J7046" s="0" t="n">
        <v>1.15607</v>
      </c>
      <c r="K7046" s="0" t="n">
        <v>346</v>
      </c>
      <c r="L7046" s="0" t="s">
        <v>20</v>
      </c>
      <c r="M7046" s="0" t="n">
        <f aca="false">35.3*G7046</f>
        <v>0.018485110456</v>
      </c>
      <c r="N7046" s="0" t="n">
        <f aca="false">M7046*1000/365</f>
        <v>0.0506441382356164</v>
      </c>
      <c r="O7046" s="0" t="n">
        <f aca="false">Table1[[#This Row],[Detection frequency 2021]]/100*365</f>
        <v>4.2196555</v>
      </c>
      <c r="P7046" s="0" t="n">
        <f aca="false">Table1[[#This Row],[Flared days/year]]/12</f>
        <v>0.351637958333333</v>
      </c>
      <c r="Q7046" s="2" t="n">
        <f aca="false">Table1[[#This Row],['#days per month]]-P7102</f>
        <v>-1.12489958333333</v>
      </c>
    </row>
    <row r="7047" customFormat="false" ht="15.75" hidden="true" customHeight="false" outlineLevel="0" collapsed="false">
      <c r="A7047" s="0" t="s">
        <v>645</v>
      </c>
      <c r="B7047" s="0" t="s">
        <v>646</v>
      </c>
      <c r="C7047" s="0" t="s">
        <v>7228</v>
      </c>
      <c r="D7047" s="0" t="n">
        <v>1740</v>
      </c>
      <c r="E7047" s="0" t="n">
        <v>31.445352</v>
      </c>
      <c r="F7047" s="0" t="n">
        <v>-103.604624</v>
      </c>
      <c r="G7047" s="0" t="n">
        <v>0.0005225391707</v>
      </c>
      <c r="H7047" s="0" t="n">
        <v>1916.16</v>
      </c>
      <c r="I7047" s="0" t="n">
        <v>1.67718</v>
      </c>
      <c r="J7047" s="0" t="n">
        <v>2.71084</v>
      </c>
      <c r="K7047" s="0" t="n">
        <v>332</v>
      </c>
      <c r="L7047" s="0" t="s">
        <v>20</v>
      </c>
      <c r="M7047" s="0" t="n">
        <f aca="false">35.3*G7047</f>
        <v>0.01844563272571</v>
      </c>
      <c r="N7047" s="0" t="n">
        <f aca="false">M7047*1000/365</f>
        <v>0.0505359800704384</v>
      </c>
      <c r="O7047" s="0" t="n">
        <f aca="false">Table1[[#This Row],[Detection frequency 2021]]/100*365</f>
        <v>9.894566</v>
      </c>
      <c r="P7047" s="0" t="n">
        <f aca="false">Table1[[#This Row],[Flared days/year]]/12</f>
        <v>0.824547166666667</v>
      </c>
      <c r="Q7047" s="2" t="n">
        <f aca="false">Table1[[#This Row],['#days per month]]-P7103</f>
        <v>-0.44281495833333</v>
      </c>
    </row>
    <row r="7048" customFormat="false" ht="15.75" hidden="true" customHeight="false" outlineLevel="0" collapsed="false">
      <c r="A7048" s="0" t="s">
        <v>645</v>
      </c>
      <c r="B7048" s="0" t="s">
        <v>646</v>
      </c>
      <c r="C7048" s="0" t="s">
        <v>7229</v>
      </c>
      <c r="D7048" s="0" t="n">
        <v>3023</v>
      </c>
      <c r="E7048" s="0" t="n">
        <v>28.706506</v>
      </c>
      <c r="F7048" s="0" t="n">
        <v>-98.750923</v>
      </c>
      <c r="G7048" s="0" t="n">
        <v>0.0005225039471</v>
      </c>
      <c r="H7048" s="0" t="n">
        <v>1878.85</v>
      </c>
      <c r="I7048" s="0" t="n">
        <v>1.35097</v>
      </c>
      <c r="J7048" s="0" t="n">
        <v>4.56026</v>
      </c>
      <c r="K7048" s="0" t="n">
        <v>307</v>
      </c>
      <c r="L7048" s="0" t="s">
        <v>20</v>
      </c>
      <c r="M7048" s="0" t="n">
        <f aca="false">35.3*G7048</f>
        <v>0.01844438933263</v>
      </c>
      <c r="N7048" s="0" t="n">
        <f aca="false">M7048*1000/365</f>
        <v>0.0505325735140548</v>
      </c>
      <c r="O7048" s="0" t="n">
        <f aca="false">Table1[[#This Row],[Detection frequency 2021]]/100*365</f>
        <v>16.644949</v>
      </c>
      <c r="P7048" s="0" t="n">
        <f aca="false">Table1[[#This Row],[Flared days/year]]/12</f>
        <v>1.38707908333333</v>
      </c>
      <c r="Q7048" s="2" t="n">
        <f aca="false">Table1[[#This Row],['#days per month]]-P7104</f>
        <v>0.813180458333334</v>
      </c>
    </row>
    <row r="7049" customFormat="false" ht="15.75" hidden="true" customHeight="false" outlineLevel="0" collapsed="false">
      <c r="A7049" s="0" t="s">
        <v>598</v>
      </c>
      <c r="B7049" s="0" t="s">
        <v>599</v>
      </c>
      <c r="C7049" s="0" t="s">
        <v>7230</v>
      </c>
      <c r="D7049" s="0" t="n">
        <v>77</v>
      </c>
      <c r="E7049" s="0" t="n">
        <v>57.446123</v>
      </c>
      <c r="F7049" s="0" t="n">
        <v>-121.124301</v>
      </c>
      <c r="G7049" s="0" t="n">
        <v>0.0005220607168</v>
      </c>
      <c r="H7049" s="0" t="n">
        <v>1956.73</v>
      </c>
      <c r="I7049" s="0" t="n">
        <v>1.6015</v>
      </c>
      <c r="J7049" s="0" t="n">
        <v>1.61289999999999</v>
      </c>
      <c r="K7049" s="0" t="n">
        <v>310</v>
      </c>
      <c r="L7049" s="0" t="s">
        <v>20</v>
      </c>
      <c r="M7049" s="0" t="n">
        <f aca="false">35.3*G7049</f>
        <v>0.01842874330304</v>
      </c>
      <c r="N7049" s="0" t="n">
        <f aca="false">M7049*1000/365</f>
        <v>0.0504897076795616</v>
      </c>
      <c r="O7049" s="0" t="n">
        <f aca="false">Table1[[#This Row],[Detection frequency 2021]]/100*365</f>
        <v>5.88708499999996</v>
      </c>
      <c r="P7049" s="0" t="n">
        <f aca="false">Table1[[#This Row],[Flared days/year]]/12</f>
        <v>0.490590416666664</v>
      </c>
      <c r="Q7049" s="2" t="n">
        <f aca="false">Table1[[#This Row],['#days per month]]-P7105</f>
        <v>-0.28390916666667</v>
      </c>
    </row>
    <row r="7050" customFormat="false" ht="15.75" hidden="true" customHeight="false" outlineLevel="0" collapsed="false">
      <c r="A7050" s="0" t="s">
        <v>645</v>
      </c>
      <c r="B7050" s="0" t="s">
        <v>646</v>
      </c>
      <c r="C7050" s="0" t="s">
        <v>7231</v>
      </c>
      <c r="D7050" s="0" t="n">
        <v>2475</v>
      </c>
      <c r="E7050" s="0" t="n">
        <v>31.657404</v>
      </c>
      <c r="F7050" s="0" t="n">
        <v>-101.849481</v>
      </c>
      <c r="G7050" s="0" t="n">
        <v>0.0005218523105</v>
      </c>
      <c r="H7050" s="0" t="n">
        <v>1858.9</v>
      </c>
      <c r="I7050" s="0" t="n">
        <v>1.6015</v>
      </c>
      <c r="J7050" s="0" t="n">
        <v>1.42449999999999</v>
      </c>
      <c r="K7050" s="0" t="n">
        <v>351</v>
      </c>
      <c r="L7050" s="0" t="s">
        <v>20</v>
      </c>
      <c r="M7050" s="0" t="n">
        <f aca="false">35.3*G7050</f>
        <v>0.01842138656065</v>
      </c>
      <c r="N7050" s="0" t="n">
        <f aca="false">M7050*1000/365</f>
        <v>0.0504695522209589</v>
      </c>
      <c r="O7050" s="0" t="n">
        <f aca="false">Table1[[#This Row],[Detection frequency 2021]]/100*365</f>
        <v>5.19942499999996</v>
      </c>
      <c r="P7050" s="0" t="n">
        <f aca="false">Table1[[#This Row],[Flared days/year]]/12</f>
        <v>0.433285416666664</v>
      </c>
      <c r="Q7050" s="2" t="n">
        <f aca="false">Table1[[#This Row],['#days per month]]-P7106</f>
        <v>-1.13227866666667</v>
      </c>
    </row>
    <row r="7051" customFormat="false" ht="15.75" hidden="true" customHeight="false" outlineLevel="0" collapsed="false">
      <c r="A7051" s="0" t="s">
        <v>221</v>
      </c>
      <c r="B7051" s="0" t="s">
        <v>222</v>
      </c>
      <c r="C7051" s="0" t="s">
        <v>7232</v>
      </c>
      <c r="D7051" s="0" t="n">
        <v>10721</v>
      </c>
      <c r="E7051" s="0" t="n">
        <v>23.745314</v>
      </c>
      <c r="F7051" s="0" t="n">
        <v>91.338879</v>
      </c>
      <c r="G7051" s="0" t="n">
        <v>0.0005214942039</v>
      </c>
      <c r="H7051" s="0" t="n">
        <v>1714.12</v>
      </c>
      <c r="I7051" s="0" t="n">
        <v>1.6015</v>
      </c>
      <c r="J7051" s="0" t="n">
        <v>1.79372</v>
      </c>
      <c r="K7051" s="0" t="n">
        <v>223</v>
      </c>
      <c r="L7051" s="0" t="s">
        <v>20</v>
      </c>
      <c r="M7051" s="0" t="n">
        <f aca="false">35.3*G7051</f>
        <v>0.01840874539767</v>
      </c>
      <c r="N7051" s="0" t="n">
        <f aca="false">M7051*1000/365</f>
        <v>0.050434918897726</v>
      </c>
      <c r="O7051" s="0" t="n">
        <f aca="false">Table1[[#This Row],[Detection frequency 2021]]/100*365</f>
        <v>6.547078</v>
      </c>
      <c r="P7051" s="0" t="n">
        <f aca="false">Table1[[#This Row],[Flared days/year]]/12</f>
        <v>0.545589833333333</v>
      </c>
      <c r="Q7051" s="2" t="n">
        <f aca="false">Table1[[#This Row],['#days per month]]-P7107</f>
        <v>-0.127013916666667</v>
      </c>
    </row>
    <row r="7052" customFormat="false" ht="15.75" hidden="true" customHeight="false" outlineLevel="0" collapsed="false">
      <c r="A7052" s="0" t="s">
        <v>345</v>
      </c>
      <c r="B7052" s="0" t="s">
        <v>346</v>
      </c>
      <c r="C7052" s="0" t="s">
        <v>7233</v>
      </c>
      <c r="D7052" s="0" t="n">
        <v>4609</v>
      </c>
      <c r="E7052" s="0" t="n">
        <v>-37.090759</v>
      </c>
      <c r="F7052" s="0" t="n">
        <v>-69.596886</v>
      </c>
      <c r="G7052" s="0" t="n">
        <v>0.0005209746558</v>
      </c>
      <c r="H7052" s="0" t="n">
        <v>1824.16</v>
      </c>
      <c r="I7052" s="0" t="n">
        <v>1.6015</v>
      </c>
      <c r="J7052" s="0" t="n">
        <v>3.47594</v>
      </c>
      <c r="K7052" s="0" t="n">
        <v>374</v>
      </c>
      <c r="L7052" s="0" t="s">
        <v>20</v>
      </c>
      <c r="M7052" s="0" t="n">
        <f aca="false">35.3*G7052</f>
        <v>0.01839040534974</v>
      </c>
      <c r="N7052" s="0" t="n">
        <f aca="false">M7052*1000/365</f>
        <v>0.0503846721910685</v>
      </c>
      <c r="O7052" s="0" t="n">
        <f aca="false">Table1[[#This Row],[Detection frequency 2021]]/100*365</f>
        <v>12.687181</v>
      </c>
      <c r="P7052" s="0" t="n">
        <f aca="false">Table1[[#This Row],[Flared days/year]]/12</f>
        <v>1.05726508333333</v>
      </c>
      <c r="Q7052" s="2" t="n">
        <f aca="false">Table1[[#This Row],['#days per month]]-P7108</f>
        <v>0.227720458333334</v>
      </c>
    </row>
    <row r="7053" customFormat="false" ht="15.75" hidden="true" customHeight="false" outlineLevel="0" collapsed="false">
      <c r="A7053" s="0" t="s">
        <v>598</v>
      </c>
      <c r="B7053" s="0" t="s">
        <v>599</v>
      </c>
      <c r="C7053" s="0" t="s">
        <v>7234</v>
      </c>
      <c r="D7053" s="0" t="n">
        <v>66</v>
      </c>
      <c r="E7053" s="0" t="n">
        <v>56.559562</v>
      </c>
      <c r="F7053" s="0" t="n">
        <v>-121.65827</v>
      </c>
      <c r="G7053" s="0" t="n">
        <v>0.0005206077433</v>
      </c>
      <c r="H7053" s="0" t="n">
        <v>1736.18</v>
      </c>
      <c r="I7053" s="0" t="n">
        <v>1.6015</v>
      </c>
      <c r="J7053" s="0" t="n">
        <v>3.76176</v>
      </c>
      <c r="K7053" s="0" t="n">
        <v>319</v>
      </c>
      <c r="L7053" s="0" t="s">
        <v>20</v>
      </c>
      <c r="M7053" s="0" t="n">
        <f aca="false">35.3*G7053</f>
        <v>0.01837745333849</v>
      </c>
      <c r="N7053" s="0" t="n">
        <f aca="false">M7053*1000/365</f>
        <v>0.0503491872287397</v>
      </c>
      <c r="O7053" s="0" t="n">
        <f aca="false">Table1[[#This Row],[Detection frequency 2021]]/100*365</f>
        <v>13.730424</v>
      </c>
      <c r="P7053" s="0" t="n">
        <f aca="false">Table1[[#This Row],[Flared days/year]]/12</f>
        <v>1.144202</v>
      </c>
      <c r="Q7053" s="2" t="n">
        <f aca="false">Table1[[#This Row],['#days per month]]-P7109</f>
        <v>0.422143791666667</v>
      </c>
    </row>
    <row r="7054" customFormat="false" ht="15.75" hidden="true" customHeight="false" outlineLevel="0" collapsed="false">
      <c r="A7054" s="0" t="s">
        <v>645</v>
      </c>
      <c r="B7054" s="0" t="s">
        <v>646</v>
      </c>
      <c r="C7054" s="0" t="s">
        <v>7235</v>
      </c>
      <c r="D7054" s="0" t="n">
        <v>2215</v>
      </c>
      <c r="E7054" s="0" t="n">
        <v>31.932062</v>
      </c>
      <c r="F7054" s="0" t="n">
        <v>-102.636742</v>
      </c>
      <c r="G7054" s="0" t="n">
        <v>0.000520076454</v>
      </c>
      <c r="H7054" s="0" t="n">
        <v>1829.03</v>
      </c>
      <c r="I7054" s="0" t="n">
        <v>1.6015</v>
      </c>
      <c r="J7054" s="0" t="n">
        <v>4.1791</v>
      </c>
      <c r="K7054" s="0" t="n">
        <v>335</v>
      </c>
      <c r="L7054" s="0" t="s">
        <v>20</v>
      </c>
      <c r="M7054" s="0" t="n">
        <f aca="false">35.3*G7054</f>
        <v>0.0183586988262</v>
      </c>
      <c r="N7054" s="0" t="n">
        <f aca="false">M7054*1000/365</f>
        <v>0.0502978050032877</v>
      </c>
      <c r="O7054" s="0" t="n">
        <f aca="false">Table1[[#This Row],[Detection frequency 2021]]/100*365</f>
        <v>15.253715</v>
      </c>
      <c r="P7054" s="0" t="n">
        <f aca="false">Table1[[#This Row],[Flared days/year]]/12</f>
        <v>1.27114291666667</v>
      </c>
      <c r="Q7054" s="2" t="n">
        <f aca="false">Table1[[#This Row],['#days per month]]-P7110</f>
        <v>0.26285475</v>
      </c>
    </row>
    <row r="7055" customFormat="false" ht="15.75" hidden="true" customHeight="false" outlineLevel="0" collapsed="false">
      <c r="A7055" s="0" t="s">
        <v>345</v>
      </c>
      <c r="B7055" s="0" t="s">
        <v>346</v>
      </c>
      <c r="C7055" s="0" t="s">
        <v>7236</v>
      </c>
      <c r="D7055" s="0" t="n">
        <v>4726</v>
      </c>
      <c r="E7055" s="0" t="n">
        <v>-37.991669</v>
      </c>
      <c r="F7055" s="0" t="n">
        <v>-67.828667</v>
      </c>
      <c r="G7055" s="0" t="n">
        <v>0.0005197300886</v>
      </c>
      <c r="H7055" s="0" t="n">
        <v>2020.5</v>
      </c>
      <c r="I7055" s="0" t="n">
        <v>1.6015</v>
      </c>
      <c r="J7055" s="0" t="n">
        <v>1.92837</v>
      </c>
      <c r="K7055" s="0" t="n">
        <v>363</v>
      </c>
      <c r="L7055" s="0" t="s">
        <v>20</v>
      </c>
      <c r="M7055" s="0" t="n">
        <f aca="false">35.3*G7055</f>
        <v>0.01834647212758</v>
      </c>
      <c r="N7055" s="0" t="n">
        <f aca="false">M7055*1000/365</f>
        <v>0.0502643071988493</v>
      </c>
      <c r="O7055" s="0" t="n">
        <f aca="false">Table1[[#This Row],[Detection frequency 2021]]/100*365</f>
        <v>7.0385505</v>
      </c>
      <c r="P7055" s="0" t="n">
        <f aca="false">Table1[[#This Row],[Flared days/year]]/12</f>
        <v>0.586545875</v>
      </c>
      <c r="Q7055" s="2" t="n">
        <f aca="false">Table1[[#This Row],['#days per month]]-P7111</f>
        <v>-0.277019791666667</v>
      </c>
    </row>
    <row r="7056" customFormat="false" ht="15.75" hidden="true" customHeight="false" outlineLevel="0" collapsed="false">
      <c r="A7056" s="0" t="s">
        <v>645</v>
      </c>
      <c r="B7056" s="0" t="s">
        <v>646</v>
      </c>
      <c r="C7056" s="0" t="s">
        <v>7237</v>
      </c>
      <c r="D7056" s="0" t="n">
        <v>1669</v>
      </c>
      <c r="E7056" s="0" t="n">
        <v>31.109189</v>
      </c>
      <c r="F7056" s="0" t="n">
        <v>-103.651133</v>
      </c>
      <c r="G7056" s="0" t="n">
        <v>0.0005197036709</v>
      </c>
      <c r="H7056" s="0" t="n">
        <v>1879.89</v>
      </c>
      <c r="I7056" s="0" t="n">
        <v>1.17532</v>
      </c>
      <c r="J7056" s="0" t="n">
        <v>2.14724</v>
      </c>
      <c r="K7056" s="0" t="n">
        <v>326</v>
      </c>
      <c r="L7056" s="0" t="s">
        <v>20</v>
      </c>
      <c r="M7056" s="0" t="n">
        <f aca="false">35.3*G7056</f>
        <v>0.01834553958277</v>
      </c>
      <c r="N7056" s="0" t="n">
        <f aca="false">M7056*1000/365</f>
        <v>0.0502617522815616</v>
      </c>
      <c r="O7056" s="0" t="n">
        <f aca="false">Table1[[#This Row],[Detection frequency 2021]]/100*365</f>
        <v>7.837426</v>
      </c>
      <c r="P7056" s="0" t="n">
        <f aca="false">Table1[[#This Row],[Flared days/year]]/12</f>
        <v>0.653118833333333</v>
      </c>
      <c r="Q7056" s="2" t="n">
        <f aca="false">Table1[[#This Row],['#days per month]]-P7112</f>
        <v>0.271718166666667</v>
      </c>
    </row>
    <row r="7057" customFormat="false" ht="15.75" hidden="true" customHeight="false" outlineLevel="0" collapsed="false">
      <c r="A7057" s="0" t="s">
        <v>1160</v>
      </c>
      <c r="B7057" s="0" t="s">
        <v>1161</v>
      </c>
      <c r="C7057" s="0" t="s">
        <v>7238</v>
      </c>
      <c r="D7057" s="0" t="n">
        <v>9987</v>
      </c>
      <c r="E7057" s="0" t="n">
        <v>28.647409</v>
      </c>
      <c r="F7057" s="0" t="n">
        <v>69.2332579999999</v>
      </c>
      <c r="G7057" s="0" t="n">
        <v>0.0005196596414</v>
      </c>
      <c r="H7057" s="0" t="n">
        <v>1694.19</v>
      </c>
      <c r="I7057" s="0" t="n">
        <v>1.6015</v>
      </c>
      <c r="J7057" s="0" t="n">
        <v>2.44565</v>
      </c>
      <c r="K7057" s="0" t="n">
        <v>368</v>
      </c>
      <c r="L7057" s="0" t="s">
        <v>20</v>
      </c>
      <c r="M7057" s="0" t="n">
        <f aca="false">35.3*G7057</f>
        <v>0.01834398534142</v>
      </c>
      <c r="N7057" s="0" t="n">
        <f aca="false">M7057*1000/365</f>
        <v>0.0502574940860822</v>
      </c>
      <c r="O7057" s="0" t="n">
        <f aca="false">Table1[[#This Row],[Detection frequency 2021]]/100*365</f>
        <v>8.9266225</v>
      </c>
      <c r="P7057" s="0" t="n">
        <f aca="false">Table1[[#This Row],[Flared days/year]]/12</f>
        <v>0.743885208333333</v>
      </c>
      <c r="Q7057" s="2" t="n">
        <f aca="false">Table1[[#This Row],['#days per month]]-P7113</f>
        <v>-0.7596015</v>
      </c>
    </row>
    <row r="7058" customFormat="false" ht="15.75" hidden="false" customHeight="false" outlineLevel="0" collapsed="false">
      <c r="A7058" s="0" t="s">
        <v>240</v>
      </c>
      <c r="B7058" s="0" t="s">
        <v>241</v>
      </c>
      <c r="C7058" s="0" t="s">
        <v>7239</v>
      </c>
      <c r="D7058" s="0" t="n">
        <v>7888</v>
      </c>
      <c r="E7058" s="0" t="n">
        <v>25.6004</v>
      </c>
      <c r="F7058" s="0" t="n">
        <v>49.411815</v>
      </c>
      <c r="G7058" s="0" t="n">
        <v>0.0014845954869</v>
      </c>
      <c r="H7058" s="0" t="n">
        <v>1783.12</v>
      </c>
      <c r="I7058" s="0" t="n">
        <v>1.6015</v>
      </c>
      <c r="J7058" s="0" t="n">
        <v>2.22222</v>
      </c>
      <c r="K7058" s="0" t="n">
        <v>405</v>
      </c>
      <c r="L7058" s="0" t="s">
        <v>20</v>
      </c>
      <c r="M7058" s="0" t="n">
        <f aca="false">35.3*G7058</f>
        <v>0.05240622068757</v>
      </c>
      <c r="N7058" s="0" t="n">
        <f aca="false">M7058*1000/365</f>
        <v>0.14357868681526</v>
      </c>
      <c r="O7058" s="0" t="n">
        <f aca="false">Table1[[#This Row],[Detection frequency 2021]]/100*365</f>
        <v>8.111103</v>
      </c>
      <c r="P7058" s="2" t="n">
        <f aca="false">Table1[[#This Row],[Flared days/year]]/12</f>
        <v>0.67592525</v>
      </c>
      <c r="Q7058" s="2"/>
    </row>
    <row r="7059" customFormat="false" ht="15.75" hidden="true" customHeight="false" outlineLevel="0" collapsed="false">
      <c r="A7059" s="0" t="s">
        <v>645</v>
      </c>
      <c r="B7059" s="0" t="s">
        <v>646</v>
      </c>
      <c r="C7059" s="0" t="s">
        <v>7240</v>
      </c>
      <c r="D7059" s="0" t="n">
        <v>3237</v>
      </c>
      <c r="E7059" s="0" t="n">
        <v>29.065588</v>
      </c>
      <c r="F7059" s="0" t="n">
        <v>-97.787376</v>
      </c>
      <c r="G7059" s="0" t="n">
        <v>0.0005191459639</v>
      </c>
      <c r="H7059" s="0" t="n">
        <v>1920.31</v>
      </c>
      <c r="I7059" s="0" t="n">
        <v>1.6015</v>
      </c>
      <c r="J7059" s="0" t="n">
        <v>4.10095</v>
      </c>
      <c r="K7059" s="0" t="n">
        <v>317</v>
      </c>
      <c r="L7059" s="0" t="s">
        <v>20</v>
      </c>
      <c r="M7059" s="0" t="n">
        <f aca="false">35.3*G7059</f>
        <v>0.01832585252567</v>
      </c>
      <c r="N7059" s="0" t="n">
        <f aca="false">M7059*1000/365</f>
        <v>0.0502078151388219</v>
      </c>
      <c r="O7059" s="0" t="n">
        <f aca="false">Table1[[#This Row],[Detection frequency 2021]]/100*365</f>
        <v>14.9684675</v>
      </c>
      <c r="P7059" s="0" t="n">
        <f aca="false">Table1[[#This Row],[Flared days/year]]/12</f>
        <v>1.24737229166667</v>
      </c>
      <c r="Q7059" s="2" t="n">
        <f aca="false">Table1[[#This Row],['#days per month]]-P7115</f>
        <v>0.322854666666667</v>
      </c>
    </row>
    <row r="7060" customFormat="false" ht="15.75" hidden="true" customHeight="false" outlineLevel="0" collapsed="false">
      <c r="A7060" s="0" t="s">
        <v>24</v>
      </c>
      <c r="B7060" s="0" t="s">
        <v>25</v>
      </c>
      <c r="C7060" s="0" t="s">
        <v>7241</v>
      </c>
      <c r="D7060" s="0" t="n">
        <v>9330</v>
      </c>
      <c r="E7060" s="0" t="n">
        <v>67.295552</v>
      </c>
      <c r="F7060" s="0" t="n">
        <v>79.123538</v>
      </c>
      <c r="G7060" s="0" t="n">
        <v>0.0005191107403</v>
      </c>
      <c r="H7060" s="0" t="n">
        <v>1716.01</v>
      </c>
      <c r="I7060" s="0" t="n">
        <v>1.6015</v>
      </c>
      <c r="J7060" s="0" t="n">
        <v>4.90956</v>
      </c>
      <c r="K7060" s="0" t="n">
        <v>387</v>
      </c>
      <c r="L7060" s="0" t="s">
        <v>20</v>
      </c>
      <c r="M7060" s="0" t="n">
        <f aca="false">35.3*G7060</f>
        <v>0.01832460913259</v>
      </c>
      <c r="N7060" s="0" t="n">
        <f aca="false">M7060*1000/365</f>
        <v>0.0502044085824384</v>
      </c>
      <c r="O7060" s="0" t="n">
        <f aca="false">Table1[[#This Row],[Detection frequency 2021]]/100*365</f>
        <v>17.919894</v>
      </c>
      <c r="P7060" s="0" t="n">
        <f aca="false">Table1[[#This Row],[Flared days/year]]/12</f>
        <v>1.4933245</v>
      </c>
      <c r="Q7060" s="2" t="n">
        <f aca="false">Table1[[#This Row],['#days per month]]-P7116</f>
        <v>0.683413833333333</v>
      </c>
    </row>
    <row r="7061" customFormat="false" ht="15.75" hidden="true" customHeight="false" outlineLevel="0" collapsed="false">
      <c r="A7061" s="0" t="s">
        <v>788</v>
      </c>
      <c r="B7061" s="0" t="s">
        <v>789</v>
      </c>
      <c r="C7061" s="0" t="s">
        <v>7242</v>
      </c>
      <c r="D7061" s="0" t="n">
        <v>11951</v>
      </c>
      <c r="E7061" s="0" t="n">
        <v>-2.99751699999999</v>
      </c>
      <c r="F7061" s="0" t="n">
        <v>104.84513</v>
      </c>
      <c r="G7061" s="0" t="n">
        <v>0.0005189140752</v>
      </c>
      <c r="H7061" s="0" t="n">
        <v>1807.64</v>
      </c>
      <c r="I7061" s="0" t="n">
        <v>1.6015</v>
      </c>
      <c r="J7061" s="0" t="n">
        <v>2.32558</v>
      </c>
      <c r="K7061" s="0" t="n">
        <v>43</v>
      </c>
      <c r="L7061" s="0" t="s">
        <v>20</v>
      </c>
      <c r="M7061" s="0" t="n">
        <f aca="false">35.3*G7061</f>
        <v>0.01831766685456</v>
      </c>
      <c r="N7061" s="0" t="n">
        <f aca="false">M7061*1000/365</f>
        <v>0.0501853886426301</v>
      </c>
      <c r="O7061" s="0" t="n">
        <f aca="false">Table1[[#This Row],[Detection frequency 2021]]/100*365</f>
        <v>8.488367</v>
      </c>
      <c r="P7061" s="0" t="n">
        <f aca="false">Table1[[#This Row],[Flared days/year]]/12</f>
        <v>0.707363916666667</v>
      </c>
      <c r="Q7061" s="2" t="n">
        <f aca="false">Table1[[#This Row],['#days per month]]-P7117</f>
        <v>0.00544154166666655</v>
      </c>
    </row>
    <row r="7062" customFormat="false" ht="15.75" hidden="true" customHeight="false" outlineLevel="0" collapsed="false">
      <c r="A7062" s="0" t="s">
        <v>24</v>
      </c>
      <c r="B7062" s="0" t="s">
        <v>25</v>
      </c>
      <c r="C7062" s="0" t="s">
        <v>7243</v>
      </c>
      <c r="D7062" s="0" t="n">
        <v>9500</v>
      </c>
      <c r="E7062" s="0" t="n">
        <v>68.396078</v>
      </c>
      <c r="F7062" s="0" t="n">
        <v>83.662328</v>
      </c>
      <c r="G7062" s="0" t="n">
        <v>0.0005187995985</v>
      </c>
      <c r="H7062" s="0" t="n">
        <v>1719.27</v>
      </c>
      <c r="I7062" s="0" t="n">
        <v>1.6015</v>
      </c>
      <c r="J7062" s="0" t="n">
        <v>4.05063</v>
      </c>
      <c r="K7062" s="0" t="n">
        <v>395</v>
      </c>
      <c r="L7062" s="0" t="s">
        <v>20</v>
      </c>
      <c r="M7062" s="0" t="n">
        <f aca="false">35.3*G7062</f>
        <v>0.01831362582705</v>
      </c>
      <c r="N7062" s="0" t="n">
        <f aca="false">M7062*1000/365</f>
        <v>0.0501743173343836</v>
      </c>
      <c r="O7062" s="0" t="n">
        <f aca="false">Table1[[#This Row],[Detection frequency 2021]]/100*365</f>
        <v>14.7847995</v>
      </c>
      <c r="P7062" s="0" t="n">
        <f aca="false">Table1[[#This Row],[Flared days/year]]/12</f>
        <v>1.232066625</v>
      </c>
      <c r="Q7062" s="2" t="n">
        <f aca="false">Table1[[#This Row],['#days per month]]-P7118</f>
        <v>0.813104416666667</v>
      </c>
    </row>
    <row r="7063" customFormat="false" ht="15.75" hidden="true" customHeight="false" outlineLevel="0" collapsed="false">
      <c r="A7063" s="0" t="s">
        <v>645</v>
      </c>
      <c r="B7063" s="0" t="s">
        <v>646</v>
      </c>
      <c r="C7063" s="0" t="s">
        <v>7244</v>
      </c>
      <c r="D7063" s="0" t="n">
        <v>3166</v>
      </c>
      <c r="E7063" s="0" t="n">
        <v>28.993638</v>
      </c>
      <c r="F7063" s="0" t="n">
        <v>-98.001524</v>
      </c>
      <c r="G7063" s="0" t="n">
        <v>0.0005186352217</v>
      </c>
      <c r="H7063" s="0" t="n">
        <v>1917.37</v>
      </c>
      <c r="I7063" s="0" t="n">
        <v>1.38027</v>
      </c>
      <c r="J7063" s="0" t="n">
        <v>2.80374</v>
      </c>
      <c r="K7063" s="0" t="n">
        <v>321</v>
      </c>
      <c r="L7063" s="0" t="s">
        <v>20</v>
      </c>
      <c r="M7063" s="0" t="n">
        <f aca="false">35.3*G7063</f>
        <v>0.01830782332601</v>
      </c>
      <c r="N7063" s="0" t="n">
        <f aca="false">M7063*1000/365</f>
        <v>0.0501584200712603</v>
      </c>
      <c r="O7063" s="0" t="n">
        <f aca="false">Table1[[#This Row],[Detection frequency 2021]]/100*365</f>
        <v>10.233651</v>
      </c>
      <c r="P7063" s="0" t="n">
        <f aca="false">Table1[[#This Row],[Flared days/year]]/12</f>
        <v>0.85280425</v>
      </c>
      <c r="Q7063" s="2" t="n">
        <f aca="false">Table1[[#This Row],['#days per month]]-P7119</f>
        <v>0.217232791666667</v>
      </c>
    </row>
    <row r="7064" customFormat="false" ht="15.75" hidden="true" customHeight="false" outlineLevel="0" collapsed="false">
      <c r="A7064" s="0" t="s">
        <v>645</v>
      </c>
      <c r="B7064" s="0" t="s">
        <v>646</v>
      </c>
      <c r="C7064" s="0" t="s">
        <v>7245</v>
      </c>
      <c r="D7064" s="0" t="n">
        <v>1628</v>
      </c>
      <c r="E7064" s="0" t="n">
        <v>32.050477</v>
      </c>
      <c r="F7064" s="0" t="n">
        <v>-103.687546</v>
      </c>
      <c r="G7064" s="0" t="n">
        <v>0.0005180276146</v>
      </c>
      <c r="H7064" s="0" t="n">
        <v>1804.93</v>
      </c>
      <c r="I7064" s="0" t="n">
        <v>1.6015</v>
      </c>
      <c r="J7064" s="0" t="n">
        <v>3.69231</v>
      </c>
      <c r="K7064" s="0" t="n">
        <v>325</v>
      </c>
      <c r="L7064" s="0" t="s">
        <v>20</v>
      </c>
      <c r="M7064" s="0" t="n">
        <f aca="false">35.3*G7064</f>
        <v>0.01828637479538</v>
      </c>
      <c r="N7064" s="0" t="n">
        <f aca="false">M7064*1000/365</f>
        <v>0.0500996569736438</v>
      </c>
      <c r="O7064" s="0" t="n">
        <f aca="false">Table1[[#This Row],[Detection frequency 2021]]/100*365</f>
        <v>13.4769315</v>
      </c>
      <c r="P7064" s="0" t="n">
        <f aca="false">Table1[[#This Row],[Flared days/year]]/12</f>
        <v>1.123077625</v>
      </c>
      <c r="Q7064" s="2" t="n">
        <f aca="false">Table1[[#This Row],['#days per month]]-P7120</f>
        <v>-0.0761450833333301</v>
      </c>
    </row>
    <row r="7065" customFormat="false" ht="15.75" hidden="true" customHeight="false" outlineLevel="0" collapsed="false">
      <c r="A7065" s="0" t="s">
        <v>72</v>
      </c>
      <c r="B7065" s="0" t="s">
        <v>73</v>
      </c>
      <c r="C7065" s="0" t="s">
        <v>7246</v>
      </c>
      <c r="D7065" s="0" t="n">
        <v>7127</v>
      </c>
      <c r="E7065" s="0" t="n">
        <v>46.234049</v>
      </c>
      <c r="F7065" s="0" t="n">
        <v>57.750071</v>
      </c>
      <c r="G7065" s="0" t="n">
        <v>0.0005179395556</v>
      </c>
      <c r="H7065" s="0" t="n">
        <v>1828.57</v>
      </c>
      <c r="I7065" s="0" t="n">
        <v>1.6015</v>
      </c>
      <c r="J7065" s="0" t="n">
        <v>3.88601</v>
      </c>
      <c r="K7065" s="0" t="n">
        <v>386</v>
      </c>
      <c r="L7065" s="0" t="s">
        <v>20</v>
      </c>
      <c r="M7065" s="0" t="n">
        <f aca="false">35.3*G7065</f>
        <v>0.01828326631268</v>
      </c>
      <c r="N7065" s="0" t="n">
        <f aca="false">M7065*1000/365</f>
        <v>0.0500911405826849</v>
      </c>
      <c r="O7065" s="0" t="n">
        <f aca="false">Table1[[#This Row],[Detection frequency 2021]]/100*365</f>
        <v>14.1839365</v>
      </c>
      <c r="P7065" s="0" t="n">
        <f aca="false">Table1[[#This Row],[Flared days/year]]/12</f>
        <v>1.18199470833333</v>
      </c>
      <c r="Q7065" s="2" t="n">
        <f aca="false">Table1[[#This Row],['#days per month]]-P7121</f>
        <v>0.608096083333333</v>
      </c>
    </row>
    <row r="7066" customFormat="false" ht="15.75" hidden="true" customHeight="false" outlineLevel="0" collapsed="false">
      <c r="A7066" s="0" t="s">
        <v>161</v>
      </c>
      <c r="B7066" s="0" t="s">
        <v>162</v>
      </c>
      <c r="C7066" s="0" t="s">
        <v>7247</v>
      </c>
      <c r="D7066" s="0" t="n">
        <v>9638</v>
      </c>
      <c r="E7066" s="0" t="n">
        <v>41.843239</v>
      </c>
      <c r="F7066" s="0" t="n">
        <v>82.779448</v>
      </c>
      <c r="G7066" s="0" t="n">
        <v>0.0005177927906</v>
      </c>
      <c r="H7066" s="0" t="n">
        <v>1700.88</v>
      </c>
      <c r="I7066" s="0" t="n">
        <v>1.6015</v>
      </c>
      <c r="J7066" s="0" t="n">
        <v>4.33333</v>
      </c>
      <c r="K7066" s="0" t="n">
        <v>300</v>
      </c>
      <c r="L7066" s="0" t="s">
        <v>20</v>
      </c>
      <c r="M7066" s="0" t="n">
        <f aca="false">35.3*G7066</f>
        <v>0.01827808550818</v>
      </c>
      <c r="N7066" s="0" t="n">
        <f aca="false">M7066*1000/365</f>
        <v>0.0500769465977534</v>
      </c>
      <c r="O7066" s="0" t="n">
        <f aca="false">Table1[[#This Row],[Detection frequency 2021]]/100*365</f>
        <v>15.8166545</v>
      </c>
      <c r="P7066" s="0" t="n">
        <f aca="false">Table1[[#This Row],[Flared days/year]]/12</f>
        <v>1.31805454166667</v>
      </c>
      <c r="Q7066" s="2" t="n">
        <f aca="false">Table1[[#This Row],['#days per month]]-P7122</f>
        <v>0.593848916666667</v>
      </c>
    </row>
    <row r="7067" customFormat="false" ht="15.75" hidden="true" customHeight="false" outlineLevel="0" collapsed="false">
      <c r="A7067" s="0" t="s">
        <v>3612</v>
      </c>
      <c r="B7067" s="0" t="s">
        <v>3613</v>
      </c>
      <c r="C7067" s="0" t="s">
        <v>7248</v>
      </c>
      <c r="D7067" s="0" t="n">
        <v>5223</v>
      </c>
      <c r="E7067" s="0" t="n">
        <v>48.838551</v>
      </c>
      <c r="F7067" s="0" t="n">
        <v>3.920673</v>
      </c>
      <c r="G7067" s="0" t="n">
        <v>0.000517737019899999</v>
      </c>
      <c r="H7067" s="0" t="n">
        <v>1758.59</v>
      </c>
      <c r="I7067" s="0" t="n">
        <v>1.6015</v>
      </c>
      <c r="J7067" s="0" t="n">
        <v>5.35117</v>
      </c>
      <c r="K7067" s="0" t="n">
        <v>299</v>
      </c>
      <c r="L7067" s="0" t="s">
        <v>20</v>
      </c>
      <c r="M7067" s="0" t="n">
        <f aca="false">35.3*G7067</f>
        <v>0.01827611680247</v>
      </c>
      <c r="N7067" s="0" t="n">
        <f aca="false">M7067*1000/365</f>
        <v>0.0500715528834793</v>
      </c>
      <c r="O7067" s="0" t="n">
        <f aca="false">Table1[[#This Row],[Detection frequency 2021]]/100*365</f>
        <v>19.5317705</v>
      </c>
      <c r="P7067" s="0" t="n">
        <f aca="false">Table1[[#This Row],[Flared days/year]]/12</f>
        <v>1.62764754166667</v>
      </c>
      <c r="Q7067" s="2" t="n">
        <f aca="false">Table1[[#This Row],['#days per month]]-P7123</f>
        <v>1.137057125</v>
      </c>
    </row>
    <row r="7068" customFormat="false" ht="15.75" hidden="true" customHeight="false" outlineLevel="0" collapsed="false">
      <c r="A7068" s="0" t="s">
        <v>645</v>
      </c>
      <c r="B7068" s="0" t="s">
        <v>646</v>
      </c>
      <c r="C7068" s="0" t="s">
        <v>7249</v>
      </c>
      <c r="D7068" s="0" t="n">
        <v>563</v>
      </c>
      <c r="E7068" s="0" t="n">
        <v>48.489576</v>
      </c>
      <c r="F7068" s="0" t="n">
        <v>-103.401792</v>
      </c>
      <c r="G7068" s="0" t="n">
        <v>0.0005172262777</v>
      </c>
      <c r="H7068" s="0" t="n">
        <v>1923.52</v>
      </c>
      <c r="I7068" s="0" t="n">
        <v>1.6015</v>
      </c>
      <c r="J7068" s="0" t="n">
        <v>3.33333</v>
      </c>
      <c r="K7068" s="0" t="n">
        <v>330</v>
      </c>
      <c r="L7068" s="0" t="s">
        <v>20</v>
      </c>
      <c r="M7068" s="0" t="n">
        <f aca="false">35.3*G7068</f>
        <v>0.01825808760281</v>
      </c>
      <c r="N7068" s="0" t="n">
        <f aca="false">M7068*1000/365</f>
        <v>0.0500221578159178</v>
      </c>
      <c r="O7068" s="0" t="n">
        <f aca="false">Table1[[#This Row],[Detection frequency 2021]]/100*365</f>
        <v>12.1666545</v>
      </c>
      <c r="P7068" s="0" t="n">
        <f aca="false">Table1[[#This Row],[Flared days/year]]/12</f>
        <v>1.013887875</v>
      </c>
      <c r="Q7068" s="2" t="n">
        <f aca="false">Table1[[#This Row],['#days per month]]-P7124</f>
        <v>0.127105166666667</v>
      </c>
    </row>
    <row r="7069" customFormat="false" ht="15.75" hidden="true" customHeight="false" outlineLevel="0" collapsed="false">
      <c r="A7069" s="0" t="s">
        <v>645</v>
      </c>
      <c r="B7069" s="0" t="s">
        <v>646</v>
      </c>
      <c r="C7069" s="0" t="s">
        <v>7250</v>
      </c>
      <c r="D7069" s="0" t="n">
        <v>2373</v>
      </c>
      <c r="E7069" s="0" t="n">
        <v>31.732483</v>
      </c>
      <c r="F7069" s="0" t="n">
        <v>-102.040354</v>
      </c>
      <c r="G7069" s="0" t="n">
        <v>0.0005166627001</v>
      </c>
      <c r="H7069" s="0" t="n">
        <v>1789.95</v>
      </c>
      <c r="I7069" s="0" t="n">
        <v>1.6015</v>
      </c>
      <c r="J7069" s="0" t="n">
        <v>2.61628</v>
      </c>
      <c r="K7069" s="0" t="n">
        <v>344</v>
      </c>
      <c r="L7069" s="0" t="s">
        <v>20</v>
      </c>
      <c r="M7069" s="0" t="n">
        <f aca="false">35.3*G7069</f>
        <v>0.01823819331353</v>
      </c>
      <c r="N7069" s="0" t="n">
        <f aca="false">M7069*1000/365</f>
        <v>0.0499676529137808</v>
      </c>
      <c r="O7069" s="0" t="n">
        <f aca="false">Table1[[#This Row],[Detection frequency 2021]]/100*365</f>
        <v>9.549422</v>
      </c>
      <c r="P7069" s="0" t="n">
        <f aca="false">Table1[[#This Row],[Flared days/year]]/12</f>
        <v>0.795785166666667</v>
      </c>
      <c r="Q7069" s="2" t="n">
        <f aca="false">Table1[[#This Row],['#days per month]]-P7125</f>
        <v>-1.61128945833333</v>
      </c>
    </row>
    <row r="7070" customFormat="false" ht="15.75" hidden="true" customHeight="false" outlineLevel="0" collapsed="false">
      <c r="A7070" s="0" t="s">
        <v>645</v>
      </c>
      <c r="B7070" s="0" t="s">
        <v>646</v>
      </c>
      <c r="C7070" s="0" t="s">
        <v>7251</v>
      </c>
      <c r="D7070" s="0" t="n">
        <v>2192</v>
      </c>
      <c r="E7070" s="0" t="n">
        <v>32.579007</v>
      </c>
      <c r="F7070" s="0" t="n">
        <v>-102.678127</v>
      </c>
      <c r="G7070" s="0" t="n">
        <v>0.000516416134899999</v>
      </c>
      <c r="H7070" s="0" t="n">
        <v>1871</v>
      </c>
      <c r="I7070" s="0" t="n">
        <v>1.6015</v>
      </c>
      <c r="J7070" s="0" t="n">
        <v>4.82955</v>
      </c>
      <c r="K7070" s="0" t="n">
        <v>352</v>
      </c>
      <c r="L7070" s="0" t="s">
        <v>20</v>
      </c>
      <c r="M7070" s="0" t="n">
        <f aca="false">35.3*G7070</f>
        <v>0.01822948956197</v>
      </c>
      <c r="N7070" s="0" t="n">
        <f aca="false">M7070*1000/365</f>
        <v>0.0499438070190958</v>
      </c>
      <c r="O7070" s="0" t="n">
        <f aca="false">Table1[[#This Row],[Detection frequency 2021]]/100*365</f>
        <v>17.6278575</v>
      </c>
      <c r="P7070" s="0" t="n">
        <f aca="false">Table1[[#This Row],[Flared days/year]]/12</f>
        <v>1.468988125</v>
      </c>
      <c r="Q7070" s="2" t="n">
        <f aca="false">Table1[[#This Row],['#days per month]]-P7126</f>
        <v>0.104137541666667</v>
      </c>
    </row>
    <row r="7071" customFormat="false" ht="15.75" hidden="false" customHeight="false" outlineLevel="0" collapsed="false">
      <c r="A7071" s="0" t="s">
        <v>240</v>
      </c>
      <c r="B7071" s="0" t="s">
        <v>241</v>
      </c>
      <c r="C7071" s="0" t="s">
        <v>7252</v>
      </c>
      <c r="D7071" s="0" t="n">
        <v>7779</v>
      </c>
      <c r="E7071" s="0" t="n">
        <v>24.028283</v>
      </c>
      <c r="F7071" s="0" t="n">
        <v>49.137266</v>
      </c>
      <c r="G7071" s="0" t="n">
        <v>0.000857330682799999</v>
      </c>
      <c r="H7071" s="0" t="n">
        <v>1768.38</v>
      </c>
      <c r="I7071" s="0" t="n">
        <v>1.6015</v>
      </c>
      <c r="J7071" s="0" t="n">
        <v>2.21674999999999</v>
      </c>
      <c r="K7071" s="0" t="n">
        <v>406</v>
      </c>
      <c r="L7071" s="0" t="s">
        <v>20</v>
      </c>
      <c r="M7071" s="0" t="n">
        <f aca="false">35.3*G7071</f>
        <v>0.03026377310284</v>
      </c>
      <c r="N7071" s="0" t="n">
        <f aca="false">M7071*1000/365</f>
        <v>0.0829144468570958</v>
      </c>
      <c r="O7071" s="0" t="n">
        <f aca="false">Table1[[#This Row],[Detection frequency 2021]]/100*365</f>
        <v>8.09113749999996</v>
      </c>
      <c r="P7071" s="2" t="n">
        <f aca="false">Table1[[#This Row],[Flared days/year]]/12</f>
        <v>0.67426145833333</v>
      </c>
      <c r="Q7071" s="2"/>
    </row>
    <row r="7072" customFormat="false" ht="15.75" hidden="true" customHeight="false" outlineLevel="0" collapsed="false">
      <c r="A7072" s="0" t="s">
        <v>24</v>
      </c>
      <c r="B7072" s="0" t="s">
        <v>25</v>
      </c>
      <c r="C7072" s="0" t="s">
        <v>7253</v>
      </c>
      <c r="D7072" s="0" t="n">
        <v>6445</v>
      </c>
      <c r="E7072" s="0" t="n">
        <v>67.175659</v>
      </c>
      <c r="F7072" s="0" t="n">
        <v>56.596316</v>
      </c>
      <c r="G7072" s="0" t="n">
        <v>0.0005153711681</v>
      </c>
      <c r="H7072" s="0" t="n">
        <v>1994.02</v>
      </c>
      <c r="I7072" s="0" t="n">
        <v>1.6015</v>
      </c>
      <c r="J7072" s="0" t="n">
        <v>2.82132</v>
      </c>
      <c r="K7072" s="0" t="n">
        <v>319</v>
      </c>
      <c r="L7072" s="0" t="s">
        <v>20</v>
      </c>
      <c r="M7072" s="0" t="n">
        <f aca="false">35.3*G7072</f>
        <v>0.01819260223393</v>
      </c>
      <c r="N7072" s="0" t="n">
        <f aca="false">M7072*1000/365</f>
        <v>0.0498427458463836</v>
      </c>
      <c r="O7072" s="0" t="n">
        <f aca="false">Table1[[#This Row],[Detection frequency 2021]]/100*365</f>
        <v>10.297818</v>
      </c>
      <c r="P7072" s="0" t="n">
        <f aca="false">Table1[[#This Row],[Flared days/year]]/12</f>
        <v>0.8581515</v>
      </c>
      <c r="Q7072" s="2" t="n">
        <f aca="false">Table1[[#This Row],['#days per month]]-P7128</f>
        <v>0.287839</v>
      </c>
    </row>
    <row r="7073" customFormat="false" ht="15.75" hidden="true" customHeight="false" outlineLevel="0" collapsed="false">
      <c r="A7073" s="0" t="s">
        <v>986</v>
      </c>
      <c r="B7073" s="0" t="s">
        <v>987</v>
      </c>
      <c r="C7073" s="0" t="s">
        <v>7254</v>
      </c>
      <c r="D7073" s="0" t="n">
        <v>5642</v>
      </c>
      <c r="E7073" s="0" t="n">
        <v>31.563084</v>
      </c>
      <c r="F7073" s="0" t="n">
        <v>9.408334</v>
      </c>
      <c r="G7073" s="0" t="n">
        <v>0.0005152889797</v>
      </c>
      <c r="H7073" s="0" t="n">
        <v>1742.97</v>
      </c>
      <c r="I7073" s="0" t="n">
        <v>1.6015</v>
      </c>
      <c r="J7073" s="0" t="n">
        <v>2.29007999999999</v>
      </c>
      <c r="K7073" s="0" t="n">
        <v>393</v>
      </c>
      <c r="L7073" s="0" t="s">
        <v>20</v>
      </c>
      <c r="M7073" s="0" t="n">
        <f aca="false">35.3*G7073</f>
        <v>0.01818970098341</v>
      </c>
      <c r="N7073" s="0" t="n">
        <f aca="false">M7073*1000/365</f>
        <v>0.0498347972148219</v>
      </c>
      <c r="O7073" s="0" t="n">
        <f aca="false">Table1[[#This Row],[Detection frequency 2021]]/100*365</f>
        <v>8.35879199999996</v>
      </c>
      <c r="P7073" s="0" t="n">
        <f aca="false">Table1[[#This Row],[Flared days/year]]/12</f>
        <v>0.696565999999997</v>
      </c>
      <c r="Q7073" s="2" t="n">
        <f aca="false">Table1[[#This Row],['#days per month]]-P7129</f>
        <v>-0.597760500000003</v>
      </c>
    </row>
    <row r="7074" customFormat="false" ht="15.75" hidden="true" customHeight="false" outlineLevel="0" collapsed="false">
      <c r="A7074" s="0" t="s">
        <v>24</v>
      </c>
      <c r="B7074" s="0" t="s">
        <v>25</v>
      </c>
      <c r="C7074" s="0" t="s">
        <v>7255</v>
      </c>
      <c r="D7074" s="0" t="n">
        <v>6971</v>
      </c>
      <c r="E7074" s="0" t="n">
        <v>53.970199</v>
      </c>
      <c r="F7074" s="0" t="n">
        <v>54.025563</v>
      </c>
      <c r="G7074" s="0" t="n">
        <v>0.0005151803736</v>
      </c>
      <c r="H7074" s="0" t="n">
        <v>1817.49</v>
      </c>
      <c r="I7074" s="0" t="n">
        <v>1.13506</v>
      </c>
      <c r="J7074" s="0" t="n">
        <v>4.40678</v>
      </c>
      <c r="K7074" s="0" t="n">
        <v>295</v>
      </c>
      <c r="L7074" s="0" t="s">
        <v>20</v>
      </c>
      <c r="M7074" s="0" t="n">
        <f aca="false">35.3*G7074</f>
        <v>0.01818586718808</v>
      </c>
      <c r="N7074" s="0" t="n">
        <f aca="false">M7074*1000/365</f>
        <v>0.0498242936659726</v>
      </c>
      <c r="O7074" s="0" t="n">
        <f aca="false">Table1[[#This Row],[Detection frequency 2021]]/100*365</f>
        <v>16.084747</v>
      </c>
      <c r="P7074" s="0" t="n">
        <f aca="false">Table1[[#This Row],[Flared days/year]]/12</f>
        <v>1.34039558333333</v>
      </c>
      <c r="Q7074" s="2" t="n">
        <f aca="false">Table1[[#This Row],['#days per month]]-P7130</f>
        <v>0.903375</v>
      </c>
    </row>
    <row r="7075" customFormat="false" ht="15.75" hidden="true" customHeight="false" outlineLevel="0" collapsed="false">
      <c r="A7075" s="0" t="s">
        <v>51</v>
      </c>
      <c r="B7075" s="0" t="s">
        <v>52</v>
      </c>
      <c r="C7075" s="0" t="s">
        <v>7256</v>
      </c>
      <c r="D7075" s="0" t="n">
        <v>5524</v>
      </c>
      <c r="E7075" s="0" t="n">
        <v>31.6952119999999</v>
      </c>
      <c r="F7075" s="0" t="n">
        <v>6.129163</v>
      </c>
      <c r="G7075" s="0" t="n">
        <v>0.0005380669077</v>
      </c>
      <c r="H7075" s="0" t="n">
        <v>1672.55</v>
      </c>
      <c r="I7075" s="0" t="n">
        <v>1.6015</v>
      </c>
      <c r="J7075" s="0" t="n">
        <v>1.6</v>
      </c>
      <c r="K7075" s="0" t="n">
        <v>375</v>
      </c>
      <c r="L7075" s="0" t="s">
        <v>20</v>
      </c>
      <c r="M7075" s="0" t="n">
        <f aca="false">35.3*G7075</f>
        <v>0.01899376184181</v>
      </c>
      <c r="N7075" s="0" t="n">
        <f aca="false">M7075*1000/365</f>
        <v>0.0520377036761918</v>
      </c>
      <c r="O7075" s="0" t="n">
        <f aca="false">Table1[[#This Row],[Detection frequency 2021]]/100*365</f>
        <v>5.84</v>
      </c>
      <c r="P7075" s="0" t="n">
        <f aca="false">Table1[[#This Row],[Flared days/year]]/12</f>
        <v>0.486666666666667</v>
      </c>
      <c r="Q7075" s="2" t="n">
        <f aca="false">Table1[[#This Row],['#days per month]]-P7131</f>
        <v>-0.683203958333333</v>
      </c>
    </row>
    <row r="7076" customFormat="false" ht="15.75" hidden="true" customHeight="false" outlineLevel="0" collapsed="false">
      <c r="A7076" s="0" t="s">
        <v>24</v>
      </c>
      <c r="B7076" s="0" t="s">
        <v>25</v>
      </c>
      <c r="C7076" s="0" t="s">
        <v>7257</v>
      </c>
      <c r="D7076" s="0" t="n">
        <v>7079</v>
      </c>
      <c r="E7076" s="0" t="n">
        <v>57.1330319999999</v>
      </c>
      <c r="F7076" s="0" t="n">
        <v>56.750115</v>
      </c>
      <c r="G7076" s="0" t="n">
        <v>0.0005150336086</v>
      </c>
      <c r="H7076" s="0" t="n">
        <v>1819.74</v>
      </c>
      <c r="I7076" s="0" t="n">
        <v>1.6015</v>
      </c>
      <c r="J7076" s="0" t="n">
        <v>2.23048</v>
      </c>
      <c r="K7076" s="0" t="n">
        <v>269</v>
      </c>
      <c r="L7076" s="0" t="s">
        <v>20</v>
      </c>
      <c r="M7076" s="0" t="n">
        <f aca="false">35.3*G7076</f>
        <v>0.01818068638358</v>
      </c>
      <c r="N7076" s="0" t="n">
        <f aca="false">M7076*1000/365</f>
        <v>0.0498100996810411</v>
      </c>
      <c r="O7076" s="0" t="n">
        <f aca="false">Table1[[#This Row],[Detection frequency 2021]]/100*365</f>
        <v>8.141252</v>
      </c>
      <c r="P7076" s="0" t="n">
        <f aca="false">Table1[[#This Row],[Flared days/year]]/12</f>
        <v>0.678437666666667</v>
      </c>
      <c r="Q7076" s="2" t="n">
        <f aca="false">Table1[[#This Row],['#days per month]]-P7132</f>
        <v>-0.24327858333333</v>
      </c>
    </row>
    <row r="7077" customFormat="false" ht="15.75" hidden="true" customHeight="false" outlineLevel="0" collapsed="false">
      <c r="A7077" s="0" t="s">
        <v>24</v>
      </c>
      <c r="B7077" s="0" t="s">
        <v>25</v>
      </c>
      <c r="C7077" s="0" t="s">
        <v>7258</v>
      </c>
      <c r="D7077" s="0" t="n">
        <v>8999</v>
      </c>
      <c r="E7077" s="0" t="n">
        <v>66.988943</v>
      </c>
      <c r="F7077" s="0" t="n">
        <v>75.554129</v>
      </c>
      <c r="G7077" s="0" t="n">
        <v>0.000514910326</v>
      </c>
      <c r="H7077" s="0" t="n">
        <v>1295</v>
      </c>
      <c r="I7077" s="0" t="n">
        <v>1.6015</v>
      </c>
      <c r="J7077" s="0" t="n">
        <v>2.25989</v>
      </c>
      <c r="K7077" s="0" t="n">
        <v>354</v>
      </c>
      <c r="L7077" s="0" t="s">
        <v>218</v>
      </c>
      <c r="M7077" s="0" t="n">
        <f aca="false">35.3*G7077</f>
        <v>0.0181763345078</v>
      </c>
      <c r="N7077" s="0" t="n">
        <f aca="false">M7077*1000/365</f>
        <v>0.0497981767336986</v>
      </c>
      <c r="O7077" s="0" t="n">
        <f aca="false">Table1[[#This Row],[Detection frequency 2021]]/100*365</f>
        <v>8.2485985</v>
      </c>
      <c r="P7077" s="0" t="n">
        <f aca="false">Table1[[#This Row],[Flared days/year]]/12</f>
        <v>0.687383208333333</v>
      </c>
      <c r="Q7077" s="2" t="n">
        <f aca="false">Table1[[#This Row],['#days per month]]-P7133</f>
        <v>-0.664467291666667</v>
      </c>
    </row>
    <row r="7078" customFormat="false" ht="15.75" hidden="true" customHeight="false" outlineLevel="0" collapsed="false">
      <c r="A7078" s="0" t="s">
        <v>2109</v>
      </c>
      <c r="B7078" s="0" t="s">
        <v>2110</v>
      </c>
      <c r="C7078" s="0" t="s">
        <v>7259</v>
      </c>
      <c r="D7078" s="0" t="n">
        <v>6589</v>
      </c>
      <c r="E7078" s="0" t="n">
        <v>49.530402</v>
      </c>
      <c r="F7078" s="0" t="n">
        <v>37.070209</v>
      </c>
      <c r="G7078" s="0" t="n">
        <v>0.0005139622241</v>
      </c>
      <c r="H7078" s="0" t="n">
        <v>1580.83</v>
      </c>
      <c r="I7078" s="0" t="n">
        <v>1.6015</v>
      </c>
      <c r="J7078" s="0" t="n">
        <v>3.20285</v>
      </c>
      <c r="K7078" s="0" t="n">
        <v>281</v>
      </c>
      <c r="L7078" s="0" t="s">
        <v>20</v>
      </c>
      <c r="M7078" s="0" t="n">
        <f aca="false">35.3*G7078</f>
        <v>0.01814286651073</v>
      </c>
      <c r="N7078" s="0" t="n">
        <f aca="false">M7078*1000/365</f>
        <v>0.0497064835910411</v>
      </c>
      <c r="O7078" s="0" t="n">
        <f aca="false">Table1[[#This Row],[Detection frequency 2021]]/100*365</f>
        <v>11.6904025</v>
      </c>
      <c r="P7078" s="0" t="n">
        <f aca="false">Table1[[#This Row],[Flared days/year]]/12</f>
        <v>0.974200208333333</v>
      </c>
      <c r="Q7078" s="2" t="n">
        <f aca="false">Table1[[#This Row],['#days per month]]-P7134</f>
        <v>-0.478536291666667</v>
      </c>
    </row>
    <row r="7079" customFormat="false" ht="15.75" hidden="true" customHeight="false" outlineLevel="0" collapsed="false">
      <c r="A7079" s="0" t="s">
        <v>563</v>
      </c>
      <c r="B7079" s="0" t="s">
        <v>564</v>
      </c>
      <c r="C7079" s="0" t="s">
        <v>7260</v>
      </c>
      <c r="D7079" s="0" t="n">
        <v>4456</v>
      </c>
      <c r="E7079" s="0" t="n">
        <v>-0.578775</v>
      </c>
      <c r="F7079" s="0" t="n">
        <v>-76.958269</v>
      </c>
      <c r="G7079" s="0" t="n">
        <v>0.0005139504829</v>
      </c>
      <c r="H7079" s="0" t="n">
        <v>1888</v>
      </c>
      <c r="I7079" s="0" t="n">
        <v>1.6015</v>
      </c>
      <c r="J7079" s="0" t="n">
        <v>4</v>
      </c>
      <c r="K7079" s="0" t="n">
        <v>50</v>
      </c>
      <c r="L7079" s="0" t="s">
        <v>20</v>
      </c>
      <c r="M7079" s="0" t="n">
        <f aca="false">35.3*G7079</f>
        <v>0.01814245204637</v>
      </c>
      <c r="N7079" s="0" t="n">
        <f aca="false">M7079*1000/365</f>
        <v>0.0497053480722466</v>
      </c>
      <c r="O7079" s="0" t="n">
        <f aca="false">Table1[[#This Row],[Detection frequency 2021]]/100*365</f>
        <v>14.6</v>
      </c>
      <c r="P7079" s="0" t="n">
        <f aca="false">Table1[[#This Row],[Flared days/year]]/12</f>
        <v>1.21666666666667</v>
      </c>
      <c r="Q7079" s="2" t="n">
        <f aca="false">Table1[[#This Row],['#days per month]]-P7135</f>
        <v>0.156852666666667</v>
      </c>
    </row>
    <row r="7080" customFormat="false" ht="15.75" hidden="true" customHeight="false" outlineLevel="0" collapsed="false">
      <c r="A7080" s="0" t="s">
        <v>24</v>
      </c>
      <c r="B7080" s="0" t="s">
        <v>25</v>
      </c>
      <c r="C7080" s="0" t="s">
        <v>7261</v>
      </c>
      <c r="D7080" s="0" t="n">
        <v>10298</v>
      </c>
      <c r="E7080" s="0" t="n">
        <v>60.4293709999999</v>
      </c>
      <c r="F7080" s="0" t="n">
        <v>96.325079</v>
      </c>
      <c r="G7080" s="0" t="n">
        <v>0.0005138859063</v>
      </c>
      <c r="H7080" s="0" t="n">
        <v>1701.22</v>
      </c>
      <c r="I7080" s="0" t="n">
        <v>1.6015</v>
      </c>
      <c r="J7080" s="0" t="n">
        <v>4.58015</v>
      </c>
      <c r="K7080" s="0" t="n">
        <v>262</v>
      </c>
      <c r="L7080" s="0" t="s">
        <v>20</v>
      </c>
      <c r="M7080" s="0" t="n">
        <f aca="false">35.3*G7080</f>
        <v>0.01814017249239</v>
      </c>
      <c r="N7080" s="0" t="n">
        <f aca="false">M7080*1000/365</f>
        <v>0.0496991027188767</v>
      </c>
      <c r="O7080" s="0" t="n">
        <f aca="false">Table1[[#This Row],[Detection frequency 2021]]/100*365</f>
        <v>16.7175475</v>
      </c>
      <c r="P7080" s="0" t="n">
        <f aca="false">Table1[[#This Row],[Flared days/year]]/12</f>
        <v>1.39312895833333</v>
      </c>
      <c r="Q7080" s="2" t="n">
        <f aca="false">Table1[[#This Row],['#days per month]]-P7136</f>
        <v>0.36993966666667</v>
      </c>
    </row>
    <row r="7081" customFormat="false" ht="15.75" hidden="true" customHeight="false" outlineLevel="0" collapsed="false">
      <c r="A7081" s="0" t="s">
        <v>645</v>
      </c>
      <c r="B7081" s="0" t="s">
        <v>646</v>
      </c>
      <c r="C7081" s="0" t="s">
        <v>7262</v>
      </c>
      <c r="D7081" s="0" t="n">
        <v>2574</v>
      </c>
      <c r="E7081" s="0" t="n">
        <v>32.142064</v>
      </c>
      <c r="F7081" s="0" t="n">
        <v>-101.703719999999</v>
      </c>
      <c r="G7081" s="0" t="n">
        <v>0.000513882971</v>
      </c>
      <c r="H7081" s="0" t="n">
        <v>1940.99</v>
      </c>
      <c r="I7081" s="0" t="n">
        <v>3.02722</v>
      </c>
      <c r="J7081" s="0" t="n">
        <v>2.33918</v>
      </c>
      <c r="K7081" s="0" t="n">
        <v>342</v>
      </c>
      <c r="L7081" s="0" t="s">
        <v>20</v>
      </c>
      <c r="M7081" s="0" t="n">
        <f aca="false">35.3*G7081</f>
        <v>0.0181400688763</v>
      </c>
      <c r="N7081" s="0" t="n">
        <f aca="false">M7081*1000/365</f>
        <v>0.0496988188391781</v>
      </c>
      <c r="O7081" s="0" t="n">
        <f aca="false">Table1[[#This Row],[Detection frequency 2021]]/100*365</f>
        <v>8.538007</v>
      </c>
      <c r="P7081" s="0" t="n">
        <f aca="false">Table1[[#This Row],[Flared days/year]]/12</f>
        <v>0.711500583333333</v>
      </c>
      <c r="Q7081" s="2" t="n">
        <f aca="false">Table1[[#This Row],['#days per month]]-P7137</f>
        <v>0.358843666666667</v>
      </c>
    </row>
    <row r="7082" customFormat="false" ht="15.75" hidden="true" customHeight="false" outlineLevel="0" collapsed="false">
      <c r="A7082" s="0" t="s">
        <v>201</v>
      </c>
      <c r="B7082" s="0" t="s">
        <v>202</v>
      </c>
      <c r="C7082" s="0" t="s">
        <v>7263</v>
      </c>
      <c r="D7082" s="0" t="n">
        <v>7157</v>
      </c>
      <c r="E7082" s="0" t="n">
        <v>28.973795</v>
      </c>
      <c r="F7082" s="0" t="n">
        <v>30.910425</v>
      </c>
      <c r="G7082" s="0" t="n">
        <v>0.0005121540793</v>
      </c>
      <c r="H7082" s="0" t="n">
        <v>1831.25</v>
      </c>
      <c r="I7082" s="0" t="n">
        <v>1.73884</v>
      </c>
      <c r="J7082" s="0" t="n">
        <v>6.76329</v>
      </c>
      <c r="K7082" s="0" t="n">
        <v>414</v>
      </c>
      <c r="L7082" s="0" t="s">
        <v>20</v>
      </c>
      <c r="M7082" s="0" t="n">
        <f aca="false">35.3*G7082</f>
        <v>0.01807903899929</v>
      </c>
      <c r="N7082" s="0" t="n">
        <f aca="false">M7082*1000/365</f>
        <v>0.0495316136966849</v>
      </c>
      <c r="O7082" s="0" t="n">
        <f aca="false">Table1[[#This Row],[Detection frequency 2021]]/100*365</f>
        <v>24.6860085</v>
      </c>
      <c r="P7082" s="0" t="n">
        <f aca="false">Table1[[#This Row],[Flared days/year]]/12</f>
        <v>2.057167375</v>
      </c>
      <c r="Q7082" s="2" t="n">
        <f aca="false">Table1[[#This Row],['#days per month]]-P7138</f>
        <v>1.78231811666667</v>
      </c>
    </row>
    <row r="7083" customFormat="false" ht="15.75" hidden="true" customHeight="false" outlineLevel="0" collapsed="false">
      <c r="A7083" s="0" t="s">
        <v>24</v>
      </c>
      <c r="B7083" s="0" t="s">
        <v>25</v>
      </c>
      <c r="C7083" s="0" t="s">
        <v>7264</v>
      </c>
      <c r="D7083" s="0" t="n">
        <v>6884</v>
      </c>
      <c r="E7083" s="0" t="n">
        <v>51.554404</v>
      </c>
      <c r="F7083" s="0" t="n">
        <v>52.799602</v>
      </c>
      <c r="G7083" s="0" t="n">
        <v>0.0005114085131</v>
      </c>
      <c r="H7083" s="0" t="n">
        <v>1642.04</v>
      </c>
      <c r="I7083" s="0" t="n">
        <v>1.6015</v>
      </c>
      <c r="J7083" s="0" t="n">
        <v>4.10959</v>
      </c>
      <c r="K7083" s="0" t="n">
        <v>292</v>
      </c>
      <c r="L7083" s="0" t="s">
        <v>20</v>
      </c>
      <c r="M7083" s="0" t="n">
        <f aca="false">35.3*G7083</f>
        <v>0.01805272051243</v>
      </c>
      <c r="N7083" s="0" t="n">
        <f aca="false">M7083*1000/365</f>
        <v>0.0494595082532329</v>
      </c>
      <c r="O7083" s="0" t="n">
        <f aca="false">Table1[[#This Row],[Detection frequency 2021]]/100*365</f>
        <v>15.0000035</v>
      </c>
      <c r="P7083" s="0" t="n">
        <f aca="false">Table1[[#This Row],[Flared days/year]]/12</f>
        <v>1.25000029166667</v>
      </c>
      <c r="Q7083" s="2" t="n">
        <f aca="false">Table1[[#This Row],['#days per month]]-P7139</f>
        <v>0.257172916666667</v>
      </c>
    </row>
    <row r="7084" customFormat="false" ht="15.75" hidden="true" customHeight="false" outlineLevel="0" collapsed="false">
      <c r="A7084" s="0" t="s">
        <v>24</v>
      </c>
      <c r="B7084" s="0" t="s">
        <v>25</v>
      </c>
      <c r="C7084" s="0" t="s">
        <v>7265</v>
      </c>
      <c r="D7084" s="0" t="n">
        <v>10357</v>
      </c>
      <c r="E7084" s="0" t="n">
        <v>60.8292839999999</v>
      </c>
      <c r="F7084" s="0" t="n">
        <v>97.403986</v>
      </c>
      <c r="G7084" s="0" t="n">
        <v>0.000511182495</v>
      </c>
      <c r="H7084" s="0" t="n">
        <v>1627.17</v>
      </c>
      <c r="I7084" s="0" t="n">
        <v>1.6015</v>
      </c>
      <c r="J7084" s="0" t="n">
        <v>5.61404</v>
      </c>
      <c r="K7084" s="0" t="n">
        <v>285</v>
      </c>
      <c r="L7084" s="0" t="s">
        <v>20</v>
      </c>
      <c r="M7084" s="0" t="n">
        <f aca="false">35.3*G7084</f>
        <v>0.0180447420735</v>
      </c>
      <c r="N7084" s="0" t="n">
        <f aca="false">M7084*1000/365</f>
        <v>0.0494376495164383</v>
      </c>
      <c r="O7084" s="0" t="n">
        <f aca="false">Table1[[#This Row],[Detection frequency 2021]]/100*365</f>
        <v>20.491246</v>
      </c>
      <c r="P7084" s="0" t="n">
        <f aca="false">Table1[[#This Row],[Flared days/year]]/12</f>
        <v>1.70760383333333</v>
      </c>
      <c r="Q7084" s="2" t="n">
        <f aca="false">Table1[[#This Row],['#days per month]]-P7140</f>
        <v>1.13773541666667</v>
      </c>
    </row>
    <row r="7085" customFormat="false" ht="15.75" hidden="true" customHeight="false" outlineLevel="0" collapsed="false">
      <c r="A7085" s="0" t="s">
        <v>986</v>
      </c>
      <c r="B7085" s="0" t="s">
        <v>987</v>
      </c>
      <c r="C7085" s="0" t="s">
        <v>7266</v>
      </c>
      <c r="D7085" s="0" t="n">
        <v>5683</v>
      </c>
      <c r="E7085" s="0" t="n">
        <v>33.916684</v>
      </c>
      <c r="F7085" s="0" t="n">
        <v>10.070505</v>
      </c>
      <c r="G7085" s="0" t="n">
        <v>0.0005111003066</v>
      </c>
      <c r="H7085" s="0" t="n">
        <v>1847.14</v>
      </c>
      <c r="I7085" s="0" t="n">
        <v>1.6015</v>
      </c>
      <c r="J7085" s="0" t="n">
        <v>3.32481</v>
      </c>
      <c r="K7085" s="0" t="n">
        <v>391</v>
      </c>
      <c r="L7085" s="0" t="s">
        <v>20</v>
      </c>
      <c r="M7085" s="0" t="n">
        <f aca="false">35.3*G7085</f>
        <v>0.01804184082298</v>
      </c>
      <c r="N7085" s="0" t="n">
        <f aca="false">M7085*1000/365</f>
        <v>0.0494297008848767</v>
      </c>
      <c r="O7085" s="0" t="n">
        <f aca="false">Table1[[#This Row],[Detection frequency 2021]]/100*365</f>
        <v>12.1355565</v>
      </c>
      <c r="P7085" s="0" t="n">
        <f aca="false">Table1[[#This Row],[Flared days/year]]/12</f>
        <v>1.011296375</v>
      </c>
      <c r="Q7085" s="2" t="n">
        <f aca="false">Table1[[#This Row],['#days per month]]-P7141</f>
        <v>0.278364208333333</v>
      </c>
    </row>
    <row r="7086" customFormat="false" ht="15.75" hidden="true" customHeight="false" outlineLevel="0" collapsed="false">
      <c r="A7086" s="0" t="s">
        <v>645</v>
      </c>
      <c r="B7086" s="0" t="s">
        <v>646</v>
      </c>
      <c r="C7086" s="0" t="s">
        <v>7267</v>
      </c>
      <c r="D7086" s="0" t="n">
        <v>585</v>
      </c>
      <c r="E7086" s="0" t="n">
        <v>47.155788</v>
      </c>
      <c r="F7086" s="0" t="n">
        <v>-103.332705</v>
      </c>
      <c r="G7086" s="0" t="n">
        <v>0.000510918318</v>
      </c>
      <c r="H7086" s="0" t="n">
        <v>1758.36</v>
      </c>
      <c r="I7086" s="0" t="n">
        <v>1.6015</v>
      </c>
      <c r="J7086" s="0" t="n">
        <v>5.58824</v>
      </c>
      <c r="K7086" s="0" t="n">
        <v>340</v>
      </c>
      <c r="L7086" s="0" t="s">
        <v>20</v>
      </c>
      <c r="M7086" s="0" t="n">
        <f aca="false">35.3*G7086</f>
        <v>0.0180354166254</v>
      </c>
      <c r="N7086" s="0" t="n">
        <f aca="false">M7086*1000/365</f>
        <v>0.0494121003435616</v>
      </c>
      <c r="O7086" s="0" t="n">
        <f aca="false">Table1[[#This Row],[Detection frequency 2021]]/100*365</f>
        <v>20.397076</v>
      </c>
      <c r="P7086" s="0" t="n">
        <f aca="false">Table1[[#This Row],[Flared days/year]]/12</f>
        <v>1.69975633333333</v>
      </c>
      <c r="Q7086" s="2" t="n">
        <f aca="false">Table1[[#This Row],['#days per month]]-P7142</f>
        <v>-0.32262958333333</v>
      </c>
    </row>
    <row r="7087" customFormat="false" ht="15.75" hidden="true" customHeight="false" outlineLevel="0" collapsed="false">
      <c r="A7087" s="0" t="s">
        <v>645</v>
      </c>
      <c r="B7087" s="0" t="s">
        <v>646</v>
      </c>
      <c r="C7087" s="0" t="s">
        <v>7268</v>
      </c>
      <c r="D7087" s="0" t="n">
        <v>2148</v>
      </c>
      <c r="E7087" s="0" t="n">
        <v>31.733089</v>
      </c>
      <c r="F7087" s="0" t="n">
        <v>-102.952744</v>
      </c>
      <c r="G7087" s="0" t="n">
        <v>0.0005105337937</v>
      </c>
      <c r="H7087" s="0" t="n">
        <v>1849.14</v>
      </c>
      <c r="I7087" s="0" t="n">
        <v>1.6015</v>
      </c>
      <c r="J7087" s="0" t="n">
        <v>1.46199</v>
      </c>
      <c r="K7087" s="0" t="n">
        <v>342</v>
      </c>
      <c r="L7087" s="0" t="s">
        <v>20</v>
      </c>
      <c r="M7087" s="0" t="n">
        <f aca="false">35.3*G7087</f>
        <v>0.01802184291761</v>
      </c>
      <c r="N7087" s="0" t="n">
        <f aca="false">M7087*1000/365</f>
        <v>0.0493749121030411</v>
      </c>
      <c r="O7087" s="0" t="n">
        <f aca="false">Table1[[#This Row],[Detection frequency 2021]]/100*365</f>
        <v>5.3362635</v>
      </c>
      <c r="P7087" s="0" t="n">
        <f aca="false">Table1[[#This Row],[Flared days/year]]/12</f>
        <v>0.444688625</v>
      </c>
      <c r="Q7087" s="2" t="n">
        <f aca="false">Table1[[#This Row],['#days per month]]-P7143</f>
        <v>-1.37511316666666</v>
      </c>
    </row>
    <row r="7088" customFormat="false" ht="15.75" hidden="true" customHeight="false" outlineLevel="0" collapsed="false">
      <c r="A7088" s="0" t="s">
        <v>645</v>
      </c>
      <c r="B7088" s="0" t="s">
        <v>646</v>
      </c>
      <c r="C7088" s="0" t="s">
        <v>7269</v>
      </c>
      <c r="D7088" s="0" t="n">
        <v>2738</v>
      </c>
      <c r="E7088" s="0" t="n">
        <v>32.203886</v>
      </c>
      <c r="F7088" s="0" t="n">
        <v>-101.350433999999</v>
      </c>
      <c r="G7088" s="0" t="n">
        <v>0.0005104105111</v>
      </c>
      <c r="H7088" s="0" t="n">
        <v>1834.75</v>
      </c>
      <c r="I7088" s="0" t="n">
        <v>1.6015</v>
      </c>
      <c r="J7088" s="0" t="n">
        <v>2.32558</v>
      </c>
      <c r="K7088" s="0" t="n">
        <v>344</v>
      </c>
      <c r="L7088" s="0" t="s">
        <v>20</v>
      </c>
      <c r="M7088" s="0" t="n">
        <f aca="false">35.3*G7088</f>
        <v>0.01801749104183</v>
      </c>
      <c r="N7088" s="0" t="n">
        <f aca="false">M7088*1000/365</f>
        <v>0.0493629891556986</v>
      </c>
      <c r="O7088" s="0" t="n">
        <f aca="false">Table1[[#This Row],[Detection frequency 2021]]/100*365</f>
        <v>8.488367</v>
      </c>
      <c r="P7088" s="0" t="n">
        <f aca="false">Table1[[#This Row],[Flared days/year]]/12</f>
        <v>0.707363916666667</v>
      </c>
      <c r="Q7088" s="2" t="n">
        <f aca="false">Table1[[#This Row],['#days per month]]-P7144</f>
        <v>0.356738833333333</v>
      </c>
    </row>
    <row r="7089" customFormat="false" ht="15.75" hidden="true" customHeight="false" outlineLevel="0" collapsed="false">
      <c r="A7089" s="0" t="s">
        <v>645</v>
      </c>
      <c r="B7089" s="0" t="s">
        <v>646</v>
      </c>
      <c r="C7089" s="0" t="s">
        <v>7270</v>
      </c>
      <c r="D7089" s="0" t="n">
        <v>1569</v>
      </c>
      <c r="E7089" s="0" t="n">
        <v>31.891569</v>
      </c>
      <c r="F7089" s="0" t="n">
        <v>-103.754006</v>
      </c>
      <c r="G7089" s="0" t="n">
        <v>0.0005099966338</v>
      </c>
      <c r="H7089" s="0" t="n">
        <v>1931.67</v>
      </c>
      <c r="I7089" s="0" t="n">
        <v>1.6015</v>
      </c>
      <c r="J7089" s="0" t="n">
        <v>4.89297</v>
      </c>
      <c r="K7089" s="0" t="n">
        <v>327</v>
      </c>
      <c r="L7089" s="0" t="s">
        <v>20</v>
      </c>
      <c r="M7089" s="0" t="n">
        <f aca="false">35.3*G7089</f>
        <v>0.01800288117314</v>
      </c>
      <c r="N7089" s="0" t="n">
        <f aca="false">M7089*1000/365</f>
        <v>0.0493229621181918</v>
      </c>
      <c r="O7089" s="0" t="n">
        <f aca="false">Table1[[#This Row],[Detection frequency 2021]]/100*365</f>
        <v>17.8593405</v>
      </c>
      <c r="P7089" s="0" t="n">
        <f aca="false">Table1[[#This Row],[Flared days/year]]/12</f>
        <v>1.488278375</v>
      </c>
      <c r="Q7089" s="2" t="n">
        <f aca="false">Table1[[#This Row],['#days per month]]-P7145</f>
        <v>0.847928458333333</v>
      </c>
    </row>
    <row r="7090" customFormat="false" ht="15.75" hidden="true" customHeight="false" outlineLevel="0" collapsed="false">
      <c r="A7090" s="0" t="s">
        <v>161</v>
      </c>
      <c r="B7090" s="0" t="s">
        <v>162</v>
      </c>
      <c r="C7090" s="0" t="s">
        <v>7271</v>
      </c>
      <c r="D7090" s="0" t="n">
        <v>10082</v>
      </c>
      <c r="E7090" s="0" t="n">
        <v>39.371068</v>
      </c>
      <c r="F7090" s="0" t="n">
        <v>82.946752</v>
      </c>
      <c r="G7090" s="0" t="n">
        <v>0.0005099261866</v>
      </c>
      <c r="H7090" s="0" t="n">
        <v>1864.54</v>
      </c>
      <c r="I7090" s="0" t="n">
        <v>1.72681</v>
      </c>
      <c r="J7090" s="0" t="n">
        <v>3.47003</v>
      </c>
      <c r="K7090" s="0" t="n">
        <v>317</v>
      </c>
      <c r="L7090" s="0" t="s">
        <v>20</v>
      </c>
      <c r="M7090" s="0" t="n">
        <f aca="false">35.3*G7090</f>
        <v>0.01800039438698</v>
      </c>
      <c r="N7090" s="0" t="n">
        <f aca="false">M7090*1000/365</f>
        <v>0.0493161490054246</v>
      </c>
      <c r="O7090" s="0" t="n">
        <f aca="false">Table1[[#This Row],[Detection frequency 2021]]/100*365</f>
        <v>12.6656095</v>
      </c>
      <c r="P7090" s="0" t="n">
        <f aca="false">Table1[[#This Row],[Flared days/year]]/12</f>
        <v>1.05546745833333</v>
      </c>
      <c r="Q7090" s="2" t="n">
        <f aca="false">Table1[[#This Row],['#days per month]]-P7146</f>
        <v>-0.12740325</v>
      </c>
    </row>
    <row r="7091" customFormat="false" ht="15.75" hidden="true" customHeight="false" outlineLevel="0" collapsed="false">
      <c r="A7091" s="0" t="s">
        <v>645</v>
      </c>
      <c r="B7091" s="0" t="s">
        <v>646</v>
      </c>
      <c r="C7091" s="0" t="s">
        <v>7272</v>
      </c>
      <c r="D7091" s="0" t="n">
        <v>1727</v>
      </c>
      <c r="E7091" s="0" t="n">
        <v>31.056036</v>
      </c>
      <c r="F7091" s="0" t="n">
        <v>-103.607575</v>
      </c>
      <c r="G7091" s="0" t="n">
        <v>0.0005096678802</v>
      </c>
      <c r="H7091" s="0" t="n">
        <v>1872.97</v>
      </c>
      <c r="I7091" s="0" t="n">
        <v>1.6015</v>
      </c>
      <c r="J7091" s="0" t="n">
        <v>2.7027</v>
      </c>
      <c r="K7091" s="0" t="n">
        <v>333</v>
      </c>
      <c r="L7091" s="0" t="s">
        <v>20</v>
      </c>
      <c r="M7091" s="0" t="n">
        <f aca="false">35.3*G7091</f>
        <v>0.01799127617106</v>
      </c>
      <c r="N7091" s="0" t="n">
        <f aca="false">M7091*1000/365</f>
        <v>0.0492911675919452</v>
      </c>
      <c r="O7091" s="0" t="n">
        <f aca="false">Table1[[#This Row],[Detection frequency 2021]]/100*365</f>
        <v>9.864855</v>
      </c>
      <c r="P7091" s="0" t="n">
        <f aca="false">Table1[[#This Row],[Flared days/year]]/12</f>
        <v>0.82207125</v>
      </c>
      <c r="Q7091" s="2" t="n">
        <f aca="false">Table1[[#This Row],['#days per month]]-P7147</f>
        <v>0.354123</v>
      </c>
    </row>
    <row r="7092" customFormat="false" ht="15.75" hidden="true" customHeight="false" outlineLevel="0" collapsed="false">
      <c r="A7092" s="0" t="s">
        <v>645</v>
      </c>
      <c r="B7092" s="0" t="s">
        <v>646</v>
      </c>
      <c r="C7092" s="0" t="s">
        <v>7273</v>
      </c>
      <c r="D7092" s="0" t="n">
        <v>2856</v>
      </c>
      <c r="E7092" s="0" t="n">
        <v>28.612676</v>
      </c>
      <c r="F7092" s="0" t="n">
        <v>-99.703288</v>
      </c>
      <c r="G7092" s="0" t="n">
        <v>0.0005096150448</v>
      </c>
      <c r="H7092" s="0" t="n">
        <v>1925.67</v>
      </c>
      <c r="I7092" s="0" t="n">
        <v>1.6015</v>
      </c>
      <c r="J7092" s="0" t="n">
        <v>2.50784</v>
      </c>
      <c r="K7092" s="0" t="n">
        <v>319</v>
      </c>
      <c r="L7092" s="0" t="s">
        <v>20</v>
      </c>
      <c r="M7092" s="0" t="n">
        <f aca="false">35.3*G7092</f>
        <v>0.01798941108144</v>
      </c>
      <c r="N7092" s="0" t="n">
        <f aca="false">M7092*1000/365</f>
        <v>0.0492860577573699</v>
      </c>
      <c r="O7092" s="0" t="n">
        <f aca="false">Table1[[#This Row],[Detection frequency 2021]]/100*365</f>
        <v>9.153616</v>
      </c>
      <c r="P7092" s="0" t="n">
        <f aca="false">Table1[[#This Row],[Flared days/year]]/12</f>
        <v>0.762801333333333</v>
      </c>
      <c r="Q7092" s="2" t="n">
        <f aca="false">Table1[[#This Row],['#days per month]]-P7148</f>
        <v>0.348404666666667</v>
      </c>
    </row>
    <row r="7093" customFormat="false" ht="15.75" hidden="true" customHeight="false" outlineLevel="0" collapsed="false">
      <c r="A7093" s="0" t="s">
        <v>24</v>
      </c>
      <c r="B7093" s="0" t="s">
        <v>25</v>
      </c>
      <c r="C7093" s="0" t="s">
        <v>7274</v>
      </c>
      <c r="D7093" s="0" t="n">
        <v>10613</v>
      </c>
      <c r="E7093" s="0" t="n">
        <v>55.3882739999999</v>
      </c>
      <c r="F7093" s="0" t="n">
        <v>106.287973</v>
      </c>
      <c r="G7093" s="0" t="n">
        <v>0.0005087814196</v>
      </c>
      <c r="H7093" s="0" t="n">
        <v>1362</v>
      </c>
      <c r="I7093" s="0" t="n">
        <v>1.6015</v>
      </c>
      <c r="J7093" s="0" t="n">
        <v>0.967742</v>
      </c>
      <c r="K7093" s="0" t="n">
        <v>310</v>
      </c>
      <c r="L7093" s="0" t="s">
        <v>218</v>
      </c>
      <c r="M7093" s="0" t="n">
        <f aca="false">35.3*G7093</f>
        <v>0.01795998411188</v>
      </c>
      <c r="N7093" s="0" t="n">
        <f aca="false">M7093*1000/365</f>
        <v>0.0492054359229589</v>
      </c>
      <c r="O7093" s="0" t="n">
        <f aca="false">Table1[[#This Row],[Detection frequency 2021]]/100*365</f>
        <v>3.5322583</v>
      </c>
      <c r="P7093" s="0" t="n">
        <f aca="false">Table1[[#This Row],[Flared days/year]]/12</f>
        <v>0.294354858333333</v>
      </c>
      <c r="Q7093" s="2" t="n">
        <f aca="false">Table1[[#This Row],['#days per month]]-P7149</f>
        <v>-1.044744975</v>
      </c>
    </row>
    <row r="7094" customFormat="false" ht="15.75" hidden="true" customHeight="false" outlineLevel="0" collapsed="false">
      <c r="A7094" s="0" t="s">
        <v>161</v>
      </c>
      <c r="B7094" s="0" t="s">
        <v>162</v>
      </c>
      <c r="C7094" s="0" t="s">
        <v>7275</v>
      </c>
      <c r="D7094" s="0" t="n">
        <v>9751</v>
      </c>
      <c r="E7094" s="0" t="n">
        <v>41.421649</v>
      </c>
      <c r="F7094" s="0" t="n">
        <v>84.304254</v>
      </c>
      <c r="G7094" s="0" t="n">
        <v>0.0005080065004</v>
      </c>
      <c r="H7094" s="0" t="n">
        <v>1545.29</v>
      </c>
      <c r="I7094" s="0" t="n">
        <v>1.6015</v>
      </c>
      <c r="J7094" s="0" t="n">
        <v>1.9774</v>
      </c>
      <c r="K7094" s="0" t="n">
        <v>354</v>
      </c>
      <c r="L7094" s="0" t="s">
        <v>20</v>
      </c>
      <c r="M7094" s="0" t="n">
        <f aca="false">35.3*G7094</f>
        <v>0.01793262946412</v>
      </c>
      <c r="N7094" s="0" t="n">
        <f aca="false">M7094*1000/365</f>
        <v>0.0491304916825205</v>
      </c>
      <c r="O7094" s="0" t="n">
        <f aca="false">Table1[[#This Row],[Detection frequency 2021]]/100*365</f>
        <v>7.21751</v>
      </c>
      <c r="P7094" s="0" t="n">
        <f aca="false">Table1[[#This Row],[Flared days/year]]/12</f>
        <v>0.601459166666667</v>
      </c>
      <c r="Q7094" s="2" t="n">
        <f aca="false">Table1[[#This Row],['#days per month]]-P7150</f>
        <v>0.309925758333333</v>
      </c>
    </row>
    <row r="7095" customFormat="false" ht="15.75" hidden="true" customHeight="false" outlineLevel="0" collapsed="false">
      <c r="A7095" s="0" t="s">
        <v>645</v>
      </c>
      <c r="B7095" s="0" t="s">
        <v>646</v>
      </c>
      <c r="C7095" s="0" t="s">
        <v>7276</v>
      </c>
      <c r="D7095" s="0" t="n">
        <v>2254</v>
      </c>
      <c r="E7095" s="0" t="n">
        <v>31.422384</v>
      </c>
      <c r="F7095" s="0" t="n">
        <v>-102.341287</v>
      </c>
      <c r="G7095" s="0" t="n">
        <v>0.000506808898</v>
      </c>
      <c r="H7095" s="0" t="n">
        <v>1872.3</v>
      </c>
      <c r="I7095" s="0" t="n">
        <v>2.68729</v>
      </c>
      <c r="J7095" s="0" t="n">
        <v>3.21637</v>
      </c>
      <c r="K7095" s="0" t="n">
        <v>342</v>
      </c>
      <c r="L7095" s="0" t="s">
        <v>20</v>
      </c>
      <c r="M7095" s="0" t="n">
        <f aca="false">35.3*G7095</f>
        <v>0.0178903540994</v>
      </c>
      <c r="N7095" s="0" t="n">
        <f aca="false">M7095*1000/365</f>
        <v>0.0490146687654794</v>
      </c>
      <c r="O7095" s="0" t="n">
        <f aca="false">Table1[[#This Row],[Detection frequency 2021]]/100*365</f>
        <v>11.7397505</v>
      </c>
      <c r="P7095" s="0" t="n">
        <f aca="false">Table1[[#This Row],[Flared days/year]]/12</f>
        <v>0.978312541666667</v>
      </c>
      <c r="Q7095" s="2" t="n">
        <f aca="false">Table1[[#This Row],['#days per month]]-P7151</f>
        <v>0.297341166666667</v>
      </c>
    </row>
    <row r="7096" customFormat="false" ht="15.75" hidden="true" customHeight="false" outlineLevel="0" collapsed="false">
      <c r="A7096" s="0" t="s">
        <v>645</v>
      </c>
      <c r="B7096" s="0" t="s">
        <v>646</v>
      </c>
      <c r="C7096" s="0" t="s">
        <v>7277</v>
      </c>
      <c r="D7096" s="0" t="n">
        <v>2678</v>
      </c>
      <c r="E7096" s="0" t="n">
        <v>31.359443</v>
      </c>
      <c r="F7096" s="0" t="n">
        <v>-101.482825</v>
      </c>
      <c r="G7096" s="0" t="n">
        <v>0.0005065535269</v>
      </c>
      <c r="H7096" s="0" t="n">
        <v>1908.05</v>
      </c>
      <c r="I7096" s="0" t="n">
        <v>1.6015</v>
      </c>
      <c r="J7096" s="0" t="n">
        <v>2.34604</v>
      </c>
      <c r="K7096" s="0" t="n">
        <v>341</v>
      </c>
      <c r="L7096" s="0" t="s">
        <v>20</v>
      </c>
      <c r="M7096" s="0" t="n">
        <f aca="false">35.3*G7096</f>
        <v>0.01788133949957</v>
      </c>
      <c r="N7096" s="0" t="n">
        <f aca="false">M7096*1000/365</f>
        <v>0.0489899712316986</v>
      </c>
      <c r="O7096" s="0" t="n">
        <f aca="false">Table1[[#This Row],[Detection frequency 2021]]/100*365</f>
        <v>8.563046</v>
      </c>
      <c r="P7096" s="0" t="n">
        <f aca="false">Table1[[#This Row],[Flared days/year]]/12</f>
        <v>0.713587166666667</v>
      </c>
      <c r="Q7096" s="2" t="n">
        <f aca="false">Table1[[#This Row],['#days per month]]-P7152</f>
        <v>0.264080541666667</v>
      </c>
    </row>
    <row r="7097" customFormat="false" ht="15.75" hidden="true" customHeight="false" outlineLevel="0" collapsed="false">
      <c r="A7097" s="0" t="s">
        <v>161</v>
      </c>
      <c r="B7097" s="0" t="s">
        <v>162</v>
      </c>
      <c r="C7097" s="0" t="s">
        <v>7278</v>
      </c>
      <c r="D7097" s="0" t="n">
        <v>9818</v>
      </c>
      <c r="E7097" s="0" t="n">
        <v>43.823242</v>
      </c>
      <c r="F7097" s="0" t="n">
        <v>87.290255</v>
      </c>
      <c r="G7097" s="0" t="n">
        <v>0.0005064654679</v>
      </c>
      <c r="H7097" s="0" t="n">
        <v>1467.55</v>
      </c>
      <c r="I7097" s="0" t="n">
        <v>1.6015</v>
      </c>
      <c r="J7097" s="0" t="n">
        <v>5.02959</v>
      </c>
      <c r="K7097" s="0" t="n">
        <v>338</v>
      </c>
      <c r="L7097" s="0" t="s">
        <v>20</v>
      </c>
      <c r="M7097" s="0" t="n">
        <f aca="false">35.3*G7097</f>
        <v>0.01787823101687</v>
      </c>
      <c r="N7097" s="0" t="n">
        <f aca="false">M7097*1000/365</f>
        <v>0.0489814548407397</v>
      </c>
      <c r="O7097" s="0" t="n">
        <f aca="false">Table1[[#This Row],[Detection frequency 2021]]/100*365</f>
        <v>18.3580035</v>
      </c>
      <c r="P7097" s="0" t="n">
        <f aca="false">Table1[[#This Row],[Flared days/year]]/12</f>
        <v>1.529833625</v>
      </c>
      <c r="Q7097" s="2" t="n">
        <f aca="false">Table1[[#This Row],['#days per month]]-P7153</f>
        <v>0.115105791666667</v>
      </c>
    </row>
    <row r="7098" customFormat="false" ht="15.75" hidden="true" customHeight="false" outlineLevel="0" collapsed="false">
      <c r="A7098" s="0" t="s">
        <v>645</v>
      </c>
      <c r="B7098" s="0" t="s">
        <v>646</v>
      </c>
      <c r="C7098" s="0" t="s">
        <v>7279</v>
      </c>
      <c r="D7098" s="0" t="n">
        <v>2414</v>
      </c>
      <c r="E7098" s="0" t="n">
        <v>32.209071</v>
      </c>
      <c r="F7098" s="0" t="n">
        <v>-101.967339</v>
      </c>
      <c r="G7098" s="0" t="n">
        <v>0.0005057727371</v>
      </c>
      <c r="H7098" s="0" t="n">
        <v>1944.87</v>
      </c>
      <c r="I7098" s="0" t="n">
        <v>1.6015</v>
      </c>
      <c r="J7098" s="0" t="n">
        <v>2.2792</v>
      </c>
      <c r="K7098" s="0" t="n">
        <v>351</v>
      </c>
      <c r="L7098" s="0" t="s">
        <v>20</v>
      </c>
      <c r="M7098" s="0" t="n">
        <f aca="false">35.3*G7098</f>
        <v>0.01785377761963</v>
      </c>
      <c r="N7098" s="0" t="n">
        <f aca="false">M7098*1000/365</f>
        <v>0.048914459231863</v>
      </c>
      <c r="O7098" s="0" t="n">
        <f aca="false">Table1[[#This Row],[Detection frequency 2021]]/100*365</f>
        <v>8.31908</v>
      </c>
      <c r="P7098" s="0" t="n">
        <f aca="false">Table1[[#This Row],[Flared days/year]]/12</f>
        <v>0.693256666666667</v>
      </c>
      <c r="Q7098" s="2" t="n">
        <f aca="false">Table1[[#This Row],['#days per month]]-P7154</f>
        <v>-0.28792720833333</v>
      </c>
    </row>
    <row r="7099" customFormat="false" ht="15.75" hidden="true" customHeight="false" outlineLevel="0" collapsed="false">
      <c r="A7099" s="0" t="s">
        <v>645</v>
      </c>
      <c r="B7099" s="0" t="s">
        <v>646</v>
      </c>
      <c r="C7099" s="0" t="s">
        <v>7280</v>
      </c>
      <c r="D7099" s="0" t="n">
        <v>4012</v>
      </c>
      <c r="E7099" s="0" t="n">
        <v>32.125094</v>
      </c>
      <c r="F7099" s="0" t="n">
        <v>-89.617904</v>
      </c>
      <c r="G7099" s="0" t="n">
        <v>0.0005054058246</v>
      </c>
      <c r="H7099" s="0" t="n">
        <v>1887</v>
      </c>
      <c r="I7099" s="0" t="n">
        <v>1.6015</v>
      </c>
      <c r="J7099" s="0" t="n">
        <v>4.04411999999999</v>
      </c>
      <c r="K7099" s="0" t="n">
        <v>272</v>
      </c>
      <c r="L7099" s="0" t="s">
        <v>20</v>
      </c>
      <c r="M7099" s="0" t="n">
        <f aca="false">35.3*G7099</f>
        <v>0.01784082560838</v>
      </c>
      <c r="N7099" s="0" t="n">
        <f aca="false">M7099*1000/365</f>
        <v>0.0488789742695342</v>
      </c>
      <c r="O7099" s="0" t="n">
        <f aca="false">Table1[[#This Row],[Detection frequency 2021]]/100*365</f>
        <v>14.761038</v>
      </c>
      <c r="P7099" s="0" t="n">
        <f aca="false">Table1[[#This Row],[Flared days/year]]/12</f>
        <v>1.2300865</v>
      </c>
      <c r="Q7099" s="2" t="n">
        <f aca="false">Table1[[#This Row],['#days per month]]-P7155</f>
        <v>0.51440058333333</v>
      </c>
    </row>
    <row r="7100" customFormat="false" ht="15.75" hidden="true" customHeight="false" outlineLevel="0" collapsed="false">
      <c r="A7100" s="0" t="s">
        <v>24</v>
      </c>
      <c r="B7100" s="0" t="s">
        <v>25</v>
      </c>
      <c r="C7100" s="0" t="s">
        <v>7281</v>
      </c>
      <c r="D7100" s="0" t="n">
        <v>10498</v>
      </c>
      <c r="E7100" s="0" t="n">
        <v>59.668389</v>
      </c>
      <c r="F7100" s="0" t="n">
        <v>110.636363999999</v>
      </c>
      <c r="G7100" s="0" t="n">
        <v>0.000505059459199999</v>
      </c>
      <c r="H7100" s="0" t="n">
        <v>1837.58</v>
      </c>
      <c r="I7100" s="0" t="n">
        <v>1.6015</v>
      </c>
      <c r="J7100" s="0" t="n">
        <v>1.58228</v>
      </c>
      <c r="K7100" s="0" t="n">
        <v>316</v>
      </c>
      <c r="L7100" s="0" t="s">
        <v>20</v>
      </c>
      <c r="M7100" s="0" t="n">
        <f aca="false">35.3*G7100</f>
        <v>0.01782859890976</v>
      </c>
      <c r="N7100" s="0" t="n">
        <f aca="false">M7100*1000/365</f>
        <v>0.0488454764650958</v>
      </c>
      <c r="O7100" s="0" t="n">
        <f aca="false">Table1[[#This Row],[Detection frequency 2021]]/100*365</f>
        <v>5.775322</v>
      </c>
      <c r="P7100" s="0" t="n">
        <f aca="false">Table1[[#This Row],[Flared days/year]]/12</f>
        <v>0.481276833333333</v>
      </c>
      <c r="Q7100" s="2" t="n">
        <f aca="false">Table1[[#This Row],['#days per month]]-P7156</f>
        <v>-0.3816075</v>
      </c>
    </row>
    <row r="7101" customFormat="false" ht="15.75" hidden="true" customHeight="false" outlineLevel="0" collapsed="false">
      <c r="A7101" s="0" t="s">
        <v>24</v>
      </c>
      <c r="B7101" s="0" t="s">
        <v>25</v>
      </c>
      <c r="C7101" s="0" t="s">
        <v>7282</v>
      </c>
      <c r="D7101" s="0" t="n">
        <v>9305</v>
      </c>
      <c r="E7101" s="0" t="n">
        <v>66.27532</v>
      </c>
      <c r="F7101" s="0" t="n">
        <v>78.688092</v>
      </c>
      <c r="G7101" s="0" t="n">
        <v>0.0005050007532</v>
      </c>
      <c r="H7101" s="0" t="n">
        <v>1864.35</v>
      </c>
      <c r="I7101" s="0" t="n">
        <v>1.6015</v>
      </c>
      <c r="J7101" s="0" t="n">
        <v>2.91545</v>
      </c>
      <c r="K7101" s="0" t="n">
        <v>343</v>
      </c>
      <c r="L7101" s="0" t="s">
        <v>20</v>
      </c>
      <c r="M7101" s="0" t="n">
        <f aca="false">35.3*G7101</f>
        <v>0.01782652658796</v>
      </c>
      <c r="N7101" s="0" t="n">
        <f aca="false">M7101*1000/365</f>
        <v>0.0488397988711233</v>
      </c>
      <c r="O7101" s="0" t="n">
        <f aca="false">Table1[[#This Row],[Detection frequency 2021]]/100*365</f>
        <v>10.6413925</v>
      </c>
      <c r="P7101" s="0" t="n">
        <f aca="false">Table1[[#This Row],[Flared days/year]]/12</f>
        <v>0.886782708333333</v>
      </c>
      <c r="Q7101" s="2" t="n">
        <f aca="false">Table1[[#This Row],['#days per month]]-P7157</f>
        <v>0.21933154166667</v>
      </c>
    </row>
    <row r="7102" customFormat="false" ht="15.75" hidden="true" customHeight="false" outlineLevel="0" collapsed="false">
      <c r="A7102" s="0" t="s">
        <v>645</v>
      </c>
      <c r="B7102" s="0" t="s">
        <v>646</v>
      </c>
      <c r="C7102" s="0" t="s">
        <v>7283</v>
      </c>
      <c r="D7102" s="0" t="n">
        <v>2949</v>
      </c>
      <c r="E7102" s="0" t="n">
        <v>28.516913</v>
      </c>
      <c r="F7102" s="0" t="n">
        <v>-99.16761</v>
      </c>
      <c r="G7102" s="0" t="n">
        <v>0.0005046543878</v>
      </c>
      <c r="H7102" s="0" t="n">
        <v>1931.36</v>
      </c>
      <c r="I7102" s="0" t="n">
        <v>1.6015</v>
      </c>
      <c r="J7102" s="0" t="n">
        <v>4.85436999999999</v>
      </c>
      <c r="K7102" s="0" t="n">
        <v>309</v>
      </c>
      <c r="L7102" s="0" t="s">
        <v>20</v>
      </c>
      <c r="M7102" s="0" t="n">
        <f aca="false">35.3*G7102</f>
        <v>0.01781429988934</v>
      </c>
      <c r="N7102" s="0" t="n">
        <f aca="false">M7102*1000/365</f>
        <v>0.0488063010666849</v>
      </c>
      <c r="O7102" s="0" t="n">
        <f aca="false">Table1[[#This Row],[Detection frequency 2021]]/100*365</f>
        <v>17.7184505</v>
      </c>
      <c r="P7102" s="0" t="n">
        <f aca="false">Table1[[#This Row],[Flared days/year]]/12</f>
        <v>1.47653754166666</v>
      </c>
      <c r="Q7102" s="2" t="n">
        <f aca="false">Table1[[#This Row],['#days per month]]-P7158</f>
        <v>0.484689583333333</v>
      </c>
    </row>
    <row r="7103" customFormat="false" ht="15.75" hidden="true" customHeight="false" outlineLevel="0" collapsed="false">
      <c r="A7103" s="0" t="s">
        <v>645</v>
      </c>
      <c r="B7103" s="0" t="s">
        <v>646</v>
      </c>
      <c r="C7103" s="0" t="s">
        <v>7284</v>
      </c>
      <c r="D7103" s="0" t="n">
        <v>691</v>
      </c>
      <c r="E7103" s="0" t="n">
        <v>48.516332</v>
      </c>
      <c r="F7103" s="0" t="n">
        <v>-103.01756</v>
      </c>
      <c r="G7103" s="0" t="n">
        <v>0.0005042317046</v>
      </c>
      <c r="H7103" s="0" t="n">
        <v>1864.07</v>
      </c>
      <c r="I7103" s="0" t="n">
        <v>1.6015</v>
      </c>
      <c r="J7103" s="0" t="n">
        <v>4.16666999999999</v>
      </c>
      <c r="K7103" s="0" t="n">
        <v>336</v>
      </c>
      <c r="L7103" s="0" t="s">
        <v>20</v>
      </c>
      <c r="M7103" s="0" t="n">
        <f aca="false">35.3*G7103</f>
        <v>0.01779937917238</v>
      </c>
      <c r="N7103" s="0" t="n">
        <f aca="false">M7103*1000/365</f>
        <v>0.0487654223900822</v>
      </c>
      <c r="O7103" s="0" t="n">
        <f aca="false">Table1[[#This Row],[Detection frequency 2021]]/100*365</f>
        <v>15.2083455</v>
      </c>
      <c r="P7103" s="0" t="n">
        <f aca="false">Table1[[#This Row],[Flared days/year]]/12</f>
        <v>1.267362125</v>
      </c>
      <c r="Q7103" s="2" t="n">
        <f aca="false">Table1[[#This Row],['#days per month]]-P7159</f>
        <v>0.566978833333334</v>
      </c>
    </row>
    <row r="7104" customFormat="false" ht="15.75" hidden="true" customHeight="false" outlineLevel="0" collapsed="false">
      <c r="A7104" s="0" t="s">
        <v>24</v>
      </c>
      <c r="B7104" s="0" t="s">
        <v>25</v>
      </c>
      <c r="C7104" s="0" t="s">
        <v>7285</v>
      </c>
      <c r="D7104" s="0" t="n">
        <v>7073</v>
      </c>
      <c r="E7104" s="0" t="n">
        <v>57.279268</v>
      </c>
      <c r="F7104" s="0" t="n">
        <v>56.695216</v>
      </c>
      <c r="G7104" s="0" t="n">
        <v>0.0005036563858</v>
      </c>
      <c r="H7104" s="0" t="n">
        <v>1922.79</v>
      </c>
      <c r="I7104" s="0" t="n">
        <v>1.6015</v>
      </c>
      <c r="J7104" s="0" t="n">
        <v>1.88679</v>
      </c>
      <c r="K7104" s="0" t="n">
        <v>265</v>
      </c>
      <c r="L7104" s="0" t="s">
        <v>20</v>
      </c>
      <c r="M7104" s="0" t="n">
        <f aca="false">35.3*G7104</f>
        <v>0.01777907041874</v>
      </c>
      <c r="N7104" s="0" t="n">
        <f aca="false">M7104*1000/365</f>
        <v>0.0487097819691507</v>
      </c>
      <c r="O7104" s="0" t="n">
        <f aca="false">Table1[[#This Row],[Detection frequency 2021]]/100*365</f>
        <v>6.8867835</v>
      </c>
      <c r="P7104" s="0" t="n">
        <f aca="false">Table1[[#This Row],[Flared days/year]]/12</f>
        <v>0.573898625</v>
      </c>
      <c r="Q7104" s="2" t="n">
        <f aca="false">Table1[[#This Row],['#days per month]]-P7160</f>
        <v>-0.186518041666667</v>
      </c>
    </row>
    <row r="7105" customFormat="false" ht="15.75" hidden="true" customHeight="false" outlineLevel="0" collapsed="false">
      <c r="A7105" s="0" t="s">
        <v>645</v>
      </c>
      <c r="B7105" s="0" t="s">
        <v>646</v>
      </c>
      <c r="C7105" s="0" t="s">
        <v>7286</v>
      </c>
      <c r="D7105" s="0" t="n">
        <v>1157</v>
      </c>
      <c r="E7105" s="0" t="n">
        <v>34.317747</v>
      </c>
      <c r="F7105" s="0" t="n">
        <v>-119.320874</v>
      </c>
      <c r="G7105" s="0" t="n">
        <v>0.0005032307673</v>
      </c>
      <c r="H7105" s="0" t="n">
        <v>1972.81</v>
      </c>
      <c r="I7105" s="0" t="n">
        <v>2.94554</v>
      </c>
      <c r="J7105" s="0" t="n">
        <v>2.5463</v>
      </c>
      <c r="K7105" s="0" t="n">
        <v>432</v>
      </c>
      <c r="L7105" s="0" t="s">
        <v>20</v>
      </c>
      <c r="M7105" s="0" t="n">
        <f aca="false">35.3*G7105</f>
        <v>0.01776404608569</v>
      </c>
      <c r="N7105" s="0" t="n">
        <f aca="false">M7105*1000/365</f>
        <v>0.0486686194128493</v>
      </c>
      <c r="O7105" s="0" t="n">
        <f aca="false">Table1[[#This Row],[Detection frequency 2021]]/100*365</f>
        <v>9.293995</v>
      </c>
      <c r="P7105" s="0" t="n">
        <f aca="false">Table1[[#This Row],[Flared days/year]]/12</f>
        <v>0.774499583333333</v>
      </c>
      <c r="Q7105" s="2" t="n">
        <f aca="false">Table1[[#This Row],['#days per month]]-P7161</f>
        <v>0.363463958333333</v>
      </c>
    </row>
    <row r="7106" customFormat="false" ht="15.75" hidden="true" customHeight="false" outlineLevel="0" collapsed="false">
      <c r="A7106" s="0" t="s">
        <v>24</v>
      </c>
      <c r="B7106" s="0" t="s">
        <v>25</v>
      </c>
      <c r="C7106" s="0" t="s">
        <v>7287</v>
      </c>
      <c r="D7106" s="0" t="n">
        <v>10437</v>
      </c>
      <c r="E7106" s="0" t="n">
        <v>57.9670689999999</v>
      </c>
      <c r="F7106" s="0" t="n">
        <v>106.833418999999</v>
      </c>
      <c r="G7106" s="0" t="n">
        <v>0.000502317889</v>
      </c>
      <c r="H7106" s="0" t="n">
        <v>1667.48</v>
      </c>
      <c r="I7106" s="0" t="n">
        <v>1.6015</v>
      </c>
      <c r="J7106" s="0" t="n">
        <v>5.14706</v>
      </c>
      <c r="K7106" s="0" t="n">
        <v>272</v>
      </c>
      <c r="L7106" s="0" t="s">
        <v>20</v>
      </c>
      <c r="M7106" s="0" t="n">
        <f aca="false">35.3*G7106</f>
        <v>0.0177318214817</v>
      </c>
      <c r="N7106" s="0" t="n">
        <f aca="false">M7106*1000/365</f>
        <v>0.0485803328265753</v>
      </c>
      <c r="O7106" s="0" t="n">
        <f aca="false">Table1[[#This Row],[Detection frequency 2021]]/100*365</f>
        <v>18.786769</v>
      </c>
      <c r="P7106" s="0" t="n">
        <f aca="false">Table1[[#This Row],[Flared days/year]]/12</f>
        <v>1.56556408333333</v>
      </c>
      <c r="Q7106" s="2" t="n">
        <f aca="false">Table1[[#This Row],['#days per month]]-P7162</f>
        <v>0.830417583333333</v>
      </c>
    </row>
    <row r="7107" customFormat="false" ht="15.75" hidden="false" customHeight="false" outlineLevel="0" collapsed="false">
      <c r="A7107" s="0" t="s">
        <v>240</v>
      </c>
      <c r="B7107" s="0" t="s">
        <v>241</v>
      </c>
      <c r="C7107" s="0" t="s">
        <v>7288</v>
      </c>
      <c r="D7107" s="0" t="n">
        <v>7796</v>
      </c>
      <c r="E7107" s="0" t="n">
        <v>24.041148</v>
      </c>
      <c r="F7107" s="0" t="n">
        <v>49.178295</v>
      </c>
      <c r="G7107" s="0" t="n">
        <v>0.0014790184169</v>
      </c>
      <c r="H7107" s="0" t="n">
        <v>1591.37</v>
      </c>
      <c r="I7107" s="0" t="n">
        <v>1.6015</v>
      </c>
      <c r="J7107" s="0" t="n">
        <v>2.2113</v>
      </c>
      <c r="K7107" s="0" t="n">
        <v>407</v>
      </c>
      <c r="L7107" s="0" t="s">
        <v>20</v>
      </c>
      <c r="M7107" s="0" t="n">
        <f aca="false">35.3*G7107</f>
        <v>0.05220935011657</v>
      </c>
      <c r="N7107" s="0" t="n">
        <f aca="false">M7107*1000/365</f>
        <v>0.143039315387863</v>
      </c>
      <c r="O7107" s="0" t="n">
        <f aca="false">Table1[[#This Row],[Detection frequency 2021]]/100*365</f>
        <v>8.071245</v>
      </c>
      <c r="P7107" s="2" t="n">
        <f aca="false">Table1[[#This Row],[Flared days/year]]/12</f>
        <v>0.67260375</v>
      </c>
      <c r="Q7107" s="2"/>
    </row>
    <row r="7108" customFormat="false" ht="15.75" hidden="true" customHeight="false" outlineLevel="0" collapsed="false">
      <c r="A7108" s="0" t="s">
        <v>645</v>
      </c>
      <c r="B7108" s="0" t="s">
        <v>646</v>
      </c>
      <c r="C7108" s="0" t="s">
        <v>7289</v>
      </c>
      <c r="D7108" s="0" t="n">
        <v>1949</v>
      </c>
      <c r="E7108" s="0" t="n">
        <v>31.266251</v>
      </c>
      <c r="F7108" s="0" t="n">
        <v>-103.393008</v>
      </c>
      <c r="G7108" s="0" t="n">
        <v>0.000501739634899999</v>
      </c>
      <c r="H7108" s="0" t="n">
        <v>1873.3</v>
      </c>
      <c r="I7108" s="0" t="n">
        <v>1.6015</v>
      </c>
      <c r="J7108" s="0" t="n">
        <v>2.72727</v>
      </c>
      <c r="K7108" s="0" t="n">
        <v>330</v>
      </c>
      <c r="L7108" s="0" t="s">
        <v>20</v>
      </c>
      <c r="M7108" s="0" t="n">
        <f aca="false">35.3*G7108</f>
        <v>0.01771140911197</v>
      </c>
      <c r="N7108" s="0" t="n">
        <f aca="false">M7108*1000/365</f>
        <v>0.0485244085259451</v>
      </c>
      <c r="O7108" s="0" t="n">
        <f aca="false">Table1[[#This Row],[Detection frequency 2021]]/100*365</f>
        <v>9.9545355</v>
      </c>
      <c r="P7108" s="0" t="n">
        <f aca="false">Table1[[#This Row],[Flared days/year]]/12</f>
        <v>0.829544625</v>
      </c>
      <c r="Q7108" s="2" t="n">
        <f aca="false">Table1[[#This Row],['#days per month]]-P7164</f>
        <v>0.122180708333333</v>
      </c>
    </row>
    <row r="7109" customFormat="false" ht="15.75" hidden="true" customHeight="false" outlineLevel="0" collapsed="false">
      <c r="A7109" s="0" t="s">
        <v>645</v>
      </c>
      <c r="B7109" s="0" t="s">
        <v>646</v>
      </c>
      <c r="C7109" s="0" t="s">
        <v>7290</v>
      </c>
      <c r="D7109" s="0" t="n">
        <v>1277</v>
      </c>
      <c r="E7109" s="0" t="n">
        <v>32.832355</v>
      </c>
      <c r="F7109" s="0" t="n">
        <v>-104.14138</v>
      </c>
      <c r="G7109" s="0" t="n">
        <v>0.0005013668518</v>
      </c>
      <c r="H7109" s="0" t="n">
        <v>1819</v>
      </c>
      <c r="I7109" s="0" t="n">
        <v>1.6015</v>
      </c>
      <c r="J7109" s="0" t="n">
        <v>2.37389</v>
      </c>
      <c r="K7109" s="0" t="n">
        <v>337</v>
      </c>
      <c r="L7109" s="0" t="s">
        <v>20</v>
      </c>
      <c r="M7109" s="0" t="n">
        <f aca="false">35.3*G7109</f>
        <v>0.01769824986854</v>
      </c>
      <c r="N7109" s="0" t="n">
        <f aca="false">M7109*1000/365</f>
        <v>0.0484883558042192</v>
      </c>
      <c r="O7109" s="0" t="n">
        <f aca="false">Table1[[#This Row],[Detection frequency 2021]]/100*365</f>
        <v>8.6646985</v>
      </c>
      <c r="P7109" s="0" t="n">
        <f aca="false">Table1[[#This Row],[Flared days/year]]/12</f>
        <v>0.722058208333333</v>
      </c>
      <c r="Q7109" s="2" t="n">
        <f aca="false">Table1[[#This Row],['#days per month]]-P7165</f>
        <v>0.0208080416666666</v>
      </c>
    </row>
    <row r="7110" customFormat="false" ht="15.75" hidden="true" customHeight="false" outlineLevel="0" collapsed="false">
      <c r="A7110" s="0" t="s">
        <v>645</v>
      </c>
      <c r="B7110" s="0" t="s">
        <v>646</v>
      </c>
      <c r="C7110" s="0" t="s">
        <v>7291</v>
      </c>
      <c r="D7110" s="0" t="n">
        <v>2288</v>
      </c>
      <c r="E7110" s="0" t="n">
        <v>31.0404859999999</v>
      </c>
      <c r="F7110" s="0" t="n">
        <v>-102.221413</v>
      </c>
      <c r="G7110" s="0" t="n">
        <v>0.0005005831267</v>
      </c>
      <c r="H7110" s="0" t="n">
        <v>1796.5</v>
      </c>
      <c r="I7110" s="0" t="n">
        <v>1.6015</v>
      </c>
      <c r="J7110" s="0" t="n">
        <v>3.31492</v>
      </c>
      <c r="K7110" s="0" t="n">
        <v>362</v>
      </c>
      <c r="L7110" s="0" t="s">
        <v>20</v>
      </c>
      <c r="M7110" s="0" t="n">
        <f aca="false">35.3*G7110</f>
        <v>0.01767058437251</v>
      </c>
      <c r="N7110" s="0" t="n">
        <f aca="false">M7110*1000/365</f>
        <v>0.0484125599246849</v>
      </c>
      <c r="O7110" s="0" t="n">
        <f aca="false">Table1[[#This Row],[Detection frequency 2021]]/100*365</f>
        <v>12.099458</v>
      </c>
      <c r="P7110" s="0" t="n">
        <f aca="false">Table1[[#This Row],[Flared days/year]]/12</f>
        <v>1.00828816666667</v>
      </c>
      <c r="Q7110" s="2" t="n">
        <f aca="false">Table1[[#This Row],['#days per month]]-P7166</f>
        <v>0.17209141666667</v>
      </c>
    </row>
    <row r="7111" customFormat="false" ht="15.75" hidden="true" customHeight="false" outlineLevel="0" collapsed="false">
      <c r="A7111" s="0" t="s">
        <v>645</v>
      </c>
      <c r="B7111" s="0" t="s">
        <v>646</v>
      </c>
      <c r="C7111" s="0" t="s">
        <v>7292</v>
      </c>
      <c r="D7111" s="0" t="n">
        <v>2972</v>
      </c>
      <c r="E7111" s="0" t="n">
        <v>28.504933</v>
      </c>
      <c r="F7111" s="0" t="n">
        <v>-99.0048449999999</v>
      </c>
      <c r="G7111" s="0" t="n">
        <v>0.0005003629792</v>
      </c>
      <c r="H7111" s="0" t="n">
        <v>1934.92</v>
      </c>
      <c r="I7111" s="0" t="n">
        <v>1.6015</v>
      </c>
      <c r="J7111" s="0" t="n">
        <v>2.83912</v>
      </c>
      <c r="K7111" s="0" t="n">
        <v>317</v>
      </c>
      <c r="L7111" s="0" t="s">
        <v>20</v>
      </c>
      <c r="M7111" s="0" t="n">
        <f aca="false">35.3*G7111</f>
        <v>0.01766281316576</v>
      </c>
      <c r="N7111" s="0" t="n">
        <f aca="false">M7111*1000/365</f>
        <v>0.0483912689472877</v>
      </c>
      <c r="O7111" s="0" t="n">
        <f aca="false">Table1[[#This Row],[Detection frequency 2021]]/100*365</f>
        <v>10.362788</v>
      </c>
      <c r="P7111" s="0" t="n">
        <f aca="false">Table1[[#This Row],[Flared days/year]]/12</f>
        <v>0.863565666666667</v>
      </c>
      <c r="Q7111" s="2" t="n">
        <f aca="false">Table1[[#This Row],['#days per month]]-P7167</f>
        <v>0.054613125</v>
      </c>
    </row>
    <row r="7112" customFormat="false" ht="15.75" hidden="true" customHeight="false" outlineLevel="0" collapsed="false">
      <c r="A7112" s="0" t="s">
        <v>24</v>
      </c>
      <c r="B7112" s="0" t="s">
        <v>25</v>
      </c>
      <c r="C7112" s="0" t="s">
        <v>7293</v>
      </c>
      <c r="D7112" s="0" t="n">
        <v>9441</v>
      </c>
      <c r="E7112" s="0" t="n">
        <v>65.845611</v>
      </c>
      <c r="F7112" s="0" t="n">
        <v>80.49659</v>
      </c>
      <c r="G7112" s="0" t="n">
        <v>0.0005003453674</v>
      </c>
      <c r="H7112" s="0" t="n">
        <v>1392.2</v>
      </c>
      <c r="I7112" s="0" t="n">
        <v>1.6015</v>
      </c>
      <c r="J7112" s="0" t="n">
        <v>1.25392</v>
      </c>
      <c r="K7112" s="0" t="n">
        <v>319</v>
      </c>
      <c r="L7112" s="0" t="s">
        <v>218</v>
      </c>
      <c r="M7112" s="0" t="n">
        <f aca="false">35.3*G7112</f>
        <v>0.01766219146922</v>
      </c>
      <c r="N7112" s="0" t="n">
        <f aca="false">M7112*1000/365</f>
        <v>0.0483895656690959</v>
      </c>
      <c r="O7112" s="0" t="n">
        <f aca="false">Table1[[#This Row],[Detection frequency 2021]]/100*365</f>
        <v>4.576808</v>
      </c>
      <c r="P7112" s="0" t="n">
        <f aca="false">Table1[[#This Row],[Flared days/year]]/12</f>
        <v>0.381400666666667</v>
      </c>
      <c r="Q7112" s="2" t="n">
        <f aca="false">Table1[[#This Row],['#days per month]]-P7168</f>
        <v>-0.994226541666667</v>
      </c>
    </row>
    <row r="7113" customFormat="false" ht="15.75" hidden="true" customHeight="false" outlineLevel="0" collapsed="false">
      <c r="A7113" s="0" t="s">
        <v>24</v>
      </c>
      <c r="B7113" s="0" t="s">
        <v>25</v>
      </c>
      <c r="C7113" s="0" t="s">
        <v>7294</v>
      </c>
      <c r="D7113" s="0" t="n">
        <v>10293</v>
      </c>
      <c r="E7113" s="0" t="n">
        <v>60.4539189999999</v>
      </c>
      <c r="F7113" s="0" t="n">
        <v>96.291547</v>
      </c>
      <c r="G7113" s="0" t="n">
        <v>0.0004984462283</v>
      </c>
      <c r="H7113" s="0" t="n">
        <v>1829.38</v>
      </c>
      <c r="I7113" s="0" t="n">
        <v>0.918447999999999</v>
      </c>
      <c r="J7113" s="0" t="n">
        <v>4.94297</v>
      </c>
      <c r="K7113" s="0" t="n">
        <v>263</v>
      </c>
      <c r="L7113" s="0" t="s">
        <v>20</v>
      </c>
      <c r="M7113" s="0" t="n">
        <f aca="false">35.3*G7113</f>
        <v>0.01759515185899</v>
      </c>
      <c r="N7113" s="0" t="n">
        <f aca="false">M7113*1000/365</f>
        <v>0.0482058955040822</v>
      </c>
      <c r="O7113" s="0" t="n">
        <f aca="false">Table1[[#This Row],[Detection frequency 2021]]/100*365</f>
        <v>18.0418405</v>
      </c>
      <c r="P7113" s="0" t="n">
        <f aca="false">Table1[[#This Row],[Flared days/year]]/12</f>
        <v>1.50348670833333</v>
      </c>
      <c r="Q7113" s="2" t="n">
        <f aca="false">Table1[[#This Row],['#days per month]]-P7169</f>
        <v>0.920152833333336</v>
      </c>
    </row>
    <row r="7114" customFormat="false" ht="15.75" hidden="true" customHeight="false" outlineLevel="0" collapsed="false">
      <c r="A7114" s="0" t="s">
        <v>645</v>
      </c>
      <c r="B7114" s="0" t="s">
        <v>646</v>
      </c>
      <c r="C7114" s="0" t="s">
        <v>7295</v>
      </c>
      <c r="D7114" s="0" t="n">
        <v>1327</v>
      </c>
      <c r="E7114" s="0" t="n">
        <v>31.656912</v>
      </c>
      <c r="F7114" s="0" t="n">
        <v>-104.074816</v>
      </c>
      <c r="G7114" s="0" t="n">
        <v>0.0004976889209</v>
      </c>
      <c r="H7114" s="0" t="n">
        <v>1806.4</v>
      </c>
      <c r="I7114" s="0" t="n">
        <v>1.6015</v>
      </c>
      <c r="J7114" s="0" t="n">
        <v>1.7341</v>
      </c>
      <c r="K7114" s="0" t="n">
        <v>346</v>
      </c>
      <c r="L7114" s="0" t="s">
        <v>20</v>
      </c>
      <c r="M7114" s="0" t="n">
        <f aca="false">35.3*G7114</f>
        <v>0.01756841890777</v>
      </c>
      <c r="N7114" s="0" t="n">
        <f aca="false">M7114*1000/365</f>
        <v>0.0481326545418356</v>
      </c>
      <c r="O7114" s="0" t="n">
        <f aca="false">Table1[[#This Row],[Detection frequency 2021]]/100*365</f>
        <v>6.329465</v>
      </c>
      <c r="P7114" s="0" t="n">
        <f aca="false">Table1[[#This Row],[Flared days/year]]/12</f>
        <v>0.527455416666667</v>
      </c>
      <c r="Q7114" s="2" t="n">
        <f aca="false">Table1[[#This Row],['#days per month]]-P7170</f>
        <v>0.078830875</v>
      </c>
    </row>
    <row r="7115" customFormat="false" ht="15.75" hidden="true" customHeight="false" outlineLevel="0" collapsed="false">
      <c r="A7115" s="0" t="s">
        <v>645</v>
      </c>
      <c r="B7115" s="0" t="s">
        <v>646</v>
      </c>
      <c r="C7115" s="0" t="s">
        <v>7296</v>
      </c>
      <c r="D7115" s="0" t="n">
        <v>2257</v>
      </c>
      <c r="E7115" s="0" t="n">
        <v>31.9290909999999</v>
      </c>
      <c r="F7115" s="0" t="n">
        <v>-102.324963</v>
      </c>
      <c r="G7115" s="0" t="n">
        <v>0.0004974100674</v>
      </c>
      <c r="H7115" s="0" t="n">
        <v>1858.88</v>
      </c>
      <c r="I7115" s="0" t="n">
        <v>1.6015</v>
      </c>
      <c r="J7115" s="0" t="n">
        <v>3.03951</v>
      </c>
      <c r="K7115" s="0" t="n">
        <v>329</v>
      </c>
      <c r="L7115" s="0" t="s">
        <v>20</v>
      </c>
      <c r="M7115" s="0" t="n">
        <f aca="false">35.3*G7115</f>
        <v>0.01755857537922</v>
      </c>
      <c r="N7115" s="0" t="n">
        <f aca="false">M7115*1000/365</f>
        <v>0.0481056859704658</v>
      </c>
      <c r="O7115" s="0" t="n">
        <f aca="false">Table1[[#This Row],[Detection frequency 2021]]/100*365</f>
        <v>11.0942115</v>
      </c>
      <c r="P7115" s="0" t="n">
        <f aca="false">Table1[[#This Row],[Flared days/year]]/12</f>
        <v>0.924517625</v>
      </c>
      <c r="Q7115" s="2" t="n">
        <f aca="false">Table1[[#This Row],['#days per month]]-P7171</f>
        <v>0.0636681666666665</v>
      </c>
    </row>
    <row r="7116" customFormat="false" ht="15.75" hidden="true" customHeight="false" outlineLevel="0" collapsed="false">
      <c r="A7116" s="0" t="s">
        <v>645</v>
      </c>
      <c r="B7116" s="0" t="s">
        <v>646</v>
      </c>
      <c r="C7116" s="0" t="s">
        <v>7297</v>
      </c>
      <c r="D7116" s="0" t="n">
        <v>870</v>
      </c>
      <c r="E7116" s="0" t="n">
        <v>47.8481419999999</v>
      </c>
      <c r="F7116" s="0" t="n">
        <v>-102.760253</v>
      </c>
      <c r="G7116" s="0" t="n">
        <v>0.0004973102672</v>
      </c>
      <c r="H7116" s="0" t="n">
        <v>1945.55</v>
      </c>
      <c r="I7116" s="0" t="n">
        <v>1.76105999999999</v>
      </c>
      <c r="J7116" s="0" t="n">
        <v>2.66272</v>
      </c>
      <c r="K7116" s="0" t="n">
        <v>338</v>
      </c>
      <c r="L7116" s="0" t="s">
        <v>20</v>
      </c>
      <c r="M7116" s="0" t="n">
        <f aca="false">35.3*G7116</f>
        <v>0.01755505243216</v>
      </c>
      <c r="N7116" s="0" t="n">
        <f aca="false">M7116*1000/365</f>
        <v>0.0480960340607123</v>
      </c>
      <c r="O7116" s="0" t="n">
        <f aca="false">Table1[[#This Row],[Detection frequency 2021]]/100*365</f>
        <v>9.718928</v>
      </c>
      <c r="P7116" s="0" t="n">
        <f aca="false">Table1[[#This Row],[Flared days/year]]/12</f>
        <v>0.809910666666667</v>
      </c>
      <c r="Q7116" s="2" t="n">
        <f aca="false">Table1[[#This Row],['#days per month]]-P7172</f>
        <v>0.372890083333333</v>
      </c>
    </row>
    <row r="7117" customFormat="false" ht="15.75" hidden="true" customHeight="false" outlineLevel="0" collapsed="false">
      <c r="A7117" s="0" t="s">
        <v>24</v>
      </c>
      <c r="B7117" s="0" t="s">
        <v>25</v>
      </c>
      <c r="C7117" s="0" t="s">
        <v>7298</v>
      </c>
      <c r="D7117" s="0" t="n">
        <v>7082</v>
      </c>
      <c r="E7117" s="0" t="n">
        <v>57.004424</v>
      </c>
      <c r="F7117" s="0" t="n">
        <v>56.803612</v>
      </c>
      <c r="G7117" s="0" t="n">
        <v>0.0004972280788</v>
      </c>
      <c r="H7117" s="0" t="n">
        <v>1904.29</v>
      </c>
      <c r="I7117" s="0" t="n">
        <v>1.6015</v>
      </c>
      <c r="J7117" s="0" t="n">
        <v>2.30769</v>
      </c>
      <c r="K7117" s="0" t="n">
        <v>260</v>
      </c>
      <c r="L7117" s="0" t="s">
        <v>20</v>
      </c>
      <c r="M7117" s="0" t="n">
        <f aca="false">35.3*G7117</f>
        <v>0.01755215118164</v>
      </c>
      <c r="N7117" s="0" t="n">
        <f aca="false">M7117*1000/365</f>
        <v>0.0480880854291507</v>
      </c>
      <c r="O7117" s="0" t="n">
        <f aca="false">Table1[[#This Row],[Detection frequency 2021]]/100*365</f>
        <v>8.4230685</v>
      </c>
      <c r="P7117" s="0" t="n">
        <f aca="false">Table1[[#This Row],[Flared days/year]]/12</f>
        <v>0.701922375</v>
      </c>
      <c r="Q7117" s="2" t="n">
        <f aca="false">Table1[[#This Row],['#days per month]]-P7173</f>
        <v>-0.735085666666666</v>
      </c>
    </row>
    <row r="7118" customFormat="false" ht="15.75" hidden="true" customHeight="false" outlineLevel="0" collapsed="false">
      <c r="A7118" s="0" t="s">
        <v>78</v>
      </c>
      <c r="B7118" s="0" t="s">
        <v>79</v>
      </c>
      <c r="C7118" s="0" t="s">
        <v>7299</v>
      </c>
      <c r="D7118" s="0" t="n">
        <v>8566</v>
      </c>
      <c r="E7118" s="0" t="n">
        <v>21.44584</v>
      </c>
      <c r="F7118" s="0" t="n">
        <v>56.5579849999999</v>
      </c>
      <c r="G7118" s="0" t="n">
        <v>0.000659497333399999</v>
      </c>
      <c r="H7118" s="0" t="n">
        <v>1619.89</v>
      </c>
      <c r="I7118" s="0" t="n">
        <v>1.6015</v>
      </c>
      <c r="J7118" s="0" t="n">
        <v>1.37741</v>
      </c>
      <c r="K7118" s="0" t="n">
        <v>363</v>
      </c>
      <c r="L7118" s="0" t="s">
        <v>20</v>
      </c>
      <c r="M7118" s="0" t="n">
        <f aca="false">35.3*G7118</f>
        <v>0.02328025586902</v>
      </c>
      <c r="N7118" s="0" t="n">
        <f aca="false">M7118*1000/365</f>
        <v>0.0637815229288218</v>
      </c>
      <c r="O7118" s="0" t="n">
        <f aca="false">Table1[[#This Row],[Detection frequency 2021]]/100*365</f>
        <v>5.0275465</v>
      </c>
      <c r="P7118" s="0" t="n">
        <f aca="false">Table1[[#This Row],[Flared days/year]]/12</f>
        <v>0.418962208333333</v>
      </c>
      <c r="Q7118" s="2" t="n">
        <f aca="false">Table1[[#This Row],['#days per month]]-P7174</f>
        <v>-0.232824374999997</v>
      </c>
    </row>
    <row r="7119" customFormat="false" ht="15.75" hidden="true" customHeight="false" outlineLevel="0" collapsed="false">
      <c r="A7119" s="0" t="s">
        <v>645</v>
      </c>
      <c r="B7119" s="0" t="s">
        <v>646</v>
      </c>
      <c r="C7119" s="0" t="s">
        <v>7300</v>
      </c>
      <c r="D7119" s="0" t="n">
        <v>889</v>
      </c>
      <c r="E7119" s="0" t="n">
        <v>47.874952</v>
      </c>
      <c r="F7119" s="0" t="n">
        <v>-102.738945</v>
      </c>
      <c r="G7119" s="0" t="n">
        <v>0.0004965265421</v>
      </c>
      <c r="H7119" s="0" t="n">
        <v>1950.33</v>
      </c>
      <c r="I7119" s="0" t="n">
        <v>1.71488</v>
      </c>
      <c r="J7119" s="0" t="n">
        <v>2.08955</v>
      </c>
      <c r="K7119" s="0" t="n">
        <v>335</v>
      </c>
      <c r="L7119" s="0" t="s">
        <v>20</v>
      </c>
      <c r="M7119" s="0" t="n">
        <f aca="false">35.3*G7119</f>
        <v>0.01752738693613</v>
      </c>
      <c r="N7119" s="0" t="n">
        <f aca="false">M7119*1000/365</f>
        <v>0.0480202381811781</v>
      </c>
      <c r="O7119" s="0" t="n">
        <f aca="false">Table1[[#This Row],[Detection frequency 2021]]/100*365</f>
        <v>7.6268575</v>
      </c>
      <c r="P7119" s="0" t="n">
        <f aca="false">Table1[[#This Row],[Flared days/year]]/12</f>
        <v>0.635571458333333</v>
      </c>
      <c r="Q7119" s="2" t="n">
        <f aca="false">Table1[[#This Row],['#days per month]]-P7175</f>
        <v>-0.3897105</v>
      </c>
    </row>
    <row r="7120" customFormat="false" ht="15.75" hidden="true" customHeight="false" outlineLevel="0" collapsed="false">
      <c r="A7120" s="0" t="s">
        <v>24</v>
      </c>
      <c r="B7120" s="0" t="s">
        <v>25</v>
      </c>
      <c r="C7120" s="0" t="s">
        <v>7301</v>
      </c>
      <c r="D7120" s="0" t="n">
        <v>6431</v>
      </c>
      <c r="E7120" s="0" t="n">
        <v>67.253241</v>
      </c>
      <c r="F7120" s="0" t="n">
        <v>55.7134329999999</v>
      </c>
      <c r="G7120" s="0" t="n">
        <v>0.0004964502243</v>
      </c>
      <c r="H7120" s="0" t="n">
        <v>1960.67</v>
      </c>
      <c r="I7120" s="0" t="n">
        <v>1.6015</v>
      </c>
      <c r="J7120" s="0" t="n">
        <v>3.94264999999999</v>
      </c>
      <c r="K7120" s="0" t="n">
        <v>279</v>
      </c>
      <c r="L7120" s="0" t="s">
        <v>20</v>
      </c>
      <c r="M7120" s="0" t="n">
        <f aca="false">35.3*G7120</f>
        <v>0.01752469291779</v>
      </c>
      <c r="N7120" s="0" t="n">
        <f aca="false">M7120*1000/365</f>
        <v>0.0480128573090137</v>
      </c>
      <c r="O7120" s="0" t="n">
        <f aca="false">Table1[[#This Row],[Detection frequency 2021]]/100*365</f>
        <v>14.3906725</v>
      </c>
      <c r="P7120" s="0" t="n">
        <f aca="false">Table1[[#This Row],[Flared days/year]]/12</f>
        <v>1.19922270833333</v>
      </c>
      <c r="Q7120" s="2" t="n">
        <f aca="false">Table1[[#This Row],['#days per month]]-P7176</f>
        <v>0.173940749999997</v>
      </c>
    </row>
    <row r="7121" customFormat="false" ht="15.75" hidden="true" customHeight="false" outlineLevel="0" collapsed="false">
      <c r="A7121" s="0" t="s">
        <v>24</v>
      </c>
      <c r="B7121" s="0" t="s">
        <v>25</v>
      </c>
      <c r="C7121" s="0" t="s">
        <v>7302</v>
      </c>
      <c r="D7121" s="0" t="n">
        <v>9315</v>
      </c>
      <c r="E7121" s="0" t="n">
        <v>60.9018589999999</v>
      </c>
      <c r="F7121" s="0" t="n">
        <v>78.882021</v>
      </c>
      <c r="G7121" s="0" t="n">
        <v>0.0004964384831</v>
      </c>
      <c r="H7121" s="0" t="n">
        <v>1583.38</v>
      </c>
      <c r="I7121" s="0" t="n">
        <v>1.44427</v>
      </c>
      <c r="J7121" s="0" t="n">
        <v>1.88679</v>
      </c>
      <c r="K7121" s="0" t="n">
        <v>265</v>
      </c>
      <c r="L7121" s="0" t="s">
        <v>20</v>
      </c>
      <c r="M7121" s="0" t="n">
        <f aca="false">35.3*G7121</f>
        <v>0.01752427845343</v>
      </c>
      <c r="N7121" s="0" t="n">
        <f aca="false">M7121*1000/365</f>
        <v>0.0480117217902192</v>
      </c>
      <c r="O7121" s="0" t="n">
        <f aca="false">Table1[[#This Row],[Detection frequency 2021]]/100*365</f>
        <v>6.8867835</v>
      </c>
      <c r="P7121" s="0" t="n">
        <f aca="false">Table1[[#This Row],[Flared days/year]]/12</f>
        <v>0.573898625</v>
      </c>
      <c r="Q7121" s="2" t="n">
        <f aca="false">Table1[[#This Row],['#days per month]]-P7177</f>
        <v>0.269731958333333</v>
      </c>
    </row>
    <row r="7122" customFormat="false" ht="15.75" hidden="true" customHeight="false" outlineLevel="0" collapsed="false">
      <c r="A7122" s="0" t="s">
        <v>645</v>
      </c>
      <c r="B7122" s="0" t="s">
        <v>646</v>
      </c>
      <c r="C7122" s="0" t="s">
        <v>7303</v>
      </c>
      <c r="D7122" s="0" t="n">
        <v>3619</v>
      </c>
      <c r="E7122" s="0" t="n">
        <v>27.883353</v>
      </c>
      <c r="F7122" s="0" t="n">
        <v>-90.901896</v>
      </c>
      <c r="G7122" s="0" t="n">
        <v>0.0004961332119</v>
      </c>
      <c r="H7122" s="0" t="n">
        <v>1637.86</v>
      </c>
      <c r="I7122" s="0" t="n">
        <v>1.6015</v>
      </c>
      <c r="J7122" s="0" t="n">
        <v>2.38095</v>
      </c>
      <c r="K7122" s="0" t="n">
        <v>210</v>
      </c>
      <c r="L7122" s="0" t="s">
        <v>20</v>
      </c>
      <c r="M7122" s="0" t="n">
        <f aca="false">35.3*G7122</f>
        <v>0.01751350238007</v>
      </c>
      <c r="N7122" s="0" t="n">
        <f aca="false">M7122*1000/365</f>
        <v>0.0479821983015616</v>
      </c>
      <c r="O7122" s="0" t="n">
        <f aca="false">Table1[[#This Row],[Detection frequency 2021]]/100*365</f>
        <v>8.6904675</v>
      </c>
      <c r="P7122" s="0" t="n">
        <f aca="false">Table1[[#This Row],[Flared days/year]]/12</f>
        <v>0.724205625</v>
      </c>
      <c r="Q7122" s="2" t="n">
        <f aca="false">Table1[[#This Row],['#days per month]]-P7178</f>
        <v>-0.275794</v>
      </c>
    </row>
    <row r="7123" customFormat="false" ht="15.75" hidden="true" customHeight="false" outlineLevel="0" collapsed="false">
      <c r="A7123" s="0" t="s">
        <v>715</v>
      </c>
      <c r="B7123" s="0" t="s">
        <v>716</v>
      </c>
      <c r="C7123" s="0" t="s">
        <v>7304</v>
      </c>
      <c r="D7123" s="0" t="n">
        <v>7134</v>
      </c>
      <c r="E7123" s="0" t="n">
        <v>44.079226</v>
      </c>
      <c r="F7123" s="0" t="n">
        <v>58.662511</v>
      </c>
      <c r="G7123" s="0" t="n">
        <v>0.0004960627647</v>
      </c>
      <c r="H7123" s="0" t="n">
        <v>1810</v>
      </c>
      <c r="I7123" s="0" t="n">
        <v>1.6015</v>
      </c>
      <c r="J7123" s="0" t="n">
        <v>1.61289999999999</v>
      </c>
      <c r="K7123" s="0" t="n">
        <v>186</v>
      </c>
      <c r="L7123" s="0" t="s">
        <v>20</v>
      </c>
      <c r="M7123" s="0" t="n">
        <f aca="false">35.3*G7123</f>
        <v>0.01751101559391</v>
      </c>
      <c r="N7123" s="0" t="n">
        <f aca="false">M7123*1000/365</f>
        <v>0.0479753851887945</v>
      </c>
      <c r="O7123" s="0" t="n">
        <f aca="false">Table1[[#This Row],[Detection frequency 2021]]/100*365</f>
        <v>5.88708499999996</v>
      </c>
      <c r="P7123" s="0" t="n">
        <f aca="false">Table1[[#This Row],[Flared days/year]]/12</f>
        <v>0.490590416666664</v>
      </c>
      <c r="Q7123" s="2" t="n">
        <f aca="false">Table1[[#This Row],['#days per month]]-P7179</f>
        <v>0.0795547916666636</v>
      </c>
    </row>
    <row r="7124" customFormat="false" ht="15.75" hidden="true" customHeight="false" outlineLevel="0" collapsed="false">
      <c r="A7124" s="0" t="s">
        <v>161</v>
      </c>
      <c r="B7124" s="0" t="s">
        <v>162</v>
      </c>
      <c r="C7124" s="0" t="s">
        <v>7305</v>
      </c>
      <c r="D7124" s="0" t="n">
        <v>10091</v>
      </c>
      <c r="E7124" s="0" t="n">
        <v>39.257635</v>
      </c>
      <c r="F7124" s="0" t="n">
        <v>83.561353</v>
      </c>
      <c r="G7124" s="0" t="n">
        <v>0.0004952995867</v>
      </c>
      <c r="H7124" s="0" t="n">
        <v>1828.62</v>
      </c>
      <c r="I7124" s="0" t="n">
        <v>1.6015</v>
      </c>
      <c r="J7124" s="0" t="n">
        <v>2.91545</v>
      </c>
      <c r="K7124" s="0" t="n">
        <v>343</v>
      </c>
      <c r="L7124" s="0" t="s">
        <v>20</v>
      </c>
      <c r="M7124" s="0" t="n">
        <f aca="false">35.3*G7124</f>
        <v>0.01748407541051</v>
      </c>
      <c r="N7124" s="0" t="n">
        <f aca="false">M7124*1000/365</f>
        <v>0.0479015764671507</v>
      </c>
      <c r="O7124" s="0" t="n">
        <f aca="false">Table1[[#This Row],[Detection frequency 2021]]/100*365</f>
        <v>10.6413925</v>
      </c>
      <c r="P7124" s="0" t="n">
        <f aca="false">Table1[[#This Row],[Flared days/year]]/12</f>
        <v>0.886782708333333</v>
      </c>
      <c r="Q7124" s="2" t="n">
        <f aca="false">Table1[[#This Row],['#days per month]]-P7180</f>
        <v>-0.177356541666667</v>
      </c>
    </row>
    <row r="7125" customFormat="false" ht="15.75" hidden="true" customHeight="false" outlineLevel="0" collapsed="false">
      <c r="A7125" s="0" t="s">
        <v>24</v>
      </c>
      <c r="B7125" s="0" t="s">
        <v>25</v>
      </c>
      <c r="C7125" s="0" t="s">
        <v>7306</v>
      </c>
      <c r="D7125" s="0" t="n">
        <v>10439</v>
      </c>
      <c r="E7125" s="0" t="n">
        <v>58.0248699999999</v>
      </c>
      <c r="F7125" s="0" t="n">
        <v>106.862498</v>
      </c>
      <c r="G7125" s="0" t="n">
        <v>0.0004952262042</v>
      </c>
      <c r="H7125" s="0" t="n">
        <v>1810</v>
      </c>
      <c r="I7125" s="0" t="n">
        <v>1.6015</v>
      </c>
      <c r="J7125" s="0" t="n">
        <v>7.91366999999999</v>
      </c>
      <c r="K7125" s="0" t="n">
        <v>278</v>
      </c>
      <c r="L7125" s="0" t="s">
        <v>20</v>
      </c>
      <c r="M7125" s="0" t="n">
        <f aca="false">35.3*G7125</f>
        <v>0.01748148500826</v>
      </c>
      <c r="N7125" s="0" t="n">
        <f aca="false">M7125*1000/365</f>
        <v>0.0478944794746849</v>
      </c>
      <c r="O7125" s="0" t="n">
        <f aca="false">Table1[[#This Row],[Detection frequency 2021]]/100*365</f>
        <v>28.8848955</v>
      </c>
      <c r="P7125" s="0" t="n">
        <f aca="false">Table1[[#This Row],[Flared days/year]]/12</f>
        <v>2.407074625</v>
      </c>
      <c r="Q7125" s="2" t="n">
        <f aca="false">Table1[[#This Row],['#days per month]]-P7181</f>
        <v>1.6626115</v>
      </c>
    </row>
    <row r="7126" customFormat="false" ht="15.75" hidden="true" customHeight="false" outlineLevel="0" collapsed="false">
      <c r="A7126" s="0" t="s">
        <v>24</v>
      </c>
      <c r="B7126" s="0" t="s">
        <v>25</v>
      </c>
      <c r="C7126" s="0" t="s">
        <v>7307</v>
      </c>
      <c r="D7126" s="0" t="n">
        <v>10416</v>
      </c>
      <c r="E7126" s="0" t="n">
        <v>58.083791</v>
      </c>
      <c r="F7126" s="0" t="n">
        <v>106.578886</v>
      </c>
      <c r="G7126" s="0" t="n">
        <v>0.0004942428787</v>
      </c>
      <c r="H7126" s="0" t="n">
        <v>1619.75</v>
      </c>
      <c r="I7126" s="0" t="n">
        <v>1.6015</v>
      </c>
      <c r="J7126" s="0" t="n">
        <v>4.48718</v>
      </c>
      <c r="K7126" s="0" t="n">
        <v>312</v>
      </c>
      <c r="L7126" s="0" t="s">
        <v>20</v>
      </c>
      <c r="M7126" s="0" t="n">
        <f aca="false">35.3*G7126</f>
        <v>0.01744677361811</v>
      </c>
      <c r="N7126" s="0" t="n">
        <f aca="false">M7126*1000/365</f>
        <v>0.0477993797756438</v>
      </c>
      <c r="O7126" s="0" t="n">
        <f aca="false">Table1[[#This Row],[Detection frequency 2021]]/100*365</f>
        <v>16.378207</v>
      </c>
      <c r="P7126" s="0" t="n">
        <f aca="false">Table1[[#This Row],[Flared days/year]]/12</f>
        <v>1.36485058333333</v>
      </c>
      <c r="Q7126" s="2" t="n">
        <f aca="false">Table1[[#This Row],['#days per month]]-P7182</f>
        <v>0.824909125</v>
      </c>
    </row>
    <row r="7127" customFormat="false" ht="15.75" hidden="true" customHeight="false" outlineLevel="0" collapsed="false">
      <c r="A7127" s="0" t="s">
        <v>645</v>
      </c>
      <c r="B7127" s="0" t="s">
        <v>646</v>
      </c>
      <c r="C7127" s="0" t="s">
        <v>7308</v>
      </c>
      <c r="D7127" s="0" t="n">
        <v>3537</v>
      </c>
      <c r="E7127" s="0" t="n">
        <v>26.939876</v>
      </c>
      <c r="F7127" s="0" t="n">
        <v>-94.68952</v>
      </c>
      <c r="G7127" s="0" t="n">
        <v>0.0004941841727</v>
      </c>
      <c r="H7127" s="0" t="n">
        <v>1738.97</v>
      </c>
      <c r="I7127" s="0" t="n">
        <v>1.6015</v>
      </c>
      <c r="J7127" s="0" t="n">
        <v>2.47525</v>
      </c>
      <c r="K7127" s="0" t="n">
        <v>202</v>
      </c>
      <c r="L7127" s="0" t="s">
        <v>20</v>
      </c>
      <c r="M7127" s="0" t="n">
        <f aca="false">35.3*G7127</f>
        <v>0.01744470129631</v>
      </c>
      <c r="N7127" s="0" t="n">
        <f aca="false">M7127*1000/365</f>
        <v>0.0477937021816712</v>
      </c>
      <c r="O7127" s="0" t="n">
        <f aca="false">Table1[[#This Row],[Detection frequency 2021]]/100*365</f>
        <v>9.0346625</v>
      </c>
      <c r="P7127" s="0" t="n">
        <f aca="false">Table1[[#This Row],[Flared days/year]]/12</f>
        <v>0.752888541666667</v>
      </c>
      <c r="Q7127" s="2" t="n">
        <f aca="false">Table1[[#This Row],['#days per month]]-P7183</f>
        <v>0.34406116666667</v>
      </c>
    </row>
    <row r="7128" customFormat="false" ht="15.75" hidden="true" customHeight="false" outlineLevel="0" collapsed="false">
      <c r="A7128" s="0" t="s">
        <v>598</v>
      </c>
      <c r="B7128" s="0" t="s">
        <v>599</v>
      </c>
      <c r="C7128" s="0" t="s">
        <v>7309</v>
      </c>
      <c r="D7128" s="0" t="n">
        <v>44</v>
      </c>
      <c r="E7128" s="0" t="n">
        <v>56.793566</v>
      </c>
      <c r="F7128" s="0" t="n">
        <v>-122.128552</v>
      </c>
      <c r="G7128" s="0" t="n">
        <v>0.0004938759662</v>
      </c>
      <c r="H7128" s="0" t="n">
        <v>1767</v>
      </c>
      <c r="I7128" s="0" t="n">
        <v>1.6015</v>
      </c>
      <c r="J7128" s="0" t="n">
        <v>1.875</v>
      </c>
      <c r="K7128" s="0" t="n">
        <v>320</v>
      </c>
      <c r="L7128" s="0" t="s">
        <v>20</v>
      </c>
      <c r="M7128" s="0" t="n">
        <f aca="false">35.3*G7128</f>
        <v>0.01743382160686</v>
      </c>
      <c r="N7128" s="0" t="n">
        <f aca="false">M7128*1000/365</f>
        <v>0.0477638948133151</v>
      </c>
      <c r="O7128" s="0" t="n">
        <f aca="false">Table1[[#This Row],[Detection frequency 2021]]/100*365</f>
        <v>6.84375</v>
      </c>
      <c r="P7128" s="0" t="n">
        <f aca="false">Table1[[#This Row],[Flared days/year]]/12</f>
        <v>0.5703125</v>
      </c>
      <c r="Q7128" s="2" t="n">
        <f aca="false">Table1[[#This Row],['#days per month]]-P7184</f>
        <v>0.124319000000003</v>
      </c>
    </row>
    <row r="7129" customFormat="false" ht="15.75" hidden="true" customHeight="false" outlineLevel="0" collapsed="false">
      <c r="A7129" s="0" t="s">
        <v>24</v>
      </c>
      <c r="B7129" s="0" t="s">
        <v>25</v>
      </c>
      <c r="C7129" s="0" t="s">
        <v>7310</v>
      </c>
      <c r="D7129" s="0" t="n">
        <v>8820</v>
      </c>
      <c r="E7129" s="0" t="n">
        <v>61.799864</v>
      </c>
      <c r="F7129" s="0" t="n">
        <v>72.212919</v>
      </c>
      <c r="G7129" s="0" t="n">
        <v>0.0004933270651</v>
      </c>
      <c r="H7129" s="0" t="n">
        <v>1856.34</v>
      </c>
      <c r="I7129" s="0" t="n">
        <v>1.6015</v>
      </c>
      <c r="J7129" s="0" t="n">
        <v>4.25532</v>
      </c>
      <c r="K7129" s="0" t="n">
        <v>188</v>
      </c>
      <c r="L7129" s="0" t="s">
        <v>20</v>
      </c>
      <c r="M7129" s="0" t="n">
        <f aca="false">35.3*G7129</f>
        <v>0.01741444539803</v>
      </c>
      <c r="N7129" s="0" t="n">
        <f aca="false">M7129*1000/365</f>
        <v>0.0477108093096712</v>
      </c>
      <c r="O7129" s="0" t="n">
        <f aca="false">Table1[[#This Row],[Detection frequency 2021]]/100*365</f>
        <v>15.531918</v>
      </c>
      <c r="P7129" s="0" t="n">
        <f aca="false">Table1[[#This Row],[Flared days/year]]/12</f>
        <v>1.2943265</v>
      </c>
      <c r="Q7129" s="2" t="n">
        <f aca="false">Table1[[#This Row],['#days per month]]-P7185</f>
        <v>-0.150039333333333</v>
      </c>
    </row>
    <row r="7130" customFormat="false" ht="15.75" hidden="true" customHeight="false" outlineLevel="0" collapsed="false">
      <c r="A7130" s="0" t="s">
        <v>645</v>
      </c>
      <c r="B7130" s="0" t="s">
        <v>646</v>
      </c>
      <c r="C7130" s="0" t="s">
        <v>7311</v>
      </c>
      <c r="D7130" s="0" t="n">
        <v>2495</v>
      </c>
      <c r="E7130" s="0" t="n">
        <v>31.8341039999999</v>
      </c>
      <c r="F7130" s="0" t="n">
        <v>-101.818115</v>
      </c>
      <c r="G7130" s="0" t="n">
        <v>0.000493048211599999</v>
      </c>
      <c r="H7130" s="0" t="n">
        <v>1840.46</v>
      </c>
      <c r="I7130" s="0" t="n">
        <v>1.6015</v>
      </c>
      <c r="J7130" s="0" t="n">
        <v>1.43678</v>
      </c>
      <c r="K7130" s="0" t="n">
        <v>348</v>
      </c>
      <c r="L7130" s="0" t="s">
        <v>20</v>
      </c>
      <c r="M7130" s="0" t="n">
        <f aca="false">35.3*G7130</f>
        <v>0.01740460186948</v>
      </c>
      <c r="N7130" s="0" t="n">
        <f aca="false">M7130*1000/365</f>
        <v>0.0476838407383013</v>
      </c>
      <c r="O7130" s="0" t="n">
        <f aca="false">Table1[[#This Row],[Detection frequency 2021]]/100*365</f>
        <v>5.244247</v>
      </c>
      <c r="P7130" s="0" t="n">
        <f aca="false">Table1[[#This Row],[Flared days/year]]/12</f>
        <v>0.437020583333333</v>
      </c>
      <c r="Q7130" s="2" t="n">
        <f aca="false">Table1[[#This Row],['#days per month]]-P7186</f>
        <v>-0.949757375</v>
      </c>
    </row>
    <row r="7131" customFormat="false" ht="15.75" hidden="true" customHeight="false" outlineLevel="0" collapsed="false">
      <c r="A7131" s="0" t="s">
        <v>645</v>
      </c>
      <c r="B7131" s="0" t="s">
        <v>646</v>
      </c>
      <c r="C7131" s="0" t="s">
        <v>7312</v>
      </c>
      <c r="D7131" s="0" t="n">
        <v>998</v>
      </c>
      <c r="E7131" s="0" t="n">
        <v>47.770903</v>
      </c>
      <c r="F7131" s="0" t="n">
        <v>-102.599804</v>
      </c>
      <c r="G7131" s="0" t="n">
        <v>0.0004927546816</v>
      </c>
      <c r="H7131" s="0" t="n">
        <v>1896.9</v>
      </c>
      <c r="I7131" s="0" t="n">
        <v>1.6015</v>
      </c>
      <c r="J7131" s="0" t="n">
        <v>3.84615</v>
      </c>
      <c r="K7131" s="0" t="n">
        <v>338</v>
      </c>
      <c r="L7131" s="0" t="s">
        <v>20</v>
      </c>
      <c r="M7131" s="0" t="n">
        <f aca="false">35.3*G7131</f>
        <v>0.01739424026048</v>
      </c>
      <c r="N7131" s="0" t="n">
        <f aca="false">M7131*1000/365</f>
        <v>0.0476554527684384</v>
      </c>
      <c r="O7131" s="0" t="n">
        <f aca="false">Table1[[#This Row],[Detection frequency 2021]]/100*365</f>
        <v>14.0384475</v>
      </c>
      <c r="P7131" s="0" t="n">
        <f aca="false">Table1[[#This Row],[Flared days/year]]/12</f>
        <v>1.169870625</v>
      </c>
      <c r="Q7131" s="2" t="n">
        <f aca="false">Table1[[#This Row],['#days per month]]-P7187</f>
        <v>0.855487</v>
      </c>
    </row>
    <row r="7132" customFormat="false" ht="15.75" hidden="true" customHeight="false" outlineLevel="0" collapsed="false">
      <c r="A7132" s="0" t="s">
        <v>726</v>
      </c>
      <c r="B7132" s="0" t="s">
        <v>727</v>
      </c>
      <c r="C7132" s="0" t="s">
        <v>7313</v>
      </c>
      <c r="D7132" s="0" t="n">
        <v>4967</v>
      </c>
      <c r="E7132" s="0" t="n">
        <v>57.959927</v>
      </c>
      <c r="F7132" s="0" t="n">
        <v>-0.918727</v>
      </c>
      <c r="G7132" s="0" t="n">
        <v>0.0004915658851</v>
      </c>
      <c r="H7132" s="0" t="n">
        <v>1765.61</v>
      </c>
      <c r="I7132" s="0" t="n">
        <v>1.6015</v>
      </c>
      <c r="J7132" s="0" t="n">
        <v>3.03029999999999</v>
      </c>
      <c r="K7132" s="0" t="n">
        <v>132</v>
      </c>
      <c r="L7132" s="0" t="s">
        <v>20</v>
      </c>
      <c r="M7132" s="0" t="n">
        <f aca="false">35.3*G7132</f>
        <v>0.01735227574403</v>
      </c>
      <c r="N7132" s="0" t="n">
        <f aca="false">M7132*1000/365</f>
        <v>0.0475404814904932</v>
      </c>
      <c r="O7132" s="0" t="n">
        <f aca="false">Table1[[#This Row],[Detection frequency 2021]]/100*365</f>
        <v>11.060595</v>
      </c>
      <c r="P7132" s="0" t="n">
        <f aca="false">Table1[[#This Row],[Flared days/year]]/12</f>
        <v>0.921716249999997</v>
      </c>
      <c r="Q7132" s="2" t="n">
        <f aca="false">Table1[[#This Row],['#days per month]]-P7188</f>
        <v>0.513986916666664</v>
      </c>
    </row>
    <row r="7133" customFormat="false" ht="15.75" hidden="true" customHeight="false" outlineLevel="0" collapsed="false">
      <c r="A7133" s="0" t="s">
        <v>612</v>
      </c>
      <c r="B7133" s="0" t="s">
        <v>613</v>
      </c>
      <c r="C7133" s="0" t="s">
        <v>7314</v>
      </c>
      <c r="D7133" s="0" t="n">
        <v>11684</v>
      </c>
      <c r="E7133" s="0" t="n">
        <v>8.859108</v>
      </c>
      <c r="F7133" s="0" t="n">
        <v>101.267102</v>
      </c>
      <c r="G7133" s="0" t="n">
        <v>0.0004913633494</v>
      </c>
      <c r="H7133" s="0" t="n">
        <v>1667.29</v>
      </c>
      <c r="I7133" s="0" t="n">
        <v>1.6015</v>
      </c>
      <c r="J7133" s="0" t="n">
        <v>4.44444</v>
      </c>
      <c r="K7133" s="0" t="n">
        <v>90</v>
      </c>
      <c r="L7133" s="0" t="s">
        <v>20</v>
      </c>
      <c r="M7133" s="0" t="n">
        <f aca="false">35.3*G7133</f>
        <v>0.01734512623382</v>
      </c>
      <c r="N7133" s="0" t="n">
        <f aca="false">M7133*1000/365</f>
        <v>0.0475208937912877</v>
      </c>
      <c r="O7133" s="0" t="n">
        <f aca="false">Table1[[#This Row],[Detection frequency 2021]]/100*365</f>
        <v>16.222206</v>
      </c>
      <c r="P7133" s="0" t="n">
        <f aca="false">Table1[[#This Row],[Flared days/year]]/12</f>
        <v>1.3518505</v>
      </c>
      <c r="Q7133" s="2" t="n">
        <f aca="false">Table1[[#This Row],['#days per month]]-P7189</f>
        <v>0.574151083333333</v>
      </c>
    </row>
    <row r="7134" customFormat="false" ht="15.75" hidden="true" customHeight="false" outlineLevel="0" collapsed="false">
      <c r="A7134" s="0" t="s">
        <v>543</v>
      </c>
      <c r="B7134" s="0" t="s">
        <v>544</v>
      </c>
      <c r="C7134" s="0" t="s">
        <v>7315</v>
      </c>
      <c r="D7134" s="0" t="n">
        <v>12106</v>
      </c>
      <c r="E7134" s="0" t="n">
        <v>-20.783289</v>
      </c>
      <c r="F7134" s="0" t="n">
        <v>115.395183</v>
      </c>
      <c r="G7134" s="0" t="n">
        <v>0.0004907968365</v>
      </c>
      <c r="H7134" s="0" t="n">
        <v>1778.14</v>
      </c>
      <c r="I7134" s="0" t="n">
        <v>1.6015</v>
      </c>
      <c r="J7134" s="0" t="n">
        <v>4.77612</v>
      </c>
      <c r="K7134" s="0" t="n">
        <v>335</v>
      </c>
      <c r="L7134" s="0" t="s">
        <v>20</v>
      </c>
      <c r="M7134" s="0" t="n">
        <f aca="false">35.3*G7134</f>
        <v>0.01732512832845</v>
      </c>
      <c r="N7134" s="0" t="n">
        <f aca="false">M7134*1000/365</f>
        <v>0.0474661050094521</v>
      </c>
      <c r="O7134" s="0" t="n">
        <f aca="false">Table1[[#This Row],[Detection frequency 2021]]/100*365</f>
        <v>17.432838</v>
      </c>
      <c r="P7134" s="0" t="n">
        <f aca="false">Table1[[#This Row],[Flared days/year]]/12</f>
        <v>1.4527365</v>
      </c>
      <c r="Q7134" s="2" t="n">
        <f aca="false">Table1[[#This Row],['#days per month]]-P7190</f>
        <v>0.676141208333333</v>
      </c>
    </row>
    <row r="7135" customFormat="false" ht="15.75" hidden="true" customHeight="false" outlineLevel="0" collapsed="false">
      <c r="A7135" s="0" t="s">
        <v>645</v>
      </c>
      <c r="B7135" s="0" t="s">
        <v>646</v>
      </c>
      <c r="C7135" s="0" t="s">
        <v>7316</v>
      </c>
      <c r="D7135" s="0" t="n">
        <v>3560</v>
      </c>
      <c r="E7135" s="0" t="n">
        <v>30.5305</v>
      </c>
      <c r="F7135" s="0" t="n">
        <v>-93.906083</v>
      </c>
      <c r="G7135" s="0" t="n">
        <v>0.0004907205187</v>
      </c>
      <c r="H7135" s="0" t="n">
        <v>2025.12</v>
      </c>
      <c r="I7135" s="0" t="n">
        <v>1.6015</v>
      </c>
      <c r="J7135" s="0" t="n">
        <v>3.48432</v>
      </c>
      <c r="K7135" s="0" t="n">
        <v>287</v>
      </c>
      <c r="L7135" s="0" t="s">
        <v>20</v>
      </c>
      <c r="M7135" s="0" t="n">
        <f aca="false">35.3*G7135</f>
        <v>0.01732243431011</v>
      </c>
      <c r="N7135" s="0" t="n">
        <f aca="false">M7135*1000/365</f>
        <v>0.0474587241372877</v>
      </c>
      <c r="O7135" s="0" t="n">
        <f aca="false">Table1[[#This Row],[Detection frequency 2021]]/100*365</f>
        <v>12.717768</v>
      </c>
      <c r="P7135" s="0" t="n">
        <f aca="false">Table1[[#This Row],[Flared days/year]]/12</f>
        <v>1.059814</v>
      </c>
      <c r="Q7135" s="2" t="n">
        <f aca="false">Table1[[#This Row],['#days per month]]-P7191</f>
        <v>0.337755791666667</v>
      </c>
    </row>
    <row r="7136" customFormat="false" ht="15.75" hidden="true" customHeight="false" outlineLevel="0" collapsed="false">
      <c r="A7136" s="0" t="s">
        <v>645</v>
      </c>
      <c r="B7136" s="0" t="s">
        <v>646</v>
      </c>
      <c r="C7136" s="0" t="s">
        <v>7317</v>
      </c>
      <c r="D7136" s="0" t="n">
        <v>903</v>
      </c>
      <c r="E7136" s="0" t="n">
        <v>48.371944</v>
      </c>
      <c r="F7136" s="0" t="n">
        <v>-102.719702</v>
      </c>
      <c r="G7136" s="0" t="n">
        <v>0.0004887479971</v>
      </c>
      <c r="H7136" s="0" t="n">
        <v>1822.28</v>
      </c>
      <c r="I7136" s="0" t="n">
        <v>2.02005</v>
      </c>
      <c r="J7136" s="0" t="n">
        <v>3.36390999999999</v>
      </c>
      <c r="K7136" s="0" t="n">
        <v>327</v>
      </c>
      <c r="L7136" s="0" t="s">
        <v>20</v>
      </c>
      <c r="M7136" s="0" t="n">
        <f aca="false">35.3*G7136</f>
        <v>0.01725280429763</v>
      </c>
      <c r="N7136" s="0" t="n">
        <f aca="false">M7136*1000/365</f>
        <v>0.0472679569798082</v>
      </c>
      <c r="O7136" s="0" t="n">
        <f aca="false">Table1[[#This Row],[Detection frequency 2021]]/100*365</f>
        <v>12.2782715</v>
      </c>
      <c r="P7136" s="0" t="n">
        <f aca="false">Table1[[#This Row],[Flared days/year]]/12</f>
        <v>1.02318929166666</v>
      </c>
      <c r="Q7136" s="2" t="n">
        <f aca="false">Table1[[#This Row],['#days per month]]-P7192</f>
        <v>0.101473041666667</v>
      </c>
    </row>
    <row r="7137" customFormat="false" ht="15.75" hidden="true" customHeight="false" outlineLevel="0" collapsed="false">
      <c r="A7137" s="0" t="s">
        <v>645</v>
      </c>
      <c r="B7137" s="0" t="s">
        <v>646</v>
      </c>
      <c r="C7137" s="0" t="s">
        <v>7318</v>
      </c>
      <c r="D7137" s="0" t="n">
        <v>2542</v>
      </c>
      <c r="E7137" s="0" t="n">
        <v>31.854113</v>
      </c>
      <c r="F7137" s="0" t="n">
        <v>-101.740101</v>
      </c>
      <c r="G7137" s="0" t="n">
        <v>0.0004881462606</v>
      </c>
      <c r="H7137" s="0" t="n">
        <v>1877.2</v>
      </c>
      <c r="I7137" s="0" t="n">
        <v>1.6015</v>
      </c>
      <c r="J7137" s="0" t="n">
        <v>1.15942</v>
      </c>
      <c r="K7137" s="0" t="n">
        <v>345</v>
      </c>
      <c r="L7137" s="0" t="s">
        <v>20</v>
      </c>
      <c r="M7137" s="0" t="n">
        <f aca="false">35.3*G7137</f>
        <v>0.01723156299918</v>
      </c>
      <c r="N7137" s="0" t="n">
        <f aca="false">M7137*1000/365</f>
        <v>0.047209761641589</v>
      </c>
      <c r="O7137" s="0" t="n">
        <f aca="false">Table1[[#This Row],[Detection frequency 2021]]/100*365</f>
        <v>4.231883</v>
      </c>
      <c r="P7137" s="0" t="n">
        <f aca="false">Table1[[#This Row],[Flared days/year]]/12</f>
        <v>0.352656916666667</v>
      </c>
      <c r="Q7137" s="2" t="n">
        <f aca="false">Table1[[#This Row],['#days per month]]-P7193</f>
        <v>0.258778308333334</v>
      </c>
    </row>
    <row r="7138" customFormat="false" ht="15.75" hidden="true" customHeight="false" outlineLevel="0" collapsed="false">
      <c r="A7138" s="0" t="s">
        <v>598</v>
      </c>
      <c r="B7138" s="0" t="s">
        <v>599</v>
      </c>
      <c r="C7138" s="0" t="s">
        <v>7319</v>
      </c>
      <c r="D7138" s="0" t="n">
        <v>64</v>
      </c>
      <c r="E7138" s="0" t="n">
        <v>57.1339209999999</v>
      </c>
      <c r="F7138" s="0" t="n">
        <v>-121.725449</v>
      </c>
      <c r="G7138" s="0" t="n">
        <v>0.000488017107399999</v>
      </c>
      <c r="H7138" s="0" t="n">
        <v>1805.5</v>
      </c>
      <c r="I7138" s="0" t="n">
        <v>1.6015</v>
      </c>
      <c r="J7138" s="0" t="n">
        <v>0.903614</v>
      </c>
      <c r="K7138" s="0" t="n">
        <v>332</v>
      </c>
      <c r="L7138" s="0" t="s">
        <v>20</v>
      </c>
      <c r="M7138" s="0" t="n">
        <f aca="false">35.3*G7138</f>
        <v>0.01722700389122</v>
      </c>
      <c r="N7138" s="0" t="n">
        <f aca="false">M7138*1000/365</f>
        <v>0.0471972709348492</v>
      </c>
      <c r="O7138" s="0" t="n">
        <f aca="false">Table1[[#This Row],[Detection frequency 2021]]/100*365</f>
        <v>3.2981911</v>
      </c>
      <c r="P7138" s="0" t="n">
        <f aca="false">Table1[[#This Row],[Flared days/year]]/12</f>
        <v>0.274849258333333</v>
      </c>
      <c r="Q7138" s="2" t="n">
        <f aca="false">Table1[[#This Row],['#days per month]]-P7194</f>
        <v>-1.25619190833333</v>
      </c>
    </row>
    <row r="7139" customFormat="false" ht="15.75" hidden="true" customHeight="false" outlineLevel="0" collapsed="false">
      <c r="A7139" s="0" t="s">
        <v>645</v>
      </c>
      <c r="B7139" s="0" t="s">
        <v>646</v>
      </c>
      <c r="C7139" s="0" t="s">
        <v>7320</v>
      </c>
      <c r="D7139" s="0" t="n">
        <v>1316</v>
      </c>
      <c r="E7139" s="0" t="n">
        <v>32.2589289999999</v>
      </c>
      <c r="F7139" s="0" t="n">
        <v>-104.091615</v>
      </c>
      <c r="G7139" s="0" t="n">
        <v>0.0004878967601</v>
      </c>
      <c r="H7139" s="0" t="n">
        <v>1714.17</v>
      </c>
      <c r="I7139" s="0" t="n">
        <v>1.6015</v>
      </c>
      <c r="J7139" s="0" t="n">
        <v>3.26409</v>
      </c>
      <c r="K7139" s="0" t="n">
        <v>337</v>
      </c>
      <c r="L7139" s="0" t="s">
        <v>20</v>
      </c>
      <c r="M7139" s="0" t="n">
        <f aca="false">35.3*G7139</f>
        <v>0.01722275563153</v>
      </c>
      <c r="N7139" s="0" t="n">
        <f aca="false">M7139*1000/365</f>
        <v>0.0471856318672055</v>
      </c>
      <c r="O7139" s="0" t="n">
        <f aca="false">Table1[[#This Row],[Detection frequency 2021]]/100*365</f>
        <v>11.9139285</v>
      </c>
      <c r="P7139" s="0" t="n">
        <f aca="false">Table1[[#This Row],[Flared days/year]]/12</f>
        <v>0.992827375</v>
      </c>
      <c r="Q7139" s="2" t="n">
        <f aca="false">Table1[[#This Row],['#days per month]]-P7195</f>
        <v>0.68245266666667</v>
      </c>
    </row>
    <row r="7140" customFormat="false" ht="15.75" hidden="true" customHeight="false" outlineLevel="0" collapsed="false">
      <c r="A7140" s="0" t="s">
        <v>72</v>
      </c>
      <c r="B7140" s="0" t="s">
        <v>73</v>
      </c>
      <c r="C7140" s="0" t="s">
        <v>7321</v>
      </c>
      <c r="D7140" s="0" t="n">
        <v>6984</v>
      </c>
      <c r="E7140" s="0" t="n">
        <v>44.711042</v>
      </c>
      <c r="F7140" s="0" t="n">
        <v>54.174976</v>
      </c>
      <c r="G7140" s="0" t="n">
        <v>0.000487855665899999</v>
      </c>
      <c r="H7140" s="0" t="n">
        <v>1895.59</v>
      </c>
      <c r="I7140" s="0" t="n">
        <v>1.6015</v>
      </c>
      <c r="J7140" s="0" t="n">
        <v>1.87354</v>
      </c>
      <c r="K7140" s="0" t="n">
        <v>427</v>
      </c>
      <c r="L7140" s="0" t="s">
        <v>20</v>
      </c>
      <c r="M7140" s="0" t="n">
        <f aca="false">35.3*G7140</f>
        <v>0.01722130500627</v>
      </c>
      <c r="N7140" s="0" t="n">
        <f aca="false">M7140*1000/365</f>
        <v>0.0471816575514246</v>
      </c>
      <c r="O7140" s="0" t="n">
        <f aca="false">Table1[[#This Row],[Detection frequency 2021]]/100*365</f>
        <v>6.838421</v>
      </c>
      <c r="P7140" s="0" t="n">
        <f aca="false">Table1[[#This Row],[Flared days/year]]/12</f>
        <v>0.569868416666667</v>
      </c>
      <c r="Q7140" s="2" t="n">
        <f aca="false">Table1[[#This Row],['#days per month]]-P7196</f>
        <v>-0.257169875</v>
      </c>
    </row>
    <row r="7141" customFormat="false" ht="15.75" hidden="true" customHeight="false" outlineLevel="0" collapsed="false">
      <c r="A7141" s="0" t="s">
        <v>645</v>
      </c>
      <c r="B7141" s="0" t="s">
        <v>646</v>
      </c>
      <c r="C7141" s="0" t="s">
        <v>7322</v>
      </c>
      <c r="D7141" s="0" t="n">
        <v>431</v>
      </c>
      <c r="E7141" s="0" t="n">
        <v>43.486984</v>
      </c>
      <c r="F7141" s="0" t="n">
        <v>-105.477921999999</v>
      </c>
      <c r="G7141" s="0" t="n">
        <v>0.0004878087011</v>
      </c>
      <c r="H7141" s="0" t="n">
        <v>1873.65</v>
      </c>
      <c r="I7141" s="0" t="n">
        <v>1.6015</v>
      </c>
      <c r="J7141" s="0" t="n">
        <v>2.40964</v>
      </c>
      <c r="K7141" s="0" t="n">
        <v>332</v>
      </c>
      <c r="L7141" s="0" t="s">
        <v>20</v>
      </c>
      <c r="M7141" s="0" t="n">
        <f aca="false">35.3*G7141</f>
        <v>0.01721964714883</v>
      </c>
      <c r="N7141" s="0" t="n">
        <f aca="false">M7141*1000/365</f>
        <v>0.0471771154762466</v>
      </c>
      <c r="O7141" s="0" t="n">
        <f aca="false">Table1[[#This Row],[Detection frequency 2021]]/100*365</f>
        <v>8.795186</v>
      </c>
      <c r="P7141" s="0" t="n">
        <f aca="false">Table1[[#This Row],[Flared days/year]]/12</f>
        <v>0.732932166666667</v>
      </c>
      <c r="Q7141" s="2" t="n">
        <f aca="false">Table1[[#This Row],['#days per month]]-P7197</f>
        <v>0.169661125</v>
      </c>
    </row>
    <row r="7142" customFormat="false" ht="15.75" hidden="true" customHeight="false" outlineLevel="0" collapsed="false">
      <c r="A7142" s="0" t="s">
        <v>715</v>
      </c>
      <c r="B7142" s="0" t="s">
        <v>716</v>
      </c>
      <c r="C7142" s="0" t="s">
        <v>7323</v>
      </c>
      <c r="D7142" s="0" t="n">
        <v>9941</v>
      </c>
      <c r="E7142" s="0" t="n">
        <v>38.37394</v>
      </c>
      <c r="F7142" s="0" t="n">
        <v>66.349441</v>
      </c>
      <c r="G7142" s="0" t="n">
        <v>0.0004863821453</v>
      </c>
      <c r="H7142" s="0" t="n">
        <v>1905.32</v>
      </c>
      <c r="I7142" s="0" t="n">
        <v>1.6015</v>
      </c>
      <c r="J7142" s="0" t="n">
        <v>6.64893999999999</v>
      </c>
      <c r="K7142" s="0" t="n">
        <v>376</v>
      </c>
      <c r="L7142" s="0" t="s">
        <v>20</v>
      </c>
      <c r="M7142" s="0" t="n">
        <f aca="false">35.3*G7142</f>
        <v>0.01716928972909</v>
      </c>
      <c r="N7142" s="0" t="n">
        <f aca="false">M7142*1000/365</f>
        <v>0.0470391499427123</v>
      </c>
      <c r="O7142" s="0" t="n">
        <f aca="false">Table1[[#This Row],[Detection frequency 2021]]/100*365</f>
        <v>24.268631</v>
      </c>
      <c r="P7142" s="0" t="n">
        <f aca="false">Table1[[#This Row],[Flared days/year]]/12</f>
        <v>2.02238591666666</v>
      </c>
      <c r="Q7142" s="2" t="n">
        <f aca="false">Table1[[#This Row],['#days per month]]-P7198</f>
        <v>1.09504866666666</v>
      </c>
    </row>
    <row r="7143" customFormat="false" ht="15.75" hidden="true" customHeight="false" outlineLevel="0" collapsed="false">
      <c r="A7143" s="0" t="s">
        <v>645</v>
      </c>
      <c r="B7143" s="0" t="s">
        <v>646</v>
      </c>
      <c r="C7143" s="0" t="s">
        <v>7324</v>
      </c>
      <c r="D7143" s="0" t="n">
        <v>2568</v>
      </c>
      <c r="E7143" s="0" t="n">
        <v>30.849303</v>
      </c>
      <c r="F7143" s="0" t="n">
        <v>-101.712687</v>
      </c>
      <c r="G7143" s="0" t="n">
        <v>0.0004862500568</v>
      </c>
      <c r="H7143" s="0" t="n">
        <v>1941.53</v>
      </c>
      <c r="I7143" s="0" t="n">
        <v>1.6015</v>
      </c>
      <c r="J7143" s="0" t="n">
        <v>5.98290999999999</v>
      </c>
      <c r="K7143" s="0" t="n">
        <v>351</v>
      </c>
      <c r="L7143" s="0" t="s">
        <v>20</v>
      </c>
      <c r="M7143" s="0" t="n">
        <f aca="false">35.3*G7143</f>
        <v>0.01716462700504</v>
      </c>
      <c r="N7143" s="0" t="n">
        <f aca="false">M7143*1000/365</f>
        <v>0.047026375356274</v>
      </c>
      <c r="O7143" s="0" t="n">
        <f aca="false">Table1[[#This Row],[Detection frequency 2021]]/100*365</f>
        <v>21.8376215</v>
      </c>
      <c r="P7143" s="0" t="n">
        <f aca="false">Table1[[#This Row],[Flared days/year]]/12</f>
        <v>1.81980179166666</v>
      </c>
      <c r="Q7143" s="2" t="n">
        <f aca="false">Table1[[#This Row],['#days per month]]-P7199</f>
        <v>1.51664556666666</v>
      </c>
    </row>
    <row r="7144" customFormat="false" ht="15.75" hidden="true" customHeight="false" outlineLevel="0" collapsed="false">
      <c r="A7144" s="0" t="s">
        <v>645</v>
      </c>
      <c r="B7144" s="0" t="s">
        <v>646</v>
      </c>
      <c r="C7144" s="0" t="s">
        <v>7325</v>
      </c>
      <c r="D7144" s="0" t="n">
        <v>2384</v>
      </c>
      <c r="E7144" s="0" t="n">
        <v>31.992653</v>
      </c>
      <c r="F7144" s="0" t="n">
        <v>-102.025645</v>
      </c>
      <c r="G7144" s="0" t="n">
        <v>0.0004858948855</v>
      </c>
      <c r="H7144" s="0" t="n">
        <v>1804.72</v>
      </c>
      <c r="I7144" s="0" t="n">
        <v>1.6015</v>
      </c>
      <c r="J7144" s="0" t="n">
        <v>1.15274</v>
      </c>
      <c r="K7144" s="0" t="n">
        <v>347</v>
      </c>
      <c r="L7144" s="0" t="s">
        <v>20</v>
      </c>
      <c r="M7144" s="0" t="n">
        <f aca="false">35.3*G7144</f>
        <v>0.01715208945815</v>
      </c>
      <c r="N7144" s="0" t="n">
        <f aca="false">M7144*1000/365</f>
        <v>0.0469920259127397</v>
      </c>
      <c r="O7144" s="0" t="n">
        <f aca="false">Table1[[#This Row],[Detection frequency 2021]]/100*365</f>
        <v>4.207501</v>
      </c>
      <c r="P7144" s="0" t="n">
        <f aca="false">Table1[[#This Row],[Flared days/year]]/12</f>
        <v>0.350625083333333</v>
      </c>
      <c r="Q7144" s="2" t="n">
        <f aca="false">Table1[[#This Row],['#days per month]]-P7200</f>
        <v>-1.25730333333333</v>
      </c>
    </row>
    <row r="7145" customFormat="false" ht="15.75" hidden="true" customHeight="false" outlineLevel="0" collapsed="false">
      <c r="A7145" s="0" t="s">
        <v>732</v>
      </c>
      <c r="B7145" s="0" t="s">
        <v>733</v>
      </c>
      <c r="C7145" s="0" t="s">
        <v>7326</v>
      </c>
      <c r="D7145" s="0" t="n">
        <v>4176</v>
      </c>
      <c r="E7145" s="0" t="n">
        <v>7.983049</v>
      </c>
      <c r="F7145" s="0" t="n">
        <v>-73.57389</v>
      </c>
      <c r="G7145" s="0" t="n">
        <v>0.0004858332442</v>
      </c>
      <c r="H7145" s="0" t="n">
        <v>1984.4</v>
      </c>
      <c r="I7145" s="0" t="n">
        <v>1.6015</v>
      </c>
      <c r="J7145" s="0" t="n">
        <v>2.10526</v>
      </c>
      <c r="K7145" s="0" t="n">
        <v>95</v>
      </c>
      <c r="L7145" s="0" t="s">
        <v>20</v>
      </c>
      <c r="M7145" s="0" t="n">
        <f aca="false">35.3*G7145</f>
        <v>0.01714991352026</v>
      </c>
      <c r="N7145" s="0" t="n">
        <f aca="false">M7145*1000/365</f>
        <v>0.0469860644390685</v>
      </c>
      <c r="O7145" s="0" t="n">
        <f aca="false">Table1[[#This Row],[Detection frequency 2021]]/100*365</f>
        <v>7.684199</v>
      </c>
      <c r="P7145" s="0" t="n">
        <f aca="false">Table1[[#This Row],[Flared days/year]]/12</f>
        <v>0.640349916666667</v>
      </c>
      <c r="Q7145" s="2" t="n">
        <f aca="false">Table1[[#This Row],['#days per month]]-P7201</f>
        <v>0.273883833333333</v>
      </c>
    </row>
    <row r="7146" customFormat="false" ht="15.75" hidden="true" customHeight="false" outlineLevel="0" collapsed="false">
      <c r="A7146" s="0" t="s">
        <v>1160</v>
      </c>
      <c r="B7146" s="0" t="s">
        <v>1161</v>
      </c>
      <c r="C7146" s="0" t="s">
        <v>7327</v>
      </c>
      <c r="D7146" s="0" t="n">
        <v>9958</v>
      </c>
      <c r="E7146" s="0" t="n">
        <v>24.833932</v>
      </c>
      <c r="F7146" s="0" t="n">
        <v>68.443628</v>
      </c>
      <c r="G7146" s="0" t="n">
        <v>0.0004858273736</v>
      </c>
      <c r="H7146" s="0" t="n">
        <v>1831.67</v>
      </c>
      <c r="I7146" s="0" t="n">
        <v>1.6015</v>
      </c>
      <c r="J7146" s="0" t="n">
        <v>3.88889</v>
      </c>
      <c r="K7146" s="0" t="n">
        <v>360</v>
      </c>
      <c r="L7146" s="0" t="s">
        <v>20</v>
      </c>
      <c r="M7146" s="0" t="n">
        <f aca="false">35.3*G7146</f>
        <v>0.01714970628808</v>
      </c>
      <c r="N7146" s="0" t="n">
        <f aca="false">M7146*1000/365</f>
        <v>0.0469854966796712</v>
      </c>
      <c r="O7146" s="0" t="n">
        <f aca="false">Table1[[#This Row],[Detection frequency 2021]]/100*365</f>
        <v>14.1944485</v>
      </c>
      <c r="P7146" s="0" t="n">
        <f aca="false">Table1[[#This Row],[Flared days/year]]/12</f>
        <v>1.18287070833333</v>
      </c>
      <c r="Q7146" s="2" t="n">
        <f aca="false">Table1[[#This Row],['#days per month]]-P7202</f>
        <v>0.607162291666666</v>
      </c>
    </row>
    <row r="7147" customFormat="false" ht="15.75" hidden="true" customHeight="false" outlineLevel="0" collapsed="false">
      <c r="A7147" s="0" t="s">
        <v>51</v>
      </c>
      <c r="B7147" s="0" t="s">
        <v>52</v>
      </c>
      <c r="C7147" s="0" t="s">
        <v>7328</v>
      </c>
      <c r="D7147" s="0" t="n">
        <v>5587</v>
      </c>
      <c r="E7147" s="0" t="n">
        <v>31.278819</v>
      </c>
      <c r="F7147" s="0" t="n">
        <v>8.287203</v>
      </c>
      <c r="G7147" s="0" t="n">
        <v>0.0005150365439</v>
      </c>
      <c r="H7147" s="0" t="n">
        <v>1546.75</v>
      </c>
      <c r="I7147" s="0" t="n">
        <v>1.6015</v>
      </c>
      <c r="J7147" s="0" t="n">
        <v>1.53846</v>
      </c>
      <c r="K7147" s="0" t="n">
        <v>390</v>
      </c>
      <c r="L7147" s="0" t="s">
        <v>20</v>
      </c>
      <c r="M7147" s="0" t="n">
        <f aca="false">35.3*G7147</f>
        <v>0.01818078999967</v>
      </c>
      <c r="N7147" s="0" t="n">
        <f aca="false">M7147*1000/365</f>
        <v>0.0498103835607397</v>
      </c>
      <c r="O7147" s="0" t="n">
        <f aca="false">Table1[[#This Row],[Detection frequency 2021]]/100*365</f>
        <v>5.615379</v>
      </c>
      <c r="P7147" s="0" t="n">
        <f aca="false">Table1[[#This Row],[Flared days/year]]/12</f>
        <v>0.46794825</v>
      </c>
      <c r="Q7147" s="2" t="n">
        <f aca="false">Table1[[#This Row],['#days per month]]-P7203</f>
        <v>-0.7873415</v>
      </c>
    </row>
    <row r="7148" customFormat="false" ht="15.75" hidden="true" customHeight="false" outlineLevel="0" collapsed="false">
      <c r="A7148" s="0" t="s">
        <v>78</v>
      </c>
      <c r="B7148" s="0" t="s">
        <v>79</v>
      </c>
      <c r="C7148" s="0" t="s">
        <v>7329</v>
      </c>
      <c r="D7148" s="0" t="n">
        <v>8570</v>
      </c>
      <c r="E7148" s="0" t="n">
        <v>21.521936</v>
      </c>
      <c r="F7148" s="0" t="n">
        <v>56.630314</v>
      </c>
      <c r="G7148" s="0" t="n">
        <v>0.0005161636991</v>
      </c>
      <c r="H7148" s="0" t="n">
        <v>1691.86</v>
      </c>
      <c r="I7148" s="0" t="n">
        <v>1.6015</v>
      </c>
      <c r="J7148" s="0" t="n">
        <v>1.3624</v>
      </c>
      <c r="K7148" s="0" t="n">
        <v>367</v>
      </c>
      <c r="L7148" s="0" t="s">
        <v>20</v>
      </c>
      <c r="M7148" s="0" t="n">
        <f aca="false">35.3*G7148</f>
        <v>0.01822057857823</v>
      </c>
      <c r="N7148" s="0" t="n">
        <f aca="false">M7148*1000/365</f>
        <v>0.0499193933650137</v>
      </c>
      <c r="O7148" s="0" t="n">
        <f aca="false">Table1[[#This Row],[Detection frequency 2021]]/100*365</f>
        <v>4.97276</v>
      </c>
      <c r="P7148" s="0" t="n">
        <f aca="false">Table1[[#This Row],[Flared days/year]]/12</f>
        <v>0.414396666666667</v>
      </c>
      <c r="Q7148" s="2" t="n">
        <f aca="false">Table1[[#This Row],['#days per month]]-P7204</f>
        <v>-0.0248321666666667</v>
      </c>
    </row>
    <row r="7149" customFormat="false" ht="15.75" hidden="true" customHeight="false" outlineLevel="0" collapsed="false">
      <c r="A7149" s="0" t="s">
        <v>645</v>
      </c>
      <c r="B7149" s="0" t="s">
        <v>646</v>
      </c>
      <c r="C7149" s="0" t="s">
        <v>7330</v>
      </c>
      <c r="D7149" s="0" t="n">
        <v>3289</v>
      </c>
      <c r="E7149" s="0" t="n">
        <v>29.210671</v>
      </c>
      <c r="F7149" s="0" t="n">
        <v>-97.617848</v>
      </c>
      <c r="G7149" s="0" t="n">
        <v>0.000484512359199999</v>
      </c>
      <c r="H7149" s="0" t="n">
        <v>1870.05</v>
      </c>
      <c r="I7149" s="0" t="n">
        <v>1.6015</v>
      </c>
      <c r="J7149" s="0" t="n">
        <v>4.40251999999999</v>
      </c>
      <c r="K7149" s="0" t="n">
        <v>318</v>
      </c>
      <c r="L7149" s="0" t="s">
        <v>20</v>
      </c>
      <c r="M7149" s="0" t="n">
        <f aca="false">35.3*G7149</f>
        <v>0.01710328627976</v>
      </c>
      <c r="N7149" s="0" t="n">
        <f aca="false">M7149*1000/365</f>
        <v>0.0468583185746848</v>
      </c>
      <c r="O7149" s="0" t="n">
        <f aca="false">Table1[[#This Row],[Detection frequency 2021]]/100*365</f>
        <v>16.069198</v>
      </c>
      <c r="P7149" s="0" t="n">
        <f aca="false">Table1[[#This Row],[Flared days/year]]/12</f>
        <v>1.33909983333333</v>
      </c>
      <c r="Q7149" s="2" t="n">
        <f aca="false">Table1[[#This Row],['#days per month]]-P7205</f>
        <v>0.621302999999997</v>
      </c>
    </row>
    <row r="7150" customFormat="false" ht="15.75" hidden="true" customHeight="false" outlineLevel="0" collapsed="false">
      <c r="A7150" s="0" t="s">
        <v>24</v>
      </c>
      <c r="B7150" s="0" t="s">
        <v>25</v>
      </c>
      <c r="C7150" s="0" t="s">
        <v>7331</v>
      </c>
      <c r="D7150" s="0" t="n">
        <v>9349</v>
      </c>
      <c r="E7150" s="0" t="n">
        <v>64.1873459999999</v>
      </c>
      <c r="F7150" s="0" t="n">
        <v>79.5411829999999</v>
      </c>
      <c r="G7150" s="0" t="n">
        <v>0.000484025099399999</v>
      </c>
      <c r="H7150" s="0" t="n">
        <v>1278.86</v>
      </c>
      <c r="I7150" s="0" t="n">
        <v>1.6015</v>
      </c>
      <c r="J7150" s="0" t="n">
        <v>0.958466</v>
      </c>
      <c r="K7150" s="0" t="n">
        <v>313</v>
      </c>
      <c r="L7150" s="0" t="s">
        <v>20</v>
      </c>
      <c r="M7150" s="0" t="n">
        <f aca="false">35.3*G7150</f>
        <v>0.01708608600882</v>
      </c>
      <c r="N7150" s="0" t="n">
        <f aca="false">M7150*1000/365</f>
        <v>0.0468111945447122</v>
      </c>
      <c r="O7150" s="0" t="n">
        <f aca="false">Table1[[#This Row],[Detection frequency 2021]]/100*365</f>
        <v>3.4984009</v>
      </c>
      <c r="P7150" s="0" t="n">
        <f aca="false">Table1[[#This Row],[Flared days/year]]/12</f>
        <v>0.291533408333333</v>
      </c>
      <c r="Q7150" s="2" t="n">
        <f aca="false">Table1[[#This Row],['#days per month]]-P7206</f>
        <v>-0.853179591666664</v>
      </c>
    </row>
    <row r="7151" customFormat="false" ht="15.75" hidden="true" customHeight="false" outlineLevel="0" collapsed="false">
      <c r="A7151" s="0" t="s">
        <v>72</v>
      </c>
      <c r="B7151" s="0" t="s">
        <v>73</v>
      </c>
      <c r="C7151" s="0" t="s">
        <v>7332</v>
      </c>
      <c r="D7151" s="0" t="n">
        <v>6938</v>
      </c>
      <c r="E7151" s="0" t="n">
        <v>46.063155</v>
      </c>
      <c r="F7151" s="0" t="n">
        <v>53.466856</v>
      </c>
      <c r="G7151" s="0" t="n">
        <v>0.0004839781346</v>
      </c>
      <c r="H7151" s="0" t="n">
        <v>1948.15</v>
      </c>
      <c r="I7151" s="0" t="n">
        <v>1.6015</v>
      </c>
      <c r="J7151" s="0" t="n">
        <v>2.23881</v>
      </c>
      <c r="K7151" s="0" t="n">
        <v>402</v>
      </c>
      <c r="L7151" s="0" t="s">
        <v>20</v>
      </c>
      <c r="M7151" s="0" t="n">
        <f aca="false">35.3*G7151</f>
        <v>0.01708442815138</v>
      </c>
      <c r="N7151" s="0" t="n">
        <f aca="false">M7151*1000/365</f>
        <v>0.0468066524695343</v>
      </c>
      <c r="O7151" s="0" t="n">
        <f aca="false">Table1[[#This Row],[Detection frequency 2021]]/100*365</f>
        <v>8.1716565</v>
      </c>
      <c r="P7151" s="0" t="n">
        <f aca="false">Table1[[#This Row],[Flared days/year]]/12</f>
        <v>0.680971375</v>
      </c>
      <c r="Q7151" s="2" t="n">
        <f aca="false">Table1[[#This Row],['#days per month]]-P7207</f>
        <v>-0.266261416666666</v>
      </c>
    </row>
    <row r="7152" customFormat="false" ht="15.75" hidden="true" customHeight="false" outlineLevel="0" collapsed="false">
      <c r="A7152" s="0" t="s">
        <v>24</v>
      </c>
      <c r="B7152" s="0" t="s">
        <v>25</v>
      </c>
      <c r="C7152" s="0" t="s">
        <v>7333</v>
      </c>
      <c r="D7152" s="0" t="n">
        <v>9039</v>
      </c>
      <c r="E7152" s="0" t="n">
        <v>69.356943</v>
      </c>
      <c r="F7152" s="0" t="n">
        <v>75.844112</v>
      </c>
      <c r="G7152" s="0" t="n">
        <v>0.0004834761983</v>
      </c>
      <c r="H7152" s="0" t="n">
        <v>1365.8</v>
      </c>
      <c r="I7152" s="0" t="n">
        <v>1.6015</v>
      </c>
      <c r="J7152" s="0" t="n">
        <v>1.47783</v>
      </c>
      <c r="K7152" s="0" t="n">
        <v>406</v>
      </c>
      <c r="L7152" s="0" t="s">
        <v>218</v>
      </c>
      <c r="M7152" s="0" t="n">
        <f aca="false">35.3*G7152</f>
        <v>0.01706670979999</v>
      </c>
      <c r="N7152" s="0" t="n">
        <f aca="false">M7152*1000/365</f>
        <v>0.0467581090410685</v>
      </c>
      <c r="O7152" s="0" t="n">
        <f aca="false">Table1[[#This Row],[Detection frequency 2021]]/100*365</f>
        <v>5.3940795</v>
      </c>
      <c r="P7152" s="0" t="n">
        <f aca="false">Table1[[#This Row],[Flared days/year]]/12</f>
        <v>0.449506625</v>
      </c>
      <c r="Q7152" s="2" t="n">
        <f aca="false">Table1[[#This Row],['#days per month]]-P7208</f>
        <v>-0.169436041666667</v>
      </c>
    </row>
    <row r="7153" customFormat="false" ht="15.75" hidden="true" customHeight="false" outlineLevel="0" collapsed="false">
      <c r="A7153" s="0" t="s">
        <v>598</v>
      </c>
      <c r="B7153" s="0" t="s">
        <v>599</v>
      </c>
      <c r="C7153" s="0" t="s">
        <v>7334</v>
      </c>
      <c r="D7153" s="0" t="n">
        <v>40</v>
      </c>
      <c r="E7153" s="0" t="n">
        <v>56.984673</v>
      </c>
      <c r="F7153" s="0" t="n">
        <v>-122.226015999999</v>
      </c>
      <c r="G7153" s="0" t="n">
        <v>0.0004822433723</v>
      </c>
      <c r="H7153" s="0" t="n">
        <v>1832</v>
      </c>
      <c r="I7153" s="0" t="n">
        <v>1.6015</v>
      </c>
      <c r="J7153" s="0" t="n">
        <v>4.65116</v>
      </c>
      <c r="K7153" s="0" t="n">
        <v>301</v>
      </c>
      <c r="L7153" s="0" t="s">
        <v>20</v>
      </c>
      <c r="M7153" s="0" t="n">
        <f aca="false">35.3*G7153</f>
        <v>0.01702319104219</v>
      </c>
      <c r="N7153" s="0" t="n">
        <f aca="false">M7153*1000/365</f>
        <v>0.0466388795676438</v>
      </c>
      <c r="O7153" s="0" t="n">
        <f aca="false">Table1[[#This Row],[Detection frequency 2021]]/100*365</f>
        <v>16.976734</v>
      </c>
      <c r="P7153" s="0" t="n">
        <f aca="false">Table1[[#This Row],[Flared days/year]]/12</f>
        <v>1.41472783333333</v>
      </c>
      <c r="Q7153" s="2" t="n">
        <f aca="false">Table1[[#This Row],['#days per month]]-P7209</f>
        <v>1.01764433333333</v>
      </c>
    </row>
    <row r="7154" customFormat="false" ht="15.75" hidden="true" customHeight="false" outlineLevel="0" collapsed="false">
      <c r="A7154" s="0" t="s">
        <v>645</v>
      </c>
      <c r="B7154" s="0" t="s">
        <v>646</v>
      </c>
      <c r="C7154" s="0" t="s">
        <v>7335</v>
      </c>
      <c r="D7154" s="0" t="n">
        <v>776</v>
      </c>
      <c r="E7154" s="0" t="n">
        <v>47.9611</v>
      </c>
      <c r="F7154" s="0" t="n">
        <v>-102.89562</v>
      </c>
      <c r="G7154" s="0" t="n">
        <v>0.0004822140193</v>
      </c>
      <c r="H7154" s="0" t="n">
        <v>1862.64</v>
      </c>
      <c r="I7154" s="0" t="n">
        <v>1.95305</v>
      </c>
      <c r="J7154" s="0" t="n">
        <v>3.22580999999999</v>
      </c>
      <c r="K7154" s="0" t="n">
        <v>341</v>
      </c>
      <c r="L7154" s="0" t="s">
        <v>20</v>
      </c>
      <c r="M7154" s="0" t="n">
        <f aca="false">35.3*G7154</f>
        <v>0.01702215488129</v>
      </c>
      <c r="N7154" s="0" t="n">
        <f aca="false">M7154*1000/365</f>
        <v>0.0466360407706575</v>
      </c>
      <c r="O7154" s="0" t="n">
        <f aca="false">Table1[[#This Row],[Detection frequency 2021]]/100*365</f>
        <v>11.7742065</v>
      </c>
      <c r="P7154" s="0" t="n">
        <f aca="false">Table1[[#This Row],[Flared days/year]]/12</f>
        <v>0.981183874999997</v>
      </c>
      <c r="Q7154" s="2" t="n">
        <f aca="false">Table1[[#This Row],['#days per month]]-P7210</f>
        <v>0.223136666666664</v>
      </c>
    </row>
    <row r="7155" customFormat="false" ht="15.75" hidden="true" customHeight="false" outlineLevel="0" collapsed="false">
      <c r="A7155" s="0" t="s">
        <v>645</v>
      </c>
      <c r="B7155" s="0" t="s">
        <v>646</v>
      </c>
      <c r="C7155" s="0" t="s">
        <v>7336</v>
      </c>
      <c r="D7155" s="0" t="n">
        <v>965</v>
      </c>
      <c r="E7155" s="0" t="n">
        <v>47.413251</v>
      </c>
      <c r="F7155" s="0" t="n">
        <v>-102.649963</v>
      </c>
      <c r="G7155" s="0" t="n">
        <v>0.0004817766596</v>
      </c>
      <c r="H7155" s="0" t="n">
        <v>1930.4</v>
      </c>
      <c r="I7155" s="0" t="n">
        <v>1.6015</v>
      </c>
      <c r="J7155" s="0" t="n">
        <v>2.35294</v>
      </c>
      <c r="K7155" s="0" t="n">
        <v>340</v>
      </c>
      <c r="L7155" s="0" t="s">
        <v>20</v>
      </c>
      <c r="M7155" s="0" t="n">
        <f aca="false">35.3*G7155</f>
        <v>0.01700671608388</v>
      </c>
      <c r="N7155" s="0" t="n">
        <f aca="false">M7155*1000/365</f>
        <v>0.0465937426955616</v>
      </c>
      <c r="O7155" s="0" t="n">
        <f aca="false">Table1[[#This Row],[Detection frequency 2021]]/100*365</f>
        <v>8.588231</v>
      </c>
      <c r="P7155" s="0" t="n">
        <f aca="false">Table1[[#This Row],[Flared days/year]]/12</f>
        <v>0.715685916666667</v>
      </c>
      <c r="Q7155" s="2" t="n">
        <f aca="false">Table1[[#This Row],['#days per month]]-P7211</f>
        <v>-0.084753</v>
      </c>
    </row>
    <row r="7156" customFormat="false" ht="15.75" hidden="true" customHeight="false" outlineLevel="0" collapsed="false">
      <c r="A7156" s="0" t="s">
        <v>598</v>
      </c>
      <c r="B7156" s="0" t="s">
        <v>599</v>
      </c>
      <c r="C7156" s="0" t="s">
        <v>7337</v>
      </c>
      <c r="D7156" s="0" t="n">
        <v>244</v>
      </c>
      <c r="E7156" s="0" t="n">
        <v>56.2763079999999</v>
      </c>
      <c r="F7156" s="0" t="n">
        <v>-116.679124</v>
      </c>
      <c r="G7156" s="0" t="n">
        <v>0.0004817326301</v>
      </c>
      <c r="H7156" s="0" t="n">
        <v>1720.19</v>
      </c>
      <c r="I7156" s="0" t="n">
        <v>1.6015</v>
      </c>
      <c r="J7156" s="0" t="n">
        <v>2.83688</v>
      </c>
      <c r="K7156" s="0" t="n">
        <v>282</v>
      </c>
      <c r="L7156" s="0" t="s">
        <v>20</v>
      </c>
      <c r="M7156" s="0" t="n">
        <f aca="false">35.3*G7156</f>
        <v>0.01700516184253</v>
      </c>
      <c r="N7156" s="0" t="n">
        <f aca="false">M7156*1000/365</f>
        <v>0.0465894845000822</v>
      </c>
      <c r="O7156" s="0" t="n">
        <f aca="false">Table1[[#This Row],[Detection frequency 2021]]/100*365</f>
        <v>10.354612</v>
      </c>
      <c r="P7156" s="0" t="n">
        <f aca="false">Table1[[#This Row],[Flared days/year]]/12</f>
        <v>0.862884333333333</v>
      </c>
      <c r="Q7156" s="2" t="n">
        <f aca="false">Table1[[#This Row],['#days per month]]-P7212</f>
        <v>0.584683158333333</v>
      </c>
    </row>
    <row r="7157" customFormat="false" ht="15.75" hidden="true" customHeight="false" outlineLevel="0" collapsed="false">
      <c r="A7157" s="0" t="s">
        <v>645</v>
      </c>
      <c r="B7157" s="0" t="s">
        <v>646</v>
      </c>
      <c r="C7157" s="0" t="s">
        <v>7338</v>
      </c>
      <c r="D7157" s="0" t="n">
        <v>512</v>
      </c>
      <c r="E7157" s="0" t="n">
        <v>48.371862</v>
      </c>
      <c r="F7157" s="0" t="n">
        <v>-103.615023</v>
      </c>
      <c r="G7157" s="0" t="n">
        <v>0.0004816944712</v>
      </c>
      <c r="H7157" s="0" t="n">
        <v>1905.36</v>
      </c>
      <c r="I7157" s="0" t="n">
        <v>1.96790999999999</v>
      </c>
      <c r="J7157" s="0" t="n">
        <v>2.19435999999999</v>
      </c>
      <c r="K7157" s="0" t="n">
        <v>319</v>
      </c>
      <c r="L7157" s="0" t="s">
        <v>20</v>
      </c>
      <c r="M7157" s="0" t="n">
        <f aca="false">35.3*G7157</f>
        <v>0.01700381483336</v>
      </c>
      <c r="N7157" s="0" t="n">
        <f aca="false">M7157*1000/365</f>
        <v>0.046585794064</v>
      </c>
      <c r="O7157" s="0" t="n">
        <f aca="false">Table1[[#This Row],[Detection frequency 2021]]/100*365</f>
        <v>8.00941399999996</v>
      </c>
      <c r="P7157" s="0" t="n">
        <f aca="false">Table1[[#This Row],[Flared days/year]]/12</f>
        <v>0.667451166666664</v>
      </c>
      <c r="Q7157" s="2" t="n">
        <f aca="false">Table1[[#This Row],['#days per month]]-P7213</f>
        <v>-0.802841833333336</v>
      </c>
    </row>
    <row r="7158" customFormat="false" ht="15.75" hidden="true" customHeight="false" outlineLevel="0" collapsed="false">
      <c r="A7158" s="0" t="s">
        <v>645</v>
      </c>
      <c r="B7158" s="0" t="s">
        <v>646</v>
      </c>
      <c r="C7158" s="0" t="s">
        <v>7339</v>
      </c>
      <c r="D7158" s="0" t="n">
        <v>3582</v>
      </c>
      <c r="E7158" s="0" t="n">
        <v>33.2465599999999</v>
      </c>
      <c r="F7158" s="0" t="n">
        <v>-93.14529</v>
      </c>
      <c r="G7158" s="0" t="n">
        <v>0.0004810134816</v>
      </c>
      <c r="H7158" s="0" t="n">
        <v>2008.36</v>
      </c>
      <c r="I7158" s="0" t="n">
        <v>1.6015</v>
      </c>
      <c r="J7158" s="0" t="n">
        <v>3.26086999999999</v>
      </c>
      <c r="K7158" s="0" t="n">
        <v>276</v>
      </c>
      <c r="L7158" s="0" t="s">
        <v>20</v>
      </c>
      <c r="M7158" s="0" t="n">
        <f aca="false">35.3*G7158</f>
        <v>0.01697977590048</v>
      </c>
      <c r="N7158" s="0" t="n">
        <f aca="false">M7158*1000/365</f>
        <v>0.0465199339739178</v>
      </c>
      <c r="O7158" s="0" t="n">
        <f aca="false">Table1[[#This Row],[Detection frequency 2021]]/100*365</f>
        <v>11.9021755</v>
      </c>
      <c r="P7158" s="0" t="n">
        <f aca="false">Table1[[#This Row],[Flared days/year]]/12</f>
        <v>0.99184795833333</v>
      </c>
      <c r="Q7158" s="2" t="n">
        <f aca="false">Table1[[#This Row],['#days per month]]-P7214</f>
        <v>-0.491892250000003</v>
      </c>
    </row>
    <row r="7159" customFormat="false" ht="15.75" hidden="true" customHeight="false" outlineLevel="0" collapsed="false">
      <c r="A7159" s="0" t="s">
        <v>598</v>
      </c>
      <c r="B7159" s="0" t="s">
        <v>599</v>
      </c>
      <c r="C7159" s="0" t="s">
        <v>7340</v>
      </c>
      <c r="D7159" s="0" t="n">
        <v>318</v>
      </c>
      <c r="E7159" s="0" t="n">
        <v>51.675459</v>
      </c>
      <c r="F7159" s="0" t="n">
        <v>-113.408982</v>
      </c>
      <c r="G7159" s="0" t="n">
        <v>0.000480884328399999</v>
      </c>
      <c r="H7159" s="0" t="n">
        <v>1805.56</v>
      </c>
      <c r="I7159" s="0" t="n">
        <v>1.78660999999999</v>
      </c>
      <c r="J7159" s="0" t="n">
        <v>2.30262999999999</v>
      </c>
      <c r="K7159" s="0" t="n">
        <v>304</v>
      </c>
      <c r="L7159" s="0" t="s">
        <v>20</v>
      </c>
      <c r="M7159" s="0" t="n">
        <f aca="false">35.3*G7159</f>
        <v>0.01697521679252</v>
      </c>
      <c r="N7159" s="0" t="n">
        <f aca="false">M7159*1000/365</f>
        <v>0.046507443267178</v>
      </c>
      <c r="O7159" s="0" t="n">
        <f aca="false">Table1[[#This Row],[Detection frequency 2021]]/100*365</f>
        <v>8.40459949999996</v>
      </c>
      <c r="P7159" s="0" t="n">
        <f aca="false">Table1[[#This Row],[Flared days/year]]/12</f>
        <v>0.700383291666664</v>
      </c>
      <c r="Q7159" s="2" t="n">
        <f aca="false">Table1[[#This Row],['#days per month]]-P7215</f>
        <v>-0.295400583333336</v>
      </c>
    </row>
    <row r="7160" customFormat="false" ht="15.75" hidden="true" customHeight="false" outlineLevel="0" collapsed="false">
      <c r="A7160" s="0" t="s">
        <v>17</v>
      </c>
      <c r="B7160" s="0" t="s">
        <v>18</v>
      </c>
      <c r="C7160" s="0" t="s">
        <v>7341</v>
      </c>
      <c r="D7160" s="0" t="n">
        <v>4380</v>
      </c>
      <c r="E7160" s="0" t="n">
        <v>9.592002</v>
      </c>
      <c r="F7160" s="0" t="n">
        <v>-63.516593</v>
      </c>
      <c r="G7160" s="0" t="n">
        <v>0.0004803882627</v>
      </c>
      <c r="H7160" s="0" t="n">
        <v>1821.33</v>
      </c>
      <c r="I7160" s="0" t="n">
        <v>1.6015</v>
      </c>
      <c r="J7160" s="0" t="n">
        <v>2.5</v>
      </c>
      <c r="K7160" s="0" t="n">
        <v>200</v>
      </c>
      <c r="L7160" s="0" t="s">
        <v>20</v>
      </c>
      <c r="M7160" s="0" t="n">
        <f aca="false">35.3*G7160</f>
        <v>0.01695770567331</v>
      </c>
      <c r="N7160" s="0" t="n">
        <f aca="false">M7160*1000/365</f>
        <v>0.0464594675981096</v>
      </c>
      <c r="O7160" s="0" t="n">
        <f aca="false">Table1[[#This Row],[Detection frequency 2021]]/100*365</f>
        <v>9.125</v>
      </c>
      <c r="P7160" s="0" t="n">
        <f aca="false">Table1[[#This Row],[Flared days/year]]/12</f>
        <v>0.760416666666667</v>
      </c>
      <c r="Q7160" s="2" t="n">
        <f aca="false">Table1[[#This Row],['#days per month]]-P7216</f>
        <v>0.130484458333333</v>
      </c>
    </row>
    <row r="7161" customFormat="false" ht="15.75" hidden="true" customHeight="false" outlineLevel="0" collapsed="false">
      <c r="A7161" s="0" t="s">
        <v>645</v>
      </c>
      <c r="B7161" s="0" t="s">
        <v>646</v>
      </c>
      <c r="C7161" s="0" t="s">
        <v>7342</v>
      </c>
      <c r="D7161" s="0" t="n">
        <v>2953</v>
      </c>
      <c r="E7161" s="0" t="n">
        <v>28.237452</v>
      </c>
      <c r="F7161" s="0" t="n">
        <v>-99.125031</v>
      </c>
      <c r="G7161" s="0" t="n">
        <v>0.0004800154796</v>
      </c>
      <c r="H7161" s="0" t="n">
        <v>1836.02</v>
      </c>
      <c r="I7161" s="0" t="n">
        <v>1.6015</v>
      </c>
      <c r="J7161" s="0" t="n">
        <v>1.35135</v>
      </c>
      <c r="K7161" s="0" t="n">
        <v>296</v>
      </c>
      <c r="L7161" s="0" t="s">
        <v>20</v>
      </c>
      <c r="M7161" s="0" t="n">
        <f aca="false">35.3*G7161</f>
        <v>0.01694454642988</v>
      </c>
      <c r="N7161" s="0" t="n">
        <f aca="false">M7161*1000/365</f>
        <v>0.0464234148763836</v>
      </c>
      <c r="O7161" s="0" t="n">
        <f aca="false">Table1[[#This Row],[Detection frequency 2021]]/100*365</f>
        <v>4.9324275</v>
      </c>
      <c r="P7161" s="0" t="n">
        <f aca="false">Table1[[#This Row],[Flared days/year]]/12</f>
        <v>0.411035625</v>
      </c>
      <c r="Q7161" s="2" t="n">
        <f aca="false">Table1[[#This Row],['#days per month]]-P7217</f>
        <v>-0.236127625</v>
      </c>
    </row>
    <row r="7162" customFormat="false" ht="15.75" hidden="true" customHeight="false" outlineLevel="0" collapsed="false">
      <c r="A7162" s="0" t="s">
        <v>645</v>
      </c>
      <c r="B7162" s="0" t="s">
        <v>646</v>
      </c>
      <c r="C7162" s="0" t="s">
        <v>7343</v>
      </c>
      <c r="D7162" s="0" t="n">
        <v>489</v>
      </c>
      <c r="E7162" s="0" t="n">
        <v>47.960431</v>
      </c>
      <c r="F7162" s="0" t="n">
        <v>-103.825181</v>
      </c>
      <c r="G7162" s="0" t="n">
        <v>0.0004794372255</v>
      </c>
      <c r="H7162" s="0" t="n">
        <v>1979.98</v>
      </c>
      <c r="I7162" s="0" t="n">
        <v>2.13063</v>
      </c>
      <c r="J7162" s="0" t="n">
        <v>2.41692</v>
      </c>
      <c r="K7162" s="0" t="n">
        <v>331</v>
      </c>
      <c r="L7162" s="0" t="s">
        <v>20</v>
      </c>
      <c r="M7162" s="0" t="n">
        <f aca="false">35.3*G7162</f>
        <v>0.01692413406015</v>
      </c>
      <c r="N7162" s="0" t="n">
        <f aca="false">M7162*1000/365</f>
        <v>0.0463674905757534</v>
      </c>
      <c r="O7162" s="0" t="n">
        <f aca="false">Table1[[#This Row],[Detection frequency 2021]]/100*365</f>
        <v>8.821758</v>
      </c>
      <c r="P7162" s="0" t="n">
        <f aca="false">Table1[[#This Row],[Flared days/year]]/12</f>
        <v>0.7351465</v>
      </c>
      <c r="Q7162" s="2" t="n">
        <f aca="false">Table1[[#This Row],['#days per month]]-P7218</f>
        <v>-0.181018708333333</v>
      </c>
    </row>
    <row r="7163" customFormat="false" ht="15.75" hidden="true" customHeight="false" outlineLevel="0" collapsed="false">
      <c r="A7163" s="0" t="s">
        <v>598</v>
      </c>
      <c r="B7163" s="0" t="s">
        <v>599</v>
      </c>
      <c r="C7163" s="0" t="s">
        <v>7344</v>
      </c>
      <c r="D7163" s="0" t="n">
        <v>249</v>
      </c>
      <c r="E7163" s="0" t="n">
        <v>54.2991089999999</v>
      </c>
      <c r="F7163" s="0" t="n">
        <v>-116.481156</v>
      </c>
      <c r="G7163" s="0" t="n">
        <v>0.000479331554699999</v>
      </c>
      <c r="H7163" s="0" t="n">
        <v>1784.76</v>
      </c>
      <c r="I7163" s="0" t="n">
        <v>1.6015</v>
      </c>
      <c r="J7163" s="0" t="n">
        <v>2.7972</v>
      </c>
      <c r="K7163" s="0" t="n">
        <v>286</v>
      </c>
      <c r="L7163" s="0" t="s">
        <v>20</v>
      </c>
      <c r="M7163" s="0" t="n">
        <f aca="false">35.3*G7163</f>
        <v>0.01692040388091</v>
      </c>
      <c r="N7163" s="0" t="n">
        <f aca="false">M7163*1000/365</f>
        <v>0.0463572709066026</v>
      </c>
      <c r="O7163" s="0" t="n">
        <f aca="false">Table1[[#This Row],[Detection frequency 2021]]/100*365</f>
        <v>10.20978</v>
      </c>
      <c r="P7163" s="0" t="n">
        <f aca="false">Table1[[#This Row],[Flared days/year]]/12</f>
        <v>0.850815</v>
      </c>
      <c r="Q7163" s="2" t="n">
        <f aca="false">Table1[[#This Row],['#days per month]]-P7219</f>
        <v>0.117882833333333</v>
      </c>
    </row>
    <row r="7164" customFormat="false" ht="15.75" hidden="true" customHeight="false" outlineLevel="0" collapsed="false">
      <c r="A7164" s="0" t="s">
        <v>645</v>
      </c>
      <c r="B7164" s="0" t="s">
        <v>646</v>
      </c>
      <c r="C7164" s="0" t="s">
        <v>7345</v>
      </c>
      <c r="D7164" s="0" t="n">
        <v>3005</v>
      </c>
      <c r="E7164" s="0" t="n">
        <v>28.362815</v>
      </c>
      <c r="F7164" s="0" t="n">
        <v>-98.841878</v>
      </c>
      <c r="G7164" s="0" t="n">
        <v>0.0004789000656</v>
      </c>
      <c r="H7164" s="0" t="n">
        <v>1895.48</v>
      </c>
      <c r="I7164" s="0" t="n">
        <v>1.6015</v>
      </c>
      <c r="J7164" s="0" t="n">
        <v>2.32558</v>
      </c>
      <c r="K7164" s="0" t="n">
        <v>301</v>
      </c>
      <c r="L7164" s="0" t="s">
        <v>20</v>
      </c>
      <c r="M7164" s="0" t="n">
        <f aca="false">35.3*G7164</f>
        <v>0.01690517231568</v>
      </c>
      <c r="N7164" s="0" t="n">
        <f aca="false">M7164*1000/365</f>
        <v>0.0463155405909041</v>
      </c>
      <c r="O7164" s="0" t="n">
        <f aca="false">Table1[[#This Row],[Detection frequency 2021]]/100*365</f>
        <v>8.488367</v>
      </c>
      <c r="P7164" s="0" t="n">
        <f aca="false">Table1[[#This Row],[Flared days/year]]/12</f>
        <v>0.707363916666667</v>
      </c>
      <c r="Q7164" s="2" t="n">
        <f aca="false">Table1[[#This Row],['#days per month]]-P7220</f>
        <v>-0.607478625</v>
      </c>
    </row>
    <row r="7165" customFormat="false" ht="15.75" hidden="true" customHeight="false" outlineLevel="0" collapsed="false">
      <c r="A7165" s="0" t="s">
        <v>645</v>
      </c>
      <c r="B7165" s="0" t="s">
        <v>646</v>
      </c>
      <c r="C7165" s="0" t="s">
        <v>7346</v>
      </c>
      <c r="D7165" s="0" t="n">
        <v>2269</v>
      </c>
      <c r="E7165" s="0" t="n">
        <v>32.354486</v>
      </c>
      <c r="F7165" s="0" t="n">
        <v>-102.254518</v>
      </c>
      <c r="G7165" s="0" t="n">
        <v>0.0004781721112</v>
      </c>
      <c r="H7165" s="0" t="n">
        <v>1819.18</v>
      </c>
      <c r="I7165" s="0" t="n">
        <v>1.6015</v>
      </c>
      <c r="J7165" s="0" t="n">
        <v>2.30548</v>
      </c>
      <c r="K7165" s="0" t="n">
        <v>347</v>
      </c>
      <c r="L7165" s="0" t="s">
        <v>20</v>
      </c>
      <c r="M7165" s="0" t="n">
        <f aca="false">35.3*G7165</f>
        <v>0.01687947552536</v>
      </c>
      <c r="N7165" s="0" t="n">
        <f aca="false">M7165*1000/365</f>
        <v>0.0462451384256438</v>
      </c>
      <c r="O7165" s="0" t="n">
        <f aca="false">Table1[[#This Row],[Detection frequency 2021]]/100*365</f>
        <v>8.415002</v>
      </c>
      <c r="P7165" s="0" t="n">
        <f aca="false">Table1[[#This Row],[Flared days/year]]/12</f>
        <v>0.701250166666667</v>
      </c>
      <c r="Q7165" s="2" t="n">
        <f aca="false">Table1[[#This Row],['#days per month]]-P7221</f>
        <v>0.404502125</v>
      </c>
    </row>
    <row r="7166" customFormat="false" ht="15.75" hidden="true" customHeight="false" outlineLevel="0" collapsed="false">
      <c r="A7166" s="0" t="s">
        <v>2109</v>
      </c>
      <c r="B7166" s="0" t="s">
        <v>2110</v>
      </c>
      <c r="C7166" s="0" t="s">
        <v>7347</v>
      </c>
      <c r="D7166" s="0" t="n">
        <v>6542</v>
      </c>
      <c r="E7166" s="0" t="n">
        <v>50.422008</v>
      </c>
      <c r="F7166" s="0" t="n">
        <v>33.379514</v>
      </c>
      <c r="G7166" s="0" t="n">
        <v>0.0004781486288</v>
      </c>
      <c r="H7166" s="0" t="n">
        <v>1818.44</v>
      </c>
      <c r="I7166" s="0" t="n">
        <v>1.6015</v>
      </c>
      <c r="J7166" s="0" t="n">
        <v>2.74913999999999</v>
      </c>
      <c r="K7166" s="0" t="n">
        <v>291</v>
      </c>
      <c r="L7166" s="0" t="s">
        <v>20</v>
      </c>
      <c r="M7166" s="0" t="n">
        <f aca="false">35.3*G7166</f>
        <v>0.01687864659664</v>
      </c>
      <c r="N7166" s="0" t="n">
        <f aca="false">M7166*1000/365</f>
        <v>0.0462428673880548</v>
      </c>
      <c r="O7166" s="0" t="n">
        <f aca="false">Table1[[#This Row],[Detection frequency 2021]]/100*365</f>
        <v>10.034361</v>
      </c>
      <c r="P7166" s="0" t="n">
        <f aca="false">Table1[[#This Row],[Flared days/year]]/12</f>
        <v>0.836196749999997</v>
      </c>
      <c r="Q7166" s="2" t="n">
        <f aca="false">Table1[[#This Row],['#days per month]]-P7222</f>
        <v>0.563808808333331</v>
      </c>
    </row>
    <row r="7167" customFormat="false" ht="15.75" hidden="true" customHeight="false" outlineLevel="0" collapsed="false">
      <c r="A7167" s="0" t="s">
        <v>24</v>
      </c>
      <c r="B7167" s="0" t="s">
        <v>25</v>
      </c>
      <c r="C7167" s="0" t="s">
        <v>7348</v>
      </c>
      <c r="D7167" s="0" t="n">
        <v>9423</v>
      </c>
      <c r="E7167" s="0" t="n">
        <v>66.646306</v>
      </c>
      <c r="F7167" s="0" t="n">
        <v>80.396074</v>
      </c>
      <c r="G7167" s="0" t="n">
        <v>0.0004780987287</v>
      </c>
      <c r="H7167" s="0" t="n">
        <v>1453.19</v>
      </c>
      <c r="I7167" s="0" t="n">
        <v>0.772388</v>
      </c>
      <c r="J7167" s="0" t="n">
        <v>2.65957</v>
      </c>
      <c r="K7167" s="0" t="n">
        <v>376</v>
      </c>
      <c r="L7167" s="0" t="s">
        <v>20</v>
      </c>
      <c r="M7167" s="0" t="n">
        <f aca="false">35.3*G7167</f>
        <v>0.01687688512311</v>
      </c>
      <c r="N7167" s="0" t="n">
        <f aca="false">M7167*1000/365</f>
        <v>0.0462380414331781</v>
      </c>
      <c r="O7167" s="0" t="n">
        <f aca="false">Table1[[#This Row],[Detection frequency 2021]]/100*365</f>
        <v>9.7074305</v>
      </c>
      <c r="P7167" s="0" t="n">
        <f aca="false">Table1[[#This Row],[Flared days/year]]/12</f>
        <v>0.808952541666667</v>
      </c>
      <c r="Q7167" s="2" t="n">
        <f aca="false">Table1[[#This Row],['#days per month]]-P7223</f>
        <v>0.149513125</v>
      </c>
    </row>
    <row r="7168" customFormat="false" ht="15.75" hidden="true" customHeight="false" outlineLevel="0" collapsed="false">
      <c r="A7168" s="0" t="s">
        <v>17</v>
      </c>
      <c r="B7168" s="0" t="s">
        <v>18</v>
      </c>
      <c r="C7168" s="0" t="s">
        <v>7349</v>
      </c>
      <c r="D7168" s="0" t="n">
        <v>4345</v>
      </c>
      <c r="E7168" s="0" t="n">
        <v>9.72046999999999</v>
      </c>
      <c r="F7168" s="0" t="n">
        <v>-63.587381</v>
      </c>
      <c r="G7168" s="0" t="n">
        <v>0.0004780899228</v>
      </c>
      <c r="H7168" s="0" t="n">
        <v>1855.75</v>
      </c>
      <c r="I7168" s="0" t="n">
        <v>1.6015</v>
      </c>
      <c r="J7168" s="0" t="n">
        <v>4.52261</v>
      </c>
      <c r="K7168" s="0" t="n">
        <v>199</v>
      </c>
      <c r="L7168" s="0" t="s">
        <v>20</v>
      </c>
      <c r="M7168" s="0" t="n">
        <f aca="false">35.3*G7168</f>
        <v>0.01687657427484</v>
      </c>
      <c r="N7168" s="0" t="n">
        <f aca="false">M7168*1000/365</f>
        <v>0.0462371897940822</v>
      </c>
      <c r="O7168" s="0" t="n">
        <f aca="false">Table1[[#This Row],[Detection frequency 2021]]/100*365</f>
        <v>16.5075265</v>
      </c>
      <c r="P7168" s="0" t="n">
        <f aca="false">Table1[[#This Row],[Flared days/year]]/12</f>
        <v>1.37562720833333</v>
      </c>
      <c r="Q7168" s="2" t="n">
        <f aca="false">Table1[[#This Row],['#days per month]]-P7224</f>
        <v>0.453910958333336</v>
      </c>
    </row>
    <row r="7169" customFormat="false" ht="15.75" hidden="true" customHeight="false" outlineLevel="0" collapsed="false">
      <c r="A7169" s="0" t="s">
        <v>24</v>
      </c>
      <c r="B7169" s="0" t="s">
        <v>25</v>
      </c>
      <c r="C7169" s="0" t="s">
        <v>7350</v>
      </c>
      <c r="D7169" s="0" t="n">
        <v>8834</v>
      </c>
      <c r="E7169" s="0" t="n">
        <v>67.808195</v>
      </c>
      <c r="F7169" s="0" t="n">
        <v>72.458506</v>
      </c>
      <c r="G7169" s="0" t="n">
        <v>0.0004771359503</v>
      </c>
      <c r="H7169" s="0" t="n">
        <v>1932.02</v>
      </c>
      <c r="I7169" s="0" t="n">
        <v>1.6015</v>
      </c>
      <c r="J7169" s="0" t="n">
        <v>1.91780999999999</v>
      </c>
      <c r="K7169" s="0" t="n">
        <v>365</v>
      </c>
      <c r="L7169" s="0" t="s">
        <v>20</v>
      </c>
      <c r="M7169" s="0" t="n">
        <f aca="false">35.3*G7169</f>
        <v>0.01684289904559</v>
      </c>
      <c r="N7169" s="0" t="n">
        <f aca="false">M7169*1000/365</f>
        <v>0.0461449288920274</v>
      </c>
      <c r="O7169" s="0" t="n">
        <f aca="false">Table1[[#This Row],[Detection frequency 2021]]/100*365</f>
        <v>7.00000649999996</v>
      </c>
      <c r="P7169" s="0" t="n">
        <f aca="false">Table1[[#This Row],[Flared days/year]]/12</f>
        <v>0.583333874999997</v>
      </c>
      <c r="Q7169" s="2" t="n">
        <f aca="false">Table1[[#This Row],['#days per month]]-P7225</f>
        <v>0.13438083333333</v>
      </c>
    </row>
    <row r="7170" customFormat="false" ht="15.75" hidden="true" customHeight="false" outlineLevel="0" collapsed="false">
      <c r="A7170" s="0" t="s">
        <v>161</v>
      </c>
      <c r="B7170" s="0" t="s">
        <v>162</v>
      </c>
      <c r="C7170" s="0" t="s">
        <v>7351</v>
      </c>
      <c r="D7170" s="0" t="n">
        <v>9717</v>
      </c>
      <c r="E7170" s="0" t="n">
        <v>41.80676</v>
      </c>
      <c r="F7170" s="0" t="n">
        <v>83.547324</v>
      </c>
      <c r="G7170" s="0" t="n">
        <v>0.0004767543613</v>
      </c>
      <c r="H7170" s="0" t="n">
        <v>1608.53</v>
      </c>
      <c r="I7170" s="0" t="n">
        <v>1.6015</v>
      </c>
      <c r="J7170" s="0" t="n">
        <v>1.47493</v>
      </c>
      <c r="K7170" s="0" t="n">
        <v>339</v>
      </c>
      <c r="L7170" s="0" t="s">
        <v>20</v>
      </c>
      <c r="M7170" s="0" t="n">
        <f aca="false">35.3*G7170</f>
        <v>0.01682942895389</v>
      </c>
      <c r="N7170" s="0" t="n">
        <f aca="false">M7170*1000/365</f>
        <v>0.0461080245312055</v>
      </c>
      <c r="O7170" s="0" t="n">
        <f aca="false">Table1[[#This Row],[Detection frequency 2021]]/100*365</f>
        <v>5.3834945</v>
      </c>
      <c r="P7170" s="0" t="n">
        <f aca="false">Table1[[#This Row],[Flared days/year]]/12</f>
        <v>0.448624541666667</v>
      </c>
      <c r="Q7170" s="2" t="n">
        <f aca="false">Table1[[#This Row],['#days per month]]-P7226</f>
        <v>-0.484400624999997</v>
      </c>
    </row>
    <row r="7171" customFormat="false" ht="15.75" hidden="true" customHeight="false" outlineLevel="0" collapsed="false">
      <c r="A7171" s="0" t="s">
        <v>645</v>
      </c>
      <c r="B7171" s="0" t="s">
        <v>646</v>
      </c>
      <c r="C7171" s="0" t="s">
        <v>7352</v>
      </c>
      <c r="D7171" s="0" t="n">
        <v>3078</v>
      </c>
      <c r="E7171" s="0" t="n">
        <v>28.478061</v>
      </c>
      <c r="F7171" s="0" t="n">
        <v>-98.426757</v>
      </c>
      <c r="G7171" s="0" t="n">
        <v>0.000476575308</v>
      </c>
      <c r="H7171" s="0" t="n">
        <v>1914.34</v>
      </c>
      <c r="I7171" s="0" t="n">
        <v>1.6015</v>
      </c>
      <c r="J7171" s="0" t="n">
        <v>2.83019</v>
      </c>
      <c r="K7171" s="0" t="n">
        <v>318</v>
      </c>
      <c r="L7171" s="0" t="s">
        <v>20</v>
      </c>
      <c r="M7171" s="0" t="n">
        <f aca="false">35.3*G7171</f>
        <v>0.0168231083724</v>
      </c>
      <c r="N7171" s="0" t="n">
        <f aca="false">M7171*1000/365</f>
        <v>0.046090707869589</v>
      </c>
      <c r="O7171" s="0" t="n">
        <f aca="false">Table1[[#This Row],[Detection frequency 2021]]/100*365</f>
        <v>10.3301935</v>
      </c>
      <c r="P7171" s="0" t="n">
        <f aca="false">Table1[[#This Row],[Flared days/year]]/12</f>
        <v>0.860849458333333</v>
      </c>
      <c r="Q7171" s="2" t="n">
        <f aca="false">Table1[[#This Row],['#days per month]]-P7227</f>
        <v>0.286950833333333</v>
      </c>
    </row>
    <row r="7172" customFormat="false" ht="15.75" hidden="true" customHeight="false" outlineLevel="0" collapsed="false">
      <c r="A7172" s="0" t="s">
        <v>645</v>
      </c>
      <c r="B7172" s="0" t="s">
        <v>646</v>
      </c>
      <c r="C7172" s="0" t="s">
        <v>7353</v>
      </c>
      <c r="D7172" s="0" t="n">
        <v>2644</v>
      </c>
      <c r="E7172" s="0" t="n">
        <v>32.32873</v>
      </c>
      <c r="F7172" s="0" t="n">
        <v>-101.577073</v>
      </c>
      <c r="G7172" s="0" t="n">
        <v>0.0004758268065</v>
      </c>
      <c r="H7172" s="0" t="n">
        <v>1945.77</v>
      </c>
      <c r="I7172" s="0" t="n">
        <v>1.6015</v>
      </c>
      <c r="J7172" s="0" t="n">
        <v>1.43678</v>
      </c>
      <c r="K7172" s="0" t="n">
        <v>348</v>
      </c>
      <c r="L7172" s="0" t="s">
        <v>20</v>
      </c>
      <c r="M7172" s="0" t="n">
        <f aca="false">35.3*G7172</f>
        <v>0.01679668626945</v>
      </c>
      <c r="N7172" s="0" t="n">
        <f aca="false">M7172*1000/365</f>
        <v>0.0460183185464384</v>
      </c>
      <c r="O7172" s="0" t="n">
        <f aca="false">Table1[[#This Row],[Detection frequency 2021]]/100*365</f>
        <v>5.244247</v>
      </c>
      <c r="P7172" s="0" t="n">
        <f aca="false">Table1[[#This Row],[Flared days/year]]/12</f>
        <v>0.437020583333333</v>
      </c>
      <c r="Q7172" s="2" t="n">
        <f aca="false">Table1[[#This Row],['#days per month]]-P7228</f>
        <v>-0.857305916666667</v>
      </c>
    </row>
    <row r="7173" customFormat="false" ht="15.75" hidden="true" customHeight="false" outlineLevel="0" collapsed="false">
      <c r="A7173" s="0" t="s">
        <v>51</v>
      </c>
      <c r="B7173" s="0" t="s">
        <v>52</v>
      </c>
      <c r="C7173" s="0" t="s">
        <v>7354</v>
      </c>
      <c r="D7173" s="0" t="n">
        <v>5492</v>
      </c>
      <c r="E7173" s="0" t="n">
        <v>31.688303</v>
      </c>
      <c r="F7173" s="0" t="n">
        <v>5.912665</v>
      </c>
      <c r="G7173" s="0" t="n">
        <v>0.0004855778731</v>
      </c>
      <c r="H7173" s="0" t="n">
        <v>1796.17</v>
      </c>
      <c r="I7173" s="0" t="n">
        <v>1.6015</v>
      </c>
      <c r="J7173" s="0" t="n">
        <v>4.72441</v>
      </c>
      <c r="K7173" s="0" t="n">
        <v>381</v>
      </c>
      <c r="L7173" s="0" t="s">
        <v>20</v>
      </c>
      <c r="M7173" s="0" t="n">
        <f aca="false">35.3*G7173</f>
        <v>0.01714089892043</v>
      </c>
      <c r="N7173" s="0" t="n">
        <f aca="false">M7173*1000/365</f>
        <v>0.0469613669052877</v>
      </c>
      <c r="O7173" s="0" t="n">
        <f aca="false">Table1[[#This Row],[Detection frequency 2021]]/100*365</f>
        <v>17.2440965</v>
      </c>
      <c r="P7173" s="0" t="n">
        <f aca="false">Table1[[#This Row],[Flared days/year]]/12</f>
        <v>1.43700804166667</v>
      </c>
      <c r="Q7173" s="2" t="n">
        <f aca="false">Table1[[#This Row],['#days per month]]-P7229</f>
        <v>0.39093325</v>
      </c>
    </row>
    <row r="7174" customFormat="false" ht="15.75" hidden="true" customHeight="false" outlineLevel="0" collapsed="false">
      <c r="A7174" s="0" t="s">
        <v>161</v>
      </c>
      <c r="B7174" s="0" t="s">
        <v>162</v>
      </c>
      <c r="C7174" s="0" t="s">
        <v>7355</v>
      </c>
      <c r="D7174" s="0" t="n">
        <v>10967</v>
      </c>
      <c r="E7174" s="0" t="n">
        <v>35.795287</v>
      </c>
      <c r="F7174" s="0" t="n">
        <v>108.075792999999</v>
      </c>
      <c r="G7174" s="0" t="n">
        <v>0.0004754951176</v>
      </c>
      <c r="H7174" s="0" t="n">
        <v>1922.03</v>
      </c>
      <c r="I7174" s="0" t="n">
        <v>2.69981</v>
      </c>
      <c r="J7174" s="0" t="n">
        <v>2.14285999999999</v>
      </c>
      <c r="K7174" s="0" t="n">
        <v>280</v>
      </c>
      <c r="L7174" s="0" t="s">
        <v>20</v>
      </c>
      <c r="M7174" s="0" t="n">
        <f aca="false">35.3*G7174</f>
        <v>0.01678497765128</v>
      </c>
      <c r="N7174" s="0" t="n">
        <f aca="false">M7174*1000/365</f>
        <v>0.0459862401404931</v>
      </c>
      <c r="O7174" s="0" t="n">
        <f aca="false">Table1[[#This Row],[Detection frequency 2021]]/100*365</f>
        <v>7.82143899999996</v>
      </c>
      <c r="P7174" s="0" t="n">
        <f aca="false">Table1[[#This Row],[Flared days/year]]/12</f>
        <v>0.65178658333333</v>
      </c>
      <c r="Q7174" s="2" t="n">
        <f aca="false">Table1[[#This Row],['#days per month]]-P7230</f>
        <v>-0.819987708333336</v>
      </c>
    </row>
    <row r="7175" customFormat="false" ht="15.75" hidden="true" customHeight="false" outlineLevel="0" collapsed="false">
      <c r="A7175" s="0" t="s">
        <v>143</v>
      </c>
      <c r="B7175" s="0" t="s">
        <v>144</v>
      </c>
      <c r="C7175" s="0" t="s">
        <v>7356</v>
      </c>
      <c r="D7175" s="0" t="n">
        <v>6280</v>
      </c>
      <c r="E7175" s="0" t="n">
        <v>-5.241785</v>
      </c>
      <c r="F7175" s="0" t="n">
        <v>11.8292229999999</v>
      </c>
      <c r="G7175" s="0" t="n">
        <v>0.0004754510881</v>
      </c>
      <c r="H7175" s="0" t="n">
        <v>1900.12</v>
      </c>
      <c r="I7175" s="0" t="n">
        <v>1.6015</v>
      </c>
      <c r="J7175" s="0" t="n">
        <v>3.37079</v>
      </c>
      <c r="K7175" s="0" t="n">
        <v>89</v>
      </c>
      <c r="L7175" s="0" t="s">
        <v>20</v>
      </c>
      <c r="M7175" s="0" t="n">
        <f aca="false">35.3*G7175</f>
        <v>0.01678342340993</v>
      </c>
      <c r="N7175" s="0" t="n">
        <f aca="false">M7175*1000/365</f>
        <v>0.0459819819450137</v>
      </c>
      <c r="O7175" s="0" t="n">
        <f aca="false">Table1[[#This Row],[Detection frequency 2021]]/100*365</f>
        <v>12.3033835</v>
      </c>
      <c r="P7175" s="0" t="n">
        <f aca="false">Table1[[#This Row],[Flared days/year]]/12</f>
        <v>1.02528195833333</v>
      </c>
      <c r="Q7175" s="2" t="n">
        <f aca="false">Table1[[#This Row],['#days per month]]-P7231</f>
        <v>-0.0761572499999972</v>
      </c>
    </row>
    <row r="7176" customFormat="false" ht="15.75" hidden="true" customHeight="false" outlineLevel="0" collapsed="false">
      <c r="A7176" s="0" t="s">
        <v>24</v>
      </c>
      <c r="B7176" s="0" t="s">
        <v>25</v>
      </c>
      <c r="C7176" s="0" t="s">
        <v>7357</v>
      </c>
      <c r="D7176" s="0" t="n">
        <v>10463</v>
      </c>
      <c r="E7176" s="0" t="n">
        <v>58.4457689999999</v>
      </c>
      <c r="F7176" s="0" t="n">
        <v>107.546409</v>
      </c>
      <c r="G7176" s="0" t="n">
        <v>0.0004751252698</v>
      </c>
      <c r="H7176" s="0" t="n">
        <v>1688</v>
      </c>
      <c r="I7176" s="0" t="n">
        <v>1.6015</v>
      </c>
      <c r="J7176" s="0" t="n">
        <v>3.37079</v>
      </c>
      <c r="K7176" s="0" t="n">
        <v>267</v>
      </c>
      <c r="L7176" s="0" t="s">
        <v>20</v>
      </c>
      <c r="M7176" s="0" t="n">
        <f aca="false">35.3*G7176</f>
        <v>0.01677192202394</v>
      </c>
      <c r="N7176" s="0" t="n">
        <f aca="false">M7176*1000/365</f>
        <v>0.0459504712984657</v>
      </c>
      <c r="O7176" s="0" t="n">
        <f aca="false">Table1[[#This Row],[Detection frequency 2021]]/100*365</f>
        <v>12.3033835</v>
      </c>
      <c r="P7176" s="0" t="n">
        <f aca="false">Table1[[#This Row],[Flared days/year]]/12</f>
        <v>1.02528195833333</v>
      </c>
      <c r="Q7176" s="2" t="n">
        <f aca="false">Table1[[#This Row],['#days per month]]-P7232</f>
        <v>0.313781375</v>
      </c>
    </row>
    <row r="7177" customFormat="false" ht="15.75" hidden="true" customHeight="false" outlineLevel="0" collapsed="false">
      <c r="A7177" s="0" t="s">
        <v>645</v>
      </c>
      <c r="B7177" s="0" t="s">
        <v>646</v>
      </c>
      <c r="C7177" s="0" t="s">
        <v>7358</v>
      </c>
      <c r="D7177" s="0" t="n">
        <v>3339</v>
      </c>
      <c r="E7177" s="0" t="n">
        <v>34.390318</v>
      </c>
      <c r="F7177" s="0" t="n">
        <v>-97.455105</v>
      </c>
      <c r="G7177" s="0" t="n">
        <v>0.0004745235333</v>
      </c>
      <c r="H7177" s="0" t="n">
        <v>1861.33</v>
      </c>
      <c r="I7177" s="0" t="n">
        <v>1.6015</v>
      </c>
      <c r="J7177" s="0" t="n">
        <v>1</v>
      </c>
      <c r="K7177" s="0" t="n">
        <v>300</v>
      </c>
      <c r="L7177" s="0" t="s">
        <v>20</v>
      </c>
      <c r="M7177" s="0" t="n">
        <f aca="false">35.3*G7177</f>
        <v>0.01675068072549</v>
      </c>
      <c r="N7177" s="0" t="n">
        <f aca="false">M7177*1000/365</f>
        <v>0.0458922759602466</v>
      </c>
      <c r="O7177" s="0" t="n">
        <f aca="false">Table1[[#This Row],[Detection frequency 2021]]/100*365</f>
        <v>3.65</v>
      </c>
      <c r="P7177" s="0" t="n">
        <f aca="false">Table1[[#This Row],[Flared days/year]]/12</f>
        <v>0.304166666666667</v>
      </c>
      <c r="Q7177" s="2" t="n">
        <f aca="false">Table1[[#This Row],['#days per month]]-P7233</f>
        <v>-0.5203805</v>
      </c>
    </row>
    <row r="7178" customFormat="false" ht="15.75" hidden="true" customHeight="false" outlineLevel="0" collapsed="false">
      <c r="A7178" s="0" t="s">
        <v>28</v>
      </c>
      <c r="B7178" s="0" t="s">
        <v>29</v>
      </c>
      <c r="C7178" s="0" t="s">
        <v>7359</v>
      </c>
      <c r="D7178" s="0" t="n">
        <v>8198</v>
      </c>
      <c r="E7178" s="0" t="n">
        <v>26.88117</v>
      </c>
      <c r="F7178" s="0" t="n">
        <v>52.092831</v>
      </c>
      <c r="G7178" s="0" t="n">
        <v>0.000474417862499999</v>
      </c>
      <c r="H7178" s="0" t="n">
        <v>1803.04</v>
      </c>
      <c r="I7178" s="0" t="n">
        <v>1.6015</v>
      </c>
      <c r="J7178" s="0" t="n">
        <v>3.28767</v>
      </c>
      <c r="K7178" s="0" t="n">
        <v>365</v>
      </c>
      <c r="L7178" s="0" t="s">
        <v>20</v>
      </c>
      <c r="M7178" s="0" t="n">
        <f aca="false">35.3*G7178</f>
        <v>0.01674695054625</v>
      </c>
      <c r="N7178" s="0" t="n">
        <f aca="false">M7178*1000/365</f>
        <v>0.0458820562910958</v>
      </c>
      <c r="O7178" s="0" t="n">
        <f aca="false">Table1[[#This Row],[Detection frequency 2021]]/100*365</f>
        <v>11.9999955</v>
      </c>
      <c r="P7178" s="0" t="n">
        <f aca="false">Table1[[#This Row],[Flared days/year]]/12</f>
        <v>0.999999625</v>
      </c>
      <c r="Q7178" s="2" t="n">
        <f aca="false">Table1[[#This Row],['#days per month]]-P7234</f>
        <v>0.113216916666667</v>
      </c>
    </row>
    <row r="7179" customFormat="false" ht="15.75" hidden="true" customHeight="false" outlineLevel="0" collapsed="false">
      <c r="A7179" s="0" t="s">
        <v>78</v>
      </c>
      <c r="B7179" s="0" t="s">
        <v>79</v>
      </c>
      <c r="C7179" s="0" t="s">
        <v>7360</v>
      </c>
      <c r="D7179" s="0" t="n">
        <v>8516</v>
      </c>
      <c r="E7179" s="0" t="n">
        <v>20.940575</v>
      </c>
      <c r="F7179" s="0" t="n">
        <v>55.847117</v>
      </c>
      <c r="G7179" s="0" t="n">
        <v>0.0004214885329</v>
      </c>
      <c r="H7179" s="0" t="n">
        <v>1479.5</v>
      </c>
      <c r="I7179" s="0" t="n">
        <v>1.6015</v>
      </c>
      <c r="J7179" s="0" t="n">
        <v>1.35135</v>
      </c>
      <c r="K7179" s="0" t="n">
        <v>370</v>
      </c>
      <c r="L7179" s="0" t="s">
        <v>20</v>
      </c>
      <c r="M7179" s="0" t="n">
        <f aca="false">35.3*G7179</f>
        <v>0.01487854521137</v>
      </c>
      <c r="N7179" s="0" t="n">
        <f aca="false">M7179*1000/365</f>
        <v>0.0407631375653973</v>
      </c>
      <c r="O7179" s="0" t="n">
        <f aca="false">Table1[[#This Row],[Detection frequency 2021]]/100*365</f>
        <v>4.9324275</v>
      </c>
      <c r="P7179" s="0" t="n">
        <f aca="false">Table1[[#This Row],[Flared days/year]]/12</f>
        <v>0.411035625</v>
      </c>
      <c r="Q7179" s="2" t="n">
        <f aca="false">Table1[[#This Row],['#days per month]]-P7235</f>
        <v>0.0478515</v>
      </c>
    </row>
    <row r="7180" customFormat="false" ht="15.75" hidden="true" customHeight="false" outlineLevel="0" collapsed="false">
      <c r="A7180" s="0" t="s">
        <v>161</v>
      </c>
      <c r="B7180" s="0" t="s">
        <v>162</v>
      </c>
      <c r="C7180" s="0" t="s">
        <v>7361</v>
      </c>
      <c r="D7180" s="0" t="n">
        <v>9706</v>
      </c>
      <c r="E7180" s="0" t="n">
        <v>41.089758</v>
      </c>
      <c r="F7180" s="0" t="n">
        <v>83.438377</v>
      </c>
      <c r="G7180" s="0" t="n">
        <v>0.0004735372725</v>
      </c>
      <c r="H7180" s="0" t="n">
        <v>1805.19</v>
      </c>
      <c r="I7180" s="0" t="n">
        <v>1.6015</v>
      </c>
      <c r="J7180" s="0" t="n">
        <v>3.49854</v>
      </c>
      <c r="K7180" s="0" t="n">
        <v>343</v>
      </c>
      <c r="L7180" s="0" t="s">
        <v>20</v>
      </c>
      <c r="M7180" s="0" t="n">
        <f aca="false">35.3*G7180</f>
        <v>0.01671586571925</v>
      </c>
      <c r="N7180" s="0" t="n">
        <f aca="false">M7180*1000/365</f>
        <v>0.0457968923815069</v>
      </c>
      <c r="O7180" s="0" t="n">
        <f aca="false">Table1[[#This Row],[Detection frequency 2021]]/100*365</f>
        <v>12.769671</v>
      </c>
      <c r="P7180" s="0" t="n">
        <f aca="false">Table1[[#This Row],[Flared days/year]]/12</f>
        <v>1.06413925</v>
      </c>
      <c r="Q7180" s="2" t="n">
        <f aca="false">Table1[[#This Row],['#days per month]]-P7236</f>
        <v>0.754555375</v>
      </c>
    </row>
    <row r="7181" customFormat="false" ht="15.75" hidden="true" customHeight="false" outlineLevel="0" collapsed="false">
      <c r="A7181" s="0" t="s">
        <v>645</v>
      </c>
      <c r="B7181" s="0" t="s">
        <v>646</v>
      </c>
      <c r="C7181" s="0" t="s">
        <v>7362</v>
      </c>
      <c r="D7181" s="0" t="n">
        <v>3472</v>
      </c>
      <c r="E7181" s="0" t="n">
        <v>28.791469</v>
      </c>
      <c r="F7181" s="0" t="n">
        <v>-95.941409</v>
      </c>
      <c r="G7181" s="0" t="n">
        <v>0.0004734198605</v>
      </c>
      <c r="H7181" s="0" t="n">
        <v>1910.82</v>
      </c>
      <c r="I7181" s="0" t="n">
        <v>1.6015</v>
      </c>
      <c r="J7181" s="0" t="n">
        <v>2.44755</v>
      </c>
      <c r="K7181" s="0" t="n">
        <v>286</v>
      </c>
      <c r="L7181" s="0" t="s">
        <v>20</v>
      </c>
      <c r="M7181" s="0" t="n">
        <f aca="false">35.3*G7181</f>
        <v>0.01671172107565</v>
      </c>
      <c r="N7181" s="0" t="n">
        <f aca="false">M7181*1000/365</f>
        <v>0.0457855371935616</v>
      </c>
      <c r="O7181" s="0" t="n">
        <f aca="false">Table1[[#This Row],[Detection frequency 2021]]/100*365</f>
        <v>8.9335575</v>
      </c>
      <c r="P7181" s="0" t="n">
        <f aca="false">Table1[[#This Row],[Flared days/year]]/12</f>
        <v>0.744463125</v>
      </c>
      <c r="Q7181" s="2" t="n">
        <f aca="false">Table1[[#This Row],['#days per month]]-P7237</f>
        <v>0.345119666666667</v>
      </c>
    </row>
    <row r="7182" customFormat="false" ht="15.75" hidden="true" customHeight="false" outlineLevel="0" collapsed="false">
      <c r="A7182" s="0" t="s">
        <v>645</v>
      </c>
      <c r="B7182" s="0" t="s">
        <v>646</v>
      </c>
      <c r="C7182" s="0" t="s">
        <v>7363</v>
      </c>
      <c r="D7182" s="0" t="n">
        <v>2780</v>
      </c>
      <c r="E7182" s="0" t="n">
        <v>31.310751</v>
      </c>
      <c r="F7182" s="0" t="n">
        <v>-101.008387</v>
      </c>
      <c r="G7182" s="0" t="n">
        <v>0.0004730118538</v>
      </c>
      <c r="H7182" s="0" t="n">
        <v>1807.09</v>
      </c>
      <c r="I7182" s="0" t="n">
        <v>1.6015</v>
      </c>
      <c r="J7182" s="0" t="n">
        <v>1.77515</v>
      </c>
      <c r="K7182" s="0" t="n">
        <v>338</v>
      </c>
      <c r="L7182" s="0" t="s">
        <v>20</v>
      </c>
      <c r="M7182" s="0" t="n">
        <f aca="false">35.3*G7182</f>
        <v>0.01669731843914</v>
      </c>
      <c r="N7182" s="0" t="n">
        <f aca="false">M7182*1000/365</f>
        <v>0.0457460779154521</v>
      </c>
      <c r="O7182" s="0" t="n">
        <f aca="false">Table1[[#This Row],[Detection frequency 2021]]/100*365</f>
        <v>6.4792975</v>
      </c>
      <c r="P7182" s="0" t="n">
        <f aca="false">Table1[[#This Row],[Flared days/year]]/12</f>
        <v>0.539941458333333</v>
      </c>
      <c r="Q7182" s="2" t="n">
        <f aca="false">Table1[[#This Row],['#days per month]]-P7238</f>
        <v>-0.452885916666667</v>
      </c>
    </row>
    <row r="7183" customFormat="false" ht="15.75" hidden="true" customHeight="false" outlineLevel="0" collapsed="false">
      <c r="A7183" s="0" t="s">
        <v>78</v>
      </c>
      <c r="B7183" s="0" t="s">
        <v>79</v>
      </c>
      <c r="C7183" s="0" t="s">
        <v>7364</v>
      </c>
      <c r="D7183" s="0" t="n">
        <v>8561</v>
      </c>
      <c r="E7183" s="0" t="n">
        <v>21.902312</v>
      </c>
      <c r="F7183" s="0" t="n">
        <v>56.517165</v>
      </c>
      <c r="G7183" s="0" t="n">
        <v>0.003143588888</v>
      </c>
      <c r="H7183" s="0" t="n">
        <v>1540.56</v>
      </c>
      <c r="I7183" s="0" t="n">
        <v>1.6015</v>
      </c>
      <c r="J7183" s="0" t="n">
        <v>1.34408999999999</v>
      </c>
      <c r="K7183" s="0" t="n">
        <v>372</v>
      </c>
      <c r="L7183" s="0" t="s">
        <v>20</v>
      </c>
      <c r="M7183" s="0" t="n">
        <f aca="false">35.3*G7183</f>
        <v>0.1109686877464</v>
      </c>
      <c r="N7183" s="0" t="n">
        <f aca="false">M7183*1000/365</f>
        <v>0.304023802044932</v>
      </c>
      <c r="O7183" s="0" t="n">
        <f aca="false">Table1[[#This Row],[Detection frequency 2021]]/100*365</f>
        <v>4.90592849999996</v>
      </c>
      <c r="P7183" s="0" t="n">
        <f aca="false">Table1[[#This Row],[Flared days/year]]/12</f>
        <v>0.408827374999997</v>
      </c>
      <c r="Q7183" s="2" t="n">
        <f aca="false">Table1[[#This Row],['#days per month]]-P7239</f>
        <v>-0.204765000000003</v>
      </c>
    </row>
    <row r="7184" customFormat="false" ht="15.75" hidden="true" customHeight="false" outlineLevel="0" collapsed="false">
      <c r="A7184" s="0" t="s">
        <v>645</v>
      </c>
      <c r="B7184" s="0" t="s">
        <v>646</v>
      </c>
      <c r="C7184" s="0" t="s">
        <v>7365</v>
      </c>
      <c r="D7184" s="0" t="n">
        <v>2309</v>
      </c>
      <c r="E7184" s="0" t="n">
        <v>32.312247</v>
      </c>
      <c r="F7184" s="0" t="n">
        <v>-102.170139</v>
      </c>
      <c r="G7184" s="0" t="n">
        <v>0.0004725480764</v>
      </c>
      <c r="H7184" s="0" t="n">
        <v>1870.65</v>
      </c>
      <c r="I7184" s="0" t="n">
        <v>1.6015</v>
      </c>
      <c r="J7184" s="0" t="n">
        <v>1.46627999999999</v>
      </c>
      <c r="K7184" s="0" t="n">
        <v>341</v>
      </c>
      <c r="L7184" s="0" t="s">
        <v>20</v>
      </c>
      <c r="M7184" s="0" t="n">
        <f aca="false">35.3*G7184</f>
        <v>0.01668094709692</v>
      </c>
      <c r="N7184" s="0" t="n">
        <f aca="false">M7184*1000/365</f>
        <v>0.0457012249230685</v>
      </c>
      <c r="O7184" s="0" t="n">
        <f aca="false">Table1[[#This Row],[Detection frequency 2021]]/100*365</f>
        <v>5.35192199999996</v>
      </c>
      <c r="P7184" s="0" t="n">
        <f aca="false">Table1[[#This Row],[Flared days/year]]/12</f>
        <v>0.445993499999997</v>
      </c>
      <c r="Q7184" s="2" t="n">
        <f aca="false">Table1[[#This Row],['#days per month]]-P7240</f>
        <v>-0.745019750000003</v>
      </c>
    </row>
    <row r="7185" customFormat="false" ht="15.75" hidden="true" customHeight="false" outlineLevel="0" collapsed="false">
      <c r="A7185" s="0" t="s">
        <v>345</v>
      </c>
      <c r="B7185" s="0" t="s">
        <v>346</v>
      </c>
      <c r="C7185" s="0" t="s">
        <v>7366</v>
      </c>
      <c r="D7185" s="0" t="n">
        <v>4621</v>
      </c>
      <c r="E7185" s="0" t="n">
        <v>-38.556486</v>
      </c>
      <c r="F7185" s="0" t="n">
        <v>-69.293993</v>
      </c>
      <c r="G7185" s="0" t="n">
        <v>0.0004721459403</v>
      </c>
      <c r="H7185" s="0" t="n">
        <v>1802.37</v>
      </c>
      <c r="I7185" s="0" t="n">
        <v>1.6015</v>
      </c>
      <c r="J7185" s="0" t="n">
        <v>4.7486</v>
      </c>
      <c r="K7185" s="0" t="n">
        <v>358</v>
      </c>
      <c r="L7185" s="0" t="s">
        <v>20</v>
      </c>
      <c r="M7185" s="0" t="n">
        <f aca="false">35.3*G7185</f>
        <v>0.01666675169259</v>
      </c>
      <c r="N7185" s="0" t="n">
        <f aca="false">M7185*1000/365</f>
        <v>0.0456623334043562</v>
      </c>
      <c r="O7185" s="0" t="n">
        <f aca="false">Table1[[#This Row],[Detection frequency 2021]]/100*365</f>
        <v>17.33239</v>
      </c>
      <c r="P7185" s="0" t="n">
        <f aca="false">Table1[[#This Row],[Flared days/year]]/12</f>
        <v>1.44436583333333</v>
      </c>
      <c r="Q7185" s="2" t="n">
        <f aca="false">Table1[[#This Row],['#days per month]]-P7241</f>
        <v>0.643926916666667</v>
      </c>
    </row>
    <row r="7186" customFormat="false" ht="15.75" hidden="true" customHeight="false" outlineLevel="0" collapsed="false">
      <c r="A7186" s="0" t="s">
        <v>598</v>
      </c>
      <c r="B7186" s="0" t="s">
        <v>599</v>
      </c>
      <c r="C7186" s="0" t="s">
        <v>7367</v>
      </c>
      <c r="D7186" s="0" t="n">
        <v>1125</v>
      </c>
      <c r="E7186" s="0" t="n">
        <v>49.014456</v>
      </c>
      <c r="F7186" s="0" t="n">
        <v>-101.566204</v>
      </c>
      <c r="G7186" s="0" t="n">
        <v>0.000472037334199999</v>
      </c>
      <c r="H7186" s="0" t="n">
        <v>1899.8</v>
      </c>
      <c r="I7186" s="0" t="n">
        <v>1.6015</v>
      </c>
      <c r="J7186" s="0" t="n">
        <v>4.55927</v>
      </c>
      <c r="K7186" s="0" t="n">
        <v>329</v>
      </c>
      <c r="L7186" s="0" t="s">
        <v>20</v>
      </c>
      <c r="M7186" s="0" t="n">
        <f aca="false">35.3*G7186</f>
        <v>0.01666291789726</v>
      </c>
      <c r="N7186" s="0" t="n">
        <f aca="false">M7186*1000/365</f>
        <v>0.0456518298555068</v>
      </c>
      <c r="O7186" s="0" t="n">
        <f aca="false">Table1[[#This Row],[Detection frequency 2021]]/100*365</f>
        <v>16.6413355</v>
      </c>
      <c r="P7186" s="0" t="n">
        <f aca="false">Table1[[#This Row],[Flared days/year]]/12</f>
        <v>1.38677795833333</v>
      </c>
      <c r="Q7186" s="2" t="n">
        <f aca="false">Table1[[#This Row],['#days per month]]-P7242</f>
        <v>-0.134055375</v>
      </c>
    </row>
    <row r="7187" customFormat="false" ht="15.75" hidden="true" customHeight="false" outlineLevel="0" collapsed="false">
      <c r="A7187" s="0" t="s">
        <v>39</v>
      </c>
      <c r="B7187" s="0" t="s">
        <v>40</v>
      </c>
      <c r="C7187" s="0" t="s">
        <v>7368</v>
      </c>
      <c r="D7187" s="0" t="n">
        <v>5681</v>
      </c>
      <c r="E7187" s="0" t="n">
        <v>28.9386969999999</v>
      </c>
      <c r="F7187" s="0" t="n">
        <v>10.035927</v>
      </c>
      <c r="G7187" s="0" t="n">
        <v>0.0004719199222</v>
      </c>
      <c r="H7187" s="0" t="n">
        <v>1670.4</v>
      </c>
      <c r="I7187" s="0" t="n">
        <v>1.6015</v>
      </c>
      <c r="J7187" s="0" t="n">
        <v>1.03359</v>
      </c>
      <c r="K7187" s="0" t="n">
        <v>387</v>
      </c>
      <c r="L7187" s="0" t="s">
        <v>20</v>
      </c>
      <c r="M7187" s="0" t="n">
        <f aca="false">35.3*G7187</f>
        <v>0.01665877325366</v>
      </c>
      <c r="N7187" s="0" t="n">
        <f aca="false">M7187*1000/365</f>
        <v>0.0456404746675617</v>
      </c>
      <c r="O7187" s="0" t="n">
        <f aca="false">Table1[[#This Row],[Detection frequency 2021]]/100*365</f>
        <v>3.7726035</v>
      </c>
      <c r="P7187" s="0" t="n">
        <f aca="false">Table1[[#This Row],[Flared days/year]]/12</f>
        <v>0.314383625</v>
      </c>
      <c r="Q7187" s="2" t="n">
        <f aca="false">Table1[[#This Row],['#days per month]]-P7243</f>
        <v>-0.585517791666667</v>
      </c>
    </row>
    <row r="7188" customFormat="false" ht="15.75" hidden="true" customHeight="false" outlineLevel="0" collapsed="false">
      <c r="A7188" s="0" t="s">
        <v>78</v>
      </c>
      <c r="B7188" s="0" t="s">
        <v>79</v>
      </c>
      <c r="C7188" s="0" t="s">
        <v>7369</v>
      </c>
      <c r="D7188" s="0" t="n">
        <v>8510</v>
      </c>
      <c r="E7188" s="0" t="n">
        <v>20.225239</v>
      </c>
      <c r="F7188" s="0" t="n">
        <v>55.741289</v>
      </c>
      <c r="G7188" s="0" t="n">
        <v>0.00174437834279999</v>
      </c>
      <c r="H7188" s="0" t="n">
        <v>1802.91</v>
      </c>
      <c r="I7188" s="0" t="n">
        <v>2.10176</v>
      </c>
      <c r="J7188" s="0" t="n">
        <v>1.34048</v>
      </c>
      <c r="K7188" s="0" t="n">
        <v>373</v>
      </c>
      <c r="L7188" s="0" t="s">
        <v>20</v>
      </c>
      <c r="M7188" s="0" t="n">
        <f aca="false">35.3*G7188</f>
        <v>0.0615765555008396</v>
      </c>
      <c r="N7188" s="0" t="n">
        <f aca="false">M7188*1000/365</f>
        <v>0.168702891783122</v>
      </c>
      <c r="O7188" s="0" t="n">
        <f aca="false">Table1[[#This Row],[Detection frequency 2021]]/100*365</f>
        <v>4.892752</v>
      </c>
      <c r="P7188" s="0" t="n">
        <f aca="false">Table1[[#This Row],[Flared days/year]]/12</f>
        <v>0.407729333333333</v>
      </c>
      <c r="Q7188" s="2" t="n">
        <f aca="false">Table1[[#This Row],['#days per month]]-P7244</f>
        <v>-0.0602189166666667</v>
      </c>
    </row>
    <row r="7189" customFormat="false" ht="15.75" hidden="true" customHeight="false" outlineLevel="0" collapsed="false">
      <c r="A7189" s="0" t="s">
        <v>161</v>
      </c>
      <c r="B7189" s="0" t="s">
        <v>162</v>
      </c>
      <c r="C7189" s="0" t="s">
        <v>7370</v>
      </c>
      <c r="D7189" s="0" t="n">
        <v>11080</v>
      </c>
      <c r="E7189" s="0" t="n">
        <v>38.615439</v>
      </c>
      <c r="F7189" s="0" t="n">
        <v>109.413591</v>
      </c>
      <c r="G7189" s="0" t="n">
        <v>0.0004702820248</v>
      </c>
      <c r="H7189" s="0" t="n">
        <v>1693</v>
      </c>
      <c r="I7189" s="0" t="n">
        <v>1.6015</v>
      </c>
      <c r="J7189" s="0" t="n">
        <v>2.55682</v>
      </c>
      <c r="K7189" s="0" t="n">
        <v>352</v>
      </c>
      <c r="L7189" s="0" t="s">
        <v>20</v>
      </c>
      <c r="M7189" s="0" t="n">
        <f aca="false">35.3*G7189</f>
        <v>0.01660095547544</v>
      </c>
      <c r="N7189" s="0" t="n">
        <f aca="false">M7189*1000/365</f>
        <v>0.045482069795726</v>
      </c>
      <c r="O7189" s="0" t="n">
        <f aca="false">Table1[[#This Row],[Detection frequency 2021]]/100*365</f>
        <v>9.332393</v>
      </c>
      <c r="P7189" s="0" t="n">
        <f aca="false">Table1[[#This Row],[Flared days/year]]/12</f>
        <v>0.777699416666667</v>
      </c>
      <c r="Q7189" s="2" t="n">
        <f aca="false">Table1[[#This Row],['#days per month]]-P7245</f>
        <v>0.0266693333333333</v>
      </c>
    </row>
    <row r="7190" customFormat="false" ht="15.75" hidden="true" customHeight="false" outlineLevel="0" collapsed="false">
      <c r="A7190" s="0" t="s">
        <v>35</v>
      </c>
      <c r="B7190" s="0" t="s">
        <v>36</v>
      </c>
      <c r="C7190" s="0" t="s">
        <v>7371</v>
      </c>
      <c r="D7190" s="0" t="n">
        <v>3702</v>
      </c>
      <c r="E7190" s="0" t="n">
        <v>20.383709</v>
      </c>
      <c r="F7190" s="0" t="n">
        <v>-97.316131</v>
      </c>
      <c r="G7190" s="0" t="n">
        <v>0.0004701616775</v>
      </c>
      <c r="H7190" s="0" t="n">
        <v>1944.19</v>
      </c>
      <c r="I7190" s="0" t="n">
        <v>1.6015</v>
      </c>
      <c r="J7190" s="0" t="n">
        <v>2.55319</v>
      </c>
      <c r="K7190" s="0" t="n">
        <v>235</v>
      </c>
      <c r="L7190" s="0" t="s">
        <v>20</v>
      </c>
      <c r="M7190" s="0" t="n">
        <f aca="false">35.3*G7190</f>
        <v>0.01659670721575</v>
      </c>
      <c r="N7190" s="0" t="n">
        <f aca="false">M7190*1000/365</f>
        <v>0.0454704307280822</v>
      </c>
      <c r="O7190" s="0" t="n">
        <f aca="false">Table1[[#This Row],[Detection frequency 2021]]/100*365</f>
        <v>9.3191435</v>
      </c>
      <c r="P7190" s="0" t="n">
        <f aca="false">Table1[[#This Row],[Flared days/year]]/12</f>
        <v>0.776595291666667</v>
      </c>
      <c r="Q7190" s="2" t="n">
        <f aca="false">Table1[[#This Row],['#days per month]]-P7246</f>
        <v>0.197230791666667</v>
      </c>
    </row>
    <row r="7191" customFormat="false" ht="15.75" hidden="true" customHeight="false" outlineLevel="0" collapsed="false">
      <c r="A7191" s="0" t="s">
        <v>161</v>
      </c>
      <c r="B7191" s="0" t="s">
        <v>162</v>
      </c>
      <c r="C7191" s="0" t="s">
        <v>7372</v>
      </c>
      <c r="D7191" s="0" t="n">
        <v>9714</v>
      </c>
      <c r="E7191" s="0" t="n">
        <v>41.0546669999999</v>
      </c>
      <c r="F7191" s="0" t="n">
        <v>83.492043</v>
      </c>
      <c r="G7191" s="0" t="n">
        <v>0.000470155806899999</v>
      </c>
      <c r="H7191" s="0" t="n">
        <v>1873.33</v>
      </c>
      <c r="I7191" s="0" t="n">
        <v>2.07911</v>
      </c>
      <c r="J7191" s="0" t="n">
        <v>2.37389</v>
      </c>
      <c r="K7191" s="0" t="n">
        <v>337</v>
      </c>
      <c r="L7191" s="0" t="s">
        <v>20</v>
      </c>
      <c r="M7191" s="0" t="n">
        <f aca="false">35.3*G7191</f>
        <v>0.01659649998357</v>
      </c>
      <c r="N7191" s="0" t="n">
        <f aca="false">M7191*1000/365</f>
        <v>0.0454698629686848</v>
      </c>
      <c r="O7191" s="0" t="n">
        <f aca="false">Table1[[#This Row],[Detection frequency 2021]]/100*365</f>
        <v>8.6646985</v>
      </c>
      <c r="P7191" s="0" t="n">
        <f aca="false">Table1[[#This Row],[Flared days/year]]/12</f>
        <v>0.722058208333333</v>
      </c>
      <c r="Q7191" s="2" t="n">
        <f aca="false">Table1[[#This Row],['#days per month]]-P7247</f>
        <v>0.405216916666667</v>
      </c>
    </row>
    <row r="7192" customFormat="false" ht="15.75" hidden="true" customHeight="false" outlineLevel="0" collapsed="false">
      <c r="A7192" s="0" t="s">
        <v>732</v>
      </c>
      <c r="B7192" s="0" t="s">
        <v>733</v>
      </c>
      <c r="C7192" s="0" t="s">
        <v>7373</v>
      </c>
      <c r="D7192" s="0" t="n">
        <v>4542</v>
      </c>
      <c r="E7192" s="0" t="n">
        <v>3.02367099999999</v>
      </c>
      <c r="F7192" s="0" t="n">
        <v>-75.272365</v>
      </c>
      <c r="G7192" s="0" t="n">
        <v>0.0004689200456</v>
      </c>
      <c r="H7192" s="0" t="n">
        <v>1811.79</v>
      </c>
      <c r="I7192" s="0" t="n">
        <v>1.6015</v>
      </c>
      <c r="J7192" s="0" t="n">
        <v>3.03029999999999</v>
      </c>
      <c r="K7192" s="0" t="n">
        <v>33</v>
      </c>
      <c r="L7192" s="0" t="s">
        <v>20</v>
      </c>
      <c r="M7192" s="0" t="n">
        <f aca="false">35.3*G7192</f>
        <v>0.01655287760968</v>
      </c>
      <c r="N7192" s="0" t="n">
        <f aca="false">M7192*1000/365</f>
        <v>0.0453503496155616</v>
      </c>
      <c r="O7192" s="0" t="n">
        <f aca="false">Table1[[#This Row],[Detection frequency 2021]]/100*365</f>
        <v>11.060595</v>
      </c>
      <c r="P7192" s="0" t="n">
        <f aca="false">Table1[[#This Row],[Flared days/year]]/12</f>
        <v>0.921716249999997</v>
      </c>
      <c r="Q7192" s="2" t="n">
        <f aca="false">Table1[[#This Row],['#days per month]]-P7248</f>
        <v>0.234333041666664</v>
      </c>
    </row>
    <row r="7193" customFormat="false" ht="15.75" hidden="true" customHeight="false" outlineLevel="0" collapsed="false">
      <c r="A7193" s="0" t="s">
        <v>645</v>
      </c>
      <c r="B7193" s="0" t="s">
        <v>646</v>
      </c>
      <c r="C7193" s="0" t="s">
        <v>7374</v>
      </c>
      <c r="D7193" s="0" t="n">
        <v>1551</v>
      </c>
      <c r="E7193" s="0" t="n">
        <v>32.266015</v>
      </c>
      <c r="F7193" s="0" t="n">
        <v>-103.783695999999</v>
      </c>
      <c r="G7193" s="0" t="n">
        <v>0.000468526715399999</v>
      </c>
      <c r="H7193" s="0" t="n">
        <v>1880.16</v>
      </c>
      <c r="I7193" s="0" t="n">
        <v>1.6015</v>
      </c>
      <c r="J7193" s="0" t="n">
        <v>0.308641999999999</v>
      </c>
      <c r="K7193" s="0" t="n">
        <v>324</v>
      </c>
      <c r="L7193" s="0" t="s">
        <v>20</v>
      </c>
      <c r="M7193" s="0" t="n">
        <f aca="false">35.3*G7193</f>
        <v>0.01653899305362</v>
      </c>
      <c r="N7193" s="0" t="n">
        <f aca="false">M7193*1000/365</f>
        <v>0.0453123097359451</v>
      </c>
      <c r="O7193" s="0" t="n">
        <f aca="false">Table1[[#This Row],[Detection frequency 2021]]/100*365</f>
        <v>1.1265433</v>
      </c>
      <c r="P7193" s="0" t="n">
        <f aca="false">Table1[[#This Row],[Flared days/year]]/12</f>
        <v>0.093878608333333</v>
      </c>
      <c r="Q7193" s="2" t="n">
        <f aca="false">Table1[[#This Row],['#days per month]]-P7249</f>
        <v>-0.447665808333334</v>
      </c>
    </row>
    <row r="7194" customFormat="false" ht="15.75" hidden="true" customHeight="false" outlineLevel="0" collapsed="false">
      <c r="A7194" s="0" t="s">
        <v>598</v>
      </c>
      <c r="B7194" s="0" t="s">
        <v>599</v>
      </c>
      <c r="C7194" s="0" t="s">
        <v>7375</v>
      </c>
      <c r="D7194" s="0" t="n">
        <v>54</v>
      </c>
      <c r="E7194" s="0" t="n">
        <v>56.815738</v>
      </c>
      <c r="F7194" s="0" t="n">
        <v>-122.022564999999</v>
      </c>
      <c r="G7194" s="0" t="n">
        <v>0.0004684650741</v>
      </c>
      <c r="H7194" s="0" t="n">
        <v>1741.12</v>
      </c>
      <c r="I7194" s="0" t="n">
        <v>1.6015</v>
      </c>
      <c r="J7194" s="0" t="n">
        <v>5.03356</v>
      </c>
      <c r="K7194" s="0" t="n">
        <v>298</v>
      </c>
      <c r="L7194" s="0" t="s">
        <v>20</v>
      </c>
      <c r="M7194" s="0" t="n">
        <f aca="false">35.3*G7194</f>
        <v>0.01653681711573</v>
      </c>
      <c r="N7194" s="0" t="n">
        <f aca="false">M7194*1000/365</f>
        <v>0.045306348262274</v>
      </c>
      <c r="O7194" s="0" t="n">
        <f aca="false">Table1[[#This Row],[Detection frequency 2021]]/100*365</f>
        <v>18.372494</v>
      </c>
      <c r="P7194" s="0" t="n">
        <f aca="false">Table1[[#This Row],[Flared days/year]]/12</f>
        <v>1.53104116666667</v>
      </c>
      <c r="Q7194" s="2" t="n">
        <f aca="false">Table1[[#This Row],['#days per month]]-P7250</f>
        <v>0.857254208333333</v>
      </c>
    </row>
    <row r="7195" customFormat="false" ht="15.75" hidden="true" customHeight="false" outlineLevel="0" collapsed="false">
      <c r="A7195" s="0" t="s">
        <v>2109</v>
      </c>
      <c r="B7195" s="0" t="s">
        <v>2110</v>
      </c>
      <c r="C7195" s="0" t="s">
        <v>7376</v>
      </c>
      <c r="D7195" s="0" t="n">
        <v>6582</v>
      </c>
      <c r="E7195" s="0" t="n">
        <v>48.951806</v>
      </c>
      <c r="F7195" s="0" t="n">
        <v>35.495171</v>
      </c>
      <c r="G7195" s="0" t="n">
        <v>0.000468062938</v>
      </c>
      <c r="H7195" s="0" t="n">
        <v>1713.89</v>
      </c>
      <c r="I7195" s="0" t="n">
        <v>1.6015</v>
      </c>
      <c r="J7195" s="0" t="n">
        <v>1.02040999999999</v>
      </c>
      <c r="K7195" s="0" t="n">
        <v>294</v>
      </c>
      <c r="L7195" s="0" t="s">
        <v>20</v>
      </c>
      <c r="M7195" s="0" t="n">
        <f aca="false">35.3*G7195</f>
        <v>0.0165226217114</v>
      </c>
      <c r="N7195" s="0" t="n">
        <f aca="false">M7195*1000/365</f>
        <v>0.0452674567435616</v>
      </c>
      <c r="O7195" s="0" t="n">
        <f aca="false">Table1[[#This Row],[Detection frequency 2021]]/100*365</f>
        <v>3.72449649999996</v>
      </c>
      <c r="P7195" s="0" t="n">
        <f aca="false">Table1[[#This Row],[Flared days/year]]/12</f>
        <v>0.31037470833333</v>
      </c>
      <c r="Q7195" s="2" t="n">
        <f aca="false">Table1[[#This Row],['#days per month]]-P7251</f>
        <v>-0.66556229166667</v>
      </c>
    </row>
    <row r="7196" customFormat="false" ht="15.75" hidden="true" customHeight="false" outlineLevel="0" collapsed="false">
      <c r="A7196" s="0" t="s">
        <v>645</v>
      </c>
      <c r="B7196" s="0" t="s">
        <v>646</v>
      </c>
      <c r="C7196" s="0" t="s">
        <v>7377</v>
      </c>
      <c r="D7196" s="0" t="n">
        <v>2809</v>
      </c>
      <c r="E7196" s="0" t="n">
        <v>32.366303</v>
      </c>
      <c r="F7196" s="0" t="n">
        <v>-100.492602</v>
      </c>
      <c r="G7196" s="0" t="n">
        <v>0.000467740055</v>
      </c>
      <c r="H7196" s="0" t="n">
        <v>1876.32</v>
      </c>
      <c r="I7196" s="0" t="n">
        <v>1.53676</v>
      </c>
      <c r="J7196" s="0" t="n">
        <v>2.71903</v>
      </c>
      <c r="K7196" s="0" t="n">
        <v>331</v>
      </c>
      <c r="L7196" s="0" t="s">
        <v>20</v>
      </c>
      <c r="M7196" s="0" t="n">
        <f aca="false">35.3*G7196</f>
        <v>0.0165112239415</v>
      </c>
      <c r="N7196" s="0" t="n">
        <f aca="false">M7196*1000/365</f>
        <v>0.0452362299767123</v>
      </c>
      <c r="O7196" s="0" t="n">
        <f aca="false">Table1[[#This Row],[Detection frequency 2021]]/100*365</f>
        <v>9.9244595</v>
      </c>
      <c r="P7196" s="0" t="n">
        <f aca="false">Table1[[#This Row],[Flared days/year]]/12</f>
        <v>0.827038291666667</v>
      </c>
      <c r="Q7196" s="2" t="n">
        <f aca="false">Table1[[#This Row],['#days per month]]-P7252</f>
        <v>0.218704958333333</v>
      </c>
    </row>
    <row r="7197" customFormat="false" ht="15.75" hidden="true" customHeight="false" outlineLevel="0" collapsed="false">
      <c r="A7197" s="0" t="s">
        <v>345</v>
      </c>
      <c r="B7197" s="0" t="s">
        <v>346</v>
      </c>
      <c r="C7197" s="0" t="s">
        <v>7378</v>
      </c>
      <c r="D7197" s="0" t="n">
        <v>4657</v>
      </c>
      <c r="E7197" s="0" t="n">
        <v>-38.727751</v>
      </c>
      <c r="F7197" s="0" t="n">
        <v>-68.938774</v>
      </c>
      <c r="G7197" s="0" t="n">
        <v>0.000467590354699999</v>
      </c>
      <c r="H7197" s="0" t="n">
        <v>1898.48</v>
      </c>
      <c r="I7197" s="0" t="n">
        <v>1.6015</v>
      </c>
      <c r="J7197" s="0" t="n">
        <v>1.85185</v>
      </c>
      <c r="K7197" s="0" t="n">
        <v>378</v>
      </c>
      <c r="L7197" s="0" t="s">
        <v>20</v>
      </c>
      <c r="M7197" s="0" t="n">
        <f aca="false">35.3*G7197</f>
        <v>0.01650593952091</v>
      </c>
      <c r="N7197" s="0" t="n">
        <f aca="false">M7197*1000/365</f>
        <v>0.0452217521120821</v>
      </c>
      <c r="O7197" s="0" t="n">
        <f aca="false">Table1[[#This Row],[Detection frequency 2021]]/100*365</f>
        <v>6.7592525</v>
      </c>
      <c r="P7197" s="0" t="n">
        <f aca="false">Table1[[#This Row],[Flared days/year]]/12</f>
        <v>0.563271041666667</v>
      </c>
      <c r="Q7197" s="2" t="n">
        <f aca="false">Table1[[#This Row],['#days per month]]-P7253</f>
        <v>-0.672406041666666</v>
      </c>
    </row>
    <row r="7198" customFormat="false" ht="15.75" hidden="true" customHeight="false" outlineLevel="0" collapsed="false">
      <c r="A7198" s="0" t="s">
        <v>161</v>
      </c>
      <c r="B7198" s="0" t="s">
        <v>162</v>
      </c>
      <c r="C7198" s="0" t="s">
        <v>7379</v>
      </c>
      <c r="D7198" s="0" t="n">
        <v>9715</v>
      </c>
      <c r="E7198" s="0" t="n">
        <v>41.709658</v>
      </c>
      <c r="F7198" s="0" t="n">
        <v>83.496948</v>
      </c>
      <c r="G7198" s="0" t="n">
        <v>0.0004672762776</v>
      </c>
      <c r="H7198" s="0" t="n">
        <v>1913.69</v>
      </c>
      <c r="I7198" s="0" t="n">
        <v>1.6015</v>
      </c>
      <c r="J7198" s="0" t="n">
        <v>3.04878</v>
      </c>
      <c r="K7198" s="0" t="n">
        <v>328</v>
      </c>
      <c r="L7198" s="0" t="s">
        <v>20</v>
      </c>
      <c r="M7198" s="0" t="n">
        <f aca="false">35.3*G7198</f>
        <v>0.01649485259928</v>
      </c>
      <c r="N7198" s="0" t="n">
        <f aca="false">M7198*1000/365</f>
        <v>0.0451913769843288</v>
      </c>
      <c r="O7198" s="0" t="n">
        <f aca="false">Table1[[#This Row],[Detection frequency 2021]]/100*365</f>
        <v>11.128047</v>
      </c>
      <c r="P7198" s="0" t="n">
        <f aca="false">Table1[[#This Row],[Flared days/year]]/12</f>
        <v>0.92733725</v>
      </c>
      <c r="Q7198" s="2" t="n">
        <f aca="false">Table1[[#This Row],['#days per month]]-P7254</f>
        <v>-0.0143566666666666</v>
      </c>
    </row>
    <row r="7199" customFormat="false" ht="15.75" hidden="true" customHeight="false" outlineLevel="0" collapsed="false">
      <c r="A7199" s="0" t="s">
        <v>24</v>
      </c>
      <c r="B7199" s="0" t="s">
        <v>25</v>
      </c>
      <c r="C7199" s="0" t="s">
        <v>7380</v>
      </c>
      <c r="D7199" s="0" t="n">
        <v>9576</v>
      </c>
      <c r="E7199" s="0" t="n">
        <v>57.2550199999999</v>
      </c>
      <c r="F7199" s="0" t="n">
        <v>79.237858</v>
      </c>
      <c r="G7199" s="0" t="n">
        <v>0.0004670385183</v>
      </c>
      <c r="H7199" s="0" t="n">
        <v>1273.67</v>
      </c>
      <c r="I7199" s="0" t="n">
        <v>1.6015</v>
      </c>
      <c r="J7199" s="0" t="n">
        <v>0.996678</v>
      </c>
      <c r="K7199" s="0" t="n">
        <v>301</v>
      </c>
      <c r="L7199" s="0" t="s">
        <v>20</v>
      </c>
      <c r="M7199" s="0" t="n">
        <f aca="false">35.3*G7199</f>
        <v>0.01648645969599</v>
      </c>
      <c r="N7199" s="0" t="n">
        <f aca="false">M7199*1000/365</f>
        <v>0.0451683827287397</v>
      </c>
      <c r="O7199" s="0" t="n">
        <f aca="false">Table1[[#This Row],[Detection frequency 2021]]/100*365</f>
        <v>3.6378747</v>
      </c>
      <c r="P7199" s="0" t="n">
        <f aca="false">Table1[[#This Row],[Flared days/year]]/12</f>
        <v>0.303156225</v>
      </c>
      <c r="Q7199" s="2" t="n">
        <f aca="false">Table1[[#This Row],['#days per month]]-P7255</f>
        <v>-0.591452691666664</v>
      </c>
    </row>
    <row r="7200" customFormat="false" ht="15.75" hidden="true" customHeight="false" outlineLevel="0" collapsed="false">
      <c r="A7200" s="0" t="s">
        <v>24</v>
      </c>
      <c r="B7200" s="0" t="s">
        <v>25</v>
      </c>
      <c r="C7200" s="0" t="s">
        <v>7381</v>
      </c>
      <c r="D7200" s="0" t="n">
        <v>8885</v>
      </c>
      <c r="E7200" s="0" t="n">
        <v>62.31567</v>
      </c>
      <c r="F7200" s="0" t="n">
        <v>73.508344</v>
      </c>
      <c r="G7200" s="0" t="n">
        <v>0.0004666657352</v>
      </c>
      <c r="H7200" s="0" t="n">
        <v>1781.51</v>
      </c>
      <c r="I7200" s="0" t="n">
        <v>1.6015</v>
      </c>
      <c r="J7200" s="0" t="n">
        <v>5.28634</v>
      </c>
      <c r="K7200" s="0" t="n">
        <v>227</v>
      </c>
      <c r="L7200" s="0" t="s">
        <v>20</v>
      </c>
      <c r="M7200" s="0" t="n">
        <f aca="false">35.3*G7200</f>
        <v>0.01647330045256</v>
      </c>
      <c r="N7200" s="0" t="n">
        <f aca="false">M7200*1000/365</f>
        <v>0.0451323300070137</v>
      </c>
      <c r="O7200" s="0" t="n">
        <f aca="false">Table1[[#This Row],[Detection frequency 2021]]/100*365</f>
        <v>19.295141</v>
      </c>
      <c r="P7200" s="0" t="n">
        <f aca="false">Table1[[#This Row],[Flared days/year]]/12</f>
        <v>1.60792841666667</v>
      </c>
      <c r="Q7200" s="2" t="n">
        <f aca="false">Table1[[#This Row],['#days per month]]-P7256</f>
        <v>0.21266725</v>
      </c>
    </row>
    <row r="7201" customFormat="false" ht="15.75" hidden="true" customHeight="false" outlineLevel="0" collapsed="false">
      <c r="A7201" s="0" t="s">
        <v>161</v>
      </c>
      <c r="B7201" s="0" t="s">
        <v>162</v>
      </c>
      <c r="C7201" s="0" t="s">
        <v>7382</v>
      </c>
      <c r="D7201" s="0" t="n">
        <v>10094</v>
      </c>
      <c r="E7201" s="0" t="n">
        <v>38.957369</v>
      </c>
      <c r="F7201" s="0" t="n">
        <v>83.653977</v>
      </c>
      <c r="G7201" s="0" t="n">
        <v>0.0004665541938</v>
      </c>
      <c r="H7201" s="0" t="n">
        <v>1743.25</v>
      </c>
      <c r="I7201" s="0" t="n">
        <v>1.6015</v>
      </c>
      <c r="J7201" s="0" t="n">
        <v>1.20482</v>
      </c>
      <c r="K7201" s="0" t="n">
        <v>332</v>
      </c>
      <c r="L7201" s="0" t="s">
        <v>20</v>
      </c>
      <c r="M7201" s="0" t="n">
        <f aca="false">35.3*G7201</f>
        <v>0.01646936304114</v>
      </c>
      <c r="N7201" s="0" t="n">
        <f aca="false">M7201*1000/365</f>
        <v>0.0451215425784658</v>
      </c>
      <c r="O7201" s="0" t="n">
        <f aca="false">Table1[[#This Row],[Detection frequency 2021]]/100*365</f>
        <v>4.397593</v>
      </c>
      <c r="P7201" s="0" t="n">
        <f aca="false">Table1[[#This Row],[Flared days/year]]/12</f>
        <v>0.366466083333333</v>
      </c>
      <c r="Q7201" s="2" t="n">
        <f aca="false">Table1[[#This Row],['#days per month]]-P7257</f>
        <v>-0.632289499999997</v>
      </c>
    </row>
    <row r="7202" customFormat="false" ht="15.75" hidden="true" customHeight="false" outlineLevel="0" collapsed="false">
      <c r="A7202" s="0" t="s">
        <v>2798</v>
      </c>
      <c r="B7202" s="0" t="s">
        <v>2799</v>
      </c>
      <c r="C7202" s="0" t="s">
        <v>7383</v>
      </c>
      <c r="D7202" s="0" t="n">
        <v>5416</v>
      </c>
      <c r="E7202" s="0" t="n">
        <v>44.8377739999999</v>
      </c>
      <c r="F7202" s="0" t="n">
        <v>23.708201</v>
      </c>
      <c r="G7202" s="0" t="n">
        <v>0.000466140316499999</v>
      </c>
      <c r="H7202" s="0" t="n">
        <v>1934.89</v>
      </c>
      <c r="I7202" s="0" t="n">
        <v>1.6015</v>
      </c>
      <c r="J7202" s="0" t="n">
        <v>1.89274</v>
      </c>
      <c r="K7202" s="0" t="n">
        <v>317</v>
      </c>
      <c r="L7202" s="0" t="s">
        <v>20</v>
      </c>
      <c r="M7202" s="0" t="n">
        <f aca="false">35.3*G7202</f>
        <v>0.01645475317245</v>
      </c>
      <c r="N7202" s="0" t="n">
        <f aca="false">M7202*1000/365</f>
        <v>0.0450815155409588</v>
      </c>
      <c r="O7202" s="0" t="n">
        <f aca="false">Table1[[#This Row],[Detection frequency 2021]]/100*365</f>
        <v>6.908501</v>
      </c>
      <c r="P7202" s="0" t="n">
        <f aca="false">Table1[[#This Row],[Flared days/year]]/12</f>
        <v>0.575708416666667</v>
      </c>
      <c r="Q7202" s="2" t="n">
        <f aca="false">Table1[[#This Row],['#days per month]]-P7258</f>
        <v>0.12442241666667</v>
      </c>
    </row>
    <row r="7203" customFormat="false" ht="15.75" hidden="true" customHeight="false" outlineLevel="0" collapsed="false">
      <c r="A7203" s="0" t="s">
        <v>645</v>
      </c>
      <c r="B7203" s="0" t="s">
        <v>646</v>
      </c>
      <c r="C7203" s="0" t="s">
        <v>7384</v>
      </c>
      <c r="D7203" s="0" t="n">
        <v>511</v>
      </c>
      <c r="E7203" s="0" t="n">
        <v>48.313596</v>
      </c>
      <c r="F7203" s="0" t="n">
        <v>-103.620667</v>
      </c>
      <c r="G7203" s="0" t="n">
        <v>0.0004660786752</v>
      </c>
      <c r="H7203" s="0" t="n">
        <v>1886.23</v>
      </c>
      <c r="I7203" s="0" t="n">
        <v>1.6015</v>
      </c>
      <c r="J7203" s="0" t="n">
        <v>4.12698</v>
      </c>
      <c r="K7203" s="0" t="n">
        <v>315</v>
      </c>
      <c r="L7203" s="0" t="s">
        <v>20</v>
      </c>
      <c r="M7203" s="0" t="n">
        <f aca="false">35.3*G7203</f>
        <v>0.01645257723456</v>
      </c>
      <c r="N7203" s="0" t="n">
        <f aca="false">M7203*1000/365</f>
        <v>0.0450755540672877</v>
      </c>
      <c r="O7203" s="0" t="n">
        <f aca="false">Table1[[#This Row],[Detection frequency 2021]]/100*365</f>
        <v>15.063477</v>
      </c>
      <c r="P7203" s="0" t="n">
        <f aca="false">Table1[[#This Row],[Flared days/year]]/12</f>
        <v>1.25528975</v>
      </c>
      <c r="Q7203" s="2" t="n">
        <f aca="false">Table1[[#This Row],['#days per month]]-P7259</f>
        <v>0.627216</v>
      </c>
    </row>
    <row r="7204" customFormat="false" ht="15.75" hidden="true" customHeight="false" outlineLevel="0" collapsed="false">
      <c r="A7204" s="0" t="s">
        <v>24</v>
      </c>
      <c r="B7204" s="0" t="s">
        <v>25</v>
      </c>
      <c r="C7204" s="0" t="s">
        <v>7385</v>
      </c>
      <c r="D7204" s="0" t="n">
        <v>10299</v>
      </c>
      <c r="E7204" s="0" t="n">
        <v>60.375496</v>
      </c>
      <c r="F7204" s="0" t="n">
        <v>96.341794</v>
      </c>
      <c r="G7204" s="0" t="n">
        <v>0.0004659994221</v>
      </c>
      <c r="H7204" s="0" t="n">
        <v>1495.58</v>
      </c>
      <c r="I7204" s="0" t="n">
        <v>1.6015</v>
      </c>
      <c r="J7204" s="0" t="n">
        <v>1.44404</v>
      </c>
      <c r="K7204" s="0" t="n">
        <v>277</v>
      </c>
      <c r="L7204" s="0" t="s">
        <v>20</v>
      </c>
      <c r="M7204" s="0" t="n">
        <f aca="false">35.3*G7204</f>
        <v>0.01644977960013</v>
      </c>
      <c r="N7204" s="0" t="n">
        <f aca="false">M7204*1000/365</f>
        <v>0.0450678893154247</v>
      </c>
      <c r="O7204" s="0" t="n">
        <f aca="false">Table1[[#This Row],[Detection frequency 2021]]/100*365</f>
        <v>5.270746</v>
      </c>
      <c r="P7204" s="0" t="n">
        <f aca="false">Table1[[#This Row],[Flared days/year]]/12</f>
        <v>0.439228833333333</v>
      </c>
      <c r="Q7204" s="2" t="n">
        <f aca="false">Table1[[#This Row],['#days per month]]-P7260</f>
        <v>-0.217244958333333</v>
      </c>
    </row>
    <row r="7205" customFormat="false" ht="15.75" hidden="true" customHeight="false" outlineLevel="0" collapsed="false">
      <c r="A7205" s="0" t="s">
        <v>645</v>
      </c>
      <c r="B7205" s="0" t="s">
        <v>646</v>
      </c>
      <c r="C7205" s="0" t="s">
        <v>7386</v>
      </c>
      <c r="D7205" s="0" t="n">
        <v>1882</v>
      </c>
      <c r="E7205" s="0" t="n">
        <v>32.1913099999999</v>
      </c>
      <c r="F7205" s="0" t="n">
        <v>-103.474594</v>
      </c>
      <c r="G7205" s="0" t="n">
        <v>0.0004653859444</v>
      </c>
      <c r="H7205" s="0" t="n">
        <v>1923.88</v>
      </c>
      <c r="I7205" s="0" t="n">
        <v>1.6015</v>
      </c>
      <c r="J7205" s="0" t="n">
        <v>2.35988</v>
      </c>
      <c r="K7205" s="0" t="n">
        <v>339</v>
      </c>
      <c r="L7205" s="0" t="s">
        <v>20</v>
      </c>
      <c r="M7205" s="0" t="n">
        <f aca="false">35.3*G7205</f>
        <v>0.01642812383732</v>
      </c>
      <c r="N7205" s="0" t="n">
        <f aca="false">M7205*1000/365</f>
        <v>0.045008558458411</v>
      </c>
      <c r="O7205" s="0" t="n">
        <f aca="false">Table1[[#This Row],[Detection frequency 2021]]/100*365</f>
        <v>8.613562</v>
      </c>
      <c r="P7205" s="0" t="n">
        <f aca="false">Table1[[#This Row],[Flared days/year]]/12</f>
        <v>0.717796833333333</v>
      </c>
      <c r="Q7205" s="2" t="n">
        <f aca="false">Table1[[#This Row],['#days per month]]-P7261</f>
        <v>0.336636458333336</v>
      </c>
    </row>
    <row r="7206" customFormat="false" ht="15.75" hidden="true" customHeight="false" outlineLevel="0" collapsed="false">
      <c r="A7206" s="0" t="s">
        <v>17</v>
      </c>
      <c r="B7206" s="0" t="s">
        <v>18</v>
      </c>
      <c r="C7206" s="0" t="s">
        <v>7387</v>
      </c>
      <c r="D7206" s="0" t="n">
        <v>4408</v>
      </c>
      <c r="E7206" s="0" t="n">
        <v>8.673752</v>
      </c>
      <c r="F7206" s="0" t="n">
        <v>-63.258324</v>
      </c>
      <c r="G7206" s="0" t="n">
        <v>0.0004653419149</v>
      </c>
      <c r="H7206" s="0" t="n">
        <v>1820.67</v>
      </c>
      <c r="I7206" s="0" t="n">
        <v>1.6015</v>
      </c>
      <c r="J7206" s="0" t="n">
        <v>3.76343999999999</v>
      </c>
      <c r="K7206" s="0" t="n">
        <v>186</v>
      </c>
      <c r="L7206" s="0" t="s">
        <v>20</v>
      </c>
      <c r="M7206" s="0" t="n">
        <f aca="false">35.3*G7206</f>
        <v>0.01642656959597</v>
      </c>
      <c r="N7206" s="0" t="n">
        <f aca="false">M7206*1000/365</f>
        <v>0.0450043002629315</v>
      </c>
      <c r="O7206" s="0" t="n">
        <f aca="false">Table1[[#This Row],[Detection frequency 2021]]/100*365</f>
        <v>13.736556</v>
      </c>
      <c r="P7206" s="0" t="n">
        <f aca="false">Table1[[#This Row],[Flared days/year]]/12</f>
        <v>1.144713</v>
      </c>
      <c r="Q7206" s="2" t="n">
        <f aca="false">Table1[[#This Row],['#days per month]]-P7262</f>
        <v>0.523963583333333</v>
      </c>
    </row>
    <row r="7207" customFormat="false" ht="15.75" hidden="true" customHeight="false" outlineLevel="0" collapsed="false">
      <c r="A7207" s="0" t="s">
        <v>645</v>
      </c>
      <c r="B7207" s="0" t="s">
        <v>646</v>
      </c>
      <c r="C7207" s="0" t="s">
        <v>7388</v>
      </c>
      <c r="D7207" s="0" t="n">
        <v>3392</v>
      </c>
      <c r="E7207" s="0" t="n">
        <v>29.373503</v>
      </c>
      <c r="F7207" s="0" t="n">
        <v>-97.166079</v>
      </c>
      <c r="G7207" s="0" t="n">
        <v>0.000464520030899999</v>
      </c>
      <c r="H7207" s="0" t="n">
        <v>1939.56</v>
      </c>
      <c r="I7207" s="0" t="n">
        <v>1.6015</v>
      </c>
      <c r="J7207" s="0" t="n">
        <v>3.11419</v>
      </c>
      <c r="K7207" s="0" t="n">
        <v>289</v>
      </c>
      <c r="L7207" s="0" t="s">
        <v>20</v>
      </c>
      <c r="M7207" s="0" t="n">
        <f aca="false">35.3*G7207</f>
        <v>0.01639755709077</v>
      </c>
      <c r="N7207" s="0" t="n">
        <f aca="false">M7207*1000/365</f>
        <v>0.044924813947315</v>
      </c>
      <c r="O7207" s="0" t="n">
        <f aca="false">Table1[[#This Row],[Detection frequency 2021]]/100*365</f>
        <v>11.3667935</v>
      </c>
      <c r="P7207" s="0" t="n">
        <f aca="false">Table1[[#This Row],[Flared days/year]]/12</f>
        <v>0.947232791666666</v>
      </c>
      <c r="Q7207" s="2" t="n">
        <f aca="false">Table1[[#This Row],['#days per month]]-P7263</f>
        <v>0.412042416666666</v>
      </c>
    </row>
    <row r="7208" customFormat="false" ht="15.75" hidden="true" customHeight="false" outlineLevel="0" collapsed="false">
      <c r="A7208" s="0" t="s">
        <v>645</v>
      </c>
      <c r="B7208" s="0" t="s">
        <v>646</v>
      </c>
      <c r="C7208" s="0" t="s">
        <v>7389</v>
      </c>
      <c r="D7208" s="0" t="n">
        <v>2530</v>
      </c>
      <c r="E7208" s="0" t="n">
        <v>31.4616109999999</v>
      </c>
      <c r="F7208" s="0" t="n">
        <v>-101.759389</v>
      </c>
      <c r="G7208" s="0" t="n">
        <v>0.0004641090889</v>
      </c>
      <c r="H7208" s="0" t="n">
        <v>1879.82</v>
      </c>
      <c r="I7208" s="0" t="n">
        <v>1.6015</v>
      </c>
      <c r="J7208" s="0" t="n">
        <v>2.03488</v>
      </c>
      <c r="K7208" s="0" t="n">
        <v>344</v>
      </c>
      <c r="L7208" s="0" t="s">
        <v>20</v>
      </c>
      <c r="M7208" s="0" t="n">
        <f aca="false">35.3*G7208</f>
        <v>0.01638305083817</v>
      </c>
      <c r="N7208" s="0" t="n">
        <f aca="false">M7208*1000/365</f>
        <v>0.0448850707895068</v>
      </c>
      <c r="O7208" s="0" t="n">
        <f aca="false">Table1[[#This Row],[Detection frequency 2021]]/100*365</f>
        <v>7.427312</v>
      </c>
      <c r="P7208" s="0" t="n">
        <f aca="false">Table1[[#This Row],[Flared days/year]]/12</f>
        <v>0.618942666666667</v>
      </c>
      <c r="Q7208" s="2" t="n">
        <f aca="false">Table1[[#This Row],['#days per month]]-P7264</f>
        <v>-0.262699625</v>
      </c>
    </row>
    <row r="7209" customFormat="false" ht="15.75" hidden="true" customHeight="false" outlineLevel="0" collapsed="false">
      <c r="A7209" s="0" t="s">
        <v>582</v>
      </c>
      <c r="B7209" s="0" t="s">
        <v>583</v>
      </c>
      <c r="C7209" s="0" t="s">
        <v>7390</v>
      </c>
      <c r="D7209" s="0" t="n">
        <v>8350</v>
      </c>
      <c r="E7209" s="0" t="n">
        <v>24.544607</v>
      </c>
      <c r="F7209" s="0" t="n">
        <v>54.01687</v>
      </c>
      <c r="G7209" s="0" t="n">
        <v>0.000501818888</v>
      </c>
      <c r="H7209" s="0" t="n">
        <v>1796.18</v>
      </c>
      <c r="I7209" s="0" t="n">
        <v>1.6015</v>
      </c>
      <c r="J7209" s="0" t="n">
        <v>1.30548</v>
      </c>
      <c r="K7209" s="0" t="n">
        <v>383</v>
      </c>
      <c r="L7209" s="0" t="s">
        <v>20</v>
      </c>
      <c r="M7209" s="0" t="n">
        <f aca="false">35.3*G7209</f>
        <v>0.0177142067464</v>
      </c>
      <c r="N7209" s="0" t="n">
        <f aca="false">M7209*1000/365</f>
        <v>0.0485320732778082</v>
      </c>
      <c r="O7209" s="0" t="n">
        <f aca="false">Table1[[#This Row],[Detection frequency 2021]]/100*365</f>
        <v>4.765002</v>
      </c>
      <c r="P7209" s="0" t="n">
        <f aca="false">Table1[[#This Row],[Flared days/year]]/12</f>
        <v>0.3970835</v>
      </c>
      <c r="Q7209" s="2" t="n">
        <f aca="false">Table1[[#This Row],['#days per month]]-P7265</f>
        <v>-0.264147458333333</v>
      </c>
    </row>
    <row r="7210" customFormat="false" ht="15.75" hidden="true" customHeight="false" outlineLevel="0" collapsed="false">
      <c r="A7210" s="0" t="s">
        <v>645</v>
      </c>
      <c r="B7210" s="0" t="s">
        <v>646</v>
      </c>
      <c r="C7210" s="0" t="s">
        <v>7391</v>
      </c>
      <c r="D7210" s="0" t="n">
        <v>3049</v>
      </c>
      <c r="E7210" s="0" t="n">
        <v>28.587439</v>
      </c>
      <c r="F7210" s="0" t="n">
        <v>-98.567923</v>
      </c>
      <c r="G7210" s="0" t="n">
        <v>0.0004636453115</v>
      </c>
      <c r="H7210" s="0" t="n">
        <v>1867.4</v>
      </c>
      <c r="I7210" s="0" t="n">
        <v>1.6015</v>
      </c>
      <c r="J7210" s="0" t="n">
        <v>2.49221</v>
      </c>
      <c r="K7210" s="0" t="n">
        <v>321</v>
      </c>
      <c r="L7210" s="0" t="s">
        <v>20</v>
      </c>
      <c r="M7210" s="0" t="n">
        <f aca="false">35.3*G7210</f>
        <v>0.01636667949595</v>
      </c>
      <c r="N7210" s="0" t="n">
        <f aca="false">M7210*1000/365</f>
        <v>0.0448402177971233</v>
      </c>
      <c r="O7210" s="0" t="n">
        <f aca="false">Table1[[#This Row],[Detection frequency 2021]]/100*365</f>
        <v>9.0965665</v>
      </c>
      <c r="P7210" s="0" t="n">
        <f aca="false">Table1[[#This Row],[Flared days/year]]/12</f>
        <v>0.758047208333333</v>
      </c>
      <c r="Q7210" s="2" t="n">
        <f aca="false">Table1[[#This Row],['#days per month]]-P7266</f>
        <v>0.209999708333336</v>
      </c>
    </row>
    <row r="7211" customFormat="false" ht="15.75" hidden="true" customHeight="false" outlineLevel="0" collapsed="false">
      <c r="A7211" s="0" t="s">
        <v>24</v>
      </c>
      <c r="B7211" s="0" t="s">
        <v>25</v>
      </c>
      <c r="C7211" s="0" t="s">
        <v>7392</v>
      </c>
      <c r="D7211" s="0" t="n">
        <v>6874</v>
      </c>
      <c r="E7211" s="0" t="n">
        <v>51.590662</v>
      </c>
      <c r="F7211" s="0" t="n">
        <v>52.6690199999999</v>
      </c>
      <c r="G7211" s="0" t="n">
        <v>0.0004631639223</v>
      </c>
      <c r="H7211" s="0" t="n">
        <v>1779.33</v>
      </c>
      <c r="I7211" s="0" t="n">
        <v>0.528004</v>
      </c>
      <c r="J7211" s="0" t="n">
        <v>2.63158</v>
      </c>
      <c r="K7211" s="0" t="n">
        <v>304</v>
      </c>
      <c r="L7211" s="0" t="s">
        <v>20</v>
      </c>
      <c r="M7211" s="0" t="n">
        <f aca="false">35.3*G7211</f>
        <v>0.01634968645719</v>
      </c>
      <c r="N7211" s="0" t="n">
        <f aca="false">M7211*1000/365</f>
        <v>0.0447936615265479</v>
      </c>
      <c r="O7211" s="0" t="n">
        <f aca="false">Table1[[#This Row],[Detection frequency 2021]]/100*365</f>
        <v>9.605267</v>
      </c>
      <c r="P7211" s="0" t="n">
        <f aca="false">Table1[[#This Row],[Flared days/year]]/12</f>
        <v>0.800438916666667</v>
      </c>
      <c r="Q7211" s="2" t="n">
        <f aca="false">Table1[[#This Row],['#days per month]]-P7267</f>
        <v>0.345098375</v>
      </c>
    </row>
    <row r="7212" customFormat="false" ht="15.75" hidden="true" customHeight="false" outlineLevel="0" collapsed="false">
      <c r="A7212" s="0" t="s">
        <v>24</v>
      </c>
      <c r="B7212" s="0" t="s">
        <v>25</v>
      </c>
      <c r="C7212" s="0" t="s">
        <v>7393</v>
      </c>
      <c r="D7212" s="0" t="n">
        <v>10360</v>
      </c>
      <c r="E7212" s="0" t="n">
        <v>60.9038939999999</v>
      </c>
      <c r="F7212" s="0" t="n">
        <v>97.421262</v>
      </c>
      <c r="G7212" s="0" t="n">
        <v>0.0004629789984</v>
      </c>
      <c r="H7212" s="0" t="n">
        <v>1488.18</v>
      </c>
      <c r="I7212" s="0" t="n">
        <v>1.6015</v>
      </c>
      <c r="J7212" s="0" t="n">
        <v>0.914634</v>
      </c>
      <c r="K7212" s="0" t="n">
        <v>328</v>
      </c>
      <c r="L7212" s="0" t="s">
        <v>20</v>
      </c>
      <c r="M7212" s="0" t="n">
        <f aca="false">35.3*G7212</f>
        <v>0.01634315864352</v>
      </c>
      <c r="N7212" s="0" t="n">
        <f aca="false">M7212*1000/365</f>
        <v>0.0447757771055343</v>
      </c>
      <c r="O7212" s="0" t="n">
        <f aca="false">Table1[[#This Row],[Detection frequency 2021]]/100*365</f>
        <v>3.3384141</v>
      </c>
      <c r="P7212" s="0" t="n">
        <f aca="false">Table1[[#This Row],[Flared days/year]]/12</f>
        <v>0.278201175</v>
      </c>
      <c r="Q7212" s="2" t="n">
        <f aca="false">Table1[[#This Row],['#days per month]]-P7268</f>
        <v>-0.515278408333333</v>
      </c>
    </row>
    <row r="7213" customFormat="false" ht="15.75" hidden="true" customHeight="false" outlineLevel="0" collapsed="false">
      <c r="A7213" s="0" t="s">
        <v>645</v>
      </c>
      <c r="B7213" s="0" t="s">
        <v>646</v>
      </c>
      <c r="C7213" s="0" t="s">
        <v>7394</v>
      </c>
      <c r="D7213" s="0" t="n">
        <v>2994</v>
      </c>
      <c r="E7213" s="0" t="n">
        <v>28.66782</v>
      </c>
      <c r="F7213" s="0" t="n">
        <v>-98.904455</v>
      </c>
      <c r="G7213" s="0" t="n">
        <v>0.00046289681</v>
      </c>
      <c r="H7213" s="0" t="n">
        <v>1865.98</v>
      </c>
      <c r="I7213" s="0" t="n">
        <v>1.6015</v>
      </c>
      <c r="J7213" s="0" t="n">
        <v>4.83384</v>
      </c>
      <c r="K7213" s="0" t="n">
        <v>331</v>
      </c>
      <c r="L7213" s="0" t="s">
        <v>20</v>
      </c>
      <c r="M7213" s="0" t="n">
        <f aca="false">35.3*G7213</f>
        <v>0.016340257393</v>
      </c>
      <c r="N7213" s="0" t="n">
        <f aca="false">M7213*1000/365</f>
        <v>0.0447678284739726</v>
      </c>
      <c r="O7213" s="0" t="n">
        <f aca="false">Table1[[#This Row],[Detection frequency 2021]]/100*365</f>
        <v>17.643516</v>
      </c>
      <c r="P7213" s="0" t="n">
        <f aca="false">Table1[[#This Row],[Flared days/year]]/12</f>
        <v>1.470293</v>
      </c>
      <c r="Q7213" s="2" t="n">
        <f aca="false">Table1[[#This Row],['#days per month]]-P7269</f>
        <v>0.463118083333333</v>
      </c>
    </row>
    <row r="7214" customFormat="false" ht="15.75" hidden="true" customHeight="false" outlineLevel="0" collapsed="false">
      <c r="A7214" s="0" t="s">
        <v>598</v>
      </c>
      <c r="B7214" s="0" t="s">
        <v>599</v>
      </c>
      <c r="C7214" s="0" t="s">
        <v>7395</v>
      </c>
      <c r="D7214" s="0" t="n">
        <v>119</v>
      </c>
      <c r="E7214" s="0" t="n">
        <v>55.704618</v>
      </c>
      <c r="F7214" s="0" t="n">
        <v>-119.621205</v>
      </c>
      <c r="G7214" s="0" t="n">
        <v>0.0004626972096</v>
      </c>
      <c r="H7214" s="0" t="n">
        <v>1754.44</v>
      </c>
      <c r="I7214" s="0" t="n">
        <v>0.636442</v>
      </c>
      <c r="J7214" s="0" t="n">
        <v>4.87805</v>
      </c>
      <c r="K7214" s="0" t="n">
        <v>287</v>
      </c>
      <c r="L7214" s="0" t="s">
        <v>20</v>
      </c>
      <c r="M7214" s="0" t="n">
        <f aca="false">35.3*G7214</f>
        <v>0.01633321149888</v>
      </c>
      <c r="N7214" s="0" t="n">
        <f aca="false">M7214*1000/365</f>
        <v>0.0447485246544658</v>
      </c>
      <c r="O7214" s="0" t="n">
        <f aca="false">Table1[[#This Row],[Detection frequency 2021]]/100*365</f>
        <v>17.8048825</v>
      </c>
      <c r="P7214" s="0" t="n">
        <f aca="false">Table1[[#This Row],[Flared days/year]]/12</f>
        <v>1.48374020833333</v>
      </c>
      <c r="Q7214" s="2" t="n">
        <f aca="false">Table1[[#This Row],['#days per month]]-P7270</f>
        <v>0.844351458333333</v>
      </c>
    </row>
    <row r="7215" customFormat="false" ht="15.75" hidden="true" customHeight="false" outlineLevel="0" collapsed="false">
      <c r="A7215" s="0" t="s">
        <v>645</v>
      </c>
      <c r="B7215" s="0" t="s">
        <v>646</v>
      </c>
      <c r="C7215" s="0" t="s">
        <v>7396</v>
      </c>
      <c r="D7215" s="0" t="n">
        <v>1964</v>
      </c>
      <c r="E7215" s="0" t="n">
        <v>31.38676</v>
      </c>
      <c r="F7215" s="0" t="n">
        <v>-103.375372</v>
      </c>
      <c r="G7215" s="0" t="n">
        <v>0.0004625621858</v>
      </c>
      <c r="H7215" s="0" t="n">
        <v>1835.2</v>
      </c>
      <c r="I7215" s="0" t="n">
        <v>1.6015</v>
      </c>
      <c r="J7215" s="0" t="n">
        <v>3.27381</v>
      </c>
      <c r="K7215" s="0" t="n">
        <v>336</v>
      </c>
      <c r="L7215" s="0" t="s">
        <v>20</v>
      </c>
      <c r="M7215" s="0" t="n">
        <f aca="false">35.3*G7215</f>
        <v>0.01632844515874</v>
      </c>
      <c r="N7215" s="0" t="n">
        <f aca="false">M7215*1000/365</f>
        <v>0.0447354661883288</v>
      </c>
      <c r="O7215" s="0" t="n">
        <f aca="false">Table1[[#This Row],[Detection frequency 2021]]/100*365</f>
        <v>11.9494065</v>
      </c>
      <c r="P7215" s="0" t="n">
        <f aca="false">Table1[[#This Row],[Flared days/year]]/12</f>
        <v>0.995783875</v>
      </c>
      <c r="Q7215" s="2" t="n">
        <f aca="false">Table1[[#This Row],['#days per month]]-P7271</f>
        <v>-0.402683208333333</v>
      </c>
    </row>
    <row r="7216" customFormat="false" ht="15.75" hidden="true" customHeight="false" outlineLevel="0" collapsed="false">
      <c r="A7216" s="0" t="s">
        <v>645</v>
      </c>
      <c r="B7216" s="0" t="s">
        <v>646</v>
      </c>
      <c r="C7216" s="0" t="s">
        <v>7397</v>
      </c>
      <c r="D7216" s="0" t="n">
        <v>1324</v>
      </c>
      <c r="E7216" s="0" t="n">
        <v>32.165932</v>
      </c>
      <c r="F7216" s="0" t="n">
        <v>-104.078999</v>
      </c>
      <c r="G7216" s="0" t="n">
        <v>0.0004617725901</v>
      </c>
      <c r="H7216" s="0" t="n">
        <v>1867.55</v>
      </c>
      <c r="I7216" s="0" t="n">
        <v>2.19014</v>
      </c>
      <c r="J7216" s="0" t="n">
        <v>2.07101</v>
      </c>
      <c r="K7216" s="0" t="n">
        <v>338</v>
      </c>
      <c r="L7216" s="0" t="s">
        <v>20</v>
      </c>
      <c r="M7216" s="0" t="n">
        <f aca="false">35.3*G7216</f>
        <v>0.01630057243053</v>
      </c>
      <c r="N7216" s="0" t="n">
        <f aca="false">M7216*1000/365</f>
        <v>0.0446591025493973</v>
      </c>
      <c r="O7216" s="0" t="n">
        <f aca="false">Table1[[#This Row],[Detection frequency 2021]]/100*365</f>
        <v>7.5591865</v>
      </c>
      <c r="P7216" s="0" t="n">
        <f aca="false">Table1[[#This Row],[Flared days/year]]/12</f>
        <v>0.629932208333333</v>
      </c>
      <c r="Q7216" s="2" t="n">
        <f aca="false">Table1[[#This Row],['#days per month]]-P7272</f>
        <v>-0.189678333333333</v>
      </c>
    </row>
    <row r="7217" customFormat="false" ht="15.75" hidden="true" customHeight="false" outlineLevel="0" collapsed="false">
      <c r="A7217" s="0" t="s">
        <v>24</v>
      </c>
      <c r="B7217" s="0" t="s">
        <v>25</v>
      </c>
      <c r="C7217" s="0" t="s">
        <v>7398</v>
      </c>
      <c r="D7217" s="0" t="n">
        <v>8981</v>
      </c>
      <c r="E7217" s="0" t="n">
        <v>66.9622699999999</v>
      </c>
      <c r="F7217" s="0" t="n">
        <v>75.44629</v>
      </c>
      <c r="G7217" s="0" t="n">
        <v>0.000461379259899999</v>
      </c>
      <c r="H7217" s="0" t="n">
        <v>1706</v>
      </c>
      <c r="I7217" s="0" t="n">
        <v>1.6015</v>
      </c>
      <c r="J7217" s="0" t="n">
        <v>2.12766</v>
      </c>
      <c r="K7217" s="0" t="n">
        <v>376</v>
      </c>
      <c r="L7217" s="0" t="s">
        <v>218</v>
      </c>
      <c r="M7217" s="0" t="n">
        <f aca="false">35.3*G7217</f>
        <v>0.01628668787447</v>
      </c>
      <c r="N7217" s="0" t="n">
        <f aca="false">M7217*1000/365</f>
        <v>0.0446210626697807</v>
      </c>
      <c r="O7217" s="0" t="n">
        <f aca="false">Table1[[#This Row],[Detection frequency 2021]]/100*365</f>
        <v>7.765959</v>
      </c>
      <c r="P7217" s="0" t="n">
        <f aca="false">Table1[[#This Row],[Flared days/year]]/12</f>
        <v>0.64716325</v>
      </c>
      <c r="Q7217" s="2" t="n">
        <f aca="false">Table1[[#This Row],['#days per month]]-P7273</f>
        <v>-0.394504166666667</v>
      </c>
    </row>
    <row r="7218" customFormat="false" ht="15.75" hidden="true" customHeight="false" outlineLevel="0" collapsed="false">
      <c r="A7218" s="0" t="s">
        <v>645</v>
      </c>
      <c r="B7218" s="0" t="s">
        <v>646</v>
      </c>
      <c r="C7218" s="0" t="s">
        <v>7399</v>
      </c>
      <c r="D7218" s="0" t="n">
        <v>1462</v>
      </c>
      <c r="E7218" s="0" t="n">
        <v>32.124171</v>
      </c>
      <c r="F7218" s="0" t="n">
        <v>-103.896895</v>
      </c>
      <c r="G7218" s="0" t="n">
        <v>0.0004606865291</v>
      </c>
      <c r="H7218" s="0" t="n">
        <v>1899.58</v>
      </c>
      <c r="I7218" s="0" t="n">
        <v>2.27622</v>
      </c>
      <c r="J7218" s="0" t="n">
        <v>3.01205</v>
      </c>
      <c r="K7218" s="0" t="n">
        <v>332</v>
      </c>
      <c r="L7218" s="0" t="s">
        <v>20</v>
      </c>
      <c r="M7218" s="0" t="n">
        <f aca="false">35.3*G7218</f>
        <v>0.01626223447723</v>
      </c>
      <c r="N7218" s="0" t="n">
        <f aca="false">M7218*1000/365</f>
        <v>0.0445540670609041</v>
      </c>
      <c r="O7218" s="0" t="n">
        <f aca="false">Table1[[#This Row],[Detection frequency 2021]]/100*365</f>
        <v>10.9939825</v>
      </c>
      <c r="P7218" s="0" t="n">
        <f aca="false">Table1[[#This Row],[Flared days/year]]/12</f>
        <v>0.916165208333333</v>
      </c>
      <c r="Q7218" s="2" t="n">
        <f aca="false">Table1[[#This Row],['#days per month]]-P7274</f>
        <v>0.0162637916666666</v>
      </c>
    </row>
    <row r="7219" customFormat="false" ht="15.75" hidden="true" customHeight="false" outlineLevel="0" collapsed="false">
      <c r="A7219" s="0" t="s">
        <v>645</v>
      </c>
      <c r="B7219" s="0" t="s">
        <v>646</v>
      </c>
      <c r="C7219" s="0" t="s">
        <v>7400</v>
      </c>
      <c r="D7219" s="0" t="n">
        <v>2162</v>
      </c>
      <c r="E7219" s="0" t="n">
        <v>32.891643</v>
      </c>
      <c r="F7219" s="0" t="n">
        <v>-102.895794</v>
      </c>
      <c r="G7219" s="0" t="n">
        <v>0.0004602755871</v>
      </c>
      <c r="H7219" s="0" t="n">
        <v>1882</v>
      </c>
      <c r="I7219" s="0" t="n">
        <v>1.6015</v>
      </c>
      <c r="J7219" s="0" t="n">
        <v>2.40964</v>
      </c>
      <c r="K7219" s="0" t="n">
        <v>332</v>
      </c>
      <c r="L7219" s="0" t="s">
        <v>20</v>
      </c>
      <c r="M7219" s="0" t="n">
        <f aca="false">35.3*G7219</f>
        <v>0.01624772822463</v>
      </c>
      <c r="N7219" s="0" t="n">
        <f aca="false">M7219*1000/365</f>
        <v>0.0445143239030959</v>
      </c>
      <c r="O7219" s="0" t="n">
        <f aca="false">Table1[[#This Row],[Detection frequency 2021]]/100*365</f>
        <v>8.795186</v>
      </c>
      <c r="P7219" s="0" t="n">
        <f aca="false">Table1[[#This Row],[Flared days/year]]/12</f>
        <v>0.732932166666667</v>
      </c>
      <c r="Q7219" s="2" t="n">
        <f aca="false">Table1[[#This Row],['#days per month]]-P7275</f>
        <v>-0.410552</v>
      </c>
    </row>
    <row r="7220" customFormat="false" ht="15.75" hidden="true" customHeight="false" outlineLevel="0" collapsed="false">
      <c r="A7220" s="0" t="s">
        <v>645</v>
      </c>
      <c r="B7220" s="0" t="s">
        <v>646</v>
      </c>
      <c r="C7220" s="0" t="s">
        <v>7401</v>
      </c>
      <c r="D7220" s="0" t="n">
        <v>2095</v>
      </c>
      <c r="E7220" s="0" t="n">
        <v>32.771405</v>
      </c>
      <c r="F7220" s="0" t="n">
        <v>-103.051315</v>
      </c>
      <c r="G7220" s="0" t="n">
        <v>0.0004601904634</v>
      </c>
      <c r="H7220" s="0" t="n">
        <v>1891.5</v>
      </c>
      <c r="I7220" s="0" t="n">
        <v>1.6015</v>
      </c>
      <c r="J7220" s="0" t="n">
        <v>4.32277</v>
      </c>
      <c r="K7220" s="0" t="n">
        <v>347</v>
      </c>
      <c r="L7220" s="0" t="s">
        <v>20</v>
      </c>
      <c r="M7220" s="0" t="n">
        <f aca="false">35.3*G7220</f>
        <v>0.01624472335802</v>
      </c>
      <c r="N7220" s="0" t="n">
        <f aca="false">M7220*1000/365</f>
        <v>0.0445060913918356</v>
      </c>
      <c r="O7220" s="0" t="n">
        <f aca="false">Table1[[#This Row],[Detection frequency 2021]]/100*365</f>
        <v>15.7781105</v>
      </c>
      <c r="P7220" s="0" t="n">
        <f aca="false">Table1[[#This Row],[Flared days/year]]/12</f>
        <v>1.31484254166667</v>
      </c>
      <c r="Q7220" s="2" t="n">
        <f aca="false">Table1[[#This Row],['#days per month]]-P7276</f>
        <v>0.477687666666667</v>
      </c>
    </row>
    <row r="7221" customFormat="false" ht="15.75" hidden="true" customHeight="false" outlineLevel="0" collapsed="false">
      <c r="A7221" s="0" t="s">
        <v>645</v>
      </c>
      <c r="B7221" s="0" t="s">
        <v>646</v>
      </c>
      <c r="C7221" s="0" t="s">
        <v>7402</v>
      </c>
      <c r="D7221" s="0" t="n">
        <v>4047</v>
      </c>
      <c r="E7221" s="0" t="n">
        <v>29.341562</v>
      </c>
      <c r="F7221" s="0" t="n">
        <v>-88.071417</v>
      </c>
      <c r="G7221" s="0" t="n">
        <v>0.000459609274</v>
      </c>
      <c r="H7221" s="0" t="n">
        <v>1864.2</v>
      </c>
      <c r="I7221" s="0" t="n">
        <v>1.6015</v>
      </c>
      <c r="J7221" s="0" t="n">
        <v>0.97561</v>
      </c>
      <c r="K7221" s="0" t="n">
        <v>205</v>
      </c>
      <c r="L7221" s="0" t="s">
        <v>20</v>
      </c>
      <c r="M7221" s="0" t="n">
        <f aca="false">35.3*G7221</f>
        <v>0.0162242073722</v>
      </c>
      <c r="N7221" s="0" t="n">
        <f aca="false">M7221*1000/365</f>
        <v>0.0444498832115069</v>
      </c>
      <c r="O7221" s="0" t="n">
        <f aca="false">Table1[[#This Row],[Detection frequency 2021]]/100*365</f>
        <v>3.5609765</v>
      </c>
      <c r="P7221" s="0" t="n">
        <f aca="false">Table1[[#This Row],[Flared days/year]]/12</f>
        <v>0.296748041666667</v>
      </c>
      <c r="Q7221" s="2" t="n">
        <f aca="false">Table1[[#This Row],['#days per month]]-P7277</f>
        <v>-0.819458458333333</v>
      </c>
    </row>
    <row r="7222" customFormat="false" ht="15.75" hidden="true" customHeight="false" outlineLevel="0" collapsed="false">
      <c r="A7222" s="0" t="s">
        <v>645</v>
      </c>
      <c r="B7222" s="0" t="s">
        <v>646</v>
      </c>
      <c r="C7222" s="0" t="s">
        <v>7403</v>
      </c>
      <c r="D7222" s="0" t="n">
        <v>1644</v>
      </c>
      <c r="E7222" s="0" t="n">
        <v>31.286809</v>
      </c>
      <c r="F7222" s="0" t="n">
        <v>-103.674573</v>
      </c>
      <c r="G7222" s="0" t="n">
        <v>0.0004591132083</v>
      </c>
      <c r="H7222" s="0" t="n">
        <v>1820.02</v>
      </c>
      <c r="I7222" s="0" t="n">
        <v>1.41438</v>
      </c>
      <c r="J7222" s="0" t="n">
        <v>0.895521999999999</v>
      </c>
      <c r="K7222" s="0" t="n">
        <v>335</v>
      </c>
      <c r="L7222" s="0" t="s">
        <v>20</v>
      </c>
      <c r="M7222" s="0" t="n">
        <f aca="false">35.3*G7222</f>
        <v>0.01620669625299</v>
      </c>
      <c r="N7222" s="0" t="n">
        <f aca="false">M7222*1000/365</f>
        <v>0.0444019075424384</v>
      </c>
      <c r="O7222" s="0" t="n">
        <f aca="false">Table1[[#This Row],[Detection frequency 2021]]/100*365</f>
        <v>3.2686553</v>
      </c>
      <c r="P7222" s="0" t="n">
        <f aca="false">Table1[[#This Row],[Flared days/year]]/12</f>
        <v>0.272387941666666</v>
      </c>
      <c r="Q7222" s="2" t="n">
        <f aca="false">Table1[[#This Row],['#days per month]]-P7278</f>
        <v>0.111026308333333</v>
      </c>
    </row>
    <row r="7223" customFormat="false" ht="15.75" hidden="true" customHeight="false" outlineLevel="0" collapsed="false">
      <c r="A7223" s="0" t="s">
        <v>24</v>
      </c>
      <c r="B7223" s="0" t="s">
        <v>25</v>
      </c>
      <c r="C7223" s="0" t="s">
        <v>7404</v>
      </c>
      <c r="D7223" s="0" t="n">
        <v>9366</v>
      </c>
      <c r="E7223" s="0" t="n">
        <v>68.524934</v>
      </c>
      <c r="F7223" s="0" t="n">
        <v>79.902373</v>
      </c>
      <c r="G7223" s="0" t="n">
        <v>0.0004589400256</v>
      </c>
      <c r="H7223" s="0" t="n">
        <v>1906.73</v>
      </c>
      <c r="I7223" s="0" t="n">
        <v>4.22529</v>
      </c>
      <c r="J7223" s="0" t="n">
        <v>2.16802</v>
      </c>
      <c r="K7223" s="0" t="n">
        <v>369</v>
      </c>
      <c r="L7223" s="0" t="s">
        <v>20</v>
      </c>
      <c r="M7223" s="0" t="n">
        <f aca="false">35.3*G7223</f>
        <v>0.01620058290368</v>
      </c>
      <c r="N7223" s="0" t="n">
        <f aca="false">M7223*1000/365</f>
        <v>0.0443851586402192</v>
      </c>
      <c r="O7223" s="0" t="n">
        <f aca="false">Table1[[#This Row],[Detection frequency 2021]]/100*365</f>
        <v>7.913273</v>
      </c>
      <c r="P7223" s="0" t="n">
        <f aca="false">Table1[[#This Row],[Flared days/year]]/12</f>
        <v>0.659439416666667</v>
      </c>
      <c r="Q7223" s="2" t="n">
        <f aca="false">Table1[[#This Row],['#days per month]]-P7279</f>
        <v>-0.307564208333334</v>
      </c>
    </row>
    <row r="7224" customFormat="false" ht="15.75" hidden="true" customHeight="false" outlineLevel="0" collapsed="false">
      <c r="A7224" s="0" t="s">
        <v>645</v>
      </c>
      <c r="B7224" s="0" t="s">
        <v>646</v>
      </c>
      <c r="C7224" s="0" t="s">
        <v>7405</v>
      </c>
      <c r="D7224" s="0" t="n">
        <v>2249</v>
      </c>
      <c r="E7224" s="0" t="n">
        <v>31.863658</v>
      </c>
      <c r="F7224" s="0" t="n">
        <v>-102.423713</v>
      </c>
      <c r="G7224" s="0" t="n">
        <v>0.0004580506297</v>
      </c>
      <c r="H7224" s="0" t="n">
        <v>1853.83</v>
      </c>
      <c r="I7224" s="0" t="n">
        <v>1.6015</v>
      </c>
      <c r="J7224" s="0" t="n">
        <v>3.03029999999999</v>
      </c>
      <c r="K7224" s="0" t="n">
        <v>330</v>
      </c>
      <c r="L7224" s="0" t="s">
        <v>20</v>
      </c>
      <c r="M7224" s="0" t="n">
        <f aca="false">35.3*G7224</f>
        <v>0.01616918722841</v>
      </c>
      <c r="N7224" s="0" t="n">
        <f aca="false">M7224*1000/365</f>
        <v>0.0442991430915342</v>
      </c>
      <c r="O7224" s="0" t="n">
        <f aca="false">Table1[[#This Row],[Detection frequency 2021]]/100*365</f>
        <v>11.060595</v>
      </c>
      <c r="P7224" s="0" t="n">
        <f aca="false">Table1[[#This Row],[Flared days/year]]/12</f>
        <v>0.921716249999997</v>
      </c>
      <c r="Q7224" s="2" t="n">
        <f aca="false">Table1[[#This Row],['#days per month]]-P7280</f>
        <v>-0.0565962916666696</v>
      </c>
    </row>
    <row r="7225" customFormat="false" ht="15.75" hidden="true" customHeight="false" outlineLevel="0" collapsed="false">
      <c r="A7225" s="0" t="s">
        <v>24</v>
      </c>
      <c r="B7225" s="0" t="s">
        <v>25</v>
      </c>
      <c r="C7225" s="0" t="s">
        <v>7406</v>
      </c>
      <c r="D7225" s="0" t="n">
        <v>8744</v>
      </c>
      <c r="E7225" s="0" t="n">
        <v>60.7629959999999</v>
      </c>
      <c r="F7225" s="0" t="n">
        <v>70.137803</v>
      </c>
      <c r="G7225" s="0" t="n">
        <v>0.0004579977943</v>
      </c>
      <c r="H7225" s="0" t="n">
        <v>1899.5</v>
      </c>
      <c r="I7225" s="0" t="n">
        <v>1.6015</v>
      </c>
      <c r="J7225" s="0" t="n">
        <v>1.47601</v>
      </c>
      <c r="K7225" s="0" t="n">
        <v>271</v>
      </c>
      <c r="L7225" s="0" t="s">
        <v>20</v>
      </c>
      <c r="M7225" s="0" t="n">
        <f aca="false">35.3*G7225</f>
        <v>0.01616732213879</v>
      </c>
      <c r="N7225" s="0" t="n">
        <f aca="false">M7225*1000/365</f>
        <v>0.0442940332569589</v>
      </c>
      <c r="O7225" s="0" t="n">
        <f aca="false">Table1[[#This Row],[Detection frequency 2021]]/100*365</f>
        <v>5.3874365</v>
      </c>
      <c r="P7225" s="0" t="n">
        <f aca="false">Table1[[#This Row],[Flared days/year]]/12</f>
        <v>0.448953041666667</v>
      </c>
      <c r="Q7225" s="2" t="n">
        <f aca="false">Table1[[#This Row],['#days per month]]-P7281</f>
        <v>0.183691420833333</v>
      </c>
    </row>
    <row r="7226" customFormat="false" ht="15.75" hidden="true" customHeight="false" outlineLevel="0" collapsed="false">
      <c r="A7226" s="0" t="s">
        <v>645</v>
      </c>
      <c r="B7226" s="0" t="s">
        <v>646</v>
      </c>
      <c r="C7226" s="0" t="s">
        <v>7407</v>
      </c>
      <c r="D7226" s="0" t="n">
        <v>2892</v>
      </c>
      <c r="E7226" s="0" t="n">
        <v>28.866171</v>
      </c>
      <c r="F7226" s="0" t="n">
        <v>-99.448608</v>
      </c>
      <c r="G7226" s="0" t="n">
        <v>0.0004579244118</v>
      </c>
      <c r="H7226" s="0" t="n">
        <v>1980.94</v>
      </c>
      <c r="I7226" s="0" t="n">
        <v>1.75324</v>
      </c>
      <c r="J7226" s="0" t="n">
        <v>3.06747999999999</v>
      </c>
      <c r="K7226" s="0" t="n">
        <v>326</v>
      </c>
      <c r="L7226" s="0" t="s">
        <v>20</v>
      </c>
      <c r="M7226" s="0" t="n">
        <f aca="false">35.3*G7226</f>
        <v>0.01616473173654</v>
      </c>
      <c r="N7226" s="0" t="n">
        <f aca="false">M7226*1000/365</f>
        <v>0.0442869362644932</v>
      </c>
      <c r="O7226" s="0" t="n">
        <f aca="false">Table1[[#This Row],[Detection frequency 2021]]/100*365</f>
        <v>11.196302</v>
      </c>
      <c r="P7226" s="0" t="n">
        <f aca="false">Table1[[#This Row],[Flared days/year]]/12</f>
        <v>0.933025166666664</v>
      </c>
      <c r="Q7226" s="2" t="n">
        <f aca="false">Table1[[#This Row],['#days per month]]-P7282</f>
        <v>0.049959375</v>
      </c>
    </row>
    <row r="7227" customFormat="false" ht="15.75" hidden="true" customHeight="false" outlineLevel="0" collapsed="false">
      <c r="A7227" s="0" t="s">
        <v>598</v>
      </c>
      <c r="B7227" s="0" t="s">
        <v>599</v>
      </c>
      <c r="C7227" s="0" t="s">
        <v>7408</v>
      </c>
      <c r="D7227" s="0" t="n">
        <v>1055</v>
      </c>
      <c r="E7227" s="0" t="n">
        <v>49.291878</v>
      </c>
      <c r="F7227" s="0" t="n">
        <v>-102.478816</v>
      </c>
      <c r="G7227" s="0" t="n">
        <v>0.0004578246116</v>
      </c>
      <c r="H7227" s="0" t="n">
        <v>1951.33</v>
      </c>
      <c r="I7227" s="0" t="n">
        <v>1.6015</v>
      </c>
      <c r="J7227" s="0" t="n">
        <v>1.88679</v>
      </c>
      <c r="K7227" s="0" t="n">
        <v>318</v>
      </c>
      <c r="L7227" s="0" t="s">
        <v>20</v>
      </c>
      <c r="M7227" s="0" t="n">
        <f aca="false">35.3*G7227</f>
        <v>0.01616120878948</v>
      </c>
      <c r="N7227" s="0" t="n">
        <f aca="false">M7227*1000/365</f>
        <v>0.0442772843547397</v>
      </c>
      <c r="O7227" s="0" t="n">
        <f aca="false">Table1[[#This Row],[Detection frequency 2021]]/100*365</f>
        <v>6.8867835</v>
      </c>
      <c r="P7227" s="0" t="n">
        <f aca="false">Table1[[#This Row],[Flared days/year]]/12</f>
        <v>0.573898625</v>
      </c>
      <c r="Q7227" s="2" t="n">
        <f aca="false">Table1[[#This Row],['#days per month]]-P7283</f>
        <v>-2.06386208333333</v>
      </c>
    </row>
    <row r="7228" customFormat="false" ht="15.75" hidden="true" customHeight="false" outlineLevel="0" collapsed="false">
      <c r="A7228" s="0" t="s">
        <v>387</v>
      </c>
      <c r="B7228" s="0" t="s">
        <v>388</v>
      </c>
      <c r="C7228" s="0" t="s">
        <v>7409</v>
      </c>
      <c r="D7228" s="0" t="n">
        <v>7298</v>
      </c>
      <c r="E7228" s="0" t="n">
        <v>36.984081</v>
      </c>
      <c r="F7228" s="0" t="n">
        <v>41.597483</v>
      </c>
      <c r="G7228" s="0" t="n">
        <v>0.0004577952586</v>
      </c>
      <c r="H7228" s="0" t="n">
        <v>1223.35</v>
      </c>
      <c r="I7228" s="0" t="n">
        <v>1.6015</v>
      </c>
      <c r="J7228" s="0" t="n">
        <v>4.25532</v>
      </c>
      <c r="K7228" s="0" t="n">
        <v>376</v>
      </c>
      <c r="L7228" s="0" t="s">
        <v>20</v>
      </c>
      <c r="M7228" s="0" t="n">
        <f aca="false">35.3*G7228</f>
        <v>0.01616017262858</v>
      </c>
      <c r="N7228" s="0" t="n">
        <f aca="false">M7228*1000/365</f>
        <v>0.0442744455577534</v>
      </c>
      <c r="O7228" s="0" t="n">
        <f aca="false">Table1[[#This Row],[Detection frequency 2021]]/100*365</f>
        <v>15.531918</v>
      </c>
      <c r="P7228" s="0" t="n">
        <f aca="false">Table1[[#This Row],[Flared days/year]]/12</f>
        <v>1.2943265</v>
      </c>
      <c r="Q7228" s="2" t="n">
        <f aca="false">Table1[[#This Row],['#days per month]]-P7284</f>
        <v>0.267271250000003</v>
      </c>
    </row>
    <row r="7229" customFormat="false" ht="15.75" hidden="true" customHeight="false" outlineLevel="0" collapsed="false">
      <c r="A7229" s="0" t="s">
        <v>345</v>
      </c>
      <c r="B7229" s="0" t="s">
        <v>346</v>
      </c>
      <c r="C7229" s="0" t="s">
        <v>7410</v>
      </c>
      <c r="D7229" s="0" t="n">
        <v>4622</v>
      </c>
      <c r="E7229" s="0" t="n">
        <v>-37.377309</v>
      </c>
      <c r="F7229" s="0" t="n">
        <v>-69.291687</v>
      </c>
      <c r="G7229" s="0" t="n">
        <v>0.0004575310816</v>
      </c>
      <c r="H7229" s="0" t="n">
        <v>1834.88</v>
      </c>
      <c r="I7229" s="0" t="n">
        <v>1.6015</v>
      </c>
      <c r="J7229" s="0" t="n">
        <v>3.43915</v>
      </c>
      <c r="K7229" s="0" t="n">
        <v>378</v>
      </c>
      <c r="L7229" s="0" t="s">
        <v>20</v>
      </c>
      <c r="M7229" s="0" t="n">
        <f aca="false">35.3*G7229</f>
        <v>0.01615084718048</v>
      </c>
      <c r="N7229" s="0" t="n">
        <f aca="false">M7229*1000/365</f>
        <v>0.0442488963848767</v>
      </c>
      <c r="O7229" s="0" t="n">
        <f aca="false">Table1[[#This Row],[Detection frequency 2021]]/100*365</f>
        <v>12.5528975</v>
      </c>
      <c r="P7229" s="0" t="n">
        <f aca="false">Table1[[#This Row],[Flared days/year]]/12</f>
        <v>1.04607479166667</v>
      </c>
      <c r="Q7229" s="2" t="n">
        <f aca="false">Table1[[#This Row],['#days per month]]-P7285</f>
        <v>-0.123795833333333</v>
      </c>
    </row>
    <row r="7230" customFormat="false" ht="15.75" hidden="true" customHeight="false" outlineLevel="0" collapsed="false">
      <c r="A7230" s="0" t="s">
        <v>1829</v>
      </c>
      <c r="B7230" s="0" t="s">
        <v>1830</v>
      </c>
      <c r="C7230" s="0" t="s">
        <v>7411</v>
      </c>
      <c r="D7230" s="0" t="n">
        <v>5108</v>
      </c>
      <c r="E7230" s="0" t="n">
        <v>60.6070099999999</v>
      </c>
      <c r="F7230" s="0" t="n">
        <v>2.778533</v>
      </c>
      <c r="G7230" s="0" t="n">
        <v>0.0004567473565</v>
      </c>
      <c r="H7230" s="0" t="n">
        <v>1776.2</v>
      </c>
      <c r="I7230" s="0" t="n">
        <v>1.6015</v>
      </c>
      <c r="J7230" s="0" t="n">
        <v>4.83871</v>
      </c>
      <c r="K7230" s="0" t="n">
        <v>124</v>
      </c>
      <c r="L7230" s="0" t="s">
        <v>20</v>
      </c>
      <c r="M7230" s="0" t="n">
        <f aca="false">35.3*G7230</f>
        <v>0.01612318168445</v>
      </c>
      <c r="N7230" s="0" t="n">
        <f aca="false">M7230*1000/365</f>
        <v>0.0441731005053425</v>
      </c>
      <c r="O7230" s="0" t="n">
        <f aca="false">Table1[[#This Row],[Detection frequency 2021]]/100*365</f>
        <v>17.6612915</v>
      </c>
      <c r="P7230" s="0" t="n">
        <f aca="false">Table1[[#This Row],[Flared days/year]]/12</f>
        <v>1.47177429166667</v>
      </c>
      <c r="Q7230" s="2" t="n">
        <f aca="false">Table1[[#This Row],['#days per month]]-P7286</f>
        <v>0.32706129166667</v>
      </c>
    </row>
    <row r="7231" customFormat="false" ht="15.75" hidden="true" customHeight="false" outlineLevel="0" collapsed="false">
      <c r="A7231" s="0" t="s">
        <v>72</v>
      </c>
      <c r="B7231" s="0" t="s">
        <v>73</v>
      </c>
      <c r="C7231" s="0" t="s">
        <v>7412</v>
      </c>
      <c r="D7231" s="0" t="n">
        <v>7098</v>
      </c>
      <c r="E7231" s="0" t="n">
        <v>47.666833</v>
      </c>
      <c r="F7231" s="0" t="n">
        <v>57.302485</v>
      </c>
      <c r="G7231" s="0" t="n">
        <v>0.0004567238741</v>
      </c>
      <c r="H7231" s="0" t="n">
        <v>1696.61</v>
      </c>
      <c r="I7231" s="0" t="n">
        <v>1.6015</v>
      </c>
      <c r="J7231" s="0" t="n">
        <v>3.62116999999999</v>
      </c>
      <c r="K7231" s="0" t="n">
        <v>359</v>
      </c>
      <c r="L7231" s="0" t="s">
        <v>20</v>
      </c>
      <c r="M7231" s="0" t="n">
        <f aca="false">35.3*G7231</f>
        <v>0.01612235275573</v>
      </c>
      <c r="N7231" s="0" t="n">
        <f aca="false">M7231*1000/365</f>
        <v>0.0441708294677534</v>
      </c>
      <c r="O7231" s="0" t="n">
        <f aca="false">Table1[[#This Row],[Detection frequency 2021]]/100*365</f>
        <v>13.2172705</v>
      </c>
      <c r="P7231" s="0" t="n">
        <f aca="false">Table1[[#This Row],[Flared days/year]]/12</f>
        <v>1.10143920833333</v>
      </c>
      <c r="Q7231" s="2" t="n">
        <f aca="false">Table1[[#This Row],['#days per month]]-P7287</f>
        <v>0.444290166666664</v>
      </c>
    </row>
    <row r="7232" customFormat="false" ht="15.75" hidden="true" customHeight="false" outlineLevel="0" collapsed="false">
      <c r="A7232" s="0" t="s">
        <v>645</v>
      </c>
      <c r="B7232" s="0" t="s">
        <v>646</v>
      </c>
      <c r="C7232" s="0" t="s">
        <v>7413</v>
      </c>
      <c r="D7232" s="0" t="n">
        <v>874</v>
      </c>
      <c r="E7232" s="0" t="n">
        <v>48.139803</v>
      </c>
      <c r="F7232" s="0" t="n">
        <v>-102.760774</v>
      </c>
      <c r="G7232" s="0" t="n">
        <v>0.0004566798446</v>
      </c>
      <c r="H7232" s="0" t="n">
        <v>1908.26</v>
      </c>
      <c r="I7232" s="0" t="n">
        <v>1.75941</v>
      </c>
      <c r="J7232" s="0" t="n">
        <v>2.33918</v>
      </c>
      <c r="K7232" s="0" t="n">
        <v>342</v>
      </c>
      <c r="L7232" s="0" t="s">
        <v>20</v>
      </c>
      <c r="M7232" s="0" t="n">
        <f aca="false">35.3*G7232</f>
        <v>0.01612079851438</v>
      </c>
      <c r="N7232" s="0" t="n">
        <f aca="false">M7232*1000/365</f>
        <v>0.044166571272274</v>
      </c>
      <c r="O7232" s="0" t="n">
        <f aca="false">Table1[[#This Row],[Detection frequency 2021]]/100*365</f>
        <v>8.538007</v>
      </c>
      <c r="P7232" s="0" t="n">
        <f aca="false">Table1[[#This Row],[Flared days/year]]/12</f>
        <v>0.711500583333333</v>
      </c>
      <c r="Q7232" s="2" t="n">
        <f aca="false">Table1[[#This Row],['#days per month]]-P7288</f>
        <v>0.0759291249999998</v>
      </c>
    </row>
    <row r="7233" customFormat="false" ht="15.75" hidden="true" customHeight="false" outlineLevel="0" collapsed="false">
      <c r="A7233" s="0" t="s">
        <v>645</v>
      </c>
      <c r="B7233" s="0" t="s">
        <v>646</v>
      </c>
      <c r="C7233" s="0" t="s">
        <v>7414</v>
      </c>
      <c r="D7233" s="0" t="n">
        <v>1824</v>
      </c>
      <c r="E7233" s="0" t="n">
        <v>32.093215</v>
      </c>
      <c r="F7233" s="0" t="n">
        <v>-103.533173</v>
      </c>
      <c r="G7233" s="0" t="n">
        <v>0.0004563070615</v>
      </c>
      <c r="H7233" s="0" t="n">
        <v>1909.08</v>
      </c>
      <c r="I7233" s="0" t="n">
        <v>1.6015</v>
      </c>
      <c r="J7233" s="0" t="n">
        <v>2.71084</v>
      </c>
      <c r="K7233" s="0" t="n">
        <v>332</v>
      </c>
      <c r="L7233" s="0" t="s">
        <v>20</v>
      </c>
      <c r="M7233" s="0" t="n">
        <f aca="false">35.3*G7233</f>
        <v>0.01610763927095</v>
      </c>
      <c r="N7233" s="0" t="n">
        <f aca="false">M7233*1000/365</f>
        <v>0.0441305185505479</v>
      </c>
      <c r="O7233" s="0" t="n">
        <f aca="false">Table1[[#This Row],[Detection frequency 2021]]/100*365</f>
        <v>9.894566</v>
      </c>
      <c r="P7233" s="0" t="n">
        <f aca="false">Table1[[#This Row],[Flared days/year]]/12</f>
        <v>0.824547166666667</v>
      </c>
      <c r="Q7233" s="2" t="n">
        <f aca="false">Table1[[#This Row],['#days per month]]-P7289</f>
        <v>0.0641305000000001</v>
      </c>
    </row>
    <row r="7234" customFormat="false" ht="15.75" hidden="true" customHeight="false" outlineLevel="0" collapsed="false">
      <c r="A7234" s="0" t="s">
        <v>645</v>
      </c>
      <c r="B7234" s="0" t="s">
        <v>646</v>
      </c>
      <c r="C7234" s="0" t="s">
        <v>7415</v>
      </c>
      <c r="D7234" s="0" t="n">
        <v>2698</v>
      </c>
      <c r="E7234" s="0" t="n">
        <v>31.3762179999999</v>
      </c>
      <c r="F7234" s="0" t="n">
        <v>-101.435335999999</v>
      </c>
      <c r="G7234" s="0" t="n">
        <v>0.0004562483555</v>
      </c>
      <c r="H7234" s="0" t="n">
        <v>1952.23</v>
      </c>
      <c r="I7234" s="0" t="n">
        <v>1.6015</v>
      </c>
      <c r="J7234" s="0" t="n">
        <v>2.91545</v>
      </c>
      <c r="K7234" s="0" t="n">
        <v>343</v>
      </c>
      <c r="L7234" s="0" t="s">
        <v>20</v>
      </c>
      <c r="M7234" s="0" t="n">
        <f aca="false">35.3*G7234</f>
        <v>0.01610556694915</v>
      </c>
      <c r="N7234" s="0" t="n">
        <f aca="false">M7234*1000/365</f>
        <v>0.0441248409565753</v>
      </c>
      <c r="O7234" s="0" t="n">
        <f aca="false">Table1[[#This Row],[Detection frequency 2021]]/100*365</f>
        <v>10.6413925</v>
      </c>
      <c r="P7234" s="0" t="n">
        <f aca="false">Table1[[#This Row],[Flared days/year]]/12</f>
        <v>0.886782708333333</v>
      </c>
      <c r="Q7234" s="2" t="n">
        <f aca="false">Table1[[#This Row],['#days per month]]-P7290</f>
        <v>-0.297100874999997</v>
      </c>
    </row>
    <row r="7235" customFormat="false" ht="15.75" hidden="true" customHeight="false" outlineLevel="0" collapsed="false">
      <c r="A7235" s="0" t="s">
        <v>645</v>
      </c>
      <c r="B7235" s="0" t="s">
        <v>646</v>
      </c>
      <c r="C7235" s="0" t="s">
        <v>7416</v>
      </c>
      <c r="D7235" s="0" t="n">
        <v>1624</v>
      </c>
      <c r="E7235" s="0" t="n">
        <v>31.421395</v>
      </c>
      <c r="F7235" s="0" t="n">
        <v>-103.689639</v>
      </c>
      <c r="G7235" s="0" t="n">
        <v>0.000456095719899999</v>
      </c>
      <c r="H7235" s="0" t="n">
        <v>1851.18</v>
      </c>
      <c r="I7235" s="0" t="n">
        <v>1.6015</v>
      </c>
      <c r="J7235" s="0" t="n">
        <v>1.19403</v>
      </c>
      <c r="K7235" s="0" t="n">
        <v>335</v>
      </c>
      <c r="L7235" s="0" t="s">
        <v>20</v>
      </c>
      <c r="M7235" s="0" t="n">
        <f aca="false">35.3*G7235</f>
        <v>0.01610017891247</v>
      </c>
      <c r="N7235" s="0" t="n">
        <f aca="false">M7235*1000/365</f>
        <v>0.0441100792122465</v>
      </c>
      <c r="O7235" s="0" t="n">
        <f aca="false">Table1[[#This Row],[Detection frequency 2021]]/100*365</f>
        <v>4.3582095</v>
      </c>
      <c r="P7235" s="0" t="n">
        <f aca="false">Table1[[#This Row],[Flared days/year]]/12</f>
        <v>0.363184125</v>
      </c>
      <c r="Q7235" s="2" t="n">
        <f aca="false">Table1[[#This Row],['#days per month]]-P7291</f>
        <v>-0.481723958333333</v>
      </c>
    </row>
    <row r="7236" customFormat="false" ht="15.75" hidden="true" customHeight="false" outlineLevel="0" collapsed="false">
      <c r="A7236" s="0" t="s">
        <v>24</v>
      </c>
      <c r="B7236" s="0" t="s">
        <v>25</v>
      </c>
      <c r="C7236" s="0" t="s">
        <v>7417</v>
      </c>
      <c r="D7236" s="0" t="n">
        <v>10561</v>
      </c>
      <c r="E7236" s="0" t="n">
        <v>62.420367</v>
      </c>
      <c r="F7236" s="0" t="n">
        <v>113.658437</v>
      </c>
      <c r="G7236" s="0" t="n">
        <v>0.0004557610957</v>
      </c>
      <c r="H7236" s="0" t="n">
        <v>1258.67</v>
      </c>
      <c r="I7236" s="0" t="n">
        <v>1.6015</v>
      </c>
      <c r="J7236" s="0" t="n">
        <v>1.01781</v>
      </c>
      <c r="K7236" s="0" t="n">
        <v>393</v>
      </c>
      <c r="L7236" s="0" t="s">
        <v>20</v>
      </c>
      <c r="M7236" s="0" t="n">
        <f aca="false">35.3*G7236</f>
        <v>0.01608836667821</v>
      </c>
      <c r="N7236" s="0" t="n">
        <f aca="false">M7236*1000/365</f>
        <v>0.0440777169266027</v>
      </c>
      <c r="O7236" s="0" t="n">
        <f aca="false">Table1[[#This Row],[Detection frequency 2021]]/100*365</f>
        <v>3.7150065</v>
      </c>
      <c r="P7236" s="0" t="n">
        <f aca="false">Table1[[#This Row],[Flared days/year]]/12</f>
        <v>0.309583875</v>
      </c>
      <c r="Q7236" s="2" t="n">
        <f aca="false">Table1[[#This Row],['#days per month]]-P7292</f>
        <v>-0.391666291666667</v>
      </c>
    </row>
    <row r="7237" customFormat="false" ht="15.75" hidden="true" customHeight="false" outlineLevel="0" collapsed="false">
      <c r="A7237" s="0" t="s">
        <v>24</v>
      </c>
      <c r="B7237" s="0" t="s">
        <v>25</v>
      </c>
      <c r="C7237" s="0" t="s">
        <v>7418</v>
      </c>
      <c r="D7237" s="0" t="n">
        <v>8799</v>
      </c>
      <c r="E7237" s="0" t="n">
        <v>71.212347</v>
      </c>
      <c r="F7237" s="0" t="n">
        <v>71.788689</v>
      </c>
      <c r="G7237" s="0" t="n">
        <v>0.0004556701014</v>
      </c>
      <c r="H7237" s="0" t="n">
        <v>1598.77</v>
      </c>
      <c r="I7237" s="0" t="n">
        <v>1.6015</v>
      </c>
      <c r="J7237" s="0" t="n">
        <v>1.31291</v>
      </c>
      <c r="K7237" s="0" t="n">
        <v>457</v>
      </c>
      <c r="L7237" s="0" t="s">
        <v>218</v>
      </c>
      <c r="M7237" s="0" t="n">
        <f aca="false">35.3*G7237</f>
        <v>0.01608515457942</v>
      </c>
      <c r="N7237" s="0" t="n">
        <f aca="false">M7237*1000/365</f>
        <v>0.0440689166559452</v>
      </c>
      <c r="O7237" s="0" t="n">
        <f aca="false">Table1[[#This Row],[Detection frequency 2021]]/100*365</f>
        <v>4.7921215</v>
      </c>
      <c r="P7237" s="0" t="n">
        <f aca="false">Table1[[#This Row],[Flared days/year]]/12</f>
        <v>0.399343458333333</v>
      </c>
      <c r="Q7237" s="2" t="n">
        <f aca="false">Table1[[#This Row],['#days per month]]-P7293</f>
        <v>-0.674185416666664</v>
      </c>
    </row>
    <row r="7238" customFormat="false" ht="15.75" hidden="true" customHeight="false" outlineLevel="0" collapsed="false">
      <c r="A7238" s="0" t="s">
        <v>645</v>
      </c>
      <c r="B7238" s="0" t="s">
        <v>646</v>
      </c>
      <c r="C7238" s="0" t="s">
        <v>7419</v>
      </c>
      <c r="D7238" s="0" t="n">
        <v>2683</v>
      </c>
      <c r="E7238" s="0" t="n">
        <v>32.475327</v>
      </c>
      <c r="F7238" s="0" t="n">
        <v>-101.465542</v>
      </c>
      <c r="G7238" s="0" t="n">
        <v>0.0004551945828</v>
      </c>
      <c r="H7238" s="0" t="n">
        <v>1952.93</v>
      </c>
      <c r="I7238" s="0" t="n">
        <v>1.20396</v>
      </c>
      <c r="J7238" s="0" t="n">
        <v>3.26409</v>
      </c>
      <c r="K7238" s="0" t="n">
        <v>337</v>
      </c>
      <c r="L7238" s="0" t="s">
        <v>20</v>
      </c>
      <c r="M7238" s="0" t="n">
        <f aca="false">35.3*G7238</f>
        <v>0.01606836877284</v>
      </c>
      <c r="N7238" s="0" t="n">
        <f aca="false">M7238*1000/365</f>
        <v>0.0440229281447671</v>
      </c>
      <c r="O7238" s="0" t="n">
        <f aca="false">Table1[[#This Row],[Detection frequency 2021]]/100*365</f>
        <v>11.9139285</v>
      </c>
      <c r="P7238" s="0" t="n">
        <f aca="false">Table1[[#This Row],[Flared days/year]]/12</f>
        <v>0.992827375</v>
      </c>
      <c r="Q7238" s="2" t="n">
        <f aca="false">Table1[[#This Row],['#days per month]]-P7294</f>
        <v>0.415297000000003</v>
      </c>
    </row>
    <row r="7239" customFormat="false" ht="15.75" hidden="true" customHeight="false" outlineLevel="0" collapsed="false">
      <c r="A7239" s="0" t="s">
        <v>645</v>
      </c>
      <c r="B7239" s="0" t="s">
        <v>646</v>
      </c>
      <c r="C7239" s="0" t="s">
        <v>7420</v>
      </c>
      <c r="D7239" s="0" t="n">
        <v>2348</v>
      </c>
      <c r="E7239" s="0" t="n">
        <v>32.220782</v>
      </c>
      <c r="F7239" s="0" t="n">
        <v>-102.090145999999</v>
      </c>
      <c r="G7239" s="0" t="n">
        <v>0.00045467797</v>
      </c>
      <c r="H7239" s="0" t="n">
        <v>1977.4</v>
      </c>
      <c r="I7239" s="0" t="n">
        <v>1.6015</v>
      </c>
      <c r="J7239" s="0" t="n">
        <v>2.01729</v>
      </c>
      <c r="K7239" s="0" t="n">
        <v>347</v>
      </c>
      <c r="L7239" s="0" t="s">
        <v>20</v>
      </c>
      <c r="M7239" s="0" t="n">
        <f aca="false">35.3*G7239</f>
        <v>0.016050132341</v>
      </c>
      <c r="N7239" s="0" t="n">
        <f aca="false">M7239*1000/365</f>
        <v>0.0439729653178082</v>
      </c>
      <c r="O7239" s="0" t="n">
        <f aca="false">Table1[[#This Row],[Detection frequency 2021]]/100*365</f>
        <v>7.3631085</v>
      </c>
      <c r="P7239" s="0" t="n">
        <f aca="false">Table1[[#This Row],[Flared days/year]]/12</f>
        <v>0.613592375</v>
      </c>
      <c r="Q7239" s="2" t="n">
        <f aca="false">Table1[[#This Row],['#days per month]]-P7295</f>
        <v>-0.34290533333333</v>
      </c>
    </row>
    <row r="7240" customFormat="false" ht="15.75" hidden="true" customHeight="false" outlineLevel="0" collapsed="false">
      <c r="A7240" s="0" t="s">
        <v>645</v>
      </c>
      <c r="B7240" s="0" t="s">
        <v>646</v>
      </c>
      <c r="C7240" s="0" t="s">
        <v>7421</v>
      </c>
      <c r="D7240" s="0" t="n">
        <v>1768</v>
      </c>
      <c r="E7240" s="0" t="n">
        <v>32.54078</v>
      </c>
      <c r="F7240" s="0" t="n">
        <v>-103.573675</v>
      </c>
      <c r="G7240" s="0" t="n">
        <v>0.000454584040399999</v>
      </c>
      <c r="H7240" s="0" t="n">
        <v>1840.38</v>
      </c>
      <c r="I7240" s="0" t="n">
        <v>1.6015</v>
      </c>
      <c r="J7240" s="0" t="n">
        <v>3.91566</v>
      </c>
      <c r="K7240" s="0" t="n">
        <v>332</v>
      </c>
      <c r="L7240" s="0" t="s">
        <v>20</v>
      </c>
      <c r="M7240" s="0" t="n">
        <f aca="false">35.3*G7240</f>
        <v>0.01604681662612</v>
      </c>
      <c r="N7240" s="0" t="n">
        <f aca="false">M7240*1000/365</f>
        <v>0.043963881167452</v>
      </c>
      <c r="O7240" s="0" t="n">
        <f aca="false">Table1[[#This Row],[Detection frequency 2021]]/100*365</f>
        <v>14.292159</v>
      </c>
      <c r="P7240" s="0" t="n">
        <f aca="false">Table1[[#This Row],[Flared days/year]]/12</f>
        <v>1.19101325</v>
      </c>
      <c r="Q7240" s="2" t="n">
        <f aca="false">Table1[[#This Row],['#days per month]]-P7296</f>
        <v>0.137623250000003</v>
      </c>
    </row>
    <row r="7241" customFormat="false" ht="15.75" hidden="true" customHeight="false" outlineLevel="0" collapsed="false">
      <c r="A7241" s="0" t="s">
        <v>17</v>
      </c>
      <c r="B7241" s="0" t="s">
        <v>18</v>
      </c>
      <c r="C7241" s="0" t="s">
        <v>7422</v>
      </c>
      <c r="D7241" s="0" t="n">
        <v>4212</v>
      </c>
      <c r="E7241" s="0" t="n">
        <v>10.3883929999999</v>
      </c>
      <c r="F7241" s="0" t="n">
        <v>-72.0167439999999</v>
      </c>
      <c r="G7241" s="0" t="n">
        <v>0.000454102651199999</v>
      </c>
      <c r="H7241" s="0" t="n">
        <v>1583.4</v>
      </c>
      <c r="I7241" s="0" t="n">
        <v>1.6015</v>
      </c>
      <c r="J7241" s="0" t="n">
        <v>2.63158</v>
      </c>
      <c r="K7241" s="0" t="n">
        <v>152</v>
      </c>
      <c r="L7241" s="0" t="s">
        <v>20</v>
      </c>
      <c r="M7241" s="0" t="n">
        <f aca="false">35.3*G7241</f>
        <v>0.01602982358736</v>
      </c>
      <c r="N7241" s="0" t="n">
        <f aca="false">M7241*1000/365</f>
        <v>0.0439173248968766</v>
      </c>
      <c r="O7241" s="0" t="n">
        <f aca="false">Table1[[#This Row],[Detection frequency 2021]]/100*365</f>
        <v>9.605267</v>
      </c>
      <c r="P7241" s="0" t="n">
        <f aca="false">Table1[[#This Row],[Flared days/year]]/12</f>
        <v>0.800438916666667</v>
      </c>
      <c r="Q7241" s="2" t="n">
        <f aca="false">Table1[[#This Row],['#days per month]]-P7297</f>
        <v>-0.110239125</v>
      </c>
    </row>
    <row r="7242" customFormat="false" ht="15.75" hidden="true" customHeight="false" outlineLevel="0" collapsed="false">
      <c r="A7242" s="0" t="s">
        <v>24</v>
      </c>
      <c r="B7242" s="0" t="s">
        <v>25</v>
      </c>
      <c r="C7242" s="0" t="s">
        <v>7423</v>
      </c>
      <c r="D7242" s="0" t="n">
        <v>9222</v>
      </c>
      <c r="E7242" s="0" t="n">
        <v>66.192181</v>
      </c>
      <c r="F7242" s="0" t="n">
        <v>77.28304</v>
      </c>
      <c r="G7242" s="0" t="n">
        <v>0.000454046880499999</v>
      </c>
      <c r="H7242" s="0" t="n">
        <v>1717.25</v>
      </c>
      <c r="I7242" s="0" t="n">
        <v>1.6015</v>
      </c>
      <c r="J7242" s="0" t="n">
        <v>5</v>
      </c>
      <c r="K7242" s="0" t="n">
        <v>340</v>
      </c>
      <c r="L7242" s="0" t="s">
        <v>20</v>
      </c>
      <c r="M7242" s="0" t="n">
        <f aca="false">35.3*G7242</f>
        <v>0.01602785488165</v>
      </c>
      <c r="N7242" s="0" t="n">
        <f aca="false">M7242*1000/365</f>
        <v>0.0439119311826026</v>
      </c>
      <c r="O7242" s="0" t="n">
        <f aca="false">Table1[[#This Row],[Detection frequency 2021]]/100*365</f>
        <v>18.25</v>
      </c>
      <c r="P7242" s="0" t="n">
        <f aca="false">Table1[[#This Row],[Flared days/year]]/12</f>
        <v>1.52083333333333</v>
      </c>
      <c r="Q7242" s="2" t="n">
        <f aca="false">Table1[[#This Row],['#days per month]]-P7298</f>
        <v>1.14989904166667</v>
      </c>
    </row>
    <row r="7243" customFormat="false" ht="15.75" hidden="true" customHeight="false" outlineLevel="0" collapsed="false">
      <c r="A7243" s="0" t="s">
        <v>645</v>
      </c>
      <c r="B7243" s="0" t="s">
        <v>646</v>
      </c>
      <c r="C7243" s="0" t="s">
        <v>7424</v>
      </c>
      <c r="D7243" s="0" t="n">
        <v>1584</v>
      </c>
      <c r="E7243" s="0" t="n">
        <v>31.621502</v>
      </c>
      <c r="F7243" s="0" t="n">
        <v>-103.725792</v>
      </c>
      <c r="G7243" s="0" t="n">
        <v>0.0004538443448</v>
      </c>
      <c r="H7243" s="0" t="n">
        <v>1841.66</v>
      </c>
      <c r="I7243" s="0" t="n">
        <v>1.23482999999999</v>
      </c>
      <c r="J7243" s="0" t="n">
        <v>2.95858</v>
      </c>
      <c r="K7243" s="0" t="n">
        <v>338</v>
      </c>
      <c r="L7243" s="0" t="s">
        <v>20</v>
      </c>
      <c r="M7243" s="0" t="n">
        <f aca="false">35.3*G7243</f>
        <v>0.01602070537144</v>
      </c>
      <c r="N7243" s="0" t="n">
        <f aca="false">M7243*1000/365</f>
        <v>0.0438923434833972</v>
      </c>
      <c r="O7243" s="0" t="n">
        <f aca="false">Table1[[#This Row],[Detection frequency 2021]]/100*365</f>
        <v>10.798817</v>
      </c>
      <c r="P7243" s="0" t="n">
        <f aca="false">Table1[[#This Row],[Flared days/year]]/12</f>
        <v>0.899901416666667</v>
      </c>
      <c r="Q7243" s="2" t="n">
        <f aca="false">Table1[[#This Row],['#days per month]]-P7299</f>
        <v>0.299573750000003</v>
      </c>
    </row>
    <row r="7244" customFormat="false" ht="15.75" hidden="true" customHeight="false" outlineLevel="0" collapsed="false">
      <c r="A7244" s="0" t="s">
        <v>645</v>
      </c>
      <c r="B7244" s="0" t="s">
        <v>646</v>
      </c>
      <c r="C7244" s="0" t="s">
        <v>7425</v>
      </c>
      <c r="D7244" s="0" t="n">
        <v>1040</v>
      </c>
      <c r="E7244" s="0" t="n">
        <v>47.9632159999999</v>
      </c>
      <c r="F7244" s="0" t="n">
        <v>-102.509070999999</v>
      </c>
      <c r="G7244" s="0" t="n">
        <v>0.0004534040498</v>
      </c>
      <c r="H7244" s="0" t="n">
        <v>1947.6</v>
      </c>
      <c r="I7244" s="0" t="n">
        <v>1.6015</v>
      </c>
      <c r="J7244" s="0" t="n">
        <v>1.53846</v>
      </c>
      <c r="K7244" s="0" t="n">
        <v>325</v>
      </c>
      <c r="L7244" s="0" t="s">
        <v>20</v>
      </c>
      <c r="M7244" s="0" t="n">
        <f aca="false">35.3*G7244</f>
        <v>0.01600516295794</v>
      </c>
      <c r="N7244" s="0" t="n">
        <f aca="false">M7244*1000/365</f>
        <v>0.0438497615286027</v>
      </c>
      <c r="O7244" s="0" t="n">
        <f aca="false">Table1[[#This Row],[Detection frequency 2021]]/100*365</f>
        <v>5.615379</v>
      </c>
      <c r="P7244" s="0" t="n">
        <f aca="false">Table1[[#This Row],[Flared days/year]]/12</f>
        <v>0.46794825</v>
      </c>
      <c r="Q7244" s="2" t="n">
        <f aca="false">Table1[[#This Row],['#days per month]]-P7300</f>
        <v>-0.359090041666667</v>
      </c>
    </row>
    <row r="7245" customFormat="false" ht="15.75" hidden="true" customHeight="false" outlineLevel="0" collapsed="false">
      <c r="A7245" s="0" t="s">
        <v>645</v>
      </c>
      <c r="B7245" s="0" t="s">
        <v>646</v>
      </c>
      <c r="C7245" s="0" t="s">
        <v>7426</v>
      </c>
      <c r="D7245" s="0" t="n">
        <v>1725</v>
      </c>
      <c r="E7245" s="0" t="n">
        <v>31.709759</v>
      </c>
      <c r="F7245" s="0" t="n">
        <v>-103.612832</v>
      </c>
      <c r="G7245" s="0" t="n">
        <v>0.0004533981792</v>
      </c>
      <c r="H7245" s="0" t="n">
        <v>1859.65</v>
      </c>
      <c r="I7245" s="0" t="n">
        <v>1.6015</v>
      </c>
      <c r="J7245" s="0" t="n">
        <v>2.46914</v>
      </c>
      <c r="K7245" s="0" t="n">
        <v>324</v>
      </c>
      <c r="L7245" s="0" t="s">
        <v>20</v>
      </c>
      <c r="M7245" s="0" t="n">
        <f aca="false">35.3*G7245</f>
        <v>0.01600495572576</v>
      </c>
      <c r="N7245" s="0" t="n">
        <f aca="false">M7245*1000/365</f>
        <v>0.0438491937692055</v>
      </c>
      <c r="O7245" s="0" t="n">
        <f aca="false">Table1[[#This Row],[Detection frequency 2021]]/100*365</f>
        <v>9.012361</v>
      </c>
      <c r="P7245" s="0" t="n">
        <f aca="false">Table1[[#This Row],[Flared days/year]]/12</f>
        <v>0.751030083333333</v>
      </c>
      <c r="Q7245" s="2" t="n">
        <f aca="false">Table1[[#This Row],['#days per month]]-P7301</f>
        <v>0.402415541666667</v>
      </c>
    </row>
    <row r="7246" customFormat="false" ht="15.75" hidden="true" customHeight="false" outlineLevel="0" collapsed="false">
      <c r="A7246" s="0" t="s">
        <v>35</v>
      </c>
      <c r="B7246" s="0" t="s">
        <v>36</v>
      </c>
      <c r="C7246" s="0" t="s">
        <v>7427</v>
      </c>
      <c r="D7246" s="0" t="n">
        <v>3781</v>
      </c>
      <c r="E7246" s="0" t="n">
        <v>18.150336</v>
      </c>
      <c r="F7246" s="0" t="n">
        <v>-93.28053</v>
      </c>
      <c r="G7246" s="0" t="n">
        <v>0.0004524089831</v>
      </c>
      <c r="H7246" s="0" t="n">
        <v>1903.27</v>
      </c>
      <c r="I7246" s="0" t="n">
        <v>1.6015</v>
      </c>
      <c r="J7246" s="0" t="n">
        <v>1.90476</v>
      </c>
      <c r="K7246" s="0" t="n">
        <v>210</v>
      </c>
      <c r="L7246" s="0" t="s">
        <v>20</v>
      </c>
      <c r="M7246" s="0" t="n">
        <f aca="false">35.3*G7246</f>
        <v>0.01597003710343</v>
      </c>
      <c r="N7246" s="0" t="n">
        <f aca="false">M7246*1000/365</f>
        <v>0.0437535263107671</v>
      </c>
      <c r="O7246" s="0" t="n">
        <f aca="false">Table1[[#This Row],[Detection frequency 2021]]/100*365</f>
        <v>6.952374</v>
      </c>
      <c r="P7246" s="0" t="n">
        <f aca="false">Table1[[#This Row],[Flared days/year]]/12</f>
        <v>0.5793645</v>
      </c>
      <c r="Q7246" s="2" t="n">
        <f aca="false">Table1[[#This Row],['#days per month]]-P7302</f>
        <v>-0.494164374999997</v>
      </c>
    </row>
    <row r="7247" customFormat="false" ht="15.75" hidden="true" customHeight="false" outlineLevel="0" collapsed="false">
      <c r="A7247" s="0" t="s">
        <v>598</v>
      </c>
      <c r="B7247" s="0" t="s">
        <v>599</v>
      </c>
      <c r="C7247" s="0" t="s">
        <v>7428</v>
      </c>
      <c r="D7247" s="0" t="n">
        <v>156</v>
      </c>
      <c r="E7247" s="0" t="n">
        <v>54.4365109999999</v>
      </c>
      <c r="F7247" s="0" t="n">
        <v>-118.817128</v>
      </c>
      <c r="G7247" s="0" t="n">
        <v>0.0004522592828</v>
      </c>
      <c r="H7247" s="0" t="n">
        <v>1765.83</v>
      </c>
      <c r="I7247" s="0" t="n">
        <v>1.6015</v>
      </c>
      <c r="J7247" s="0" t="n">
        <v>1.04167</v>
      </c>
      <c r="K7247" s="0" t="n">
        <v>288</v>
      </c>
      <c r="L7247" s="0" t="s">
        <v>20</v>
      </c>
      <c r="M7247" s="0" t="n">
        <f aca="false">35.3*G7247</f>
        <v>0.01596475268284</v>
      </c>
      <c r="N7247" s="0" t="n">
        <f aca="false">M7247*1000/365</f>
        <v>0.043739048446137</v>
      </c>
      <c r="O7247" s="0" t="n">
        <f aca="false">Table1[[#This Row],[Detection frequency 2021]]/100*365</f>
        <v>3.8020955</v>
      </c>
      <c r="P7247" s="0" t="n">
        <f aca="false">Table1[[#This Row],[Flared days/year]]/12</f>
        <v>0.316841291666667</v>
      </c>
      <c r="Q7247" s="2" t="n">
        <f aca="false">Table1[[#This Row],['#days per month]]-P7303</f>
        <v>-0.1105585</v>
      </c>
    </row>
    <row r="7248" customFormat="false" ht="15.75" hidden="true" customHeight="false" outlineLevel="0" collapsed="false">
      <c r="A7248" s="0" t="s">
        <v>645</v>
      </c>
      <c r="B7248" s="0" t="s">
        <v>646</v>
      </c>
      <c r="C7248" s="0" t="s">
        <v>7429</v>
      </c>
      <c r="D7248" s="0" t="n">
        <v>2649</v>
      </c>
      <c r="E7248" s="0" t="n">
        <v>31.228004</v>
      </c>
      <c r="F7248" s="0" t="n">
        <v>-101.566488</v>
      </c>
      <c r="G7248" s="0" t="n">
        <v>0.0004520332647</v>
      </c>
      <c r="H7248" s="0" t="n">
        <v>1871.21</v>
      </c>
      <c r="I7248" s="0" t="n">
        <v>1.6015</v>
      </c>
      <c r="J7248" s="0" t="n">
        <v>2.25989</v>
      </c>
      <c r="K7248" s="0" t="n">
        <v>354</v>
      </c>
      <c r="L7248" s="0" t="s">
        <v>20</v>
      </c>
      <c r="M7248" s="0" t="n">
        <f aca="false">35.3*G7248</f>
        <v>0.01595677424391</v>
      </c>
      <c r="N7248" s="0" t="n">
        <f aca="false">M7248*1000/365</f>
        <v>0.0437171897093425</v>
      </c>
      <c r="O7248" s="0" t="n">
        <f aca="false">Table1[[#This Row],[Detection frequency 2021]]/100*365</f>
        <v>8.2485985</v>
      </c>
      <c r="P7248" s="0" t="n">
        <f aca="false">Table1[[#This Row],[Flared days/year]]/12</f>
        <v>0.687383208333333</v>
      </c>
      <c r="Q7248" s="2" t="n">
        <f aca="false">Table1[[#This Row],['#days per month]]-P7304</f>
        <v>0.165953333333336</v>
      </c>
    </row>
    <row r="7249" customFormat="false" ht="15.75" hidden="true" customHeight="false" outlineLevel="0" collapsed="false">
      <c r="A7249" s="0" t="s">
        <v>645</v>
      </c>
      <c r="B7249" s="0" t="s">
        <v>646</v>
      </c>
      <c r="C7249" s="0" t="s">
        <v>7430</v>
      </c>
      <c r="D7249" s="0" t="n">
        <v>1370</v>
      </c>
      <c r="E7249" s="0" t="n">
        <v>32.1539239999999</v>
      </c>
      <c r="F7249" s="0" t="n">
        <v>-104.014884</v>
      </c>
      <c r="G7249" s="0" t="n">
        <v>0.0004509971038</v>
      </c>
      <c r="H7249" s="0" t="n">
        <v>1833.64</v>
      </c>
      <c r="I7249" s="0" t="n">
        <v>1.9325</v>
      </c>
      <c r="J7249" s="0" t="n">
        <v>1.78042</v>
      </c>
      <c r="K7249" s="0" t="n">
        <v>337</v>
      </c>
      <c r="L7249" s="0" t="s">
        <v>20</v>
      </c>
      <c r="M7249" s="0" t="n">
        <f aca="false">35.3*G7249</f>
        <v>0.01592019776414</v>
      </c>
      <c r="N7249" s="0" t="n">
        <f aca="false">M7249*1000/365</f>
        <v>0.043616980175726</v>
      </c>
      <c r="O7249" s="0" t="n">
        <f aca="false">Table1[[#This Row],[Detection frequency 2021]]/100*365</f>
        <v>6.498533</v>
      </c>
      <c r="P7249" s="0" t="n">
        <f aca="false">Table1[[#This Row],[Flared days/year]]/12</f>
        <v>0.541544416666667</v>
      </c>
      <c r="Q7249" s="2" t="n">
        <f aca="false">Table1[[#This Row],['#days per month]]-P7305</f>
        <v>-0.0978443333333334</v>
      </c>
    </row>
    <row r="7250" customFormat="false" ht="15.75" hidden="true" customHeight="false" outlineLevel="0" collapsed="false">
      <c r="A7250" s="0" t="s">
        <v>645</v>
      </c>
      <c r="B7250" s="0" t="s">
        <v>646</v>
      </c>
      <c r="C7250" s="0" t="s">
        <v>7431</v>
      </c>
      <c r="D7250" s="0" t="n">
        <v>2979</v>
      </c>
      <c r="E7250" s="0" t="n">
        <v>28.288657</v>
      </c>
      <c r="F7250" s="0" t="n">
        <v>-98.974585</v>
      </c>
      <c r="G7250" s="0" t="n">
        <v>0.0004509442684</v>
      </c>
      <c r="H7250" s="0" t="n">
        <v>1855.28</v>
      </c>
      <c r="I7250" s="0" t="n">
        <v>1.169</v>
      </c>
      <c r="J7250" s="0" t="n">
        <v>2.21519</v>
      </c>
      <c r="K7250" s="0" t="n">
        <v>316</v>
      </c>
      <c r="L7250" s="0" t="s">
        <v>20</v>
      </c>
      <c r="M7250" s="0" t="n">
        <f aca="false">35.3*G7250</f>
        <v>0.01591833267452</v>
      </c>
      <c r="N7250" s="0" t="n">
        <f aca="false">M7250*1000/365</f>
        <v>0.0436118703411507</v>
      </c>
      <c r="O7250" s="0" t="n">
        <f aca="false">Table1[[#This Row],[Detection frequency 2021]]/100*365</f>
        <v>8.0854435</v>
      </c>
      <c r="P7250" s="0" t="n">
        <f aca="false">Table1[[#This Row],[Flared days/year]]/12</f>
        <v>0.673786958333333</v>
      </c>
      <c r="Q7250" s="2" t="n">
        <f aca="false">Table1[[#This Row],['#days per month]]-P7306</f>
        <v>0.0450197083333334</v>
      </c>
    </row>
    <row r="7251" customFormat="false" ht="15.75" hidden="true" customHeight="false" outlineLevel="0" collapsed="false">
      <c r="A7251" s="0" t="s">
        <v>17</v>
      </c>
      <c r="B7251" s="0" t="s">
        <v>18</v>
      </c>
      <c r="C7251" s="0" t="s">
        <v>7432</v>
      </c>
      <c r="D7251" s="0" t="n">
        <v>4272</v>
      </c>
      <c r="E7251" s="0" t="n">
        <v>9.036516</v>
      </c>
      <c r="F7251" s="0" t="n">
        <v>-64.290186</v>
      </c>
      <c r="G7251" s="0" t="n">
        <v>0.0004500783549</v>
      </c>
      <c r="H7251" s="0" t="n">
        <v>1810.8</v>
      </c>
      <c r="I7251" s="0" t="n">
        <v>1.6015</v>
      </c>
      <c r="J7251" s="0" t="n">
        <v>3.20856</v>
      </c>
      <c r="K7251" s="0" t="n">
        <v>187</v>
      </c>
      <c r="L7251" s="0" t="s">
        <v>20</v>
      </c>
      <c r="M7251" s="0" t="n">
        <f aca="false">35.3*G7251</f>
        <v>0.01588776592797</v>
      </c>
      <c r="N7251" s="0" t="n">
        <f aca="false">M7251*1000/365</f>
        <v>0.0435281258300548</v>
      </c>
      <c r="O7251" s="0" t="n">
        <f aca="false">Table1[[#This Row],[Detection frequency 2021]]/100*365</f>
        <v>11.711244</v>
      </c>
      <c r="P7251" s="0" t="n">
        <f aca="false">Table1[[#This Row],[Flared days/year]]/12</f>
        <v>0.975937</v>
      </c>
      <c r="Q7251" s="2" t="n">
        <f aca="false">Table1[[#This Row],['#days per month]]-P7307</f>
        <v>-0.255889333333333</v>
      </c>
    </row>
    <row r="7252" customFormat="false" ht="15.75" hidden="true" customHeight="false" outlineLevel="0" collapsed="false">
      <c r="A7252" s="0" t="s">
        <v>645</v>
      </c>
      <c r="B7252" s="0" t="s">
        <v>646</v>
      </c>
      <c r="C7252" s="0" t="s">
        <v>7433</v>
      </c>
      <c r="D7252" s="0" t="n">
        <v>2319</v>
      </c>
      <c r="E7252" s="0" t="n">
        <v>31.5339049999999</v>
      </c>
      <c r="F7252" s="0" t="n">
        <v>-102.150757</v>
      </c>
      <c r="G7252" s="0" t="n">
        <v>0.000449215376699999</v>
      </c>
      <c r="H7252" s="0" t="n">
        <v>1874.88</v>
      </c>
      <c r="I7252" s="0" t="n">
        <v>1.6015</v>
      </c>
      <c r="J7252" s="0" t="n">
        <v>2</v>
      </c>
      <c r="K7252" s="0" t="n">
        <v>350</v>
      </c>
      <c r="L7252" s="0" t="s">
        <v>20</v>
      </c>
      <c r="M7252" s="0" t="n">
        <f aca="false">35.3*G7252</f>
        <v>0.01585730279751</v>
      </c>
      <c r="N7252" s="0" t="n">
        <f aca="false">M7252*1000/365</f>
        <v>0.0434446651986574</v>
      </c>
      <c r="O7252" s="0" t="n">
        <f aca="false">Table1[[#This Row],[Detection frequency 2021]]/100*365</f>
        <v>7.3</v>
      </c>
      <c r="P7252" s="0" t="n">
        <f aca="false">Table1[[#This Row],[Flared days/year]]/12</f>
        <v>0.608333333333333</v>
      </c>
      <c r="Q7252" s="2" t="n">
        <f aca="false">Table1[[#This Row],['#days per month]]-P7308</f>
        <v>-0.497726166666667</v>
      </c>
    </row>
    <row r="7253" customFormat="false" ht="15.75" hidden="true" customHeight="false" outlineLevel="0" collapsed="false">
      <c r="A7253" s="0" t="s">
        <v>645</v>
      </c>
      <c r="B7253" s="0" t="s">
        <v>646</v>
      </c>
      <c r="C7253" s="0" t="s">
        <v>7434</v>
      </c>
      <c r="D7253" s="0" t="n">
        <v>3022</v>
      </c>
      <c r="E7253" s="0" t="n">
        <v>28.445867</v>
      </c>
      <c r="F7253" s="0" t="n">
        <v>-98.762589</v>
      </c>
      <c r="G7253" s="0" t="n">
        <v>0.000448948264399999</v>
      </c>
      <c r="H7253" s="0" t="n">
        <v>1745.83</v>
      </c>
      <c r="I7253" s="0" t="n">
        <v>1.6015</v>
      </c>
      <c r="J7253" s="0" t="n">
        <v>4.0625</v>
      </c>
      <c r="K7253" s="0" t="n">
        <v>320</v>
      </c>
      <c r="L7253" s="0" t="s">
        <v>20</v>
      </c>
      <c r="M7253" s="0" t="n">
        <f aca="false">35.3*G7253</f>
        <v>0.01584787373332</v>
      </c>
      <c r="N7253" s="0" t="n">
        <f aca="false">M7253*1000/365</f>
        <v>0.0434188321460821</v>
      </c>
      <c r="O7253" s="0" t="n">
        <f aca="false">Table1[[#This Row],[Detection frequency 2021]]/100*365</f>
        <v>14.828125</v>
      </c>
      <c r="P7253" s="0" t="n">
        <f aca="false">Table1[[#This Row],[Flared days/year]]/12</f>
        <v>1.23567708333333</v>
      </c>
      <c r="Q7253" s="2" t="n">
        <f aca="false">Table1[[#This Row],['#days per month]]-P7309</f>
        <v>0.296891</v>
      </c>
    </row>
    <row r="7254" customFormat="false" ht="15.75" hidden="true" customHeight="false" outlineLevel="0" collapsed="false">
      <c r="A7254" s="0" t="s">
        <v>24</v>
      </c>
      <c r="B7254" s="0" t="s">
        <v>25</v>
      </c>
      <c r="C7254" s="0" t="s">
        <v>7435</v>
      </c>
      <c r="D7254" s="0" t="n">
        <v>9194</v>
      </c>
      <c r="E7254" s="0" t="n">
        <v>66.212266</v>
      </c>
      <c r="F7254" s="0" t="n">
        <v>77.189929</v>
      </c>
      <c r="G7254" s="0" t="n">
        <v>0.0004483435926</v>
      </c>
      <c r="H7254" s="0" t="n">
        <v>1803.73</v>
      </c>
      <c r="I7254" s="0" t="n">
        <v>1.6015</v>
      </c>
      <c r="J7254" s="0" t="n">
        <v>3.09598</v>
      </c>
      <c r="K7254" s="0" t="n">
        <v>323</v>
      </c>
      <c r="L7254" s="0" t="s">
        <v>20</v>
      </c>
      <c r="M7254" s="0" t="n">
        <f aca="false">35.3*G7254</f>
        <v>0.01582652881878</v>
      </c>
      <c r="N7254" s="0" t="n">
        <f aca="false">M7254*1000/365</f>
        <v>0.0433603529281644</v>
      </c>
      <c r="O7254" s="0" t="n">
        <f aca="false">Table1[[#This Row],[Detection frequency 2021]]/100*365</f>
        <v>11.300327</v>
      </c>
      <c r="P7254" s="0" t="n">
        <f aca="false">Table1[[#This Row],[Flared days/year]]/12</f>
        <v>0.941693916666667</v>
      </c>
      <c r="Q7254" s="2" t="n">
        <f aca="false">Table1[[#This Row],['#days per month]]-P7310</f>
        <v>0.34529</v>
      </c>
    </row>
    <row r="7255" customFormat="false" ht="15.75" hidden="true" customHeight="false" outlineLevel="0" collapsed="false">
      <c r="A7255" s="0" t="s">
        <v>645</v>
      </c>
      <c r="B7255" s="0" t="s">
        <v>646</v>
      </c>
      <c r="C7255" s="0" t="s">
        <v>7436</v>
      </c>
      <c r="D7255" s="0" t="n">
        <v>3474</v>
      </c>
      <c r="E7255" s="0" t="n">
        <v>31.000559</v>
      </c>
      <c r="F7255" s="0" t="n">
        <v>-95.888681</v>
      </c>
      <c r="G7255" s="0" t="n">
        <v>0.0004475716087</v>
      </c>
      <c r="H7255" s="0" t="n">
        <v>1886.85</v>
      </c>
      <c r="I7255" s="0" t="n">
        <v>1.6015</v>
      </c>
      <c r="J7255" s="0" t="n">
        <v>2.94117999999999</v>
      </c>
      <c r="K7255" s="0" t="n">
        <v>306</v>
      </c>
      <c r="L7255" s="0" t="s">
        <v>20</v>
      </c>
      <c r="M7255" s="0" t="n">
        <f aca="false">35.3*G7255</f>
        <v>0.01579927778711</v>
      </c>
      <c r="N7255" s="0" t="n">
        <f aca="false">M7255*1000/365</f>
        <v>0.0432856925674247</v>
      </c>
      <c r="O7255" s="0" t="n">
        <f aca="false">Table1[[#This Row],[Detection frequency 2021]]/100*365</f>
        <v>10.735307</v>
      </c>
      <c r="P7255" s="0" t="n">
        <f aca="false">Table1[[#This Row],[Flared days/year]]/12</f>
        <v>0.894608916666664</v>
      </c>
      <c r="Q7255" s="2" t="n">
        <f aca="false">Table1[[#This Row],['#days per month]]-P7311</f>
        <v>0.424248624999997</v>
      </c>
    </row>
    <row r="7256" customFormat="false" ht="15.75" hidden="true" customHeight="false" outlineLevel="0" collapsed="false">
      <c r="A7256" s="0" t="s">
        <v>645</v>
      </c>
      <c r="B7256" s="0" t="s">
        <v>646</v>
      </c>
      <c r="C7256" s="0" t="s">
        <v>7437</v>
      </c>
      <c r="D7256" s="0" t="n">
        <v>1607</v>
      </c>
      <c r="E7256" s="0" t="n">
        <v>31.870703</v>
      </c>
      <c r="F7256" s="0" t="n">
        <v>-103.71085</v>
      </c>
      <c r="G7256" s="0" t="n">
        <v>0.0004474923556</v>
      </c>
      <c r="H7256" s="0" t="n">
        <v>1958.58</v>
      </c>
      <c r="I7256" s="0" t="n">
        <v>1.71189</v>
      </c>
      <c r="J7256" s="0" t="n">
        <v>4.58716</v>
      </c>
      <c r="K7256" s="0" t="n">
        <v>327</v>
      </c>
      <c r="L7256" s="0" t="s">
        <v>20</v>
      </c>
      <c r="M7256" s="0" t="n">
        <f aca="false">35.3*G7256</f>
        <v>0.01579648015268</v>
      </c>
      <c r="N7256" s="0" t="n">
        <f aca="false">M7256*1000/365</f>
        <v>0.0432780278155616</v>
      </c>
      <c r="O7256" s="0" t="n">
        <f aca="false">Table1[[#This Row],[Detection frequency 2021]]/100*365</f>
        <v>16.743134</v>
      </c>
      <c r="P7256" s="0" t="n">
        <f aca="false">Table1[[#This Row],[Flared days/year]]/12</f>
        <v>1.39526116666667</v>
      </c>
      <c r="Q7256" s="2" t="n">
        <f aca="false">Table1[[#This Row],['#days per month]]-P7312</f>
        <v>0.268719083333333</v>
      </c>
    </row>
    <row r="7257" customFormat="false" ht="15.75" hidden="true" customHeight="false" outlineLevel="0" collapsed="false">
      <c r="A7257" s="0" t="s">
        <v>645</v>
      </c>
      <c r="B7257" s="0" t="s">
        <v>646</v>
      </c>
      <c r="C7257" s="0" t="s">
        <v>7438</v>
      </c>
      <c r="D7257" s="0" t="n">
        <v>711</v>
      </c>
      <c r="E7257" s="0" t="n">
        <v>48.0507</v>
      </c>
      <c r="F7257" s="0" t="n">
        <v>-102.968154</v>
      </c>
      <c r="G7257" s="0" t="n">
        <v>0.0004471782785</v>
      </c>
      <c r="H7257" s="0" t="n">
        <v>1874.97</v>
      </c>
      <c r="I7257" s="0" t="n">
        <v>1.98109</v>
      </c>
      <c r="J7257" s="0" t="n">
        <v>3.28357999999999</v>
      </c>
      <c r="K7257" s="0" t="n">
        <v>335</v>
      </c>
      <c r="L7257" s="0" t="s">
        <v>20</v>
      </c>
      <c r="M7257" s="0" t="n">
        <f aca="false">35.3*G7257</f>
        <v>0.01578539323105</v>
      </c>
      <c r="N7257" s="0" t="n">
        <f aca="false">M7257*1000/365</f>
        <v>0.0432476526878082</v>
      </c>
      <c r="O7257" s="0" t="n">
        <f aca="false">Table1[[#This Row],[Detection frequency 2021]]/100*365</f>
        <v>11.985067</v>
      </c>
      <c r="P7257" s="0" t="n">
        <f aca="false">Table1[[#This Row],[Flared days/year]]/12</f>
        <v>0.99875558333333</v>
      </c>
      <c r="Q7257" s="2" t="n">
        <f aca="false">Table1[[#This Row],['#days per month]]-P7313</f>
        <v>0.599585499999997</v>
      </c>
    </row>
    <row r="7258" customFormat="false" ht="15.75" hidden="true" customHeight="false" outlineLevel="0" collapsed="false">
      <c r="A7258" s="0" t="s">
        <v>645</v>
      </c>
      <c r="B7258" s="0" t="s">
        <v>646</v>
      </c>
      <c r="C7258" s="0" t="s">
        <v>7439</v>
      </c>
      <c r="D7258" s="0" t="n">
        <v>2071</v>
      </c>
      <c r="E7258" s="0" t="n">
        <v>31.499273</v>
      </c>
      <c r="F7258" s="0" t="n">
        <v>-103.141615</v>
      </c>
      <c r="G7258" s="0" t="n">
        <v>0.000447113701899999</v>
      </c>
      <c r="H7258" s="0" t="n">
        <v>1831.87</v>
      </c>
      <c r="I7258" s="0" t="n">
        <v>1.6015</v>
      </c>
      <c r="J7258" s="0" t="n">
        <v>1.48367999999999</v>
      </c>
      <c r="K7258" s="0" t="n">
        <v>337</v>
      </c>
      <c r="L7258" s="0" t="s">
        <v>20</v>
      </c>
      <c r="M7258" s="0" t="n">
        <f aca="false">35.3*G7258</f>
        <v>0.01578311367707</v>
      </c>
      <c r="N7258" s="0" t="n">
        <f aca="false">M7258*1000/365</f>
        <v>0.0432414073344383</v>
      </c>
      <c r="O7258" s="0" t="n">
        <f aca="false">Table1[[#This Row],[Detection frequency 2021]]/100*365</f>
        <v>5.41543199999996</v>
      </c>
      <c r="P7258" s="0" t="n">
        <f aca="false">Table1[[#This Row],[Flared days/year]]/12</f>
        <v>0.451285999999997</v>
      </c>
      <c r="Q7258" s="2" t="n">
        <f aca="false">Table1[[#This Row],['#days per month]]-P7314</f>
        <v>-0.427174708333336</v>
      </c>
    </row>
    <row r="7259" customFormat="false" ht="15.75" hidden="true" customHeight="false" outlineLevel="0" collapsed="false">
      <c r="A7259" s="0" t="s">
        <v>645</v>
      </c>
      <c r="B7259" s="0" t="s">
        <v>646</v>
      </c>
      <c r="C7259" s="0" t="s">
        <v>7440</v>
      </c>
      <c r="D7259" s="0" t="n">
        <v>2631</v>
      </c>
      <c r="E7259" s="0" t="n">
        <v>32.261845</v>
      </c>
      <c r="F7259" s="0" t="n">
        <v>-101.600224</v>
      </c>
      <c r="G7259" s="0" t="n">
        <v>0.0004470021605</v>
      </c>
      <c r="H7259" s="0" t="n">
        <v>1951.03</v>
      </c>
      <c r="I7259" s="0" t="n">
        <v>1.6015</v>
      </c>
      <c r="J7259" s="0" t="n">
        <v>2.0649</v>
      </c>
      <c r="K7259" s="0" t="n">
        <v>339</v>
      </c>
      <c r="L7259" s="0" t="s">
        <v>20</v>
      </c>
      <c r="M7259" s="0" t="n">
        <f aca="false">35.3*G7259</f>
        <v>0.01577917626565</v>
      </c>
      <c r="N7259" s="0" t="n">
        <f aca="false">M7259*1000/365</f>
        <v>0.0432306199058904</v>
      </c>
      <c r="O7259" s="0" t="n">
        <f aca="false">Table1[[#This Row],[Detection frequency 2021]]/100*365</f>
        <v>7.536885</v>
      </c>
      <c r="P7259" s="0" t="n">
        <f aca="false">Table1[[#This Row],[Flared days/year]]/12</f>
        <v>0.62807375</v>
      </c>
      <c r="Q7259" s="2" t="n">
        <f aca="false">Table1[[#This Row],['#days per month]]-P7315</f>
        <v>0.103647833333333</v>
      </c>
    </row>
    <row r="7260" customFormat="false" ht="15.75" hidden="true" customHeight="false" outlineLevel="0" collapsed="false">
      <c r="A7260" s="0" t="s">
        <v>7441</v>
      </c>
      <c r="B7260" s="0" t="s">
        <v>7442</v>
      </c>
      <c r="C7260" s="0" t="s">
        <v>7443</v>
      </c>
      <c r="D7260" s="0" t="n">
        <v>5420</v>
      </c>
      <c r="E7260" s="0" t="n">
        <v>40.799433</v>
      </c>
      <c r="F7260" s="0" t="n">
        <v>24.497007</v>
      </c>
      <c r="G7260" s="0" t="n">
        <v>0.0004468260425</v>
      </c>
      <c r="H7260" s="0" t="n">
        <v>1864.58</v>
      </c>
      <c r="I7260" s="0" t="n">
        <v>1.6015</v>
      </c>
      <c r="J7260" s="0" t="n">
        <v>2.15827</v>
      </c>
      <c r="K7260" s="0" t="n">
        <v>278</v>
      </c>
      <c r="L7260" s="0" t="s">
        <v>20</v>
      </c>
      <c r="M7260" s="0" t="n">
        <f aca="false">35.3*G7260</f>
        <v>0.01577295930025</v>
      </c>
      <c r="N7260" s="0" t="n">
        <f aca="false">M7260*1000/365</f>
        <v>0.0432135871239726</v>
      </c>
      <c r="O7260" s="0" t="n">
        <f aca="false">Table1[[#This Row],[Detection frequency 2021]]/100*365</f>
        <v>7.8776855</v>
      </c>
      <c r="P7260" s="0" t="n">
        <f aca="false">Table1[[#This Row],[Flared days/year]]/12</f>
        <v>0.656473791666667</v>
      </c>
      <c r="Q7260" s="2" t="n">
        <f aca="false">Table1[[#This Row],['#days per month]]-P7316</f>
        <v>-0.39844008333333</v>
      </c>
    </row>
    <row r="7261" customFormat="false" ht="15.75" hidden="true" customHeight="false" outlineLevel="0" collapsed="false">
      <c r="A7261" s="0" t="s">
        <v>24</v>
      </c>
      <c r="B7261" s="0" t="s">
        <v>25</v>
      </c>
      <c r="C7261" s="0" t="s">
        <v>7444</v>
      </c>
      <c r="D7261" s="0" t="n">
        <v>9289</v>
      </c>
      <c r="E7261" s="0" t="n">
        <v>67.540585</v>
      </c>
      <c r="F7261" s="0" t="n">
        <v>78.201922</v>
      </c>
      <c r="G7261" s="0" t="n">
        <v>0.0004462595296</v>
      </c>
      <c r="H7261" s="0" t="n">
        <v>1796.75</v>
      </c>
      <c r="I7261" s="0" t="n">
        <v>1.6015</v>
      </c>
      <c r="J7261" s="0" t="n">
        <v>1.25312999999999</v>
      </c>
      <c r="K7261" s="0" t="n">
        <v>399</v>
      </c>
      <c r="L7261" s="0" t="s">
        <v>20</v>
      </c>
      <c r="M7261" s="0" t="n">
        <f aca="false">35.3*G7261</f>
        <v>0.01575296139488</v>
      </c>
      <c r="N7261" s="0" t="n">
        <f aca="false">M7261*1000/365</f>
        <v>0.043158798342137</v>
      </c>
      <c r="O7261" s="0" t="n">
        <f aca="false">Table1[[#This Row],[Detection frequency 2021]]/100*365</f>
        <v>4.57392449999996</v>
      </c>
      <c r="P7261" s="0" t="n">
        <f aca="false">Table1[[#This Row],[Flared days/year]]/12</f>
        <v>0.381160374999997</v>
      </c>
      <c r="Q7261" s="2" t="n">
        <f aca="false">Table1[[#This Row],['#days per month]]-P7317</f>
        <v>-0.51874104166667</v>
      </c>
    </row>
    <row r="7262" customFormat="false" ht="15.75" hidden="true" customHeight="false" outlineLevel="0" collapsed="false">
      <c r="A7262" s="0" t="s">
        <v>24</v>
      </c>
      <c r="B7262" s="0" t="s">
        <v>25</v>
      </c>
      <c r="C7262" s="0" t="s">
        <v>7445</v>
      </c>
      <c r="D7262" s="0" t="n">
        <v>7047</v>
      </c>
      <c r="E7262" s="0" t="n">
        <v>53.078665</v>
      </c>
      <c r="F7262" s="0" t="n">
        <v>55.83288</v>
      </c>
      <c r="G7262" s="0" t="n">
        <v>0.0004461626647</v>
      </c>
      <c r="H7262" s="0" t="n">
        <v>1782</v>
      </c>
      <c r="I7262" s="0" t="n">
        <v>1.6015</v>
      </c>
      <c r="J7262" s="0" t="n">
        <v>2.04081999999999</v>
      </c>
      <c r="K7262" s="0" t="n">
        <v>294</v>
      </c>
      <c r="L7262" s="0" t="s">
        <v>20</v>
      </c>
      <c r="M7262" s="0" t="n">
        <f aca="false">35.3*G7262</f>
        <v>0.01574954206391</v>
      </c>
      <c r="N7262" s="0" t="n">
        <f aca="false">M7262*1000/365</f>
        <v>0.0431494303120822</v>
      </c>
      <c r="O7262" s="0" t="n">
        <f aca="false">Table1[[#This Row],[Detection frequency 2021]]/100*365</f>
        <v>7.44899299999996</v>
      </c>
      <c r="P7262" s="0" t="n">
        <f aca="false">Table1[[#This Row],[Flared days/year]]/12</f>
        <v>0.620749416666664</v>
      </c>
      <c r="Q7262" s="2" t="n">
        <f aca="false">Table1[[#This Row],['#days per month]]-P7318</f>
        <v>-0.890636500000003</v>
      </c>
    </row>
    <row r="7263" customFormat="false" ht="15.75" hidden="true" customHeight="false" outlineLevel="0" collapsed="false">
      <c r="A7263" s="0" t="s">
        <v>645</v>
      </c>
      <c r="B7263" s="0" t="s">
        <v>646</v>
      </c>
      <c r="C7263" s="0" t="s">
        <v>7446</v>
      </c>
      <c r="D7263" s="0" t="n">
        <v>2369</v>
      </c>
      <c r="E7263" s="0" t="n">
        <v>32.07053</v>
      </c>
      <c r="F7263" s="0" t="n">
        <v>-102.045581</v>
      </c>
      <c r="G7263" s="0" t="n">
        <v>0.0004458221699</v>
      </c>
      <c r="H7263" s="0" t="n">
        <v>1738.2</v>
      </c>
      <c r="I7263" s="0" t="n">
        <v>1.6015</v>
      </c>
      <c r="J7263" s="0" t="n">
        <v>1.75953</v>
      </c>
      <c r="K7263" s="0" t="n">
        <v>341</v>
      </c>
      <c r="L7263" s="0" t="s">
        <v>20</v>
      </c>
      <c r="M7263" s="0" t="n">
        <f aca="false">35.3*G7263</f>
        <v>0.01573752259747</v>
      </c>
      <c r="N7263" s="0" t="n">
        <f aca="false">M7263*1000/365</f>
        <v>0.0431165002670411</v>
      </c>
      <c r="O7263" s="0" t="n">
        <f aca="false">Table1[[#This Row],[Detection frequency 2021]]/100*365</f>
        <v>6.4222845</v>
      </c>
      <c r="P7263" s="0" t="n">
        <f aca="false">Table1[[#This Row],[Flared days/year]]/12</f>
        <v>0.535190375</v>
      </c>
      <c r="Q7263" s="2" t="n">
        <f aca="false">Table1[[#This Row],['#days per month]]-P7319</f>
        <v>0.320988604166667</v>
      </c>
    </row>
    <row r="7264" customFormat="false" ht="15.75" hidden="true" customHeight="false" outlineLevel="0" collapsed="false">
      <c r="A7264" s="0" t="s">
        <v>645</v>
      </c>
      <c r="B7264" s="0" t="s">
        <v>646</v>
      </c>
      <c r="C7264" s="0" t="s">
        <v>7447</v>
      </c>
      <c r="D7264" s="0" t="n">
        <v>3598</v>
      </c>
      <c r="E7264" s="0" t="n">
        <v>29.726578</v>
      </c>
      <c r="F7264" s="0" t="n">
        <v>-91.3437079999999</v>
      </c>
      <c r="G7264" s="0" t="n">
        <v>0.0004457487874</v>
      </c>
      <c r="H7264" s="0" t="n">
        <v>1937.08</v>
      </c>
      <c r="I7264" s="0" t="n">
        <v>1.6015</v>
      </c>
      <c r="J7264" s="0" t="n">
        <v>2.89855</v>
      </c>
      <c r="K7264" s="0" t="n">
        <v>276</v>
      </c>
      <c r="L7264" s="0" t="s">
        <v>20</v>
      </c>
      <c r="M7264" s="0" t="n">
        <f aca="false">35.3*G7264</f>
        <v>0.01573493219522</v>
      </c>
      <c r="N7264" s="0" t="n">
        <f aca="false">M7264*1000/365</f>
        <v>0.0431094032745753</v>
      </c>
      <c r="O7264" s="0" t="n">
        <f aca="false">Table1[[#This Row],[Detection frequency 2021]]/100*365</f>
        <v>10.5797075</v>
      </c>
      <c r="P7264" s="0" t="n">
        <f aca="false">Table1[[#This Row],[Flared days/year]]/12</f>
        <v>0.881642291666667</v>
      </c>
      <c r="Q7264" s="2" t="n">
        <f aca="false">Table1[[#This Row],['#days per month]]-P7320</f>
        <v>-0.0542542083333334</v>
      </c>
    </row>
    <row r="7265" customFormat="false" ht="15.75" hidden="false" customHeight="false" outlineLevel="0" collapsed="false">
      <c r="A7265" s="0" t="s">
        <v>240</v>
      </c>
      <c r="B7265" s="0" t="s">
        <v>241</v>
      </c>
      <c r="C7265" s="0" t="s">
        <v>7448</v>
      </c>
      <c r="D7265" s="0" t="n">
        <v>7903</v>
      </c>
      <c r="E7265" s="0" t="n">
        <v>25.775345</v>
      </c>
      <c r="F7265" s="0" t="n">
        <v>49.471078</v>
      </c>
      <c r="G7265" s="0" t="n">
        <v>0.00028402021506</v>
      </c>
      <c r="H7265" s="0" t="n">
        <v>1806.91</v>
      </c>
      <c r="I7265" s="0" t="n">
        <v>1.6015</v>
      </c>
      <c r="J7265" s="0" t="n">
        <v>2.17391</v>
      </c>
      <c r="K7265" s="0" t="n">
        <v>414</v>
      </c>
      <c r="L7265" s="0" t="s">
        <v>20</v>
      </c>
      <c r="M7265" s="0" t="n">
        <f aca="false">35.3*G7265</f>
        <v>0.010025913591618</v>
      </c>
      <c r="N7265" s="0" t="n">
        <f aca="false">M7265*1000/365</f>
        <v>0.0274682564153918</v>
      </c>
      <c r="O7265" s="0" t="n">
        <f aca="false">Table1[[#This Row],[Detection frequency 2021]]/100*365</f>
        <v>7.9347715</v>
      </c>
      <c r="P7265" s="2" t="n">
        <f aca="false">Table1[[#This Row],[Flared days/year]]/12</f>
        <v>0.661230958333333</v>
      </c>
      <c r="Q7265" s="2"/>
    </row>
    <row r="7266" customFormat="false" ht="15.75" hidden="true" customHeight="false" outlineLevel="0" collapsed="false">
      <c r="A7266" s="0" t="s">
        <v>645</v>
      </c>
      <c r="B7266" s="0" t="s">
        <v>646</v>
      </c>
      <c r="C7266" s="0" t="s">
        <v>7449</v>
      </c>
      <c r="D7266" s="0" t="n">
        <v>1271</v>
      </c>
      <c r="E7266" s="0" t="n">
        <v>31.806302</v>
      </c>
      <c r="F7266" s="0" t="n">
        <v>-104.152911</v>
      </c>
      <c r="G7266" s="0" t="n">
        <v>0.0004448182973</v>
      </c>
      <c r="H7266" s="0" t="n">
        <v>1856.33</v>
      </c>
      <c r="I7266" s="0" t="n">
        <v>1.6015</v>
      </c>
      <c r="J7266" s="0" t="n">
        <v>1.80179999999999</v>
      </c>
      <c r="K7266" s="0" t="n">
        <v>333</v>
      </c>
      <c r="L7266" s="0" t="s">
        <v>20</v>
      </c>
      <c r="M7266" s="0" t="n">
        <f aca="false">35.3*G7266</f>
        <v>0.01570208589469</v>
      </c>
      <c r="N7266" s="0" t="n">
        <f aca="false">M7266*1000/365</f>
        <v>0.0430194134101096</v>
      </c>
      <c r="O7266" s="0" t="n">
        <f aca="false">Table1[[#This Row],[Detection frequency 2021]]/100*365</f>
        <v>6.57656999999997</v>
      </c>
      <c r="P7266" s="0" t="n">
        <f aca="false">Table1[[#This Row],[Flared days/year]]/12</f>
        <v>0.548047499999997</v>
      </c>
      <c r="Q7266" s="2" t="n">
        <f aca="false">Table1[[#This Row],['#days per month]]-P7322</f>
        <v>-0.0602858333333363</v>
      </c>
    </row>
    <row r="7267" customFormat="false" ht="15.75" hidden="true" customHeight="false" outlineLevel="0" collapsed="false">
      <c r="A7267" s="0" t="s">
        <v>645</v>
      </c>
      <c r="B7267" s="0" t="s">
        <v>646</v>
      </c>
      <c r="C7267" s="0" t="s">
        <v>7450</v>
      </c>
      <c r="D7267" s="0" t="n">
        <v>1244</v>
      </c>
      <c r="E7267" s="0" t="n">
        <v>32.092585</v>
      </c>
      <c r="F7267" s="0" t="n">
        <v>-104.246281</v>
      </c>
      <c r="G7267" s="0" t="n">
        <v>0.0004443222316</v>
      </c>
      <c r="H7267" s="0" t="n">
        <v>1833.72</v>
      </c>
      <c r="I7267" s="0" t="n">
        <v>3.88961</v>
      </c>
      <c r="J7267" s="0" t="n">
        <v>1.49701</v>
      </c>
      <c r="K7267" s="0" t="n">
        <v>334</v>
      </c>
      <c r="L7267" s="0" t="s">
        <v>20</v>
      </c>
      <c r="M7267" s="0" t="n">
        <f aca="false">35.3*G7267</f>
        <v>0.01568457477548</v>
      </c>
      <c r="N7267" s="0" t="n">
        <f aca="false">M7267*1000/365</f>
        <v>0.0429714377410411</v>
      </c>
      <c r="O7267" s="0" t="n">
        <f aca="false">Table1[[#This Row],[Detection frequency 2021]]/100*365</f>
        <v>5.4640865</v>
      </c>
      <c r="P7267" s="0" t="n">
        <f aca="false">Table1[[#This Row],[Flared days/year]]/12</f>
        <v>0.455340541666667</v>
      </c>
      <c r="Q7267" s="2" t="n">
        <f aca="false">Table1[[#This Row],['#days per month]]-P7323</f>
        <v>-0.0229098333333333</v>
      </c>
    </row>
    <row r="7268" customFormat="false" ht="15.75" hidden="true" customHeight="false" outlineLevel="0" collapsed="false">
      <c r="A7268" s="0" t="s">
        <v>645</v>
      </c>
      <c r="B7268" s="0" t="s">
        <v>646</v>
      </c>
      <c r="C7268" s="0" t="s">
        <v>7451</v>
      </c>
      <c r="D7268" s="0" t="n">
        <v>2284</v>
      </c>
      <c r="E7268" s="0" t="n">
        <v>32.224623</v>
      </c>
      <c r="F7268" s="0" t="n">
        <v>-102.225268</v>
      </c>
      <c r="G7268" s="0" t="n">
        <v>0.0004439083543</v>
      </c>
      <c r="H7268" s="0" t="n">
        <v>1810.83</v>
      </c>
      <c r="I7268" s="0" t="n">
        <v>1.6015</v>
      </c>
      <c r="J7268" s="0" t="n">
        <v>2.6087</v>
      </c>
      <c r="K7268" s="0" t="n">
        <v>345</v>
      </c>
      <c r="L7268" s="0" t="s">
        <v>20</v>
      </c>
      <c r="M7268" s="0" t="n">
        <f aca="false">35.3*G7268</f>
        <v>0.01566996490679</v>
      </c>
      <c r="N7268" s="0" t="n">
        <f aca="false">M7268*1000/365</f>
        <v>0.0429314107035342</v>
      </c>
      <c r="O7268" s="0" t="n">
        <f aca="false">Table1[[#This Row],[Detection frequency 2021]]/100*365</f>
        <v>9.521755</v>
      </c>
      <c r="P7268" s="0" t="n">
        <f aca="false">Table1[[#This Row],[Flared days/year]]/12</f>
        <v>0.793479583333333</v>
      </c>
      <c r="Q7268" s="2" t="n">
        <f aca="false">Table1[[#This Row],['#days per month]]-P7324</f>
        <v>-0.533103791666664</v>
      </c>
    </row>
    <row r="7269" customFormat="false" ht="15.75" hidden="true" customHeight="false" outlineLevel="0" collapsed="false">
      <c r="A7269" s="0" t="s">
        <v>645</v>
      </c>
      <c r="B7269" s="0" t="s">
        <v>646</v>
      </c>
      <c r="C7269" s="0" t="s">
        <v>7452</v>
      </c>
      <c r="D7269" s="0" t="n">
        <v>3131</v>
      </c>
      <c r="E7269" s="0" t="n">
        <v>35.391882</v>
      </c>
      <c r="F7269" s="0" t="n">
        <v>-98.082449</v>
      </c>
      <c r="G7269" s="0" t="n">
        <v>0.0004437263657</v>
      </c>
      <c r="H7269" s="0" t="n">
        <v>1845.5</v>
      </c>
      <c r="I7269" s="0" t="n">
        <v>1.6015</v>
      </c>
      <c r="J7269" s="0" t="n">
        <v>3.31126</v>
      </c>
      <c r="K7269" s="0" t="n">
        <v>302</v>
      </c>
      <c r="L7269" s="0" t="s">
        <v>20</v>
      </c>
      <c r="M7269" s="0" t="n">
        <f aca="false">35.3*G7269</f>
        <v>0.01566354070921</v>
      </c>
      <c r="N7269" s="0" t="n">
        <f aca="false">M7269*1000/365</f>
        <v>0.0429138101622192</v>
      </c>
      <c r="O7269" s="0" t="n">
        <f aca="false">Table1[[#This Row],[Detection frequency 2021]]/100*365</f>
        <v>12.086099</v>
      </c>
      <c r="P7269" s="0" t="n">
        <f aca="false">Table1[[#This Row],[Flared days/year]]/12</f>
        <v>1.00717491666667</v>
      </c>
      <c r="Q7269" s="2" t="n">
        <f aca="false">Table1[[#This Row],['#days per month]]-P7325</f>
        <v>-0.338695666666667</v>
      </c>
    </row>
    <row r="7270" customFormat="false" ht="15.75" hidden="true" customHeight="false" outlineLevel="0" collapsed="false">
      <c r="A7270" s="0" t="s">
        <v>645</v>
      </c>
      <c r="B7270" s="0" t="s">
        <v>646</v>
      </c>
      <c r="C7270" s="0" t="s">
        <v>7453</v>
      </c>
      <c r="D7270" s="0" t="n">
        <v>2174</v>
      </c>
      <c r="E7270" s="0" t="n">
        <v>30.922973</v>
      </c>
      <c r="F7270" s="0" t="n">
        <v>-102.801581</v>
      </c>
      <c r="G7270" s="0" t="n">
        <v>0.0004436529832</v>
      </c>
      <c r="H7270" s="0" t="n">
        <v>1868.39</v>
      </c>
      <c r="I7270" s="0" t="n">
        <v>1.80808</v>
      </c>
      <c r="J7270" s="0" t="n">
        <v>2.1021</v>
      </c>
      <c r="K7270" s="0" t="n">
        <v>333</v>
      </c>
      <c r="L7270" s="0" t="s">
        <v>20</v>
      </c>
      <c r="M7270" s="0" t="n">
        <f aca="false">35.3*G7270</f>
        <v>0.01566095030696</v>
      </c>
      <c r="N7270" s="0" t="n">
        <f aca="false">M7270*1000/365</f>
        <v>0.0429067131697534</v>
      </c>
      <c r="O7270" s="0" t="n">
        <f aca="false">Table1[[#This Row],[Detection frequency 2021]]/100*365</f>
        <v>7.672665</v>
      </c>
      <c r="P7270" s="0" t="n">
        <f aca="false">Table1[[#This Row],[Flared days/year]]/12</f>
        <v>0.63938875</v>
      </c>
      <c r="Q7270" s="2" t="n">
        <f aca="false">Table1[[#This Row],['#days per month]]-P7326</f>
        <v>0.0846769583333336</v>
      </c>
    </row>
    <row r="7271" customFormat="false" ht="15.75" hidden="true" customHeight="false" outlineLevel="0" collapsed="false">
      <c r="A7271" s="0" t="s">
        <v>24</v>
      </c>
      <c r="B7271" s="0" t="s">
        <v>25</v>
      </c>
      <c r="C7271" s="0" t="s">
        <v>7454</v>
      </c>
      <c r="D7271" s="0" t="n">
        <v>8850</v>
      </c>
      <c r="E7271" s="0" t="n">
        <v>60.6087689999999</v>
      </c>
      <c r="F7271" s="0" t="n">
        <v>72.678963</v>
      </c>
      <c r="G7271" s="0" t="n">
        <v>0.000443553183</v>
      </c>
      <c r="H7271" s="0" t="n">
        <v>1797.9</v>
      </c>
      <c r="I7271" s="0" t="n">
        <v>1.6015</v>
      </c>
      <c r="J7271" s="0" t="n">
        <v>4.5977</v>
      </c>
      <c r="K7271" s="0" t="n">
        <v>261</v>
      </c>
      <c r="L7271" s="0" t="s">
        <v>20</v>
      </c>
      <c r="M7271" s="0" t="n">
        <f aca="false">35.3*G7271</f>
        <v>0.0156574273599</v>
      </c>
      <c r="N7271" s="0" t="n">
        <f aca="false">M7271*1000/365</f>
        <v>0.04289706126</v>
      </c>
      <c r="O7271" s="0" t="n">
        <f aca="false">Table1[[#This Row],[Detection frequency 2021]]/100*365</f>
        <v>16.781605</v>
      </c>
      <c r="P7271" s="0" t="n">
        <f aca="false">Table1[[#This Row],[Flared days/year]]/12</f>
        <v>1.39846708333333</v>
      </c>
      <c r="Q7271" s="2" t="n">
        <f aca="false">Table1[[#This Row],['#days per month]]-P7327</f>
        <v>0.622531833333333</v>
      </c>
    </row>
    <row r="7272" customFormat="false" ht="15.75" hidden="true" customHeight="false" outlineLevel="0" collapsed="false">
      <c r="A7272" s="0" t="s">
        <v>645</v>
      </c>
      <c r="B7272" s="0" t="s">
        <v>646</v>
      </c>
      <c r="C7272" s="0" t="s">
        <v>7455</v>
      </c>
      <c r="D7272" s="0" t="n">
        <v>570</v>
      </c>
      <c r="E7272" s="0" t="n">
        <v>48.007989</v>
      </c>
      <c r="F7272" s="0" t="n">
        <v>-103.382737</v>
      </c>
      <c r="G7272" s="0" t="n">
        <v>0.000443112888</v>
      </c>
      <c r="H7272" s="0" t="n">
        <v>1944.73</v>
      </c>
      <c r="I7272" s="0" t="n">
        <v>2.01728</v>
      </c>
      <c r="J7272" s="0" t="n">
        <v>2.69461</v>
      </c>
      <c r="K7272" s="0" t="n">
        <v>334</v>
      </c>
      <c r="L7272" s="0" t="s">
        <v>20</v>
      </c>
      <c r="M7272" s="0" t="n">
        <f aca="false">35.3*G7272</f>
        <v>0.0156418849464</v>
      </c>
      <c r="N7272" s="0" t="n">
        <f aca="false">M7272*1000/365</f>
        <v>0.0428544793052055</v>
      </c>
      <c r="O7272" s="0" t="n">
        <f aca="false">Table1[[#This Row],[Detection frequency 2021]]/100*365</f>
        <v>9.8353265</v>
      </c>
      <c r="P7272" s="0" t="n">
        <f aca="false">Table1[[#This Row],[Flared days/year]]/12</f>
        <v>0.819610541666667</v>
      </c>
      <c r="Q7272" s="2" t="n">
        <f aca="false">Table1[[#This Row],['#days per month]]-P7328</f>
        <v>-0.189474541666667</v>
      </c>
    </row>
    <row r="7273" customFormat="false" ht="15.75" hidden="true" customHeight="false" outlineLevel="0" collapsed="false">
      <c r="A7273" s="0" t="s">
        <v>645</v>
      </c>
      <c r="B7273" s="0" t="s">
        <v>646</v>
      </c>
      <c r="C7273" s="0" t="s">
        <v>7456</v>
      </c>
      <c r="D7273" s="0" t="n">
        <v>3416</v>
      </c>
      <c r="E7273" s="0" t="n">
        <v>30.398168</v>
      </c>
      <c r="F7273" s="0" t="n">
        <v>-96.780351</v>
      </c>
      <c r="G7273" s="0" t="n">
        <v>0.0004430130878</v>
      </c>
      <c r="H7273" s="0" t="n">
        <v>1906.58</v>
      </c>
      <c r="I7273" s="0" t="n">
        <v>1.6015</v>
      </c>
      <c r="J7273" s="0" t="n">
        <v>3.42466</v>
      </c>
      <c r="K7273" s="0" t="n">
        <v>292</v>
      </c>
      <c r="L7273" s="0" t="s">
        <v>20</v>
      </c>
      <c r="M7273" s="0" t="n">
        <f aca="false">35.3*G7273</f>
        <v>0.01563836199934</v>
      </c>
      <c r="N7273" s="0" t="n">
        <f aca="false">M7273*1000/365</f>
        <v>0.0428448273954521</v>
      </c>
      <c r="O7273" s="0" t="n">
        <f aca="false">Table1[[#This Row],[Detection frequency 2021]]/100*365</f>
        <v>12.500009</v>
      </c>
      <c r="P7273" s="0" t="n">
        <f aca="false">Table1[[#This Row],[Flared days/year]]/12</f>
        <v>1.04166741666667</v>
      </c>
      <c r="Q7273" s="2" t="n">
        <f aca="false">Table1[[#This Row],['#days per month]]-P7329</f>
        <v>0.212122791666667</v>
      </c>
    </row>
    <row r="7274" customFormat="false" ht="15.75" hidden="true" customHeight="false" outlineLevel="0" collapsed="false">
      <c r="A7274" s="0" t="s">
        <v>645</v>
      </c>
      <c r="B7274" s="0" t="s">
        <v>646</v>
      </c>
      <c r="C7274" s="0" t="s">
        <v>7457</v>
      </c>
      <c r="D7274" s="0" t="n">
        <v>1452</v>
      </c>
      <c r="E7274" s="0" t="n">
        <v>31.692819</v>
      </c>
      <c r="F7274" s="0" t="n">
        <v>-103.910547999999</v>
      </c>
      <c r="G7274" s="0" t="n">
        <v>0.0004428369698</v>
      </c>
      <c r="H7274" s="0" t="n">
        <v>1833.11</v>
      </c>
      <c r="I7274" s="0" t="n">
        <v>2.05174</v>
      </c>
      <c r="J7274" s="0" t="n">
        <v>2.95858</v>
      </c>
      <c r="K7274" s="0" t="n">
        <v>338</v>
      </c>
      <c r="L7274" s="0" t="s">
        <v>20</v>
      </c>
      <c r="M7274" s="0" t="n">
        <f aca="false">35.3*G7274</f>
        <v>0.01563214503394</v>
      </c>
      <c r="N7274" s="0" t="n">
        <f aca="false">M7274*1000/365</f>
        <v>0.0428277946135342</v>
      </c>
      <c r="O7274" s="0" t="n">
        <f aca="false">Table1[[#This Row],[Detection frequency 2021]]/100*365</f>
        <v>10.798817</v>
      </c>
      <c r="P7274" s="0" t="n">
        <f aca="false">Table1[[#This Row],[Flared days/year]]/12</f>
        <v>0.899901416666667</v>
      </c>
      <c r="Q7274" s="2" t="n">
        <f aca="false">Table1[[#This Row],['#days per month]]-P7330</f>
        <v>0.363135458333333</v>
      </c>
    </row>
    <row r="7275" customFormat="false" ht="15.75" hidden="true" customHeight="false" outlineLevel="0" collapsed="false">
      <c r="A7275" s="0" t="s">
        <v>598</v>
      </c>
      <c r="B7275" s="0" t="s">
        <v>599</v>
      </c>
      <c r="C7275" s="0" t="s">
        <v>7458</v>
      </c>
      <c r="D7275" s="0" t="n">
        <v>241</v>
      </c>
      <c r="E7275" s="0" t="n">
        <v>54.524001</v>
      </c>
      <c r="F7275" s="0" t="n">
        <v>-116.800018999999</v>
      </c>
      <c r="G7275" s="0" t="n">
        <v>0.0004428340345</v>
      </c>
      <c r="H7275" s="0" t="n">
        <v>1765.96</v>
      </c>
      <c r="I7275" s="0" t="n">
        <v>1.6015</v>
      </c>
      <c r="J7275" s="0" t="n">
        <v>3.7594</v>
      </c>
      <c r="K7275" s="0" t="n">
        <v>266</v>
      </c>
      <c r="L7275" s="0" t="s">
        <v>20</v>
      </c>
      <c r="M7275" s="0" t="n">
        <f aca="false">35.3*G7275</f>
        <v>0.01563204141785</v>
      </c>
      <c r="N7275" s="0" t="n">
        <f aca="false">M7275*1000/365</f>
        <v>0.0428275107338356</v>
      </c>
      <c r="O7275" s="0" t="n">
        <f aca="false">Table1[[#This Row],[Detection frequency 2021]]/100*365</f>
        <v>13.72181</v>
      </c>
      <c r="P7275" s="0" t="n">
        <f aca="false">Table1[[#This Row],[Flared days/year]]/12</f>
        <v>1.14348416666667</v>
      </c>
      <c r="Q7275" s="2" t="n">
        <f aca="false">Table1[[#This Row],['#days per month]]-P7331</f>
        <v>0.842329054166666</v>
      </c>
    </row>
    <row r="7276" customFormat="false" ht="15.75" hidden="true" customHeight="false" outlineLevel="0" collapsed="false">
      <c r="A7276" s="0" t="s">
        <v>645</v>
      </c>
      <c r="B7276" s="0" t="s">
        <v>646</v>
      </c>
      <c r="C7276" s="0" t="s">
        <v>7459</v>
      </c>
      <c r="D7276" s="0" t="n">
        <v>584</v>
      </c>
      <c r="E7276" s="0" t="n">
        <v>48.371034</v>
      </c>
      <c r="F7276" s="0" t="n">
        <v>-103.34406</v>
      </c>
      <c r="G7276" s="0" t="n">
        <v>0.0004421060801</v>
      </c>
      <c r="H7276" s="0" t="n">
        <v>1946.18</v>
      </c>
      <c r="I7276" s="0" t="n">
        <v>1.10948</v>
      </c>
      <c r="J7276" s="0" t="n">
        <v>2.75229</v>
      </c>
      <c r="K7276" s="0" t="n">
        <v>327</v>
      </c>
      <c r="L7276" s="0" t="s">
        <v>20</v>
      </c>
      <c r="M7276" s="0" t="n">
        <f aca="false">35.3*G7276</f>
        <v>0.01560634462753</v>
      </c>
      <c r="N7276" s="0" t="n">
        <f aca="false">M7276*1000/365</f>
        <v>0.0427571085685753</v>
      </c>
      <c r="O7276" s="0" t="n">
        <f aca="false">Table1[[#This Row],[Detection frequency 2021]]/100*365</f>
        <v>10.0458585</v>
      </c>
      <c r="P7276" s="0" t="n">
        <f aca="false">Table1[[#This Row],[Flared days/year]]/12</f>
        <v>0.837154875</v>
      </c>
      <c r="Q7276" s="2" t="n">
        <f aca="false">Table1[[#This Row],['#days per month]]-P7332</f>
        <v>0.398875041666667</v>
      </c>
    </row>
    <row r="7277" customFormat="false" ht="15.75" hidden="true" customHeight="false" outlineLevel="0" collapsed="false">
      <c r="A7277" s="0" t="s">
        <v>161</v>
      </c>
      <c r="B7277" s="0" t="s">
        <v>162</v>
      </c>
      <c r="C7277" s="0" t="s">
        <v>7460</v>
      </c>
      <c r="D7277" s="0" t="n">
        <v>11024</v>
      </c>
      <c r="E7277" s="0" t="n">
        <v>38.190769</v>
      </c>
      <c r="F7277" s="0" t="n">
        <v>108.71746</v>
      </c>
      <c r="G7277" s="0" t="n">
        <v>0.000441293002</v>
      </c>
      <c r="H7277" s="0" t="n">
        <v>1793.29</v>
      </c>
      <c r="I7277" s="0" t="n">
        <v>1.6015</v>
      </c>
      <c r="J7277" s="0" t="n">
        <v>3.66972</v>
      </c>
      <c r="K7277" s="0" t="n">
        <v>327</v>
      </c>
      <c r="L7277" s="0" t="s">
        <v>20</v>
      </c>
      <c r="M7277" s="0" t="n">
        <f aca="false">35.3*G7277</f>
        <v>0.0155776429706</v>
      </c>
      <c r="N7277" s="0" t="n">
        <f aca="false">M7277*1000/365</f>
        <v>0.0426784738920548</v>
      </c>
      <c r="O7277" s="0" t="n">
        <f aca="false">Table1[[#This Row],[Detection frequency 2021]]/100*365</f>
        <v>13.394478</v>
      </c>
      <c r="P7277" s="0" t="n">
        <f aca="false">Table1[[#This Row],[Flared days/year]]/12</f>
        <v>1.1162065</v>
      </c>
      <c r="Q7277" s="2" t="n">
        <f aca="false">Table1[[#This Row],['#days per month]]-P7333</f>
        <v>0.724239083333333</v>
      </c>
    </row>
    <row r="7278" customFormat="false" ht="15.75" hidden="true" customHeight="false" outlineLevel="0" collapsed="false">
      <c r="A7278" s="0" t="s">
        <v>161</v>
      </c>
      <c r="B7278" s="0" t="s">
        <v>162</v>
      </c>
      <c r="C7278" s="0" t="s">
        <v>7461</v>
      </c>
      <c r="D7278" s="0" t="n">
        <v>11070</v>
      </c>
      <c r="E7278" s="0" t="n">
        <v>39.217962</v>
      </c>
      <c r="F7278" s="0" t="n">
        <v>109.230141999999</v>
      </c>
      <c r="G7278" s="0" t="n">
        <v>0.0004411785253</v>
      </c>
      <c r="H7278" s="0" t="n">
        <v>1771.62</v>
      </c>
      <c r="I7278" s="0" t="n">
        <v>1.6015</v>
      </c>
      <c r="J7278" s="0" t="n">
        <v>0.530504</v>
      </c>
      <c r="K7278" s="0" t="n">
        <v>377</v>
      </c>
      <c r="L7278" s="0" t="s">
        <v>20</v>
      </c>
      <c r="M7278" s="0" t="n">
        <f aca="false">35.3*G7278</f>
        <v>0.01557360194309</v>
      </c>
      <c r="N7278" s="0" t="n">
        <f aca="false">M7278*1000/365</f>
        <v>0.0426674025838082</v>
      </c>
      <c r="O7278" s="0" t="n">
        <f aca="false">Table1[[#This Row],[Detection frequency 2021]]/100*365</f>
        <v>1.9363396</v>
      </c>
      <c r="P7278" s="0" t="n">
        <f aca="false">Table1[[#This Row],[Flared days/year]]/12</f>
        <v>0.161361633333333</v>
      </c>
      <c r="Q7278" s="2" t="n">
        <f aca="false">Table1[[#This Row],['#days per month]]-P7334</f>
        <v>-0.562843991666667</v>
      </c>
    </row>
    <row r="7279" customFormat="false" ht="15.75" hidden="true" customHeight="false" outlineLevel="0" collapsed="false">
      <c r="A7279" s="0" t="s">
        <v>645</v>
      </c>
      <c r="B7279" s="0" t="s">
        <v>646</v>
      </c>
      <c r="C7279" s="0" t="s">
        <v>7462</v>
      </c>
      <c r="D7279" s="0" t="n">
        <v>2584</v>
      </c>
      <c r="E7279" s="0" t="n">
        <v>32.4752979999999</v>
      </c>
      <c r="F7279" s="0" t="n">
        <v>-101.679617</v>
      </c>
      <c r="G7279" s="0" t="n">
        <v>0.0004411609135</v>
      </c>
      <c r="H7279" s="0" t="n">
        <v>1809.67</v>
      </c>
      <c r="I7279" s="0" t="n">
        <v>1.85130999999999</v>
      </c>
      <c r="J7279" s="0" t="n">
        <v>3.17919</v>
      </c>
      <c r="K7279" s="0" t="n">
        <v>346</v>
      </c>
      <c r="L7279" s="0" t="s">
        <v>20</v>
      </c>
      <c r="M7279" s="0" t="n">
        <f aca="false">35.3*G7279</f>
        <v>0.01557298024655</v>
      </c>
      <c r="N7279" s="0" t="n">
        <f aca="false">M7279*1000/365</f>
        <v>0.0426656993056164</v>
      </c>
      <c r="O7279" s="0" t="n">
        <f aca="false">Table1[[#This Row],[Detection frequency 2021]]/100*365</f>
        <v>11.6040435</v>
      </c>
      <c r="P7279" s="0" t="n">
        <f aca="false">Table1[[#This Row],[Flared days/year]]/12</f>
        <v>0.967003625</v>
      </c>
      <c r="Q7279" s="2" t="n">
        <f aca="false">Table1[[#This Row],['#days per month]]-P7335</f>
        <v>0.565464083333333</v>
      </c>
    </row>
    <row r="7280" customFormat="false" ht="15.75" hidden="true" customHeight="false" outlineLevel="0" collapsed="false">
      <c r="A7280" s="0" t="s">
        <v>645</v>
      </c>
      <c r="B7280" s="0" t="s">
        <v>646</v>
      </c>
      <c r="C7280" s="0" t="s">
        <v>7463</v>
      </c>
      <c r="D7280" s="0" t="n">
        <v>2418</v>
      </c>
      <c r="E7280" s="0" t="n">
        <v>32.074164</v>
      </c>
      <c r="F7280" s="0" t="n">
        <v>-101.963265</v>
      </c>
      <c r="G7280" s="0" t="n">
        <v>0.000440846836399999</v>
      </c>
      <c r="H7280" s="0" t="n">
        <v>1851</v>
      </c>
      <c r="I7280" s="0" t="n">
        <v>1.6015</v>
      </c>
      <c r="J7280" s="0" t="n">
        <v>3.21637</v>
      </c>
      <c r="K7280" s="0" t="n">
        <v>342</v>
      </c>
      <c r="L7280" s="0" t="s">
        <v>20</v>
      </c>
      <c r="M7280" s="0" t="n">
        <f aca="false">35.3*G7280</f>
        <v>0.01556189332492</v>
      </c>
      <c r="N7280" s="0" t="n">
        <f aca="false">M7280*1000/365</f>
        <v>0.0426353241778629</v>
      </c>
      <c r="O7280" s="0" t="n">
        <f aca="false">Table1[[#This Row],[Detection frequency 2021]]/100*365</f>
        <v>11.7397505</v>
      </c>
      <c r="P7280" s="0" t="n">
        <f aca="false">Table1[[#This Row],[Flared days/year]]/12</f>
        <v>0.978312541666667</v>
      </c>
      <c r="Q7280" s="2" t="n">
        <f aca="false">Table1[[#This Row],['#days per month]]-P7336</f>
        <v>0.37450825</v>
      </c>
    </row>
    <row r="7281" customFormat="false" ht="15.75" hidden="true" customHeight="false" outlineLevel="0" collapsed="false">
      <c r="A7281" s="0" t="s">
        <v>24</v>
      </c>
      <c r="B7281" s="0" t="s">
        <v>25</v>
      </c>
      <c r="C7281" s="0" t="s">
        <v>7464</v>
      </c>
      <c r="D7281" s="0" t="n">
        <v>10532</v>
      </c>
      <c r="E7281" s="0" t="n">
        <v>61.345811</v>
      </c>
      <c r="F7281" s="0" t="n">
        <v>112.704458</v>
      </c>
      <c r="G7281" s="0" t="n">
        <v>0.0004405533064</v>
      </c>
      <c r="H7281" s="0" t="n">
        <v>1790</v>
      </c>
      <c r="I7281" s="0" t="n">
        <v>1.6015</v>
      </c>
      <c r="J7281" s="0" t="n">
        <v>0.872093</v>
      </c>
      <c r="K7281" s="0" t="n">
        <v>344</v>
      </c>
      <c r="L7281" s="0" t="s">
        <v>20</v>
      </c>
      <c r="M7281" s="0" t="n">
        <f aca="false">35.3*G7281</f>
        <v>0.01555153171592</v>
      </c>
      <c r="N7281" s="0" t="n">
        <f aca="false">M7281*1000/365</f>
        <v>0.042606936208</v>
      </c>
      <c r="O7281" s="0" t="n">
        <f aca="false">Table1[[#This Row],[Detection frequency 2021]]/100*365</f>
        <v>3.18313945</v>
      </c>
      <c r="P7281" s="0" t="n">
        <f aca="false">Table1[[#This Row],[Flared days/year]]/12</f>
        <v>0.265261620833333</v>
      </c>
      <c r="Q7281" s="2" t="n">
        <f aca="false">Table1[[#This Row],['#days per month]]-P7337</f>
        <v>-0.6404463375</v>
      </c>
    </row>
    <row r="7282" customFormat="false" ht="15.75" hidden="true" customHeight="false" outlineLevel="0" collapsed="false">
      <c r="A7282" s="0" t="s">
        <v>24</v>
      </c>
      <c r="B7282" s="0" t="s">
        <v>25</v>
      </c>
      <c r="C7282" s="0" t="s">
        <v>7465</v>
      </c>
      <c r="D7282" s="0" t="n">
        <v>8650</v>
      </c>
      <c r="E7282" s="0" t="n">
        <v>60.724258</v>
      </c>
      <c r="F7282" s="0" t="n">
        <v>64.708632</v>
      </c>
      <c r="G7282" s="0" t="n">
        <v>0.0004400278877</v>
      </c>
      <c r="H7282" s="0" t="n">
        <v>1908.29</v>
      </c>
      <c r="I7282" s="0" t="n">
        <v>1.6015</v>
      </c>
      <c r="J7282" s="0" t="n">
        <v>2.90322999999999</v>
      </c>
      <c r="K7282" s="0" t="n">
        <v>310</v>
      </c>
      <c r="L7282" s="0" t="s">
        <v>20</v>
      </c>
      <c r="M7282" s="0" t="n">
        <f aca="false">35.3*G7282</f>
        <v>0.01553298443581</v>
      </c>
      <c r="N7282" s="0" t="n">
        <f aca="false">M7282*1000/365</f>
        <v>0.0425561217419452</v>
      </c>
      <c r="O7282" s="0" t="n">
        <f aca="false">Table1[[#This Row],[Detection frequency 2021]]/100*365</f>
        <v>10.5967895</v>
      </c>
      <c r="P7282" s="0" t="n">
        <f aca="false">Table1[[#This Row],[Flared days/year]]/12</f>
        <v>0.883065791666664</v>
      </c>
      <c r="Q7282" s="2" t="n">
        <f aca="false">Table1[[#This Row],['#days per month]]-P7338</f>
        <v>-0.507940083333333</v>
      </c>
    </row>
    <row r="7283" customFormat="false" ht="15.75" hidden="true" customHeight="false" outlineLevel="0" collapsed="false">
      <c r="A7283" s="0" t="s">
        <v>51</v>
      </c>
      <c r="B7283" s="0" t="s">
        <v>52</v>
      </c>
      <c r="C7283" s="0" t="s">
        <v>7466</v>
      </c>
      <c r="D7283" s="0" t="n">
        <v>5450</v>
      </c>
      <c r="E7283" s="0" t="n">
        <v>28.065046</v>
      </c>
      <c r="F7283" s="0" t="n">
        <v>2.134498</v>
      </c>
      <c r="G7283" s="0" t="n">
        <v>0.0004757358122</v>
      </c>
      <c r="H7283" s="0" t="n">
        <v>1772.88</v>
      </c>
      <c r="I7283" s="0" t="n">
        <v>1.6015</v>
      </c>
      <c r="J7283" s="0" t="n">
        <v>8.67208999999999</v>
      </c>
      <c r="K7283" s="0" t="n">
        <v>369</v>
      </c>
      <c r="L7283" s="0" t="s">
        <v>20</v>
      </c>
      <c r="M7283" s="0" t="n">
        <f aca="false">35.3*G7283</f>
        <v>0.01679347417066</v>
      </c>
      <c r="N7283" s="0" t="n">
        <f aca="false">M7283*1000/365</f>
        <v>0.0460095182757808</v>
      </c>
      <c r="O7283" s="0" t="n">
        <f aca="false">Table1[[#This Row],[Detection frequency 2021]]/100*365</f>
        <v>31.6531285</v>
      </c>
      <c r="P7283" s="0" t="n">
        <f aca="false">Table1[[#This Row],[Flared days/year]]/12</f>
        <v>2.63776070833333</v>
      </c>
      <c r="Q7283" s="2" t="n">
        <f aca="false">Table1[[#This Row],['#days per month]]-P7339</f>
        <v>1.90970129166666</v>
      </c>
    </row>
    <row r="7284" customFormat="false" ht="15.75" hidden="true" customHeight="false" outlineLevel="0" collapsed="false">
      <c r="A7284" s="0" t="s">
        <v>715</v>
      </c>
      <c r="B7284" s="0" t="s">
        <v>716</v>
      </c>
      <c r="C7284" s="0" t="s">
        <v>7467</v>
      </c>
      <c r="D7284" s="0" t="n">
        <v>9922</v>
      </c>
      <c r="E7284" s="0" t="n">
        <v>38.685515</v>
      </c>
      <c r="F7284" s="0" t="n">
        <v>65.790674</v>
      </c>
      <c r="G7284" s="0" t="n">
        <v>0.000439358639299999</v>
      </c>
      <c r="H7284" s="0" t="n">
        <v>1858.26</v>
      </c>
      <c r="I7284" s="0" t="n">
        <v>1.86667</v>
      </c>
      <c r="J7284" s="0" t="n">
        <v>3.37661999999999</v>
      </c>
      <c r="K7284" s="0" t="n">
        <v>385</v>
      </c>
      <c r="L7284" s="0" t="s">
        <v>20</v>
      </c>
      <c r="M7284" s="0" t="n">
        <f aca="false">35.3*G7284</f>
        <v>0.01550935996729</v>
      </c>
      <c r="N7284" s="0" t="n">
        <f aca="false">M7284*1000/365</f>
        <v>0.0424913971706574</v>
      </c>
      <c r="O7284" s="0" t="n">
        <f aca="false">Table1[[#This Row],[Detection frequency 2021]]/100*365</f>
        <v>12.324663</v>
      </c>
      <c r="P7284" s="0" t="n">
        <f aca="false">Table1[[#This Row],[Flared days/year]]/12</f>
        <v>1.02705525</v>
      </c>
      <c r="Q7284" s="2" t="n">
        <f aca="false">Table1[[#This Row],['#days per month]]-P7340</f>
        <v>0.149649999999997</v>
      </c>
    </row>
    <row r="7285" customFormat="false" ht="15.75" hidden="true" customHeight="false" outlineLevel="0" collapsed="false">
      <c r="A7285" s="0" t="s">
        <v>161</v>
      </c>
      <c r="B7285" s="0" t="s">
        <v>162</v>
      </c>
      <c r="C7285" s="0" t="s">
        <v>7468</v>
      </c>
      <c r="D7285" s="0" t="n">
        <v>10090</v>
      </c>
      <c r="E7285" s="0" t="n">
        <v>39.312132</v>
      </c>
      <c r="F7285" s="0" t="n">
        <v>83.520663</v>
      </c>
      <c r="G7285" s="0" t="n">
        <v>0.0004375974593</v>
      </c>
      <c r="H7285" s="0" t="n">
        <v>1840.41</v>
      </c>
      <c r="I7285" s="0" t="n">
        <v>1.6015</v>
      </c>
      <c r="J7285" s="0" t="n">
        <v>3.84615</v>
      </c>
      <c r="K7285" s="0" t="n">
        <v>338</v>
      </c>
      <c r="L7285" s="0" t="s">
        <v>20</v>
      </c>
      <c r="M7285" s="0" t="n">
        <f aca="false">35.3*G7285</f>
        <v>0.01544719031329</v>
      </c>
      <c r="N7285" s="0" t="n">
        <f aca="false">M7285*1000/365</f>
        <v>0.0423210693514795</v>
      </c>
      <c r="O7285" s="0" t="n">
        <f aca="false">Table1[[#This Row],[Detection frequency 2021]]/100*365</f>
        <v>14.0384475</v>
      </c>
      <c r="P7285" s="0" t="n">
        <f aca="false">Table1[[#This Row],[Flared days/year]]/12</f>
        <v>1.169870625</v>
      </c>
      <c r="Q7285" s="2" t="n">
        <f aca="false">Table1[[#This Row],['#days per month]]-P7341</f>
        <v>0.0770575833333362</v>
      </c>
    </row>
    <row r="7286" customFormat="false" ht="15.75" hidden="true" customHeight="false" outlineLevel="0" collapsed="false">
      <c r="A7286" s="0" t="s">
        <v>345</v>
      </c>
      <c r="B7286" s="0" t="s">
        <v>346</v>
      </c>
      <c r="C7286" s="0" t="s">
        <v>7469</v>
      </c>
      <c r="D7286" s="0" t="n">
        <v>4652</v>
      </c>
      <c r="E7286" s="0" t="n">
        <v>-38.985826</v>
      </c>
      <c r="F7286" s="0" t="n">
        <v>-68.988038</v>
      </c>
      <c r="G7286" s="0" t="n">
        <v>0.0004373274117</v>
      </c>
      <c r="H7286" s="0" t="n">
        <v>1849.25</v>
      </c>
      <c r="I7286" s="0" t="n">
        <v>1.6015</v>
      </c>
      <c r="J7286" s="0" t="n">
        <v>3.76343999999999</v>
      </c>
      <c r="K7286" s="0" t="n">
        <v>372</v>
      </c>
      <c r="L7286" s="0" t="s">
        <v>20</v>
      </c>
      <c r="M7286" s="0" t="n">
        <f aca="false">35.3*G7286</f>
        <v>0.01543765763301</v>
      </c>
      <c r="N7286" s="0" t="n">
        <f aca="false">M7286*1000/365</f>
        <v>0.0422949524192055</v>
      </c>
      <c r="O7286" s="0" t="n">
        <f aca="false">Table1[[#This Row],[Detection frequency 2021]]/100*365</f>
        <v>13.736556</v>
      </c>
      <c r="P7286" s="0" t="n">
        <f aca="false">Table1[[#This Row],[Flared days/year]]/12</f>
        <v>1.144713</v>
      </c>
      <c r="Q7286" s="2" t="n">
        <f aca="false">Table1[[#This Row],['#days per month]]-P7342</f>
        <v>0.747109375</v>
      </c>
    </row>
    <row r="7287" customFormat="false" ht="15.75" hidden="true" customHeight="false" outlineLevel="0" collapsed="false">
      <c r="A7287" s="0" t="s">
        <v>24</v>
      </c>
      <c r="B7287" s="0" t="s">
        <v>25</v>
      </c>
      <c r="C7287" s="0" t="s">
        <v>7470</v>
      </c>
      <c r="D7287" s="0" t="n">
        <v>9453</v>
      </c>
      <c r="E7287" s="0" t="n">
        <v>65.61719</v>
      </c>
      <c r="F7287" s="0" t="n">
        <v>80.567364</v>
      </c>
      <c r="G7287" s="0" t="n">
        <v>0.0004371512937</v>
      </c>
      <c r="H7287" s="0" t="n">
        <v>1847.6</v>
      </c>
      <c r="I7287" s="0" t="n">
        <v>1.6015</v>
      </c>
      <c r="J7287" s="0" t="n">
        <v>2.16049</v>
      </c>
      <c r="K7287" s="0" t="n">
        <v>324</v>
      </c>
      <c r="L7287" s="0" t="s">
        <v>20</v>
      </c>
      <c r="M7287" s="0" t="n">
        <f aca="false">35.3*G7287</f>
        <v>0.01543144066761</v>
      </c>
      <c r="N7287" s="0" t="n">
        <f aca="false">M7287*1000/365</f>
        <v>0.0422779196372877</v>
      </c>
      <c r="O7287" s="0" t="n">
        <f aca="false">Table1[[#This Row],[Detection frequency 2021]]/100*365</f>
        <v>7.8857885</v>
      </c>
      <c r="P7287" s="0" t="n">
        <f aca="false">Table1[[#This Row],[Flared days/year]]/12</f>
        <v>0.657149041666667</v>
      </c>
      <c r="Q7287" s="2" t="n">
        <f aca="false">Table1[[#This Row],['#days per month]]-P7343</f>
        <v>-0.132893458333334</v>
      </c>
    </row>
    <row r="7288" customFormat="false" ht="15.75" hidden="true" customHeight="false" outlineLevel="0" collapsed="false">
      <c r="A7288" s="0" t="s">
        <v>645</v>
      </c>
      <c r="B7288" s="0" t="s">
        <v>646</v>
      </c>
      <c r="C7288" s="0" t="s">
        <v>7471</v>
      </c>
      <c r="D7288" s="0" t="n">
        <v>1533</v>
      </c>
      <c r="E7288" s="0" t="n">
        <v>31.566729</v>
      </c>
      <c r="F7288" s="0" t="n">
        <v>-103.820175</v>
      </c>
      <c r="G7288" s="0" t="n">
        <v>0.0004366610986</v>
      </c>
      <c r="H7288" s="0" t="n">
        <v>1855.02</v>
      </c>
      <c r="I7288" s="0" t="n">
        <v>1.63296</v>
      </c>
      <c r="J7288" s="0" t="n">
        <v>2.08955</v>
      </c>
      <c r="K7288" s="0" t="n">
        <v>335</v>
      </c>
      <c r="L7288" s="0" t="s">
        <v>20</v>
      </c>
      <c r="M7288" s="0" t="n">
        <f aca="false">35.3*G7288</f>
        <v>0.01541413678058</v>
      </c>
      <c r="N7288" s="0" t="n">
        <f aca="false">M7288*1000/365</f>
        <v>0.0422305117276164</v>
      </c>
      <c r="O7288" s="0" t="n">
        <f aca="false">Table1[[#This Row],[Detection frequency 2021]]/100*365</f>
        <v>7.6268575</v>
      </c>
      <c r="P7288" s="0" t="n">
        <f aca="false">Table1[[#This Row],[Flared days/year]]/12</f>
        <v>0.635571458333333</v>
      </c>
      <c r="Q7288" s="2" t="n">
        <f aca="false">Table1[[#This Row],['#days per month]]-P7344</f>
        <v>-0.325875041666664</v>
      </c>
    </row>
    <row r="7289" customFormat="false" ht="15.75" hidden="true" customHeight="false" outlineLevel="0" collapsed="false">
      <c r="A7289" s="0" t="s">
        <v>161</v>
      </c>
      <c r="B7289" s="0" t="s">
        <v>162</v>
      </c>
      <c r="C7289" s="0" t="s">
        <v>7472</v>
      </c>
      <c r="D7289" s="0" t="n">
        <v>12268</v>
      </c>
      <c r="E7289" s="0" t="n">
        <v>38.391999</v>
      </c>
      <c r="F7289" s="0" t="n">
        <v>120.086755</v>
      </c>
      <c r="G7289" s="0" t="n">
        <v>0.0004362208036</v>
      </c>
      <c r="H7289" s="0" t="n">
        <v>1772.18</v>
      </c>
      <c r="I7289" s="0" t="n">
        <v>1.6015</v>
      </c>
      <c r="J7289" s="0" t="n">
        <v>2.5</v>
      </c>
      <c r="K7289" s="0" t="n">
        <v>240</v>
      </c>
      <c r="L7289" s="0" t="s">
        <v>20</v>
      </c>
      <c r="M7289" s="0" t="n">
        <f aca="false">35.3*G7289</f>
        <v>0.01539859436708</v>
      </c>
      <c r="N7289" s="0" t="n">
        <f aca="false">M7289*1000/365</f>
        <v>0.0421879297728219</v>
      </c>
      <c r="O7289" s="0" t="n">
        <f aca="false">Table1[[#This Row],[Detection frequency 2021]]/100*365</f>
        <v>9.125</v>
      </c>
      <c r="P7289" s="0" t="n">
        <f aca="false">Table1[[#This Row],[Flared days/year]]/12</f>
        <v>0.760416666666667</v>
      </c>
      <c r="Q7289" s="2" t="n">
        <f aca="false">Table1[[#This Row],['#days per month]]-P7345</f>
        <v>-0.241328875</v>
      </c>
    </row>
    <row r="7290" customFormat="false" ht="15.75" hidden="true" customHeight="false" outlineLevel="0" collapsed="false">
      <c r="A7290" s="0" t="s">
        <v>161</v>
      </c>
      <c r="B7290" s="0" t="s">
        <v>162</v>
      </c>
      <c r="C7290" s="0" t="s">
        <v>7473</v>
      </c>
      <c r="D7290" s="0" t="n">
        <v>9750</v>
      </c>
      <c r="E7290" s="0" t="n">
        <v>41.3069469999999</v>
      </c>
      <c r="F7290" s="0" t="n">
        <v>84.296128</v>
      </c>
      <c r="G7290" s="0" t="n">
        <v>0.0004362061271</v>
      </c>
      <c r="H7290" s="0" t="n">
        <v>1631</v>
      </c>
      <c r="I7290" s="0" t="n">
        <v>1.6015</v>
      </c>
      <c r="J7290" s="0" t="n">
        <v>3.89221999999999</v>
      </c>
      <c r="K7290" s="0" t="n">
        <v>334</v>
      </c>
      <c r="L7290" s="0" t="s">
        <v>20</v>
      </c>
      <c r="M7290" s="0" t="n">
        <f aca="false">35.3*G7290</f>
        <v>0.01539807628663</v>
      </c>
      <c r="N7290" s="0" t="n">
        <f aca="false">M7290*1000/365</f>
        <v>0.0421865103743288</v>
      </c>
      <c r="O7290" s="0" t="n">
        <f aca="false">Table1[[#This Row],[Detection frequency 2021]]/100*365</f>
        <v>14.206603</v>
      </c>
      <c r="P7290" s="0" t="n">
        <f aca="false">Table1[[#This Row],[Flared days/year]]/12</f>
        <v>1.18388358333333</v>
      </c>
      <c r="Q7290" s="2" t="n">
        <f aca="false">Table1[[#This Row],['#days per month]]-P7346</f>
        <v>-0.372318250000003</v>
      </c>
    </row>
    <row r="7291" customFormat="false" ht="15.75" hidden="true" customHeight="false" outlineLevel="0" collapsed="false">
      <c r="A7291" s="0" t="s">
        <v>161</v>
      </c>
      <c r="B7291" s="0" t="s">
        <v>162</v>
      </c>
      <c r="C7291" s="0" t="s">
        <v>7474</v>
      </c>
      <c r="D7291" s="0" t="n">
        <v>11044</v>
      </c>
      <c r="E7291" s="0" t="n">
        <v>39.042474</v>
      </c>
      <c r="F7291" s="0" t="n">
        <v>109.013107</v>
      </c>
      <c r="G7291" s="0" t="n">
        <v>0.000435023201199999</v>
      </c>
      <c r="H7291" s="0" t="n">
        <v>1699.71</v>
      </c>
      <c r="I7291" s="0" t="n">
        <v>1.6015</v>
      </c>
      <c r="J7291" s="0" t="n">
        <v>2.77778</v>
      </c>
      <c r="K7291" s="0" t="n">
        <v>360</v>
      </c>
      <c r="L7291" s="0" t="s">
        <v>20</v>
      </c>
      <c r="M7291" s="0" t="n">
        <f aca="false">35.3*G7291</f>
        <v>0.01535631900236</v>
      </c>
      <c r="N7291" s="0" t="n">
        <f aca="false">M7291*1000/365</f>
        <v>0.0420721068557807</v>
      </c>
      <c r="O7291" s="0" t="n">
        <f aca="false">Table1[[#This Row],[Detection frequency 2021]]/100*365</f>
        <v>10.138897</v>
      </c>
      <c r="P7291" s="0" t="n">
        <f aca="false">Table1[[#This Row],[Flared days/year]]/12</f>
        <v>0.844908083333333</v>
      </c>
      <c r="Q7291" s="2" t="n">
        <f aca="false">Table1[[#This Row],['#days per month]]-P7347</f>
        <v>-0.139159291666664</v>
      </c>
    </row>
    <row r="7292" customFormat="false" ht="15.75" hidden="true" customHeight="false" outlineLevel="0" collapsed="false">
      <c r="A7292" s="0" t="s">
        <v>645</v>
      </c>
      <c r="B7292" s="0" t="s">
        <v>646</v>
      </c>
      <c r="C7292" s="0" t="s">
        <v>7475</v>
      </c>
      <c r="D7292" s="0" t="n">
        <v>2129</v>
      </c>
      <c r="E7292" s="0" t="n">
        <v>33.138973</v>
      </c>
      <c r="F7292" s="0" t="n">
        <v>-102.991486</v>
      </c>
      <c r="G7292" s="0" t="n">
        <v>0.0004347267359</v>
      </c>
      <c r="H7292" s="0" t="n">
        <v>1880.34</v>
      </c>
      <c r="I7292" s="0" t="n">
        <v>1.89090999999999</v>
      </c>
      <c r="J7292" s="0" t="n">
        <v>2.30548</v>
      </c>
      <c r="K7292" s="0" t="n">
        <v>347</v>
      </c>
      <c r="L7292" s="0" t="s">
        <v>20</v>
      </c>
      <c r="M7292" s="0" t="n">
        <f aca="false">35.3*G7292</f>
        <v>0.01534585377727</v>
      </c>
      <c r="N7292" s="0" t="n">
        <f aca="false">M7292*1000/365</f>
        <v>0.0420434350062192</v>
      </c>
      <c r="O7292" s="0" t="n">
        <f aca="false">Table1[[#This Row],[Detection frequency 2021]]/100*365</f>
        <v>8.415002</v>
      </c>
      <c r="P7292" s="0" t="n">
        <f aca="false">Table1[[#This Row],[Flared days/year]]/12</f>
        <v>0.701250166666667</v>
      </c>
      <c r="Q7292" s="2" t="n">
        <f aca="false">Table1[[#This Row],['#days per month]]-P7348</f>
        <v>0.130937666666667</v>
      </c>
    </row>
    <row r="7293" customFormat="false" ht="15.75" hidden="true" customHeight="false" outlineLevel="0" collapsed="false">
      <c r="A7293" s="0" t="s">
        <v>645</v>
      </c>
      <c r="B7293" s="0" t="s">
        <v>646</v>
      </c>
      <c r="C7293" s="0" t="s">
        <v>7476</v>
      </c>
      <c r="D7293" s="0" t="n">
        <v>1243</v>
      </c>
      <c r="E7293" s="0" t="n">
        <v>32.28194</v>
      </c>
      <c r="F7293" s="0" t="n">
        <v>-104.253504</v>
      </c>
      <c r="G7293" s="0" t="n">
        <v>0.0004346504181</v>
      </c>
      <c r="H7293" s="0" t="n">
        <v>1842.42</v>
      </c>
      <c r="I7293" s="0" t="n">
        <v>1.6015</v>
      </c>
      <c r="J7293" s="0" t="n">
        <v>3.52940999999999</v>
      </c>
      <c r="K7293" s="0" t="n">
        <v>340</v>
      </c>
      <c r="L7293" s="0" t="s">
        <v>20</v>
      </c>
      <c r="M7293" s="0" t="n">
        <f aca="false">35.3*G7293</f>
        <v>0.01534315975893</v>
      </c>
      <c r="N7293" s="0" t="n">
        <f aca="false">M7293*1000/365</f>
        <v>0.0420360541340548</v>
      </c>
      <c r="O7293" s="0" t="n">
        <f aca="false">Table1[[#This Row],[Detection frequency 2021]]/100*365</f>
        <v>12.8823465</v>
      </c>
      <c r="P7293" s="0" t="n">
        <f aca="false">Table1[[#This Row],[Flared days/year]]/12</f>
        <v>1.073528875</v>
      </c>
      <c r="Q7293" s="2" t="n">
        <f aca="false">Table1[[#This Row],['#days per month]]-P7349</f>
        <v>0.483731458333333</v>
      </c>
    </row>
    <row r="7294" customFormat="false" ht="15.75" hidden="true" customHeight="false" outlineLevel="0" collapsed="false">
      <c r="A7294" s="0" t="s">
        <v>645</v>
      </c>
      <c r="B7294" s="0" t="s">
        <v>646</v>
      </c>
      <c r="C7294" s="0" t="s">
        <v>7477</v>
      </c>
      <c r="D7294" s="0" t="n">
        <v>3189</v>
      </c>
      <c r="E7294" s="0" t="n">
        <v>28.979426</v>
      </c>
      <c r="F7294" s="0" t="n">
        <v>-97.920655</v>
      </c>
      <c r="G7294" s="0" t="n">
        <v>0.0004346357416</v>
      </c>
      <c r="H7294" s="0" t="n">
        <v>1915.29</v>
      </c>
      <c r="I7294" s="0" t="n">
        <v>1.6015</v>
      </c>
      <c r="J7294" s="0" t="n">
        <v>1.89872999999999</v>
      </c>
      <c r="K7294" s="0" t="n">
        <v>316</v>
      </c>
      <c r="L7294" s="0" t="s">
        <v>20</v>
      </c>
      <c r="M7294" s="0" t="n">
        <f aca="false">35.3*G7294</f>
        <v>0.01534264167848</v>
      </c>
      <c r="N7294" s="0" t="n">
        <f aca="false">M7294*1000/365</f>
        <v>0.0420346347355616</v>
      </c>
      <c r="O7294" s="0" t="n">
        <f aca="false">Table1[[#This Row],[Detection frequency 2021]]/100*365</f>
        <v>6.93036449999996</v>
      </c>
      <c r="P7294" s="0" t="n">
        <f aca="false">Table1[[#This Row],[Flared days/year]]/12</f>
        <v>0.577530374999997</v>
      </c>
      <c r="Q7294" s="2" t="n">
        <f aca="false">Table1[[#This Row],['#days per month]]-P7350</f>
        <v>0.0962535416666638</v>
      </c>
    </row>
    <row r="7295" customFormat="false" ht="15.75" hidden="true" customHeight="false" outlineLevel="0" collapsed="false">
      <c r="A7295" s="0" t="s">
        <v>645</v>
      </c>
      <c r="B7295" s="0" t="s">
        <v>646</v>
      </c>
      <c r="C7295" s="0" t="s">
        <v>7478</v>
      </c>
      <c r="D7295" s="0" t="n">
        <v>3283</v>
      </c>
      <c r="E7295" s="0" t="n">
        <v>34.754744</v>
      </c>
      <c r="F7295" s="0" t="n">
        <v>-97.63123</v>
      </c>
      <c r="G7295" s="0" t="n">
        <v>0.0004344067882</v>
      </c>
      <c r="H7295" s="0" t="n">
        <v>1868.77</v>
      </c>
      <c r="I7295" s="0" t="n">
        <v>1.6015</v>
      </c>
      <c r="J7295" s="0" t="n">
        <v>3.14464999999999</v>
      </c>
      <c r="K7295" s="0" t="n">
        <v>318</v>
      </c>
      <c r="L7295" s="0" t="s">
        <v>20</v>
      </c>
      <c r="M7295" s="0" t="n">
        <f aca="false">35.3*G7295</f>
        <v>0.01533455962346</v>
      </c>
      <c r="N7295" s="0" t="n">
        <f aca="false">M7295*1000/365</f>
        <v>0.0420124921190685</v>
      </c>
      <c r="O7295" s="0" t="n">
        <f aca="false">Table1[[#This Row],[Detection frequency 2021]]/100*365</f>
        <v>11.4779725</v>
      </c>
      <c r="P7295" s="0" t="n">
        <f aca="false">Table1[[#This Row],[Flared days/year]]/12</f>
        <v>0.95649770833333</v>
      </c>
      <c r="Q7295" s="2" t="n">
        <f aca="false">Table1[[#This Row],['#days per month]]-P7351</f>
        <v>-0.616777</v>
      </c>
    </row>
    <row r="7296" customFormat="false" ht="15.75" hidden="true" customHeight="false" outlineLevel="0" collapsed="false">
      <c r="A7296" s="0" t="s">
        <v>35</v>
      </c>
      <c r="B7296" s="0" t="s">
        <v>36</v>
      </c>
      <c r="C7296" s="0" t="s">
        <v>7479</v>
      </c>
      <c r="D7296" s="0" t="n">
        <v>3664</v>
      </c>
      <c r="E7296" s="0" t="n">
        <v>22.400935</v>
      </c>
      <c r="F7296" s="0" t="n">
        <v>-97.946835</v>
      </c>
      <c r="G7296" s="0" t="n">
        <v>0.000434304052699999</v>
      </c>
      <c r="H7296" s="0" t="n">
        <v>1899.12</v>
      </c>
      <c r="I7296" s="0" t="n">
        <v>1.6015</v>
      </c>
      <c r="J7296" s="0" t="n">
        <v>3.46319999999999</v>
      </c>
      <c r="K7296" s="0" t="n">
        <v>231</v>
      </c>
      <c r="L7296" s="0" t="s">
        <v>20</v>
      </c>
      <c r="M7296" s="0" t="n">
        <f aca="false">35.3*G7296</f>
        <v>0.01533093306031</v>
      </c>
      <c r="N7296" s="0" t="n">
        <f aca="false">M7296*1000/365</f>
        <v>0.0420025563296163</v>
      </c>
      <c r="O7296" s="0" t="n">
        <f aca="false">Table1[[#This Row],[Detection frequency 2021]]/100*365</f>
        <v>12.64068</v>
      </c>
      <c r="P7296" s="0" t="n">
        <f aca="false">Table1[[#This Row],[Flared days/year]]/12</f>
        <v>1.05339</v>
      </c>
      <c r="Q7296" s="2" t="n">
        <f aca="false">Table1[[#This Row],['#days per month]]-P7352</f>
        <v>0.675073583333333</v>
      </c>
    </row>
    <row r="7297" customFormat="false" ht="15.75" hidden="true" customHeight="false" outlineLevel="0" collapsed="false">
      <c r="A7297" s="0" t="s">
        <v>645</v>
      </c>
      <c r="B7297" s="0" t="s">
        <v>646</v>
      </c>
      <c r="C7297" s="0" t="s">
        <v>7480</v>
      </c>
      <c r="D7297" s="0" t="n">
        <v>1482</v>
      </c>
      <c r="E7297" s="0" t="n">
        <v>31.623873</v>
      </c>
      <c r="F7297" s="0" t="n">
        <v>-103.870556999999</v>
      </c>
      <c r="G7297" s="0" t="n">
        <v>0.0004340017168</v>
      </c>
      <c r="H7297" s="0" t="n">
        <v>1882.22</v>
      </c>
      <c r="I7297" s="0" t="n">
        <v>1.2249</v>
      </c>
      <c r="J7297" s="0" t="n">
        <v>2.99401</v>
      </c>
      <c r="K7297" s="0" t="n">
        <v>334</v>
      </c>
      <c r="L7297" s="0" t="s">
        <v>20</v>
      </c>
      <c r="M7297" s="0" t="n">
        <f aca="false">35.3*G7297</f>
        <v>0.01532026060304</v>
      </c>
      <c r="N7297" s="0" t="n">
        <f aca="false">M7297*1000/365</f>
        <v>0.0419733167206575</v>
      </c>
      <c r="O7297" s="0" t="n">
        <f aca="false">Table1[[#This Row],[Detection frequency 2021]]/100*365</f>
        <v>10.9281365</v>
      </c>
      <c r="P7297" s="0" t="n">
        <f aca="false">Table1[[#This Row],[Flared days/year]]/12</f>
        <v>0.910678041666666</v>
      </c>
      <c r="Q7297" s="2" t="n">
        <f aca="false">Table1[[#This Row],['#days per month]]-P7353</f>
        <v>0.311335875</v>
      </c>
    </row>
    <row r="7298" customFormat="false" ht="15.75" hidden="true" customHeight="false" outlineLevel="0" collapsed="false">
      <c r="A7298" s="0" t="s">
        <v>161</v>
      </c>
      <c r="B7298" s="0" t="s">
        <v>162</v>
      </c>
      <c r="C7298" s="0" t="s">
        <v>7481</v>
      </c>
      <c r="D7298" s="0" t="n">
        <v>9589</v>
      </c>
      <c r="E7298" s="0" t="n">
        <v>41.753514</v>
      </c>
      <c r="F7298" s="0" t="n">
        <v>81.204636</v>
      </c>
      <c r="G7298" s="0" t="n">
        <v>0.0004337463457</v>
      </c>
      <c r="H7298" s="0" t="n">
        <v>1545.5</v>
      </c>
      <c r="I7298" s="0" t="n">
        <v>1.6015</v>
      </c>
      <c r="J7298" s="0" t="n">
        <v>1.21951</v>
      </c>
      <c r="K7298" s="0" t="n">
        <v>328</v>
      </c>
      <c r="L7298" s="0" t="s">
        <v>20</v>
      </c>
      <c r="M7298" s="0" t="n">
        <f aca="false">35.3*G7298</f>
        <v>0.01531124600321</v>
      </c>
      <c r="N7298" s="0" t="n">
        <f aca="false">M7298*1000/365</f>
        <v>0.0419486191868767</v>
      </c>
      <c r="O7298" s="0" t="n">
        <f aca="false">Table1[[#This Row],[Detection frequency 2021]]/100*365</f>
        <v>4.4512115</v>
      </c>
      <c r="P7298" s="0" t="n">
        <f aca="false">Table1[[#This Row],[Flared days/year]]/12</f>
        <v>0.370934291666667</v>
      </c>
      <c r="Q7298" s="2" t="n">
        <f aca="false">Table1[[#This Row],['#days per month]]-P7354</f>
        <v>0.104121420833333</v>
      </c>
    </row>
    <row r="7299" customFormat="false" ht="15.75" hidden="true" customHeight="false" outlineLevel="0" collapsed="false">
      <c r="A7299" s="0" t="s">
        <v>598</v>
      </c>
      <c r="B7299" s="0" t="s">
        <v>599</v>
      </c>
      <c r="C7299" s="0" t="s">
        <v>7482</v>
      </c>
      <c r="D7299" s="0" t="n">
        <v>61</v>
      </c>
      <c r="E7299" s="0" t="n">
        <v>57.044063</v>
      </c>
      <c r="F7299" s="0" t="n">
        <v>-121.824339</v>
      </c>
      <c r="G7299" s="0" t="n">
        <v>0.000432898044</v>
      </c>
      <c r="H7299" s="0" t="n">
        <v>1743.4</v>
      </c>
      <c r="I7299" s="0" t="n">
        <v>1.6015</v>
      </c>
      <c r="J7299" s="0" t="n">
        <v>1.97367999999999</v>
      </c>
      <c r="K7299" s="0" t="n">
        <v>304</v>
      </c>
      <c r="L7299" s="0" t="s">
        <v>20</v>
      </c>
      <c r="M7299" s="0" t="n">
        <f aca="false">35.3*G7299</f>
        <v>0.0152813009532</v>
      </c>
      <c r="N7299" s="0" t="n">
        <f aca="false">M7299*1000/365</f>
        <v>0.0418665779539726</v>
      </c>
      <c r="O7299" s="0" t="n">
        <f aca="false">Table1[[#This Row],[Detection frequency 2021]]/100*365</f>
        <v>7.20393199999996</v>
      </c>
      <c r="P7299" s="0" t="n">
        <f aca="false">Table1[[#This Row],[Flared days/year]]/12</f>
        <v>0.600327666666664</v>
      </c>
      <c r="Q7299" s="2" t="n">
        <f aca="false">Table1[[#This Row],['#days per month]]-P7355</f>
        <v>0.43040222083333</v>
      </c>
    </row>
    <row r="7300" customFormat="false" ht="15.75" hidden="true" customHeight="false" outlineLevel="0" collapsed="false">
      <c r="A7300" s="0" t="s">
        <v>645</v>
      </c>
      <c r="B7300" s="0" t="s">
        <v>646</v>
      </c>
      <c r="C7300" s="0" t="s">
        <v>7483</v>
      </c>
      <c r="D7300" s="0" t="n">
        <v>2031</v>
      </c>
      <c r="E7300" s="0" t="n">
        <v>32.022489</v>
      </c>
      <c r="F7300" s="0" t="n">
        <v>-103.25652</v>
      </c>
      <c r="G7300" s="0" t="n">
        <v>0.0004316564121</v>
      </c>
      <c r="H7300" s="0" t="n">
        <v>1867.27</v>
      </c>
      <c r="I7300" s="0" t="n">
        <v>2.08315</v>
      </c>
      <c r="J7300" s="0" t="n">
        <v>2.71903</v>
      </c>
      <c r="K7300" s="0" t="n">
        <v>331</v>
      </c>
      <c r="L7300" s="0" t="s">
        <v>20</v>
      </c>
      <c r="M7300" s="0" t="n">
        <f aca="false">35.3*G7300</f>
        <v>0.01523747134713</v>
      </c>
      <c r="N7300" s="0" t="n">
        <f aca="false">M7300*1000/365</f>
        <v>0.0417464968414521</v>
      </c>
      <c r="O7300" s="0" t="n">
        <f aca="false">Table1[[#This Row],[Detection frequency 2021]]/100*365</f>
        <v>9.9244595</v>
      </c>
      <c r="P7300" s="0" t="n">
        <f aca="false">Table1[[#This Row],[Flared days/year]]/12</f>
        <v>0.827038291666667</v>
      </c>
      <c r="Q7300" s="2" t="n">
        <f aca="false">Table1[[#This Row],['#days per month]]-P7356</f>
        <v>0.270635333333333</v>
      </c>
    </row>
    <row r="7301" customFormat="false" ht="15.75" hidden="true" customHeight="false" outlineLevel="0" collapsed="false">
      <c r="A7301" s="0" t="s">
        <v>645</v>
      </c>
      <c r="B7301" s="0" t="s">
        <v>646</v>
      </c>
      <c r="C7301" s="0" t="s">
        <v>7484</v>
      </c>
      <c r="D7301" s="0" t="n">
        <v>2675</v>
      </c>
      <c r="E7301" s="0" t="n">
        <v>32.461876</v>
      </c>
      <c r="F7301" s="0" t="n">
        <v>-101.500801</v>
      </c>
      <c r="G7301" s="0" t="n">
        <v>0.0004315360648</v>
      </c>
      <c r="H7301" s="0" t="n">
        <v>1923.82</v>
      </c>
      <c r="I7301" s="0" t="n">
        <v>1.6015</v>
      </c>
      <c r="J7301" s="0" t="n">
        <v>1.14613</v>
      </c>
      <c r="K7301" s="0" t="n">
        <v>349</v>
      </c>
      <c r="L7301" s="0" t="s">
        <v>20</v>
      </c>
      <c r="M7301" s="0" t="n">
        <f aca="false">35.3*G7301</f>
        <v>0.01523322308744</v>
      </c>
      <c r="N7301" s="0" t="n">
        <f aca="false">M7301*1000/365</f>
        <v>0.0417348577738082</v>
      </c>
      <c r="O7301" s="0" t="n">
        <f aca="false">Table1[[#This Row],[Detection frequency 2021]]/100*365</f>
        <v>4.1833745</v>
      </c>
      <c r="P7301" s="0" t="n">
        <f aca="false">Table1[[#This Row],[Flared days/year]]/12</f>
        <v>0.348614541666667</v>
      </c>
      <c r="Q7301" s="2" t="n">
        <f aca="false">Table1[[#This Row],['#days per month]]-P7357</f>
        <v>-0.44763295833333</v>
      </c>
    </row>
    <row r="7302" customFormat="false" ht="15.75" hidden="true" customHeight="false" outlineLevel="0" collapsed="false">
      <c r="A7302" s="0" t="s">
        <v>24</v>
      </c>
      <c r="B7302" s="0" t="s">
        <v>25</v>
      </c>
      <c r="C7302" s="0" t="s">
        <v>7485</v>
      </c>
      <c r="D7302" s="0" t="n">
        <v>10296</v>
      </c>
      <c r="E7302" s="0" t="n">
        <v>60.412762</v>
      </c>
      <c r="F7302" s="0" t="n">
        <v>96.304112</v>
      </c>
      <c r="G7302" s="0" t="n">
        <v>0.0004314039763</v>
      </c>
      <c r="H7302" s="0" t="n">
        <v>1588.04</v>
      </c>
      <c r="I7302" s="0" t="n">
        <v>1.6015</v>
      </c>
      <c r="J7302" s="0" t="n">
        <v>3.52940999999999</v>
      </c>
      <c r="K7302" s="0" t="n">
        <v>255</v>
      </c>
      <c r="L7302" s="0" t="s">
        <v>20</v>
      </c>
      <c r="M7302" s="0" t="n">
        <f aca="false">35.3*G7302</f>
        <v>0.01522856036339</v>
      </c>
      <c r="N7302" s="0" t="n">
        <f aca="false">M7302*1000/365</f>
        <v>0.0417220831873699</v>
      </c>
      <c r="O7302" s="0" t="n">
        <f aca="false">Table1[[#This Row],[Detection frequency 2021]]/100*365</f>
        <v>12.8823465</v>
      </c>
      <c r="P7302" s="0" t="n">
        <f aca="false">Table1[[#This Row],[Flared days/year]]/12</f>
        <v>1.073528875</v>
      </c>
      <c r="Q7302" s="2" t="n">
        <f aca="false">Table1[[#This Row],['#days per month]]-P7358</f>
        <v>0.36616495833333</v>
      </c>
    </row>
    <row r="7303" customFormat="false" ht="15.75" hidden="true" customHeight="false" outlineLevel="0" collapsed="false">
      <c r="A7303" s="0" t="s">
        <v>201</v>
      </c>
      <c r="B7303" s="0" t="s">
        <v>202</v>
      </c>
      <c r="C7303" s="0" t="s">
        <v>7486</v>
      </c>
      <c r="D7303" s="0" t="n">
        <v>7165</v>
      </c>
      <c r="E7303" s="0" t="n">
        <v>30.8186739999999</v>
      </c>
      <c r="F7303" s="0" t="n">
        <v>31.1669789999999</v>
      </c>
      <c r="G7303" s="0" t="n">
        <v>0.0004307435338</v>
      </c>
      <c r="H7303" s="0" t="n">
        <v>1808.98</v>
      </c>
      <c r="I7303" s="0" t="n">
        <v>1.67232999999999</v>
      </c>
      <c r="J7303" s="0" t="n">
        <v>1.40515</v>
      </c>
      <c r="K7303" s="0" t="n">
        <v>427</v>
      </c>
      <c r="L7303" s="0" t="s">
        <v>20</v>
      </c>
      <c r="M7303" s="0" t="n">
        <f aca="false">35.3*G7303</f>
        <v>0.01520524674314</v>
      </c>
      <c r="N7303" s="0" t="n">
        <f aca="false">M7303*1000/365</f>
        <v>0.0416582102551781</v>
      </c>
      <c r="O7303" s="0" t="n">
        <f aca="false">Table1[[#This Row],[Detection frequency 2021]]/100*365</f>
        <v>5.1287975</v>
      </c>
      <c r="P7303" s="0" t="n">
        <f aca="false">Table1[[#This Row],[Flared days/year]]/12</f>
        <v>0.427399791666667</v>
      </c>
      <c r="Q7303" s="2" t="n">
        <f aca="false">Table1[[#This Row],['#days per month]]-P7359</f>
        <v>-0.0761876666666666</v>
      </c>
    </row>
    <row r="7304" customFormat="false" ht="15.75" hidden="true" customHeight="false" outlineLevel="0" collapsed="false">
      <c r="A7304" s="0" t="s">
        <v>161</v>
      </c>
      <c r="B7304" s="0" t="s">
        <v>162</v>
      </c>
      <c r="C7304" s="0" t="s">
        <v>7487</v>
      </c>
      <c r="D7304" s="0" t="n">
        <v>11082</v>
      </c>
      <c r="E7304" s="0" t="n">
        <v>37.629544</v>
      </c>
      <c r="F7304" s="0" t="n">
        <v>109.462578</v>
      </c>
      <c r="G7304" s="0" t="n">
        <v>0.0004306936337</v>
      </c>
      <c r="H7304" s="0" t="n">
        <v>1822.33</v>
      </c>
      <c r="I7304" s="0" t="n">
        <v>1.6015</v>
      </c>
      <c r="J7304" s="0" t="n">
        <v>1.71428999999999</v>
      </c>
      <c r="K7304" s="0" t="n">
        <v>350</v>
      </c>
      <c r="L7304" s="0" t="s">
        <v>20</v>
      </c>
      <c r="M7304" s="0" t="n">
        <f aca="false">35.3*G7304</f>
        <v>0.01520348526961</v>
      </c>
      <c r="N7304" s="0" t="n">
        <f aca="false">M7304*1000/365</f>
        <v>0.0416533843003014</v>
      </c>
      <c r="O7304" s="0" t="n">
        <f aca="false">Table1[[#This Row],[Detection frequency 2021]]/100*365</f>
        <v>6.25715849999996</v>
      </c>
      <c r="P7304" s="0" t="n">
        <f aca="false">Table1[[#This Row],[Flared days/year]]/12</f>
        <v>0.521429874999997</v>
      </c>
      <c r="Q7304" s="2" t="n">
        <f aca="false">Table1[[#This Row],['#days per month]]-P7360</f>
        <v>-0.18593404166667</v>
      </c>
    </row>
    <row r="7305" customFormat="false" ht="15.75" hidden="true" customHeight="false" outlineLevel="0" collapsed="false">
      <c r="A7305" s="0" t="s">
        <v>645</v>
      </c>
      <c r="B7305" s="0" t="s">
        <v>646</v>
      </c>
      <c r="C7305" s="0" t="s">
        <v>7488</v>
      </c>
      <c r="D7305" s="0" t="n">
        <v>2083</v>
      </c>
      <c r="E7305" s="0" t="n">
        <v>31.188598</v>
      </c>
      <c r="F7305" s="0" t="n">
        <v>-103.100545</v>
      </c>
      <c r="G7305" s="0" t="n">
        <v>0.0004302504034</v>
      </c>
      <c r="H7305" s="0" t="n">
        <v>1889.62</v>
      </c>
      <c r="I7305" s="0" t="n">
        <v>1.6015</v>
      </c>
      <c r="J7305" s="0" t="n">
        <v>2.1021</v>
      </c>
      <c r="K7305" s="0" t="n">
        <v>333</v>
      </c>
      <c r="L7305" s="0" t="s">
        <v>20</v>
      </c>
      <c r="M7305" s="0" t="n">
        <f aca="false">35.3*G7305</f>
        <v>0.01518783924002</v>
      </c>
      <c r="N7305" s="0" t="n">
        <f aca="false">M7305*1000/365</f>
        <v>0.0416105184658082</v>
      </c>
      <c r="O7305" s="0" t="n">
        <f aca="false">Table1[[#This Row],[Detection frequency 2021]]/100*365</f>
        <v>7.672665</v>
      </c>
      <c r="P7305" s="0" t="n">
        <f aca="false">Table1[[#This Row],[Flared days/year]]/12</f>
        <v>0.63938875</v>
      </c>
      <c r="Q7305" s="2" t="n">
        <f aca="false">Table1[[#This Row],['#days per month]]-P7361</f>
        <v>0.0892151250000001</v>
      </c>
    </row>
    <row r="7306" customFormat="false" ht="15.75" hidden="false" customHeight="false" outlineLevel="0" collapsed="false">
      <c r="A7306" s="0" t="s">
        <v>240</v>
      </c>
      <c r="B7306" s="0" t="s">
        <v>241</v>
      </c>
      <c r="C7306" s="0" t="s">
        <v>7489</v>
      </c>
      <c r="D7306" s="0" t="n">
        <v>7696</v>
      </c>
      <c r="E7306" s="0" t="n">
        <v>24.395188</v>
      </c>
      <c r="F7306" s="0" t="n">
        <v>48.324315</v>
      </c>
      <c r="G7306" s="0" t="n">
        <v>0.004723836996</v>
      </c>
      <c r="H7306" s="0" t="n">
        <v>1771.78</v>
      </c>
      <c r="I7306" s="0" t="n">
        <v>1.6015</v>
      </c>
      <c r="J7306" s="0" t="n">
        <v>2.06718</v>
      </c>
      <c r="K7306" s="0" t="n">
        <v>387</v>
      </c>
      <c r="L7306" s="0" t="s">
        <v>20</v>
      </c>
      <c r="M7306" s="0" t="n">
        <f aca="false">35.3*G7306</f>
        <v>0.1667514459588</v>
      </c>
      <c r="N7306" s="0" t="n">
        <f aca="false">M7306*1000/365</f>
        <v>0.456853276599452</v>
      </c>
      <c r="O7306" s="0" t="n">
        <f aca="false">Table1[[#This Row],[Detection frequency 2021]]/100*365</f>
        <v>7.545207</v>
      </c>
      <c r="P7306" s="2" t="n">
        <f aca="false">Table1[[#This Row],[Flared days/year]]/12</f>
        <v>0.62876725</v>
      </c>
      <c r="Q7306" s="2"/>
    </row>
    <row r="7307" customFormat="false" ht="15.75" hidden="true" customHeight="false" outlineLevel="0" collapsed="false">
      <c r="A7307" s="0" t="s">
        <v>161</v>
      </c>
      <c r="B7307" s="0" t="s">
        <v>162</v>
      </c>
      <c r="C7307" s="0" t="s">
        <v>7490</v>
      </c>
      <c r="D7307" s="0" t="n">
        <v>9658</v>
      </c>
      <c r="E7307" s="0" t="n">
        <v>40.898669</v>
      </c>
      <c r="F7307" s="0" t="n">
        <v>82.948331</v>
      </c>
      <c r="G7307" s="0" t="n">
        <v>0.0004290263833</v>
      </c>
      <c r="H7307" s="0" t="n">
        <v>1551.75</v>
      </c>
      <c r="I7307" s="0" t="n">
        <v>1.6015</v>
      </c>
      <c r="J7307" s="0" t="n">
        <v>4.04984</v>
      </c>
      <c r="K7307" s="0" t="n">
        <v>321</v>
      </c>
      <c r="L7307" s="0" t="s">
        <v>20</v>
      </c>
      <c r="M7307" s="0" t="n">
        <f aca="false">35.3*G7307</f>
        <v>0.01514463133049</v>
      </c>
      <c r="N7307" s="0" t="n">
        <f aca="false">M7307*1000/365</f>
        <v>0.0414921406314795</v>
      </c>
      <c r="O7307" s="0" t="n">
        <f aca="false">Table1[[#This Row],[Detection frequency 2021]]/100*365</f>
        <v>14.781916</v>
      </c>
      <c r="P7307" s="0" t="n">
        <f aca="false">Table1[[#This Row],[Flared days/year]]/12</f>
        <v>1.23182633333333</v>
      </c>
      <c r="Q7307" s="2" t="n">
        <f aca="false">Table1[[#This Row],['#days per month]]-P7363</f>
        <v>0.580039750000003</v>
      </c>
    </row>
    <row r="7308" customFormat="false" ht="15.75" hidden="true" customHeight="false" outlineLevel="0" collapsed="false">
      <c r="A7308" s="0" t="s">
        <v>598</v>
      </c>
      <c r="B7308" s="0" t="s">
        <v>599</v>
      </c>
      <c r="C7308" s="0" t="s">
        <v>7491</v>
      </c>
      <c r="D7308" s="0" t="n">
        <v>243</v>
      </c>
      <c r="E7308" s="0" t="n">
        <v>54.179074</v>
      </c>
      <c r="F7308" s="0" t="n">
        <v>-116.683517</v>
      </c>
      <c r="G7308" s="0" t="n">
        <v>0.0004285567353</v>
      </c>
      <c r="H7308" s="0" t="n">
        <v>1871.53</v>
      </c>
      <c r="I7308" s="0" t="n">
        <v>2.52705999999999</v>
      </c>
      <c r="J7308" s="0" t="n">
        <v>3.63636</v>
      </c>
      <c r="K7308" s="0" t="n">
        <v>275</v>
      </c>
      <c r="L7308" s="0" t="s">
        <v>20</v>
      </c>
      <c r="M7308" s="0" t="n">
        <f aca="false">35.3*G7308</f>
        <v>0.01512805275609</v>
      </c>
      <c r="N7308" s="0" t="n">
        <f aca="false">M7308*1000/365</f>
        <v>0.0414467198796986</v>
      </c>
      <c r="O7308" s="0" t="n">
        <f aca="false">Table1[[#This Row],[Detection frequency 2021]]/100*365</f>
        <v>13.272714</v>
      </c>
      <c r="P7308" s="0" t="n">
        <f aca="false">Table1[[#This Row],[Flared days/year]]/12</f>
        <v>1.1060595</v>
      </c>
      <c r="Q7308" s="2" t="n">
        <f aca="false">Table1[[#This Row],['#days per month]]-P7364</f>
        <v>0.0643920833333334</v>
      </c>
    </row>
    <row r="7309" customFormat="false" ht="15.75" hidden="true" customHeight="false" outlineLevel="0" collapsed="false">
      <c r="A7309" s="0" t="s">
        <v>645</v>
      </c>
      <c r="B7309" s="0" t="s">
        <v>646</v>
      </c>
      <c r="C7309" s="0" t="s">
        <v>7492</v>
      </c>
      <c r="D7309" s="0" t="n">
        <v>3149</v>
      </c>
      <c r="E7309" s="0" t="n">
        <v>28.8058409999999</v>
      </c>
      <c r="F7309" s="0" t="n">
        <v>-98.050534</v>
      </c>
      <c r="G7309" s="0" t="n">
        <v>0.0004280636049</v>
      </c>
      <c r="H7309" s="0" t="n">
        <v>1947.39</v>
      </c>
      <c r="I7309" s="0" t="n">
        <v>1.90878</v>
      </c>
      <c r="J7309" s="0" t="n">
        <v>3.08642</v>
      </c>
      <c r="K7309" s="0" t="n">
        <v>324</v>
      </c>
      <c r="L7309" s="0" t="s">
        <v>20</v>
      </c>
      <c r="M7309" s="0" t="n">
        <f aca="false">35.3*G7309</f>
        <v>0.01511064525297</v>
      </c>
      <c r="N7309" s="0" t="n">
        <f aca="false">M7309*1000/365</f>
        <v>0.0413990280903288</v>
      </c>
      <c r="O7309" s="0" t="n">
        <f aca="false">Table1[[#This Row],[Detection frequency 2021]]/100*365</f>
        <v>11.265433</v>
      </c>
      <c r="P7309" s="0" t="n">
        <f aca="false">Table1[[#This Row],[Flared days/year]]/12</f>
        <v>0.938786083333333</v>
      </c>
      <c r="Q7309" s="2" t="n">
        <f aca="false">Table1[[#This Row],['#days per month]]-P7365</f>
        <v>0.574516083333333</v>
      </c>
    </row>
    <row r="7310" customFormat="false" ht="15.75" hidden="true" customHeight="false" outlineLevel="0" collapsed="false">
      <c r="A7310" s="0" t="s">
        <v>606</v>
      </c>
      <c r="B7310" s="0" t="s">
        <v>607</v>
      </c>
      <c r="C7310" s="0" t="s">
        <v>7493</v>
      </c>
      <c r="D7310" s="0" t="n">
        <v>4905</v>
      </c>
      <c r="E7310" s="0" t="n">
        <v>-22.254134</v>
      </c>
      <c r="F7310" s="0" t="n">
        <v>-40.329546</v>
      </c>
      <c r="G7310" s="0" t="n">
        <v>0.0004275411215</v>
      </c>
      <c r="H7310" s="0" t="n">
        <v>1852.18</v>
      </c>
      <c r="I7310" s="0" t="n">
        <v>1.6015</v>
      </c>
      <c r="J7310" s="0" t="n">
        <v>1.96078</v>
      </c>
      <c r="K7310" s="0" t="n">
        <v>204</v>
      </c>
      <c r="L7310" s="0" t="s">
        <v>20</v>
      </c>
      <c r="M7310" s="0" t="n">
        <f aca="false">35.3*G7310</f>
        <v>0.01509220158895</v>
      </c>
      <c r="N7310" s="0" t="n">
        <f aca="false">M7310*1000/365</f>
        <v>0.0413484975039726</v>
      </c>
      <c r="O7310" s="0" t="n">
        <f aca="false">Table1[[#This Row],[Detection frequency 2021]]/100*365</f>
        <v>7.156847</v>
      </c>
      <c r="P7310" s="0" t="n">
        <f aca="false">Table1[[#This Row],[Flared days/year]]/12</f>
        <v>0.596403916666667</v>
      </c>
      <c r="Q7310" s="2" t="n">
        <f aca="false">Table1[[#This Row],['#days per month]]-P7366</f>
        <v>-0.00392374999999701</v>
      </c>
    </row>
    <row r="7311" customFormat="false" ht="15.75" hidden="true" customHeight="false" outlineLevel="0" collapsed="false">
      <c r="A7311" s="0" t="s">
        <v>161</v>
      </c>
      <c r="B7311" s="0" t="s">
        <v>162</v>
      </c>
      <c r="C7311" s="0" t="s">
        <v>7494</v>
      </c>
      <c r="D7311" s="0" t="n">
        <v>12184</v>
      </c>
      <c r="E7311" s="0" t="n">
        <v>44.17879</v>
      </c>
      <c r="F7311" s="0" t="n">
        <v>123.929318999999</v>
      </c>
      <c r="G7311" s="0" t="n">
        <v>0.000426657596199999</v>
      </c>
      <c r="H7311" s="0" t="n">
        <v>1709.18</v>
      </c>
      <c r="I7311" s="0" t="n">
        <v>1.6015</v>
      </c>
      <c r="J7311" s="0" t="n">
        <v>1.54639</v>
      </c>
      <c r="K7311" s="0" t="n">
        <v>388</v>
      </c>
      <c r="L7311" s="0" t="s">
        <v>20</v>
      </c>
      <c r="M7311" s="0" t="n">
        <f aca="false">35.3*G7311</f>
        <v>0.01506101314586</v>
      </c>
      <c r="N7311" s="0" t="n">
        <f aca="false">M7311*1000/365</f>
        <v>0.0412630497146848</v>
      </c>
      <c r="O7311" s="0" t="n">
        <f aca="false">Table1[[#This Row],[Detection frequency 2021]]/100*365</f>
        <v>5.6443235</v>
      </c>
      <c r="P7311" s="0" t="n">
        <f aca="false">Table1[[#This Row],[Flared days/year]]/12</f>
        <v>0.470360291666667</v>
      </c>
      <c r="Q7311" s="2" t="n">
        <f aca="false">Table1[[#This Row],['#days per month]]-P7367</f>
        <v>-0.303880749999997</v>
      </c>
    </row>
    <row r="7312" customFormat="false" ht="15.75" hidden="true" customHeight="false" outlineLevel="0" collapsed="false">
      <c r="A7312" s="0" t="s">
        <v>563</v>
      </c>
      <c r="B7312" s="0" t="s">
        <v>564</v>
      </c>
      <c r="C7312" s="0" t="s">
        <v>7495</v>
      </c>
      <c r="D7312" s="0" t="n">
        <v>4468</v>
      </c>
      <c r="E7312" s="0" t="n">
        <v>-0.387968</v>
      </c>
      <c r="F7312" s="0" t="n">
        <v>-76.888565</v>
      </c>
      <c r="G7312" s="0" t="n">
        <v>0.0004266018255</v>
      </c>
      <c r="H7312" s="0" t="n">
        <v>1993.46</v>
      </c>
      <c r="I7312" s="0" t="n">
        <v>1.6015</v>
      </c>
      <c r="J7312" s="0" t="n">
        <v>3.7037</v>
      </c>
      <c r="K7312" s="0" t="n">
        <v>54</v>
      </c>
      <c r="L7312" s="0" t="s">
        <v>20</v>
      </c>
      <c r="M7312" s="0" t="n">
        <f aca="false">35.3*G7312</f>
        <v>0.01505904444015</v>
      </c>
      <c r="N7312" s="0" t="n">
        <f aca="false">M7312*1000/365</f>
        <v>0.041257656000411</v>
      </c>
      <c r="O7312" s="0" t="n">
        <f aca="false">Table1[[#This Row],[Detection frequency 2021]]/100*365</f>
        <v>13.518505</v>
      </c>
      <c r="P7312" s="0" t="n">
        <f aca="false">Table1[[#This Row],[Flared days/year]]/12</f>
        <v>1.12654208333333</v>
      </c>
      <c r="Q7312" s="2" t="n">
        <f aca="false">Table1[[#This Row],['#days per month]]-P7368</f>
        <v>0.109569958333333</v>
      </c>
    </row>
    <row r="7313" customFormat="false" ht="15.75" hidden="true" customHeight="false" outlineLevel="0" collapsed="false">
      <c r="A7313" s="0" t="s">
        <v>221</v>
      </c>
      <c r="B7313" s="0" t="s">
        <v>222</v>
      </c>
      <c r="C7313" s="0" t="s">
        <v>7496</v>
      </c>
      <c r="D7313" s="0" t="n">
        <v>9995</v>
      </c>
      <c r="E7313" s="0" t="n">
        <v>27.137999</v>
      </c>
      <c r="F7313" s="0" t="n">
        <v>69.75079</v>
      </c>
      <c r="G7313" s="0" t="n">
        <v>0.0004264756076</v>
      </c>
      <c r="H7313" s="0" t="n">
        <v>1827.5</v>
      </c>
      <c r="I7313" s="0" t="n">
        <v>1.6015</v>
      </c>
      <c r="J7313" s="0" t="n">
        <v>1.31234</v>
      </c>
      <c r="K7313" s="0" t="n">
        <v>381</v>
      </c>
      <c r="L7313" s="0" t="s">
        <v>20</v>
      </c>
      <c r="M7313" s="0" t="n">
        <f aca="false">35.3*G7313</f>
        <v>0.01505458894828</v>
      </c>
      <c r="N7313" s="0" t="n">
        <f aca="false">M7313*1000/365</f>
        <v>0.0412454491733699</v>
      </c>
      <c r="O7313" s="0" t="n">
        <f aca="false">Table1[[#This Row],[Detection frequency 2021]]/100*365</f>
        <v>4.790041</v>
      </c>
      <c r="P7313" s="0" t="n">
        <f aca="false">Table1[[#This Row],[Flared days/year]]/12</f>
        <v>0.399170083333333</v>
      </c>
      <c r="Q7313" s="2" t="n">
        <f aca="false">Table1[[#This Row],['#days per month]]-P7369</f>
        <v>-0.856974375</v>
      </c>
    </row>
    <row r="7314" customFormat="false" ht="15.75" hidden="true" customHeight="false" outlineLevel="0" collapsed="false">
      <c r="A7314" s="0" t="s">
        <v>598</v>
      </c>
      <c r="B7314" s="0" t="s">
        <v>599</v>
      </c>
      <c r="C7314" s="0" t="s">
        <v>7497</v>
      </c>
      <c r="D7314" s="0" t="n">
        <v>90</v>
      </c>
      <c r="E7314" s="0" t="n">
        <v>55.449513</v>
      </c>
      <c r="F7314" s="0" t="n">
        <v>-120.028826</v>
      </c>
      <c r="G7314" s="0" t="n">
        <v>0.0004262730719</v>
      </c>
      <c r="H7314" s="0" t="n">
        <v>1815.16</v>
      </c>
      <c r="I7314" s="0" t="n">
        <v>1.6015</v>
      </c>
      <c r="J7314" s="0" t="n">
        <v>2.88809</v>
      </c>
      <c r="K7314" s="0" t="n">
        <v>277</v>
      </c>
      <c r="L7314" s="0" t="s">
        <v>20</v>
      </c>
      <c r="M7314" s="0" t="n">
        <f aca="false">35.3*G7314</f>
        <v>0.01504743943807</v>
      </c>
      <c r="N7314" s="0" t="n">
        <f aca="false">M7314*1000/365</f>
        <v>0.0412258614741644</v>
      </c>
      <c r="O7314" s="0" t="n">
        <f aca="false">Table1[[#This Row],[Detection frequency 2021]]/100*365</f>
        <v>10.5415285</v>
      </c>
      <c r="P7314" s="0" t="n">
        <f aca="false">Table1[[#This Row],[Flared days/year]]/12</f>
        <v>0.878460708333333</v>
      </c>
      <c r="Q7314" s="2" t="n">
        <f aca="false">Table1[[#This Row],['#days per month]]-P7370</f>
        <v>0.479552208333333</v>
      </c>
    </row>
    <row r="7315" customFormat="false" ht="15.75" hidden="true" customHeight="false" outlineLevel="0" collapsed="false">
      <c r="A7315" s="0" t="s">
        <v>645</v>
      </c>
      <c r="B7315" s="0" t="s">
        <v>646</v>
      </c>
      <c r="C7315" s="0" t="s">
        <v>7498</v>
      </c>
      <c r="D7315" s="0" t="n">
        <v>2455</v>
      </c>
      <c r="E7315" s="0" t="n">
        <v>31.389633</v>
      </c>
      <c r="F7315" s="0" t="n">
        <v>-101.897207999999</v>
      </c>
      <c r="G7315" s="0" t="n">
        <v>0.0004257975533</v>
      </c>
      <c r="H7315" s="0" t="n">
        <v>1877.57</v>
      </c>
      <c r="I7315" s="0" t="n">
        <v>1.66182</v>
      </c>
      <c r="J7315" s="0" t="n">
        <v>1.72414</v>
      </c>
      <c r="K7315" s="0" t="n">
        <v>348</v>
      </c>
      <c r="L7315" s="0" t="s">
        <v>20</v>
      </c>
      <c r="M7315" s="0" t="n">
        <f aca="false">35.3*G7315</f>
        <v>0.01503065363149</v>
      </c>
      <c r="N7315" s="0" t="n">
        <f aca="false">M7315*1000/365</f>
        <v>0.0411798729629863</v>
      </c>
      <c r="O7315" s="0" t="n">
        <f aca="false">Table1[[#This Row],[Detection frequency 2021]]/100*365</f>
        <v>6.293111</v>
      </c>
      <c r="P7315" s="0" t="n">
        <f aca="false">Table1[[#This Row],[Flared days/year]]/12</f>
        <v>0.524425916666667</v>
      </c>
      <c r="Q7315" s="2" t="n">
        <f aca="false">Table1[[#This Row],['#days per month]]-P7371</f>
        <v>0.157959833333333</v>
      </c>
    </row>
    <row r="7316" customFormat="false" ht="15.75" hidden="true" customHeight="false" outlineLevel="0" collapsed="false">
      <c r="A7316" s="0" t="s">
        <v>645</v>
      </c>
      <c r="B7316" s="0" t="s">
        <v>646</v>
      </c>
      <c r="C7316" s="0" t="s">
        <v>7499</v>
      </c>
      <c r="D7316" s="0" t="n">
        <v>2027</v>
      </c>
      <c r="E7316" s="0" t="n">
        <v>31.684758</v>
      </c>
      <c r="F7316" s="0" t="n">
        <v>-103.271164</v>
      </c>
      <c r="G7316" s="0" t="n">
        <v>0.0004257505885</v>
      </c>
      <c r="H7316" s="0" t="n">
        <v>1832.31</v>
      </c>
      <c r="I7316" s="0" t="n">
        <v>1.6015</v>
      </c>
      <c r="J7316" s="0" t="n">
        <v>3.46820999999999</v>
      </c>
      <c r="K7316" s="0" t="n">
        <v>346</v>
      </c>
      <c r="L7316" s="0" t="s">
        <v>20</v>
      </c>
      <c r="M7316" s="0" t="n">
        <f aca="false">35.3*G7316</f>
        <v>0.01502899577405</v>
      </c>
      <c r="N7316" s="0" t="n">
        <f aca="false">M7316*1000/365</f>
        <v>0.0411753308878082</v>
      </c>
      <c r="O7316" s="0" t="n">
        <f aca="false">Table1[[#This Row],[Detection frequency 2021]]/100*365</f>
        <v>12.6589665</v>
      </c>
      <c r="P7316" s="0" t="n">
        <f aca="false">Table1[[#This Row],[Flared days/year]]/12</f>
        <v>1.054913875</v>
      </c>
      <c r="Q7316" s="2" t="n">
        <f aca="false">Table1[[#This Row],['#days per month]]-P7372</f>
        <v>-0.0786270833333334</v>
      </c>
    </row>
    <row r="7317" customFormat="false" ht="15.75" hidden="true" customHeight="false" outlineLevel="0" collapsed="false">
      <c r="A7317" s="0" t="s">
        <v>645</v>
      </c>
      <c r="B7317" s="0" t="s">
        <v>646</v>
      </c>
      <c r="C7317" s="0" t="s">
        <v>7500</v>
      </c>
      <c r="D7317" s="0" t="n">
        <v>693</v>
      </c>
      <c r="E7317" s="0" t="n">
        <v>48.053746</v>
      </c>
      <c r="F7317" s="0" t="n">
        <v>-103.005310999999</v>
      </c>
      <c r="G7317" s="0" t="n">
        <v>0.0004256948178</v>
      </c>
      <c r="H7317" s="0" t="n">
        <v>1861.01</v>
      </c>
      <c r="I7317" s="0" t="n">
        <v>1.53967</v>
      </c>
      <c r="J7317" s="0" t="n">
        <v>2.95858</v>
      </c>
      <c r="K7317" s="0" t="n">
        <v>338</v>
      </c>
      <c r="L7317" s="0" t="s">
        <v>20</v>
      </c>
      <c r="M7317" s="0" t="n">
        <f aca="false">35.3*G7317</f>
        <v>0.01502702706834</v>
      </c>
      <c r="N7317" s="0" t="n">
        <f aca="false">M7317*1000/365</f>
        <v>0.0411699371735342</v>
      </c>
      <c r="O7317" s="0" t="n">
        <f aca="false">Table1[[#This Row],[Detection frequency 2021]]/100*365</f>
        <v>10.798817</v>
      </c>
      <c r="P7317" s="0" t="n">
        <f aca="false">Table1[[#This Row],[Flared days/year]]/12</f>
        <v>0.899901416666667</v>
      </c>
      <c r="Q7317" s="2" t="n">
        <f aca="false">Table1[[#This Row],['#days per month]]-P7373</f>
        <v>-0.00805737499999992</v>
      </c>
    </row>
    <row r="7318" customFormat="false" ht="15.75" hidden="true" customHeight="false" outlineLevel="0" collapsed="false">
      <c r="A7318" s="0" t="s">
        <v>24</v>
      </c>
      <c r="B7318" s="0" t="s">
        <v>25</v>
      </c>
      <c r="C7318" s="0" t="s">
        <v>7501</v>
      </c>
      <c r="D7318" s="0" t="n">
        <v>9010</v>
      </c>
      <c r="E7318" s="0" t="n">
        <v>64.908874</v>
      </c>
      <c r="F7318" s="0" t="n">
        <v>75.578787</v>
      </c>
      <c r="G7318" s="0" t="n">
        <v>0.0004256126294</v>
      </c>
      <c r="H7318" s="0" t="n">
        <v>1784.5</v>
      </c>
      <c r="I7318" s="0" t="n">
        <v>1.6015</v>
      </c>
      <c r="J7318" s="0" t="n">
        <v>4.96894</v>
      </c>
      <c r="K7318" s="0" t="n">
        <v>322</v>
      </c>
      <c r="L7318" s="0" t="s">
        <v>20</v>
      </c>
      <c r="M7318" s="0" t="n">
        <f aca="false">35.3*G7318</f>
        <v>0.01502412581782</v>
      </c>
      <c r="N7318" s="0" t="n">
        <f aca="false">M7318*1000/365</f>
        <v>0.0411619885419726</v>
      </c>
      <c r="O7318" s="0" t="n">
        <f aca="false">Table1[[#This Row],[Detection frequency 2021]]/100*365</f>
        <v>18.136631</v>
      </c>
      <c r="P7318" s="0" t="n">
        <f aca="false">Table1[[#This Row],[Flared days/year]]/12</f>
        <v>1.51138591666667</v>
      </c>
      <c r="Q7318" s="2" t="n">
        <f aca="false">Table1[[#This Row],['#days per month]]-P7374</f>
        <v>1.0361255</v>
      </c>
    </row>
    <row r="7319" customFormat="false" ht="15.75" hidden="true" customHeight="false" outlineLevel="0" collapsed="false">
      <c r="A7319" s="0" t="s">
        <v>24</v>
      </c>
      <c r="B7319" s="0" t="s">
        <v>25</v>
      </c>
      <c r="C7319" s="0" t="s">
        <v>7502</v>
      </c>
      <c r="D7319" s="0" t="n">
        <v>8992</v>
      </c>
      <c r="E7319" s="0" t="n">
        <v>67.970627</v>
      </c>
      <c r="F7319" s="0" t="n">
        <v>75.49987</v>
      </c>
      <c r="G7319" s="0" t="n">
        <v>0.0004254629291</v>
      </c>
      <c r="H7319" s="0" t="n">
        <v>1439.44</v>
      </c>
      <c r="I7319" s="0" t="n">
        <v>1.6015</v>
      </c>
      <c r="J7319" s="0" t="n">
        <v>0.704225</v>
      </c>
      <c r="K7319" s="0" t="n">
        <v>426</v>
      </c>
      <c r="L7319" s="0" t="s">
        <v>218</v>
      </c>
      <c r="M7319" s="0" t="n">
        <f aca="false">35.3*G7319</f>
        <v>0.01501884139723</v>
      </c>
      <c r="N7319" s="0" t="n">
        <f aca="false">M7319*1000/365</f>
        <v>0.0411475106773425</v>
      </c>
      <c r="O7319" s="0" t="n">
        <f aca="false">Table1[[#This Row],[Detection frequency 2021]]/100*365</f>
        <v>2.57042125</v>
      </c>
      <c r="P7319" s="0" t="n">
        <f aca="false">Table1[[#This Row],[Flared days/year]]/12</f>
        <v>0.214201770833333</v>
      </c>
      <c r="Q7319" s="2" t="n">
        <f aca="false">Table1[[#This Row],['#days per month]]-P7375</f>
        <v>-0.241138770833333</v>
      </c>
    </row>
    <row r="7320" customFormat="false" ht="15.75" hidden="true" customHeight="false" outlineLevel="0" collapsed="false">
      <c r="A7320" s="0" t="s">
        <v>732</v>
      </c>
      <c r="B7320" s="0" t="s">
        <v>733</v>
      </c>
      <c r="C7320" s="0" t="s">
        <v>7503</v>
      </c>
      <c r="D7320" s="0" t="n">
        <v>4161</v>
      </c>
      <c r="E7320" s="0" t="n">
        <v>7.166625</v>
      </c>
      <c r="F7320" s="0" t="n">
        <v>-73.837307</v>
      </c>
      <c r="G7320" s="0" t="n">
        <v>0.000425436511399999</v>
      </c>
      <c r="H7320" s="0" t="n">
        <v>1800.25</v>
      </c>
      <c r="I7320" s="0" t="n">
        <v>1.6015</v>
      </c>
      <c r="J7320" s="0" t="n">
        <v>3.07692</v>
      </c>
      <c r="K7320" s="0" t="n">
        <v>65</v>
      </c>
      <c r="L7320" s="0" t="s">
        <v>20</v>
      </c>
      <c r="M7320" s="0" t="n">
        <f aca="false">35.3*G7320</f>
        <v>0.01501790885242</v>
      </c>
      <c r="N7320" s="0" t="n">
        <f aca="false">M7320*1000/365</f>
        <v>0.0411449557600547</v>
      </c>
      <c r="O7320" s="0" t="n">
        <f aca="false">Table1[[#This Row],[Detection frequency 2021]]/100*365</f>
        <v>11.230758</v>
      </c>
      <c r="P7320" s="0" t="n">
        <f aca="false">Table1[[#This Row],[Flared days/year]]/12</f>
        <v>0.9358965</v>
      </c>
      <c r="Q7320" s="2" t="n">
        <f aca="false">Table1[[#This Row],['#days per month]]-P7376</f>
        <v>-0.119017374999997</v>
      </c>
    </row>
    <row r="7321" customFormat="false" ht="15.75" hidden="true" customHeight="false" outlineLevel="0" collapsed="false">
      <c r="A7321" s="0" t="s">
        <v>598</v>
      </c>
      <c r="B7321" s="0" t="s">
        <v>599</v>
      </c>
      <c r="C7321" s="0" t="s">
        <v>7504</v>
      </c>
      <c r="D7321" s="0" t="n">
        <v>52</v>
      </c>
      <c r="E7321" s="0" t="n">
        <v>56.839399</v>
      </c>
      <c r="F7321" s="0" t="n">
        <v>-122.039944999999</v>
      </c>
      <c r="G7321" s="0" t="n">
        <v>0.0004253308406</v>
      </c>
      <c r="H7321" s="0" t="n">
        <v>1732.48</v>
      </c>
      <c r="I7321" s="0" t="n">
        <v>1.6015</v>
      </c>
      <c r="J7321" s="0" t="n">
        <v>1.31148</v>
      </c>
      <c r="K7321" s="0" t="n">
        <v>305</v>
      </c>
      <c r="L7321" s="0" t="s">
        <v>20</v>
      </c>
      <c r="M7321" s="0" t="n">
        <f aca="false">35.3*G7321</f>
        <v>0.01501417867318</v>
      </c>
      <c r="N7321" s="0" t="n">
        <f aca="false">M7321*1000/365</f>
        <v>0.0411347360909041</v>
      </c>
      <c r="O7321" s="0" t="n">
        <f aca="false">Table1[[#This Row],[Detection frequency 2021]]/100*365</f>
        <v>4.786902</v>
      </c>
      <c r="P7321" s="0" t="n">
        <f aca="false">Table1[[#This Row],[Flared days/year]]/12</f>
        <v>0.3989085</v>
      </c>
      <c r="Q7321" s="2" t="n">
        <f aca="false">Table1[[#This Row],['#days per month]]-P7377</f>
        <v>-0.229536333333333</v>
      </c>
    </row>
    <row r="7322" customFormat="false" ht="15.75" hidden="true" customHeight="false" outlineLevel="0" collapsed="false">
      <c r="A7322" s="0" t="s">
        <v>645</v>
      </c>
      <c r="B7322" s="0" t="s">
        <v>646</v>
      </c>
      <c r="C7322" s="0" t="s">
        <v>7505</v>
      </c>
      <c r="D7322" s="0" t="n">
        <v>802</v>
      </c>
      <c r="E7322" s="0" t="n">
        <v>47.541744</v>
      </c>
      <c r="F7322" s="0" t="n">
        <v>-102.872835999999</v>
      </c>
      <c r="G7322" s="0" t="n">
        <v>0.000425278005199999</v>
      </c>
      <c r="H7322" s="0" t="n">
        <v>1934.13</v>
      </c>
      <c r="I7322" s="0" t="n">
        <v>1.77883</v>
      </c>
      <c r="J7322" s="0" t="n">
        <v>2</v>
      </c>
      <c r="K7322" s="0" t="n">
        <v>350</v>
      </c>
      <c r="L7322" s="0" t="s">
        <v>20</v>
      </c>
      <c r="M7322" s="0" t="n">
        <f aca="false">35.3*G7322</f>
        <v>0.01501231358356</v>
      </c>
      <c r="N7322" s="0" t="n">
        <f aca="false">M7322*1000/365</f>
        <v>0.0411296262563287</v>
      </c>
      <c r="O7322" s="0" t="n">
        <f aca="false">Table1[[#This Row],[Detection frequency 2021]]/100*365</f>
        <v>7.3</v>
      </c>
      <c r="P7322" s="0" t="n">
        <f aca="false">Table1[[#This Row],[Flared days/year]]/12</f>
        <v>0.608333333333333</v>
      </c>
      <c r="Q7322" s="2" t="n">
        <f aca="false">Table1[[#This Row],['#days per month]]-P7378</f>
        <v>0.352012995833333</v>
      </c>
    </row>
    <row r="7323" customFormat="false" ht="15.75" hidden="true" customHeight="false" outlineLevel="0" collapsed="false">
      <c r="A7323" s="0" t="s">
        <v>598</v>
      </c>
      <c r="B7323" s="0" t="s">
        <v>599</v>
      </c>
      <c r="C7323" s="0" t="s">
        <v>7506</v>
      </c>
      <c r="D7323" s="0" t="n">
        <v>344</v>
      </c>
      <c r="E7323" s="0" t="n">
        <v>57.4007449999999</v>
      </c>
      <c r="F7323" s="0" t="n">
        <v>-111.09081</v>
      </c>
      <c r="G7323" s="0" t="n">
        <v>0.0004250872107</v>
      </c>
      <c r="H7323" s="0" t="n">
        <v>1802</v>
      </c>
      <c r="I7323" s="0" t="n">
        <v>1.6015</v>
      </c>
      <c r="J7323" s="0" t="n">
        <v>1.57233</v>
      </c>
      <c r="K7323" s="0" t="n">
        <v>318</v>
      </c>
      <c r="L7323" s="0" t="s">
        <v>20</v>
      </c>
      <c r="M7323" s="0" t="n">
        <f aca="false">35.3*G7323</f>
        <v>0.01500557853771</v>
      </c>
      <c r="N7323" s="0" t="n">
        <f aca="false">M7323*1000/365</f>
        <v>0.0411111740759178</v>
      </c>
      <c r="O7323" s="0" t="n">
        <f aca="false">Table1[[#This Row],[Detection frequency 2021]]/100*365</f>
        <v>5.7390045</v>
      </c>
      <c r="P7323" s="0" t="n">
        <f aca="false">Table1[[#This Row],[Flared days/year]]/12</f>
        <v>0.478250375</v>
      </c>
      <c r="Q7323" s="2" t="n">
        <f aca="false">Table1[[#This Row],['#days per month]]-P7379</f>
        <v>-0.346296791666667</v>
      </c>
    </row>
    <row r="7324" customFormat="false" ht="15.75" hidden="true" customHeight="false" outlineLevel="0" collapsed="false">
      <c r="A7324" s="0" t="s">
        <v>645</v>
      </c>
      <c r="B7324" s="0" t="s">
        <v>646</v>
      </c>
      <c r="C7324" s="0" t="s">
        <v>7507</v>
      </c>
      <c r="D7324" s="0" t="n">
        <v>3299</v>
      </c>
      <c r="E7324" s="0" t="n">
        <v>29.131976</v>
      </c>
      <c r="F7324" s="0" t="n">
        <v>-97.590531</v>
      </c>
      <c r="G7324" s="0" t="n">
        <v>0.0004248876103</v>
      </c>
      <c r="H7324" s="0" t="n">
        <v>1874.11</v>
      </c>
      <c r="I7324" s="0" t="n">
        <v>1.85494</v>
      </c>
      <c r="J7324" s="0" t="n">
        <v>4.36136999999999</v>
      </c>
      <c r="K7324" s="0" t="n">
        <v>321</v>
      </c>
      <c r="L7324" s="0" t="s">
        <v>20</v>
      </c>
      <c r="M7324" s="0" t="n">
        <f aca="false">35.3*G7324</f>
        <v>0.01499853264359</v>
      </c>
      <c r="N7324" s="0" t="n">
        <f aca="false">M7324*1000/365</f>
        <v>0.041091870256411</v>
      </c>
      <c r="O7324" s="0" t="n">
        <f aca="false">Table1[[#This Row],[Detection frequency 2021]]/100*365</f>
        <v>15.9190005</v>
      </c>
      <c r="P7324" s="0" t="n">
        <f aca="false">Table1[[#This Row],[Flared days/year]]/12</f>
        <v>1.326583375</v>
      </c>
      <c r="Q7324" s="2" t="n">
        <f aca="false">Table1[[#This Row],['#days per month]]-P7380</f>
        <v>0.899682416666663</v>
      </c>
    </row>
    <row r="7325" customFormat="false" ht="15.75" hidden="true" customHeight="false" outlineLevel="0" collapsed="false">
      <c r="A7325" s="0" t="s">
        <v>440</v>
      </c>
      <c r="B7325" s="0" t="s">
        <v>441</v>
      </c>
      <c r="C7325" s="0" t="s">
        <v>7508</v>
      </c>
      <c r="D7325" s="0" t="n">
        <v>11750</v>
      </c>
      <c r="E7325" s="0" t="n">
        <v>9.792466</v>
      </c>
      <c r="F7325" s="0" t="n">
        <v>108.010062</v>
      </c>
      <c r="G7325" s="0" t="n">
        <v>0.000424708557</v>
      </c>
      <c r="H7325" s="0" t="n">
        <v>1848.87</v>
      </c>
      <c r="I7325" s="0" t="n">
        <v>1.6015</v>
      </c>
      <c r="J7325" s="0" t="n">
        <v>4.42478</v>
      </c>
      <c r="K7325" s="0" t="n">
        <v>113</v>
      </c>
      <c r="L7325" s="0" t="s">
        <v>20</v>
      </c>
      <c r="M7325" s="0" t="n">
        <f aca="false">35.3*G7325</f>
        <v>0.0149922120621</v>
      </c>
      <c r="N7325" s="0" t="n">
        <f aca="false">M7325*1000/365</f>
        <v>0.0410745535947945</v>
      </c>
      <c r="O7325" s="0" t="n">
        <f aca="false">Table1[[#This Row],[Detection frequency 2021]]/100*365</f>
        <v>16.150447</v>
      </c>
      <c r="P7325" s="0" t="n">
        <f aca="false">Table1[[#This Row],[Flared days/year]]/12</f>
        <v>1.34587058333333</v>
      </c>
      <c r="Q7325" s="2" t="n">
        <f aca="false">Table1[[#This Row],['#days per month]]-P7381</f>
        <v>0.231708083333333</v>
      </c>
    </row>
    <row r="7326" customFormat="false" ht="15.75" hidden="true" customHeight="false" outlineLevel="0" collapsed="false">
      <c r="A7326" s="0" t="s">
        <v>645</v>
      </c>
      <c r="B7326" s="0" t="s">
        <v>646</v>
      </c>
      <c r="C7326" s="0" t="s">
        <v>7509</v>
      </c>
      <c r="D7326" s="0" t="n">
        <v>1404</v>
      </c>
      <c r="E7326" s="0" t="n">
        <v>32.150444</v>
      </c>
      <c r="F7326" s="0" t="n">
        <v>-103.96959</v>
      </c>
      <c r="G7326" s="0" t="n">
        <v>0.0004246850746</v>
      </c>
      <c r="H7326" s="0" t="n">
        <v>1852.13</v>
      </c>
      <c r="I7326" s="0" t="n">
        <v>1.6015</v>
      </c>
      <c r="J7326" s="0" t="n">
        <v>1.82371</v>
      </c>
      <c r="K7326" s="0" t="n">
        <v>329</v>
      </c>
      <c r="L7326" s="0" t="s">
        <v>20</v>
      </c>
      <c r="M7326" s="0" t="n">
        <f aca="false">35.3*G7326</f>
        <v>0.01499138313338</v>
      </c>
      <c r="N7326" s="0" t="n">
        <f aca="false">M7326*1000/365</f>
        <v>0.0410722825572055</v>
      </c>
      <c r="O7326" s="0" t="n">
        <f aca="false">Table1[[#This Row],[Detection frequency 2021]]/100*365</f>
        <v>6.6565415</v>
      </c>
      <c r="P7326" s="0" t="n">
        <f aca="false">Table1[[#This Row],[Flared days/year]]/12</f>
        <v>0.554711791666666</v>
      </c>
      <c r="Q7326" s="2" t="n">
        <f aca="false">Table1[[#This Row],['#days per month]]-P7382</f>
        <v>-0.165208125</v>
      </c>
    </row>
    <row r="7327" customFormat="false" ht="15.75" hidden="true" customHeight="false" outlineLevel="0" collapsed="false">
      <c r="A7327" s="0" t="s">
        <v>17</v>
      </c>
      <c r="B7327" s="0" t="s">
        <v>18</v>
      </c>
      <c r="C7327" s="0" t="s">
        <v>7510</v>
      </c>
      <c r="D7327" s="0" t="n">
        <v>4312</v>
      </c>
      <c r="E7327" s="0" t="n">
        <v>9.566928</v>
      </c>
      <c r="F7327" s="0" t="n">
        <v>-63.6874339999999</v>
      </c>
      <c r="G7327" s="0" t="n">
        <v>0.000424092143999999</v>
      </c>
      <c r="H7327" s="0" t="n">
        <v>1876.33</v>
      </c>
      <c r="I7327" s="0" t="n">
        <v>1.6015</v>
      </c>
      <c r="J7327" s="0" t="n">
        <v>2.55102</v>
      </c>
      <c r="K7327" s="0" t="n">
        <v>196</v>
      </c>
      <c r="L7327" s="0" t="s">
        <v>20</v>
      </c>
      <c r="M7327" s="0" t="n">
        <f aca="false">35.3*G7327</f>
        <v>0.0149704526832</v>
      </c>
      <c r="N7327" s="0" t="n">
        <f aca="false">M7327*1000/365</f>
        <v>0.0410149388580821</v>
      </c>
      <c r="O7327" s="0" t="n">
        <f aca="false">Table1[[#This Row],[Detection frequency 2021]]/100*365</f>
        <v>9.311223</v>
      </c>
      <c r="P7327" s="0" t="n">
        <f aca="false">Table1[[#This Row],[Flared days/year]]/12</f>
        <v>0.77593525</v>
      </c>
      <c r="Q7327" s="2" t="n">
        <f aca="false">Table1[[#This Row],['#days per month]]-P7383</f>
        <v>-0.133258458333334</v>
      </c>
    </row>
    <row r="7328" customFormat="false" ht="15.75" hidden="true" customHeight="false" outlineLevel="0" collapsed="false">
      <c r="A7328" s="0" t="s">
        <v>606</v>
      </c>
      <c r="B7328" s="0" t="s">
        <v>607</v>
      </c>
      <c r="C7328" s="0" t="s">
        <v>7511</v>
      </c>
      <c r="D7328" s="0" t="n">
        <v>4917</v>
      </c>
      <c r="E7328" s="0" t="n">
        <v>-22.468751</v>
      </c>
      <c r="F7328" s="0" t="n">
        <v>-40.0278659999999</v>
      </c>
      <c r="G7328" s="0" t="n">
        <v>0.0004239072201</v>
      </c>
      <c r="H7328" s="0" t="n">
        <v>1817.79</v>
      </c>
      <c r="I7328" s="0" t="n">
        <v>3.43971</v>
      </c>
      <c r="J7328" s="0" t="n">
        <v>3.31754</v>
      </c>
      <c r="K7328" s="0" t="n">
        <v>211</v>
      </c>
      <c r="L7328" s="0" t="s">
        <v>20</v>
      </c>
      <c r="M7328" s="0" t="n">
        <f aca="false">35.3*G7328</f>
        <v>0.01496392486953</v>
      </c>
      <c r="N7328" s="0" t="n">
        <f aca="false">M7328*1000/365</f>
        <v>0.0409970544370685</v>
      </c>
      <c r="O7328" s="0" t="n">
        <f aca="false">Table1[[#This Row],[Detection frequency 2021]]/100*365</f>
        <v>12.109021</v>
      </c>
      <c r="P7328" s="0" t="n">
        <f aca="false">Table1[[#This Row],[Flared days/year]]/12</f>
        <v>1.00908508333333</v>
      </c>
      <c r="Q7328" s="2" t="n">
        <f aca="false">Table1[[#This Row],['#days per month]]-P7384</f>
        <v>0.384694791666667</v>
      </c>
    </row>
    <row r="7329" customFormat="false" ht="15.75" hidden="true" customHeight="false" outlineLevel="0" collapsed="false">
      <c r="A7329" s="0" t="s">
        <v>645</v>
      </c>
      <c r="B7329" s="0" t="s">
        <v>646</v>
      </c>
      <c r="C7329" s="0" t="s">
        <v>7512</v>
      </c>
      <c r="D7329" s="0" t="n">
        <v>947</v>
      </c>
      <c r="E7329" s="0" t="n">
        <v>47.9775799999999</v>
      </c>
      <c r="F7329" s="0" t="n">
        <v>-102.668625</v>
      </c>
      <c r="G7329" s="0" t="n">
        <v>0.0004238132905</v>
      </c>
      <c r="H7329" s="0" t="n">
        <v>1923.97</v>
      </c>
      <c r="I7329" s="0" t="n">
        <v>2.2727</v>
      </c>
      <c r="J7329" s="0" t="n">
        <v>2.72727</v>
      </c>
      <c r="K7329" s="0" t="n">
        <v>330</v>
      </c>
      <c r="L7329" s="0" t="s">
        <v>20</v>
      </c>
      <c r="M7329" s="0" t="n">
        <f aca="false">35.3*G7329</f>
        <v>0.01496060915465</v>
      </c>
      <c r="N7329" s="0" t="n">
        <f aca="false">M7329*1000/365</f>
        <v>0.0409879702867123</v>
      </c>
      <c r="O7329" s="0" t="n">
        <f aca="false">Table1[[#This Row],[Detection frequency 2021]]/100*365</f>
        <v>9.9545355</v>
      </c>
      <c r="P7329" s="0" t="n">
        <f aca="false">Table1[[#This Row],[Flared days/year]]/12</f>
        <v>0.829544625</v>
      </c>
      <c r="Q7329" s="2" t="n">
        <f aca="false">Table1[[#This Row],['#days per month]]-P7385</f>
        <v>-0.231501249999997</v>
      </c>
    </row>
    <row r="7330" customFormat="false" ht="15.75" hidden="true" customHeight="false" outlineLevel="0" collapsed="false">
      <c r="A7330" s="0" t="s">
        <v>645</v>
      </c>
      <c r="B7330" s="0" t="s">
        <v>646</v>
      </c>
      <c r="C7330" s="0" t="s">
        <v>7513</v>
      </c>
      <c r="D7330" s="0" t="n">
        <v>624</v>
      </c>
      <c r="E7330" s="0" t="n">
        <v>48.168568</v>
      </c>
      <c r="F7330" s="0" t="n">
        <v>-103.213961</v>
      </c>
      <c r="G7330" s="0" t="n">
        <v>0.000423472795699999</v>
      </c>
      <c r="H7330" s="0" t="n">
        <v>1932.78</v>
      </c>
      <c r="I7330" s="0" t="n">
        <v>2.57777999999999</v>
      </c>
      <c r="J7330" s="0" t="n">
        <v>1.76471</v>
      </c>
      <c r="K7330" s="0" t="n">
        <v>340</v>
      </c>
      <c r="L7330" s="0" t="s">
        <v>20</v>
      </c>
      <c r="M7330" s="0" t="n">
        <f aca="false">35.3*G7330</f>
        <v>0.01494858968821</v>
      </c>
      <c r="N7330" s="0" t="n">
        <f aca="false">M7330*1000/365</f>
        <v>0.0409550402416711</v>
      </c>
      <c r="O7330" s="0" t="n">
        <f aca="false">Table1[[#This Row],[Detection frequency 2021]]/100*365</f>
        <v>6.4411915</v>
      </c>
      <c r="P7330" s="0" t="n">
        <f aca="false">Table1[[#This Row],[Flared days/year]]/12</f>
        <v>0.536765958333333</v>
      </c>
      <c r="Q7330" s="2" t="n">
        <f aca="false">Table1[[#This Row],['#days per month]]-P7386</f>
        <v>-0.200607041666667</v>
      </c>
    </row>
    <row r="7331" customFormat="false" ht="15.75" hidden="true" customHeight="false" outlineLevel="0" collapsed="false">
      <c r="A7331" s="0" t="s">
        <v>732</v>
      </c>
      <c r="B7331" s="0" t="s">
        <v>733</v>
      </c>
      <c r="C7331" s="0" t="s">
        <v>7514</v>
      </c>
      <c r="D7331" s="0" t="n">
        <v>4149</v>
      </c>
      <c r="E7331" s="0" t="n">
        <v>8.474675</v>
      </c>
      <c r="F7331" s="0" t="n">
        <v>-75.42826</v>
      </c>
      <c r="G7331" s="0" t="n">
        <v>0.0004228505121</v>
      </c>
      <c r="H7331" s="0" t="n">
        <v>1928</v>
      </c>
      <c r="I7331" s="0" t="n">
        <v>1.6015</v>
      </c>
      <c r="J7331" s="0" t="n">
        <v>0.990099</v>
      </c>
      <c r="K7331" s="0" t="n">
        <v>101</v>
      </c>
      <c r="L7331" s="0" t="s">
        <v>20</v>
      </c>
      <c r="M7331" s="0" t="n">
        <f aca="false">35.3*G7331</f>
        <v>0.01492662307713</v>
      </c>
      <c r="N7331" s="0" t="n">
        <f aca="false">M7331*1000/365</f>
        <v>0.0408948577455616</v>
      </c>
      <c r="O7331" s="0" t="n">
        <f aca="false">Table1[[#This Row],[Detection frequency 2021]]/100*365</f>
        <v>3.61386135</v>
      </c>
      <c r="P7331" s="0" t="n">
        <f aca="false">Table1[[#This Row],[Flared days/year]]/12</f>
        <v>0.3011551125</v>
      </c>
      <c r="Q7331" s="2" t="n">
        <f aca="false">Table1[[#This Row],['#days per month]]-P7387</f>
        <v>-0.5762501375</v>
      </c>
    </row>
    <row r="7332" customFormat="false" ht="15.75" hidden="true" customHeight="false" outlineLevel="0" collapsed="false">
      <c r="A7332" s="0" t="s">
        <v>161</v>
      </c>
      <c r="B7332" s="0" t="s">
        <v>162</v>
      </c>
      <c r="C7332" s="0" t="s">
        <v>7515</v>
      </c>
      <c r="D7332" s="0" t="n">
        <v>9808</v>
      </c>
      <c r="E7332" s="0" t="n">
        <v>45.422164</v>
      </c>
      <c r="F7332" s="0" t="n">
        <v>86.860688</v>
      </c>
      <c r="G7332" s="0" t="n">
        <v>0.0004226832</v>
      </c>
      <c r="H7332" s="0" t="n">
        <v>1768.27</v>
      </c>
      <c r="I7332" s="0" t="n">
        <v>1.6015</v>
      </c>
      <c r="J7332" s="0" t="n">
        <v>1.44092</v>
      </c>
      <c r="K7332" s="0" t="n">
        <v>347</v>
      </c>
      <c r="L7332" s="0" t="s">
        <v>20</v>
      </c>
      <c r="M7332" s="0" t="n">
        <f aca="false">35.3*G7332</f>
        <v>0.01492071696</v>
      </c>
      <c r="N7332" s="0" t="n">
        <f aca="false">M7332*1000/365</f>
        <v>0.0408786766027397</v>
      </c>
      <c r="O7332" s="0" t="n">
        <f aca="false">Table1[[#This Row],[Detection frequency 2021]]/100*365</f>
        <v>5.259358</v>
      </c>
      <c r="P7332" s="0" t="n">
        <f aca="false">Table1[[#This Row],[Flared days/year]]/12</f>
        <v>0.438279833333333</v>
      </c>
      <c r="Q7332" s="2" t="n">
        <f aca="false">Table1[[#This Row],['#days per month]]-P7388</f>
        <v>-0.364078375</v>
      </c>
    </row>
    <row r="7333" customFormat="false" ht="15.75" hidden="true" customHeight="false" outlineLevel="0" collapsed="false">
      <c r="A7333" s="0" t="s">
        <v>51</v>
      </c>
      <c r="B7333" s="0" t="s">
        <v>52</v>
      </c>
      <c r="C7333" s="0" t="s">
        <v>7516</v>
      </c>
      <c r="D7333" s="0" t="n">
        <v>5624</v>
      </c>
      <c r="E7333" s="0" t="n">
        <v>28.598051</v>
      </c>
      <c r="F7333" s="0" t="n">
        <v>9.137035</v>
      </c>
      <c r="G7333" s="0" t="n">
        <v>0.000439561175</v>
      </c>
      <c r="H7333" s="0" t="n">
        <v>1562.78</v>
      </c>
      <c r="I7333" s="0" t="n">
        <v>1.6015</v>
      </c>
      <c r="J7333" s="0" t="n">
        <v>1.28866</v>
      </c>
      <c r="K7333" s="0" t="n">
        <v>388</v>
      </c>
      <c r="L7333" s="0" t="s">
        <v>20</v>
      </c>
      <c r="M7333" s="0" t="n">
        <f aca="false">35.3*G7333</f>
        <v>0.0155165094775</v>
      </c>
      <c r="N7333" s="0" t="n">
        <f aca="false">M7333*1000/365</f>
        <v>0.042510984869863</v>
      </c>
      <c r="O7333" s="0" t="n">
        <f aca="false">Table1[[#This Row],[Detection frequency 2021]]/100*365</f>
        <v>4.703609</v>
      </c>
      <c r="P7333" s="0" t="n">
        <f aca="false">Table1[[#This Row],[Flared days/year]]/12</f>
        <v>0.391967416666667</v>
      </c>
      <c r="Q7333" s="2" t="n">
        <f aca="false">Table1[[#This Row],['#days per month]]-P7389</f>
        <v>0.109459545833333</v>
      </c>
    </row>
    <row r="7334" customFormat="false" ht="15.75" hidden="true" customHeight="false" outlineLevel="0" collapsed="false">
      <c r="A7334" s="0" t="s">
        <v>645</v>
      </c>
      <c r="B7334" s="0" t="s">
        <v>646</v>
      </c>
      <c r="C7334" s="0" t="s">
        <v>7517</v>
      </c>
      <c r="D7334" s="0" t="n">
        <v>1948</v>
      </c>
      <c r="E7334" s="0" t="n">
        <v>31.3961099999999</v>
      </c>
      <c r="F7334" s="0" t="n">
        <v>-103.391981</v>
      </c>
      <c r="G7334" s="0" t="n">
        <v>0.0004217233569</v>
      </c>
      <c r="H7334" s="0" t="n">
        <v>1845.42</v>
      </c>
      <c r="I7334" s="0" t="n">
        <v>1.6015</v>
      </c>
      <c r="J7334" s="0" t="n">
        <v>2.38095</v>
      </c>
      <c r="K7334" s="0" t="n">
        <v>336</v>
      </c>
      <c r="L7334" s="0" t="s">
        <v>20</v>
      </c>
      <c r="M7334" s="0" t="n">
        <f aca="false">35.3*G7334</f>
        <v>0.01488683449857</v>
      </c>
      <c r="N7334" s="0" t="n">
        <f aca="false">M7334*1000/365</f>
        <v>0.0407858479412877</v>
      </c>
      <c r="O7334" s="0" t="n">
        <f aca="false">Table1[[#This Row],[Detection frequency 2021]]/100*365</f>
        <v>8.6904675</v>
      </c>
      <c r="P7334" s="0" t="n">
        <f aca="false">Table1[[#This Row],[Flared days/year]]/12</f>
        <v>0.724205625</v>
      </c>
      <c r="Q7334" s="2" t="n">
        <f aca="false">Table1[[#This Row],['#days per month]]-P7390</f>
        <v>-0.0268244583333335</v>
      </c>
    </row>
    <row r="7335" customFormat="false" ht="15.75" hidden="true" customHeight="false" outlineLevel="0" collapsed="false">
      <c r="A7335" s="0" t="s">
        <v>72</v>
      </c>
      <c r="B7335" s="0" t="s">
        <v>73</v>
      </c>
      <c r="C7335" s="0" t="s">
        <v>7518</v>
      </c>
      <c r="D7335" s="0" t="n">
        <v>6862</v>
      </c>
      <c r="E7335" s="0" t="n">
        <v>51.6349359999999</v>
      </c>
      <c r="F7335" s="0" t="n">
        <v>52.400441</v>
      </c>
      <c r="G7335" s="0" t="n">
        <v>0.0004216969392</v>
      </c>
      <c r="H7335" s="0" t="n">
        <v>1703.4</v>
      </c>
      <c r="I7335" s="0" t="n">
        <v>1.6015</v>
      </c>
      <c r="J7335" s="0" t="n">
        <v>1.32013</v>
      </c>
      <c r="K7335" s="0" t="n">
        <v>303</v>
      </c>
      <c r="L7335" s="0" t="s">
        <v>20</v>
      </c>
      <c r="M7335" s="0" t="n">
        <f aca="false">35.3*G7335</f>
        <v>0.01488590195376</v>
      </c>
      <c r="N7335" s="0" t="n">
        <f aca="false">M7335*1000/365</f>
        <v>0.040783293024</v>
      </c>
      <c r="O7335" s="0" t="n">
        <f aca="false">Table1[[#This Row],[Detection frequency 2021]]/100*365</f>
        <v>4.8184745</v>
      </c>
      <c r="P7335" s="0" t="n">
        <f aca="false">Table1[[#This Row],[Flared days/year]]/12</f>
        <v>0.401539541666667</v>
      </c>
      <c r="Q7335" s="2" t="n">
        <f aca="false">Table1[[#This Row],['#days per month]]-P7391</f>
        <v>-0.482666874999997</v>
      </c>
    </row>
    <row r="7336" customFormat="false" ht="15.75" hidden="false" customHeight="false" outlineLevel="0" collapsed="false">
      <c r="A7336" s="0" t="s">
        <v>240</v>
      </c>
      <c r="B7336" s="0" t="s">
        <v>241</v>
      </c>
      <c r="C7336" s="0" t="s">
        <v>7519</v>
      </c>
      <c r="D7336" s="0" t="n">
        <v>7782</v>
      </c>
      <c r="E7336" s="0" t="n">
        <v>24.021071</v>
      </c>
      <c r="F7336" s="0" t="n">
        <v>49.140957</v>
      </c>
      <c r="G7336" s="0" t="n">
        <v>0.0010680441286</v>
      </c>
      <c r="H7336" s="0" t="n">
        <v>1739.92</v>
      </c>
      <c r="I7336" s="0" t="n">
        <v>1.6015</v>
      </c>
      <c r="J7336" s="0" t="n">
        <v>1.98511</v>
      </c>
      <c r="K7336" s="0" t="n">
        <v>403</v>
      </c>
      <c r="L7336" s="0" t="s">
        <v>20</v>
      </c>
      <c r="M7336" s="0" t="n">
        <f aca="false">35.3*G7336</f>
        <v>0.03770195773958</v>
      </c>
      <c r="N7336" s="0" t="n">
        <f aca="false">M7336*1000/365</f>
        <v>0.103293034902959</v>
      </c>
      <c r="O7336" s="0" t="n">
        <f aca="false">Table1[[#This Row],[Detection frequency 2021]]/100*365</f>
        <v>7.2456515</v>
      </c>
      <c r="P7336" s="2" t="n">
        <f aca="false">Table1[[#This Row],[Flared days/year]]/12</f>
        <v>0.603804291666667</v>
      </c>
      <c r="Q7336" s="2"/>
    </row>
    <row r="7337" customFormat="false" ht="15.75" hidden="true" customHeight="false" outlineLevel="0" collapsed="false">
      <c r="A7337" s="0" t="s">
        <v>24</v>
      </c>
      <c r="B7337" s="0" t="s">
        <v>25</v>
      </c>
      <c r="C7337" s="0" t="s">
        <v>7520</v>
      </c>
      <c r="D7337" s="0" t="n">
        <v>9499</v>
      </c>
      <c r="E7337" s="0" t="n">
        <v>68.391983</v>
      </c>
      <c r="F7337" s="0" t="n">
        <v>83.654239</v>
      </c>
      <c r="G7337" s="0" t="n">
        <v>0.0004211950029</v>
      </c>
      <c r="H7337" s="0" t="n">
        <v>1753.59</v>
      </c>
      <c r="I7337" s="0" t="n">
        <v>1.6015</v>
      </c>
      <c r="J7337" s="0" t="n">
        <v>2.97767</v>
      </c>
      <c r="K7337" s="0" t="n">
        <v>403</v>
      </c>
      <c r="L7337" s="0" t="s">
        <v>20</v>
      </c>
      <c r="M7337" s="0" t="n">
        <f aca="false">35.3*G7337</f>
        <v>0.01486818360237</v>
      </c>
      <c r="N7337" s="0" t="n">
        <f aca="false">M7337*1000/365</f>
        <v>0.0407347495955342</v>
      </c>
      <c r="O7337" s="0" t="n">
        <f aca="false">Table1[[#This Row],[Detection frequency 2021]]/100*365</f>
        <v>10.8684955</v>
      </c>
      <c r="P7337" s="0" t="n">
        <f aca="false">Table1[[#This Row],[Flared days/year]]/12</f>
        <v>0.905707958333333</v>
      </c>
      <c r="Q7337" s="2" t="n">
        <f aca="false">Table1[[#This Row],['#days per month]]-P7393</f>
        <v>0.221089625</v>
      </c>
    </row>
    <row r="7338" customFormat="false" ht="15.75" hidden="true" customHeight="false" outlineLevel="0" collapsed="false">
      <c r="A7338" s="0" t="s">
        <v>645</v>
      </c>
      <c r="B7338" s="0" t="s">
        <v>646</v>
      </c>
      <c r="C7338" s="0" t="s">
        <v>7521</v>
      </c>
      <c r="D7338" s="0" t="n">
        <v>1565</v>
      </c>
      <c r="E7338" s="0" t="n">
        <v>31.914507</v>
      </c>
      <c r="F7338" s="0" t="n">
        <v>-103.761512</v>
      </c>
      <c r="G7338" s="0" t="n">
        <v>0.0004211773911</v>
      </c>
      <c r="H7338" s="0" t="n">
        <v>1907.38</v>
      </c>
      <c r="I7338" s="0" t="n">
        <v>1.62304</v>
      </c>
      <c r="J7338" s="0" t="n">
        <v>4.57316999999999</v>
      </c>
      <c r="K7338" s="0" t="n">
        <v>328</v>
      </c>
      <c r="L7338" s="0" t="s">
        <v>20</v>
      </c>
      <c r="M7338" s="0" t="n">
        <f aca="false">35.3*G7338</f>
        <v>0.01486756190583</v>
      </c>
      <c r="N7338" s="0" t="n">
        <f aca="false">M7338*1000/365</f>
        <v>0.0407330463173425</v>
      </c>
      <c r="O7338" s="0" t="n">
        <f aca="false">Table1[[#This Row],[Detection frequency 2021]]/100*365</f>
        <v>16.6920705</v>
      </c>
      <c r="P7338" s="0" t="n">
        <f aca="false">Table1[[#This Row],[Flared days/year]]/12</f>
        <v>1.391005875</v>
      </c>
      <c r="Q7338" s="2" t="n">
        <f aca="false">Table1[[#This Row],['#days per month]]-P7394</f>
        <v>0.639975791666664</v>
      </c>
    </row>
    <row r="7339" customFormat="false" ht="15.75" hidden="true" customHeight="false" outlineLevel="0" collapsed="false">
      <c r="A7339" s="0" t="s">
        <v>51</v>
      </c>
      <c r="B7339" s="0" t="s">
        <v>52</v>
      </c>
      <c r="C7339" s="0" t="s">
        <v>7522</v>
      </c>
      <c r="D7339" s="0" t="n">
        <v>5525</v>
      </c>
      <c r="E7339" s="0" t="n">
        <v>31.657971</v>
      </c>
      <c r="F7339" s="0" t="n">
        <v>6.129042</v>
      </c>
      <c r="G7339" s="0" t="n">
        <v>0.0004218055453</v>
      </c>
      <c r="H7339" s="0" t="n">
        <v>1665</v>
      </c>
      <c r="I7339" s="0" t="n">
        <v>1.6015</v>
      </c>
      <c r="J7339" s="0" t="n">
        <v>2.39362</v>
      </c>
      <c r="K7339" s="0" t="n">
        <v>376</v>
      </c>
      <c r="L7339" s="0" t="s">
        <v>20</v>
      </c>
      <c r="M7339" s="0" t="n">
        <f aca="false">35.3*G7339</f>
        <v>0.01488973574909</v>
      </c>
      <c r="N7339" s="0" t="n">
        <f aca="false">M7339*1000/365</f>
        <v>0.0407937965728493</v>
      </c>
      <c r="O7339" s="0" t="n">
        <f aca="false">Table1[[#This Row],[Detection frequency 2021]]/100*365</f>
        <v>8.736713</v>
      </c>
      <c r="P7339" s="0" t="n">
        <f aca="false">Table1[[#This Row],[Flared days/year]]/12</f>
        <v>0.728059416666667</v>
      </c>
      <c r="Q7339" s="2" t="n">
        <f aca="false">Table1[[#This Row],['#days per month]]-P7395</f>
        <v>-0.161317833333333</v>
      </c>
    </row>
    <row r="7340" customFormat="false" ht="15.75" hidden="true" customHeight="false" outlineLevel="0" collapsed="false">
      <c r="A7340" s="0" t="s">
        <v>645</v>
      </c>
      <c r="B7340" s="0" t="s">
        <v>646</v>
      </c>
      <c r="C7340" s="0" t="s">
        <v>7523</v>
      </c>
      <c r="D7340" s="0" t="n">
        <v>2977</v>
      </c>
      <c r="E7340" s="0" t="n">
        <v>28.499757</v>
      </c>
      <c r="F7340" s="0" t="n">
        <v>-98.978263</v>
      </c>
      <c r="G7340" s="0" t="n">
        <v>0.0004206666489</v>
      </c>
      <c r="H7340" s="0" t="n">
        <v>1910.91</v>
      </c>
      <c r="I7340" s="0" t="n">
        <v>1.6015</v>
      </c>
      <c r="J7340" s="0" t="n">
        <v>2.88462</v>
      </c>
      <c r="K7340" s="0" t="n">
        <v>312</v>
      </c>
      <c r="L7340" s="0" t="s">
        <v>20</v>
      </c>
      <c r="M7340" s="0" t="n">
        <f aca="false">35.3*G7340</f>
        <v>0.01484953270617</v>
      </c>
      <c r="N7340" s="0" t="n">
        <f aca="false">M7340*1000/365</f>
        <v>0.0406836512497808</v>
      </c>
      <c r="O7340" s="0" t="n">
        <f aca="false">Table1[[#This Row],[Detection frequency 2021]]/100*365</f>
        <v>10.528863</v>
      </c>
      <c r="P7340" s="0" t="n">
        <f aca="false">Table1[[#This Row],[Flared days/year]]/12</f>
        <v>0.87740525</v>
      </c>
      <c r="Q7340" s="2" t="n">
        <f aca="false">Table1[[#This Row],['#days per month]]-P7396</f>
        <v>0.445963083333333</v>
      </c>
    </row>
    <row r="7341" customFormat="false" ht="15.75" hidden="true" customHeight="false" outlineLevel="0" collapsed="false">
      <c r="A7341" s="0" t="s">
        <v>645</v>
      </c>
      <c r="B7341" s="0" t="s">
        <v>646</v>
      </c>
      <c r="C7341" s="0" t="s">
        <v>7524</v>
      </c>
      <c r="D7341" s="0" t="n">
        <v>478</v>
      </c>
      <c r="E7341" s="0" t="n">
        <v>48.661228</v>
      </c>
      <c r="F7341" s="0" t="n">
        <v>-103.902964</v>
      </c>
      <c r="G7341" s="0" t="n">
        <v>0.0004206108782</v>
      </c>
      <c r="H7341" s="0" t="n">
        <v>1954.68</v>
      </c>
      <c r="I7341" s="0" t="n">
        <v>1.89332</v>
      </c>
      <c r="J7341" s="0" t="n">
        <v>3.59280999999999</v>
      </c>
      <c r="K7341" s="0" t="n">
        <v>334</v>
      </c>
      <c r="L7341" s="0" t="s">
        <v>20</v>
      </c>
      <c r="M7341" s="0" t="n">
        <f aca="false">35.3*G7341</f>
        <v>0.01484756400046</v>
      </c>
      <c r="N7341" s="0" t="n">
        <f aca="false">M7341*1000/365</f>
        <v>0.0406782575355069</v>
      </c>
      <c r="O7341" s="0" t="n">
        <f aca="false">Table1[[#This Row],[Detection frequency 2021]]/100*365</f>
        <v>13.1137565</v>
      </c>
      <c r="P7341" s="0" t="n">
        <f aca="false">Table1[[#This Row],[Flared days/year]]/12</f>
        <v>1.09281304166666</v>
      </c>
      <c r="Q7341" s="2" t="n">
        <f aca="false">Table1[[#This Row],['#days per month]]-P7397</f>
        <v>0.557622666666664</v>
      </c>
    </row>
    <row r="7342" customFormat="false" ht="15.75" hidden="true" customHeight="false" outlineLevel="0" collapsed="false">
      <c r="A7342" s="0" t="s">
        <v>24</v>
      </c>
      <c r="B7342" s="0" t="s">
        <v>25</v>
      </c>
      <c r="C7342" s="0" t="s">
        <v>7525</v>
      </c>
      <c r="D7342" s="0" t="n">
        <v>10400</v>
      </c>
      <c r="E7342" s="0" t="n">
        <v>57.684255</v>
      </c>
      <c r="F7342" s="0" t="n">
        <v>105.991171999999</v>
      </c>
      <c r="G7342" s="0" t="n">
        <v>0.000420540431</v>
      </c>
      <c r="H7342" s="0" t="n">
        <v>1430.14</v>
      </c>
      <c r="I7342" s="0" t="n">
        <v>1.6015</v>
      </c>
      <c r="J7342" s="0" t="n">
        <v>1.30718999999999</v>
      </c>
      <c r="K7342" s="0" t="n">
        <v>306</v>
      </c>
      <c r="L7342" s="0" t="s">
        <v>20</v>
      </c>
      <c r="M7342" s="0" t="n">
        <f aca="false">35.3*G7342</f>
        <v>0.0148450772143</v>
      </c>
      <c r="N7342" s="0" t="n">
        <f aca="false">M7342*1000/365</f>
        <v>0.0406714444227397</v>
      </c>
      <c r="O7342" s="0" t="n">
        <f aca="false">Table1[[#This Row],[Detection frequency 2021]]/100*365</f>
        <v>4.77124349999996</v>
      </c>
      <c r="P7342" s="0" t="n">
        <f aca="false">Table1[[#This Row],[Flared days/year]]/12</f>
        <v>0.397603624999997</v>
      </c>
      <c r="Q7342" s="2" t="n">
        <f aca="false">Table1[[#This Row],['#days per month]]-P7398</f>
        <v>-0.30976029166667</v>
      </c>
    </row>
    <row r="7343" customFormat="false" ht="15.75" hidden="true" customHeight="false" outlineLevel="0" collapsed="false">
      <c r="A7343" s="0" t="s">
        <v>51</v>
      </c>
      <c r="B7343" s="0" t="s">
        <v>52</v>
      </c>
      <c r="C7343" s="0" t="s">
        <v>7526</v>
      </c>
      <c r="D7343" s="0" t="n">
        <v>5559</v>
      </c>
      <c r="E7343" s="0" t="n">
        <v>28.490632</v>
      </c>
      <c r="F7343" s="0" t="n">
        <v>7.504919</v>
      </c>
      <c r="G7343" s="0" t="n">
        <v>0.0004211773911</v>
      </c>
      <c r="H7343" s="0" t="n">
        <v>1564.61</v>
      </c>
      <c r="I7343" s="0" t="n">
        <v>1.02318</v>
      </c>
      <c r="J7343" s="0" t="n">
        <v>2.5974</v>
      </c>
      <c r="K7343" s="0" t="n">
        <v>385</v>
      </c>
      <c r="L7343" s="0" t="s">
        <v>20</v>
      </c>
      <c r="M7343" s="0" t="n">
        <f aca="false">35.3*G7343</f>
        <v>0.01486756190583</v>
      </c>
      <c r="N7343" s="0" t="n">
        <f aca="false">M7343*1000/365</f>
        <v>0.0407330463173425</v>
      </c>
      <c r="O7343" s="0" t="n">
        <f aca="false">Table1[[#This Row],[Detection frequency 2021]]/100*365</f>
        <v>9.48051</v>
      </c>
      <c r="P7343" s="0" t="n">
        <f aca="false">Table1[[#This Row],[Flared days/year]]/12</f>
        <v>0.7900425</v>
      </c>
      <c r="Q7343" s="2" t="n">
        <f aca="false">Table1[[#This Row],['#days per month]]-P7399</f>
        <v>-0.180702375</v>
      </c>
    </row>
    <row r="7344" customFormat="false" ht="15.75" hidden="true" customHeight="false" outlineLevel="0" collapsed="false">
      <c r="A7344" s="0" t="s">
        <v>645</v>
      </c>
      <c r="B7344" s="0" t="s">
        <v>646</v>
      </c>
      <c r="C7344" s="0" t="s">
        <v>7527</v>
      </c>
      <c r="D7344" s="0" t="n">
        <v>2749</v>
      </c>
      <c r="E7344" s="0" t="n">
        <v>32.453377</v>
      </c>
      <c r="F7344" s="0" t="n">
        <v>-101.299489</v>
      </c>
      <c r="G7344" s="0" t="n">
        <v>0.0004201236184</v>
      </c>
      <c r="H7344" s="0" t="n">
        <v>1900.97</v>
      </c>
      <c r="I7344" s="0" t="n">
        <v>1.24016</v>
      </c>
      <c r="J7344" s="0" t="n">
        <v>3.16091999999999</v>
      </c>
      <c r="K7344" s="0" t="n">
        <v>348</v>
      </c>
      <c r="L7344" s="0" t="s">
        <v>20</v>
      </c>
      <c r="M7344" s="0" t="n">
        <f aca="false">35.3*G7344</f>
        <v>0.01483036372952</v>
      </c>
      <c r="N7344" s="0" t="n">
        <f aca="false">M7344*1000/365</f>
        <v>0.0406311335055342</v>
      </c>
      <c r="O7344" s="0" t="n">
        <f aca="false">Table1[[#This Row],[Detection frequency 2021]]/100*365</f>
        <v>11.537358</v>
      </c>
      <c r="P7344" s="0" t="n">
        <f aca="false">Table1[[#This Row],[Flared days/year]]/12</f>
        <v>0.961446499999997</v>
      </c>
      <c r="Q7344" s="2" t="n">
        <f aca="false">Table1[[#This Row],['#days per month]]-P7400</f>
        <v>0.588237041666664</v>
      </c>
    </row>
    <row r="7345" customFormat="false" ht="15.75" hidden="true" customHeight="false" outlineLevel="0" collapsed="false">
      <c r="A7345" s="0" t="s">
        <v>645</v>
      </c>
      <c r="B7345" s="0" t="s">
        <v>646</v>
      </c>
      <c r="C7345" s="0" t="s">
        <v>7528</v>
      </c>
      <c r="D7345" s="0" t="n">
        <v>1525</v>
      </c>
      <c r="E7345" s="0" t="n">
        <v>31.954357</v>
      </c>
      <c r="F7345" s="0" t="n">
        <v>-103.823833</v>
      </c>
      <c r="G7345" s="0" t="n">
        <v>0.000419903470899999</v>
      </c>
      <c r="H7345" s="0" t="n">
        <v>1975.93</v>
      </c>
      <c r="I7345" s="0" t="n">
        <v>1.6015</v>
      </c>
      <c r="J7345" s="0" t="n">
        <v>3.29341</v>
      </c>
      <c r="K7345" s="0" t="n">
        <v>334</v>
      </c>
      <c r="L7345" s="0" t="s">
        <v>20</v>
      </c>
      <c r="M7345" s="0" t="n">
        <f aca="false">35.3*G7345</f>
        <v>0.01482259252277</v>
      </c>
      <c r="N7345" s="0" t="n">
        <f aca="false">M7345*1000/365</f>
        <v>0.0406098425281369</v>
      </c>
      <c r="O7345" s="0" t="n">
        <f aca="false">Table1[[#This Row],[Detection frequency 2021]]/100*365</f>
        <v>12.0209465</v>
      </c>
      <c r="P7345" s="0" t="n">
        <f aca="false">Table1[[#This Row],[Flared days/year]]/12</f>
        <v>1.00174554166667</v>
      </c>
      <c r="Q7345" s="2" t="n">
        <f aca="false">Table1[[#This Row],['#days per month]]-P7401</f>
        <v>0.319129877450981</v>
      </c>
    </row>
    <row r="7346" customFormat="false" ht="15.75" hidden="true" customHeight="false" outlineLevel="0" collapsed="false">
      <c r="A7346" s="0" t="s">
        <v>161</v>
      </c>
      <c r="B7346" s="0" t="s">
        <v>162</v>
      </c>
      <c r="C7346" s="0" t="s">
        <v>7529</v>
      </c>
      <c r="D7346" s="0" t="n">
        <v>11469</v>
      </c>
      <c r="E7346" s="0" t="n">
        <v>38.47977</v>
      </c>
      <c r="F7346" s="0" t="n">
        <v>117.741714999999</v>
      </c>
      <c r="G7346" s="0" t="n">
        <v>0.000419774317699999</v>
      </c>
      <c r="H7346" s="0" t="n">
        <v>1818.58</v>
      </c>
      <c r="I7346" s="0" t="n">
        <v>1.6015</v>
      </c>
      <c r="J7346" s="0" t="n">
        <v>5.11628</v>
      </c>
      <c r="K7346" s="0" t="n">
        <v>215</v>
      </c>
      <c r="L7346" s="0" t="s">
        <v>20</v>
      </c>
      <c r="M7346" s="0" t="n">
        <f aca="false">35.3*G7346</f>
        <v>0.01481803341481</v>
      </c>
      <c r="N7346" s="0" t="n">
        <f aca="false">M7346*1000/365</f>
        <v>0.0405973518213972</v>
      </c>
      <c r="O7346" s="0" t="n">
        <f aca="false">Table1[[#This Row],[Detection frequency 2021]]/100*365</f>
        <v>18.674422</v>
      </c>
      <c r="P7346" s="0" t="n">
        <f aca="false">Table1[[#This Row],[Flared days/year]]/12</f>
        <v>1.55620183333333</v>
      </c>
      <c r="Q7346" s="2" t="n">
        <f aca="false">Table1[[#This Row],['#days per month]]-P7402</f>
        <v>0.834143625</v>
      </c>
    </row>
    <row r="7347" customFormat="false" ht="15.75" hidden="true" customHeight="false" outlineLevel="0" collapsed="false">
      <c r="A7347" s="0" t="s">
        <v>645</v>
      </c>
      <c r="B7347" s="0" t="s">
        <v>646</v>
      </c>
      <c r="C7347" s="0" t="s">
        <v>7530</v>
      </c>
      <c r="D7347" s="0" t="n">
        <v>1286</v>
      </c>
      <c r="E7347" s="0" t="n">
        <v>31.700967</v>
      </c>
      <c r="F7347" s="0" t="n">
        <v>-104.129595999999</v>
      </c>
      <c r="G7347" s="0" t="n">
        <v>0.0004197684471</v>
      </c>
      <c r="H7347" s="0" t="n">
        <v>1871.13</v>
      </c>
      <c r="I7347" s="0" t="n">
        <v>1.89332</v>
      </c>
      <c r="J7347" s="0" t="n">
        <v>3.23528999999999</v>
      </c>
      <c r="K7347" s="0" t="n">
        <v>340</v>
      </c>
      <c r="L7347" s="0" t="s">
        <v>20</v>
      </c>
      <c r="M7347" s="0" t="n">
        <f aca="false">35.3*G7347</f>
        <v>0.01481782618263</v>
      </c>
      <c r="N7347" s="0" t="n">
        <f aca="false">M7347*1000/365</f>
        <v>0.040596784062</v>
      </c>
      <c r="O7347" s="0" t="n">
        <f aca="false">Table1[[#This Row],[Detection frequency 2021]]/100*365</f>
        <v>11.8088085</v>
      </c>
      <c r="P7347" s="0" t="n">
        <f aca="false">Table1[[#This Row],[Flared days/year]]/12</f>
        <v>0.984067374999997</v>
      </c>
      <c r="Q7347" s="2" t="n">
        <f aca="false">Table1[[#This Row],['#days per month]]-P7403</f>
        <v>0.630385416666664</v>
      </c>
    </row>
    <row r="7348" customFormat="false" ht="15.75" hidden="true" customHeight="false" outlineLevel="0" collapsed="false">
      <c r="A7348" s="0" t="s">
        <v>645</v>
      </c>
      <c r="B7348" s="0" t="s">
        <v>646</v>
      </c>
      <c r="C7348" s="0" t="s">
        <v>7531</v>
      </c>
      <c r="D7348" s="0" t="n">
        <v>939</v>
      </c>
      <c r="E7348" s="0" t="n">
        <v>47.823088</v>
      </c>
      <c r="F7348" s="0" t="n">
        <v>-102.683335</v>
      </c>
      <c r="G7348" s="0" t="n">
        <v>0.0004194954642</v>
      </c>
      <c r="H7348" s="0" t="n">
        <v>1972.06</v>
      </c>
      <c r="I7348" s="0" t="n">
        <v>1.86199</v>
      </c>
      <c r="J7348" s="0" t="n">
        <v>1.875</v>
      </c>
      <c r="K7348" s="0" t="n">
        <v>320</v>
      </c>
      <c r="L7348" s="0" t="s">
        <v>20</v>
      </c>
      <c r="M7348" s="0" t="n">
        <f aca="false">35.3*G7348</f>
        <v>0.01480818988626</v>
      </c>
      <c r="N7348" s="0" t="n">
        <f aca="false">M7348*1000/365</f>
        <v>0.0405703832500274</v>
      </c>
      <c r="O7348" s="0" t="n">
        <f aca="false">Table1[[#This Row],[Detection frequency 2021]]/100*365</f>
        <v>6.84375</v>
      </c>
      <c r="P7348" s="0" t="n">
        <f aca="false">Table1[[#This Row],[Flared days/year]]/12</f>
        <v>0.5703125</v>
      </c>
      <c r="Q7348" s="2" t="n">
        <f aca="false">Table1[[#This Row],['#days per month]]-P7404</f>
        <v>0.0189526250000001</v>
      </c>
    </row>
    <row r="7349" customFormat="false" ht="15.75" hidden="true" customHeight="false" outlineLevel="0" collapsed="false">
      <c r="A7349" s="0" t="s">
        <v>645</v>
      </c>
      <c r="B7349" s="0" t="s">
        <v>646</v>
      </c>
      <c r="C7349" s="0" t="s">
        <v>7532</v>
      </c>
      <c r="D7349" s="0" t="n">
        <v>2639</v>
      </c>
      <c r="E7349" s="0" t="n">
        <v>31.2372719999999</v>
      </c>
      <c r="F7349" s="0" t="n">
        <v>-101.588906999999</v>
      </c>
      <c r="G7349" s="0" t="n">
        <v>0.000418846762899999</v>
      </c>
      <c r="H7349" s="0" t="n">
        <v>1675.6</v>
      </c>
      <c r="I7349" s="0" t="n">
        <v>1.6015</v>
      </c>
      <c r="J7349" s="0" t="n">
        <v>1.93905999999999</v>
      </c>
      <c r="K7349" s="0" t="n">
        <v>361</v>
      </c>
      <c r="L7349" s="0" t="s">
        <v>20</v>
      </c>
      <c r="M7349" s="0" t="n">
        <f aca="false">35.3*G7349</f>
        <v>0.01478529073037</v>
      </c>
      <c r="N7349" s="0" t="n">
        <f aca="false">M7349*1000/365</f>
        <v>0.04050764583663</v>
      </c>
      <c r="O7349" s="0" t="n">
        <f aca="false">Table1[[#This Row],[Detection frequency 2021]]/100*365</f>
        <v>7.07756899999996</v>
      </c>
      <c r="P7349" s="0" t="n">
        <f aca="false">Table1[[#This Row],[Flared days/year]]/12</f>
        <v>0.589797416666664</v>
      </c>
      <c r="Q7349" s="2" t="n">
        <f aca="false">Table1[[#This Row],['#days per month]]-P7405</f>
        <v>-0.0416890833333363</v>
      </c>
    </row>
    <row r="7350" customFormat="false" ht="15.75" hidden="true" customHeight="false" outlineLevel="0" collapsed="false">
      <c r="A7350" s="0" t="s">
        <v>645</v>
      </c>
      <c r="B7350" s="0" t="s">
        <v>646</v>
      </c>
      <c r="C7350" s="0" t="s">
        <v>7533</v>
      </c>
      <c r="D7350" s="0" t="n">
        <v>597</v>
      </c>
      <c r="E7350" s="0" t="n">
        <v>48.313084</v>
      </c>
      <c r="F7350" s="0" t="n">
        <v>-103.297747</v>
      </c>
      <c r="G7350" s="0" t="n">
        <v>0.0004185796506</v>
      </c>
      <c r="H7350" s="0" t="n">
        <v>1827.82</v>
      </c>
      <c r="I7350" s="0" t="n">
        <v>2.68547</v>
      </c>
      <c r="J7350" s="0" t="n">
        <v>1.58228</v>
      </c>
      <c r="K7350" s="0" t="n">
        <v>316</v>
      </c>
      <c r="L7350" s="0" t="s">
        <v>20</v>
      </c>
      <c r="M7350" s="0" t="n">
        <f aca="false">35.3*G7350</f>
        <v>0.01477586166618</v>
      </c>
      <c r="N7350" s="0" t="n">
        <f aca="false">M7350*1000/365</f>
        <v>0.0404818127840548</v>
      </c>
      <c r="O7350" s="0" t="n">
        <f aca="false">Table1[[#This Row],[Detection frequency 2021]]/100*365</f>
        <v>5.775322</v>
      </c>
      <c r="P7350" s="0" t="n">
        <f aca="false">Table1[[#This Row],[Flared days/year]]/12</f>
        <v>0.481276833333333</v>
      </c>
      <c r="Q7350" s="2" t="n">
        <f aca="false">Table1[[#This Row],['#days per month]]-P7406</f>
        <v>-0.319162083333333</v>
      </c>
    </row>
    <row r="7351" customFormat="false" ht="15.75" hidden="true" customHeight="false" outlineLevel="0" collapsed="false">
      <c r="A7351" s="0" t="s">
        <v>221</v>
      </c>
      <c r="B7351" s="0" t="s">
        <v>222</v>
      </c>
      <c r="C7351" s="0" t="s">
        <v>7534</v>
      </c>
      <c r="D7351" s="0" t="n">
        <v>10148</v>
      </c>
      <c r="E7351" s="0" t="n">
        <v>21.947612</v>
      </c>
      <c r="F7351" s="0" t="n">
        <v>72.556859</v>
      </c>
      <c r="G7351" s="0" t="n">
        <v>0.0004176403546</v>
      </c>
      <c r="H7351" s="0" t="n">
        <v>1877.19</v>
      </c>
      <c r="I7351" s="0" t="n">
        <v>1.6015</v>
      </c>
      <c r="J7351" s="0" t="n">
        <v>5.17240999999999</v>
      </c>
      <c r="K7351" s="0" t="n">
        <v>290</v>
      </c>
      <c r="L7351" s="0" t="s">
        <v>20</v>
      </c>
      <c r="M7351" s="0" t="n">
        <f aca="false">35.3*G7351</f>
        <v>0.01474270451738</v>
      </c>
      <c r="N7351" s="0" t="n">
        <f aca="false">M7351*1000/365</f>
        <v>0.0403909712804931</v>
      </c>
      <c r="O7351" s="0" t="n">
        <f aca="false">Table1[[#This Row],[Detection frequency 2021]]/100*365</f>
        <v>18.8792965</v>
      </c>
      <c r="P7351" s="0" t="n">
        <f aca="false">Table1[[#This Row],[Flared days/year]]/12</f>
        <v>1.57327470833333</v>
      </c>
      <c r="Q7351" s="2" t="n">
        <f aca="false">Table1[[#This Row],['#days per month]]-P7407</f>
        <v>0.29449720833333</v>
      </c>
    </row>
    <row r="7352" customFormat="false" ht="15.75" hidden="true" customHeight="false" outlineLevel="0" collapsed="false">
      <c r="A7352" s="0" t="s">
        <v>468</v>
      </c>
      <c r="B7352" s="0" t="s">
        <v>469</v>
      </c>
      <c r="C7352" s="0" t="s">
        <v>7535</v>
      </c>
      <c r="D7352" s="0" t="n">
        <v>7577</v>
      </c>
      <c r="E7352" s="0" t="n">
        <v>29.912587</v>
      </c>
      <c r="F7352" s="0" t="n">
        <v>47.7126359999999</v>
      </c>
      <c r="G7352" s="0" t="n">
        <v>0.00025881626161</v>
      </c>
      <c r="H7352" s="0" t="n">
        <v>1527.83</v>
      </c>
      <c r="I7352" s="0" t="n">
        <v>1.6015</v>
      </c>
      <c r="J7352" s="0" t="n">
        <v>1.24377999999999</v>
      </c>
      <c r="K7352" s="0" t="n">
        <v>402</v>
      </c>
      <c r="L7352" s="0" t="s">
        <v>20</v>
      </c>
      <c r="M7352" s="0" t="n">
        <f aca="false">35.3*G7352</f>
        <v>0.009136214034833</v>
      </c>
      <c r="N7352" s="0" t="n">
        <f aca="false">M7352*1000/365</f>
        <v>0.0250307233831041</v>
      </c>
      <c r="O7352" s="0" t="n">
        <f aca="false">Table1[[#This Row],[Detection frequency 2021]]/100*365</f>
        <v>4.53979699999996</v>
      </c>
      <c r="P7352" s="0" t="n">
        <f aca="false">Table1[[#This Row],[Flared days/year]]/12</f>
        <v>0.378316416666664</v>
      </c>
      <c r="Q7352" s="2" t="n">
        <f aca="false">Table1[[#This Row],['#days per month]]-P7408</f>
        <v>-0.605306875000003</v>
      </c>
    </row>
    <row r="7353" customFormat="false" ht="15.75" hidden="true" customHeight="false" outlineLevel="0" collapsed="false">
      <c r="A7353" s="0" t="s">
        <v>100</v>
      </c>
      <c r="B7353" s="0" t="s">
        <v>101</v>
      </c>
      <c r="C7353" s="0" t="s">
        <v>7536</v>
      </c>
      <c r="D7353" s="0" t="n">
        <v>9865</v>
      </c>
      <c r="E7353" s="0" t="n">
        <v>36.395683</v>
      </c>
      <c r="F7353" s="0" t="n">
        <v>61.5664329999999</v>
      </c>
      <c r="G7353" s="0" t="n">
        <v>0.000416489717</v>
      </c>
      <c r="H7353" s="0" t="n">
        <v>1823.43</v>
      </c>
      <c r="I7353" s="0" t="n">
        <v>1.6015</v>
      </c>
      <c r="J7353" s="0" t="n">
        <v>1.97044</v>
      </c>
      <c r="K7353" s="0" t="n">
        <v>406</v>
      </c>
      <c r="L7353" s="0" t="s">
        <v>20</v>
      </c>
      <c r="M7353" s="0" t="n">
        <f aca="false">35.3*G7353</f>
        <v>0.0147020870101</v>
      </c>
      <c r="N7353" s="0" t="n">
        <f aca="false">M7353*1000/365</f>
        <v>0.0402796904386301</v>
      </c>
      <c r="O7353" s="0" t="n">
        <f aca="false">Table1[[#This Row],[Detection frequency 2021]]/100*365</f>
        <v>7.192106</v>
      </c>
      <c r="P7353" s="0" t="n">
        <f aca="false">Table1[[#This Row],[Flared days/year]]/12</f>
        <v>0.599342166666667</v>
      </c>
      <c r="Q7353" s="2" t="n">
        <f aca="false">Table1[[#This Row],['#days per month]]-P7409</f>
        <v>0.232876083333333</v>
      </c>
    </row>
    <row r="7354" customFormat="false" ht="15.75" hidden="true" customHeight="false" outlineLevel="0" collapsed="false">
      <c r="A7354" s="0" t="s">
        <v>1829</v>
      </c>
      <c r="B7354" s="0" t="s">
        <v>1830</v>
      </c>
      <c r="C7354" s="0" t="s">
        <v>7537</v>
      </c>
      <c r="D7354" s="0" t="n">
        <v>5103</v>
      </c>
      <c r="E7354" s="0" t="n">
        <v>61.213087</v>
      </c>
      <c r="F7354" s="0" t="n">
        <v>2.271311</v>
      </c>
      <c r="G7354" s="0" t="n">
        <v>0.000416254893</v>
      </c>
      <c r="H7354" s="0" t="n">
        <v>1649.67</v>
      </c>
      <c r="I7354" s="0" t="n">
        <v>1.6015</v>
      </c>
      <c r="J7354" s="0" t="n">
        <v>0.877193</v>
      </c>
      <c r="K7354" s="0" t="n">
        <v>114</v>
      </c>
      <c r="L7354" s="0" t="s">
        <v>20</v>
      </c>
      <c r="M7354" s="0" t="n">
        <f aca="false">35.3*G7354</f>
        <v>0.0146937977229</v>
      </c>
      <c r="N7354" s="0" t="n">
        <f aca="false">M7354*1000/365</f>
        <v>0.0402569800627397</v>
      </c>
      <c r="O7354" s="0" t="n">
        <f aca="false">Table1[[#This Row],[Detection frequency 2021]]/100*365</f>
        <v>3.20175445</v>
      </c>
      <c r="P7354" s="0" t="n">
        <f aca="false">Table1[[#This Row],[Flared days/year]]/12</f>
        <v>0.266812870833333</v>
      </c>
      <c r="Q7354" s="2" t="n">
        <f aca="false">Table1[[#This Row],['#days per month]]-P7410</f>
        <v>-0.734932670833334</v>
      </c>
    </row>
    <row r="7355" customFormat="false" ht="15.75" hidden="true" customHeight="false" outlineLevel="0" collapsed="false">
      <c r="A7355" s="0" t="s">
        <v>24</v>
      </c>
      <c r="B7355" s="0" t="s">
        <v>25</v>
      </c>
      <c r="C7355" s="0" t="s">
        <v>7538</v>
      </c>
      <c r="D7355" s="0" t="n">
        <v>9395</v>
      </c>
      <c r="E7355" s="0" t="n">
        <v>66.09477</v>
      </c>
      <c r="F7355" s="0" t="n">
        <v>80.214676</v>
      </c>
      <c r="G7355" s="0" t="n">
        <v>0.0004161286751</v>
      </c>
      <c r="H7355" s="0" t="n">
        <v>1352.75</v>
      </c>
      <c r="I7355" s="0" t="n">
        <v>1.6015</v>
      </c>
      <c r="J7355" s="0" t="n">
        <v>0.558659</v>
      </c>
      <c r="K7355" s="0" t="n">
        <v>358</v>
      </c>
      <c r="L7355" s="0" t="s">
        <v>218</v>
      </c>
      <c r="M7355" s="0" t="n">
        <f aca="false">35.3*G7355</f>
        <v>0.01468934223103</v>
      </c>
      <c r="N7355" s="0" t="n">
        <f aca="false">M7355*1000/365</f>
        <v>0.0402447732356986</v>
      </c>
      <c r="O7355" s="0" t="n">
        <f aca="false">Table1[[#This Row],[Detection frequency 2021]]/100*365</f>
        <v>2.03910535</v>
      </c>
      <c r="P7355" s="0" t="n">
        <f aca="false">Table1[[#This Row],[Flared days/year]]/12</f>
        <v>0.169925445833333</v>
      </c>
      <c r="Q7355" s="2" t="n">
        <f aca="false">Table1[[#This Row],['#days per month]]-P7411</f>
        <v>-0.0520940166666667</v>
      </c>
    </row>
    <row r="7356" customFormat="false" ht="15.75" hidden="true" customHeight="false" outlineLevel="0" collapsed="false">
      <c r="A7356" s="0" t="s">
        <v>645</v>
      </c>
      <c r="B7356" s="0" t="s">
        <v>646</v>
      </c>
      <c r="C7356" s="0" t="s">
        <v>7539</v>
      </c>
      <c r="D7356" s="0" t="n">
        <v>1634</v>
      </c>
      <c r="E7356" s="0" t="n">
        <v>32.1378799999999</v>
      </c>
      <c r="F7356" s="0" t="n">
        <v>-103.680844</v>
      </c>
      <c r="G7356" s="0" t="n">
        <v>0.0004158967864</v>
      </c>
      <c r="H7356" s="0" t="n">
        <v>1874.39</v>
      </c>
      <c r="I7356" s="0" t="n">
        <v>1.36811</v>
      </c>
      <c r="J7356" s="0" t="n">
        <v>1.82927</v>
      </c>
      <c r="K7356" s="0" t="n">
        <v>328</v>
      </c>
      <c r="L7356" s="0" t="s">
        <v>20</v>
      </c>
      <c r="M7356" s="0" t="n">
        <f aca="false">35.3*G7356</f>
        <v>0.01468115655992</v>
      </c>
      <c r="N7356" s="0" t="n">
        <f aca="false">M7356*1000/365</f>
        <v>0.0402223467395069</v>
      </c>
      <c r="O7356" s="0" t="n">
        <f aca="false">Table1[[#This Row],[Detection frequency 2021]]/100*365</f>
        <v>6.6768355</v>
      </c>
      <c r="P7356" s="0" t="n">
        <f aca="false">Table1[[#This Row],[Flared days/year]]/12</f>
        <v>0.556402958333333</v>
      </c>
      <c r="Q7356" s="2" t="n">
        <f aca="false">Table1[[#This Row],['#days per month]]-P7412</f>
        <v>-1.1070085</v>
      </c>
    </row>
    <row r="7357" customFormat="false" ht="15.75" hidden="true" customHeight="false" outlineLevel="0" collapsed="false">
      <c r="A7357" s="0" t="s">
        <v>51</v>
      </c>
      <c r="B7357" s="0" t="s">
        <v>52</v>
      </c>
      <c r="C7357" s="0" t="s">
        <v>7540</v>
      </c>
      <c r="D7357" s="0" t="n">
        <v>5522</v>
      </c>
      <c r="E7357" s="0" t="n">
        <v>31.625127</v>
      </c>
      <c r="F7357" s="0" t="n">
        <v>6.09974499999999</v>
      </c>
      <c r="G7357" s="0" t="n">
        <v>0.0004202850599</v>
      </c>
      <c r="H7357" s="0" t="n">
        <v>1572.68</v>
      </c>
      <c r="I7357" s="0" t="n">
        <v>1.6015</v>
      </c>
      <c r="J7357" s="0" t="n">
        <v>2.61779999999999</v>
      </c>
      <c r="K7357" s="0" t="n">
        <v>382</v>
      </c>
      <c r="L7357" s="0" t="s">
        <v>20</v>
      </c>
      <c r="M7357" s="0" t="n">
        <f aca="false">35.3*G7357</f>
        <v>0.01483606261447</v>
      </c>
      <c r="N7357" s="0" t="n">
        <f aca="false">M7357*1000/365</f>
        <v>0.0406467468889589</v>
      </c>
      <c r="O7357" s="0" t="n">
        <f aca="false">Table1[[#This Row],[Detection frequency 2021]]/100*365</f>
        <v>9.55496999999997</v>
      </c>
      <c r="P7357" s="0" t="n">
        <f aca="false">Table1[[#This Row],[Flared days/year]]/12</f>
        <v>0.796247499999997</v>
      </c>
      <c r="Q7357" s="2" t="n">
        <f aca="false">Table1[[#This Row],['#days per month]]-P7413</f>
        <v>-0.0258237500000029</v>
      </c>
    </row>
    <row r="7358" customFormat="false" ht="15.75" hidden="true" customHeight="false" outlineLevel="0" collapsed="false">
      <c r="A7358" s="0" t="s">
        <v>24</v>
      </c>
      <c r="B7358" s="0" t="s">
        <v>25</v>
      </c>
      <c r="C7358" s="0" t="s">
        <v>7541</v>
      </c>
      <c r="D7358" s="0" t="n">
        <v>9496</v>
      </c>
      <c r="E7358" s="0" t="n">
        <v>68.404485</v>
      </c>
      <c r="F7358" s="0" t="n">
        <v>83.579202</v>
      </c>
      <c r="G7358" s="0" t="n">
        <v>0.0004155240033</v>
      </c>
      <c r="H7358" s="0" t="n">
        <v>1850.21</v>
      </c>
      <c r="I7358" s="0" t="n">
        <v>3.17002</v>
      </c>
      <c r="J7358" s="0" t="n">
        <v>2.32558</v>
      </c>
      <c r="K7358" s="0" t="n">
        <v>430</v>
      </c>
      <c r="L7358" s="0" t="s">
        <v>20</v>
      </c>
      <c r="M7358" s="0" t="n">
        <f aca="false">35.3*G7358</f>
        <v>0.01466799731649</v>
      </c>
      <c r="N7358" s="0" t="n">
        <f aca="false">M7358*1000/365</f>
        <v>0.0401862940177808</v>
      </c>
      <c r="O7358" s="0" t="n">
        <f aca="false">Table1[[#This Row],[Detection frequency 2021]]/100*365</f>
        <v>8.488367</v>
      </c>
      <c r="P7358" s="0" t="n">
        <f aca="false">Table1[[#This Row],[Flared days/year]]/12</f>
        <v>0.707363916666667</v>
      </c>
      <c r="Q7358" s="2" t="n">
        <f aca="false">Table1[[#This Row],['#days per month]]-P7414</f>
        <v>-0.177484291666667</v>
      </c>
    </row>
    <row r="7359" customFormat="false" ht="15.75" hidden="true" customHeight="false" outlineLevel="0" collapsed="false">
      <c r="A7359" s="0" t="s">
        <v>598</v>
      </c>
      <c r="B7359" s="0" t="s">
        <v>599</v>
      </c>
      <c r="C7359" s="0" t="s">
        <v>7542</v>
      </c>
      <c r="D7359" s="0" t="n">
        <v>120</v>
      </c>
      <c r="E7359" s="0" t="n">
        <v>55.724134</v>
      </c>
      <c r="F7359" s="0" t="n">
        <v>-119.585812</v>
      </c>
      <c r="G7359" s="0" t="n">
        <v>0.0004153508206</v>
      </c>
      <c r="H7359" s="0" t="n">
        <v>1868.5</v>
      </c>
      <c r="I7359" s="0" t="n">
        <v>1.6015</v>
      </c>
      <c r="J7359" s="0" t="n">
        <v>1.65563</v>
      </c>
      <c r="K7359" s="0" t="n">
        <v>302</v>
      </c>
      <c r="L7359" s="0" t="s">
        <v>20</v>
      </c>
      <c r="M7359" s="0" t="n">
        <f aca="false">35.3*G7359</f>
        <v>0.01466188396718</v>
      </c>
      <c r="N7359" s="0" t="n">
        <f aca="false">M7359*1000/365</f>
        <v>0.0401695451155616</v>
      </c>
      <c r="O7359" s="0" t="n">
        <f aca="false">Table1[[#This Row],[Detection frequency 2021]]/100*365</f>
        <v>6.0430495</v>
      </c>
      <c r="P7359" s="0" t="n">
        <f aca="false">Table1[[#This Row],[Flared days/year]]/12</f>
        <v>0.503587458333333</v>
      </c>
      <c r="Q7359" s="2" t="n">
        <f aca="false">Table1[[#This Row],['#days per month]]-P7415</f>
        <v>0.147837166666667</v>
      </c>
    </row>
    <row r="7360" customFormat="false" ht="15.75" hidden="true" customHeight="false" outlineLevel="0" collapsed="false">
      <c r="A7360" s="0" t="s">
        <v>645</v>
      </c>
      <c r="B7360" s="0" t="s">
        <v>646</v>
      </c>
      <c r="C7360" s="0" t="s">
        <v>7543</v>
      </c>
      <c r="D7360" s="0" t="n">
        <v>460</v>
      </c>
      <c r="E7360" s="0" t="n">
        <v>47.900224</v>
      </c>
      <c r="F7360" s="0" t="n">
        <v>-104.169235</v>
      </c>
      <c r="G7360" s="0" t="n">
        <v>0.0004152334086</v>
      </c>
      <c r="H7360" s="0" t="n">
        <v>1843.4</v>
      </c>
      <c r="I7360" s="0" t="n">
        <v>1.6015</v>
      </c>
      <c r="J7360" s="0" t="n">
        <v>2.32558</v>
      </c>
      <c r="K7360" s="0" t="n">
        <v>344</v>
      </c>
      <c r="L7360" s="0" t="s">
        <v>20</v>
      </c>
      <c r="M7360" s="0" t="n">
        <f aca="false">35.3*G7360</f>
        <v>0.01465773932358</v>
      </c>
      <c r="N7360" s="0" t="n">
        <f aca="false">M7360*1000/365</f>
        <v>0.0401581899276164</v>
      </c>
      <c r="O7360" s="0" t="n">
        <f aca="false">Table1[[#This Row],[Detection frequency 2021]]/100*365</f>
        <v>8.488367</v>
      </c>
      <c r="P7360" s="0" t="n">
        <f aca="false">Table1[[#This Row],[Flared days/year]]/12</f>
        <v>0.707363916666667</v>
      </c>
      <c r="Q7360" s="2" t="n">
        <f aca="false">Table1[[#This Row],['#days per month]]-P7416</f>
        <v>-0.0413545</v>
      </c>
    </row>
    <row r="7361" customFormat="false" ht="15.75" hidden="false" customHeight="false" outlineLevel="0" collapsed="false">
      <c r="A7361" s="0" t="s">
        <v>240</v>
      </c>
      <c r="B7361" s="0" t="s">
        <v>241</v>
      </c>
      <c r="C7361" s="0" t="s">
        <v>7544</v>
      </c>
      <c r="D7361" s="0" t="n">
        <v>7672</v>
      </c>
      <c r="E7361" s="0" t="n">
        <v>24.482351</v>
      </c>
      <c r="F7361" s="0" t="n">
        <v>48.131457</v>
      </c>
      <c r="G7361" s="0" t="n">
        <v>0.0017047400516</v>
      </c>
      <c r="H7361" s="0" t="n">
        <v>1709.57</v>
      </c>
      <c r="I7361" s="0" t="n">
        <v>1.6015</v>
      </c>
      <c r="J7361" s="0" t="n">
        <v>1.80879</v>
      </c>
      <c r="K7361" s="0" t="n">
        <v>387</v>
      </c>
      <c r="L7361" s="0" t="s">
        <v>20</v>
      </c>
      <c r="M7361" s="0" t="n">
        <f aca="false">35.3*G7361</f>
        <v>0.06017732382148</v>
      </c>
      <c r="N7361" s="0" t="n">
        <f aca="false">M7361*1000/365</f>
        <v>0.164869380332822</v>
      </c>
      <c r="O7361" s="0" t="n">
        <f aca="false">Table1[[#This Row],[Detection frequency 2021]]/100*365</f>
        <v>6.6020835</v>
      </c>
      <c r="P7361" s="2" t="n">
        <f aca="false">Table1[[#This Row],[Flared days/year]]/12</f>
        <v>0.550173625</v>
      </c>
      <c r="Q7361" s="2"/>
    </row>
    <row r="7362" customFormat="false" ht="15.75" hidden="true" customHeight="false" outlineLevel="0" collapsed="false">
      <c r="A7362" s="0" t="s">
        <v>645</v>
      </c>
      <c r="B7362" s="0" t="s">
        <v>646</v>
      </c>
      <c r="C7362" s="0" t="s">
        <v>7545</v>
      </c>
      <c r="D7362" s="0" t="n">
        <v>2098</v>
      </c>
      <c r="E7362" s="0" t="n">
        <v>31.044556</v>
      </c>
      <c r="F7362" s="0" t="n">
        <v>-103.050174</v>
      </c>
      <c r="G7362" s="0" t="n">
        <v>0.0004150132611</v>
      </c>
      <c r="H7362" s="0" t="n">
        <v>1889.43</v>
      </c>
      <c r="I7362" s="0" t="n">
        <v>1.6015</v>
      </c>
      <c r="J7362" s="0" t="n">
        <v>3.06747999999999</v>
      </c>
      <c r="K7362" s="0" t="n">
        <v>326</v>
      </c>
      <c r="L7362" s="0" t="s">
        <v>20</v>
      </c>
      <c r="M7362" s="0" t="n">
        <f aca="false">35.3*G7362</f>
        <v>0.01464996811683</v>
      </c>
      <c r="N7362" s="0" t="n">
        <f aca="false">M7362*1000/365</f>
        <v>0.0401368989502192</v>
      </c>
      <c r="O7362" s="0" t="n">
        <f aca="false">Table1[[#This Row],[Detection frequency 2021]]/100*365</f>
        <v>11.196302</v>
      </c>
      <c r="P7362" s="0" t="n">
        <f aca="false">Table1[[#This Row],[Flared days/year]]/12</f>
        <v>0.933025166666664</v>
      </c>
      <c r="Q7362" s="2" t="n">
        <f aca="false">Table1[[#This Row],['#days per month]]-P7418</f>
        <v>0.333260208333333</v>
      </c>
    </row>
    <row r="7363" customFormat="false" ht="15.75" hidden="true" customHeight="false" outlineLevel="0" collapsed="false">
      <c r="A7363" s="0" t="s">
        <v>161</v>
      </c>
      <c r="B7363" s="0" t="s">
        <v>162</v>
      </c>
      <c r="C7363" s="0" t="s">
        <v>7546</v>
      </c>
      <c r="D7363" s="0" t="n">
        <v>11779</v>
      </c>
      <c r="E7363" s="0" t="n">
        <v>20.816748</v>
      </c>
      <c r="F7363" s="0" t="n">
        <v>108.871861</v>
      </c>
      <c r="G7363" s="0" t="n">
        <v>0.0004147520194</v>
      </c>
      <c r="H7363" s="0" t="n">
        <v>1942</v>
      </c>
      <c r="I7363" s="0" t="n">
        <v>1.6015</v>
      </c>
      <c r="J7363" s="0" t="n">
        <v>2.14285999999999</v>
      </c>
      <c r="K7363" s="0" t="n">
        <v>140</v>
      </c>
      <c r="L7363" s="0" t="s">
        <v>20</v>
      </c>
      <c r="M7363" s="0" t="n">
        <f aca="false">35.3*G7363</f>
        <v>0.01464074628482</v>
      </c>
      <c r="N7363" s="0" t="n">
        <f aca="false">M7363*1000/365</f>
        <v>0.0401116336570411</v>
      </c>
      <c r="O7363" s="0" t="n">
        <f aca="false">Table1[[#This Row],[Detection frequency 2021]]/100*365</f>
        <v>7.82143899999996</v>
      </c>
      <c r="P7363" s="0" t="n">
        <f aca="false">Table1[[#This Row],[Flared days/year]]/12</f>
        <v>0.65178658333333</v>
      </c>
      <c r="Q7363" s="2" t="n">
        <f aca="false">Table1[[#This Row],['#days per month]]-P7419</f>
        <v>-0.452727750000003</v>
      </c>
    </row>
    <row r="7364" customFormat="false" ht="15.75" hidden="true" customHeight="false" outlineLevel="0" collapsed="false">
      <c r="A7364" s="0" t="s">
        <v>24</v>
      </c>
      <c r="B7364" s="0" t="s">
        <v>25</v>
      </c>
      <c r="C7364" s="0" t="s">
        <v>7547</v>
      </c>
      <c r="D7364" s="0" t="n">
        <v>10417</v>
      </c>
      <c r="E7364" s="0" t="n">
        <v>58.016877</v>
      </c>
      <c r="F7364" s="0" t="n">
        <v>106.579275</v>
      </c>
      <c r="G7364" s="0" t="n">
        <v>0.000414288242</v>
      </c>
      <c r="H7364" s="0" t="n">
        <v>1735.9</v>
      </c>
      <c r="I7364" s="0" t="n">
        <v>1.6015</v>
      </c>
      <c r="J7364" s="0" t="n">
        <v>3.42466</v>
      </c>
      <c r="K7364" s="0" t="n">
        <v>292</v>
      </c>
      <c r="L7364" s="0" t="s">
        <v>20</v>
      </c>
      <c r="M7364" s="0" t="n">
        <f aca="false">35.3*G7364</f>
        <v>0.0146243749426</v>
      </c>
      <c r="N7364" s="0" t="n">
        <f aca="false">M7364*1000/365</f>
        <v>0.0400667806646575</v>
      </c>
      <c r="O7364" s="0" t="n">
        <f aca="false">Table1[[#This Row],[Detection frequency 2021]]/100*365</f>
        <v>12.500009</v>
      </c>
      <c r="P7364" s="0" t="n">
        <f aca="false">Table1[[#This Row],[Flared days/year]]/12</f>
        <v>1.04166741666667</v>
      </c>
      <c r="Q7364" s="2" t="n">
        <f aca="false">Table1[[#This Row],['#days per month]]-P7420</f>
        <v>-0.2294755</v>
      </c>
    </row>
    <row r="7365" customFormat="false" ht="15.75" hidden="true" customHeight="false" outlineLevel="0" collapsed="false">
      <c r="A7365" s="0" t="s">
        <v>645</v>
      </c>
      <c r="B7365" s="0" t="s">
        <v>646</v>
      </c>
      <c r="C7365" s="0" t="s">
        <v>7548</v>
      </c>
      <c r="D7365" s="0" t="n">
        <v>2150</v>
      </c>
      <c r="E7365" s="0" t="n">
        <v>31.484152</v>
      </c>
      <c r="F7365" s="0" t="n">
        <v>-102.941902</v>
      </c>
      <c r="G7365" s="0" t="n">
        <v>0.0004142177948</v>
      </c>
      <c r="H7365" s="0" t="n">
        <v>1905.16</v>
      </c>
      <c r="I7365" s="0" t="n">
        <v>2.00713</v>
      </c>
      <c r="J7365" s="0" t="n">
        <v>1.1976</v>
      </c>
      <c r="K7365" s="0" t="n">
        <v>334</v>
      </c>
      <c r="L7365" s="0" t="s">
        <v>20</v>
      </c>
      <c r="M7365" s="0" t="n">
        <f aca="false">35.3*G7365</f>
        <v>0.01462188815644</v>
      </c>
      <c r="N7365" s="0" t="n">
        <f aca="false">M7365*1000/365</f>
        <v>0.0400599675518904</v>
      </c>
      <c r="O7365" s="0" t="n">
        <f aca="false">Table1[[#This Row],[Detection frequency 2021]]/100*365</f>
        <v>4.37124</v>
      </c>
      <c r="P7365" s="0" t="n">
        <f aca="false">Table1[[#This Row],[Flared days/year]]/12</f>
        <v>0.36427</v>
      </c>
      <c r="Q7365" s="2" t="n">
        <f aca="false">Table1[[#This Row],['#days per month]]-P7421</f>
        <v>-0.343093916666667</v>
      </c>
    </row>
    <row r="7366" customFormat="false" ht="15.75" hidden="true" customHeight="false" outlineLevel="0" collapsed="false">
      <c r="A7366" s="0" t="s">
        <v>645</v>
      </c>
      <c r="B7366" s="0" t="s">
        <v>646</v>
      </c>
      <c r="C7366" s="0" t="s">
        <v>7549</v>
      </c>
      <c r="D7366" s="0" t="n">
        <v>3090</v>
      </c>
      <c r="E7366" s="0" t="n">
        <v>28.846981</v>
      </c>
      <c r="F7366" s="0" t="n">
        <v>-98.3158469999999</v>
      </c>
      <c r="G7366" s="0" t="n">
        <v>0.0004128910392</v>
      </c>
      <c r="H7366" s="0" t="n">
        <v>1801.5</v>
      </c>
      <c r="I7366" s="0" t="n">
        <v>1.6015</v>
      </c>
      <c r="J7366" s="0" t="n">
        <v>1.97367999999999</v>
      </c>
      <c r="K7366" s="0" t="n">
        <v>304</v>
      </c>
      <c r="L7366" s="0" t="s">
        <v>20</v>
      </c>
      <c r="M7366" s="0" t="n">
        <f aca="false">35.3*G7366</f>
        <v>0.01457505368376</v>
      </c>
      <c r="N7366" s="0" t="n">
        <f aca="false">M7366*1000/365</f>
        <v>0.0399316539281096</v>
      </c>
      <c r="O7366" s="0" t="n">
        <f aca="false">Table1[[#This Row],[Detection frequency 2021]]/100*365</f>
        <v>7.20393199999996</v>
      </c>
      <c r="P7366" s="0" t="n">
        <f aca="false">Table1[[#This Row],[Flared days/year]]/12</f>
        <v>0.600327666666664</v>
      </c>
      <c r="Q7366" s="2" t="n">
        <f aca="false">Table1[[#This Row],['#days per month]]-P7422</f>
        <v>0.389100949999997</v>
      </c>
    </row>
    <row r="7367" customFormat="false" ht="15.75" hidden="true" customHeight="false" outlineLevel="0" collapsed="false">
      <c r="A7367" s="0" t="s">
        <v>598</v>
      </c>
      <c r="B7367" s="0" t="s">
        <v>599</v>
      </c>
      <c r="C7367" s="0" t="s">
        <v>7550</v>
      </c>
      <c r="D7367" s="0" t="n">
        <v>231</v>
      </c>
      <c r="E7367" s="0" t="n">
        <v>54.5334839999999</v>
      </c>
      <c r="F7367" s="0" t="n">
        <v>-117.121131</v>
      </c>
      <c r="G7367" s="0" t="n">
        <v>0.000412321590999999</v>
      </c>
      <c r="H7367" s="0" t="n">
        <v>1798</v>
      </c>
      <c r="I7367" s="0" t="n">
        <v>1.6015</v>
      </c>
      <c r="J7367" s="0" t="n">
        <v>2.54544999999999</v>
      </c>
      <c r="K7367" s="0" t="n">
        <v>275</v>
      </c>
      <c r="L7367" s="0" t="s">
        <v>20</v>
      </c>
      <c r="M7367" s="0" t="n">
        <f aca="false">35.3*G7367</f>
        <v>0.0145549521623</v>
      </c>
      <c r="N7367" s="0" t="n">
        <f aca="false">M7367*1000/365</f>
        <v>0.0398765812665752</v>
      </c>
      <c r="O7367" s="0" t="n">
        <f aca="false">Table1[[#This Row],[Detection frequency 2021]]/100*365</f>
        <v>9.29089249999996</v>
      </c>
      <c r="P7367" s="0" t="n">
        <f aca="false">Table1[[#This Row],[Flared days/year]]/12</f>
        <v>0.774241041666664</v>
      </c>
      <c r="Q7367" s="2" t="n">
        <f aca="false">Table1[[#This Row],['#days per month]]-P7423</f>
        <v>0.404432166666664</v>
      </c>
    </row>
    <row r="7368" customFormat="false" ht="15.75" hidden="true" customHeight="false" outlineLevel="0" collapsed="false">
      <c r="A7368" s="0" t="s">
        <v>24</v>
      </c>
      <c r="B7368" s="0" t="s">
        <v>25</v>
      </c>
      <c r="C7368" s="0" t="s">
        <v>7551</v>
      </c>
      <c r="D7368" s="0" t="n">
        <v>9328</v>
      </c>
      <c r="E7368" s="0" t="n">
        <v>67.28786</v>
      </c>
      <c r="F7368" s="0" t="n">
        <v>79.087379</v>
      </c>
      <c r="G7368" s="0" t="n">
        <v>0.000412201243699999</v>
      </c>
      <c r="H7368" s="0" t="n">
        <v>1890.54</v>
      </c>
      <c r="I7368" s="0" t="n">
        <v>1.6015</v>
      </c>
      <c r="J7368" s="0" t="n">
        <v>3.34347</v>
      </c>
      <c r="K7368" s="0" t="n">
        <v>329</v>
      </c>
      <c r="L7368" s="0" t="s">
        <v>20</v>
      </c>
      <c r="M7368" s="0" t="n">
        <f aca="false">35.3*G7368</f>
        <v>0.01455070390261</v>
      </c>
      <c r="N7368" s="0" t="n">
        <f aca="false">M7368*1000/365</f>
        <v>0.0398649421989314</v>
      </c>
      <c r="O7368" s="0" t="n">
        <f aca="false">Table1[[#This Row],[Detection frequency 2021]]/100*365</f>
        <v>12.2036655</v>
      </c>
      <c r="P7368" s="0" t="n">
        <f aca="false">Table1[[#This Row],[Flared days/year]]/12</f>
        <v>1.016972125</v>
      </c>
      <c r="Q7368" s="2" t="n">
        <f aca="false">Table1[[#This Row],['#days per month]]-P7424</f>
        <v>0.330145541666667</v>
      </c>
    </row>
    <row r="7369" customFormat="false" ht="15.75" hidden="true" customHeight="false" outlineLevel="0" collapsed="false">
      <c r="A7369" s="0" t="s">
        <v>645</v>
      </c>
      <c r="B7369" s="0" t="s">
        <v>646</v>
      </c>
      <c r="C7369" s="0" t="s">
        <v>7552</v>
      </c>
      <c r="D7369" s="0" t="n">
        <v>1312</v>
      </c>
      <c r="E7369" s="0" t="n">
        <v>32.718008</v>
      </c>
      <c r="F7369" s="0" t="n">
        <v>-104.094181</v>
      </c>
      <c r="G7369" s="0" t="n">
        <v>0.0004116347308</v>
      </c>
      <c r="H7369" s="0" t="n">
        <v>1882.71</v>
      </c>
      <c r="I7369" s="0" t="n">
        <v>1.16302</v>
      </c>
      <c r="J7369" s="0" t="n">
        <v>4.12979</v>
      </c>
      <c r="K7369" s="0" t="n">
        <v>339</v>
      </c>
      <c r="L7369" s="0" t="s">
        <v>20</v>
      </c>
      <c r="M7369" s="0" t="n">
        <f aca="false">35.3*G7369</f>
        <v>0.01453070599724</v>
      </c>
      <c r="N7369" s="0" t="n">
        <f aca="false">M7369*1000/365</f>
        <v>0.0398101534170959</v>
      </c>
      <c r="O7369" s="0" t="n">
        <f aca="false">Table1[[#This Row],[Detection frequency 2021]]/100*365</f>
        <v>15.0737335</v>
      </c>
      <c r="P7369" s="0" t="n">
        <f aca="false">Table1[[#This Row],[Flared days/year]]/12</f>
        <v>1.25614445833333</v>
      </c>
      <c r="Q7369" s="2" t="n">
        <f aca="false">Table1[[#This Row],['#days per month]]-P7425</f>
        <v>0.133066833333333</v>
      </c>
    </row>
    <row r="7370" customFormat="false" ht="15.75" hidden="true" customHeight="false" outlineLevel="0" collapsed="false">
      <c r="A7370" s="0" t="s">
        <v>645</v>
      </c>
      <c r="B7370" s="0" t="s">
        <v>646</v>
      </c>
      <c r="C7370" s="0" t="s">
        <v>7553</v>
      </c>
      <c r="D7370" s="0" t="n">
        <v>2946</v>
      </c>
      <c r="E7370" s="0" t="n">
        <v>28.465898</v>
      </c>
      <c r="F7370" s="0" t="n">
        <v>-99.198498</v>
      </c>
      <c r="G7370" s="0" t="n">
        <v>0.0004115173188</v>
      </c>
      <c r="H7370" s="0" t="n">
        <v>1973.75</v>
      </c>
      <c r="I7370" s="0" t="n">
        <v>2.22222</v>
      </c>
      <c r="J7370" s="0" t="n">
        <v>1.31148</v>
      </c>
      <c r="K7370" s="0" t="n">
        <v>305</v>
      </c>
      <c r="L7370" s="0" t="s">
        <v>20</v>
      </c>
      <c r="M7370" s="0" t="n">
        <f aca="false">35.3*G7370</f>
        <v>0.01452656135364</v>
      </c>
      <c r="N7370" s="0" t="n">
        <f aca="false">M7370*1000/365</f>
        <v>0.0397987982291507</v>
      </c>
      <c r="O7370" s="0" t="n">
        <f aca="false">Table1[[#This Row],[Detection frequency 2021]]/100*365</f>
        <v>4.786902</v>
      </c>
      <c r="P7370" s="0" t="n">
        <f aca="false">Table1[[#This Row],[Flared days/year]]/12</f>
        <v>0.3989085</v>
      </c>
      <c r="Q7370" s="2" t="n">
        <f aca="false">Table1[[#This Row],['#days per month]]-P7426</f>
        <v>-0.335285958333333</v>
      </c>
    </row>
    <row r="7371" customFormat="false" ht="15.75" hidden="true" customHeight="false" outlineLevel="0" collapsed="false">
      <c r="A7371" s="0" t="s">
        <v>645</v>
      </c>
      <c r="B7371" s="0" t="s">
        <v>646</v>
      </c>
      <c r="C7371" s="0" t="s">
        <v>7554</v>
      </c>
      <c r="D7371" s="0" t="n">
        <v>2128</v>
      </c>
      <c r="E7371" s="0" t="n">
        <v>31.573612</v>
      </c>
      <c r="F7371" s="0" t="n">
        <v>-102.992155</v>
      </c>
      <c r="G7371" s="0" t="n">
        <v>0.000411514383499999</v>
      </c>
      <c r="H7371" s="0" t="n">
        <v>1881.78</v>
      </c>
      <c r="I7371" s="0" t="n">
        <v>1.6015</v>
      </c>
      <c r="J7371" s="0" t="n">
        <v>1.20482</v>
      </c>
      <c r="K7371" s="0" t="n">
        <v>332</v>
      </c>
      <c r="L7371" s="0" t="s">
        <v>20</v>
      </c>
      <c r="M7371" s="0" t="n">
        <f aca="false">35.3*G7371</f>
        <v>0.01452645773755</v>
      </c>
      <c r="N7371" s="0" t="n">
        <f aca="false">M7371*1000/365</f>
        <v>0.039798514349452</v>
      </c>
      <c r="O7371" s="0" t="n">
        <f aca="false">Table1[[#This Row],[Detection frequency 2021]]/100*365</f>
        <v>4.397593</v>
      </c>
      <c r="P7371" s="0" t="n">
        <f aca="false">Table1[[#This Row],[Flared days/year]]/12</f>
        <v>0.366466083333333</v>
      </c>
      <c r="Q7371" s="2" t="n">
        <f aca="false">Table1[[#This Row],['#days per month]]-P7427</f>
        <v>-0.179941958333333</v>
      </c>
    </row>
    <row r="7372" customFormat="false" ht="15.75" hidden="true" customHeight="false" outlineLevel="0" collapsed="false">
      <c r="A7372" s="0" t="s">
        <v>598</v>
      </c>
      <c r="B7372" s="0" t="s">
        <v>599</v>
      </c>
      <c r="C7372" s="0" t="s">
        <v>7555</v>
      </c>
      <c r="D7372" s="0" t="n">
        <v>1110</v>
      </c>
      <c r="E7372" s="0" t="n">
        <v>49.850302</v>
      </c>
      <c r="F7372" s="0" t="n">
        <v>-102.307606</v>
      </c>
      <c r="G7372" s="0" t="n">
        <v>0.0004114292598</v>
      </c>
      <c r="H7372" s="0" t="n">
        <v>1866.24</v>
      </c>
      <c r="I7372" s="0" t="n">
        <v>1.6015</v>
      </c>
      <c r="J7372" s="0" t="n">
        <v>3.72670999999999</v>
      </c>
      <c r="K7372" s="0" t="n">
        <v>322</v>
      </c>
      <c r="L7372" s="0" t="s">
        <v>20</v>
      </c>
      <c r="M7372" s="0" t="n">
        <f aca="false">35.3*G7372</f>
        <v>0.01452345287094</v>
      </c>
      <c r="N7372" s="0" t="n">
        <f aca="false">M7372*1000/365</f>
        <v>0.0397902818381918</v>
      </c>
      <c r="O7372" s="0" t="n">
        <f aca="false">Table1[[#This Row],[Detection frequency 2021]]/100*365</f>
        <v>13.6024915</v>
      </c>
      <c r="P7372" s="0" t="n">
        <f aca="false">Table1[[#This Row],[Flared days/year]]/12</f>
        <v>1.13354095833333</v>
      </c>
      <c r="Q7372" s="2" t="n">
        <f aca="false">Table1[[#This Row],['#days per month]]-P7428</f>
        <v>0.497969499999997</v>
      </c>
    </row>
    <row r="7373" customFormat="false" ht="15.75" hidden="true" customHeight="false" outlineLevel="0" collapsed="false">
      <c r="A7373" s="0" t="s">
        <v>598</v>
      </c>
      <c r="B7373" s="0" t="s">
        <v>599</v>
      </c>
      <c r="C7373" s="0" t="s">
        <v>7556</v>
      </c>
      <c r="D7373" s="0" t="n">
        <v>240</v>
      </c>
      <c r="E7373" s="0" t="n">
        <v>53.2085439999999</v>
      </c>
      <c r="F7373" s="0" t="n">
        <v>-116.80592</v>
      </c>
      <c r="G7373" s="0" t="n">
        <v>0.0004113969715</v>
      </c>
      <c r="H7373" s="0" t="n">
        <v>1870.76</v>
      </c>
      <c r="I7373" s="0" t="n">
        <v>1.6015</v>
      </c>
      <c r="J7373" s="0" t="n">
        <v>2.98507</v>
      </c>
      <c r="K7373" s="0" t="n">
        <v>268</v>
      </c>
      <c r="L7373" s="0" t="s">
        <v>20</v>
      </c>
      <c r="M7373" s="0" t="n">
        <f aca="false">35.3*G7373</f>
        <v>0.01452231309395</v>
      </c>
      <c r="N7373" s="0" t="n">
        <f aca="false">M7373*1000/365</f>
        <v>0.0397871591615068</v>
      </c>
      <c r="O7373" s="0" t="n">
        <f aca="false">Table1[[#This Row],[Detection frequency 2021]]/100*365</f>
        <v>10.8955055</v>
      </c>
      <c r="P7373" s="0" t="n">
        <f aca="false">Table1[[#This Row],[Flared days/year]]/12</f>
        <v>0.907958791666667</v>
      </c>
      <c r="Q7373" s="2" t="n">
        <f aca="false">Table1[[#This Row],['#days per month]]-P7429</f>
        <v>-0.663722083333333</v>
      </c>
    </row>
    <row r="7374" customFormat="false" ht="15.75" hidden="true" customHeight="false" outlineLevel="0" collapsed="false">
      <c r="A7374" s="0" t="s">
        <v>161</v>
      </c>
      <c r="B7374" s="0" t="s">
        <v>162</v>
      </c>
      <c r="C7374" s="0" t="s">
        <v>7557</v>
      </c>
      <c r="D7374" s="0" t="n">
        <v>11012</v>
      </c>
      <c r="E7374" s="0" t="n">
        <v>37.291263</v>
      </c>
      <c r="F7374" s="0" t="n">
        <v>108.508766</v>
      </c>
      <c r="G7374" s="0" t="n">
        <v>0.0004106954348</v>
      </c>
      <c r="H7374" s="0" t="n">
        <v>1622.6</v>
      </c>
      <c r="I7374" s="0" t="n">
        <v>1.6015</v>
      </c>
      <c r="J7374" s="0" t="n">
        <v>1.5625</v>
      </c>
      <c r="K7374" s="0" t="n">
        <v>320</v>
      </c>
      <c r="L7374" s="0" t="s">
        <v>20</v>
      </c>
      <c r="M7374" s="0" t="n">
        <f aca="false">35.3*G7374</f>
        <v>0.01449754884844</v>
      </c>
      <c r="N7374" s="0" t="n">
        <f aca="false">M7374*1000/365</f>
        <v>0.0397193119135342</v>
      </c>
      <c r="O7374" s="0" t="n">
        <f aca="false">Table1[[#This Row],[Detection frequency 2021]]/100*365</f>
        <v>5.703125</v>
      </c>
      <c r="P7374" s="0" t="n">
        <f aca="false">Table1[[#This Row],[Flared days/year]]/12</f>
        <v>0.475260416666667</v>
      </c>
      <c r="Q7374" s="2" t="n">
        <f aca="false">Table1[[#This Row],['#days per month]]-P7430</f>
        <v>-0.0427840833333303</v>
      </c>
    </row>
    <row r="7375" customFormat="false" ht="15.75" hidden="true" customHeight="false" outlineLevel="0" collapsed="false">
      <c r="A7375" s="0" t="s">
        <v>645</v>
      </c>
      <c r="B7375" s="0" t="s">
        <v>646</v>
      </c>
      <c r="C7375" s="0" t="s">
        <v>7558</v>
      </c>
      <c r="D7375" s="0" t="n">
        <v>2346</v>
      </c>
      <c r="E7375" s="0" t="n">
        <v>31.97414</v>
      </c>
      <c r="F7375" s="0" t="n">
        <v>-102.096427</v>
      </c>
      <c r="G7375" s="0" t="n">
        <v>0.0004094802206</v>
      </c>
      <c r="H7375" s="0" t="n">
        <v>1896.47</v>
      </c>
      <c r="I7375" s="0" t="n">
        <v>1.6015</v>
      </c>
      <c r="J7375" s="0" t="n">
        <v>1.49701</v>
      </c>
      <c r="K7375" s="0" t="n">
        <v>334</v>
      </c>
      <c r="L7375" s="0" t="s">
        <v>20</v>
      </c>
      <c r="M7375" s="0" t="n">
        <f aca="false">35.3*G7375</f>
        <v>0.01445465178718</v>
      </c>
      <c r="N7375" s="0" t="n">
        <f aca="false">M7375*1000/365</f>
        <v>0.0396017857183014</v>
      </c>
      <c r="O7375" s="0" t="n">
        <f aca="false">Table1[[#This Row],[Detection frequency 2021]]/100*365</f>
        <v>5.4640865</v>
      </c>
      <c r="P7375" s="0" t="n">
        <f aca="false">Table1[[#This Row],[Flared days/year]]/12</f>
        <v>0.455340541666667</v>
      </c>
      <c r="Q7375" s="2" t="n">
        <f aca="false">Table1[[#This Row],['#days per month]]-P7431</f>
        <v>0.0953805833333334</v>
      </c>
    </row>
    <row r="7376" customFormat="false" ht="15.75" hidden="true" customHeight="false" outlineLevel="0" collapsed="false">
      <c r="A7376" s="0" t="s">
        <v>645</v>
      </c>
      <c r="B7376" s="0" t="s">
        <v>646</v>
      </c>
      <c r="C7376" s="0" t="s">
        <v>7559</v>
      </c>
      <c r="D7376" s="0" t="n">
        <v>2383</v>
      </c>
      <c r="E7376" s="0" t="n">
        <v>32.320285</v>
      </c>
      <c r="F7376" s="0" t="n">
        <v>-102.024843999999</v>
      </c>
      <c r="G7376" s="0" t="n">
        <v>0.0004092336554</v>
      </c>
      <c r="H7376" s="0" t="n">
        <v>1861</v>
      </c>
      <c r="I7376" s="0" t="n">
        <v>2.02862999999999</v>
      </c>
      <c r="J7376" s="0" t="n">
        <v>3.46820999999999</v>
      </c>
      <c r="K7376" s="0" t="n">
        <v>346</v>
      </c>
      <c r="L7376" s="0" t="s">
        <v>20</v>
      </c>
      <c r="M7376" s="0" t="n">
        <f aca="false">35.3*G7376</f>
        <v>0.01444594803562</v>
      </c>
      <c r="N7376" s="0" t="n">
        <f aca="false">M7376*1000/365</f>
        <v>0.0395779398236164</v>
      </c>
      <c r="O7376" s="0" t="n">
        <f aca="false">Table1[[#This Row],[Detection frequency 2021]]/100*365</f>
        <v>12.6589665</v>
      </c>
      <c r="P7376" s="0" t="n">
        <f aca="false">Table1[[#This Row],[Flared days/year]]/12</f>
        <v>1.054913875</v>
      </c>
      <c r="Q7376" s="2" t="n">
        <f aca="false">Table1[[#This Row],['#days per month]]-P7432</f>
        <v>0.531990541666666</v>
      </c>
    </row>
    <row r="7377" customFormat="false" ht="15.75" hidden="true" customHeight="false" outlineLevel="0" collapsed="false">
      <c r="A7377" s="0" t="s">
        <v>24</v>
      </c>
      <c r="B7377" s="0" t="s">
        <v>25</v>
      </c>
      <c r="C7377" s="0" t="s">
        <v>7560</v>
      </c>
      <c r="D7377" s="0" t="n">
        <v>6653</v>
      </c>
      <c r="E7377" s="0" t="n">
        <v>50.409086</v>
      </c>
      <c r="F7377" s="0" t="n">
        <v>44.562253</v>
      </c>
      <c r="G7377" s="0" t="n">
        <v>0.0004091309199</v>
      </c>
      <c r="H7377" s="0" t="n">
        <v>1826.43</v>
      </c>
      <c r="I7377" s="0" t="n">
        <v>1.6015</v>
      </c>
      <c r="J7377" s="0" t="n">
        <v>2.06612</v>
      </c>
      <c r="K7377" s="0" t="n">
        <v>242</v>
      </c>
      <c r="L7377" s="0" t="s">
        <v>20</v>
      </c>
      <c r="M7377" s="0" t="n">
        <f aca="false">35.3*G7377</f>
        <v>0.01444232147247</v>
      </c>
      <c r="N7377" s="0" t="n">
        <f aca="false">M7377*1000/365</f>
        <v>0.0395680040341644</v>
      </c>
      <c r="O7377" s="0" t="n">
        <f aca="false">Table1[[#This Row],[Detection frequency 2021]]/100*365</f>
        <v>7.541338</v>
      </c>
      <c r="P7377" s="0" t="n">
        <f aca="false">Table1[[#This Row],[Flared days/year]]/12</f>
        <v>0.628444833333333</v>
      </c>
      <c r="Q7377" s="2" t="n">
        <f aca="false">Table1[[#This Row],['#days per month]]-P7433</f>
        <v>0.109977541666667</v>
      </c>
    </row>
    <row r="7378" customFormat="false" ht="15.75" hidden="true" customHeight="false" outlineLevel="0" collapsed="false">
      <c r="A7378" s="0" t="s">
        <v>24</v>
      </c>
      <c r="B7378" s="0" t="s">
        <v>25</v>
      </c>
      <c r="C7378" s="0" t="s">
        <v>7561</v>
      </c>
      <c r="D7378" s="0" t="n">
        <v>9461</v>
      </c>
      <c r="E7378" s="0" t="n">
        <v>67.018705</v>
      </c>
      <c r="F7378" s="0" t="n">
        <v>80.91839</v>
      </c>
      <c r="G7378" s="0" t="n">
        <v>0.000408901966499999</v>
      </c>
      <c r="H7378" s="0" t="n">
        <v>1417</v>
      </c>
      <c r="I7378" s="0" t="n">
        <v>1.6015</v>
      </c>
      <c r="J7378" s="0" t="n">
        <v>0.842697</v>
      </c>
      <c r="K7378" s="0" t="n">
        <v>356</v>
      </c>
      <c r="L7378" s="0" t="s">
        <v>20</v>
      </c>
      <c r="M7378" s="0" t="n">
        <f aca="false">35.3*G7378</f>
        <v>0.01443423941745</v>
      </c>
      <c r="N7378" s="0" t="n">
        <f aca="false">M7378*1000/365</f>
        <v>0.0395458614176711</v>
      </c>
      <c r="O7378" s="0" t="n">
        <f aca="false">Table1[[#This Row],[Detection frequency 2021]]/100*365</f>
        <v>3.07584405</v>
      </c>
      <c r="P7378" s="0" t="n">
        <f aca="false">Table1[[#This Row],[Flared days/year]]/12</f>
        <v>0.2563203375</v>
      </c>
      <c r="Q7378" s="2" t="n">
        <f aca="false">Table1[[#This Row],['#days per month]]-P7434</f>
        <v>-0.471739079166667</v>
      </c>
    </row>
    <row r="7379" customFormat="false" ht="15.75" hidden="true" customHeight="false" outlineLevel="0" collapsed="false">
      <c r="A7379" s="0" t="s">
        <v>645</v>
      </c>
      <c r="B7379" s="0" t="s">
        <v>646</v>
      </c>
      <c r="C7379" s="0" t="s">
        <v>7562</v>
      </c>
      <c r="D7379" s="0" t="n">
        <v>1406</v>
      </c>
      <c r="E7379" s="0" t="n">
        <v>31.7236789999999</v>
      </c>
      <c r="F7379" s="0" t="n">
        <v>-103.972641</v>
      </c>
      <c r="G7379" s="0" t="n">
        <v>0.0004088931606</v>
      </c>
      <c r="H7379" s="0" t="n">
        <v>1841.67</v>
      </c>
      <c r="I7379" s="0" t="n">
        <v>1.6015</v>
      </c>
      <c r="J7379" s="0" t="n">
        <v>2.71084</v>
      </c>
      <c r="K7379" s="0" t="n">
        <v>332</v>
      </c>
      <c r="L7379" s="0" t="s">
        <v>20</v>
      </c>
      <c r="M7379" s="0" t="n">
        <f aca="false">35.3*G7379</f>
        <v>0.01443392856918</v>
      </c>
      <c r="N7379" s="0" t="n">
        <f aca="false">M7379*1000/365</f>
        <v>0.0395450097785753</v>
      </c>
      <c r="O7379" s="0" t="n">
        <f aca="false">Table1[[#This Row],[Detection frequency 2021]]/100*365</f>
        <v>9.894566</v>
      </c>
      <c r="P7379" s="0" t="n">
        <f aca="false">Table1[[#This Row],[Flared days/year]]/12</f>
        <v>0.824547166666667</v>
      </c>
      <c r="Q7379" s="2" t="n">
        <f aca="false">Table1[[#This Row],['#days per month]]-P7435</f>
        <v>0.4148955</v>
      </c>
    </row>
    <row r="7380" customFormat="false" ht="15.75" hidden="true" customHeight="false" outlineLevel="0" collapsed="false">
      <c r="A7380" s="0" t="s">
        <v>24</v>
      </c>
      <c r="B7380" s="0" t="s">
        <v>25</v>
      </c>
      <c r="C7380" s="0" t="s">
        <v>7563</v>
      </c>
      <c r="D7380" s="0" t="n">
        <v>9095</v>
      </c>
      <c r="E7380" s="0" t="n">
        <v>64.966124</v>
      </c>
      <c r="F7380" s="0" t="n">
        <v>76.5879329999999</v>
      </c>
      <c r="G7380" s="0" t="n">
        <v>0.000408740524999999</v>
      </c>
      <c r="H7380" s="0" t="n">
        <v>1748.5</v>
      </c>
      <c r="I7380" s="0" t="n">
        <v>1.6015</v>
      </c>
      <c r="J7380" s="0" t="n">
        <v>1.40351</v>
      </c>
      <c r="K7380" s="0" t="n">
        <v>285</v>
      </c>
      <c r="L7380" s="0" t="s">
        <v>20</v>
      </c>
      <c r="M7380" s="0" t="n">
        <f aca="false">35.3*G7380</f>
        <v>0.0144285405325</v>
      </c>
      <c r="N7380" s="0" t="n">
        <f aca="false">M7380*1000/365</f>
        <v>0.0395302480342465</v>
      </c>
      <c r="O7380" s="0" t="n">
        <f aca="false">Table1[[#This Row],[Detection frequency 2021]]/100*365</f>
        <v>5.1228115</v>
      </c>
      <c r="P7380" s="0" t="n">
        <f aca="false">Table1[[#This Row],[Flared days/year]]/12</f>
        <v>0.426900958333333</v>
      </c>
      <c r="Q7380" s="2" t="n">
        <f aca="false">Table1[[#This Row],['#days per month]]-P7436</f>
        <v>0.178939120833333</v>
      </c>
    </row>
    <row r="7381" customFormat="false" ht="15.75" hidden="true" customHeight="false" outlineLevel="0" collapsed="false">
      <c r="A7381" s="0" t="s">
        <v>24</v>
      </c>
      <c r="B7381" s="0" t="s">
        <v>25</v>
      </c>
      <c r="C7381" s="0" t="s">
        <v>7564</v>
      </c>
      <c r="D7381" s="0" t="n">
        <v>6679</v>
      </c>
      <c r="E7381" s="0" t="n">
        <v>49.436955</v>
      </c>
      <c r="F7381" s="0" t="n">
        <v>45.345327</v>
      </c>
      <c r="G7381" s="0" t="n">
        <v>0.0004086084365</v>
      </c>
      <c r="H7381" s="0" t="n">
        <v>1787.89</v>
      </c>
      <c r="I7381" s="0" t="n">
        <v>1.81495</v>
      </c>
      <c r="J7381" s="0" t="n">
        <v>3.663</v>
      </c>
      <c r="K7381" s="0" t="n">
        <v>273</v>
      </c>
      <c r="L7381" s="0" t="s">
        <v>218</v>
      </c>
      <c r="M7381" s="0" t="n">
        <f aca="false">35.3*G7381</f>
        <v>0.01442387780845</v>
      </c>
      <c r="N7381" s="0" t="n">
        <f aca="false">M7381*1000/365</f>
        <v>0.0395174734478082</v>
      </c>
      <c r="O7381" s="0" t="n">
        <f aca="false">Table1[[#This Row],[Detection frequency 2021]]/100*365</f>
        <v>13.36995</v>
      </c>
      <c r="P7381" s="0" t="n">
        <f aca="false">Table1[[#This Row],[Flared days/year]]/12</f>
        <v>1.1141625</v>
      </c>
      <c r="Q7381" s="2" t="n">
        <f aca="false">Table1[[#This Row],['#days per month]]-P7437</f>
        <v>-0.115923999999997</v>
      </c>
    </row>
    <row r="7382" customFormat="false" ht="15.75" hidden="true" customHeight="false" outlineLevel="0" collapsed="false">
      <c r="A7382" s="0" t="s">
        <v>645</v>
      </c>
      <c r="B7382" s="0" t="s">
        <v>646</v>
      </c>
      <c r="C7382" s="0" t="s">
        <v>7565</v>
      </c>
      <c r="D7382" s="0" t="n">
        <v>2062</v>
      </c>
      <c r="E7382" s="0" t="n">
        <v>31.553643</v>
      </c>
      <c r="F7382" s="0" t="n">
        <v>-103.159134</v>
      </c>
      <c r="G7382" s="0" t="n">
        <v>0.0004080771472</v>
      </c>
      <c r="H7382" s="0" t="n">
        <v>1947</v>
      </c>
      <c r="I7382" s="0" t="n">
        <v>1.6015</v>
      </c>
      <c r="J7382" s="0" t="n">
        <v>2.36686</v>
      </c>
      <c r="K7382" s="0" t="n">
        <v>338</v>
      </c>
      <c r="L7382" s="0" t="s">
        <v>20</v>
      </c>
      <c r="M7382" s="0" t="n">
        <f aca="false">35.3*G7382</f>
        <v>0.01440512329616</v>
      </c>
      <c r="N7382" s="0" t="n">
        <f aca="false">M7382*1000/365</f>
        <v>0.0394660912223562</v>
      </c>
      <c r="O7382" s="0" t="n">
        <f aca="false">Table1[[#This Row],[Detection frequency 2021]]/100*365</f>
        <v>8.639039</v>
      </c>
      <c r="P7382" s="0" t="n">
        <f aca="false">Table1[[#This Row],[Flared days/year]]/12</f>
        <v>0.719919916666667</v>
      </c>
      <c r="Q7382" s="2" t="n">
        <f aca="false">Table1[[#This Row],['#days per month]]-P7438</f>
        <v>-0.213105249999997</v>
      </c>
    </row>
    <row r="7383" customFormat="false" ht="15.75" hidden="true" customHeight="false" outlineLevel="0" collapsed="false">
      <c r="A7383" s="0" t="s">
        <v>51</v>
      </c>
      <c r="B7383" s="0" t="s">
        <v>52</v>
      </c>
      <c r="C7383" s="0" t="s">
        <v>7566</v>
      </c>
      <c r="D7383" s="0" t="n">
        <v>5506</v>
      </c>
      <c r="E7383" s="0" t="n">
        <v>31.595365</v>
      </c>
      <c r="F7383" s="0" t="n">
        <v>6.012076</v>
      </c>
      <c r="G7383" s="0" t="n">
        <v>0.000415873304</v>
      </c>
      <c r="H7383" s="0" t="n">
        <v>1789</v>
      </c>
      <c r="I7383" s="0" t="n">
        <v>1.6015</v>
      </c>
      <c r="J7383" s="0" t="n">
        <v>2.98913</v>
      </c>
      <c r="K7383" s="0" t="n">
        <v>368</v>
      </c>
      <c r="L7383" s="0" t="s">
        <v>20</v>
      </c>
      <c r="M7383" s="0" t="n">
        <f aca="false">35.3*G7383</f>
        <v>0.0146803276312</v>
      </c>
      <c r="N7383" s="0" t="n">
        <f aca="false">M7383*1000/365</f>
        <v>0.0402200757019178</v>
      </c>
      <c r="O7383" s="0" t="n">
        <f aca="false">Table1[[#This Row],[Detection frequency 2021]]/100*365</f>
        <v>10.9103245</v>
      </c>
      <c r="P7383" s="0" t="n">
        <f aca="false">Table1[[#This Row],[Flared days/year]]/12</f>
        <v>0.909193708333333</v>
      </c>
      <c r="Q7383" s="2" t="n">
        <f aca="false">Table1[[#This Row],['#days per month]]-P7439</f>
        <v>-0.345101416666666</v>
      </c>
    </row>
    <row r="7384" customFormat="false" ht="15.75" hidden="true" customHeight="false" outlineLevel="0" collapsed="false">
      <c r="A7384" s="0" t="s">
        <v>645</v>
      </c>
      <c r="B7384" s="0" t="s">
        <v>646</v>
      </c>
      <c r="C7384" s="0" t="s">
        <v>7567</v>
      </c>
      <c r="D7384" s="0" t="n">
        <v>1674</v>
      </c>
      <c r="E7384" s="0" t="n">
        <v>31.641334</v>
      </c>
      <c r="F7384" s="0" t="n">
        <v>-103.650487</v>
      </c>
      <c r="G7384" s="0" t="n">
        <v>0.0004077689407</v>
      </c>
      <c r="H7384" s="0" t="n">
        <v>1891.22</v>
      </c>
      <c r="I7384" s="0" t="n">
        <v>1.48407999999999</v>
      </c>
      <c r="J7384" s="0" t="n">
        <v>2.05279</v>
      </c>
      <c r="K7384" s="0" t="n">
        <v>341</v>
      </c>
      <c r="L7384" s="0" t="s">
        <v>20</v>
      </c>
      <c r="M7384" s="0" t="n">
        <f aca="false">35.3*G7384</f>
        <v>0.01439424360671</v>
      </c>
      <c r="N7384" s="0" t="n">
        <f aca="false">M7384*1000/365</f>
        <v>0.039436283854</v>
      </c>
      <c r="O7384" s="0" t="n">
        <f aca="false">Table1[[#This Row],[Detection frequency 2021]]/100*365</f>
        <v>7.4926835</v>
      </c>
      <c r="P7384" s="0" t="n">
        <f aca="false">Table1[[#This Row],[Flared days/year]]/12</f>
        <v>0.624390291666667</v>
      </c>
      <c r="Q7384" s="2" t="n">
        <f aca="false">Table1[[#This Row],['#days per month]]-P7440</f>
        <v>-0.326130541666667</v>
      </c>
    </row>
    <row r="7385" customFormat="false" ht="15.75" hidden="true" customHeight="false" outlineLevel="0" collapsed="false">
      <c r="A7385" s="0" t="s">
        <v>161</v>
      </c>
      <c r="B7385" s="0" t="s">
        <v>162</v>
      </c>
      <c r="C7385" s="0" t="s">
        <v>7568</v>
      </c>
      <c r="D7385" s="0" t="n">
        <v>11059</v>
      </c>
      <c r="E7385" s="0" t="n">
        <v>38.178914</v>
      </c>
      <c r="F7385" s="0" t="n">
        <v>109.141338999999</v>
      </c>
      <c r="G7385" s="0" t="n">
        <v>0.0004074577989</v>
      </c>
      <c r="H7385" s="0" t="n">
        <v>1682.5</v>
      </c>
      <c r="I7385" s="0" t="n">
        <v>1.6015</v>
      </c>
      <c r="J7385" s="0" t="n">
        <v>3.48836999999999</v>
      </c>
      <c r="K7385" s="0" t="n">
        <v>344</v>
      </c>
      <c r="L7385" s="0" t="s">
        <v>20</v>
      </c>
      <c r="M7385" s="0" t="n">
        <f aca="false">35.3*G7385</f>
        <v>0.01438326030117</v>
      </c>
      <c r="N7385" s="0" t="n">
        <f aca="false">M7385*1000/365</f>
        <v>0.0394061926059452</v>
      </c>
      <c r="O7385" s="0" t="n">
        <f aca="false">Table1[[#This Row],[Detection frequency 2021]]/100*365</f>
        <v>12.7325505</v>
      </c>
      <c r="P7385" s="0" t="n">
        <f aca="false">Table1[[#This Row],[Flared days/year]]/12</f>
        <v>1.061045875</v>
      </c>
      <c r="Q7385" s="2" t="n">
        <f aca="false">Table1[[#This Row],['#days per month]]-P7441</f>
        <v>0.985570262499997</v>
      </c>
    </row>
    <row r="7386" customFormat="false" ht="15.75" hidden="true" customHeight="false" outlineLevel="0" collapsed="false">
      <c r="A7386" s="0" t="s">
        <v>645</v>
      </c>
      <c r="B7386" s="0" t="s">
        <v>646</v>
      </c>
      <c r="C7386" s="0" t="s">
        <v>7569</v>
      </c>
      <c r="D7386" s="0" t="n">
        <v>421</v>
      </c>
      <c r="E7386" s="0" t="n">
        <v>43.547439</v>
      </c>
      <c r="F7386" s="0" t="n">
        <v>-105.520955</v>
      </c>
      <c r="G7386" s="0" t="n">
        <v>0.0004072171043</v>
      </c>
      <c r="H7386" s="0" t="n">
        <v>1934.36</v>
      </c>
      <c r="I7386" s="0" t="n">
        <v>1.6015</v>
      </c>
      <c r="J7386" s="0" t="n">
        <v>2.42424</v>
      </c>
      <c r="K7386" s="0" t="n">
        <v>330</v>
      </c>
      <c r="L7386" s="0" t="s">
        <v>20</v>
      </c>
      <c r="M7386" s="0" t="n">
        <f aca="false">35.3*G7386</f>
        <v>0.01437476378179</v>
      </c>
      <c r="N7386" s="0" t="n">
        <f aca="false">M7386*1000/365</f>
        <v>0.0393829144706575</v>
      </c>
      <c r="O7386" s="0" t="n">
        <f aca="false">Table1[[#This Row],[Detection frequency 2021]]/100*365</f>
        <v>8.848476</v>
      </c>
      <c r="P7386" s="0" t="n">
        <f aca="false">Table1[[#This Row],[Flared days/year]]/12</f>
        <v>0.737373</v>
      </c>
      <c r="Q7386" s="2" t="n">
        <f aca="false">Table1[[#This Row],['#days per month]]-P7442</f>
        <v>0.0300090833333333</v>
      </c>
    </row>
    <row r="7387" customFormat="false" ht="15.75" hidden="true" customHeight="false" outlineLevel="0" collapsed="false">
      <c r="A7387" s="0" t="s">
        <v>645</v>
      </c>
      <c r="B7387" s="0" t="s">
        <v>646</v>
      </c>
      <c r="C7387" s="0" t="s">
        <v>7570</v>
      </c>
      <c r="D7387" s="0" t="n">
        <v>440</v>
      </c>
      <c r="E7387" s="0" t="n">
        <v>42.822348</v>
      </c>
      <c r="F7387" s="0" t="n">
        <v>-105.274740999999</v>
      </c>
      <c r="G7387" s="0" t="n">
        <v>0.0004071965572</v>
      </c>
      <c r="H7387" s="0" t="n">
        <v>1933.22</v>
      </c>
      <c r="I7387" s="0" t="n">
        <v>1.6015</v>
      </c>
      <c r="J7387" s="0" t="n">
        <v>2.88462</v>
      </c>
      <c r="K7387" s="0" t="n">
        <v>312</v>
      </c>
      <c r="L7387" s="0" t="s">
        <v>20</v>
      </c>
      <c r="M7387" s="0" t="n">
        <f aca="false">35.3*G7387</f>
        <v>0.01437403846916</v>
      </c>
      <c r="N7387" s="0" t="n">
        <f aca="false">M7387*1000/365</f>
        <v>0.0393809273127671</v>
      </c>
      <c r="O7387" s="0" t="n">
        <f aca="false">Table1[[#This Row],[Detection frequency 2021]]/100*365</f>
        <v>10.528863</v>
      </c>
      <c r="P7387" s="0" t="n">
        <f aca="false">Table1[[#This Row],[Flared days/year]]/12</f>
        <v>0.87740525</v>
      </c>
      <c r="Q7387" s="2" t="n">
        <f aca="false">Table1[[#This Row],['#days per month]]-P7443</f>
        <v>0.243725708333333</v>
      </c>
    </row>
    <row r="7388" customFormat="false" ht="15.75" hidden="true" customHeight="false" outlineLevel="0" collapsed="false">
      <c r="A7388" s="0" t="s">
        <v>72</v>
      </c>
      <c r="B7388" s="0" t="s">
        <v>73</v>
      </c>
      <c r="C7388" s="0" t="s">
        <v>7571</v>
      </c>
      <c r="D7388" s="0" t="n">
        <v>9537</v>
      </c>
      <c r="E7388" s="0" t="n">
        <v>46.425903</v>
      </c>
      <c r="F7388" s="0" t="n">
        <v>65.6368189999999</v>
      </c>
      <c r="G7388" s="0" t="n">
        <v>0.000407164268899999</v>
      </c>
      <c r="H7388" s="0" t="n">
        <v>1838.5</v>
      </c>
      <c r="I7388" s="0" t="n">
        <v>1.6015</v>
      </c>
      <c r="J7388" s="0" t="n">
        <v>2.63789</v>
      </c>
      <c r="K7388" s="0" t="n">
        <v>417</v>
      </c>
      <c r="L7388" s="0" t="s">
        <v>20</v>
      </c>
      <c r="M7388" s="0" t="n">
        <f aca="false">35.3*G7388</f>
        <v>0.01437289869217</v>
      </c>
      <c r="N7388" s="0" t="n">
        <f aca="false">M7388*1000/365</f>
        <v>0.0393778046360821</v>
      </c>
      <c r="O7388" s="0" t="n">
        <f aca="false">Table1[[#This Row],[Detection frequency 2021]]/100*365</f>
        <v>9.6282985</v>
      </c>
      <c r="P7388" s="0" t="n">
        <f aca="false">Table1[[#This Row],[Flared days/year]]/12</f>
        <v>0.802358208333333</v>
      </c>
      <c r="Q7388" s="2" t="n">
        <f aca="false">Table1[[#This Row],['#days per month]]-P7444</f>
        <v>0.0111720416666665</v>
      </c>
    </row>
    <row r="7389" customFormat="false" ht="15.75" hidden="true" customHeight="false" outlineLevel="0" collapsed="false">
      <c r="A7389" s="0" t="s">
        <v>645</v>
      </c>
      <c r="B7389" s="0" t="s">
        <v>646</v>
      </c>
      <c r="C7389" s="0" t="s">
        <v>7572</v>
      </c>
      <c r="D7389" s="0" t="n">
        <v>1877</v>
      </c>
      <c r="E7389" s="0" t="n">
        <v>31.436246</v>
      </c>
      <c r="F7389" s="0" t="n">
        <v>-103.480011</v>
      </c>
      <c r="G7389" s="0" t="n">
        <v>0.0004069646685</v>
      </c>
      <c r="H7389" s="0" t="n">
        <v>1838.38</v>
      </c>
      <c r="I7389" s="0" t="n">
        <v>1.6015</v>
      </c>
      <c r="J7389" s="0" t="n">
        <v>0.928793</v>
      </c>
      <c r="K7389" s="0" t="n">
        <v>323</v>
      </c>
      <c r="L7389" s="0" t="s">
        <v>20</v>
      </c>
      <c r="M7389" s="0" t="n">
        <f aca="false">35.3*G7389</f>
        <v>0.01436585279805</v>
      </c>
      <c r="N7389" s="0" t="n">
        <f aca="false">M7389*1000/365</f>
        <v>0.0393585008165753</v>
      </c>
      <c r="O7389" s="0" t="n">
        <f aca="false">Table1[[#This Row],[Detection frequency 2021]]/100*365</f>
        <v>3.39009445</v>
      </c>
      <c r="P7389" s="0" t="n">
        <f aca="false">Table1[[#This Row],[Flared days/year]]/12</f>
        <v>0.282507870833333</v>
      </c>
      <c r="Q7389" s="2" t="n">
        <f aca="false">Table1[[#This Row],['#days per month]]-P7445</f>
        <v>-0.385989629166667</v>
      </c>
    </row>
    <row r="7390" customFormat="false" ht="15.75" hidden="true" customHeight="false" outlineLevel="0" collapsed="false">
      <c r="A7390" s="0" t="s">
        <v>83</v>
      </c>
      <c r="B7390" s="0" t="s">
        <v>84</v>
      </c>
      <c r="C7390" s="0" t="s">
        <v>7573</v>
      </c>
      <c r="D7390" s="0" t="n">
        <v>6308</v>
      </c>
      <c r="E7390" s="0" t="n">
        <v>-4.878893</v>
      </c>
      <c r="F7390" s="0" t="n">
        <v>12.14237</v>
      </c>
      <c r="G7390" s="0" t="n">
        <v>0.0004064950205</v>
      </c>
      <c r="H7390" s="0" t="n">
        <v>1534.5</v>
      </c>
      <c r="I7390" s="0" t="n">
        <v>1.6015</v>
      </c>
      <c r="J7390" s="0" t="n">
        <v>2.46914</v>
      </c>
      <c r="K7390" s="0" t="n">
        <v>81</v>
      </c>
      <c r="L7390" s="0" t="s">
        <v>20</v>
      </c>
      <c r="M7390" s="0" t="n">
        <f aca="false">35.3*G7390</f>
        <v>0.01434927422365</v>
      </c>
      <c r="N7390" s="0" t="n">
        <f aca="false">M7390*1000/365</f>
        <v>0.0393130800647945</v>
      </c>
      <c r="O7390" s="0" t="n">
        <f aca="false">Table1[[#This Row],[Detection frequency 2021]]/100*365</f>
        <v>9.012361</v>
      </c>
      <c r="P7390" s="0" t="n">
        <f aca="false">Table1[[#This Row],[Flared days/year]]/12</f>
        <v>0.751030083333333</v>
      </c>
      <c r="Q7390" s="2" t="n">
        <f aca="false">Table1[[#This Row],['#days per month]]-P7446</f>
        <v>0.402415541666667</v>
      </c>
    </row>
    <row r="7391" customFormat="false" ht="15.75" hidden="true" customHeight="false" outlineLevel="0" collapsed="false">
      <c r="A7391" s="0" t="s">
        <v>645</v>
      </c>
      <c r="B7391" s="0" t="s">
        <v>646</v>
      </c>
      <c r="C7391" s="0" t="s">
        <v>7574</v>
      </c>
      <c r="D7391" s="0" t="n">
        <v>2102</v>
      </c>
      <c r="E7391" s="0" t="n">
        <v>33.19649</v>
      </c>
      <c r="F7391" s="0" t="n">
        <v>-103.039689</v>
      </c>
      <c r="G7391" s="0" t="n">
        <v>0.000406186814</v>
      </c>
      <c r="H7391" s="0" t="n">
        <v>1938.56</v>
      </c>
      <c r="I7391" s="0" t="n">
        <v>1.6015</v>
      </c>
      <c r="J7391" s="0" t="n">
        <v>2.90697999999999</v>
      </c>
      <c r="K7391" s="0" t="n">
        <v>344</v>
      </c>
      <c r="L7391" s="0" t="s">
        <v>20</v>
      </c>
      <c r="M7391" s="0" t="n">
        <f aca="false">35.3*G7391</f>
        <v>0.0143383945342</v>
      </c>
      <c r="N7391" s="0" t="n">
        <f aca="false">M7391*1000/365</f>
        <v>0.0392832726964384</v>
      </c>
      <c r="O7391" s="0" t="n">
        <f aca="false">Table1[[#This Row],[Detection frequency 2021]]/100*365</f>
        <v>10.610477</v>
      </c>
      <c r="P7391" s="0" t="n">
        <f aca="false">Table1[[#This Row],[Flared days/year]]/12</f>
        <v>0.884206416666664</v>
      </c>
      <c r="Q7391" s="2" t="n">
        <f aca="false">Table1[[#This Row],['#days per month]]-P7447</f>
        <v>0.27587308333333</v>
      </c>
    </row>
    <row r="7392" customFormat="false" ht="15.75" hidden="true" customHeight="false" outlineLevel="0" collapsed="false">
      <c r="A7392" s="0" t="s">
        <v>645</v>
      </c>
      <c r="B7392" s="0" t="s">
        <v>646</v>
      </c>
      <c r="C7392" s="0" t="s">
        <v>7575</v>
      </c>
      <c r="D7392" s="0" t="n">
        <v>3178</v>
      </c>
      <c r="E7392" s="0" t="n">
        <v>35.695029</v>
      </c>
      <c r="F7392" s="0" t="n">
        <v>-97.93456</v>
      </c>
      <c r="G7392" s="0" t="n">
        <v>0.0004061046256</v>
      </c>
      <c r="H7392" s="0" t="n">
        <v>1895.46</v>
      </c>
      <c r="I7392" s="0" t="n">
        <v>1.6015</v>
      </c>
      <c r="J7392" s="0" t="n">
        <v>3.64238</v>
      </c>
      <c r="K7392" s="0" t="n">
        <v>302</v>
      </c>
      <c r="L7392" s="0" t="s">
        <v>20</v>
      </c>
      <c r="M7392" s="0" t="n">
        <f aca="false">35.3*G7392</f>
        <v>0.01433549328368</v>
      </c>
      <c r="N7392" s="0" t="n">
        <f aca="false">M7392*1000/365</f>
        <v>0.0392753240648767</v>
      </c>
      <c r="O7392" s="0" t="n">
        <f aca="false">Table1[[#This Row],[Detection frequency 2021]]/100*365</f>
        <v>13.294687</v>
      </c>
      <c r="P7392" s="0" t="n">
        <f aca="false">Table1[[#This Row],[Flared days/year]]/12</f>
        <v>1.10789058333333</v>
      </c>
      <c r="Q7392" s="2" t="n">
        <f aca="false">Table1[[#This Row],['#days per month]]-P7448</f>
        <v>0.837118983333333</v>
      </c>
    </row>
    <row r="7393" customFormat="false" ht="15.75" hidden="true" customHeight="false" outlineLevel="0" collapsed="false">
      <c r="A7393" s="0" t="s">
        <v>645</v>
      </c>
      <c r="B7393" s="0" t="s">
        <v>646</v>
      </c>
      <c r="C7393" s="0" t="s">
        <v>7576</v>
      </c>
      <c r="D7393" s="0" t="n">
        <v>3058</v>
      </c>
      <c r="E7393" s="0" t="n">
        <v>28.600353</v>
      </c>
      <c r="F7393" s="0" t="n">
        <v>-98.529777</v>
      </c>
      <c r="G7393" s="0" t="n">
        <v>0.000405728907199999</v>
      </c>
      <c r="H7393" s="0" t="n">
        <v>1923.57</v>
      </c>
      <c r="I7393" s="0" t="n">
        <v>1.6015</v>
      </c>
      <c r="J7393" s="0" t="n">
        <v>2.2508</v>
      </c>
      <c r="K7393" s="0" t="n">
        <v>311</v>
      </c>
      <c r="L7393" s="0" t="s">
        <v>20</v>
      </c>
      <c r="M7393" s="0" t="n">
        <f aca="false">35.3*G7393</f>
        <v>0.01432223042416</v>
      </c>
      <c r="N7393" s="0" t="n">
        <f aca="false">M7393*1000/365</f>
        <v>0.0392389874634519</v>
      </c>
      <c r="O7393" s="0" t="n">
        <f aca="false">Table1[[#This Row],[Detection frequency 2021]]/100*365</f>
        <v>8.21542</v>
      </c>
      <c r="P7393" s="0" t="n">
        <f aca="false">Table1[[#This Row],[Flared days/year]]/12</f>
        <v>0.684618333333333</v>
      </c>
      <c r="Q7393" s="2" t="n">
        <f aca="false">Table1[[#This Row],['#days per month]]-P7449</f>
        <v>-0.653359125</v>
      </c>
    </row>
    <row r="7394" customFormat="false" ht="15.75" hidden="true" customHeight="false" outlineLevel="0" collapsed="false">
      <c r="A7394" s="0" t="s">
        <v>645</v>
      </c>
      <c r="B7394" s="0" t="s">
        <v>646</v>
      </c>
      <c r="C7394" s="0" t="s">
        <v>7577</v>
      </c>
      <c r="D7394" s="0" t="n">
        <v>580</v>
      </c>
      <c r="E7394" s="0" t="n">
        <v>48.373475</v>
      </c>
      <c r="F7394" s="0" t="n">
        <v>-103.35949</v>
      </c>
      <c r="G7394" s="0" t="n">
        <v>0.0004046780698</v>
      </c>
      <c r="H7394" s="0" t="n">
        <v>1980.1</v>
      </c>
      <c r="I7394" s="0" t="n">
        <v>1.64835999999999</v>
      </c>
      <c r="J7394" s="0" t="n">
        <v>2.46914</v>
      </c>
      <c r="K7394" s="0" t="n">
        <v>324</v>
      </c>
      <c r="L7394" s="0" t="s">
        <v>20</v>
      </c>
      <c r="M7394" s="0" t="n">
        <f aca="false">35.3*G7394</f>
        <v>0.01428513586394</v>
      </c>
      <c r="N7394" s="0" t="n">
        <f aca="false">M7394*1000/365</f>
        <v>0.0391373585313425</v>
      </c>
      <c r="O7394" s="0" t="n">
        <f aca="false">Table1[[#This Row],[Detection frequency 2021]]/100*365</f>
        <v>9.012361</v>
      </c>
      <c r="P7394" s="0" t="n">
        <f aca="false">Table1[[#This Row],[Flared days/year]]/12</f>
        <v>0.751030083333333</v>
      </c>
      <c r="Q7394" s="2" t="n">
        <f aca="false">Table1[[#This Row],['#days per month]]-P7450</f>
        <v>0.523189783333333</v>
      </c>
    </row>
    <row r="7395" customFormat="false" ht="15.75" hidden="true" customHeight="false" outlineLevel="0" collapsed="false">
      <c r="A7395" s="0" t="s">
        <v>645</v>
      </c>
      <c r="B7395" s="0" t="s">
        <v>646</v>
      </c>
      <c r="C7395" s="0" t="s">
        <v>7578</v>
      </c>
      <c r="D7395" s="0" t="n">
        <v>2473</v>
      </c>
      <c r="E7395" s="0" t="n">
        <v>32.153843</v>
      </c>
      <c r="F7395" s="0" t="n">
        <v>-101.855787</v>
      </c>
      <c r="G7395" s="0" t="n">
        <v>0.0004046487168</v>
      </c>
      <c r="H7395" s="0" t="n">
        <v>1829</v>
      </c>
      <c r="I7395" s="0" t="n">
        <v>1.6015</v>
      </c>
      <c r="J7395" s="0" t="n">
        <v>2.92398</v>
      </c>
      <c r="K7395" s="0" t="n">
        <v>342</v>
      </c>
      <c r="L7395" s="0" t="s">
        <v>20</v>
      </c>
      <c r="M7395" s="0" t="n">
        <f aca="false">35.3*G7395</f>
        <v>0.01428409970304</v>
      </c>
      <c r="N7395" s="0" t="n">
        <f aca="false">M7395*1000/365</f>
        <v>0.0391345197343562</v>
      </c>
      <c r="O7395" s="0" t="n">
        <f aca="false">Table1[[#This Row],[Detection frequency 2021]]/100*365</f>
        <v>10.672527</v>
      </c>
      <c r="P7395" s="0" t="n">
        <f aca="false">Table1[[#This Row],[Flared days/year]]/12</f>
        <v>0.88937725</v>
      </c>
      <c r="Q7395" s="2" t="n">
        <f aca="false">Table1[[#This Row],['#days per month]]-P7451</f>
        <v>0.00452904166666668</v>
      </c>
    </row>
    <row r="7396" customFormat="false" ht="15.75" hidden="true" customHeight="false" outlineLevel="0" collapsed="false">
      <c r="A7396" s="0" t="s">
        <v>598</v>
      </c>
      <c r="B7396" s="0" t="s">
        <v>599</v>
      </c>
      <c r="C7396" s="0" t="s">
        <v>7579</v>
      </c>
      <c r="D7396" s="0" t="n">
        <v>214</v>
      </c>
      <c r="E7396" s="0" t="n">
        <v>54.5229829999999</v>
      </c>
      <c r="F7396" s="0" t="n">
        <v>-117.983284</v>
      </c>
      <c r="G7396" s="0" t="n">
        <v>0.0004036096206</v>
      </c>
      <c r="H7396" s="0" t="n">
        <v>1898.06</v>
      </c>
      <c r="I7396" s="0" t="n">
        <v>2.41498</v>
      </c>
      <c r="J7396" s="0" t="n">
        <v>1.41844</v>
      </c>
      <c r="K7396" s="0" t="n">
        <v>282</v>
      </c>
      <c r="L7396" s="0" t="s">
        <v>20</v>
      </c>
      <c r="M7396" s="0" t="n">
        <f aca="false">35.3*G7396</f>
        <v>0.01424741960718</v>
      </c>
      <c r="N7396" s="0" t="n">
        <f aca="false">M7396*1000/365</f>
        <v>0.0390340263210411</v>
      </c>
      <c r="O7396" s="0" t="n">
        <f aca="false">Table1[[#This Row],[Detection frequency 2021]]/100*365</f>
        <v>5.177306</v>
      </c>
      <c r="P7396" s="0" t="n">
        <f aca="false">Table1[[#This Row],[Flared days/year]]/12</f>
        <v>0.431442166666667</v>
      </c>
      <c r="Q7396" s="2" t="n">
        <f aca="false">Table1[[#This Row],['#days per month]]-P7452</f>
        <v>0.0714822083333334</v>
      </c>
    </row>
    <row r="7397" customFormat="false" ht="15.75" hidden="true" customHeight="false" outlineLevel="0" collapsed="false">
      <c r="A7397" s="0" t="s">
        <v>645</v>
      </c>
      <c r="B7397" s="0" t="s">
        <v>646</v>
      </c>
      <c r="C7397" s="0" t="s">
        <v>7580</v>
      </c>
      <c r="D7397" s="0" t="n">
        <v>1259</v>
      </c>
      <c r="E7397" s="0" t="n">
        <v>31.871559</v>
      </c>
      <c r="F7397" s="0" t="n">
        <v>-104.203994</v>
      </c>
      <c r="G7397" s="0" t="n">
        <v>0.000403398279</v>
      </c>
      <c r="H7397" s="0" t="n">
        <v>1854.92</v>
      </c>
      <c r="I7397" s="0" t="n">
        <v>1.6015</v>
      </c>
      <c r="J7397" s="0" t="n">
        <v>1.75953</v>
      </c>
      <c r="K7397" s="0" t="n">
        <v>341</v>
      </c>
      <c r="L7397" s="0" t="s">
        <v>20</v>
      </c>
      <c r="M7397" s="0" t="n">
        <f aca="false">35.3*G7397</f>
        <v>0.0142399592487</v>
      </c>
      <c r="N7397" s="0" t="n">
        <f aca="false">M7397*1000/365</f>
        <v>0.0390135869827397</v>
      </c>
      <c r="O7397" s="0" t="n">
        <f aca="false">Table1[[#This Row],[Detection frequency 2021]]/100*365</f>
        <v>6.4222845</v>
      </c>
      <c r="P7397" s="0" t="n">
        <f aca="false">Table1[[#This Row],[Flared days/year]]/12</f>
        <v>0.535190375</v>
      </c>
      <c r="Q7397" s="2" t="n">
        <f aca="false">Table1[[#This Row],['#days per month]]-P7453</f>
        <v>-0.279541333333333</v>
      </c>
    </row>
    <row r="7398" customFormat="false" ht="15.75" hidden="true" customHeight="false" outlineLevel="0" collapsed="false">
      <c r="A7398" s="0" t="s">
        <v>645</v>
      </c>
      <c r="B7398" s="0" t="s">
        <v>646</v>
      </c>
      <c r="C7398" s="0" t="s">
        <v>7581</v>
      </c>
      <c r="D7398" s="0" t="n">
        <v>2660</v>
      </c>
      <c r="E7398" s="0" t="n">
        <v>32.2216</v>
      </c>
      <c r="F7398" s="0" t="n">
        <v>-101.541501</v>
      </c>
      <c r="G7398" s="0" t="n">
        <v>0.0004031458432</v>
      </c>
      <c r="H7398" s="0" t="n">
        <v>1899.27</v>
      </c>
      <c r="I7398" s="0" t="n">
        <v>1.6015</v>
      </c>
      <c r="J7398" s="0" t="n">
        <v>2.32558</v>
      </c>
      <c r="K7398" s="0" t="n">
        <v>344</v>
      </c>
      <c r="L7398" s="0" t="s">
        <v>20</v>
      </c>
      <c r="M7398" s="0" t="n">
        <f aca="false">35.3*G7398</f>
        <v>0.01423104826496</v>
      </c>
      <c r="N7398" s="0" t="n">
        <f aca="false">M7398*1000/365</f>
        <v>0.0389891733286575</v>
      </c>
      <c r="O7398" s="0" t="n">
        <f aca="false">Table1[[#This Row],[Detection frequency 2021]]/100*365</f>
        <v>8.488367</v>
      </c>
      <c r="P7398" s="0" t="n">
        <f aca="false">Table1[[#This Row],[Flared days/year]]/12</f>
        <v>0.707363916666667</v>
      </c>
      <c r="Q7398" s="2" t="n">
        <f aca="false">Table1[[#This Row],['#days per month]]-P7454</f>
        <v>-0.153485541666667</v>
      </c>
    </row>
    <row r="7399" customFormat="false" ht="15.75" hidden="true" customHeight="false" outlineLevel="0" collapsed="false">
      <c r="A7399" s="0" t="s">
        <v>598</v>
      </c>
      <c r="B7399" s="0" t="s">
        <v>599</v>
      </c>
      <c r="C7399" s="0" t="s">
        <v>7582</v>
      </c>
      <c r="D7399" s="0" t="n">
        <v>251</v>
      </c>
      <c r="E7399" s="0" t="n">
        <v>54.321474</v>
      </c>
      <c r="F7399" s="0" t="n">
        <v>-116.450181</v>
      </c>
      <c r="G7399" s="0" t="n">
        <v>0.000403046043</v>
      </c>
      <c r="H7399" s="0" t="n">
        <v>1897.93</v>
      </c>
      <c r="I7399" s="0" t="n">
        <v>1.6015</v>
      </c>
      <c r="J7399" s="0" t="n">
        <v>3.19149</v>
      </c>
      <c r="K7399" s="0" t="n">
        <v>282</v>
      </c>
      <c r="L7399" s="0" t="s">
        <v>20</v>
      </c>
      <c r="M7399" s="0" t="n">
        <f aca="false">35.3*G7399</f>
        <v>0.0142275253179</v>
      </c>
      <c r="N7399" s="0" t="n">
        <f aca="false">M7399*1000/365</f>
        <v>0.0389795214189041</v>
      </c>
      <c r="O7399" s="0" t="n">
        <f aca="false">Table1[[#This Row],[Detection frequency 2021]]/100*365</f>
        <v>11.6489385</v>
      </c>
      <c r="P7399" s="0" t="n">
        <f aca="false">Table1[[#This Row],[Flared days/year]]/12</f>
        <v>0.970744875</v>
      </c>
      <c r="Q7399" s="2" t="n">
        <f aca="false">Table1[[#This Row],['#days per month]]-P7455</f>
        <v>0.0761359583333362</v>
      </c>
    </row>
    <row r="7400" customFormat="false" ht="15.75" hidden="true" customHeight="false" outlineLevel="0" collapsed="false">
      <c r="A7400" s="0" t="s">
        <v>598</v>
      </c>
      <c r="B7400" s="0" t="s">
        <v>599</v>
      </c>
      <c r="C7400" s="0" t="s">
        <v>7583</v>
      </c>
      <c r="D7400" s="0" t="n">
        <v>53</v>
      </c>
      <c r="E7400" s="0" t="n">
        <v>56.6836079999999</v>
      </c>
      <c r="F7400" s="0" t="n">
        <v>-122.041389</v>
      </c>
      <c r="G7400" s="0" t="n">
        <v>0.0004024384359</v>
      </c>
      <c r="H7400" s="0" t="n">
        <v>1811.25</v>
      </c>
      <c r="I7400" s="0" t="n">
        <v>1.6015</v>
      </c>
      <c r="J7400" s="0" t="n">
        <v>1.22699</v>
      </c>
      <c r="K7400" s="0" t="n">
        <v>326</v>
      </c>
      <c r="L7400" s="0" t="s">
        <v>20</v>
      </c>
      <c r="M7400" s="0" t="n">
        <f aca="false">35.3*G7400</f>
        <v>0.01420607678727</v>
      </c>
      <c r="N7400" s="0" t="n">
        <f aca="false">M7400*1000/365</f>
        <v>0.0389207583212877</v>
      </c>
      <c r="O7400" s="0" t="n">
        <f aca="false">Table1[[#This Row],[Detection frequency 2021]]/100*365</f>
        <v>4.4785135</v>
      </c>
      <c r="P7400" s="0" t="n">
        <f aca="false">Table1[[#This Row],[Flared days/year]]/12</f>
        <v>0.373209458333333</v>
      </c>
      <c r="Q7400" s="2" t="n">
        <f aca="false">Table1[[#This Row],['#days per month]]-P7456</f>
        <v>-0.599415166666664</v>
      </c>
    </row>
    <row r="7401" customFormat="false" ht="15.75" hidden="true" customHeight="false" outlineLevel="0" collapsed="false">
      <c r="A7401" s="4" t="s">
        <v>7584</v>
      </c>
      <c r="B7401" s="4" t="n">
        <f aca="false">SUBTOTAL(102,B6446:B7400)</f>
        <v>0</v>
      </c>
      <c r="C7401" s="4"/>
      <c r="D7401" s="4" t="n">
        <f aca="false">SUBTOTAL(102,D6446:D7400)</f>
        <v>17</v>
      </c>
      <c r="E7401" s="4"/>
      <c r="F7401" s="4"/>
      <c r="G7401" s="4" t="n">
        <f aca="false">SUBTOTAL(109,G6446:G7400)</f>
        <v>0.02946088753856</v>
      </c>
      <c r="H7401" s="4"/>
      <c r="I7401" s="4"/>
      <c r="J7401" s="5" t="n">
        <f aca="false">SUBTOTAL(101,J6446:J7400)</f>
        <v>2.24421588235294</v>
      </c>
      <c r="K7401" s="4"/>
      <c r="L7401" s="4"/>
      <c r="M7401" s="4" t="n">
        <f aca="false">SUBTOTAL(109,M6446:M7400)</f>
        <v>1.03996933011117</v>
      </c>
      <c r="N7401" s="4" t="n">
        <f aca="false">SUBTOTAL(109,N6446:N7400)</f>
        <v>2.84923104140046</v>
      </c>
      <c r="O7401" s="0" t="n">
        <f aca="false">Table1[[#This Row],[Detection frequency 2021]]/100*365</f>
        <v>8.19138797058823</v>
      </c>
      <c r="P7401" s="0" t="n">
        <f aca="false">Table1[[#This Row],[Flared days/year]]/12</f>
        <v>0.682615664215686</v>
      </c>
      <c r="Q7401" s="2" t="n">
        <f aca="false">Table1[[#This Row],['#days per month]]-P7457</f>
        <v>0.408591610049019</v>
      </c>
    </row>
    <row r="7402" customFormat="false" ht="15.75" hidden="true" customHeight="false" outlineLevel="0" collapsed="false">
      <c r="A7402" s="0" t="s">
        <v>645</v>
      </c>
      <c r="B7402" s="0" t="s">
        <v>646</v>
      </c>
      <c r="C7402" s="0" t="s">
        <v>7585</v>
      </c>
      <c r="D7402" s="0" t="n">
        <v>1415</v>
      </c>
      <c r="E7402" s="0" t="n">
        <v>31.912134</v>
      </c>
      <c r="F7402" s="0" t="n">
        <v>-103.957782</v>
      </c>
      <c r="G7402" s="0" t="n">
        <v>0.0004022476414</v>
      </c>
      <c r="H7402" s="0" t="n">
        <v>1826.23</v>
      </c>
      <c r="I7402" s="0" t="n">
        <v>1.25193</v>
      </c>
      <c r="J7402" s="0" t="n">
        <v>2.37389</v>
      </c>
      <c r="K7402" s="0" t="n">
        <v>337</v>
      </c>
      <c r="L7402" s="0" t="s">
        <v>20</v>
      </c>
      <c r="M7402" s="0" t="n">
        <f aca="false">35.3*G7402</f>
        <v>0.01419934174142</v>
      </c>
      <c r="N7402" s="0" t="n">
        <f aca="false">M7402*1000/365</f>
        <v>0.0389023061408767</v>
      </c>
      <c r="O7402" s="0" t="n">
        <f aca="false">Table1[[#This Row],[Detection frequency 2021]]/100*365</f>
        <v>8.6646985</v>
      </c>
      <c r="P7402" s="0" t="n">
        <f aca="false">Table1[[#This Row],[Flared days/year]]/12</f>
        <v>0.722058208333333</v>
      </c>
      <c r="Q7402" s="2" t="n">
        <f aca="false">Table1[[#This Row],['#days per month]]-P7458</f>
        <v>-0.0830892083333304</v>
      </c>
    </row>
    <row r="7403" customFormat="false" ht="15.75" hidden="true" customHeight="false" outlineLevel="0" collapsed="false">
      <c r="A7403" s="0" t="s">
        <v>24</v>
      </c>
      <c r="B7403" s="0" t="s">
        <v>25</v>
      </c>
      <c r="C7403" s="0" t="s">
        <v>7586</v>
      </c>
      <c r="D7403" s="0" t="n">
        <v>6450</v>
      </c>
      <c r="E7403" s="0" t="n">
        <v>58.402446</v>
      </c>
      <c r="F7403" s="0" t="n">
        <v>56.615816</v>
      </c>
      <c r="G7403" s="0" t="n">
        <v>0.0004015519753</v>
      </c>
      <c r="H7403" s="0" t="n">
        <v>1837.17</v>
      </c>
      <c r="I7403" s="0" t="n">
        <v>1.6015</v>
      </c>
      <c r="J7403" s="0" t="n">
        <v>1.16279</v>
      </c>
      <c r="K7403" s="0" t="n">
        <v>258</v>
      </c>
      <c r="L7403" s="0" t="s">
        <v>20</v>
      </c>
      <c r="M7403" s="0" t="n">
        <f aca="false">35.3*G7403</f>
        <v>0.01417478472809</v>
      </c>
      <c r="N7403" s="0" t="n">
        <f aca="false">M7403*1000/365</f>
        <v>0.0388350266523014</v>
      </c>
      <c r="O7403" s="0" t="n">
        <f aca="false">Table1[[#This Row],[Detection frequency 2021]]/100*365</f>
        <v>4.2441835</v>
      </c>
      <c r="P7403" s="0" t="n">
        <f aca="false">Table1[[#This Row],[Flared days/year]]/12</f>
        <v>0.353681958333333</v>
      </c>
      <c r="Q7403" s="2" t="n">
        <f aca="false">Table1[[#This Row],['#days per month]]-P7459</f>
        <v>-0.096934875</v>
      </c>
    </row>
    <row r="7404" customFormat="false" ht="15.75" hidden="true" customHeight="false" outlineLevel="0" collapsed="false">
      <c r="A7404" s="0" t="s">
        <v>645</v>
      </c>
      <c r="B7404" s="0" t="s">
        <v>646</v>
      </c>
      <c r="C7404" s="0" t="s">
        <v>7587</v>
      </c>
      <c r="D7404" s="0" t="n">
        <v>1849</v>
      </c>
      <c r="E7404" s="0" t="n">
        <v>32.049748</v>
      </c>
      <c r="F7404" s="0" t="n">
        <v>-103.508713</v>
      </c>
      <c r="G7404" s="0" t="n">
        <v>0.000401035362499999</v>
      </c>
      <c r="H7404" s="0" t="n">
        <v>1924.71</v>
      </c>
      <c r="I7404" s="0" t="n">
        <v>1.6015</v>
      </c>
      <c r="J7404" s="0" t="n">
        <v>1.81269</v>
      </c>
      <c r="K7404" s="0" t="n">
        <v>331</v>
      </c>
      <c r="L7404" s="0" t="s">
        <v>20</v>
      </c>
      <c r="M7404" s="0" t="n">
        <f aca="false">35.3*G7404</f>
        <v>0.01415654829625</v>
      </c>
      <c r="N7404" s="0" t="n">
        <f aca="false">M7404*1000/365</f>
        <v>0.0387850638253424</v>
      </c>
      <c r="O7404" s="0" t="n">
        <f aca="false">Table1[[#This Row],[Detection frequency 2021]]/100*365</f>
        <v>6.6163185</v>
      </c>
      <c r="P7404" s="0" t="n">
        <f aca="false">Table1[[#This Row],[Flared days/year]]/12</f>
        <v>0.551359875</v>
      </c>
      <c r="Q7404" s="2" t="n">
        <f aca="false">Table1[[#This Row],['#days per month]]-P7460</f>
        <v>-0.156004041666667</v>
      </c>
    </row>
    <row r="7405" customFormat="false" ht="15.75" hidden="true" customHeight="false" outlineLevel="0" collapsed="false">
      <c r="A7405" s="0" t="s">
        <v>645</v>
      </c>
      <c r="B7405" s="0" t="s">
        <v>646</v>
      </c>
      <c r="C7405" s="0" t="s">
        <v>7588</v>
      </c>
      <c r="D7405" s="0" t="n">
        <v>3356</v>
      </c>
      <c r="E7405" s="0" t="n">
        <v>29.2377099999999</v>
      </c>
      <c r="F7405" s="0" t="n">
        <v>-97.391335</v>
      </c>
      <c r="G7405" s="0" t="n">
        <v>0.0004008651151</v>
      </c>
      <c r="H7405" s="0" t="n">
        <v>1901.72</v>
      </c>
      <c r="I7405" s="0" t="n">
        <v>1.6015</v>
      </c>
      <c r="J7405" s="0" t="n">
        <v>2.07612</v>
      </c>
      <c r="K7405" s="0" t="n">
        <v>289</v>
      </c>
      <c r="L7405" s="0" t="s">
        <v>20</v>
      </c>
      <c r="M7405" s="0" t="n">
        <f aca="false">35.3*G7405</f>
        <v>0.01415053856303</v>
      </c>
      <c r="N7405" s="0" t="n">
        <f aca="false">M7405*1000/365</f>
        <v>0.0387685988028219</v>
      </c>
      <c r="O7405" s="0" t="n">
        <f aca="false">Table1[[#This Row],[Detection frequency 2021]]/100*365</f>
        <v>7.577838</v>
      </c>
      <c r="P7405" s="0" t="n">
        <f aca="false">Table1[[#This Row],[Flared days/year]]/12</f>
        <v>0.6314865</v>
      </c>
      <c r="Q7405" s="2" t="n">
        <f aca="false">Table1[[#This Row],['#days per month]]-P7461</f>
        <v>-0.23756025</v>
      </c>
    </row>
    <row r="7406" customFormat="false" ht="15.75" hidden="true" customHeight="false" outlineLevel="0" collapsed="false">
      <c r="A7406" s="0" t="s">
        <v>645</v>
      </c>
      <c r="B7406" s="0" t="s">
        <v>646</v>
      </c>
      <c r="C7406" s="0" t="s">
        <v>7589</v>
      </c>
      <c r="D7406" s="0" t="n">
        <v>2442</v>
      </c>
      <c r="E7406" s="0" t="n">
        <v>31.416086</v>
      </c>
      <c r="F7406" s="0" t="n">
        <v>-101.920715</v>
      </c>
      <c r="G7406" s="0" t="n">
        <v>0.0004007741208</v>
      </c>
      <c r="H7406" s="0" t="n">
        <v>1848.04</v>
      </c>
      <c r="I7406" s="0" t="n">
        <v>1.6015</v>
      </c>
      <c r="J7406" s="0" t="n">
        <v>2.63158</v>
      </c>
      <c r="K7406" s="0" t="n">
        <v>342</v>
      </c>
      <c r="L7406" s="0" t="s">
        <v>20</v>
      </c>
      <c r="M7406" s="0" t="n">
        <f aca="false">35.3*G7406</f>
        <v>0.01414732646424</v>
      </c>
      <c r="N7406" s="0" t="n">
        <f aca="false">M7406*1000/365</f>
        <v>0.0387597985321644</v>
      </c>
      <c r="O7406" s="0" t="n">
        <f aca="false">Table1[[#This Row],[Detection frequency 2021]]/100*365</f>
        <v>9.605267</v>
      </c>
      <c r="P7406" s="0" t="n">
        <f aca="false">Table1[[#This Row],[Flared days/year]]/12</f>
        <v>0.800438916666667</v>
      </c>
      <c r="Q7406" s="2" t="n">
        <f aca="false">Table1[[#This Row],['#days per month]]-P7462</f>
        <v>-0.435238166666667</v>
      </c>
    </row>
    <row r="7407" customFormat="false" ht="15.75" hidden="true" customHeight="false" outlineLevel="0" collapsed="false">
      <c r="A7407" s="0" t="s">
        <v>645</v>
      </c>
      <c r="B7407" s="0" t="s">
        <v>646</v>
      </c>
      <c r="C7407" s="0" t="s">
        <v>7590</v>
      </c>
      <c r="D7407" s="0" t="n">
        <v>1045</v>
      </c>
      <c r="E7407" s="0" t="n">
        <v>47.750118</v>
      </c>
      <c r="F7407" s="0" t="n">
        <v>-102.499473999999</v>
      </c>
      <c r="G7407" s="0" t="n">
        <v>0.0004007477031</v>
      </c>
      <c r="H7407" s="0" t="n">
        <v>1887.03</v>
      </c>
      <c r="I7407" s="0" t="n">
        <v>1.55532</v>
      </c>
      <c r="J7407" s="0" t="n">
        <v>4.2042</v>
      </c>
      <c r="K7407" s="0" t="n">
        <v>333</v>
      </c>
      <c r="L7407" s="0" t="s">
        <v>20</v>
      </c>
      <c r="M7407" s="0" t="n">
        <f aca="false">35.3*G7407</f>
        <v>0.01414639391943</v>
      </c>
      <c r="N7407" s="0" t="n">
        <f aca="false">M7407*1000/365</f>
        <v>0.0387572436148767</v>
      </c>
      <c r="O7407" s="0" t="n">
        <f aca="false">Table1[[#This Row],[Detection frequency 2021]]/100*365</f>
        <v>15.34533</v>
      </c>
      <c r="P7407" s="0" t="n">
        <f aca="false">Table1[[#This Row],[Flared days/year]]/12</f>
        <v>1.2787775</v>
      </c>
      <c r="Q7407" s="2" t="n">
        <f aca="false">Table1[[#This Row],['#days per month]]-P7463</f>
        <v>0.985369208333333</v>
      </c>
    </row>
    <row r="7408" customFormat="false" ht="15.75" hidden="true" customHeight="false" outlineLevel="0" collapsed="false">
      <c r="A7408" s="0" t="s">
        <v>28</v>
      </c>
      <c r="B7408" s="0" t="s">
        <v>29</v>
      </c>
      <c r="C7408" s="0" t="s">
        <v>7591</v>
      </c>
      <c r="D7408" s="0" t="n">
        <v>9858</v>
      </c>
      <c r="E7408" s="0" t="n">
        <v>36.508828</v>
      </c>
      <c r="F7408" s="0" t="n">
        <v>60.8371</v>
      </c>
      <c r="G7408" s="0" t="n">
        <v>0.0004004483025</v>
      </c>
      <c r="H7408" s="0" t="n">
        <v>1848.11</v>
      </c>
      <c r="I7408" s="0" t="n">
        <v>1.6015</v>
      </c>
      <c r="J7408" s="0" t="n">
        <v>3.23383</v>
      </c>
      <c r="K7408" s="0" t="n">
        <v>402</v>
      </c>
      <c r="L7408" s="0" t="s">
        <v>20</v>
      </c>
      <c r="M7408" s="0" t="n">
        <f aca="false">35.3*G7408</f>
        <v>0.01413582507825</v>
      </c>
      <c r="N7408" s="0" t="n">
        <f aca="false">M7408*1000/365</f>
        <v>0.0387282878856164</v>
      </c>
      <c r="O7408" s="0" t="n">
        <f aca="false">Table1[[#This Row],[Detection frequency 2021]]/100*365</f>
        <v>11.8034795</v>
      </c>
      <c r="P7408" s="0" t="n">
        <f aca="false">Table1[[#This Row],[Flared days/year]]/12</f>
        <v>0.983623291666667</v>
      </c>
      <c r="Q7408" s="2" t="n">
        <f aca="false">Table1[[#This Row],['#days per month]]-P7464</f>
        <v>0.710419575</v>
      </c>
    </row>
    <row r="7409" customFormat="false" ht="15.75" hidden="true" customHeight="false" outlineLevel="0" collapsed="false">
      <c r="A7409" s="0" t="s">
        <v>100</v>
      </c>
      <c r="B7409" s="0" t="s">
        <v>101</v>
      </c>
      <c r="C7409" s="0" t="s">
        <v>7592</v>
      </c>
      <c r="D7409" s="0" t="n">
        <v>9879</v>
      </c>
      <c r="E7409" s="0" t="n">
        <v>38.7004809999999</v>
      </c>
      <c r="F7409" s="0" t="n">
        <v>63.078168</v>
      </c>
      <c r="G7409" s="0" t="n">
        <v>0.0004003279552</v>
      </c>
      <c r="H7409" s="0" t="n">
        <v>1638.6</v>
      </c>
      <c r="I7409" s="0" t="n">
        <v>1.6015</v>
      </c>
      <c r="J7409" s="0" t="n">
        <v>1.20482</v>
      </c>
      <c r="K7409" s="0" t="n">
        <v>415</v>
      </c>
      <c r="L7409" s="0" t="s">
        <v>20</v>
      </c>
      <c r="M7409" s="0" t="n">
        <f aca="false">35.3*G7409</f>
        <v>0.01413157681856</v>
      </c>
      <c r="N7409" s="0" t="n">
        <f aca="false">M7409*1000/365</f>
        <v>0.0387166488179726</v>
      </c>
      <c r="O7409" s="0" t="n">
        <f aca="false">Table1[[#This Row],[Detection frequency 2021]]/100*365</f>
        <v>4.397593</v>
      </c>
      <c r="P7409" s="0" t="n">
        <f aca="false">Table1[[#This Row],[Flared days/year]]/12</f>
        <v>0.366466083333333</v>
      </c>
      <c r="Q7409" s="2" t="n">
        <f aca="false">Table1[[#This Row],['#days per month]]-P7465</f>
        <v>-0.597751375</v>
      </c>
    </row>
    <row r="7410" customFormat="false" ht="15.75" hidden="true" customHeight="false" outlineLevel="0" collapsed="false">
      <c r="A7410" s="0" t="s">
        <v>645</v>
      </c>
      <c r="B7410" s="0" t="s">
        <v>646</v>
      </c>
      <c r="C7410" s="0" t="s">
        <v>7593</v>
      </c>
      <c r="D7410" s="0" t="n">
        <v>2094</v>
      </c>
      <c r="E7410" s="0" t="n">
        <v>31.0915219999999</v>
      </c>
      <c r="F7410" s="0" t="n">
        <v>-103.051314</v>
      </c>
      <c r="G7410" s="0" t="n">
        <v>0.0004000432311</v>
      </c>
      <c r="H7410" s="0" t="n">
        <v>1906.44</v>
      </c>
      <c r="I7410" s="0" t="n">
        <v>1.46973</v>
      </c>
      <c r="J7410" s="0" t="n">
        <v>3.29341</v>
      </c>
      <c r="K7410" s="0" t="n">
        <v>334</v>
      </c>
      <c r="L7410" s="0" t="s">
        <v>20</v>
      </c>
      <c r="M7410" s="0" t="n">
        <f aca="false">35.3*G7410</f>
        <v>0.01412152605783</v>
      </c>
      <c r="N7410" s="0" t="n">
        <f aca="false">M7410*1000/365</f>
        <v>0.0386891124872055</v>
      </c>
      <c r="O7410" s="0" t="n">
        <f aca="false">Table1[[#This Row],[Detection frequency 2021]]/100*365</f>
        <v>12.0209465</v>
      </c>
      <c r="P7410" s="0" t="n">
        <f aca="false">Table1[[#This Row],[Flared days/year]]/12</f>
        <v>1.00174554166667</v>
      </c>
      <c r="Q7410" s="2" t="n">
        <f aca="false">Table1[[#This Row],['#days per month]]-P7466</f>
        <v>0.0237189166666668</v>
      </c>
    </row>
    <row r="7411" customFormat="false" ht="15.75" hidden="true" customHeight="false" outlineLevel="0" collapsed="false">
      <c r="A7411" s="0" t="s">
        <v>24</v>
      </c>
      <c r="B7411" s="0" t="s">
        <v>25</v>
      </c>
      <c r="C7411" s="0" t="s">
        <v>7594</v>
      </c>
      <c r="D7411" s="0" t="n">
        <v>9400</v>
      </c>
      <c r="E7411" s="0" t="n">
        <v>67.849547</v>
      </c>
      <c r="F7411" s="0" t="n">
        <v>80.274284</v>
      </c>
      <c r="G7411" s="0" t="n">
        <v>0.0003995853243</v>
      </c>
      <c r="H7411" s="0" t="n">
        <v>1494.62</v>
      </c>
      <c r="I7411" s="0" t="n">
        <v>1.6015</v>
      </c>
      <c r="J7411" s="0" t="n">
        <v>0.729927</v>
      </c>
      <c r="K7411" s="0" t="n">
        <v>411</v>
      </c>
      <c r="L7411" s="0" t="s">
        <v>20</v>
      </c>
      <c r="M7411" s="0" t="n">
        <f aca="false">35.3*G7411</f>
        <v>0.01410536194779</v>
      </c>
      <c r="N7411" s="0" t="n">
        <f aca="false">M7411*1000/365</f>
        <v>0.0386448272542192</v>
      </c>
      <c r="O7411" s="0" t="n">
        <f aca="false">Table1[[#This Row],[Detection frequency 2021]]/100*365</f>
        <v>2.66423355</v>
      </c>
      <c r="P7411" s="0" t="n">
        <f aca="false">Table1[[#This Row],[Flared days/year]]/12</f>
        <v>0.2220194625</v>
      </c>
      <c r="Q7411" s="2" t="n">
        <f aca="false">Table1[[#This Row],['#days per month]]-P7467</f>
        <v>-0.3310102875</v>
      </c>
    </row>
    <row r="7412" customFormat="false" ht="15.75" hidden="true" customHeight="false" outlineLevel="0" collapsed="false">
      <c r="A7412" s="0" t="s">
        <v>24</v>
      </c>
      <c r="B7412" s="0" t="s">
        <v>25</v>
      </c>
      <c r="C7412" s="0" t="s">
        <v>7595</v>
      </c>
      <c r="D7412" s="0" t="n">
        <v>8748</v>
      </c>
      <c r="E7412" s="0" t="n">
        <v>60.754684</v>
      </c>
      <c r="F7412" s="0" t="n">
        <v>70.216047</v>
      </c>
      <c r="G7412" s="0" t="n">
        <v>0.0003994004004</v>
      </c>
      <c r="H7412" s="0" t="n">
        <v>1805.3</v>
      </c>
      <c r="I7412" s="0" t="n">
        <v>1.6015</v>
      </c>
      <c r="J7412" s="0" t="n">
        <v>5.46875</v>
      </c>
      <c r="K7412" s="0" t="n">
        <v>256</v>
      </c>
      <c r="L7412" s="0" t="s">
        <v>20</v>
      </c>
      <c r="M7412" s="0" t="n">
        <f aca="false">35.3*G7412</f>
        <v>0.01409883413412</v>
      </c>
      <c r="N7412" s="0" t="n">
        <f aca="false">M7412*1000/365</f>
        <v>0.0386269428332055</v>
      </c>
      <c r="O7412" s="0" t="n">
        <f aca="false">Table1[[#This Row],[Detection frequency 2021]]/100*365</f>
        <v>19.9609375</v>
      </c>
      <c r="P7412" s="0" t="n">
        <f aca="false">Table1[[#This Row],[Flared days/year]]/12</f>
        <v>1.66341145833333</v>
      </c>
      <c r="Q7412" s="2" t="n">
        <f aca="false">Table1[[#This Row],['#days per month]]-P7468</f>
        <v>0.821104</v>
      </c>
    </row>
    <row r="7413" customFormat="false" ht="15.75" hidden="true" customHeight="false" outlineLevel="0" collapsed="false">
      <c r="A7413" s="0" t="s">
        <v>645</v>
      </c>
      <c r="B7413" s="0" t="s">
        <v>646</v>
      </c>
      <c r="C7413" s="0" t="s">
        <v>7596</v>
      </c>
      <c r="D7413" s="0" t="n">
        <v>1764</v>
      </c>
      <c r="E7413" s="0" t="n">
        <v>31.420565</v>
      </c>
      <c r="F7413" s="0" t="n">
        <v>-103.582787</v>
      </c>
      <c r="G7413" s="0" t="n">
        <v>0.0003993681121</v>
      </c>
      <c r="H7413" s="0" t="n">
        <v>1865.5</v>
      </c>
      <c r="I7413" s="0" t="n">
        <v>1.6015</v>
      </c>
      <c r="J7413" s="0" t="n">
        <v>2.7027</v>
      </c>
      <c r="K7413" s="0" t="n">
        <v>333</v>
      </c>
      <c r="L7413" s="0" t="s">
        <v>20</v>
      </c>
      <c r="M7413" s="0" t="n">
        <f aca="false">35.3*G7413</f>
        <v>0.01409769435713</v>
      </c>
      <c r="N7413" s="0" t="n">
        <f aca="false">M7413*1000/365</f>
        <v>0.0386238201565205</v>
      </c>
      <c r="O7413" s="0" t="n">
        <f aca="false">Table1[[#This Row],[Detection frequency 2021]]/100*365</f>
        <v>9.864855</v>
      </c>
      <c r="P7413" s="0" t="n">
        <f aca="false">Table1[[#This Row],[Flared days/year]]/12</f>
        <v>0.82207125</v>
      </c>
      <c r="Q7413" s="2" t="n">
        <f aca="false">Table1[[#This Row],['#days per month]]-P7469</f>
        <v>-0.11382525</v>
      </c>
    </row>
    <row r="7414" customFormat="false" ht="15.75" hidden="true" customHeight="false" outlineLevel="0" collapsed="false">
      <c r="A7414" s="0" t="s">
        <v>24</v>
      </c>
      <c r="B7414" s="0" t="s">
        <v>25</v>
      </c>
      <c r="C7414" s="0" t="s">
        <v>7597</v>
      </c>
      <c r="D7414" s="0" t="n">
        <v>6732</v>
      </c>
      <c r="E7414" s="0" t="n">
        <v>53.0121339999999</v>
      </c>
      <c r="F7414" s="0" t="n">
        <v>49.443712</v>
      </c>
      <c r="G7414" s="0" t="n">
        <v>0.0003989131406</v>
      </c>
      <c r="H7414" s="0" t="n">
        <v>1782.85</v>
      </c>
      <c r="I7414" s="0" t="n">
        <v>1.6015</v>
      </c>
      <c r="J7414" s="0" t="n">
        <v>2.90909</v>
      </c>
      <c r="K7414" s="0" t="n">
        <v>275</v>
      </c>
      <c r="L7414" s="0" t="s">
        <v>20</v>
      </c>
      <c r="M7414" s="0" t="n">
        <f aca="false">35.3*G7414</f>
        <v>0.01408163386318</v>
      </c>
      <c r="N7414" s="0" t="n">
        <f aca="false">M7414*1000/365</f>
        <v>0.0385798188032329</v>
      </c>
      <c r="O7414" s="0" t="n">
        <f aca="false">Table1[[#This Row],[Detection frequency 2021]]/100*365</f>
        <v>10.6181785</v>
      </c>
      <c r="P7414" s="0" t="n">
        <f aca="false">Table1[[#This Row],[Flared days/year]]/12</f>
        <v>0.884848208333333</v>
      </c>
      <c r="Q7414" s="2" t="n">
        <f aca="false">Table1[[#This Row],['#days per month]]-P7470</f>
        <v>0.274772</v>
      </c>
    </row>
    <row r="7415" customFormat="false" ht="15.75" hidden="true" customHeight="false" outlineLevel="0" collapsed="false">
      <c r="A7415" s="0" t="s">
        <v>345</v>
      </c>
      <c r="B7415" s="0" t="s">
        <v>346</v>
      </c>
      <c r="C7415" s="0" t="s">
        <v>7598</v>
      </c>
      <c r="D7415" s="0" t="n">
        <v>4723</v>
      </c>
      <c r="E7415" s="0" t="n">
        <v>-45.876533</v>
      </c>
      <c r="F7415" s="0" t="n">
        <v>-67.889512</v>
      </c>
      <c r="G7415" s="0" t="n">
        <v>0.000398202797999999</v>
      </c>
      <c r="H7415" s="0" t="n">
        <v>1813.78</v>
      </c>
      <c r="I7415" s="0" t="n">
        <v>1.6015</v>
      </c>
      <c r="J7415" s="0" t="n">
        <v>1.16959</v>
      </c>
      <c r="K7415" s="0" t="n">
        <v>342</v>
      </c>
      <c r="L7415" s="0" t="s">
        <v>20</v>
      </c>
      <c r="M7415" s="0" t="n">
        <f aca="false">35.3*G7415</f>
        <v>0.0140565587694</v>
      </c>
      <c r="N7415" s="0" t="n">
        <f aca="false">M7415*1000/365</f>
        <v>0.0385111199161643</v>
      </c>
      <c r="O7415" s="0" t="n">
        <f aca="false">Table1[[#This Row],[Detection frequency 2021]]/100*365</f>
        <v>4.2690035</v>
      </c>
      <c r="P7415" s="0" t="n">
        <f aca="false">Table1[[#This Row],[Flared days/year]]/12</f>
        <v>0.355750291666667</v>
      </c>
      <c r="Q7415" s="2" t="n">
        <f aca="false">Table1[[#This Row],['#days per month]]-P7471</f>
        <v>0.0505677083333333</v>
      </c>
    </row>
    <row r="7416" customFormat="false" ht="15.75" hidden="true" customHeight="false" outlineLevel="0" collapsed="false">
      <c r="A7416" s="0" t="s">
        <v>645</v>
      </c>
      <c r="B7416" s="0" t="s">
        <v>646</v>
      </c>
      <c r="C7416" s="0" t="s">
        <v>7599</v>
      </c>
      <c r="D7416" s="0" t="n">
        <v>546</v>
      </c>
      <c r="E7416" s="0" t="n">
        <v>48.458261</v>
      </c>
      <c r="F7416" s="0" t="n">
        <v>-103.468088</v>
      </c>
      <c r="G7416" s="0" t="n">
        <v>0.0003980325506</v>
      </c>
      <c r="H7416" s="0" t="n">
        <v>1900.13</v>
      </c>
      <c r="I7416" s="0" t="n">
        <v>1.45596</v>
      </c>
      <c r="J7416" s="0" t="n">
        <v>2.46154</v>
      </c>
      <c r="K7416" s="0" t="n">
        <v>325</v>
      </c>
      <c r="L7416" s="0" t="s">
        <v>20</v>
      </c>
      <c r="M7416" s="0" t="n">
        <f aca="false">35.3*G7416</f>
        <v>0.01405054903618</v>
      </c>
      <c r="N7416" s="0" t="n">
        <f aca="false">M7416*1000/365</f>
        <v>0.0384946548936438</v>
      </c>
      <c r="O7416" s="0" t="n">
        <f aca="false">Table1[[#This Row],[Detection frequency 2021]]/100*365</f>
        <v>8.984621</v>
      </c>
      <c r="P7416" s="0" t="n">
        <f aca="false">Table1[[#This Row],[Flared days/year]]/12</f>
        <v>0.748718416666667</v>
      </c>
      <c r="Q7416" s="2" t="n">
        <f aca="false">Table1[[#This Row],['#days per month]]-P7472</f>
        <v>-0.0611922500000002</v>
      </c>
    </row>
    <row r="7417" customFormat="false" ht="15.75" hidden="false" customHeight="false" outlineLevel="0" collapsed="false">
      <c r="A7417" s="0" t="s">
        <v>240</v>
      </c>
      <c r="B7417" s="0" t="s">
        <v>241</v>
      </c>
      <c r="C7417" s="0" t="s">
        <v>7600</v>
      </c>
      <c r="D7417" s="0" t="n">
        <v>7884</v>
      </c>
      <c r="E7417" s="0" t="n">
        <v>25.704196</v>
      </c>
      <c r="F7417" s="0" t="n">
        <v>49.404014</v>
      </c>
      <c r="G7417" s="0" t="n">
        <v>0.0010549879142</v>
      </c>
      <c r="H7417" s="0" t="n">
        <v>1748.47</v>
      </c>
      <c r="I7417" s="0" t="n">
        <v>1.6015</v>
      </c>
      <c r="J7417" s="0" t="n">
        <v>1.7199</v>
      </c>
      <c r="K7417" s="0" t="n">
        <v>407</v>
      </c>
      <c r="L7417" s="0" t="s">
        <v>20</v>
      </c>
      <c r="M7417" s="0" t="n">
        <f aca="false">35.3*G7417</f>
        <v>0.03724107337126</v>
      </c>
      <c r="N7417" s="0" t="n">
        <f aca="false">M7417*1000/365</f>
        <v>0.102030338003452</v>
      </c>
      <c r="O7417" s="0" t="n">
        <f aca="false">Table1[[#This Row],[Detection frequency 2021]]/100*365</f>
        <v>6.277635</v>
      </c>
      <c r="P7417" s="2" t="n">
        <f aca="false">Table1[[#This Row],[Flared days/year]]/12</f>
        <v>0.52313625</v>
      </c>
      <c r="Q7417" s="2"/>
    </row>
    <row r="7418" customFormat="false" ht="15.75" hidden="true" customHeight="false" outlineLevel="0" collapsed="false">
      <c r="A7418" s="0" t="s">
        <v>645</v>
      </c>
      <c r="B7418" s="0" t="s">
        <v>646</v>
      </c>
      <c r="C7418" s="0" t="s">
        <v>7601</v>
      </c>
      <c r="D7418" s="0" t="n">
        <v>2507</v>
      </c>
      <c r="E7418" s="0" t="n">
        <v>31.653994</v>
      </c>
      <c r="F7418" s="0" t="n">
        <v>-101.80351</v>
      </c>
      <c r="G7418" s="0" t="n">
        <v>0.0003967850481</v>
      </c>
      <c r="H7418" s="0" t="n">
        <v>1858.94</v>
      </c>
      <c r="I7418" s="0" t="n">
        <v>1.6015</v>
      </c>
      <c r="J7418" s="0" t="n">
        <v>1.97182999999999</v>
      </c>
      <c r="K7418" s="0" t="n">
        <v>355</v>
      </c>
      <c r="L7418" s="0" t="s">
        <v>20</v>
      </c>
      <c r="M7418" s="0" t="n">
        <f aca="false">35.3*G7418</f>
        <v>0.01400651219793</v>
      </c>
      <c r="N7418" s="0" t="n">
        <f aca="false">M7418*1000/365</f>
        <v>0.038374006021726</v>
      </c>
      <c r="O7418" s="0" t="n">
        <f aca="false">Table1[[#This Row],[Detection frequency 2021]]/100*365</f>
        <v>7.19717949999996</v>
      </c>
      <c r="P7418" s="0" t="n">
        <f aca="false">Table1[[#This Row],[Flared days/year]]/12</f>
        <v>0.59976495833333</v>
      </c>
      <c r="Q7418" s="2" t="n">
        <f aca="false">Table1[[#This Row],['#days per month]]-P7474</f>
        <v>-0.266191458333336</v>
      </c>
    </row>
    <row r="7419" customFormat="false" ht="15.75" hidden="true" customHeight="false" outlineLevel="0" collapsed="false">
      <c r="A7419" s="0" t="s">
        <v>221</v>
      </c>
      <c r="B7419" s="0" t="s">
        <v>222</v>
      </c>
      <c r="C7419" s="0" t="s">
        <v>7602</v>
      </c>
      <c r="D7419" s="0" t="n">
        <v>10007</v>
      </c>
      <c r="E7419" s="0" t="n">
        <v>25.984854</v>
      </c>
      <c r="F7419" s="0" t="n">
        <v>71.38918</v>
      </c>
      <c r="G7419" s="0" t="n">
        <v>0.000396353559</v>
      </c>
      <c r="H7419" s="0" t="n">
        <v>1763.2</v>
      </c>
      <c r="I7419" s="0" t="n">
        <v>1.93118</v>
      </c>
      <c r="J7419" s="0" t="n">
        <v>3.63128</v>
      </c>
      <c r="K7419" s="0" t="n">
        <v>358</v>
      </c>
      <c r="L7419" s="0" t="s">
        <v>20</v>
      </c>
      <c r="M7419" s="0" t="n">
        <f aca="false">35.3*G7419</f>
        <v>0.0139912806327</v>
      </c>
      <c r="N7419" s="0" t="n">
        <f aca="false">M7419*1000/365</f>
        <v>0.0383322757060274</v>
      </c>
      <c r="O7419" s="0" t="n">
        <f aca="false">Table1[[#This Row],[Detection frequency 2021]]/100*365</f>
        <v>13.254172</v>
      </c>
      <c r="P7419" s="0" t="n">
        <f aca="false">Table1[[#This Row],[Flared days/year]]/12</f>
        <v>1.10451433333333</v>
      </c>
      <c r="Q7419" s="2" t="n">
        <f aca="false">Table1[[#This Row],['#days per month]]-P7475</f>
        <v>0.537745375</v>
      </c>
    </row>
    <row r="7420" customFormat="false" ht="15.75" hidden="true" customHeight="false" outlineLevel="0" collapsed="false">
      <c r="A7420" s="0" t="s">
        <v>645</v>
      </c>
      <c r="B7420" s="0" t="s">
        <v>646</v>
      </c>
      <c r="C7420" s="0" t="s">
        <v>7603</v>
      </c>
      <c r="D7420" s="0" t="n">
        <v>1861</v>
      </c>
      <c r="E7420" s="0" t="n">
        <v>32.4646539999999</v>
      </c>
      <c r="F7420" s="0" t="n">
        <v>-103.497155</v>
      </c>
      <c r="G7420" s="0" t="n">
        <v>0.000396060029</v>
      </c>
      <c r="H7420" s="0" t="n">
        <v>1891.17</v>
      </c>
      <c r="I7420" s="0" t="n">
        <v>1.6015</v>
      </c>
      <c r="J7420" s="0" t="n">
        <v>4.1791</v>
      </c>
      <c r="K7420" s="0" t="n">
        <v>335</v>
      </c>
      <c r="L7420" s="0" t="s">
        <v>20</v>
      </c>
      <c r="M7420" s="0" t="n">
        <f aca="false">35.3*G7420</f>
        <v>0.0139809190237</v>
      </c>
      <c r="N7420" s="0" t="n">
        <f aca="false">M7420*1000/365</f>
        <v>0.0383038877361644</v>
      </c>
      <c r="O7420" s="0" t="n">
        <f aca="false">Table1[[#This Row],[Detection frequency 2021]]/100*365</f>
        <v>15.253715</v>
      </c>
      <c r="P7420" s="0" t="n">
        <f aca="false">Table1[[#This Row],[Flared days/year]]/12</f>
        <v>1.27114291666667</v>
      </c>
      <c r="Q7420" s="2" t="n">
        <f aca="false">Table1[[#This Row],['#days per month]]-P7476</f>
        <v>0.975835408333333</v>
      </c>
    </row>
    <row r="7421" customFormat="false" ht="15.75" hidden="true" customHeight="false" outlineLevel="0" collapsed="false">
      <c r="A7421" s="0" t="s">
        <v>161</v>
      </c>
      <c r="B7421" s="0" t="s">
        <v>162</v>
      </c>
      <c r="C7421" s="0" t="s">
        <v>7604</v>
      </c>
      <c r="D7421" s="0" t="n">
        <v>9765</v>
      </c>
      <c r="E7421" s="0" t="n">
        <v>45.562656</v>
      </c>
      <c r="F7421" s="0" t="n">
        <v>84.998601</v>
      </c>
      <c r="G7421" s="0" t="n">
        <v>0.000395913264</v>
      </c>
      <c r="H7421" s="0" t="n">
        <v>1742.57</v>
      </c>
      <c r="I7421" s="0" t="n">
        <v>1.6015</v>
      </c>
      <c r="J7421" s="0" t="n">
        <v>2.32558</v>
      </c>
      <c r="K7421" s="0" t="n">
        <v>301</v>
      </c>
      <c r="L7421" s="0" t="s">
        <v>20</v>
      </c>
      <c r="M7421" s="0" t="n">
        <f aca="false">35.3*G7421</f>
        <v>0.0139757382192</v>
      </c>
      <c r="N7421" s="0" t="n">
        <f aca="false">M7421*1000/365</f>
        <v>0.0382896937512329</v>
      </c>
      <c r="O7421" s="0" t="n">
        <f aca="false">Table1[[#This Row],[Detection frequency 2021]]/100*365</f>
        <v>8.488367</v>
      </c>
      <c r="P7421" s="0" t="n">
        <f aca="false">Table1[[#This Row],[Flared days/year]]/12</f>
        <v>0.707363916666667</v>
      </c>
      <c r="Q7421" s="2" t="n">
        <f aca="false">Table1[[#This Row],['#days per month]]-P7477</f>
        <v>0.00611375000000003</v>
      </c>
    </row>
    <row r="7422" customFormat="false" ht="15.75" hidden="true" customHeight="false" outlineLevel="0" collapsed="false">
      <c r="A7422" s="0" t="s">
        <v>24</v>
      </c>
      <c r="B7422" s="0" t="s">
        <v>25</v>
      </c>
      <c r="C7422" s="0" t="s">
        <v>7605</v>
      </c>
      <c r="D7422" s="0" t="n">
        <v>10303</v>
      </c>
      <c r="E7422" s="0" t="n">
        <v>60.458052</v>
      </c>
      <c r="F7422" s="0" t="n">
        <v>96.383362</v>
      </c>
      <c r="G7422" s="0" t="n">
        <v>0.000395804657899999</v>
      </c>
      <c r="H7422" s="0" t="n">
        <v>1712.5</v>
      </c>
      <c r="I7422" s="0" t="n">
        <v>1.6015</v>
      </c>
      <c r="J7422" s="0" t="n">
        <v>0.694444</v>
      </c>
      <c r="K7422" s="0" t="n">
        <v>288</v>
      </c>
      <c r="L7422" s="0" t="s">
        <v>20</v>
      </c>
      <c r="M7422" s="0" t="n">
        <f aca="false">35.3*G7422</f>
        <v>0.01397190442387</v>
      </c>
      <c r="N7422" s="0" t="n">
        <f aca="false">M7422*1000/365</f>
        <v>0.0382791902023835</v>
      </c>
      <c r="O7422" s="0" t="n">
        <f aca="false">Table1[[#This Row],[Detection frequency 2021]]/100*365</f>
        <v>2.5347206</v>
      </c>
      <c r="P7422" s="0" t="n">
        <f aca="false">Table1[[#This Row],[Flared days/year]]/12</f>
        <v>0.211226716666667</v>
      </c>
      <c r="Q7422" s="2" t="n">
        <f aca="false">Table1[[#This Row],['#days per month]]-P7478</f>
        <v>0.132833233333333</v>
      </c>
    </row>
    <row r="7423" customFormat="false" ht="15.75" hidden="true" customHeight="false" outlineLevel="0" collapsed="false">
      <c r="A7423" s="0" t="s">
        <v>645</v>
      </c>
      <c r="B7423" s="0" t="s">
        <v>646</v>
      </c>
      <c r="C7423" s="0" t="s">
        <v>7606</v>
      </c>
      <c r="D7423" s="0" t="n">
        <v>1521</v>
      </c>
      <c r="E7423" s="0" t="n">
        <v>31.6002409999999</v>
      </c>
      <c r="F7423" s="0" t="n">
        <v>-103.833376</v>
      </c>
      <c r="G7423" s="0" t="n">
        <v>0.0003951941155</v>
      </c>
      <c r="H7423" s="0" t="n">
        <v>1831.81</v>
      </c>
      <c r="I7423" s="0" t="n">
        <v>1.6015</v>
      </c>
      <c r="J7423" s="0" t="n">
        <v>1.21581</v>
      </c>
      <c r="K7423" s="0" t="n">
        <v>329</v>
      </c>
      <c r="L7423" s="0" t="s">
        <v>20</v>
      </c>
      <c r="M7423" s="0" t="n">
        <f aca="false">35.3*G7423</f>
        <v>0.01395035227715</v>
      </c>
      <c r="N7423" s="0" t="n">
        <f aca="false">M7423*1000/365</f>
        <v>0.0382201432250685</v>
      </c>
      <c r="O7423" s="0" t="n">
        <f aca="false">Table1[[#This Row],[Detection frequency 2021]]/100*365</f>
        <v>4.4377065</v>
      </c>
      <c r="P7423" s="0" t="n">
        <f aca="false">Table1[[#This Row],[Flared days/year]]/12</f>
        <v>0.369808875</v>
      </c>
      <c r="Q7423" s="2" t="n">
        <f aca="false">Table1[[#This Row],['#days per month]]-P7479</f>
        <v>-0.168538749999997</v>
      </c>
    </row>
    <row r="7424" customFormat="false" ht="15.75" hidden="true" customHeight="false" outlineLevel="0" collapsed="false">
      <c r="A7424" s="0" t="s">
        <v>645</v>
      </c>
      <c r="B7424" s="0" t="s">
        <v>646</v>
      </c>
      <c r="C7424" s="0" t="s">
        <v>7607</v>
      </c>
      <c r="D7424" s="0" t="n">
        <v>3290</v>
      </c>
      <c r="E7424" s="0" t="n">
        <v>29.047224</v>
      </c>
      <c r="F7424" s="0" t="n">
        <v>-97.6214349999999</v>
      </c>
      <c r="G7424" s="0" t="n">
        <v>0.0003939554189</v>
      </c>
      <c r="H7424" s="0" t="n">
        <v>1925.41</v>
      </c>
      <c r="I7424" s="0" t="n">
        <v>1.6015</v>
      </c>
      <c r="J7424" s="0" t="n">
        <v>2.25806</v>
      </c>
      <c r="K7424" s="0" t="n">
        <v>310</v>
      </c>
      <c r="L7424" s="0" t="s">
        <v>20</v>
      </c>
      <c r="M7424" s="0" t="n">
        <f aca="false">35.3*G7424</f>
        <v>0.01390662628717</v>
      </c>
      <c r="N7424" s="0" t="n">
        <f aca="false">M7424*1000/365</f>
        <v>0.0381003459922466</v>
      </c>
      <c r="O7424" s="0" t="n">
        <f aca="false">Table1[[#This Row],[Detection frequency 2021]]/100*365</f>
        <v>8.241919</v>
      </c>
      <c r="P7424" s="0" t="n">
        <f aca="false">Table1[[#This Row],[Flared days/year]]/12</f>
        <v>0.686826583333333</v>
      </c>
      <c r="Q7424" s="2" t="n">
        <f aca="false">Table1[[#This Row],['#days per month]]-P7480</f>
        <v>0.34019825</v>
      </c>
    </row>
    <row r="7425" customFormat="false" ht="15.75" hidden="true" customHeight="false" outlineLevel="0" collapsed="false">
      <c r="A7425" s="0" t="s">
        <v>161</v>
      </c>
      <c r="B7425" s="0" t="s">
        <v>162</v>
      </c>
      <c r="C7425" s="0" t="s">
        <v>7608</v>
      </c>
      <c r="D7425" s="0" t="n">
        <v>10941</v>
      </c>
      <c r="E7425" s="0" t="n">
        <v>37.575095</v>
      </c>
      <c r="F7425" s="0" t="n">
        <v>107.807337999999</v>
      </c>
      <c r="G7425" s="0" t="n">
        <v>0.0003934534826</v>
      </c>
      <c r="H7425" s="0" t="n">
        <v>1892.8</v>
      </c>
      <c r="I7425" s="0" t="n">
        <v>1.6015</v>
      </c>
      <c r="J7425" s="0" t="n">
        <v>3.69231</v>
      </c>
      <c r="K7425" s="0" t="n">
        <v>325</v>
      </c>
      <c r="L7425" s="0" t="s">
        <v>20</v>
      </c>
      <c r="M7425" s="0" t="n">
        <f aca="false">35.3*G7425</f>
        <v>0.01388890793578</v>
      </c>
      <c r="N7425" s="0" t="n">
        <f aca="false">M7425*1000/365</f>
        <v>0.0380518025637808</v>
      </c>
      <c r="O7425" s="0" t="n">
        <f aca="false">Table1[[#This Row],[Detection frequency 2021]]/100*365</f>
        <v>13.4769315</v>
      </c>
      <c r="P7425" s="0" t="n">
        <f aca="false">Table1[[#This Row],[Flared days/year]]/12</f>
        <v>1.123077625</v>
      </c>
      <c r="Q7425" s="2" t="n">
        <f aca="false">Table1[[#This Row],['#days per month]]-P7481</f>
        <v>0.343163875</v>
      </c>
    </row>
    <row r="7426" customFormat="false" ht="15.75" hidden="true" customHeight="false" outlineLevel="0" collapsed="false">
      <c r="A7426" s="0" t="s">
        <v>161</v>
      </c>
      <c r="B7426" s="0" t="s">
        <v>162</v>
      </c>
      <c r="C7426" s="0" t="s">
        <v>7609</v>
      </c>
      <c r="D7426" s="0" t="n">
        <v>10952</v>
      </c>
      <c r="E7426" s="0" t="n">
        <v>36.283382</v>
      </c>
      <c r="F7426" s="0" t="n">
        <v>107.880170999999</v>
      </c>
      <c r="G7426" s="0" t="n">
        <v>0.000393294976399999</v>
      </c>
      <c r="H7426" s="0" t="n">
        <v>1929.75</v>
      </c>
      <c r="I7426" s="0" t="n">
        <v>1.6015</v>
      </c>
      <c r="J7426" s="0" t="n">
        <v>2.41379</v>
      </c>
      <c r="K7426" s="0" t="n">
        <v>290</v>
      </c>
      <c r="L7426" s="0" t="s">
        <v>20</v>
      </c>
      <c r="M7426" s="0" t="n">
        <f aca="false">35.3*G7426</f>
        <v>0.01388331266692</v>
      </c>
      <c r="N7426" s="0" t="n">
        <f aca="false">M7426*1000/365</f>
        <v>0.0380364730600547</v>
      </c>
      <c r="O7426" s="0" t="n">
        <f aca="false">Table1[[#This Row],[Detection frequency 2021]]/100*365</f>
        <v>8.8103335</v>
      </c>
      <c r="P7426" s="0" t="n">
        <f aca="false">Table1[[#This Row],[Flared days/year]]/12</f>
        <v>0.734194458333333</v>
      </c>
      <c r="Q7426" s="2" t="n">
        <f aca="false">Table1[[#This Row],['#days per month]]-P7482</f>
        <v>0.25519279166667</v>
      </c>
    </row>
    <row r="7427" customFormat="false" ht="15.75" hidden="true" customHeight="false" outlineLevel="0" collapsed="false">
      <c r="A7427" s="0" t="s">
        <v>645</v>
      </c>
      <c r="B7427" s="0" t="s">
        <v>646</v>
      </c>
      <c r="C7427" s="0" t="s">
        <v>7610</v>
      </c>
      <c r="D7427" s="0" t="n">
        <v>1780</v>
      </c>
      <c r="E7427" s="0" t="n">
        <v>32.168547</v>
      </c>
      <c r="F7427" s="0" t="n">
        <v>-103.564954</v>
      </c>
      <c r="G7427" s="0" t="n">
        <v>0.000393206917399999</v>
      </c>
      <c r="H7427" s="0" t="n">
        <v>1910.64</v>
      </c>
      <c r="I7427" s="0" t="n">
        <v>1.652</v>
      </c>
      <c r="J7427" s="0" t="n">
        <v>1.79641</v>
      </c>
      <c r="K7427" s="0" t="n">
        <v>334</v>
      </c>
      <c r="L7427" s="0" t="s">
        <v>20</v>
      </c>
      <c r="M7427" s="0" t="n">
        <f aca="false">35.3*G7427</f>
        <v>0.01388020418422</v>
      </c>
      <c r="N7427" s="0" t="n">
        <f aca="false">M7427*1000/365</f>
        <v>0.0380279566690958</v>
      </c>
      <c r="O7427" s="0" t="n">
        <f aca="false">Table1[[#This Row],[Detection frequency 2021]]/100*365</f>
        <v>6.5568965</v>
      </c>
      <c r="P7427" s="0" t="n">
        <f aca="false">Table1[[#This Row],[Flared days/year]]/12</f>
        <v>0.546408041666667</v>
      </c>
      <c r="Q7427" s="2" t="n">
        <f aca="false">Table1[[#This Row],['#days per month]]-P7483</f>
        <v>-0.43477583333333</v>
      </c>
    </row>
    <row r="7428" customFormat="false" ht="15.75" hidden="true" customHeight="false" outlineLevel="0" collapsed="false">
      <c r="A7428" s="0" t="s">
        <v>645</v>
      </c>
      <c r="B7428" s="0" t="s">
        <v>646</v>
      </c>
      <c r="C7428" s="0" t="s">
        <v>7611</v>
      </c>
      <c r="D7428" s="0" t="n">
        <v>1795</v>
      </c>
      <c r="E7428" s="0" t="n">
        <v>31.183833</v>
      </c>
      <c r="F7428" s="0" t="n">
        <v>-103.557093999999</v>
      </c>
      <c r="G7428" s="0" t="n">
        <v>0.0003931893056</v>
      </c>
      <c r="H7428" s="0" t="n">
        <v>1913.85</v>
      </c>
      <c r="I7428" s="0" t="n">
        <v>1.6015</v>
      </c>
      <c r="J7428" s="0" t="n">
        <v>2.08955</v>
      </c>
      <c r="K7428" s="0" t="n">
        <v>335</v>
      </c>
      <c r="L7428" s="0" t="s">
        <v>20</v>
      </c>
      <c r="M7428" s="0" t="n">
        <f aca="false">35.3*G7428</f>
        <v>0.01387958248768</v>
      </c>
      <c r="N7428" s="0" t="n">
        <f aca="false">M7428*1000/365</f>
        <v>0.0380262533909041</v>
      </c>
      <c r="O7428" s="0" t="n">
        <f aca="false">Table1[[#This Row],[Detection frequency 2021]]/100*365</f>
        <v>7.6268575</v>
      </c>
      <c r="P7428" s="0" t="n">
        <f aca="false">Table1[[#This Row],[Flared days/year]]/12</f>
        <v>0.635571458333333</v>
      </c>
      <c r="Q7428" s="2" t="n">
        <f aca="false">Table1[[#This Row],['#days per month]]-P7484</f>
        <v>0.303147708333333</v>
      </c>
    </row>
    <row r="7429" customFormat="false" ht="15.75" hidden="true" customHeight="false" outlineLevel="0" collapsed="false">
      <c r="A7429" s="0" t="s">
        <v>598</v>
      </c>
      <c r="B7429" s="0" t="s">
        <v>599</v>
      </c>
      <c r="C7429" s="0" t="s">
        <v>7612</v>
      </c>
      <c r="D7429" s="0" t="n">
        <v>329</v>
      </c>
      <c r="E7429" s="0" t="n">
        <v>53.950562</v>
      </c>
      <c r="F7429" s="0" t="n">
        <v>-113.087934</v>
      </c>
      <c r="G7429" s="0" t="n">
        <v>0.0003929926405</v>
      </c>
      <c r="H7429" s="0" t="n">
        <v>1436.25</v>
      </c>
      <c r="I7429" s="0" t="n">
        <v>1.6015</v>
      </c>
      <c r="J7429" s="0" t="n">
        <v>5.16717</v>
      </c>
      <c r="K7429" s="0" t="n">
        <v>329</v>
      </c>
      <c r="L7429" s="0" t="s">
        <v>20</v>
      </c>
      <c r="M7429" s="0" t="n">
        <f aca="false">35.3*G7429</f>
        <v>0.01387264020965</v>
      </c>
      <c r="N7429" s="0" t="n">
        <f aca="false">M7429*1000/365</f>
        <v>0.0380072334510959</v>
      </c>
      <c r="O7429" s="0" t="n">
        <f aca="false">Table1[[#This Row],[Detection frequency 2021]]/100*365</f>
        <v>18.8601705</v>
      </c>
      <c r="P7429" s="0" t="n">
        <f aca="false">Table1[[#This Row],[Flared days/year]]/12</f>
        <v>1.571680875</v>
      </c>
      <c r="Q7429" s="2" t="n">
        <f aca="false">Table1[[#This Row],['#days per month]]-P7485</f>
        <v>0.601872833333336</v>
      </c>
    </row>
    <row r="7430" customFormat="false" ht="15.75" hidden="false" customHeight="false" outlineLevel="0" collapsed="false">
      <c r="A7430" s="0" t="s">
        <v>240</v>
      </c>
      <c r="B7430" s="0" t="s">
        <v>241</v>
      </c>
      <c r="C7430" s="0" t="s">
        <v>7613</v>
      </c>
      <c r="D7430" s="0" t="n">
        <v>7771</v>
      </c>
      <c r="E7430" s="0" t="n">
        <v>23.842369</v>
      </c>
      <c r="F7430" s="0" t="n">
        <v>49.115951</v>
      </c>
      <c r="G7430" s="0" t="n">
        <v>0.0015094574779</v>
      </c>
      <c r="H7430" s="0" t="n">
        <v>1682.74</v>
      </c>
      <c r="I7430" s="0" t="n">
        <v>1.6015</v>
      </c>
      <c r="J7430" s="0" t="n">
        <v>1.70315999999999</v>
      </c>
      <c r="K7430" s="0" t="n">
        <v>411</v>
      </c>
      <c r="L7430" s="0" t="s">
        <v>20</v>
      </c>
      <c r="M7430" s="0" t="n">
        <f aca="false">35.3*G7430</f>
        <v>0.05328384896987</v>
      </c>
      <c r="N7430" s="0" t="n">
        <f aca="false">M7430*1000/365</f>
        <v>0.145983147862658</v>
      </c>
      <c r="O7430" s="0" t="n">
        <f aca="false">Table1[[#This Row],[Detection frequency 2021]]/100*365</f>
        <v>6.21653399999996</v>
      </c>
      <c r="P7430" s="2" t="n">
        <f aca="false">Table1[[#This Row],[Flared days/year]]/12</f>
        <v>0.518044499999997</v>
      </c>
      <c r="Q7430" s="2"/>
    </row>
    <row r="7431" customFormat="false" ht="15.75" hidden="true" customHeight="false" outlineLevel="0" collapsed="false">
      <c r="A7431" s="0" t="s">
        <v>645</v>
      </c>
      <c r="B7431" s="0" t="s">
        <v>646</v>
      </c>
      <c r="C7431" s="0" t="s">
        <v>7614</v>
      </c>
      <c r="D7431" s="0" t="n">
        <v>1899</v>
      </c>
      <c r="E7431" s="0" t="n">
        <v>31.093662</v>
      </c>
      <c r="F7431" s="0" t="n">
        <v>-103.460293</v>
      </c>
      <c r="G7431" s="0" t="n">
        <v>0.000391935932499999</v>
      </c>
      <c r="H7431" s="0" t="n">
        <v>1856.73</v>
      </c>
      <c r="I7431" s="0" t="n">
        <v>1.6015</v>
      </c>
      <c r="J7431" s="0" t="n">
        <v>1.18343</v>
      </c>
      <c r="K7431" s="0" t="n">
        <v>338</v>
      </c>
      <c r="L7431" s="0" t="s">
        <v>20</v>
      </c>
      <c r="M7431" s="0" t="n">
        <f aca="false">35.3*G7431</f>
        <v>0.01383533841725</v>
      </c>
      <c r="N7431" s="0" t="n">
        <f aca="false">M7431*1000/365</f>
        <v>0.0379050367595889</v>
      </c>
      <c r="O7431" s="0" t="n">
        <f aca="false">Table1[[#This Row],[Detection frequency 2021]]/100*365</f>
        <v>4.3195195</v>
      </c>
      <c r="P7431" s="0" t="n">
        <f aca="false">Table1[[#This Row],[Flared days/year]]/12</f>
        <v>0.359959958333333</v>
      </c>
      <c r="Q7431" s="2" t="n">
        <f aca="false">Table1[[#This Row],['#days per month]]-P7487</f>
        <v>-0.47210620833333</v>
      </c>
    </row>
    <row r="7432" customFormat="false" ht="15.75" hidden="true" customHeight="false" outlineLevel="0" collapsed="false">
      <c r="A7432" s="0" t="s">
        <v>645</v>
      </c>
      <c r="B7432" s="0" t="s">
        <v>646</v>
      </c>
      <c r="C7432" s="0" t="s">
        <v>7615</v>
      </c>
      <c r="D7432" s="0" t="n">
        <v>1318</v>
      </c>
      <c r="E7432" s="0" t="n">
        <v>32.001878</v>
      </c>
      <c r="F7432" s="0" t="n">
        <v>-104.089587</v>
      </c>
      <c r="G7432" s="0" t="n">
        <v>0.000391830261699999</v>
      </c>
      <c r="H7432" s="0" t="n">
        <v>1896.29</v>
      </c>
      <c r="I7432" s="0" t="n">
        <v>1.6015</v>
      </c>
      <c r="J7432" s="0" t="n">
        <v>1.71919999999999</v>
      </c>
      <c r="K7432" s="0" t="n">
        <v>349</v>
      </c>
      <c r="L7432" s="0" t="s">
        <v>20</v>
      </c>
      <c r="M7432" s="0" t="n">
        <f aca="false">35.3*G7432</f>
        <v>0.01383160823801</v>
      </c>
      <c r="N7432" s="0" t="n">
        <f aca="false">M7432*1000/365</f>
        <v>0.0378948170904382</v>
      </c>
      <c r="O7432" s="0" t="n">
        <f aca="false">Table1[[#This Row],[Detection frequency 2021]]/100*365</f>
        <v>6.27507999999996</v>
      </c>
      <c r="P7432" s="0" t="n">
        <f aca="false">Table1[[#This Row],[Flared days/year]]/12</f>
        <v>0.52292333333333</v>
      </c>
      <c r="Q7432" s="2" t="n">
        <f aca="false">Table1[[#This Row],['#days per month]]-P7488</f>
        <v>-1.0779545</v>
      </c>
    </row>
    <row r="7433" customFormat="false" ht="15.75" hidden="true" customHeight="false" outlineLevel="0" collapsed="false">
      <c r="A7433" s="0" t="s">
        <v>161</v>
      </c>
      <c r="B7433" s="0" t="s">
        <v>162</v>
      </c>
      <c r="C7433" s="0" t="s">
        <v>7616</v>
      </c>
      <c r="D7433" s="0" t="n">
        <v>11124</v>
      </c>
      <c r="E7433" s="0" t="n">
        <v>38.568451</v>
      </c>
      <c r="F7433" s="0" t="n">
        <v>110.158764999999</v>
      </c>
      <c r="G7433" s="0" t="n">
        <v>0.0003913723549</v>
      </c>
      <c r="H7433" s="0" t="n">
        <v>1734.75</v>
      </c>
      <c r="I7433" s="0" t="n">
        <v>1.6015</v>
      </c>
      <c r="J7433" s="0" t="n">
        <v>1.70455</v>
      </c>
      <c r="K7433" s="0" t="n">
        <v>352</v>
      </c>
      <c r="L7433" s="0" t="s">
        <v>20</v>
      </c>
      <c r="M7433" s="0" t="n">
        <f aca="false">35.3*G7433</f>
        <v>0.01381544412797</v>
      </c>
      <c r="N7433" s="0" t="n">
        <f aca="false">M7433*1000/365</f>
        <v>0.0378505318574521</v>
      </c>
      <c r="O7433" s="0" t="n">
        <f aca="false">Table1[[#This Row],[Detection frequency 2021]]/100*365</f>
        <v>6.2216075</v>
      </c>
      <c r="P7433" s="0" t="n">
        <f aca="false">Table1[[#This Row],[Flared days/year]]/12</f>
        <v>0.518467291666667</v>
      </c>
      <c r="Q7433" s="2" t="n">
        <f aca="false">Table1[[#This Row],['#days per month]]-P7489</f>
        <v>0.187850291666667</v>
      </c>
    </row>
    <row r="7434" customFormat="false" ht="15.75" hidden="true" customHeight="false" outlineLevel="0" collapsed="false">
      <c r="A7434" s="0" t="s">
        <v>715</v>
      </c>
      <c r="B7434" s="0" t="s">
        <v>716</v>
      </c>
      <c r="C7434" s="0" t="s">
        <v>7617</v>
      </c>
      <c r="D7434" s="0" t="n">
        <v>9936</v>
      </c>
      <c r="E7434" s="0" t="n">
        <v>38.28438</v>
      </c>
      <c r="F7434" s="0" t="n">
        <v>66.070522</v>
      </c>
      <c r="G7434" s="0" t="n">
        <v>0.0003900191816</v>
      </c>
      <c r="H7434" s="0" t="n">
        <v>1776.5</v>
      </c>
      <c r="I7434" s="0" t="n">
        <v>1.6015</v>
      </c>
      <c r="J7434" s="0" t="n">
        <v>2.39362</v>
      </c>
      <c r="K7434" s="0" t="n">
        <v>376</v>
      </c>
      <c r="L7434" s="0" t="s">
        <v>20</v>
      </c>
      <c r="M7434" s="0" t="n">
        <f aca="false">35.3*G7434</f>
        <v>0.01376767711048</v>
      </c>
      <c r="N7434" s="0" t="n">
        <f aca="false">M7434*1000/365</f>
        <v>0.0377196633163835</v>
      </c>
      <c r="O7434" s="0" t="n">
        <f aca="false">Table1[[#This Row],[Detection frequency 2021]]/100*365</f>
        <v>8.736713</v>
      </c>
      <c r="P7434" s="0" t="n">
        <f aca="false">Table1[[#This Row],[Flared days/year]]/12</f>
        <v>0.728059416666667</v>
      </c>
      <c r="Q7434" s="2" t="n">
        <f aca="false">Table1[[#This Row],['#days per month]]-P7490</f>
        <v>0.209592125</v>
      </c>
    </row>
    <row r="7435" customFormat="false" ht="15.75" hidden="true" customHeight="false" outlineLevel="0" collapsed="false">
      <c r="A7435" s="0" t="s">
        <v>7618</v>
      </c>
      <c r="B7435" s="0" t="s">
        <v>7619</v>
      </c>
      <c r="C7435" s="0" t="s">
        <v>7620</v>
      </c>
      <c r="D7435" s="0" t="n">
        <v>5320</v>
      </c>
      <c r="E7435" s="0" t="n">
        <v>45.092548</v>
      </c>
      <c r="F7435" s="0" t="n">
        <v>12.582985</v>
      </c>
      <c r="G7435" s="0" t="n">
        <v>0.0003900015698</v>
      </c>
      <c r="H7435" s="0" t="n">
        <v>1672.91</v>
      </c>
      <c r="I7435" s="0" t="n">
        <v>1.6015</v>
      </c>
      <c r="J7435" s="0" t="n">
        <v>1.3468</v>
      </c>
      <c r="K7435" s="0" t="n">
        <v>297</v>
      </c>
      <c r="L7435" s="0" t="s">
        <v>20</v>
      </c>
      <c r="M7435" s="0" t="n">
        <f aca="false">35.3*G7435</f>
        <v>0.01376705541394</v>
      </c>
      <c r="N7435" s="0" t="n">
        <f aca="false">M7435*1000/365</f>
        <v>0.0377179600381918</v>
      </c>
      <c r="O7435" s="0" t="n">
        <f aca="false">Table1[[#This Row],[Detection frequency 2021]]/100*365</f>
        <v>4.91582</v>
      </c>
      <c r="P7435" s="0" t="n">
        <f aca="false">Table1[[#This Row],[Flared days/year]]/12</f>
        <v>0.409651666666667</v>
      </c>
      <c r="Q7435" s="2" t="n">
        <f aca="false">Table1[[#This Row],['#days per month]]-P7491</f>
        <v>-0.281637041666663</v>
      </c>
    </row>
    <row r="7436" customFormat="false" ht="15.75" hidden="true" customHeight="false" outlineLevel="0" collapsed="false">
      <c r="A7436" s="0" t="s">
        <v>24</v>
      </c>
      <c r="B7436" s="0" t="s">
        <v>25</v>
      </c>
      <c r="C7436" s="0" t="s">
        <v>7621</v>
      </c>
      <c r="D7436" s="0" t="n">
        <v>9408</v>
      </c>
      <c r="E7436" s="0" t="n">
        <v>67.1524199999999</v>
      </c>
      <c r="F7436" s="0" t="n">
        <v>80.303063</v>
      </c>
      <c r="G7436" s="0" t="n">
        <v>0.0003899135108</v>
      </c>
      <c r="H7436" s="0" t="n">
        <v>1595.29</v>
      </c>
      <c r="I7436" s="0" t="n">
        <v>1.6015</v>
      </c>
      <c r="J7436" s="0" t="n">
        <v>0.815217</v>
      </c>
      <c r="K7436" s="0" t="n">
        <v>368</v>
      </c>
      <c r="L7436" s="0" t="s">
        <v>218</v>
      </c>
      <c r="M7436" s="0" t="n">
        <f aca="false">35.3*G7436</f>
        <v>0.01376394693124</v>
      </c>
      <c r="N7436" s="0" t="n">
        <f aca="false">M7436*1000/365</f>
        <v>0.0377094436472329</v>
      </c>
      <c r="O7436" s="0" t="n">
        <f aca="false">Table1[[#This Row],[Detection frequency 2021]]/100*365</f>
        <v>2.97554205</v>
      </c>
      <c r="P7436" s="0" t="n">
        <f aca="false">Table1[[#This Row],[Flared days/year]]/12</f>
        <v>0.2479618375</v>
      </c>
      <c r="Q7436" s="2" t="n">
        <f aca="false">Table1[[#This Row],['#days per month]]-P7492</f>
        <v>-0.415072829166667</v>
      </c>
    </row>
    <row r="7437" customFormat="false" ht="15.75" hidden="true" customHeight="false" outlineLevel="0" collapsed="false">
      <c r="A7437" s="0" t="s">
        <v>598</v>
      </c>
      <c r="B7437" s="0" t="s">
        <v>599</v>
      </c>
      <c r="C7437" s="0" t="s">
        <v>7622</v>
      </c>
      <c r="D7437" s="0" t="n">
        <v>173</v>
      </c>
      <c r="E7437" s="0" t="n">
        <v>54.5766329999999</v>
      </c>
      <c r="F7437" s="0" t="n">
        <v>-118.603923</v>
      </c>
      <c r="G7437" s="0" t="n">
        <v>0.000389719781</v>
      </c>
      <c r="H7437" s="0" t="n">
        <v>1866.54</v>
      </c>
      <c r="I7437" s="0" t="n">
        <v>1.6015</v>
      </c>
      <c r="J7437" s="0" t="n">
        <v>4.04411999999999</v>
      </c>
      <c r="K7437" s="0" t="n">
        <v>272</v>
      </c>
      <c r="L7437" s="0" t="s">
        <v>20</v>
      </c>
      <c r="M7437" s="0" t="n">
        <f aca="false">35.3*G7437</f>
        <v>0.0137571082693</v>
      </c>
      <c r="N7437" s="0" t="n">
        <f aca="false">M7437*1000/365</f>
        <v>0.0376907075871233</v>
      </c>
      <c r="O7437" s="0" t="n">
        <f aca="false">Table1[[#This Row],[Detection frequency 2021]]/100*365</f>
        <v>14.761038</v>
      </c>
      <c r="P7437" s="0" t="n">
        <f aca="false">Table1[[#This Row],[Flared days/year]]/12</f>
        <v>1.2300865</v>
      </c>
      <c r="Q7437" s="2" t="n">
        <f aca="false">Table1[[#This Row],['#days per month]]-P7493</f>
        <v>0.0168873333333304</v>
      </c>
    </row>
    <row r="7438" customFormat="false" ht="15.75" hidden="true" customHeight="false" outlineLevel="0" collapsed="false">
      <c r="A7438" s="0" t="s">
        <v>645</v>
      </c>
      <c r="B7438" s="0" t="s">
        <v>646</v>
      </c>
      <c r="C7438" s="0" t="s">
        <v>7623</v>
      </c>
      <c r="D7438" s="0" t="n">
        <v>1810</v>
      </c>
      <c r="E7438" s="0" t="n">
        <v>32.160349</v>
      </c>
      <c r="F7438" s="0" t="n">
        <v>-103.543076</v>
      </c>
      <c r="G7438" s="0" t="n">
        <v>0.000389570080699999</v>
      </c>
      <c r="H7438" s="0" t="n">
        <v>1871.48</v>
      </c>
      <c r="I7438" s="0" t="n">
        <v>1.6015</v>
      </c>
      <c r="J7438" s="0" t="n">
        <v>3.06747999999999</v>
      </c>
      <c r="K7438" s="0" t="n">
        <v>326</v>
      </c>
      <c r="L7438" s="0" t="s">
        <v>20</v>
      </c>
      <c r="M7438" s="0" t="n">
        <f aca="false">35.3*G7438</f>
        <v>0.01375182384871</v>
      </c>
      <c r="N7438" s="0" t="n">
        <f aca="false">M7438*1000/365</f>
        <v>0.037676229722493</v>
      </c>
      <c r="O7438" s="0" t="n">
        <f aca="false">Table1[[#This Row],[Detection frequency 2021]]/100*365</f>
        <v>11.196302</v>
      </c>
      <c r="P7438" s="0" t="n">
        <f aca="false">Table1[[#This Row],[Flared days/year]]/12</f>
        <v>0.933025166666664</v>
      </c>
      <c r="Q7438" s="2" t="n">
        <f aca="false">Table1[[#This Row],['#days per month]]-P7494</f>
        <v>0.33856183333333</v>
      </c>
    </row>
    <row r="7439" customFormat="false" ht="15.75" hidden="true" customHeight="false" outlineLevel="0" collapsed="false">
      <c r="A7439" s="0" t="s">
        <v>126</v>
      </c>
      <c r="B7439" s="0" t="s">
        <v>127</v>
      </c>
      <c r="C7439" s="0" t="s">
        <v>7624</v>
      </c>
      <c r="D7439" s="0" t="n">
        <v>5961</v>
      </c>
      <c r="E7439" s="0" t="n">
        <v>5.375468</v>
      </c>
      <c r="F7439" s="0" t="n">
        <v>6.0399</v>
      </c>
      <c r="G7439" s="0" t="n">
        <v>0.000389173815199999</v>
      </c>
      <c r="H7439" s="0" t="n">
        <v>1826.7</v>
      </c>
      <c r="I7439" s="0" t="n">
        <v>1.6015</v>
      </c>
      <c r="J7439" s="0" t="n">
        <v>4.12371</v>
      </c>
      <c r="K7439" s="0" t="n">
        <v>97</v>
      </c>
      <c r="L7439" s="0" t="s">
        <v>20</v>
      </c>
      <c r="M7439" s="0" t="n">
        <f aca="false">35.3*G7439</f>
        <v>0.01373783567656</v>
      </c>
      <c r="N7439" s="0" t="n">
        <f aca="false">M7439*1000/365</f>
        <v>0.037637905963178</v>
      </c>
      <c r="O7439" s="0" t="n">
        <f aca="false">Table1[[#This Row],[Detection frequency 2021]]/100*365</f>
        <v>15.0515415</v>
      </c>
      <c r="P7439" s="0" t="n">
        <f aca="false">Table1[[#This Row],[Flared days/year]]/12</f>
        <v>1.254295125</v>
      </c>
      <c r="Q7439" s="2" t="n">
        <f aca="false">Table1[[#This Row],['#days per month]]-P7495</f>
        <v>0.521362958333333</v>
      </c>
    </row>
    <row r="7440" customFormat="false" ht="15.75" hidden="true" customHeight="false" outlineLevel="0" collapsed="false">
      <c r="A7440" s="0" t="s">
        <v>645</v>
      </c>
      <c r="B7440" s="0" t="s">
        <v>646</v>
      </c>
      <c r="C7440" s="0" t="s">
        <v>7625</v>
      </c>
      <c r="D7440" s="0" t="n">
        <v>3425</v>
      </c>
      <c r="E7440" s="0" t="n">
        <v>30.4539479999999</v>
      </c>
      <c r="F7440" s="0" t="n">
        <v>-96.730073</v>
      </c>
      <c r="G7440" s="0" t="n">
        <v>0.000389141526899999</v>
      </c>
      <c r="H7440" s="0" t="n">
        <v>1916.33</v>
      </c>
      <c r="I7440" s="0" t="n">
        <v>1.6015</v>
      </c>
      <c r="J7440" s="0" t="n">
        <v>3.125</v>
      </c>
      <c r="K7440" s="0" t="n">
        <v>288</v>
      </c>
      <c r="L7440" s="0" t="s">
        <v>20</v>
      </c>
      <c r="M7440" s="0" t="n">
        <f aca="false">35.3*G7440</f>
        <v>0.01373669589957</v>
      </c>
      <c r="N7440" s="0" t="n">
        <f aca="false">M7440*1000/365</f>
        <v>0.0376347832864931</v>
      </c>
      <c r="O7440" s="0" t="n">
        <f aca="false">Table1[[#This Row],[Detection frequency 2021]]/100*365</f>
        <v>11.40625</v>
      </c>
      <c r="P7440" s="0" t="n">
        <f aca="false">Table1[[#This Row],[Flared days/year]]/12</f>
        <v>0.950520833333333</v>
      </c>
      <c r="Q7440" s="2" t="n">
        <f aca="false">Table1[[#This Row],['#days per month]]-P7496</f>
        <v>0.182423958333333</v>
      </c>
    </row>
    <row r="7441" customFormat="false" ht="15.75" hidden="true" customHeight="false" outlineLevel="0" collapsed="false">
      <c r="A7441" s="0" t="s">
        <v>100</v>
      </c>
      <c r="B7441" s="0" t="s">
        <v>101</v>
      </c>
      <c r="C7441" s="0" t="s">
        <v>7626</v>
      </c>
      <c r="D7441" s="0" t="n">
        <v>8342</v>
      </c>
      <c r="E7441" s="0" t="n">
        <v>39.104648</v>
      </c>
      <c r="F7441" s="0" t="n">
        <v>53.834281</v>
      </c>
      <c r="G7441" s="0" t="n">
        <v>0.000389065209099999</v>
      </c>
      <c r="H7441" s="0" t="n">
        <v>1879.46</v>
      </c>
      <c r="I7441" s="0" t="n">
        <v>1.6015</v>
      </c>
      <c r="J7441" s="0" t="n">
        <v>0.248139</v>
      </c>
      <c r="K7441" s="0" t="n">
        <v>403</v>
      </c>
      <c r="L7441" s="0" t="s">
        <v>20</v>
      </c>
      <c r="M7441" s="0" t="n">
        <f aca="false">35.3*G7441</f>
        <v>0.01373400188123</v>
      </c>
      <c r="N7441" s="0" t="n">
        <f aca="false">M7441*1000/365</f>
        <v>0.0376274024143287</v>
      </c>
      <c r="O7441" s="0" t="n">
        <f aca="false">Table1[[#This Row],[Detection frequency 2021]]/100*365</f>
        <v>0.90570735</v>
      </c>
      <c r="P7441" s="0" t="n">
        <f aca="false">Table1[[#This Row],[Flared days/year]]/12</f>
        <v>0.0754756125</v>
      </c>
      <c r="Q7441" s="2" t="n">
        <f aca="false">Table1[[#This Row],['#days per month]]-P7497</f>
        <v>-0.8518616375</v>
      </c>
    </row>
    <row r="7442" customFormat="false" ht="15.75" hidden="true" customHeight="false" outlineLevel="0" collapsed="false">
      <c r="A7442" s="0" t="s">
        <v>645</v>
      </c>
      <c r="B7442" s="0" t="s">
        <v>646</v>
      </c>
      <c r="C7442" s="0" t="s">
        <v>7627</v>
      </c>
      <c r="D7442" s="0" t="n">
        <v>2278</v>
      </c>
      <c r="E7442" s="0" t="n">
        <v>31.686638</v>
      </c>
      <c r="F7442" s="0" t="n">
        <v>-102.236963</v>
      </c>
      <c r="G7442" s="0" t="n">
        <v>0.000388481084399999</v>
      </c>
      <c r="H7442" s="0" t="n">
        <v>1789.4</v>
      </c>
      <c r="I7442" s="0" t="n">
        <v>1.6015</v>
      </c>
      <c r="J7442" s="0" t="n">
        <v>2.32558</v>
      </c>
      <c r="K7442" s="0" t="n">
        <v>344</v>
      </c>
      <c r="L7442" s="0" t="s">
        <v>20</v>
      </c>
      <c r="M7442" s="0" t="n">
        <f aca="false">35.3*G7442</f>
        <v>0.01371338227932</v>
      </c>
      <c r="N7442" s="0" t="n">
        <f aca="false">M7442*1000/365</f>
        <v>0.0375709103543013</v>
      </c>
      <c r="O7442" s="0" t="n">
        <f aca="false">Table1[[#This Row],[Detection frequency 2021]]/100*365</f>
        <v>8.488367</v>
      </c>
      <c r="P7442" s="0" t="n">
        <f aca="false">Table1[[#This Row],[Flared days/year]]/12</f>
        <v>0.707363916666667</v>
      </c>
      <c r="Q7442" s="2" t="n">
        <f aca="false">Table1[[#This Row],['#days per month]]-P7498</f>
        <v>0.145577208333336</v>
      </c>
    </row>
    <row r="7443" customFormat="false" ht="15.75" hidden="true" customHeight="false" outlineLevel="0" collapsed="false">
      <c r="A7443" s="0" t="s">
        <v>17</v>
      </c>
      <c r="B7443" s="0" t="s">
        <v>18</v>
      </c>
      <c r="C7443" s="0" t="s">
        <v>7628</v>
      </c>
      <c r="D7443" s="0" t="n">
        <v>4394</v>
      </c>
      <c r="E7443" s="0" t="n">
        <v>9.774379</v>
      </c>
      <c r="F7443" s="0" t="n">
        <v>-63.474864</v>
      </c>
      <c r="G7443" s="0" t="n">
        <v>0.0003879791481</v>
      </c>
      <c r="H7443" s="0" t="n">
        <v>2036</v>
      </c>
      <c r="I7443" s="0" t="n">
        <v>1.6015</v>
      </c>
      <c r="J7443" s="0" t="n">
        <v>2.08333</v>
      </c>
      <c r="K7443" s="0" t="n">
        <v>192</v>
      </c>
      <c r="L7443" s="0" t="s">
        <v>20</v>
      </c>
      <c r="M7443" s="0" t="n">
        <f aca="false">35.3*G7443</f>
        <v>0.01369566392793</v>
      </c>
      <c r="N7443" s="0" t="n">
        <f aca="false">M7443*1000/365</f>
        <v>0.0375223669258356</v>
      </c>
      <c r="O7443" s="0" t="n">
        <f aca="false">Table1[[#This Row],[Detection frequency 2021]]/100*365</f>
        <v>7.6041545</v>
      </c>
      <c r="P7443" s="0" t="n">
        <f aca="false">Table1[[#This Row],[Flared days/year]]/12</f>
        <v>0.633679541666667</v>
      </c>
      <c r="Q7443" s="2" t="n">
        <f aca="false">Table1[[#This Row],['#days per month]]-P7499</f>
        <v>-0.0487457499999999</v>
      </c>
    </row>
    <row r="7444" customFormat="false" ht="15.75" hidden="true" customHeight="false" outlineLevel="0" collapsed="false">
      <c r="A7444" s="0" t="s">
        <v>645</v>
      </c>
      <c r="B7444" s="0" t="s">
        <v>646</v>
      </c>
      <c r="C7444" s="0" t="s">
        <v>7629</v>
      </c>
      <c r="D7444" s="0" t="n">
        <v>866</v>
      </c>
      <c r="E7444" s="0" t="n">
        <v>47.474269</v>
      </c>
      <c r="F7444" s="0" t="n">
        <v>-102.776274</v>
      </c>
      <c r="G7444" s="0" t="n">
        <v>0.0003877736771</v>
      </c>
      <c r="H7444" s="0" t="n">
        <v>1898.04</v>
      </c>
      <c r="I7444" s="0" t="n">
        <v>1.6015</v>
      </c>
      <c r="J7444" s="0" t="n">
        <v>2.60116</v>
      </c>
      <c r="K7444" s="0" t="n">
        <v>346</v>
      </c>
      <c r="L7444" s="0" t="s">
        <v>20</v>
      </c>
      <c r="M7444" s="0" t="n">
        <f aca="false">35.3*G7444</f>
        <v>0.01368841080163</v>
      </c>
      <c r="N7444" s="0" t="n">
        <f aca="false">M7444*1000/365</f>
        <v>0.0375024953469315</v>
      </c>
      <c r="O7444" s="0" t="n">
        <f aca="false">Table1[[#This Row],[Detection frequency 2021]]/100*365</f>
        <v>9.494234</v>
      </c>
      <c r="P7444" s="0" t="n">
        <f aca="false">Table1[[#This Row],[Flared days/year]]/12</f>
        <v>0.791186166666667</v>
      </c>
      <c r="Q7444" s="2" t="n">
        <f aca="false">Table1[[#This Row],['#days per month]]-P7500</f>
        <v>0.204369583333333</v>
      </c>
    </row>
    <row r="7445" customFormat="false" ht="15.75" hidden="true" customHeight="false" outlineLevel="0" collapsed="false">
      <c r="A7445" s="0" t="s">
        <v>645</v>
      </c>
      <c r="B7445" s="0" t="s">
        <v>646</v>
      </c>
      <c r="C7445" s="0" t="s">
        <v>7630</v>
      </c>
      <c r="D7445" s="0" t="n">
        <v>621</v>
      </c>
      <c r="E7445" s="0" t="n">
        <v>47.875012</v>
      </c>
      <c r="F7445" s="0" t="n">
        <v>-103.225791</v>
      </c>
      <c r="G7445" s="0" t="n">
        <v>0.000387530047199999</v>
      </c>
      <c r="H7445" s="0" t="n">
        <v>1918.92</v>
      </c>
      <c r="I7445" s="0" t="n">
        <v>1.6015</v>
      </c>
      <c r="J7445" s="0" t="n">
        <v>2.1978</v>
      </c>
      <c r="K7445" s="0" t="n">
        <v>364</v>
      </c>
      <c r="L7445" s="0" t="s">
        <v>20</v>
      </c>
      <c r="M7445" s="0" t="n">
        <f aca="false">35.3*G7445</f>
        <v>0.01367981066616</v>
      </c>
      <c r="N7445" s="0" t="n">
        <f aca="false">M7445*1000/365</f>
        <v>0.0374789333319451</v>
      </c>
      <c r="O7445" s="0" t="n">
        <f aca="false">Table1[[#This Row],[Detection frequency 2021]]/100*365</f>
        <v>8.02197</v>
      </c>
      <c r="P7445" s="0" t="n">
        <f aca="false">Table1[[#This Row],[Flared days/year]]/12</f>
        <v>0.6684975</v>
      </c>
      <c r="Q7445" s="2" t="n">
        <f aca="false">Table1[[#This Row],['#days per month]]-P7501</f>
        <v>0.339669000000003</v>
      </c>
    </row>
    <row r="7446" customFormat="false" ht="15.75" hidden="true" customHeight="false" outlineLevel="0" collapsed="false">
      <c r="A7446" s="0" t="s">
        <v>645</v>
      </c>
      <c r="B7446" s="0" t="s">
        <v>646</v>
      </c>
      <c r="C7446" s="0" t="s">
        <v>7631</v>
      </c>
      <c r="D7446" s="0" t="n">
        <v>671</v>
      </c>
      <c r="E7446" s="0" t="n">
        <v>47.7632349999999</v>
      </c>
      <c r="F7446" s="0" t="n">
        <v>-103.080833</v>
      </c>
      <c r="G7446" s="0" t="n">
        <v>0.000387262934899999</v>
      </c>
      <c r="H7446" s="0" t="n">
        <v>1931.58</v>
      </c>
      <c r="I7446" s="0" t="n">
        <v>1.6015</v>
      </c>
      <c r="J7446" s="0" t="n">
        <v>1.14613</v>
      </c>
      <c r="K7446" s="0" t="n">
        <v>349</v>
      </c>
      <c r="L7446" s="0" t="s">
        <v>20</v>
      </c>
      <c r="M7446" s="0" t="n">
        <f aca="false">35.3*G7446</f>
        <v>0.01367038160197</v>
      </c>
      <c r="N7446" s="0" t="n">
        <f aca="false">M7446*1000/365</f>
        <v>0.0374531002793698</v>
      </c>
      <c r="O7446" s="0" t="n">
        <f aca="false">Table1[[#This Row],[Detection frequency 2021]]/100*365</f>
        <v>4.1833745</v>
      </c>
      <c r="P7446" s="0" t="n">
        <f aca="false">Table1[[#This Row],[Flared days/year]]/12</f>
        <v>0.348614541666667</v>
      </c>
      <c r="Q7446" s="2" t="n">
        <f aca="false">Table1[[#This Row],['#days per month]]-P7502</f>
        <v>-0.388758458333333</v>
      </c>
    </row>
    <row r="7447" customFormat="false" ht="15.75" hidden="true" customHeight="false" outlineLevel="0" collapsed="false">
      <c r="A7447" s="0" t="s">
        <v>24</v>
      </c>
      <c r="B7447" s="0" t="s">
        <v>25</v>
      </c>
      <c r="C7447" s="0" t="s">
        <v>7632</v>
      </c>
      <c r="D7447" s="0" t="n">
        <v>10521</v>
      </c>
      <c r="E7447" s="0" t="n">
        <v>60.57844</v>
      </c>
      <c r="F7447" s="0" t="n">
        <v>111.975141999999</v>
      </c>
      <c r="G7447" s="0" t="n">
        <v>0.000386931246</v>
      </c>
      <c r="H7447" s="0" t="n">
        <v>1426</v>
      </c>
      <c r="I7447" s="0" t="n">
        <v>1.6015</v>
      </c>
      <c r="J7447" s="0" t="n">
        <v>2</v>
      </c>
      <c r="K7447" s="0" t="n">
        <v>350</v>
      </c>
      <c r="L7447" s="0" t="s">
        <v>218</v>
      </c>
      <c r="M7447" s="0" t="n">
        <f aca="false">35.3*G7447</f>
        <v>0.0136586729838</v>
      </c>
      <c r="N7447" s="0" t="n">
        <f aca="false">M7447*1000/365</f>
        <v>0.0374210218734247</v>
      </c>
      <c r="O7447" s="0" t="n">
        <f aca="false">Table1[[#This Row],[Detection frequency 2021]]/100*365</f>
        <v>7.3</v>
      </c>
      <c r="P7447" s="0" t="n">
        <f aca="false">Table1[[#This Row],[Flared days/year]]/12</f>
        <v>0.608333333333333</v>
      </c>
      <c r="Q7447" s="2" t="n">
        <f aca="false">Table1[[#This Row],['#days per month]]-P7503</f>
        <v>-0.369979208333333</v>
      </c>
    </row>
    <row r="7448" customFormat="false" ht="15.75" hidden="true" customHeight="false" outlineLevel="0" collapsed="false">
      <c r="A7448" s="0" t="s">
        <v>645</v>
      </c>
      <c r="B7448" s="0" t="s">
        <v>646</v>
      </c>
      <c r="C7448" s="0" t="s">
        <v>7633</v>
      </c>
      <c r="D7448" s="0" t="n">
        <v>1951</v>
      </c>
      <c r="E7448" s="0" t="n">
        <v>31.066389</v>
      </c>
      <c r="F7448" s="0" t="n">
        <v>-103.389469999999</v>
      </c>
      <c r="G7448" s="0" t="n">
        <v>0.0003864850804</v>
      </c>
      <c r="H7448" s="0" t="n">
        <v>1846.64</v>
      </c>
      <c r="I7448" s="0" t="n">
        <v>1.6015</v>
      </c>
      <c r="J7448" s="0" t="n">
        <v>0.890208</v>
      </c>
      <c r="K7448" s="0" t="n">
        <v>337</v>
      </c>
      <c r="L7448" s="0" t="s">
        <v>20</v>
      </c>
      <c r="M7448" s="0" t="n">
        <f aca="false">35.3*G7448</f>
        <v>0.01364292333812</v>
      </c>
      <c r="N7448" s="0" t="n">
        <f aca="false">M7448*1000/365</f>
        <v>0.0373778721592329</v>
      </c>
      <c r="O7448" s="0" t="n">
        <f aca="false">Table1[[#This Row],[Detection frequency 2021]]/100*365</f>
        <v>3.2492592</v>
      </c>
      <c r="P7448" s="0" t="n">
        <f aca="false">Table1[[#This Row],[Flared days/year]]/12</f>
        <v>0.2707716</v>
      </c>
      <c r="Q7448" s="2" t="n">
        <f aca="false">Table1[[#This Row],['#days per month]]-P7504</f>
        <v>-0.00999765416666643</v>
      </c>
    </row>
    <row r="7449" customFormat="false" ht="15.75" hidden="true" customHeight="false" outlineLevel="0" collapsed="false">
      <c r="A7449" s="0" t="s">
        <v>598</v>
      </c>
      <c r="B7449" s="0" t="s">
        <v>599</v>
      </c>
      <c r="C7449" s="0" t="s">
        <v>7634</v>
      </c>
      <c r="D7449" s="0" t="n">
        <v>314</v>
      </c>
      <c r="E7449" s="0" t="n">
        <v>53.958051</v>
      </c>
      <c r="F7449" s="0" t="n">
        <v>-113.626062</v>
      </c>
      <c r="G7449" s="0" t="n">
        <v>0.0003864439862</v>
      </c>
      <c r="H7449" s="0" t="n">
        <v>1594.1</v>
      </c>
      <c r="I7449" s="0" t="n">
        <v>1.6015</v>
      </c>
      <c r="J7449" s="0" t="n">
        <v>4.39883</v>
      </c>
      <c r="K7449" s="0" t="n">
        <v>341</v>
      </c>
      <c r="L7449" s="0" t="s">
        <v>20</v>
      </c>
      <c r="M7449" s="0" t="n">
        <f aca="false">35.3*G7449</f>
        <v>0.01364147271286</v>
      </c>
      <c r="N7449" s="0" t="n">
        <f aca="false">M7449*1000/365</f>
        <v>0.0373738978434521</v>
      </c>
      <c r="O7449" s="0" t="n">
        <f aca="false">Table1[[#This Row],[Detection frequency 2021]]/100*365</f>
        <v>16.0557295</v>
      </c>
      <c r="P7449" s="0" t="n">
        <f aca="false">Table1[[#This Row],[Flared days/year]]/12</f>
        <v>1.33797745833333</v>
      </c>
      <c r="Q7449" s="2" t="n">
        <f aca="false">Table1[[#This Row],['#days per month]]-P7505</f>
        <v>1.13519957916667</v>
      </c>
    </row>
    <row r="7450" customFormat="false" ht="15.75" hidden="true" customHeight="false" outlineLevel="0" collapsed="false">
      <c r="A7450" s="0" t="s">
        <v>598</v>
      </c>
      <c r="B7450" s="0" t="s">
        <v>599</v>
      </c>
      <c r="C7450" s="0" t="s">
        <v>7635</v>
      </c>
      <c r="D7450" s="0" t="n">
        <v>189</v>
      </c>
      <c r="E7450" s="0" t="n">
        <v>54.8715829999999</v>
      </c>
      <c r="F7450" s="0" t="n">
        <v>-118.474384</v>
      </c>
      <c r="G7450" s="0" t="n">
        <v>0.000386109361999999</v>
      </c>
      <c r="H7450" s="0" t="n">
        <v>1801.43</v>
      </c>
      <c r="I7450" s="0" t="n">
        <v>1.6015</v>
      </c>
      <c r="J7450" s="0" t="n">
        <v>0.749064</v>
      </c>
      <c r="K7450" s="0" t="n">
        <v>267</v>
      </c>
      <c r="L7450" s="0" t="s">
        <v>20</v>
      </c>
      <c r="M7450" s="0" t="n">
        <f aca="false">35.3*G7450</f>
        <v>0.0136296604786</v>
      </c>
      <c r="N7450" s="0" t="n">
        <f aca="false">M7450*1000/365</f>
        <v>0.0373415355578081</v>
      </c>
      <c r="O7450" s="0" t="n">
        <f aca="false">Table1[[#This Row],[Detection frequency 2021]]/100*365</f>
        <v>2.7340836</v>
      </c>
      <c r="P7450" s="0" t="n">
        <f aca="false">Table1[[#This Row],[Flared days/year]]/12</f>
        <v>0.2278403</v>
      </c>
      <c r="Q7450" s="2" t="n">
        <f aca="false">Table1[[#This Row],['#days per month]]-P7506</f>
        <v>-0.933906033333333</v>
      </c>
    </row>
    <row r="7451" customFormat="false" ht="15.75" hidden="true" customHeight="false" outlineLevel="0" collapsed="false">
      <c r="A7451" s="0" t="s">
        <v>24</v>
      </c>
      <c r="B7451" s="0" t="s">
        <v>25</v>
      </c>
      <c r="C7451" s="0" t="s">
        <v>7636</v>
      </c>
      <c r="D7451" s="0" t="n">
        <v>10376</v>
      </c>
      <c r="E7451" s="0" t="n">
        <v>57.896586</v>
      </c>
      <c r="F7451" s="0" t="n">
        <v>105.739304</v>
      </c>
      <c r="G7451" s="0" t="n">
        <v>0.0003860858796</v>
      </c>
      <c r="H7451" s="0" t="n">
        <v>1451.29</v>
      </c>
      <c r="I7451" s="0" t="n">
        <v>2.30249</v>
      </c>
      <c r="J7451" s="0" t="n">
        <v>2.90909</v>
      </c>
      <c r="K7451" s="0" t="n">
        <v>275</v>
      </c>
      <c r="L7451" s="0" t="s">
        <v>20</v>
      </c>
      <c r="M7451" s="0" t="n">
        <f aca="false">35.3*G7451</f>
        <v>0.01362883154988</v>
      </c>
      <c r="N7451" s="0" t="n">
        <f aca="false">M7451*1000/365</f>
        <v>0.0373392645202192</v>
      </c>
      <c r="O7451" s="0" t="n">
        <f aca="false">Table1[[#This Row],[Detection frequency 2021]]/100*365</f>
        <v>10.6181785</v>
      </c>
      <c r="P7451" s="0" t="n">
        <f aca="false">Table1[[#This Row],[Flared days/year]]/12</f>
        <v>0.884848208333333</v>
      </c>
      <c r="Q7451" s="2" t="n">
        <f aca="false">Table1[[#This Row],['#days per month]]-P7507</f>
        <v>0.102066166666667</v>
      </c>
    </row>
    <row r="7452" customFormat="false" ht="15.75" hidden="true" customHeight="false" outlineLevel="0" collapsed="false">
      <c r="A7452" s="0" t="s">
        <v>645</v>
      </c>
      <c r="B7452" s="0" t="s">
        <v>646</v>
      </c>
      <c r="C7452" s="0" t="s">
        <v>7637</v>
      </c>
      <c r="D7452" s="0" t="n">
        <v>1267</v>
      </c>
      <c r="E7452" s="0" t="n">
        <v>32.662095</v>
      </c>
      <c r="F7452" s="0" t="n">
        <v>-104.155937</v>
      </c>
      <c r="G7452" s="0" t="n">
        <v>0.0003853902135</v>
      </c>
      <c r="H7452" s="0" t="n">
        <v>1810.27</v>
      </c>
      <c r="I7452" s="0" t="n">
        <v>1.42083999999999</v>
      </c>
      <c r="J7452" s="0" t="n">
        <v>1.18343</v>
      </c>
      <c r="K7452" s="0" t="n">
        <v>338</v>
      </c>
      <c r="L7452" s="0" t="s">
        <v>20</v>
      </c>
      <c r="M7452" s="0" t="n">
        <f aca="false">35.3*G7452</f>
        <v>0.01360427453655</v>
      </c>
      <c r="N7452" s="0" t="n">
        <f aca="false">M7452*1000/365</f>
        <v>0.0372719850316438</v>
      </c>
      <c r="O7452" s="0" t="n">
        <f aca="false">Table1[[#This Row],[Detection frequency 2021]]/100*365</f>
        <v>4.3195195</v>
      </c>
      <c r="P7452" s="0" t="n">
        <f aca="false">Table1[[#This Row],[Flared days/year]]/12</f>
        <v>0.359959958333333</v>
      </c>
      <c r="Q7452" s="2" t="n">
        <f aca="false">Table1[[#This Row],['#days per month]]-P7508</f>
        <v>-0.809910666666667</v>
      </c>
    </row>
    <row r="7453" customFormat="false" ht="15.75" hidden="true" customHeight="false" outlineLevel="0" collapsed="false">
      <c r="A7453" s="0" t="s">
        <v>645</v>
      </c>
      <c r="B7453" s="0" t="s">
        <v>646</v>
      </c>
      <c r="C7453" s="0" t="s">
        <v>7638</v>
      </c>
      <c r="D7453" s="0" t="n">
        <v>487</v>
      </c>
      <c r="E7453" s="0" t="n">
        <v>46.158274</v>
      </c>
      <c r="F7453" s="0" t="n">
        <v>-103.845134</v>
      </c>
      <c r="G7453" s="0" t="n">
        <v>0.0003851876778</v>
      </c>
      <c r="H7453" s="0" t="n">
        <v>1849.73</v>
      </c>
      <c r="I7453" s="0" t="n">
        <v>1.58677999999999</v>
      </c>
      <c r="J7453" s="0" t="n">
        <v>2.67857</v>
      </c>
      <c r="K7453" s="0" t="n">
        <v>336</v>
      </c>
      <c r="L7453" s="0" t="s">
        <v>20</v>
      </c>
      <c r="M7453" s="0" t="n">
        <f aca="false">35.3*G7453</f>
        <v>0.01359712502634</v>
      </c>
      <c r="N7453" s="0" t="n">
        <f aca="false">M7453*1000/365</f>
        <v>0.0372523973324383</v>
      </c>
      <c r="O7453" s="0" t="n">
        <f aca="false">Table1[[#This Row],[Detection frequency 2021]]/100*365</f>
        <v>9.7767805</v>
      </c>
      <c r="P7453" s="0" t="n">
        <f aca="false">Table1[[#This Row],[Flared days/year]]/12</f>
        <v>0.814731708333333</v>
      </c>
      <c r="Q7453" s="2" t="n">
        <f aca="false">Table1[[#This Row],['#days per month]]-P7509</f>
        <v>0.123443000000003</v>
      </c>
    </row>
    <row r="7454" customFormat="false" ht="15.75" hidden="true" customHeight="false" outlineLevel="0" collapsed="false">
      <c r="A7454" s="0" t="s">
        <v>645</v>
      </c>
      <c r="B7454" s="0" t="s">
        <v>646</v>
      </c>
      <c r="C7454" s="0" t="s">
        <v>7639</v>
      </c>
      <c r="D7454" s="0" t="n">
        <v>3337</v>
      </c>
      <c r="E7454" s="0" t="n">
        <v>31.396764</v>
      </c>
      <c r="F7454" s="0" t="n">
        <v>-97.4632599999999</v>
      </c>
      <c r="G7454" s="0" t="n">
        <v>0.0003847239004</v>
      </c>
      <c r="H7454" s="0" t="n">
        <v>1922.38</v>
      </c>
      <c r="I7454" s="0" t="n">
        <v>1.6015</v>
      </c>
      <c r="J7454" s="0" t="n">
        <v>2.83019</v>
      </c>
      <c r="K7454" s="0" t="n">
        <v>318</v>
      </c>
      <c r="L7454" s="0" t="s">
        <v>20</v>
      </c>
      <c r="M7454" s="0" t="n">
        <f aca="false">35.3*G7454</f>
        <v>0.01358075368412</v>
      </c>
      <c r="N7454" s="0" t="n">
        <f aca="false">M7454*1000/365</f>
        <v>0.0372075443400548</v>
      </c>
      <c r="O7454" s="0" t="n">
        <f aca="false">Table1[[#This Row],[Detection frequency 2021]]/100*365</f>
        <v>10.3301935</v>
      </c>
      <c r="P7454" s="0" t="n">
        <f aca="false">Table1[[#This Row],[Flared days/year]]/12</f>
        <v>0.860849458333333</v>
      </c>
      <c r="Q7454" s="2" t="n">
        <f aca="false">Table1[[#This Row],['#days per month]]-P7510</f>
        <v>0.374961458333333</v>
      </c>
    </row>
    <row r="7455" customFormat="false" ht="15.75" hidden="true" customHeight="false" outlineLevel="0" collapsed="false">
      <c r="A7455" s="0" t="s">
        <v>645</v>
      </c>
      <c r="B7455" s="0" t="s">
        <v>646</v>
      </c>
      <c r="C7455" s="0" t="s">
        <v>7640</v>
      </c>
      <c r="D7455" s="0" t="n">
        <v>2668</v>
      </c>
      <c r="E7455" s="0" t="n">
        <v>31.779239</v>
      </c>
      <c r="F7455" s="0" t="n">
        <v>-101.520978</v>
      </c>
      <c r="G7455" s="0" t="n">
        <v>0.000384195546399999</v>
      </c>
      <c r="H7455" s="0" t="n">
        <v>1796.71</v>
      </c>
      <c r="I7455" s="0" t="n">
        <v>1.6015</v>
      </c>
      <c r="J7455" s="0" t="n">
        <v>2.94117999999999</v>
      </c>
      <c r="K7455" s="0" t="n">
        <v>340</v>
      </c>
      <c r="L7455" s="0" t="s">
        <v>20</v>
      </c>
      <c r="M7455" s="0" t="n">
        <f aca="false">35.3*G7455</f>
        <v>0.01356210278792</v>
      </c>
      <c r="N7455" s="0" t="n">
        <f aca="false">M7455*1000/365</f>
        <v>0.0371564459943013</v>
      </c>
      <c r="O7455" s="0" t="n">
        <f aca="false">Table1[[#This Row],[Detection frequency 2021]]/100*365</f>
        <v>10.735307</v>
      </c>
      <c r="P7455" s="0" t="n">
        <f aca="false">Table1[[#This Row],[Flared days/year]]/12</f>
        <v>0.894608916666664</v>
      </c>
      <c r="Q7455" s="2" t="n">
        <f aca="false">Table1[[#This Row],['#days per month]]-P7511</f>
        <v>0.028652499999997</v>
      </c>
    </row>
    <row r="7456" customFormat="false" ht="15.75" hidden="true" customHeight="false" outlineLevel="0" collapsed="false">
      <c r="A7456" s="0" t="s">
        <v>645</v>
      </c>
      <c r="B7456" s="0" t="s">
        <v>646</v>
      </c>
      <c r="C7456" s="0" t="s">
        <v>7641</v>
      </c>
      <c r="D7456" s="0" t="n">
        <v>1748</v>
      </c>
      <c r="E7456" s="0" t="n">
        <v>31.867201</v>
      </c>
      <c r="F7456" s="0" t="n">
        <v>-103.59919</v>
      </c>
      <c r="G7456" s="0" t="n">
        <v>0.0003841485816</v>
      </c>
      <c r="H7456" s="0" t="n">
        <v>1886.88</v>
      </c>
      <c r="I7456" s="0" t="n">
        <v>1.6015</v>
      </c>
      <c r="J7456" s="0" t="n">
        <v>3.19766999999999</v>
      </c>
      <c r="K7456" s="0" t="n">
        <v>344</v>
      </c>
      <c r="L7456" s="0" t="s">
        <v>20</v>
      </c>
      <c r="M7456" s="0" t="n">
        <f aca="false">35.3*G7456</f>
        <v>0.01356044493048</v>
      </c>
      <c r="N7456" s="0" t="n">
        <f aca="false">M7456*1000/365</f>
        <v>0.0371519039191233</v>
      </c>
      <c r="O7456" s="0" t="n">
        <f aca="false">Table1[[#This Row],[Detection frequency 2021]]/100*365</f>
        <v>11.6714955</v>
      </c>
      <c r="P7456" s="0" t="n">
        <f aca="false">Table1[[#This Row],[Flared days/year]]/12</f>
        <v>0.972624624999997</v>
      </c>
      <c r="Q7456" s="2" t="n">
        <f aca="false">Table1[[#This Row],['#days per month]]-P7512</f>
        <v>0.440554999999997</v>
      </c>
    </row>
    <row r="7457" customFormat="false" ht="15.75" hidden="true" customHeight="false" outlineLevel="0" collapsed="false">
      <c r="A7457" s="0" t="s">
        <v>645</v>
      </c>
      <c r="B7457" s="0" t="s">
        <v>646</v>
      </c>
      <c r="C7457" s="0" t="s">
        <v>7642</v>
      </c>
      <c r="D7457" s="0" t="n">
        <v>1755</v>
      </c>
      <c r="E7457" s="0" t="n">
        <v>32.456297</v>
      </c>
      <c r="F7457" s="0" t="n">
        <v>-103.587473</v>
      </c>
      <c r="G7457" s="0" t="n">
        <v>0.0003839695283</v>
      </c>
      <c r="H7457" s="0" t="n">
        <v>1908.24</v>
      </c>
      <c r="I7457" s="0" t="n">
        <v>1.6015</v>
      </c>
      <c r="J7457" s="0" t="n">
        <v>0.900901</v>
      </c>
      <c r="K7457" s="0" t="n">
        <v>333</v>
      </c>
      <c r="L7457" s="0" t="s">
        <v>20</v>
      </c>
      <c r="M7457" s="0" t="n">
        <f aca="false">35.3*G7457</f>
        <v>0.01355412434899</v>
      </c>
      <c r="N7457" s="0" t="n">
        <f aca="false">M7457*1000/365</f>
        <v>0.0371345872575068</v>
      </c>
      <c r="O7457" s="0" t="n">
        <f aca="false">Table1[[#This Row],[Detection frequency 2021]]/100*365</f>
        <v>3.28828865</v>
      </c>
      <c r="P7457" s="0" t="n">
        <f aca="false">Table1[[#This Row],[Flared days/year]]/12</f>
        <v>0.274024054166667</v>
      </c>
      <c r="Q7457" s="2" t="n">
        <f aca="false">Table1[[#This Row],['#days per month]]-P7513</f>
        <v>-0.470113612499997</v>
      </c>
    </row>
    <row r="7458" customFormat="false" ht="15.75" hidden="true" customHeight="false" outlineLevel="0" collapsed="false">
      <c r="A7458" s="0" t="s">
        <v>645</v>
      </c>
      <c r="B7458" s="0" t="s">
        <v>646</v>
      </c>
      <c r="C7458" s="0" t="s">
        <v>7643</v>
      </c>
      <c r="D7458" s="0" t="n">
        <v>1326</v>
      </c>
      <c r="E7458" s="0" t="n">
        <v>32.578737</v>
      </c>
      <c r="F7458" s="0" t="n">
        <v>-104.07377</v>
      </c>
      <c r="G7458" s="0" t="n">
        <v>0.0003835585863</v>
      </c>
      <c r="H7458" s="0" t="n">
        <v>1917.11</v>
      </c>
      <c r="I7458" s="0" t="n">
        <v>1.6015</v>
      </c>
      <c r="J7458" s="0" t="n">
        <v>2.64705999999999</v>
      </c>
      <c r="K7458" s="0" t="n">
        <v>340</v>
      </c>
      <c r="L7458" s="0" t="s">
        <v>20</v>
      </c>
      <c r="M7458" s="0" t="n">
        <f aca="false">35.3*G7458</f>
        <v>0.01353961809639</v>
      </c>
      <c r="N7458" s="0" t="n">
        <f aca="false">M7458*1000/365</f>
        <v>0.0370948440996986</v>
      </c>
      <c r="O7458" s="0" t="n">
        <f aca="false">Table1[[#This Row],[Detection frequency 2021]]/100*365</f>
        <v>9.66176899999996</v>
      </c>
      <c r="P7458" s="0" t="n">
        <f aca="false">Table1[[#This Row],[Flared days/year]]/12</f>
        <v>0.805147416666664</v>
      </c>
      <c r="Q7458" s="2" t="n">
        <f aca="false">Table1[[#This Row],['#days per month]]-P7514</f>
        <v>0.298201958333333</v>
      </c>
    </row>
    <row r="7459" customFormat="false" ht="15.75" hidden="false" customHeight="false" outlineLevel="0" collapsed="false">
      <c r="A7459" s="0" t="s">
        <v>240</v>
      </c>
      <c r="B7459" s="0" t="s">
        <v>241</v>
      </c>
      <c r="C7459" s="0" t="s">
        <v>7644</v>
      </c>
      <c r="D7459" s="0" t="n">
        <v>7840</v>
      </c>
      <c r="E7459" s="0" t="n">
        <v>25.0954549999999</v>
      </c>
      <c r="F7459" s="0" t="n">
        <v>49.294273</v>
      </c>
      <c r="G7459" s="0" t="n">
        <v>0.0016388161489</v>
      </c>
      <c r="H7459" s="0" t="n">
        <v>1766.06</v>
      </c>
      <c r="I7459" s="0" t="n">
        <v>1.6015</v>
      </c>
      <c r="J7459" s="0" t="n">
        <v>1.48148</v>
      </c>
      <c r="K7459" s="0" t="n">
        <v>405</v>
      </c>
      <c r="L7459" s="0" t="s">
        <v>20</v>
      </c>
      <c r="M7459" s="0" t="n">
        <f aca="false">35.3*G7459</f>
        <v>0.05785021005617</v>
      </c>
      <c r="N7459" s="0" t="n">
        <f aca="false">M7459*1000/365</f>
        <v>0.158493726181288</v>
      </c>
      <c r="O7459" s="0" t="n">
        <f aca="false">Table1[[#This Row],[Detection frequency 2021]]/100*365</f>
        <v>5.407402</v>
      </c>
      <c r="P7459" s="2" t="n">
        <f aca="false">Table1[[#This Row],[Flared days/year]]/12</f>
        <v>0.450616833333333</v>
      </c>
      <c r="Q7459" s="2"/>
    </row>
    <row r="7460" customFormat="false" ht="15.75" hidden="true" customHeight="false" outlineLevel="0" collapsed="false">
      <c r="A7460" s="0" t="s">
        <v>788</v>
      </c>
      <c r="B7460" s="0" t="s">
        <v>789</v>
      </c>
      <c r="C7460" s="0" t="s">
        <v>7645</v>
      </c>
      <c r="D7460" s="0" t="n">
        <v>11835</v>
      </c>
      <c r="E7460" s="0" t="n">
        <v>1.526173</v>
      </c>
      <c r="F7460" s="0" t="n">
        <v>100.980276</v>
      </c>
      <c r="G7460" s="0" t="n">
        <v>0.0003826427727</v>
      </c>
      <c r="H7460" s="0" t="n">
        <v>1912.27</v>
      </c>
      <c r="I7460" s="0" t="n">
        <v>1.6015</v>
      </c>
      <c r="J7460" s="0" t="n">
        <v>2.32558</v>
      </c>
      <c r="K7460" s="0" t="n">
        <v>43</v>
      </c>
      <c r="L7460" s="0" t="s">
        <v>20</v>
      </c>
      <c r="M7460" s="0" t="n">
        <f aca="false">35.3*G7460</f>
        <v>0.01350728987631</v>
      </c>
      <c r="N7460" s="0" t="n">
        <f aca="false">M7460*1000/365</f>
        <v>0.037006273633726</v>
      </c>
      <c r="O7460" s="0" t="n">
        <f aca="false">Table1[[#This Row],[Detection frequency 2021]]/100*365</f>
        <v>8.488367</v>
      </c>
      <c r="P7460" s="0" t="n">
        <f aca="false">Table1[[#This Row],[Flared days/year]]/12</f>
        <v>0.707363916666667</v>
      </c>
      <c r="Q7460" s="2" t="n">
        <f aca="false">Table1[[#This Row],['#days per month]]-P7516</f>
        <v>-0.15620175</v>
      </c>
    </row>
    <row r="7461" customFormat="false" ht="15.75" hidden="true" customHeight="false" outlineLevel="0" collapsed="false">
      <c r="A7461" s="0" t="s">
        <v>645</v>
      </c>
      <c r="B7461" s="0" t="s">
        <v>646</v>
      </c>
      <c r="C7461" s="0" t="s">
        <v>7646</v>
      </c>
      <c r="D7461" s="0" t="n">
        <v>2710</v>
      </c>
      <c r="E7461" s="0" t="n">
        <v>31.478256</v>
      </c>
      <c r="F7461" s="0" t="n">
        <v>-101.421168</v>
      </c>
      <c r="G7461" s="0" t="n">
        <v>0.000382472525299999</v>
      </c>
      <c r="H7461" s="0" t="n">
        <v>1843.35</v>
      </c>
      <c r="I7461" s="0" t="n">
        <v>2.41139</v>
      </c>
      <c r="J7461" s="0" t="n">
        <v>2.85714</v>
      </c>
      <c r="K7461" s="0" t="n">
        <v>350</v>
      </c>
      <c r="L7461" s="0" t="s">
        <v>20</v>
      </c>
      <c r="M7461" s="0" t="n">
        <f aca="false">35.3*G7461</f>
        <v>0.01350128014309</v>
      </c>
      <c r="N7461" s="0" t="n">
        <f aca="false">M7461*1000/365</f>
        <v>0.0369898086112054</v>
      </c>
      <c r="O7461" s="0" t="n">
        <f aca="false">Table1[[#This Row],[Detection frequency 2021]]/100*365</f>
        <v>10.428561</v>
      </c>
      <c r="P7461" s="0" t="n">
        <f aca="false">Table1[[#This Row],[Flared days/year]]/12</f>
        <v>0.86904675</v>
      </c>
      <c r="Q7461" s="2" t="n">
        <f aca="false">Table1[[#This Row],['#days per month]]-P7517</f>
        <v>0.516389833333333</v>
      </c>
    </row>
    <row r="7462" customFormat="false" ht="15.75" hidden="true" customHeight="false" outlineLevel="0" collapsed="false">
      <c r="A7462" s="0" t="s">
        <v>598</v>
      </c>
      <c r="B7462" s="0" t="s">
        <v>599</v>
      </c>
      <c r="C7462" s="0" t="s">
        <v>7647</v>
      </c>
      <c r="D7462" s="0" t="n">
        <v>304</v>
      </c>
      <c r="E7462" s="0" t="n">
        <v>55.478198</v>
      </c>
      <c r="F7462" s="0" t="n">
        <v>-113.755478</v>
      </c>
      <c r="G7462" s="0" t="n">
        <v>0.0003820762598</v>
      </c>
      <c r="H7462" s="0" t="n">
        <v>1727</v>
      </c>
      <c r="I7462" s="0" t="n">
        <v>1.6015</v>
      </c>
      <c r="J7462" s="0" t="n">
        <v>4.0625</v>
      </c>
      <c r="K7462" s="0" t="n">
        <v>320</v>
      </c>
      <c r="L7462" s="0" t="s">
        <v>20</v>
      </c>
      <c r="M7462" s="0" t="n">
        <f aca="false">35.3*G7462</f>
        <v>0.01348729197094</v>
      </c>
      <c r="N7462" s="0" t="n">
        <f aca="false">M7462*1000/365</f>
        <v>0.0369514848518904</v>
      </c>
      <c r="O7462" s="0" t="n">
        <f aca="false">Table1[[#This Row],[Detection frequency 2021]]/100*365</f>
        <v>14.828125</v>
      </c>
      <c r="P7462" s="0" t="n">
        <f aca="false">Table1[[#This Row],[Flared days/year]]/12</f>
        <v>1.23567708333333</v>
      </c>
      <c r="Q7462" s="2" t="n">
        <f aca="false">Table1[[#This Row],['#days per month]]-P7518</f>
        <v>0.102677541666667</v>
      </c>
    </row>
    <row r="7463" customFormat="false" ht="15.75" hidden="true" customHeight="false" outlineLevel="0" collapsed="false">
      <c r="A7463" s="0" t="s">
        <v>24</v>
      </c>
      <c r="B7463" s="0" t="s">
        <v>25</v>
      </c>
      <c r="C7463" s="0" t="s">
        <v>7648</v>
      </c>
      <c r="D7463" s="0" t="n">
        <v>9445</v>
      </c>
      <c r="E7463" s="0" t="n">
        <v>65.741022</v>
      </c>
      <c r="F7463" s="0" t="n">
        <v>80.520944</v>
      </c>
      <c r="G7463" s="0" t="n">
        <v>0.0003815185528</v>
      </c>
      <c r="H7463" s="0" t="n">
        <v>1345</v>
      </c>
      <c r="I7463" s="0" t="n">
        <v>1.6015</v>
      </c>
      <c r="J7463" s="0" t="n">
        <v>0.96463</v>
      </c>
      <c r="K7463" s="0" t="n">
        <v>311</v>
      </c>
      <c r="L7463" s="0" t="s">
        <v>218</v>
      </c>
      <c r="M7463" s="0" t="n">
        <f aca="false">35.3*G7463</f>
        <v>0.01346760491384</v>
      </c>
      <c r="N7463" s="0" t="n">
        <f aca="false">M7463*1000/365</f>
        <v>0.0368975477091507</v>
      </c>
      <c r="O7463" s="0" t="n">
        <f aca="false">Table1[[#This Row],[Detection frequency 2021]]/100*365</f>
        <v>3.5208995</v>
      </c>
      <c r="P7463" s="0" t="n">
        <f aca="false">Table1[[#This Row],[Flared days/year]]/12</f>
        <v>0.293408291666667</v>
      </c>
      <c r="Q7463" s="2" t="n">
        <f aca="false">Table1[[#This Row],['#days per month]]-P7519</f>
        <v>-1.17109641666667</v>
      </c>
    </row>
    <row r="7464" customFormat="false" ht="15.75" hidden="true" customHeight="false" outlineLevel="0" collapsed="false">
      <c r="A7464" s="0" t="s">
        <v>645</v>
      </c>
      <c r="B7464" s="0" t="s">
        <v>646</v>
      </c>
      <c r="C7464" s="0" t="s">
        <v>7649</v>
      </c>
      <c r="D7464" s="0" t="n">
        <v>2021</v>
      </c>
      <c r="E7464" s="0" t="n">
        <v>31.304606</v>
      </c>
      <c r="F7464" s="0" t="n">
        <v>-103.283804</v>
      </c>
      <c r="G7464" s="0" t="n">
        <v>0.000380438362399999</v>
      </c>
      <c r="H7464" s="0" t="n">
        <v>1904.72</v>
      </c>
      <c r="I7464" s="0" t="n">
        <v>1.6015</v>
      </c>
      <c r="J7464" s="0" t="n">
        <v>0.898204</v>
      </c>
      <c r="K7464" s="0" t="n">
        <v>334</v>
      </c>
      <c r="L7464" s="0" t="s">
        <v>20</v>
      </c>
      <c r="M7464" s="0" t="n">
        <f aca="false">35.3*G7464</f>
        <v>0.01342947419272</v>
      </c>
      <c r="N7464" s="0" t="n">
        <f aca="false">M7464*1000/365</f>
        <v>0.0367930799800547</v>
      </c>
      <c r="O7464" s="0" t="n">
        <f aca="false">Table1[[#This Row],[Detection frequency 2021]]/100*365</f>
        <v>3.2784446</v>
      </c>
      <c r="P7464" s="0" t="n">
        <f aca="false">Table1[[#This Row],[Flared days/year]]/12</f>
        <v>0.273203716666667</v>
      </c>
      <c r="Q7464" s="2" t="n">
        <f aca="false">Table1[[#This Row],['#days per month]]-P7520</f>
        <v>-0.499282283333333</v>
      </c>
    </row>
    <row r="7465" customFormat="false" ht="15.75" hidden="true" customHeight="false" outlineLevel="0" collapsed="false">
      <c r="A7465" s="0" t="s">
        <v>645</v>
      </c>
      <c r="B7465" s="0" t="s">
        <v>646</v>
      </c>
      <c r="C7465" s="0" t="s">
        <v>7650</v>
      </c>
      <c r="D7465" s="0" t="n">
        <v>1939</v>
      </c>
      <c r="E7465" s="0" t="n">
        <v>32.407002</v>
      </c>
      <c r="F7465" s="0" t="n">
        <v>-103.402772</v>
      </c>
      <c r="G7465" s="0" t="n">
        <v>0.0003800714499</v>
      </c>
      <c r="H7465" s="0" t="n">
        <v>1868.79</v>
      </c>
      <c r="I7465" s="0" t="n">
        <v>1.6015</v>
      </c>
      <c r="J7465" s="0" t="n">
        <v>3.17003</v>
      </c>
      <c r="K7465" s="0" t="n">
        <v>347</v>
      </c>
      <c r="L7465" s="0" t="s">
        <v>20</v>
      </c>
      <c r="M7465" s="0" t="n">
        <f aca="false">35.3*G7465</f>
        <v>0.01341652218147</v>
      </c>
      <c r="N7465" s="0" t="n">
        <f aca="false">M7465*1000/365</f>
        <v>0.036757595017726</v>
      </c>
      <c r="O7465" s="0" t="n">
        <f aca="false">Table1[[#This Row],[Detection frequency 2021]]/100*365</f>
        <v>11.5706095</v>
      </c>
      <c r="P7465" s="0" t="n">
        <f aca="false">Table1[[#This Row],[Flared days/year]]/12</f>
        <v>0.964217458333333</v>
      </c>
      <c r="Q7465" s="2" t="n">
        <f aca="false">Table1[[#This Row],['#days per month]]-P7521</f>
        <v>-0.19084633333333</v>
      </c>
    </row>
    <row r="7466" customFormat="false" ht="15.75" hidden="true" customHeight="false" outlineLevel="0" collapsed="false">
      <c r="A7466" s="0" t="s">
        <v>161</v>
      </c>
      <c r="B7466" s="0" t="s">
        <v>162</v>
      </c>
      <c r="C7466" s="0" t="s">
        <v>7651</v>
      </c>
      <c r="D7466" s="0" t="n">
        <v>9667</v>
      </c>
      <c r="E7466" s="0" t="n">
        <v>40.884244</v>
      </c>
      <c r="F7466" s="0" t="n">
        <v>83.029984</v>
      </c>
      <c r="G7466" s="0" t="n">
        <v>0.000380056773399999</v>
      </c>
      <c r="H7466" s="0" t="n">
        <v>1562.68</v>
      </c>
      <c r="I7466" s="0" t="n">
        <v>0.21308</v>
      </c>
      <c r="J7466" s="0" t="n">
        <v>3.21543</v>
      </c>
      <c r="K7466" s="0" t="n">
        <v>311</v>
      </c>
      <c r="L7466" s="0" t="s">
        <v>20</v>
      </c>
      <c r="M7466" s="0" t="n">
        <f aca="false">35.3*G7466</f>
        <v>0.01341600410102</v>
      </c>
      <c r="N7466" s="0" t="n">
        <f aca="false">M7466*1000/365</f>
        <v>0.0367561756192328</v>
      </c>
      <c r="O7466" s="0" t="n">
        <f aca="false">Table1[[#This Row],[Detection frequency 2021]]/100*365</f>
        <v>11.7363195</v>
      </c>
      <c r="P7466" s="0" t="n">
        <f aca="false">Table1[[#This Row],[Flared days/year]]/12</f>
        <v>0.978026625</v>
      </c>
      <c r="Q7466" s="2" t="n">
        <f aca="false">Table1[[#This Row],['#days per month]]-P7522</f>
        <v>0.11145579166667</v>
      </c>
    </row>
    <row r="7467" customFormat="false" ht="15.75" hidden="true" customHeight="false" outlineLevel="0" collapsed="false">
      <c r="A7467" s="0" t="s">
        <v>645</v>
      </c>
      <c r="B7467" s="0" t="s">
        <v>646</v>
      </c>
      <c r="C7467" s="0" t="s">
        <v>7652</v>
      </c>
      <c r="D7467" s="0" t="n">
        <v>1859</v>
      </c>
      <c r="E7467" s="0" t="n">
        <v>31.112658</v>
      </c>
      <c r="F7467" s="0" t="n">
        <v>-103.50402</v>
      </c>
      <c r="G7467" s="0" t="n">
        <v>0.0003796428961</v>
      </c>
      <c r="H7467" s="0" t="n">
        <v>1880.68</v>
      </c>
      <c r="I7467" s="0" t="n">
        <v>1.6015</v>
      </c>
      <c r="J7467" s="0" t="n">
        <v>1.81818</v>
      </c>
      <c r="K7467" s="0" t="n">
        <v>330</v>
      </c>
      <c r="L7467" s="0" t="s">
        <v>20</v>
      </c>
      <c r="M7467" s="0" t="n">
        <f aca="false">35.3*G7467</f>
        <v>0.01340139423233</v>
      </c>
      <c r="N7467" s="0" t="n">
        <f aca="false">M7467*1000/365</f>
        <v>0.036716148581726</v>
      </c>
      <c r="O7467" s="0" t="n">
        <f aca="false">Table1[[#This Row],[Detection frequency 2021]]/100*365</f>
        <v>6.636357</v>
      </c>
      <c r="P7467" s="0" t="n">
        <f aca="false">Table1[[#This Row],[Flared days/year]]/12</f>
        <v>0.55302975</v>
      </c>
      <c r="Q7467" s="2" t="n">
        <f aca="false">Table1[[#This Row],['#days per month]]-P7523</f>
        <v>0.2885370625</v>
      </c>
    </row>
    <row r="7468" customFormat="false" ht="15.75" hidden="true" customHeight="false" outlineLevel="0" collapsed="false">
      <c r="A7468" s="0" t="s">
        <v>161</v>
      </c>
      <c r="B7468" s="0" t="s">
        <v>162</v>
      </c>
      <c r="C7468" s="0" t="s">
        <v>7653</v>
      </c>
      <c r="D7468" s="0" t="n">
        <v>11068</v>
      </c>
      <c r="E7468" s="0" t="n">
        <v>37.349768</v>
      </c>
      <c r="F7468" s="0" t="n">
        <v>109.200493</v>
      </c>
      <c r="G7468" s="0" t="n">
        <v>0.00037894723</v>
      </c>
      <c r="H7468" s="0" t="n">
        <v>1675.33</v>
      </c>
      <c r="I7468" s="0" t="n">
        <v>1.6015</v>
      </c>
      <c r="J7468" s="0" t="n">
        <v>2.76923</v>
      </c>
      <c r="K7468" s="0" t="n">
        <v>325</v>
      </c>
      <c r="L7468" s="0" t="s">
        <v>20</v>
      </c>
      <c r="M7468" s="0" t="n">
        <f aca="false">35.3*G7468</f>
        <v>0.013376837219</v>
      </c>
      <c r="N7468" s="0" t="n">
        <f aca="false">M7468*1000/365</f>
        <v>0.0366488690931507</v>
      </c>
      <c r="O7468" s="0" t="n">
        <f aca="false">Table1[[#This Row],[Detection frequency 2021]]/100*365</f>
        <v>10.1076895</v>
      </c>
      <c r="P7468" s="0" t="n">
        <f aca="false">Table1[[#This Row],[Flared days/year]]/12</f>
        <v>0.842307458333333</v>
      </c>
      <c r="Q7468" s="2" t="n">
        <f aca="false">Table1[[#This Row],['#days per month]]-P7524</f>
        <v>0.497966458333333</v>
      </c>
    </row>
    <row r="7469" customFormat="false" ht="15.75" hidden="true" customHeight="false" outlineLevel="0" collapsed="false">
      <c r="A7469" s="0" t="s">
        <v>645</v>
      </c>
      <c r="B7469" s="0" t="s">
        <v>646</v>
      </c>
      <c r="C7469" s="0" t="s">
        <v>7654</v>
      </c>
      <c r="D7469" s="0" t="n">
        <v>1006</v>
      </c>
      <c r="E7469" s="0" t="n">
        <v>48.324075</v>
      </c>
      <c r="F7469" s="0" t="n">
        <v>-102.577435</v>
      </c>
      <c r="G7469" s="0" t="n">
        <v>0.000378319075799999</v>
      </c>
      <c r="H7469" s="0" t="n">
        <v>1965.79</v>
      </c>
      <c r="I7469" s="0" t="n">
        <v>1.6015</v>
      </c>
      <c r="J7469" s="0" t="n">
        <v>3.07692</v>
      </c>
      <c r="K7469" s="0" t="n">
        <v>325</v>
      </c>
      <c r="L7469" s="0" t="s">
        <v>20</v>
      </c>
      <c r="M7469" s="0" t="n">
        <f aca="false">35.3*G7469</f>
        <v>0.01335466337574</v>
      </c>
      <c r="N7469" s="0" t="n">
        <f aca="false">M7469*1000/365</f>
        <v>0.0365881188376437</v>
      </c>
      <c r="O7469" s="0" t="n">
        <f aca="false">Table1[[#This Row],[Detection frequency 2021]]/100*365</f>
        <v>11.230758</v>
      </c>
      <c r="P7469" s="0" t="n">
        <f aca="false">Table1[[#This Row],[Flared days/year]]/12</f>
        <v>0.9358965</v>
      </c>
      <c r="Q7469" s="2" t="n">
        <f aca="false">Table1[[#This Row],['#days per month]]-P7525</f>
        <v>0.0909884166666667</v>
      </c>
    </row>
    <row r="7470" customFormat="false" ht="15.75" hidden="true" customHeight="false" outlineLevel="0" collapsed="false">
      <c r="A7470" s="0" t="s">
        <v>645</v>
      </c>
      <c r="B7470" s="0" t="s">
        <v>646</v>
      </c>
      <c r="C7470" s="0" t="s">
        <v>7655</v>
      </c>
      <c r="D7470" s="0" t="n">
        <v>2551</v>
      </c>
      <c r="E7470" s="0" t="n">
        <v>31.827908</v>
      </c>
      <c r="F7470" s="0" t="n">
        <v>-101.72623</v>
      </c>
      <c r="G7470" s="0" t="n">
        <v>0.000378283852199999</v>
      </c>
      <c r="H7470" s="0" t="n">
        <v>1955.9</v>
      </c>
      <c r="I7470" s="0" t="n">
        <v>1.6015</v>
      </c>
      <c r="J7470" s="0" t="n">
        <v>2.00573</v>
      </c>
      <c r="K7470" s="0" t="n">
        <v>349</v>
      </c>
      <c r="L7470" s="0" t="s">
        <v>20</v>
      </c>
      <c r="M7470" s="0" t="n">
        <f aca="false">35.3*G7470</f>
        <v>0.01335341998266</v>
      </c>
      <c r="N7470" s="0" t="n">
        <f aca="false">M7470*1000/365</f>
        <v>0.0365847122812602</v>
      </c>
      <c r="O7470" s="0" t="n">
        <f aca="false">Table1[[#This Row],[Detection frequency 2021]]/100*365</f>
        <v>7.3209145</v>
      </c>
      <c r="P7470" s="0" t="n">
        <f aca="false">Table1[[#This Row],[Flared days/year]]/12</f>
        <v>0.610076208333333</v>
      </c>
      <c r="Q7470" s="2" t="n">
        <f aca="false">Table1[[#This Row],['#days per month]]-P7526</f>
        <v>0.17430879166667</v>
      </c>
    </row>
    <row r="7471" customFormat="false" ht="15.75" hidden="true" customHeight="false" outlineLevel="0" collapsed="false">
      <c r="A7471" s="0" t="s">
        <v>645</v>
      </c>
      <c r="B7471" s="0" t="s">
        <v>646</v>
      </c>
      <c r="C7471" s="0" t="s">
        <v>7656</v>
      </c>
      <c r="D7471" s="0" t="n">
        <v>2956</v>
      </c>
      <c r="E7471" s="0" t="n">
        <v>28.2679559999999</v>
      </c>
      <c r="F7471" s="0" t="n">
        <v>-99.108722</v>
      </c>
      <c r="G7471" s="0" t="n">
        <v>0.000378245693299999</v>
      </c>
      <c r="H7471" s="0" t="n">
        <v>1875.2</v>
      </c>
      <c r="I7471" s="0" t="n">
        <v>1.6015</v>
      </c>
      <c r="J7471" s="0" t="n">
        <v>1.00334</v>
      </c>
      <c r="K7471" s="0" t="n">
        <v>299</v>
      </c>
      <c r="L7471" s="0" t="s">
        <v>20</v>
      </c>
      <c r="M7471" s="0" t="n">
        <f aca="false">35.3*G7471</f>
        <v>0.01335207297349</v>
      </c>
      <c r="N7471" s="0" t="n">
        <f aca="false">M7471*1000/365</f>
        <v>0.036581021845178</v>
      </c>
      <c r="O7471" s="0" t="n">
        <f aca="false">Table1[[#This Row],[Detection frequency 2021]]/100*365</f>
        <v>3.662191</v>
      </c>
      <c r="P7471" s="0" t="n">
        <f aca="false">Table1[[#This Row],[Flared days/year]]/12</f>
        <v>0.305182583333333</v>
      </c>
      <c r="Q7471" s="2" t="n">
        <f aca="false">Table1[[#This Row],['#days per month]]-P7527</f>
        <v>-0.582305791666664</v>
      </c>
    </row>
    <row r="7472" customFormat="false" ht="15.75" hidden="true" customHeight="false" outlineLevel="0" collapsed="false">
      <c r="A7472" s="0" t="s">
        <v>645</v>
      </c>
      <c r="B7472" s="0" t="s">
        <v>646</v>
      </c>
      <c r="C7472" s="0" t="s">
        <v>7657</v>
      </c>
      <c r="D7472" s="0" t="n">
        <v>1754</v>
      </c>
      <c r="E7472" s="0" t="n">
        <v>31.0539299999999</v>
      </c>
      <c r="F7472" s="0" t="n">
        <v>-103.592398</v>
      </c>
      <c r="G7472" s="0" t="n">
        <v>0.0003778963926</v>
      </c>
      <c r="H7472" s="0" t="n">
        <v>1873.35</v>
      </c>
      <c r="I7472" s="0" t="n">
        <v>1.8125</v>
      </c>
      <c r="J7472" s="0" t="n">
        <v>2.66272</v>
      </c>
      <c r="K7472" s="0" t="n">
        <v>338</v>
      </c>
      <c r="L7472" s="0" t="s">
        <v>20</v>
      </c>
      <c r="M7472" s="0" t="n">
        <f aca="false">35.3*G7472</f>
        <v>0.01333974265878</v>
      </c>
      <c r="N7472" s="0" t="n">
        <f aca="false">M7472*1000/365</f>
        <v>0.0365472401610411</v>
      </c>
      <c r="O7472" s="0" t="n">
        <f aca="false">Table1[[#This Row],[Detection frequency 2021]]/100*365</f>
        <v>9.718928</v>
      </c>
      <c r="P7472" s="0" t="n">
        <f aca="false">Table1[[#This Row],[Flared days/year]]/12</f>
        <v>0.809910666666667</v>
      </c>
      <c r="Q7472" s="2" t="n">
        <f aca="false">Table1[[#This Row],['#days per month]]-P7528</f>
        <v>0.441224166666667</v>
      </c>
    </row>
    <row r="7473" customFormat="false" ht="15.75" hidden="true" customHeight="false" outlineLevel="0" collapsed="false">
      <c r="A7473" s="0" t="s">
        <v>645</v>
      </c>
      <c r="B7473" s="0" t="s">
        <v>646</v>
      </c>
      <c r="C7473" s="0" t="s">
        <v>7658</v>
      </c>
      <c r="D7473" s="0" t="n">
        <v>1675</v>
      </c>
      <c r="E7473" s="0" t="n">
        <v>31.505</v>
      </c>
      <c r="F7473" s="0" t="n">
        <v>-103.649472</v>
      </c>
      <c r="G7473" s="0" t="n">
        <v>0.0003775030624</v>
      </c>
      <c r="H7473" s="0" t="n">
        <v>1809.62</v>
      </c>
      <c r="I7473" s="0" t="n">
        <v>1.6015</v>
      </c>
      <c r="J7473" s="0" t="n">
        <v>1.52439</v>
      </c>
      <c r="K7473" s="0" t="n">
        <v>328</v>
      </c>
      <c r="L7473" s="0" t="s">
        <v>20</v>
      </c>
      <c r="M7473" s="0" t="n">
        <f aca="false">35.3*G7473</f>
        <v>0.01332585810272</v>
      </c>
      <c r="N7473" s="0" t="n">
        <f aca="false">M7473*1000/365</f>
        <v>0.0365092002814247</v>
      </c>
      <c r="O7473" s="0" t="n">
        <f aca="false">Table1[[#This Row],[Detection frequency 2021]]/100*365</f>
        <v>5.5640235</v>
      </c>
      <c r="P7473" s="0" t="n">
        <f aca="false">Table1[[#This Row],[Flared days/year]]/12</f>
        <v>0.463668625</v>
      </c>
      <c r="Q7473" s="2" t="n">
        <f aca="false">Table1[[#This Row],['#days per month]]-P7529</f>
        <v>-0.155274041666667</v>
      </c>
    </row>
    <row r="7474" customFormat="false" ht="15.75" hidden="true" customHeight="false" outlineLevel="0" collapsed="false">
      <c r="A7474" s="0" t="s">
        <v>24</v>
      </c>
      <c r="B7474" s="0" t="s">
        <v>25</v>
      </c>
      <c r="C7474" s="0" t="s">
        <v>7659</v>
      </c>
      <c r="D7474" s="0" t="n">
        <v>6712</v>
      </c>
      <c r="E7474" s="0" t="n">
        <v>51.149889</v>
      </c>
      <c r="F7474" s="0" t="n">
        <v>47.298277</v>
      </c>
      <c r="G7474" s="0" t="n">
        <v>0.0003767780433</v>
      </c>
      <c r="H7474" s="0" t="n">
        <v>1729.08</v>
      </c>
      <c r="I7474" s="0" t="n">
        <v>1.71759</v>
      </c>
      <c r="J7474" s="0" t="n">
        <v>2.84698</v>
      </c>
      <c r="K7474" s="0" t="n">
        <v>281</v>
      </c>
      <c r="L7474" s="0" t="s">
        <v>20</v>
      </c>
      <c r="M7474" s="0" t="n">
        <f aca="false">35.3*G7474</f>
        <v>0.01330026492849</v>
      </c>
      <c r="N7474" s="0" t="n">
        <f aca="false">M7474*1000/365</f>
        <v>0.036439081995863</v>
      </c>
      <c r="O7474" s="0" t="n">
        <f aca="false">Table1[[#This Row],[Detection frequency 2021]]/100*365</f>
        <v>10.391477</v>
      </c>
      <c r="P7474" s="0" t="n">
        <f aca="false">Table1[[#This Row],[Flared days/year]]/12</f>
        <v>0.865956416666667</v>
      </c>
      <c r="Q7474" s="2" t="n">
        <f aca="false">Table1[[#This Row],['#days per month]]-P7530</f>
        <v>0.600694795833333</v>
      </c>
    </row>
    <row r="7475" customFormat="false" ht="15.75" hidden="true" customHeight="false" outlineLevel="0" collapsed="false">
      <c r="A7475" s="0" t="s">
        <v>598</v>
      </c>
      <c r="B7475" s="0" t="s">
        <v>599</v>
      </c>
      <c r="C7475" s="0" t="s">
        <v>7660</v>
      </c>
      <c r="D7475" s="0" t="n">
        <v>106</v>
      </c>
      <c r="E7475" s="0" t="n">
        <v>57.74106</v>
      </c>
      <c r="F7475" s="0" t="n">
        <v>-119.998162</v>
      </c>
      <c r="G7475" s="0" t="n">
        <v>0.0003767692374</v>
      </c>
      <c r="H7475" s="0" t="n">
        <v>1714.86</v>
      </c>
      <c r="I7475" s="0" t="n">
        <v>1.6015</v>
      </c>
      <c r="J7475" s="0" t="n">
        <v>1.86335</v>
      </c>
      <c r="K7475" s="0" t="n">
        <v>322</v>
      </c>
      <c r="L7475" s="0" t="s">
        <v>20</v>
      </c>
      <c r="M7475" s="0" t="n">
        <f aca="false">35.3*G7475</f>
        <v>0.01329995408022</v>
      </c>
      <c r="N7475" s="0" t="n">
        <f aca="false">M7475*1000/365</f>
        <v>0.0364382303567671</v>
      </c>
      <c r="O7475" s="0" t="n">
        <f aca="false">Table1[[#This Row],[Detection frequency 2021]]/100*365</f>
        <v>6.8012275</v>
      </c>
      <c r="P7475" s="0" t="n">
        <f aca="false">Table1[[#This Row],[Flared days/year]]/12</f>
        <v>0.566768958333333</v>
      </c>
      <c r="Q7475" s="2" t="n">
        <f aca="false">Table1[[#This Row],['#days per month]]-P7531</f>
        <v>0.0839652083333334</v>
      </c>
    </row>
    <row r="7476" customFormat="false" ht="15.75" hidden="true" customHeight="false" outlineLevel="0" collapsed="false">
      <c r="A7476" s="0" t="s">
        <v>161</v>
      </c>
      <c r="B7476" s="0" t="s">
        <v>162</v>
      </c>
      <c r="C7476" s="0" t="s">
        <v>7661</v>
      </c>
      <c r="D7476" s="0" t="n">
        <v>9677</v>
      </c>
      <c r="E7476" s="0" t="n">
        <v>40.10482</v>
      </c>
      <c r="F7476" s="0" t="n">
        <v>83.105068</v>
      </c>
      <c r="G7476" s="0" t="n">
        <v>0.0003767545609</v>
      </c>
      <c r="H7476" s="0" t="n">
        <v>1558.67</v>
      </c>
      <c r="I7476" s="0" t="n">
        <v>1.6015</v>
      </c>
      <c r="J7476" s="0" t="n">
        <v>0.970874</v>
      </c>
      <c r="K7476" s="0" t="n">
        <v>309</v>
      </c>
      <c r="L7476" s="0" t="s">
        <v>20</v>
      </c>
      <c r="M7476" s="0" t="n">
        <f aca="false">35.3*G7476</f>
        <v>0.01329943599977</v>
      </c>
      <c r="N7476" s="0" t="n">
        <f aca="false">M7476*1000/365</f>
        <v>0.036436810958274</v>
      </c>
      <c r="O7476" s="0" t="n">
        <f aca="false">Table1[[#This Row],[Detection frequency 2021]]/100*365</f>
        <v>3.5436901</v>
      </c>
      <c r="P7476" s="0" t="n">
        <f aca="false">Table1[[#This Row],[Flared days/year]]/12</f>
        <v>0.295307508333333</v>
      </c>
      <c r="Q7476" s="2" t="n">
        <f aca="false">Table1[[#This Row],['#days per month]]-P7532</f>
        <v>-0.341024366666666</v>
      </c>
    </row>
    <row r="7477" customFormat="false" ht="15.75" hidden="true" customHeight="false" outlineLevel="0" collapsed="false">
      <c r="A7477" s="0" t="s">
        <v>645</v>
      </c>
      <c r="B7477" s="0" t="s">
        <v>646</v>
      </c>
      <c r="C7477" s="0" t="s">
        <v>7662</v>
      </c>
      <c r="D7477" s="0" t="n">
        <v>2561</v>
      </c>
      <c r="E7477" s="0" t="n">
        <v>31.530842</v>
      </c>
      <c r="F7477" s="0" t="n">
        <v>-101.717541</v>
      </c>
      <c r="G7477" s="0" t="n">
        <v>0.0003752751697</v>
      </c>
      <c r="H7477" s="0" t="n">
        <v>1754.12</v>
      </c>
      <c r="I7477" s="0" t="n">
        <v>1.6015</v>
      </c>
      <c r="J7477" s="0" t="n">
        <v>2.30548</v>
      </c>
      <c r="K7477" s="0" t="n">
        <v>347</v>
      </c>
      <c r="L7477" s="0" t="s">
        <v>20</v>
      </c>
      <c r="M7477" s="0" t="n">
        <f aca="false">35.3*G7477</f>
        <v>0.01324721349041</v>
      </c>
      <c r="N7477" s="0" t="n">
        <f aca="false">M7477*1000/365</f>
        <v>0.0362937355901644</v>
      </c>
      <c r="O7477" s="0" t="n">
        <f aca="false">Table1[[#This Row],[Detection frequency 2021]]/100*365</f>
        <v>8.415002</v>
      </c>
      <c r="P7477" s="0" t="n">
        <f aca="false">Table1[[#This Row],[Flared days/year]]/12</f>
        <v>0.701250166666667</v>
      </c>
      <c r="Q7477" s="2" t="n">
        <f aca="false">Table1[[#This Row],['#days per month]]-P7533</f>
        <v>0.0506254999999999</v>
      </c>
    </row>
    <row r="7478" customFormat="false" ht="15.75" hidden="true" customHeight="false" outlineLevel="0" collapsed="false">
      <c r="A7478" s="0" t="s">
        <v>24</v>
      </c>
      <c r="B7478" s="0" t="s">
        <v>25</v>
      </c>
      <c r="C7478" s="0" t="s">
        <v>7663</v>
      </c>
      <c r="D7478" s="0" t="n">
        <v>9485</v>
      </c>
      <c r="E7478" s="0" t="n">
        <v>67.861501</v>
      </c>
      <c r="F7478" s="0" t="n">
        <v>83.37517</v>
      </c>
      <c r="G7478" s="0" t="n">
        <v>0.000375248752</v>
      </c>
      <c r="H7478" s="0" t="n">
        <v>1711</v>
      </c>
      <c r="I7478" s="0" t="n">
        <v>1.6015</v>
      </c>
      <c r="J7478" s="0" t="n">
        <v>0.257732</v>
      </c>
      <c r="K7478" s="0" t="n">
        <v>388</v>
      </c>
      <c r="L7478" s="0" t="s">
        <v>20</v>
      </c>
      <c r="M7478" s="0" t="n">
        <f aca="false">35.3*G7478</f>
        <v>0.0132462809456</v>
      </c>
      <c r="N7478" s="0" t="n">
        <f aca="false">M7478*1000/365</f>
        <v>0.0362911806728767</v>
      </c>
      <c r="O7478" s="0" t="n">
        <f aca="false">Table1[[#This Row],[Detection frequency 2021]]/100*365</f>
        <v>0.9407218</v>
      </c>
      <c r="P7478" s="0" t="n">
        <f aca="false">Table1[[#This Row],[Flared days/year]]/12</f>
        <v>0.0783934833333333</v>
      </c>
      <c r="Q7478" s="2" t="n">
        <f aca="false">Table1[[#This Row],['#days per month]]-P7534</f>
        <v>-0.652336516666667</v>
      </c>
    </row>
    <row r="7479" customFormat="false" ht="15.75" hidden="true" customHeight="false" outlineLevel="0" collapsed="false">
      <c r="A7479" s="0" t="s">
        <v>645</v>
      </c>
      <c r="B7479" s="0" t="s">
        <v>646</v>
      </c>
      <c r="C7479" s="0" t="s">
        <v>7664</v>
      </c>
      <c r="D7479" s="0" t="n">
        <v>2000</v>
      </c>
      <c r="E7479" s="0" t="n">
        <v>31.75432</v>
      </c>
      <c r="F7479" s="0" t="n">
        <v>-103.308596999999</v>
      </c>
      <c r="G7479" s="0" t="n">
        <v>0.0003741832381</v>
      </c>
      <c r="H7479" s="0" t="n">
        <v>1837.04</v>
      </c>
      <c r="I7479" s="0" t="n">
        <v>1.6015</v>
      </c>
      <c r="J7479" s="0" t="n">
        <v>1.76990999999999</v>
      </c>
      <c r="K7479" s="0" t="n">
        <v>339</v>
      </c>
      <c r="L7479" s="0" t="s">
        <v>20</v>
      </c>
      <c r="M7479" s="0" t="n">
        <f aca="false">35.3*G7479</f>
        <v>0.01320866830493</v>
      </c>
      <c r="N7479" s="0" t="n">
        <f aca="false">M7479*1000/365</f>
        <v>0.036188132342274</v>
      </c>
      <c r="O7479" s="0" t="n">
        <f aca="false">Table1[[#This Row],[Detection frequency 2021]]/100*365</f>
        <v>6.46017149999996</v>
      </c>
      <c r="P7479" s="0" t="n">
        <f aca="false">Table1[[#This Row],[Flared days/year]]/12</f>
        <v>0.538347624999997</v>
      </c>
      <c r="Q7479" s="2" t="n">
        <f aca="false">Table1[[#This Row],['#days per month]]-P7535</f>
        <v>0.152104624999997</v>
      </c>
    </row>
    <row r="7480" customFormat="false" ht="15.75" hidden="true" customHeight="false" outlineLevel="0" collapsed="false">
      <c r="A7480" s="0" t="s">
        <v>645</v>
      </c>
      <c r="B7480" s="0" t="s">
        <v>646</v>
      </c>
      <c r="C7480" s="0" t="s">
        <v>7665</v>
      </c>
      <c r="D7480" s="0" t="n">
        <v>2752</v>
      </c>
      <c r="E7480" s="0" t="n">
        <v>31.987889</v>
      </c>
      <c r="F7480" s="0" t="n">
        <v>-101.295454</v>
      </c>
      <c r="G7480" s="0" t="n">
        <v>0.0003732263303</v>
      </c>
      <c r="H7480" s="0" t="n">
        <v>1944.75</v>
      </c>
      <c r="I7480" s="0" t="n">
        <v>1.6015</v>
      </c>
      <c r="J7480" s="0" t="n">
        <v>1.1396</v>
      </c>
      <c r="K7480" s="0" t="n">
        <v>351</v>
      </c>
      <c r="L7480" s="0" t="s">
        <v>20</v>
      </c>
      <c r="M7480" s="0" t="n">
        <f aca="false">35.3*G7480</f>
        <v>0.01317488945959</v>
      </c>
      <c r="N7480" s="0" t="n">
        <f aca="false">M7480*1000/365</f>
        <v>0.0360955875605205</v>
      </c>
      <c r="O7480" s="0" t="n">
        <f aca="false">Table1[[#This Row],[Detection frequency 2021]]/100*365</f>
        <v>4.15954</v>
      </c>
      <c r="P7480" s="0" t="n">
        <f aca="false">Table1[[#This Row],[Flared days/year]]/12</f>
        <v>0.346628333333333</v>
      </c>
      <c r="Q7480" s="2" t="n">
        <f aca="false">Table1[[#This Row],['#days per month]]-P7536</f>
        <v>-0.433285416666667</v>
      </c>
    </row>
    <row r="7481" customFormat="false" ht="15.75" hidden="true" customHeight="false" outlineLevel="0" collapsed="false">
      <c r="A7481" s="0" t="s">
        <v>645</v>
      </c>
      <c r="B7481" s="0" t="s">
        <v>646</v>
      </c>
      <c r="C7481" s="0" t="s">
        <v>7666</v>
      </c>
      <c r="D7481" s="0" t="n">
        <v>3254</v>
      </c>
      <c r="E7481" s="0" t="n">
        <v>29.077886</v>
      </c>
      <c r="F7481" s="0" t="n">
        <v>-97.733518</v>
      </c>
      <c r="G7481" s="0" t="n">
        <v>0.000372900512</v>
      </c>
      <c r="H7481" s="0" t="n">
        <v>1944.68</v>
      </c>
      <c r="I7481" s="0" t="n">
        <v>1.6015</v>
      </c>
      <c r="J7481" s="0" t="n">
        <v>2.5641</v>
      </c>
      <c r="K7481" s="0" t="n">
        <v>312</v>
      </c>
      <c r="L7481" s="0" t="s">
        <v>20</v>
      </c>
      <c r="M7481" s="0" t="n">
        <f aca="false">35.3*G7481</f>
        <v>0.0131633880736</v>
      </c>
      <c r="N7481" s="0" t="n">
        <f aca="false">M7481*1000/365</f>
        <v>0.0360640769139726</v>
      </c>
      <c r="O7481" s="0" t="n">
        <f aca="false">Table1[[#This Row],[Detection frequency 2021]]/100*365</f>
        <v>9.358965</v>
      </c>
      <c r="P7481" s="0" t="n">
        <f aca="false">Table1[[#This Row],[Flared days/year]]/12</f>
        <v>0.77991375</v>
      </c>
      <c r="Q7481" s="2" t="n">
        <f aca="false">Table1[[#This Row],['#days per month]]-P7537</f>
        <v>-0.0676101666666665</v>
      </c>
    </row>
    <row r="7482" customFormat="false" ht="15.75" hidden="true" customHeight="false" outlineLevel="0" collapsed="false">
      <c r="A7482" s="0" t="s">
        <v>24</v>
      </c>
      <c r="B7482" s="0" t="s">
        <v>25</v>
      </c>
      <c r="C7482" s="0" t="s">
        <v>7667</v>
      </c>
      <c r="D7482" s="0" t="n">
        <v>9480</v>
      </c>
      <c r="E7482" s="0" t="n">
        <v>67.599572</v>
      </c>
      <c r="F7482" s="0" t="n">
        <v>83.217201</v>
      </c>
      <c r="G7482" s="0" t="n">
        <v>0.0003728506119</v>
      </c>
      <c r="H7482" s="0" t="n">
        <v>1826.94</v>
      </c>
      <c r="I7482" s="0" t="n">
        <v>1.6015</v>
      </c>
      <c r="J7482" s="0" t="n">
        <v>1.57479999999999</v>
      </c>
      <c r="K7482" s="0" t="n">
        <v>381</v>
      </c>
      <c r="L7482" s="0" t="s">
        <v>20</v>
      </c>
      <c r="M7482" s="0" t="n">
        <f aca="false">35.3*G7482</f>
        <v>0.01316162660007</v>
      </c>
      <c r="N7482" s="0" t="n">
        <f aca="false">M7482*1000/365</f>
        <v>0.0360592509590959</v>
      </c>
      <c r="O7482" s="0" t="n">
        <f aca="false">Table1[[#This Row],[Detection frequency 2021]]/100*365</f>
        <v>5.74801999999996</v>
      </c>
      <c r="P7482" s="0" t="n">
        <f aca="false">Table1[[#This Row],[Flared days/year]]/12</f>
        <v>0.479001666666664</v>
      </c>
      <c r="Q7482" s="2" t="n">
        <f aca="false">Table1[[#This Row],['#days per month]]-P7538</f>
        <v>-0.124160833333336</v>
      </c>
    </row>
    <row r="7483" customFormat="false" ht="15.75" hidden="true" customHeight="false" outlineLevel="0" collapsed="false">
      <c r="A7483" s="0" t="s">
        <v>788</v>
      </c>
      <c r="B7483" s="0" t="s">
        <v>789</v>
      </c>
      <c r="C7483" s="0" t="s">
        <v>7668</v>
      </c>
      <c r="D7483" s="0" t="n">
        <v>11864</v>
      </c>
      <c r="E7483" s="0" t="n">
        <v>-1.05179</v>
      </c>
      <c r="F7483" s="0" t="n">
        <v>103.253125</v>
      </c>
      <c r="G7483" s="0" t="n">
        <v>0.0003725981761</v>
      </c>
      <c r="H7483" s="0" t="n">
        <v>1740.57</v>
      </c>
      <c r="I7483" s="0" t="n">
        <v>1.6015</v>
      </c>
      <c r="J7483" s="0" t="n">
        <v>3.22580999999999</v>
      </c>
      <c r="K7483" s="0" t="n">
        <v>62</v>
      </c>
      <c r="L7483" s="0" t="s">
        <v>20</v>
      </c>
      <c r="M7483" s="0" t="n">
        <f aca="false">35.3*G7483</f>
        <v>0.01315271561633</v>
      </c>
      <c r="N7483" s="0" t="n">
        <f aca="false">M7483*1000/365</f>
        <v>0.0360348373050137</v>
      </c>
      <c r="O7483" s="0" t="n">
        <f aca="false">Table1[[#This Row],[Detection frequency 2021]]/100*365</f>
        <v>11.7742065</v>
      </c>
      <c r="P7483" s="0" t="n">
        <f aca="false">Table1[[#This Row],[Flared days/year]]/12</f>
        <v>0.981183874999997</v>
      </c>
      <c r="Q7483" s="2" t="n">
        <f aca="false">Table1[[#This Row],['#days per month]]-P7539</f>
        <v>0.89301964583333</v>
      </c>
    </row>
    <row r="7484" customFormat="false" ht="15.75" hidden="true" customHeight="false" outlineLevel="0" collapsed="false">
      <c r="A7484" s="0" t="s">
        <v>78</v>
      </c>
      <c r="B7484" s="0" t="s">
        <v>79</v>
      </c>
      <c r="C7484" s="0" t="s">
        <v>7669</v>
      </c>
      <c r="D7484" s="0" t="n">
        <v>8576</v>
      </c>
      <c r="E7484" s="0" t="n">
        <v>21.387869</v>
      </c>
      <c r="F7484" s="0" t="n">
        <v>56.686674</v>
      </c>
      <c r="G7484" s="0" t="n">
        <v>0.00028254405269</v>
      </c>
      <c r="H7484" s="0" t="n">
        <v>1818.17</v>
      </c>
      <c r="I7484" s="0" t="n">
        <v>1.6015</v>
      </c>
      <c r="J7484" s="0" t="n">
        <v>1.0929</v>
      </c>
      <c r="K7484" s="0" t="n">
        <v>366</v>
      </c>
      <c r="L7484" s="0" t="s">
        <v>20</v>
      </c>
      <c r="M7484" s="0" t="n">
        <f aca="false">35.3*G7484</f>
        <v>0.009973805059957</v>
      </c>
      <c r="N7484" s="0" t="n">
        <f aca="false">M7484*1000/365</f>
        <v>0.0273254933149507</v>
      </c>
      <c r="O7484" s="0" t="n">
        <f aca="false">Table1[[#This Row],[Detection frequency 2021]]/100*365</f>
        <v>3.989085</v>
      </c>
      <c r="P7484" s="0" t="n">
        <f aca="false">Table1[[#This Row],[Flared days/year]]/12</f>
        <v>0.33242375</v>
      </c>
      <c r="Q7484" s="2" t="n">
        <f aca="false">Table1[[#This Row],['#days per month]]-P7540</f>
        <v>-0.40272275</v>
      </c>
    </row>
    <row r="7485" customFormat="false" ht="15.75" hidden="true" customHeight="false" outlineLevel="0" collapsed="false">
      <c r="A7485" s="0" t="s">
        <v>645</v>
      </c>
      <c r="B7485" s="0" t="s">
        <v>646</v>
      </c>
      <c r="C7485" s="0" t="s">
        <v>7670</v>
      </c>
      <c r="D7485" s="0" t="n">
        <v>2543</v>
      </c>
      <c r="E7485" s="0" t="n">
        <v>31.443717</v>
      </c>
      <c r="F7485" s="0" t="n">
        <v>-101.73979</v>
      </c>
      <c r="G7485" s="0" t="n">
        <v>0.0003719289277</v>
      </c>
      <c r="H7485" s="0" t="n">
        <v>1874.71</v>
      </c>
      <c r="I7485" s="0" t="n">
        <v>1.6015</v>
      </c>
      <c r="J7485" s="0" t="n">
        <v>3.18840999999999</v>
      </c>
      <c r="K7485" s="0" t="n">
        <v>345</v>
      </c>
      <c r="L7485" s="0" t="s">
        <v>20</v>
      </c>
      <c r="M7485" s="0" t="n">
        <f aca="false">35.3*G7485</f>
        <v>0.01312909114781</v>
      </c>
      <c r="N7485" s="0" t="n">
        <f aca="false">M7485*1000/365</f>
        <v>0.035970112733726</v>
      </c>
      <c r="O7485" s="0" t="n">
        <f aca="false">Table1[[#This Row],[Detection frequency 2021]]/100*365</f>
        <v>11.6376965</v>
      </c>
      <c r="P7485" s="0" t="n">
        <f aca="false">Table1[[#This Row],[Flared days/year]]/12</f>
        <v>0.969808041666663</v>
      </c>
      <c r="Q7485" s="2" t="n">
        <f aca="false">Table1[[#This Row],['#days per month]]-P7541</f>
        <v>0.48079320833333</v>
      </c>
    </row>
    <row r="7486" customFormat="false" ht="15.75" hidden="true" customHeight="false" outlineLevel="0" collapsed="false">
      <c r="A7486" s="0" t="s">
        <v>598</v>
      </c>
      <c r="B7486" s="0" t="s">
        <v>599</v>
      </c>
      <c r="C7486" s="0" t="s">
        <v>7671</v>
      </c>
      <c r="D7486" s="0" t="n">
        <v>378</v>
      </c>
      <c r="E7486" s="0" t="n">
        <v>51.534483</v>
      </c>
      <c r="F7486" s="0" t="n">
        <v>-109.474071999999</v>
      </c>
      <c r="G7486" s="0" t="n">
        <v>0.0003718819629</v>
      </c>
      <c r="H7486" s="0" t="n">
        <v>1887.1</v>
      </c>
      <c r="I7486" s="0" t="n">
        <v>1.6015</v>
      </c>
      <c r="J7486" s="0" t="n">
        <v>1.34048</v>
      </c>
      <c r="K7486" s="0" t="n">
        <v>373</v>
      </c>
      <c r="L7486" s="0" t="s">
        <v>20</v>
      </c>
      <c r="M7486" s="0" t="n">
        <f aca="false">35.3*G7486</f>
        <v>0.01312743329037</v>
      </c>
      <c r="N7486" s="0" t="n">
        <f aca="false">M7486*1000/365</f>
        <v>0.0359655706585479</v>
      </c>
      <c r="O7486" s="0" t="n">
        <f aca="false">Table1[[#This Row],[Detection frequency 2021]]/100*365</f>
        <v>4.892752</v>
      </c>
      <c r="P7486" s="0" t="n">
        <f aca="false">Table1[[#This Row],[Flared days/year]]/12</f>
        <v>0.407729333333333</v>
      </c>
      <c r="Q7486" s="2" t="n">
        <f aca="false">Table1[[#This Row],['#days per month]]-P7542</f>
        <v>-0.479053375</v>
      </c>
    </row>
    <row r="7487" customFormat="false" ht="15.75" hidden="true" customHeight="false" outlineLevel="0" collapsed="false">
      <c r="A7487" s="0" t="s">
        <v>645</v>
      </c>
      <c r="B7487" s="0" t="s">
        <v>646</v>
      </c>
      <c r="C7487" s="0" t="s">
        <v>7672</v>
      </c>
      <c r="D7487" s="0" t="n">
        <v>1417</v>
      </c>
      <c r="E7487" s="0" t="n">
        <v>31.2946469999999</v>
      </c>
      <c r="F7487" s="0" t="n">
        <v>-103.958653</v>
      </c>
      <c r="G7487" s="0" t="n">
        <v>0.000370740131199999</v>
      </c>
      <c r="H7487" s="0" t="n">
        <v>1778.84</v>
      </c>
      <c r="I7487" s="0" t="n">
        <v>1.75419</v>
      </c>
      <c r="J7487" s="0" t="n">
        <v>2.73555999999999</v>
      </c>
      <c r="K7487" s="0" t="n">
        <v>329</v>
      </c>
      <c r="L7487" s="0" t="s">
        <v>20</v>
      </c>
      <c r="M7487" s="0" t="n">
        <f aca="false">35.3*G7487</f>
        <v>0.01308712663136</v>
      </c>
      <c r="N7487" s="0" t="n">
        <f aca="false">M7487*1000/365</f>
        <v>0.0358551414557807</v>
      </c>
      <c r="O7487" s="0" t="n">
        <f aca="false">Table1[[#This Row],[Detection frequency 2021]]/100*365</f>
        <v>9.98479399999997</v>
      </c>
      <c r="P7487" s="0" t="n">
        <f aca="false">Table1[[#This Row],[Flared days/year]]/12</f>
        <v>0.832066166666664</v>
      </c>
      <c r="Q7487" s="2" t="n">
        <f aca="false">Table1[[#This Row],['#days per month]]-P7543</f>
        <v>-0.129380333333333</v>
      </c>
    </row>
    <row r="7488" customFormat="false" ht="15.75" hidden="true" customHeight="false" outlineLevel="0" collapsed="false">
      <c r="A7488" s="0" t="s">
        <v>126</v>
      </c>
      <c r="B7488" s="0" t="s">
        <v>127</v>
      </c>
      <c r="C7488" s="0" t="s">
        <v>7673</v>
      </c>
      <c r="D7488" s="0" t="n">
        <v>5936</v>
      </c>
      <c r="E7488" s="0" t="n">
        <v>5.709104</v>
      </c>
      <c r="F7488" s="0" t="n">
        <v>5.336883</v>
      </c>
      <c r="G7488" s="0" t="n">
        <v>0.0003704612777</v>
      </c>
      <c r="H7488" s="0" t="n">
        <v>1876.44</v>
      </c>
      <c r="I7488" s="0" t="n">
        <v>1.6015</v>
      </c>
      <c r="J7488" s="0" t="n">
        <v>5.26316</v>
      </c>
      <c r="K7488" s="0" t="n">
        <v>76</v>
      </c>
      <c r="L7488" s="0" t="s">
        <v>20</v>
      </c>
      <c r="M7488" s="0" t="n">
        <f aca="false">35.3*G7488</f>
        <v>0.01307728310281</v>
      </c>
      <c r="N7488" s="0" t="n">
        <f aca="false">M7488*1000/365</f>
        <v>0.035828172884411</v>
      </c>
      <c r="O7488" s="0" t="n">
        <f aca="false">Table1[[#This Row],[Detection frequency 2021]]/100*365</f>
        <v>19.210534</v>
      </c>
      <c r="P7488" s="0" t="n">
        <f aca="false">Table1[[#This Row],[Flared days/year]]/12</f>
        <v>1.60087783333333</v>
      </c>
      <c r="Q7488" s="2" t="n">
        <f aca="false">Table1[[#This Row],['#days per month]]-P7544</f>
        <v>1.15748495833333</v>
      </c>
    </row>
    <row r="7489" customFormat="false" ht="15.75" hidden="true" customHeight="false" outlineLevel="0" collapsed="false">
      <c r="A7489" s="0" t="s">
        <v>78</v>
      </c>
      <c r="B7489" s="0" t="s">
        <v>79</v>
      </c>
      <c r="C7489" s="0" t="s">
        <v>7674</v>
      </c>
      <c r="D7489" s="0" t="n">
        <v>8523</v>
      </c>
      <c r="E7489" s="0" t="n">
        <v>22.170602</v>
      </c>
      <c r="F7489" s="0" t="n">
        <v>55.986041</v>
      </c>
      <c r="G7489" s="0" t="n">
        <v>0.0006298214504</v>
      </c>
      <c r="H7489" s="0" t="n">
        <v>1347.33</v>
      </c>
      <c r="I7489" s="0" t="n">
        <v>1.6015</v>
      </c>
      <c r="J7489" s="0" t="n">
        <v>1.08696</v>
      </c>
      <c r="K7489" s="0" t="n">
        <v>368</v>
      </c>
      <c r="L7489" s="0" t="s">
        <v>20</v>
      </c>
      <c r="M7489" s="0" t="n">
        <f aca="false">35.3*G7489</f>
        <v>0.02223269719912</v>
      </c>
      <c r="N7489" s="0" t="n">
        <f aca="false">M7489*1000/365</f>
        <v>0.0609114991756712</v>
      </c>
      <c r="O7489" s="0" t="n">
        <f aca="false">Table1[[#This Row],[Detection frequency 2021]]/100*365</f>
        <v>3.967404</v>
      </c>
      <c r="P7489" s="0" t="n">
        <f aca="false">Table1[[#This Row],[Flared days/year]]/12</f>
        <v>0.330617</v>
      </c>
      <c r="Q7489" s="2" t="n">
        <f aca="false">Table1[[#This Row],['#days per month]]-P7545</f>
        <v>-0.444329708333333</v>
      </c>
    </row>
    <row r="7490" customFormat="false" ht="15.75" hidden="true" customHeight="false" outlineLevel="0" collapsed="false">
      <c r="A7490" s="0" t="s">
        <v>645</v>
      </c>
      <c r="B7490" s="0" t="s">
        <v>646</v>
      </c>
      <c r="C7490" s="0" t="s">
        <v>7675</v>
      </c>
      <c r="D7490" s="0" t="n">
        <v>625</v>
      </c>
      <c r="E7490" s="0" t="n">
        <v>48.021609</v>
      </c>
      <c r="F7490" s="0" t="n">
        <v>-103.217092</v>
      </c>
      <c r="G7490" s="0" t="n">
        <v>0.0003701472006</v>
      </c>
      <c r="H7490" s="0" t="n">
        <v>1992.5</v>
      </c>
      <c r="I7490" s="0" t="n">
        <v>1.6015</v>
      </c>
      <c r="J7490" s="0" t="n">
        <v>1.70455</v>
      </c>
      <c r="K7490" s="0" t="n">
        <v>352</v>
      </c>
      <c r="L7490" s="0" t="s">
        <v>20</v>
      </c>
      <c r="M7490" s="0" t="n">
        <f aca="false">35.3*G7490</f>
        <v>0.01306619618118</v>
      </c>
      <c r="N7490" s="0" t="n">
        <f aca="false">M7490*1000/365</f>
        <v>0.0357977977566575</v>
      </c>
      <c r="O7490" s="0" t="n">
        <f aca="false">Table1[[#This Row],[Detection frequency 2021]]/100*365</f>
        <v>6.2216075</v>
      </c>
      <c r="P7490" s="0" t="n">
        <f aca="false">Table1[[#This Row],[Flared days/year]]/12</f>
        <v>0.518467291666667</v>
      </c>
      <c r="Q7490" s="2" t="n">
        <f aca="false">Table1[[#This Row],['#days per month]]-P7546</f>
        <v>-0.406363625</v>
      </c>
    </row>
    <row r="7491" customFormat="false" ht="15.75" hidden="true" customHeight="false" outlineLevel="0" collapsed="false">
      <c r="A7491" s="0" t="s">
        <v>645</v>
      </c>
      <c r="B7491" s="0" t="s">
        <v>646</v>
      </c>
      <c r="C7491" s="0" t="s">
        <v>7676</v>
      </c>
      <c r="D7491" s="0" t="n">
        <v>3201</v>
      </c>
      <c r="E7491" s="0" t="n">
        <v>28.9645409999999</v>
      </c>
      <c r="F7491" s="0" t="n">
        <v>-97.883236</v>
      </c>
      <c r="G7491" s="0" t="n">
        <v>0.0003694867581</v>
      </c>
      <c r="H7491" s="0" t="n">
        <v>1895.5</v>
      </c>
      <c r="I7491" s="0" t="n">
        <v>1.6015</v>
      </c>
      <c r="J7491" s="0" t="n">
        <v>2.27272999999999</v>
      </c>
      <c r="K7491" s="0" t="n">
        <v>308</v>
      </c>
      <c r="L7491" s="0" t="s">
        <v>20</v>
      </c>
      <c r="M7491" s="0" t="n">
        <f aca="false">35.3*G7491</f>
        <v>0.01304288256093</v>
      </c>
      <c r="N7491" s="0" t="n">
        <f aca="false">M7491*1000/365</f>
        <v>0.0357339248244658</v>
      </c>
      <c r="O7491" s="0" t="n">
        <f aca="false">Table1[[#This Row],[Detection frequency 2021]]/100*365</f>
        <v>8.29546449999996</v>
      </c>
      <c r="P7491" s="0" t="n">
        <f aca="false">Table1[[#This Row],[Flared days/year]]/12</f>
        <v>0.69128870833333</v>
      </c>
      <c r="Q7491" s="2" t="n">
        <f aca="false">Table1[[#This Row],['#days per month]]-P7547</f>
        <v>0.0705392916666667</v>
      </c>
    </row>
    <row r="7492" customFormat="false" ht="15.75" hidden="true" customHeight="false" outlineLevel="0" collapsed="false">
      <c r="A7492" s="0" t="s">
        <v>51</v>
      </c>
      <c r="B7492" s="0" t="s">
        <v>52</v>
      </c>
      <c r="C7492" s="0" t="s">
        <v>7677</v>
      </c>
      <c r="D7492" s="0" t="n">
        <v>5448</v>
      </c>
      <c r="E7492" s="0" t="n">
        <v>28.591818</v>
      </c>
      <c r="F7492" s="0" t="n">
        <v>1.408535</v>
      </c>
      <c r="G7492" s="0" t="n">
        <v>0.0004078628703</v>
      </c>
      <c r="H7492" s="0" t="n">
        <v>1774.44</v>
      </c>
      <c r="I7492" s="0" t="n">
        <v>3.19433</v>
      </c>
      <c r="J7492" s="0" t="n">
        <v>2.17984</v>
      </c>
      <c r="K7492" s="0" t="n">
        <v>367</v>
      </c>
      <c r="L7492" s="0" t="s">
        <v>20</v>
      </c>
      <c r="M7492" s="0" t="n">
        <f aca="false">35.3*G7492</f>
        <v>0.01439755932159</v>
      </c>
      <c r="N7492" s="0" t="n">
        <f aca="false">M7492*1000/365</f>
        <v>0.0394453680043562</v>
      </c>
      <c r="O7492" s="0" t="n">
        <f aca="false">Table1[[#This Row],[Detection frequency 2021]]/100*365</f>
        <v>7.956416</v>
      </c>
      <c r="P7492" s="0" t="n">
        <f aca="false">Table1[[#This Row],[Flared days/year]]/12</f>
        <v>0.663034666666667</v>
      </c>
      <c r="Q7492" s="2" t="n">
        <f aca="false">Table1[[#This Row],['#days per month]]-P7548</f>
        <v>0.172444250000003</v>
      </c>
    </row>
    <row r="7493" customFormat="false" ht="15.75" hidden="true" customHeight="false" outlineLevel="0" collapsed="false">
      <c r="A7493" s="0" t="s">
        <v>161</v>
      </c>
      <c r="B7493" s="0" t="s">
        <v>162</v>
      </c>
      <c r="C7493" s="0" t="s">
        <v>7678</v>
      </c>
      <c r="D7493" s="0" t="n">
        <v>9834</v>
      </c>
      <c r="E7493" s="0" t="n">
        <v>44.449407</v>
      </c>
      <c r="F7493" s="0" t="n">
        <v>88.035217</v>
      </c>
      <c r="G7493" s="0" t="n">
        <v>0.0003679457256</v>
      </c>
      <c r="H7493" s="0" t="n">
        <v>1838.73</v>
      </c>
      <c r="I7493" s="0" t="n">
        <v>1.6015</v>
      </c>
      <c r="J7493" s="0" t="n">
        <v>3.9886</v>
      </c>
      <c r="K7493" s="0" t="n">
        <v>351</v>
      </c>
      <c r="L7493" s="0" t="s">
        <v>20</v>
      </c>
      <c r="M7493" s="0" t="n">
        <f aca="false">35.3*G7493</f>
        <v>0.01298848411368</v>
      </c>
      <c r="N7493" s="0" t="n">
        <f aca="false">M7493*1000/365</f>
        <v>0.0355848879826849</v>
      </c>
      <c r="O7493" s="0" t="n">
        <f aca="false">Table1[[#This Row],[Detection frequency 2021]]/100*365</f>
        <v>14.55839</v>
      </c>
      <c r="P7493" s="0" t="n">
        <f aca="false">Table1[[#This Row],[Flared days/year]]/12</f>
        <v>1.21319916666667</v>
      </c>
      <c r="Q7493" s="2" t="n">
        <f aca="false">Table1[[#This Row],['#days per month]]-P7549</f>
        <v>0.892178625</v>
      </c>
    </row>
    <row r="7494" customFormat="false" ht="15.75" hidden="true" customHeight="false" outlineLevel="0" collapsed="false">
      <c r="A7494" s="0" t="s">
        <v>645</v>
      </c>
      <c r="B7494" s="0" t="s">
        <v>646</v>
      </c>
      <c r="C7494" s="0" t="s">
        <v>7679</v>
      </c>
      <c r="D7494" s="0" t="n">
        <v>3074</v>
      </c>
      <c r="E7494" s="0" t="n">
        <v>28.588062</v>
      </c>
      <c r="F7494" s="0" t="n">
        <v>-98.43835</v>
      </c>
      <c r="G7494" s="0" t="n">
        <v>0.000367854731299999</v>
      </c>
      <c r="H7494" s="0" t="n">
        <v>1920.1</v>
      </c>
      <c r="I7494" s="0" t="n">
        <v>1.50316</v>
      </c>
      <c r="J7494" s="0" t="n">
        <v>1.9544</v>
      </c>
      <c r="K7494" s="0" t="n">
        <v>307</v>
      </c>
      <c r="L7494" s="0" t="s">
        <v>20</v>
      </c>
      <c r="M7494" s="0" t="n">
        <f aca="false">35.3*G7494</f>
        <v>0.01298527201489</v>
      </c>
      <c r="N7494" s="0" t="n">
        <f aca="false">M7494*1000/365</f>
        <v>0.0355760877120273</v>
      </c>
      <c r="O7494" s="0" t="n">
        <f aca="false">Table1[[#This Row],[Detection frequency 2021]]/100*365</f>
        <v>7.13356</v>
      </c>
      <c r="P7494" s="0" t="n">
        <f aca="false">Table1[[#This Row],[Flared days/year]]/12</f>
        <v>0.594463333333333</v>
      </c>
      <c r="Q7494" s="2" t="n">
        <f aca="false">Table1[[#This Row],['#days per month]]-P7550</f>
        <v>-0.0280989166666665</v>
      </c>
    </row>
    <row r="7495" customFormat="false" ht="15.75" hidden="true" customHeight="false" outlineLevel="0" collapsed="false">
      <c r="A7495" s="0" t="s">
        <v>645</v>
      </c>
      <c r="B7495" s="0" t="s">
        <v>646</v>
      </c>
      <c r="C7495" s="0" t="s">
        <v>7680</v>
      </c>
      <c r="D7495" s="0" t="n">
        <v>2863</v>
      </c>
      <c r="E7495" s="0" t="n">
        <v>28.426159</v>
      </c>
      <c r="F7495" s="0" t="n">
        <v>-99.6295689999999</v>
      </c>
      <c r="G7495" s="0" t="n">
        <v>0.0003678165724</v>
      </c>
      <c r="H7495" s="0" t="n">
        <v>1958.41</v>
      </c>
      <c r="I7495" s="0" t="n">
        <v>3.49053</v>
      </c>
      <c r="J7495" s="0" t="n">
        <v>2.40964</v>
      </c>
      <c r="K7495" s="0" t="n">
        <v>332</v>
      </c>
      <c r="L7495" s="0" t="s">
        <v>20</v>
      </c>
      <c r="M7495" s="0" t="n">
        <f aca="false">35.3*G7495</f>
        <v>0.01298392500572</v>
      </c>
      <c r="N7495" s="0" t="n">
        <f aca="false">M7495*1000/365</f>
        <v>0.0355723972759452</v>
      </c>
      <c r="O7495" s="0" t="n">
        <f aca="false">Table1[[#This Row],[Detection frequency 2021]]/100*365</f>
        <v>8.795186</v>
      </c>
      <c r="P7495" s="0" t="n">
        <f aca="false">Table1[[#This Row],[Flared days/year]]/12</f>
        <v>0.732932166666667</v>
      </c>
      <c r="Q7495" s="2" t="n">
        <f aca="false">Table1[[#This Row],['#days per month]]-P7551</f>
        <v>-0.0227607916666668</v>
      </c>
    </row>
    <row r="7496" customFormat="false" ht="15.75" hidden="true" customHeight="false" outlineLevel="0" collapsed="false">
      <c r="A7496" s="0" t="s">
        <v>543</v>
      </c>
      <c r="B7496" s="0" t="s">
        <v>544</v>
      </c>
      <c r="C7496" s="0" t="s">
        <v>7681</v>
      </c>
      <c r="D7496" s="0" t="n">
        <v>12496</v>
      </c>
      <c r="E7496" s="0" t="n">
        <v>-38.593918</v>
      </c>
      <c r="F7496" s="0" t="n">
        <v>148.107279</v>
      </c>
      <c r="G7496" s="0" t="n">
        <v>0.0003674467246</v>
      </c>
      <c r="H7496" s="0" t="n">
        <v>1730.67</v>
      </c>
      <c r="I7496" s="0" t="n">
        <v>1.6015</v>
      </c>
      <c r="J7496" s="0" t="n">
        <v>2.52525</v>
      </c>
      <c r="K7496" s="0" t="n">
        <v>198</v>
      </c>
      <c r="L7496" s="0" t="s">
        <v>20</v>
      </c>
      <c r="M7496" s="0" t="n">
        <f aca="false">35.3*G7496</f>
        <v>0.01297086937838</v>
      </c>
      <c r="N7496" s="0" t="n">
        <f aca="false">M7496*1000/365</f>
        <v>0.0355366284339178</v>
      </c>
      <c r="O7496" s="0" t="n">
        <f aca="false">Table1[[#This Row],[Detection frequency 2021]]/100*365</f>
        <v>9.2171625</v>
      </c>
      <c r="P7496" s="0" t="n">
        <f aca="false">Table1[[#This Row],[Flared days/year]]/12</f>
        <v>0.768096875</v>
      </c>
      <c r="Q7496" s="2" t="n">
        <f aca="false">Table1[[#This Row],['#days per month]]-P7552</f>
        <v>-0.113545416666667</v>
      </c>
    </row>
    <row r="7497" customFormat="false" ht="15.75" hidden="true" customHeight="false" outlineLevel="0" collapsed="false">
      <c r="A7497" s="0" t="s">
        <v>645</v>
      </c>
      <c r="B7497" s="0" t="s">
        <v>646</v>
      </c>
      <c r="C7497" s="0" t="s">
        <v>7682</v>
      </c>
      <c r="D7497" s="0" t="n">
        <v>417</v>
      </c>
      <c r="E7497" s="0" t="n">
        <v>42.969721</v>
      </c>
      <c r="F7497" s="0" t="n">
        <v>-105.570122</v>
      </c>
      <c r="G7497" s="0" t="n">
        <v>0.000367232447699999</v>
      </c>
      <c r="H7497" s="0" t="n">
        <v>1958</v>
      </c>
      <c r="I7497" s="0" t="n">
        <v>1.6015</v>
      </c>
      <c r="J7497" s="0" t="n">
        <v>3.04878</v>
      </c>
      <c r="K7497" s="0" t="n">
        <v>328</v>
      </c>
      <c r="L7497" s="0" t="s">
        <v>20</v>
      </c>
      <c r="M7497" s="0" t="n">
        <f aca="false">35.3*G7497</f>
        <v>0.01296330540381</v>
      </c>
      <c r="N7497" s="0" t="n">
        <f aca="false">M7497*1000/365</f>
        <v>0.0355159052159177</v>
      </c>
      <c r="O7497" s="0" t="n">
        <f aca="false">Table1[[#This Row],[Detection frequency 2021]]/100*365</f>
        <v>11.128047</v>
      </c>
      <c r="P7497" s="0" t="n">
        <f aca="false">Table1[[#This Row],[Flared days/year]]/12</f>
        <v>0.92733725</v>
      </c>
      <c r="Q7497" s="2" t="n">
        <f aca="false">Table1[[#This Row],['#days per month]]-P7553</f>
        <v>0.110783583333333</v>
      </c>
    </row>
    <row r="7498" customFormat="false" ht="15.75" hidden="true" customHeight="false" outlineLevel="0" collapsed="false">
      <c r="A7498" s="0" t="s">
        <v>51</v>
      </c>
      <c r="B7498" s="0" t="s">
        <v>52</v>
      </c>
      <c r="C7498" s="0" t="s">
        <v>7683</v>
      </c>
      <c r="D7498" s="0" t="n">
        <v>5523</v>
      </c>
      <c r="E7498" s="0" t="n">
        <v>31.678772</v>
      </c>
      <c r="F7498" s="0" t="n">
        <v>6.125161</v>
      </c>
      <c r="G7498" s="0" t="n">
        <v>0.000368506367899999</v>
      </c>
      <c r="H7498" s="0" t="n">
        <v>1903.92</v>
      </c>
      <c r="I7498" s="0" t="n">
        <v>1.6015</v>
      </c>
      <c r="J7498" s="0" t="n">
        <v>1.84696999999999</v>
      </c>
      <c r="K7498" s="0" t="n">
        <v>379</v>
      </c>
      <c r="L7498" s="0" t="s">
        <v>20</v>
      </c>
      <c r="M7498" s="0" t="n">
        <f aca="false">35.3*G7498</f>
        <v>0.01300827478687</v>
      </c>
      <c r="N7498" s="0" t="n">
        <f aca="false">M7498*1000/365</f>
        <v>0.0356391090051232</v>
      </c>
      <c r="O7498" s="0" t="n">
        <f aca="false">Table1[[#This Row],[Detection frequency 2021]]/100*365</f>
        <v>6.74144049999996</v>
      </c>
      <c r="P7498" s="0" t="n">
        <f aca="false">Table1[[#This Row],[Flared days/year]]/12</f>
        <v>0.56178670833333</v>
      </c>
      <c r="Q7498" s="2" t="n">
        <f aca="false">Table1[[#This Row],['#days per month]]-P7554</f>
        <v>-0.0607755416666697</v>
      </c>
    </row>
    <row r="7499" customFormat="false" ht="15.75" hidden="true" customHeight="false" outlineLevel="0" collapsed="false">
      <c r="A7499" s="0" t="s">
        <v>645</v>
      </c>
      <c r="B7499" s="0" t="s">
        <v>646</v>
      </c>
      <c r="C7499" s="0" t="s">
        <v>7684</v>
      </c>
      <c r="D7499" s="0" t="n">
        <v>3093</v>
      </c>
      <c r="E7499" s="0" t="n">
        <v>28.6754429999999</v>
      </c>
      <c r="F7499" s="0" t="n">
        <v>-98.298777</v>
      </c>
      <c r="G7499" s="0" t="n">
        <v>0.000365747185899999</v>
      </c>
      <c r="H7499" s="0" t="n">
        <v>1898.35</v>
      </c>
      <c r="I7499" s="0" t="n">
        <v>1.6015</v>
      </c>
      <c r="J7499" s="0" t="n">
        <v>2.24359</v>
      </c>
      <c r="K7499" s="0" t="n">
        <v>312</v>
      </c>
      <c r="L7499" s="0" t="s">
        <v>20</v>
      </c>
      <c r="M7499" s="0" t="n">
        <f aca="false">35.3*G7499</f>
        <v>0.01291087566227</v>
      </c>
      <c r="N7499" s="0" t="n">
        <f aca="false">M7499*1000/365</f>
        <v>0.0353722620884109</v>
      </c>
      <c r="O7499" s="0" t="n">
        <f aca="false">Table1[[#This Row],[Detection frequency 2021]]/100*365</f>
        <v>8.1891035</v>
      </c>
      <c r="P7499" s="0" t="n">
        <f aca="false">Table1[[#This Row],[Flared days/year]]/12</f>
        <v>0.682425291666667</v>
      </c>
      <c r="Q7499" s="2" t="n">
        <f aca="false">Table1[[#This Row],['#days per month]]-P7555</f>
        <v>0.21733925</v>
      </c>
    </row>
    <row r="7500" customFormat="false" ht="15.75" hidden="true" customHeight="false" outlineLevel="0" collapsed="false">
      <c r="A7500" s="0" t="s">
        <v>161</v>
      </c>
      <c r="B7500" s="0" t="s">
        <v>162</v>
      </c>
      <c r="C7500" s="0" t="s">
        <v>7685</v>
      </c>
      <c r="D7500" s="0" t="n">
        <v>11057</v>
      </c>
      <c r="E7500" s="0" t="n">
        <v>36.698974</v>
      </c>
      <c r="F7500" s="0" t="n">
        <v>109.133394</v>
      </c>
      <c r="G7500" s="0" t="n">
        <v>0.000364934107799999</v>
      </c>
      <c r="H7500" s="0" t="n">
        <v>1855.64</v>
      </c>
      <c r="I7500" s="0" t="n">
        <v>1.6015</v>
      </c>
      <c r="J7500" s="0" t="n">
        <v>1.92926</v>
      </c>
      <c r="K7500" s="0" t="n">
        <v>311</v>
      </c>
      <c r="L7500" s="0" t="s">
        <v>20</v>
      </c>
      <c r="M7500" s="0" t="n">
        <f aca="false">35.3*G7500</f>
        <v>0.01288217400534</v>
      </c>
      <c r="N7500" s="0" t="n">
        <f aca="false">M7500*1000/365</f>
        <v>0.0352936274118903</v>
      </c>
      <c r="O7500" s="0" t="n">
        <f aca="false">Table1[[#This Row],[Detection frequency 2021]]/100*365</f>
        <v>7.041799</v>
      </c>
      <c r="P7500" s="0" t="n">
        <f aca="false">Table1[[#This Row],[Flared days/year]]/12</f>
        <v>0.586816583333333</v>
      </c>
      <c r="Q7500" s="2" t="n">
        <f aca="false">Table1[[#This Row],['#days per month]]-P7556</f>
        <v>-0.420963625</v>
      </c>
    </row>
    <row r="7501" customFormat="false" ht="15.75" hidden="true" customHeight="false" outlineLevel="0" collapsed="false">
      <c r="A7501" s="0" t="s">
        <v>78</v>
      </c>
      <c r="B7501" s="0" t="s">
        <v>79</v>
      </c>
      <c r="C7501" s="0" t="s">
        <v>7686</v>
      </c>
      <c r="D7501" s="0" t="n">
        <v>8564</v>
      </c>
      <c r="E7501" s="0" t="n">
        <v>22.223318</v>
      </c>
      <c r="F7501" s="0" t="n">
        <v>56.53501</v>
      </c>
      <c r="G7501" s="0" t="n">
        <v>0.0004737750318</v>
      </c>
      <c r="H7501" s="0" t="n">
        <v>1613.91</v>
      </c>
      <c r="I7501" s="0" t="n">
        <v>1.6015</v>
      </c>
      <c r="J7501" s="0" t="n">
        <v>1.08107999999999</v>
      </c>
      <c r="K7501" s="0" t="n">
        <v>370</v>
      </c>
      <c r="L7501" s="0" t="s">
        <v>20</v>
      </c>
      <c r="M7501" s="0" t="n">
        <f aca="false">35.3*G7501</f>
        <v>0.01672425862254</v>
      </c>
      <c r="N7501" s="0" t="n">
        <f aca="false">M7501*1000/365</f>
        <v>0.0458198866370959</v>
      </c>
      <c r="O7501" s="0" t="n">
        <f aca="false">Table1[[#This Row],[Detection frequency 2021]]/100*365</f>
        <v>3.94594199999996</v>
      </c>
      <c r="P7501" s="0" t="n">
        <f aca="false">Table1[[#This Row],[Flared days/year]]/12</f>
        <v>0.328828499999997</v>
      </c>
      <c r="Q7501" s="2" t="n">
        <f aca="false">Table1[[#This Row],['#days per month]]-P7557</f>
        <v>-0.201695958333336</v>
      </c>
    </row>
    <row r="7502" customFormat="false" ht="15.75" hidden="true" customHeight="false" outlineLevel="0" collapsed="false">
      <c r="A7502" s="0" t="s">
        <v>24</v>
      </c>
      <c r="B7502" s="0" t="s">
        <v>25</v>
      </c>
      <c r="C7502" s="0" t="s">
        <v>7687</v>
      </c>
      <c r="D7502" s="0" t="n">
        <v>8984</v>
      </c>
      <c r="E7502" s="0" t="n">
        <v>66.887682</v>
      </c>
      <c r="F7502" s="0" t="n">
        <v>75.454477</v>
      </c>
      <c r="G7502" s="0" t="n">
        <v>0.0003646758014</v>
      </c>
      <c r="H7502" s="0" t="n">
        <v>1803.17</v>
      </c>
      <c r="I7502" s="0" t="n">
        <v>1.6015</v>
      </c>
      <c r="J7502" s="0" t="n">
        <v>2.42424</v>
      </c>
      <c r="K7502" s="0" t="n">
        <v>330</v>
      </c>
      <c r="L7502" s="0" t="s">
        <v>20</v>
      </c>
      <c r="M7502" s="0" t="n">
        <f aca="false">35.3*G7502</f>
        <v>0.01287305578942</v>
      </c>
      <c r="N7502" s="0" t="n">
        <f aca="false">M7502*1000/365</f>
        <v>0.035268645998411</v>
      </c>
      <c r="O7502" s="0" t="n">
        <f aca="false">Table1[[#This Row],[Detection frequency 2021]]/100*365</f>
        <v>8.848476</v>
      </c>
      <c r="P7502" s="0" t="n">
        <f aca="false">Table1[[#This Row],[Flared days/year]]/12</f>
        <v>0.737373</v>
      </c>
      <c r="Q7502" s="2" t="n">
        <f aca="false">Table1[[#This Row],['#days per month]]-P7558</f>
        <v>-0.252519166666667</v>
      </c>
    </row>
    <row r="7503" customFormat="false" ht="15.75" hidden="true" customHeight="false" outlineLevel="0" collapsed="false">
      <c r="A7503" s="0" t="s">
        <v>161</v>
      </c>
      <c r="B7503" s="0" t="s">
        <v>162</v>
      </c>
      <c r="C7503" s="0" t="s">
        <v>7688</v>
      </c>
      <c r="D7503" s="0" t="n">
        <v>9680</v>
      </c>
      <c r="E7503" s="0" t="n">
        <v>40.8270969999999</v>
      </c>
      <c r="F7503" s="0" t="n">
        <v>83.130129</v>
      </c>
      <c r="G7503" s="0" t="n">
        <v>0.0003644967481</v>
      </c>
      <c r="H7503" s="0" t="n">
        <v>1764.93</v>
      </c>
      <c r="I7503" s="0" t="n">
        <v>1.6015</v>
      </c>
      <c r="J7503" s="0" t="n">
        <v>3.21637</v>
      </c>
      <c r="K7503" s="0" t="n">
        <v>342</v>
      </c>
      <c r="L7503" s="0" t="s">
        <v>20</v>
      </c>
      <c r="M7503" s="0" t="n">
        <f aca="false">35.3*G7503</f>
        <v>0.01286673520793</v>
      </c>
      <c r="N7503" s="0" t="n">
        <f aca="false">M7503*1000/365</f>
        <v>0.0352513293367945</v>
      </c>
      <c r="O7503" s="0" t="n">
        <f aca="false">Table1[[#This Row],[Detection frequency 2021]]/100*365</f>
        <v>11.7397505</v>
      </c>
      <c r="P7503" s="0" t="n">
        <f aca="false">Table1[[#This Row],[Flared days/year]]/12</f>
        <v>0.978312541666667</v>
      </c>
      <c r="Q7503" s="2" t="n">
        <f aca="false">Table1[[#This Row],['#days per month]]-P7559</f>
        <v>-0.436415291666667</v>
      </c>
    </row>
    <row r="7504" customFormat="false" ht="15.75" hidden="true" customHeight="false" outlineLevel="0" collapsed="false">
      <c r="A7504" s="0" t="s">
        <v>645</v>
      </c>
      <c r="B7504" s="0" t="s">
        <v>646</v>
      </c>
      <c r="C7504" s="0" t="s">
        <v>7689</v>
      </c>
      <c r="D7504" s="0" t="n">
        <v>1593</v>
      </c>
      <c r="E7504" s="0" t="n">
        <v>32.3838979999999</v>
      </c>
      <c r="F7504" s="0" t="n">
        <v>-103.719877</v>
      </c>
      <c r="G7504" s="0" t="n">
        <v>0.000364035906</v>
      </c>
      <c r="H7504" s="0" t="n">
        <v>1870.22</v>
      </c>
      <c r="I7504" s="0" t="n">
        <v>0.898771999999999</v>
      </c>
      <c r="J7504" s="0" t="n">
        <v>0.923076999999999</v>
      </c>
      <c r="K7504" s="0" t="n">
        <v>325</v>
      </c>
      <c r="L7504" s="0" t="s">
        <v>20</v>
      </c>
      <c r="M7504" s="0" t="n">
        <f aca="false">35.3*G7504</f>
        <v>0.0128504674818</v>
      </c>
      <c r="N7504" s="0" t="n">
        <f aca="false">M7504*1000/365</f>
        <v>0.0352067602241096</v>
      </c>
      <c r="O7504" s="0" t="n">
        <f aca="false">Table1[[#This Row],[Detection frequency 2021]]/100*365</f>
        <v>3.36923105</v>
      </c>
      <c r="P7504" s="0" t="n">
        <f aca="false">Table1[[#This Row],[Flared days/year]]/12</f>
        <v>0.280769254166666</v>
      </c>
      <c r="Q7504" s="2" t="n">
        <f aca="false">Table1[[#This Row],['#days per month]]-P7560</f>
        <v>-0.200507579166667</v>
      </c>
    </row>
    <row r="7505" customFormat="false" ht="15.75" hidden="true" customHeight="false" outlineLevel="0" collapsed="false">
      <c r="A7505" s="0" t="s">
        <v>24</v>
      </c>
      <c r="B7505" s="0" t="s">
        <v>25</v>
      </c>
      <c r="C7505" s="0" t="s">
        <v>7690</v>
      </c>
      <c r="D7505" s="0" t="n">
        <v>7013</v>
      </c>
      <c r="E7505" s="0" t="n">
        <v>51.597542</v>
      </c>
      <c r="F7505" s="0" t="n">
        <v>55.141608</v>
      </c>
      <c r="G7505" s="0" t="n">
        <v>0.000363868593899999</v>
      </c>
      <c r="H7505" s="0" t="n">
        <v>1592.5</v>
      </c>
      <c r="I7505" s="0" t="n">
        <v>1.6015</v>
      </c>
      <c r="J7505" s="0" t="n">
        <v>0.666667</v>
      </c>
      <c r="K7505" s="0" t="n">
        <v>300</v>
      </c>
      <c r="L7505" s="0" t="s">
        <v>20</v>
      </c>
      <c r="M7505" s="0" t="n">
        <f aca="false">35.3*G7505</f>
        <v>0.01284456136467</v>
      </c>
      <c r="N7505" s="0" t="n">
        <f aca="false">M7505*1000/365</f>
        <v>0.0351905790812876</v>
      </c>
      <c r="O7505" s="0" t="n">
        <f aca="false">Table1[[#This Row],[Detection frequency 2021]]/100*365</f>
        <v>2.43333455</v>
      </c>
      <c r="P7505" s="0" t="n">
        <f aca="false">Table1[[#This Row],[Flared days/year]]/12</f>
        <v>0.202777879166667</v>
      </c>
      <c r="Q7505" s="2" t="n">
        <f aca="false">Table1[[#This Row],['#days per month]]-P7561</f>
        <v>-0.475300870833333</v>
      </c>
    </row>
    <row r="7506" customFormat="false" ht="15.75" hidden="true" customHeight="false" outlineLevel="0" collapsed="false">
      <c r="A7506" s="0" t="s">
        <v>161</v>
      </c>
      <c r="B7506" s="0" t="s">
        <v>162</v>
      </c>
      <c r="C7506" s="0" t="s">
        <v>7691</v>
      </c>
      <c r="D7506" s="0" t="n">
        <v>10975</v>
      </c>
      <c r="E7506" s="0" t="n">
        <v>35.823552</v>
      </c>
      <c r="F7506" s="0" t="n">
        <v>108.111944</v>
      </c>
      <c r="G7506" s="0" t="n">
        <v>0.0003621132845</v>
      </c>
      <c r="H7506" s="0" t="n">
        <v>1876.71</v>
      </c>
      <c r="I7506" s="0" t="n">
        <v>1.6015</v>
      </c>
      <c r="J7506" s="0" t="n">
        <v>3.81944</v>
      </c>
      <c r="K7506" s="0" t="n">
        <v>288</v>
      </c>
      <c r="L7506" s="0" t="s">
        <v>20</v>
      </c>
      <c r="M7506" s="0" t="n">
        <f aca="false">35.3*G7506</f>
        <v>0.01278259894285</v>
      </c>
      <c r="N7506" s="0" t="n">
        <f aca="false">M7506*1000/365</f>
        <v>0.0350208190215068</v>
      </c>
      <c r="O7506" s="0" t="n">
        <f aca="false">Table1[[#This Row],[Detection frequency 2021]]/100*365</f>
        <v>13.940956</v>
      </c>
      <c r="P7506" s="0" t="n">
        <f aca="false">Table1[[#This Row],[Flared days/year]]/12</f>
        <v>1.16174633333333</v>
      </c>
      <c r="Q7506" s="2" t="n">
        <f aca="false">Table1[[#This Row],['#days per month]]-P7562</f>
        <v>0.5768095</v>
      </c>
    </row>
    <row r="7507" customFormat="false" ht="15.75" hidden="true" customHeight="false" outlineLevel="0" collapsed="false">
      <c r="A7507" s="0" t="s">
        <v>24</v>
      </c>
      <c r="B7507" s="0" t="s">
        <v>25</v>
      </c>
      <c r="C7507" s="0" t="s">
        <v>7692</v>
      </c>
      <c r="D7507" s="0" t="n">
        <v>6703</v>
      </c>
      <c r="E7507" s="0" t="n">
        <v>51.55357</v>
      </c>
      <c r="F7507" s="0" t="n">
        <v>46.083432</v>
      </c>
      <c r="G7507" s="0" t="n">
        <v>0.0003617698544</v>
      </c>
      <c r="H7507" s="0" t="n">
        <v>1701.92</v>
      </c>
      <c r="I7507" s="0" t="n">
        <v>1.6015</v>
      </c>
      <c r="J7507" s="0" t="n">
        <v>2.57353</v>
      </c>
      <c r="K7507" s="0" t="n">
        <v>272</v>
      </c>
      <c r="L7507" s="0" t="s">
        <v>20</v>
      </c>
      <c r="M7507" s="0" t="n">
        <f aca="false">35.3*G7507</f>
        <v>0.01277047586032</v>
      </c>
      <c r="N7507" s="0" t="n">
        <f aca="false">M7507*1000/365</f>
        <v>0.0349876050967671</v>
      </c>
      <c r="O7507" s="0" t="n">
        <f aca="false">Table1[[#This Row],[Detection frequency 2021]]/100*365</f>
        <v>9.3933845</v>
      </c>
      <c r="P7507" s="0" t="n">
        <f aca="false">Table1[[#This Row],[Flared days/year]]/12</f>
        <v>0.782782041666667</v>
      </c>
      <c r="Q7507" s="2" t="n">
        <f aca="false">Table1[[#This Row],['#days per month]]-P7563</f>
        <v>0.351951250000003</v>
      </c>
    </row>
    <row r="7508" customFormat="false" ht="15.75" hidden="true" customHeight="false" outlineLevel="0" collapsed="false">
      <c r="A7508" s="0" t="s">
        <v>645</v>
      </c>
      <c r="B7508" s="0" t="s">
        <v>646</v>
      </c>
      <c r="C7508" s="0" t="s">
        <v>7693</v>
      </c>
      <c r="D7508" s="0" t="n">
        <v>4066</v>
      </c>
      <c r="E7508" s="0" t="n">
        <v>31.4746599999999</v>
      </c>
      <c r="F7508" s="0" t="n">
        <v>-87.310126</v>
      </c>
      <c r="G7508" s="0" t="n">
        <v>0.000361367718299999</v>
      </c>
      <c r="H7508" s="0" t="n">
        <v>1877.33</v>
      </c>
      <c r="I7508" s="0" t="n">
        <v>1.6015</v>
      </c>
      <c r="J7508" s="0" t="n">
        <v>3.84615</v>
      </c>
      <c r="K7508" s="0" t="n">
        <v>260</v>
      </c>
      <c r="L7508" s="0" t="s">
        <v>20</v>
      </c>
      <c r="M7508" s="0" t="n">
        <f aca="false">35.3*G7508</f>
        <v>0.01275628045599</v>
      </c>
      <c r="N7508" s="0" t="n">
        <f aca="false">M7508*1000/365</f>
        <v>0.0349487135780547</v>
      </c>
      <c r="O7508" s="0" t="n">
        <f aca="false">Table1[[#This Row],[Detection frequency 2021]]/100*365</f>
        <v>14.0384475</v>
      </c>
      <c r="P7508" s="0" t="n">
        <f aca="false">Table1[[#This Row],[Flared days/year]]/12</f>
        <v>1.169870625</v>
      </c>
      <c r="Q7508" s="2" t="n">
        <f aca="false">Table1[[#This Row],['#days per month]]-P7564</f>
        <v>0.163437875</v>
      </c>
    </row>
    <row r="7509" customFormat="false" ht="15.75" hidden="true" customHeight="false" outlineLevel="0" collapsed="false">
      <c r="A7509" s="0" t="s">
        <v>24</v>
      </c>
      <c r="B7509" s="0" t="s">
        <v>25</v>
      </c>
      <c r="C7509" s="0" t="s">
        <v>7694</v>
      </c>
      <c r="D7509" s="0" t="n">
        <v>10320</v>
      </c>
      <c r="E7509" s="0" t="n">
        <v>60.480548</v>
      </c>
      <c r="F7509" s="0" t="n">
        <v>96.522248</v>
      </c>
      <c r="G7509" s="0" t="n">
        <v>0.0003612737887</v>
      </c>
      <c r="H7509" s="0" t="n">
        <v>1615.11</v>
      </c>
      <c r="I7509" s="0" t="n">
        <v>1.6015</v>
      </c>
      <c r="J7509" s="0" t="n">
        <v>2.27272999999999</v>
      </c>
      <c r="K7509" s="0" t="n">
        <v>308</v>
      </c>
      <c r="L7509" s="0" t="s">
        <v>20</v>
      </c>
      <c r="M7509" s="0" t="n">
        <f aca="false">35.3*G7509</f>
        <v>0.01275296474111</v>
      </c>
      <c r="N7509" s="0" t="n">
        <f aca="false">M7509*1000/365</f>
        <v>0.0349396294276986</v>
      </c>
      <c r="O7509" s="0" t="n">
        <f aca="false">Table1[[#This Row],[Detection frequency 2021]]/100*365</f>
        <v>8.29546449999996</v>
      </c>
      <c r="P7509" s="0" t="n">
        <f aca="false">Table1[[#This Row],[Flared days/year]]/12</f>
        <v>0.69128870833333</v>
      </c>
      <c r="Q7509" s="2" t="n">
        <f aca="false">Table1[[#This Row],['#days per month]]-P7565</f>
        <v>0.370268166666664</v>
      </c>
    </row>
    <row r="7510" customFormat="false" ht="15.75" hidden="true" customHeight="false" outlineLevel="0" collapsed="false">
      <c r="A7510" s="0" t="s">
        <v>645</v>
      </c>
      <c r="B7510" s="0" t="s">
        <v>646</v>
      </c>
      <c r="C7510" s="0" t="s">
        <v>7695</v>
      </c>
      <c r="D7510" s="0" t="n">
        <v>3122</v>
      </c>
      <c r="E7510" s="0" t="n">
        <v>28.846677</v>
      </c>
      <c r="F7510" s="0" t="n">
        <v>-98.10996</v>
      </c>
      <c r="G7510" s="0" t="n">
        <v>0.0003597415621</v>
      </c>
      <c r="H7510" s="0" t="n">
        <v>1823.5</v>
      </c>
      <c r="I7510" s="0" t="n">
        <v>1.6015</v>
      </c>
      <c r="J7510" s="0" t="n">
        <v>1.59744</v>
      </c>
      <c r="K7510" s="0" t="n">
        <v>313</v>
      </c>
      <c r="L7510" s="0" t="s">
        <v>20</v>
      </c>
      <c r="M7510" s="0" t="n">
        <f aca="false">35.3*G7510</f>
        <v>0.01269887714213</v>
      </c>
      <c r="N7510" s="0" t="n">
        <f aca="false">M7510*1000/365</f>
        <v>0.0347914442250137</v>
      </c>
      <c r="O7510" s="0" t="n">
        <f aca="false">Table1[[#This Row],[Detection frequency 2021]]/100*365</f>
        <v>5.830656</v>
      </c>
      <c r="P7510" s="0" t="n">
        <f aca="false">Table1[[#This Row],[Flared days/year]]/12</f>
        <v>0.485888</v>
      </c>
      <c r="Q7510" s="2" t="n">
        <f aca="false">Table1[[#This Row],['#days per month]]-P7566</f>
        <v>0.0835515416666667</v>
      </c>
    </row>
    <row r="7511" customFormat="false" ht="15.75" hidden="true" customHeight="false" outlineLevel="0" collapsed="false">
      <c r="A7511" s="0" t="s">
        <v>24</v>
      </c>
      <c r="B7511" s="0" t="s">
        <v>25</v>
      </c>
      <c r="C7511" s="0" t="s">
        <v>7696</v>
      </c>
      <c r="D7511" s="0" t="n">
        <v>8662</v>
      </c>
      <c r="E7511" s="0" t="n">
        <v>62.4702969999999</v>
      </c>
      <c r="F7511" s="0" t="n">
        <v>65.541418</v>
      </c>
      <c r="G7511" s="0" t="n">
        <v>0.0003584353536</v>
      </c>
      <c r="H7511" s="0" t="n">
        <v>1830.41</v>
      </c>
      <c r="I7511" s="0" t="n">
        <v>1.6015</v>
      </c>
      <c r="J7511" s="0" t="n">
        <v>2.84698</v>
      </c>
      <c r="K7511" s="0" t="n">
        <v>281</v>
      </c>
      <c r="L7511" s="0" t="s">
        <v>20</v>
      </c>
      <c r="M7511" s="0" t="n">
        <f aca="false">35.3*G7511</f>
        <v>0.01265276798208</v>
      </c>
      <c r="N7511" s="0" t="n">
        <f aca="false">M7511*1000/365</f>
        <v>0.0346651177591233</v>
      </c>
      <c r="O7511" s="0" t="n">
        <f aca="false">Table1[[#This Row],[Detection frequency 2021]]/100*365</f>
        <v>10.391477</v>
      </c>
      <c r="P7511" s="0" t="n">
        <f aca="false">Table1[[#This Row],[Flared days/year]]/12</f>
        <v>0.865956416666667</v>
      </c>
      <c r="Q7511" s="2" t="n">
        <f aca="false">Table1[[#This Row],['#days per month]]-P7567</f>
        <v>0.119534458333333</v>
      </c>
    </row>
    <row r="7512" customFormat="false" ht="15.75" hidden="true" customHeight="false" outlineLevel="0" collapsed="false">
      <c r="A7512" s="0" t="s">
        <v>645</v>
      </c>
      <c r="B7512" s="0" t="s">
        <v>646</v>
      </c>
      <c r="C7512" s="0" t="s">
        <v>7697</v>
      </c>
      <c r="D7512" s="0" t="n">
        <v>2509</v>
      </c>
      <c r="E7512" s="0" t="n">
        <v>32.2587289999999</v>
      </c>
      <c r="F7512" s="0" t="n">
        <v>-101.800023</v>
      </c>
      <c r="G7512" s="0" t="n">
        <v>0.0003583502299</v>
      </c>
      <c r="H7512" s="0" t="n">
        <v>1854.54</v>
      </c>
      <c r="I7512" s="0" t="n">
        <v>1.60158</v>
      </c>
      <c r="J7512" s="0" t="n">
        <v>1.74927</v>
      </c>
      <c r="K7512" s="0" t="n">
        <v>343</v>
      </c>
      <c r="L7512" s="0" t="s">
        <v>20</v>
      </c>
      <c r="M7512" s="0" t="n">
        <f aca="false">35.3*G7512</f>
        <v>0.01264976311547</v>
      </c>
      <c r="N7512" s="0" t="n">
        <f aca="false">M7512*1000/365</f>
        <v>0.034656885247863</v>
      </c>
      <c r="O7512" s="0" t="n">
        <f aca="false">Table1[[#This Row],[Detection frequency 2021]]/100*365</f>
        <v>6.3848355</v>
      </c>
      <c r="P7512" s="0" t="n">
        <f aca="false">Table1[[#This Row],[Flared days/year]]/12</f>
        <v>0.532069625</v>
      </c>
      <c r="Q7512" s="2" t="n">
        <f aca="false">Table1[[#This Row],['#days per month]]-P7568</f>
        <v>-0.0277460833333333</v>
      </c>
    </row>
    <row r="7513" customFormat="false" ht="15.75" hidden="true" customHeight="false" outlineLevel="0" collapsed="false">
      <c r="A7513" s="0" t="s">
        <v>645</v>
      </c>
      <c r="B7513" s="0" t="s">
        <v>646</v>
      </c>
      <c r="C7513" s="0" t="s">
        <v>7698</v>
      </c>
      <c r="D7513" s="0" t="n">
        <v>1763</v>
      </c>
      <c r="E7513" s="0" t="n">
        <v>31.48831</v>
      </c>
      <c r="F7513" s="0" t="n">
        <v>-103.583243</v>
      </c>
      <c r="G7513" s="0" t="n">
        <v>0.000357402128</v>
      </c>
      <c r="H7513" s="0" t="n">
        <v>1925.36</v>
      </c>
      <c r="I7513" s="0" t="n">
        <v>1.6015</v>
      </c>
      <c r="J7513" s="0" t="n">
        <v>2.44647999999999</v>
      </c>
      <c r="K7513" s="0" t="n">
        <v>327</v>
      </c>
      <c r="L7513" s="0" t="s">
        <v>20</v>
      </c>
      <c r="M7513" s="0" t="n">
        <f aca="false">35.3*G7513</f>
        <v>0.0126162951184</v>
      </c>
      <c r="N7513" s="0" t="n">
        <f aca="false">M7513*1000/365</f>
        <v>0.0345651921052055</v>
      </c>
      <c r="O7513" s="0" t="n">
        <f aca="false">Table1[[#This Row],[Detection frequency 2021]]/100*365</f>
        <v>8.92965199999996</v>
      </c>
      <c r="P7513" s="0" t="n">
        <f aca="false">Table1[[#This Row],[Flared days/year]]/12</f>
        <v>0.744137666666664</v>
      </c>
      <c r="Q7513" s="2" t="n">
        <f aca="false">Table1[[#This Row],['#days per month]]-P7569</f>
        <v>0.425638666666664</v>
      </c>
    </row>
    <row r="7514" customFormat="false" ht="15.75" hidden="true" customHeight="false" outlineLevel="0" collapsed="false">
      <c r="A7514" s="0" t="s">
        <v>35</v>
      </c>
      <c r="B7514" s="0" t="s">
        <v>36</v>
      </c>
      <c r="C7514" s="0" t="s">
        <v>7699</v>
      </c>
      <c r="D7514" s="0" t="n">
        <v>3677</v>
      </c>
      <c r="E7514" s="0" t="n">
        <v>20.803347</v>
      </c>
      <c r="F7514" s="0" t="n">
        <v>-97.684613</v>
      </c>
      <c r="G7514" s="0" t="n">
        <v>0.00035722601</v>
      </c>
      <c r="H7514" s="0" t="n">
        <v>1903.89</v>
      </c>
      <c r="I7514" s="0" t="n">
        <v>1.6015</v>
      </c>
      <c r="J7514" s="0" t="n">
        <v>1.66666999999999</v>
      </c>
      <c r="K7514" s="0" t="n">
        <v>240</v>
      </c>
      <c r="L7514" s="0" t="s">
        <v>20</v>
      </c>
      <c r="M7514" s="0" t="n">
        <f aca="false">35.3*G7514</f>
        <v>0.012610078153</v>
      </c>
      <c r="N7514" s="0" t="n">
        <f aca="false">M7514*1000/365</f>
        <v>0.0345481593232877</v>
      </c>
      <c r="O7514" s="0" t="n">
        <f aca="false">Table1[[#This Row],[Detection frequency 2021]]/100*365</f>
        <v>6.08334549999996</v>
      </c>
      <c r="P7514" s="0" t="n">
        <f aca="false">Table1[[#This Row],[Flared days/year]]/12</f>
        <v>0.50694545833333</v>
      </c>
      <c r="Q7514" s="2" t="n">
        <f aca="false">Table1[[#This Row],['#days per month]]-P7570</f>
        <v>0.295718741666664</v>
      </c>
    </row>
    <row r="7515" customFormat="false" ht="15.75" hidden="true" customHeight="false" outlineLevel="0" collapsed="false">
      <c r="A7515" s="0" t="s">
        <v>645</v>
      </c>
      <c r="B7515" s="0" t="s">
        <v>646</v>
      </c>
      <c r="C7515" s="0" t="s">
        <v>7700</v>
      </c>
      <c r="D7515" s="0" t="n">
        <v>1221</v>
      </c>
      <c r="E7515" s="0" t="n">
        <v>31.938948</v>
      </c>
      <c r="F7515" s="0" t="n">
        <v>-104.459914</v>
      </c>
      <c r="G7515" s="0" t="n">
        <v>0.000356286714</v>
      </c>
      <c r="H7515" s="0" t="n">
        <v>1854.05</v>
      </c>
      <c r="I7515" s="0" t="n">
        <v>1.6015</v>
      </c>
      <c r="J7515" s="0" t="n">
        <v>1.14613</v>
      </c>
      <c r="K7515" s="0" t="n">
        <v>349</v>
      </c>
      <c r="L7515" s="0" t="s">
        <v>20</v>
      </c>
      <c r="M7515" s="0" t="n">
        <f aca="false">35.3*G7515</f>
        <v>0.0125769210042</v>
      </c>
      <c r="N7515" s="0" t="n">
        <f aca="false">M7515*1000/365</f>
        <v>0.034457317819726</v>
      </c>
      <c r="O7515" s="0" t="n">
        <f aca="false">Table1[[#This Row],[Detection frequency 2021]]/100*365</f>
        <v>4.1833745</v>
      </c>
      <c r="P7515" s="0" t="n">
        <f aca="false">Table1[[#This Row],[Flared days/year]]/12</f>
        <v>0.348614541666667</v>
      </c>
      <c r="Q7515" s="2" t="n">
        <f aca="false">Table1[[#This Row],['#days per month]]-P7571</f>
        <v>-0.853260499999997</v>
      </c>
    </row>
    <row r="7516" customFormat="false" ht="15.75" hidden="true" customHeight="false" outlineLevel="0" collapsed="false">
      <c r="A7516" s="0" t="s">
        <v>645</v>
      </c>
      <c r="B7516" s="0" t="s">
        <v>646</v>
      </c>
      <c r="C7516" s="0" t="s">
        <v>7701</v>
      </c>
      <c r="D7516" s="0" t="n">
        <v>1212</v>
      </c>
      <c r="E7516" s="0" t="n">
        <v>30.475827</v>
      </c>
      <c r="F7516" s="0" t="n">
        <v>-104.778571</v>
      </c>
      <c r="G7516" s="0" t="n">
        <v>0.000355535277199999</v>
      </c>
      <c r="H7516" s="0" t="n">
        <v>1878.83</v>
      </c>
      <c r="I7516" s="0" t="n">
        <v>1.6015</v>
      </c>
      <c r="J7516" s="0" t="n">
        <v>2.83912</v>
      </c>
      <c r="K7516" s="0" t="n">
        <v>317</v>
      </c>
      <c r="L7516" s="0" t="s">
        <v>20</v>
      </c>
      <c r="M7516" s="0" t="n">
        <f aca="false">35.3*G7516</f>
        <v>0.01255039528516</v>
      </c>
      <c r="N7516" s="0" t="n">
        <f aca="false">M7516*1000/365</f>
        <v>0.0343846446168766</v>
      </c>
      <c r="O7516" s="0" t="n">
        <f aca="false">Table1[[#This Row],[Detection frequency 2021]]/100*365</f>
        <v>10.362788</v>
      </c>
      <c r="P7516" s="0" t="n">
        <f aca="false">Table1[[#This Row],[Flared days/year]]/12</f>
        <v>0.863565666666667</v>
      </c>
      <c r="Q7516" s="2" t="n">
        <f aca="false">Table1[[#This Row],['#days per month]]-P7572</f>
        <v>0.379222833333333</v>
      </c>
    </row>
    <row r="7517" customFormat="false" ht="15.75" hidden="true" customHeight="false" outlineLevel="0" collapsed="false">
      <c r="A7517" s="0" t="s">
        <v>645</v>
      </c>
      <c r="B7517" s="0" t="s">
        <v>646</v>
      </c>
      <c r="C7517" s="0" t="s">
        <v>7702</v>
      </c>
      <c r="D7517" s="0" t="n">
        <v>1214</v>
      </c>
      <c r="E7517" s="0" t="n">
        <v>39.74511</v>
      </c>
      <c r="F7517" s="0" t="n">
        <v>-104.680966</v>
      </c>
      <c r="G7517" s="0" t="n">
        <v>0.0003549129936</v>
      </c>
      <c r="H7517" s="0" t="n">
        <v>1267.68</v>
      </c>
      <c r="I7517" s="0" t="n">
        <v>1.6015</v>
      </c>
      <c r="J7517" s="0" t="n">
        <v>1.15942</v>
      </c>
      <c r="K7517" s="0" t="n">
        <v>345</v>
      </c>
      <c r="L7517" s="0" t="s">
        <v>20</v>
      </c>
      <c r="M7517" s="0" t="n">
        <f aca="false">35.3*G7517</f>
        <v>0.01252842867408</v>
      </c>
      <c r="N7517" s="0" t="n">
        <f aca="false">M7517*1000/365</f>
        <v>0.0343244621207671</v>
      </c>
      <c r="O7517" s="0" t="n">
        <f aca="false">Table1[[#This Row],[Detection frequency 2021]]/100*365</f>
        <v>4.231883</v>
      </c>
      <c r="P7517" s="0" t="n">
        <f aca="false">Table1[[#This Row],[Flared days/year]]/12</f>
        <v>0.352656916666667</v>
      </c>
      <c r="Q7517" s="2" t="n">
        <f aca="false">Table1[[#This Row],['#days per month]]-P7573</f>
        <v>-0.38027525</v>
      </c>
    </row>
    <row r="7518" customFormat="false" ht="15.75" hidden="true" customHeight="false" outlineLevel="0" collapsed="false">
      <c r="A7518" s="0" t="s">
        <v>645</v>
      </c>
      <c r="B7518" s="0" t="s">
        <v>646</v>
      </c>
      <c r="C7518" s="0" t="s">
        <v>7703</v>
      </c>
      <c r="D7518" s="0" t="n">
        <v>2194</v>
      </c>
      <c r="E7518" s="0" t="n">
        <v>32.029098</v>
      </c>
      <c r="F7518" s="0" t="n">
        <v>-102.679638</v>
      </c>
      <c r="G7518" s="0" t="n">
        <v>0.000354819064</v>
      </c>
      <c r="H7518" s="0" t="n">
        <v>1843.36</v>
      </c>
      <c r="I7518" s="0" t="n">
        <v>1.6015</v>
      </c>
      <c r="J7518" s="0" t="n">
        <v>3.72493</v>
      </c>
      <c r="K7518" s="0" t="n">
        <v>349</v>
      </c>
      <c r="L7518" s="0" t="s">
        <v>20</v>
      </c>
      <c r="M7518" s="0" t="n">
        <f aca="false">35.3*G7518</f>
        <v>0.0125251129592</v>
      </c>
      <c r="N7518" s="0" t="n">
        <f aca="false">M7518*1000/365</f>
        <v>0.034315377970411</v>
      </c>
      <c r="O7518" s="0" t="n">
        <f aca="false">Table1[[#This Row],[Detection frequency 2021]]/100*365</f>
        <v>13.5959945</v>
      </c>
      <c r="P7518" s="0" t="n">
        <f aca="false">Table1[[#This Row],[Flared days/year]]/12</f>
        <v>1.13299954166667</v>
      </c>
      <c r="Q7518" s="2" t="n">
        <f aca="false">Table1[[#This Row],['#days per month]]-P7574</f>
        <v>0.377306583333333</v>
      </c>
    </row>
    <row r="7519" customFormat="false" ht="15.75" hidden="true" customHeight="false" outlineLevel="0" collapsed="false">
      <c r="A7519" s="0" t="s">
        <v>24</v>
      </c>
      <c r="B7519" s="0" t="s">
        <v>25</v>
      </c>
      <c r="C7519" s="0" t="s">
        <v>7704</v>
      </c>
      <c r="D7519" s="0" t="n">
        <v>8809</v>
      </c>
      <c r="E7519" s="0" t="n">
        <v>59.043076</v>
      </c>
      <c r="F7519" s="0" t="n">
        <v>71.8829</v>
      </c>
      <c r="G7519" s="0" t="n">
        <v>0.000354816128699999</v>
      </c>
      <c r="H7519" s="0" t="n">
        <v>1718.67</v>
      </c>
      <c r="I7519" s="0" t="n">
        <v>1.6015</v>
      </c>
      <c r="J7519" s="0" t="n">
        <v>4.81481</v>
      </c>
      <c r="K7519" s="0" t="n">
        <v>270</v>
      </c>
      <c r="L7519" s="0" t="s">
        <v>20</v>
      </c>
      <c r="M7519" s="0" t="n">
        <f aca="false">35.3*G7519</f>
        <v>0.01252500934311</v>
      </c>
      <c r="N7519" s="0" t="n">
        <f aca="false">M7519*1000/365</f>
        <v>0.0343150940907122</v>
      </c>
      <c r="O7519" s="0" t="n">
        <f aca="false">Table1[[#This Row],[Detection frequency 2021]]/100*365</f>
        <v>17.5740565</v>
      </c>
      <c r="P7519" s="0" t="n">
        <f aca="false">Table1[[#This Row],[Flared days/year]]/12</f>
        <v>1.46450470833333</v>
      </c>
      <c r="Q7519" s="2" t="n">
        <f aca="false">Table1[[#This Row],['#days per month]]-P7575</f>
        <v>1.00711104166667</v>
      </c>
    </row>
    <row r="7520" customFormat="false" ht="15.75" hidden="true" customHeight="false" outlineLevel="0" collapsed="false">
      <c r="A7520" s="0" t="s">
        <v>645</v>
      </c>
      <c r="B7520" s="0" t="s">
        <v>646</v>
      </c>
      <c r="C7520" s="0" t="s">
        <v>7705</v>
      </c>
      <c r="D7520" s="0" t="n">
        <v>3164</v>
      </c>
      <c r="E7520" s="0" t="n">
        <v>29.023984</v>
      </c>
      <c r="F7520" s="0" t="n">
        <v>-98.002045</v>
      </c>
      <c r="G7520" s="0" t="n">
        <v>0.000354173298</v>
      </c>
      <c r="H7520" s="0" t="n">
        <v>1914.62</v>
      </c>
      <c r="I7520" s="0" t="n">
        <v>1.6015</v>
      </c>
      <c r="J7520" s="0" t="n">
        <v>2.53968</v>
      </c>
      <c r="K7520" s="0" t="n">
        <v>315</v>
      </c>
      <c r="L7520" s="0" t="s">
        <v>20</v>
      </c>
      <c r="M7520" s="0" t="n">
        <f aca="false">35.3*G7520</f>
        <v>0.0125023174194</v>
      </c>
      <c r="N7520" s="0" t="n">
        <f aca="false">M7520*1000/365</f>
        <v>0.0342529244367123</v>
      </c>
      <c r="O7520" s="0" t="n">
        <f aca="false">Table1[[#This Row],[Detection frequency 2021]]/100*365</f>
        <v>9.269832</v>
      </c>
      <c r="P7520" s="0" t="n">
        <f aca="false">Table1[[#This Row],[Flared days/year]]/12</f>
        <v>0.772486</v>
      </c>
      <c r="Q7520" s="2" t="n">
        <f aca="false">Table1[[#This Row],['#days per month]]-P7576</f>
        <v>0.129234333333334</v>
      </c>
    </row>
    <row r="7521" customFormat="false" ht="15.75" hidden="true" customHeight="false" outlineLevel="0" collapsed="false">
      <c r="A7521" s="0" t="s">
        <v>645</v>
      </c>
      <c r="B7521" s="0" t="s">
        <v>646</v>
      </c>
      <c r="C7521" s="0" t="s">
        <v>7706</v>
      </c>
      <c r="D7521" s="0" t="n">
        <v>2970</v>
      </c>
      <c r="E7521" s="0" t="n">
        <v>28.621628</v>
      </c>
      <c r="F7521" s="0" t="n">
        <v>-99.028756</v>
      </c>
      <c r="G7521" s="0" t="n">
        <v>0.0003538973798</v>
      </c>
      <c r="H7521" s="0" t="n">
        <v>1880.48</v>
      </c>
      <c r="I7521" s="0" t="n">
        <v>1.6015</v>
      </c>
      <c r="J7521" s="0" t="n">
        <v>3.79746999999999</v>
      </c>
      <c r="K7521" s="0" t="n">
        <v>316</v>
      </c>
      <c r="L7521" s="0" t="s">
        <v>20</v>
      </c>
      <c r="M7521" s="0" t="n">
        <f aca="false">35.3*G7521</f>
        <v>0.01249257750694</v>
      </c>
      <c r="N7521" s="0" t="n">
        <f aca="false">M7521*1000/365</f>
        <v>0.0342262397450411</v>
      </c>
      <c r="O7521" s="0" t="n">
        <f aca="false">Table1[[#This Row],[Detection frequency 2021]]/100*365</f>
        <v>13.8607655</v>
      </c>
      <c r="P7521" s="0" t="n">
        <f aca="false">Table1[[#This Row],[Flared days/year]]/12</f>
        <v>1.15506379166666</v>
      </c>
      <c r="Q7521" s="2" t="n">
        <f aca="false">Table1[[#This Row],['#days per month]]-P7577</f>
        <v>0.593526499999997</v>
      </c>
    </row>
    <row r="7522" customFormat="false" ht="15.75" hidden="true" customHeight="false" outlineLevel="0" collapsed="false">
      <c r="A7522" s="0" t="s">
        <v>645</v>
      </c>
      <c r="B7522" s="0" t="s">
        <v>646</v>
      </c>
      <c r="C7522" s="0" t="s">
        <v>7707</v>
      </c>
      <c r="D7522" s="0" t="n">
        <v>2210</v>
      </c>
      <c r="E7522" s="0" t="n">
        <v>32.023057</v>
      </c>
      <c r="F7522" s="0" t="n">
        <v>-102.645685</v>
      </c>
      <c r="G7522" s="0" t="n">
        <v>0.0003538973798</v>
      </c>
      <c r="H7522" s="0" t="n">
        <v>1872.1</v>
      </c>
      <c r="I7522" s="0" t="n">
        <v>1.6015</v>
      </c>
      <c r="J7522" s="0" t="n">
        <v>2.84899999999999</v>
      </c>
      <c r="K7522" s="0" t="n">
        <v>351</v>
      </c>
      <c r="L7522" s="0" t="s">
        <v>20</v>
      </c>
      <c r="M7522" s="0" t="n">
        <f aca="false">35.3*G7522</f>
        <v>0.01249257750694</v>
      </c>
      <c r="N7522" s="0" t="n">
        <f aca="false">M7522*1000/365</f>
        <v>0.0342262397450411</v>
      </c>
      <c r="O7522" s="0" t="n">
        <f aca="false">Table1[[#This Row],[Detection frequency 2021]]/100*365</f>
        <v>10.39885</v>
      </c>
      <c r="P7522" s="0" t="n">
        <f aca="false">Table1[[#This Row],[Flared days/year]]/12</f>
        <v>0.86657083333333</v>
      </c>
      <c r="Q7522" s="2" t="n">
        <f aca="false">Table1[[#This Row],['#days per month]]-P7578</f>
        <v>0.230683041666664</v>
      </c>
    </row>
    <row r="7523" customFormat="false" ht="15.75" hidden="true" customHeight="false" outlineLevel="0" collapsed="false">
      <c r="A7523" s="0" t="s">
        <v>645</v>
      </c>
      <c r="B7523" s="0" t="s">
        <v>646</v>
      </c>
      <c r="C7523" s="0" t="s">
        <v>7708</v>
      </c>
      <c r="D7523" s="0" t="n">
        <v>2700</v>
      </c>
      <c r="E7523" s="0" t="n">
        <v>32.36261</v>
      </c>
      <c r="F7523" s="0" t="n">
        <v>-101.429245</v>
      </c>
      <c r="G7523" s="0" t="n">
        <v>0.0003536654911</v>
      </c>
      <c r="H7523" s="0" t="n">
        <v>1885.73</v>
      </c>
      <c r="I7523" s="0" t="n">
        <v>1.6015</v>
      </c>
      <c r="J7523" s="0" t="n">
        <v>0.869564999999999</v>
      </c>
      <c r="K7523" s="0" t="n">
        <v>345</v>
      </c>
      <c r="L7523" s="0" t="s">
        <v>20</v>
      </c>
      <c r="M7523" s="0" t="n">
        <f aca="false">35.3*G7523</f>
        <v>0.01248439183583</v>
      </c>
      <c r="N7523" s="0" t="n">
        <f aca="false">M7523*1000/365</f>
        <v>0.0342038132488493</v>
      </c>
      <c r="O7523" s="0" t="n">
        <f aca="false">Table1[[#This Row],[Detection frequency 2021]]/100*365</f>
        <v>3.17391225</v>
      </c>
      <c r="P7523" s="0" t="n">
        <f aca="false">Table1[[#This Row],[Flared days/year]]/12</f>
        <v>0.2644926875</v>
      </c>
      <c r="Q7523" s="2" t="n">
        <f aca="false">Table1[[#This Row],['#days per month]]-P7579</f>
        <v>-0.4597129375</v>
      </c>
    </row>
    <row r="7524" customFormat="false" ht="15.75" hidden="true" customHeight="false" outlineLevel="0" collapsed="false">
      <c r="A7524" s="0" t="s">
        <v>161</v>
      </c>
      <c r="B7524" s="0" t="s">
        <v>162</v>
      </c>
      <c r="C7524" s="0" t="s">
        <v>7709</v>
      </c>
      <c r="D7524" s="0" t="n">
        <v>11072</v>
      </c>
      <c r="E7524" s="0" t="n">
        <v>36.415211</v>
      </c>
      <c r="F7524" s="0" t="n">
        <v>109.308656</v>
      </c>
      <c r="G7524" s="0" t="n">
        <v>0.0003535157908</v>
      </c>
      <c r="H7524" s="0" t="n">
        <v>1760</v>
      </c>
      <c r="I7524" s="0" t="n">
        <v>1.6015</v>
      </c>
      <c r="J7524" s="0" t="n">
        <v>1.13208</v>
      </c>
      <c r="K7524" s="0" t="n">
        <v>265</v>
      </c>
      <c r="L7524" s="0" t="s">
        <v>20</v>
      </c>
      <c r="M7524" s="0" t="n">
        <f aca="false">35.3*G7524</f>
        <v>0.01247910741524</v>
      </c>
      <c r="N7524" s="0" t="n">
        <f aca="false">M7524*1000/365</f>
        <v>0.0341893353842192</v>
      </c>
      <c r="O7524" s="0" t="n">
        <f aca="false">Table1[[#This Row],[Detection frequency 2021]]/100*365</f>
        <v>4.132092</v>
      </c>
      <c r="P7524" s="0" t="n">
        <f aca="false">Table1[[#This Row],[Flared days/year]]/12</f>
        <v>0.344341</v>
      </c>
      <c r="Q7524" s="2" t="n">
        <f aca="false">Table1[[#This Row],['#days per month]]-P7580</f>
        <v>-0.00729695833333338</v>
      </c>
    </row>
    <row r="7525" customFormat="false" ht="15.75" hidden="true" customHeight="false" outlineLevel="0" collapsed="false">
      <c r="A7525" s="0" t="s">
        <v>24</v>
      </c>
      <c r="B7525" s="0" t="s">
        <v>25</v>
      </c>
      <c r="C7525" s="0" t="s">
        <v>7710</v>
      </c>
      <c r="D7525" s="0" t="n">
        <v>6608</v>
      </c>
      <c r="E7525" s="0" t="n">
        <v>45.505006</v>
      </c>
      <c r="F7525" s="0" t="n">
        <v>37.890968</v>
      </c>
      <c r="G7525" s="0" t="n">
        <v>0.0003530255957</v>
      </c>
      <c r="H7525" s="0" t="n">
        <v>1823.19</v>
      </c>
      <c r="I7525" s="0" t="n">
        <v>1.6015</v>
      </c>
      <c r="J7525" s="0" t="n">
        <v>2.77778</v>
      </c>
      <c r="K7525" s="0" t="n">
        <v>288</v>
      </c>
      <c r="L7525" s="0" t="s">
        <v>20</v>
      </c>
      <c r="M7525" s="0" t="n">
        <f aca="false">35.3*G7525</f>
        <v>0.01246180352821</v>
      </c>
      <c r="N7525" s="0" t="n">
        <f aca="false">M7525*1000/365</f>
        <v>0.0341419274745479</v>
      </c>
      <c r="O7525" s="0" t="n">
        <f aca="false">Table1[[#This Row],[Detection frequency 2021]]/100*365</f>
        <v>10.138897</v>
      </c>
      <c r="P7525" s="0" t="n">
        <f aca="false">Table1[[#This Row],[Flared days/year]]/12</f>
        <v>0.844908083333333</v>
      </c>
      <c r="Q7525" s="2" t="n">
        <f aca="false">Table1[[#This Row],['#days per month]]-P7581</f>
        <v>0.526409083333333</v>
      </c>
    </row>
    <row r="7526" customFormat="false" ht="15.75" hidden="true" customHeight="false" outlineLevel="0" collapsed="false">
      <c r="A7526" s="0" t="s">
        <v>645</v>
      </c>
      <c r="B7526" s="0" t="s">
        <v>646</v>
      </c>
      <c r="C7526" s="0" t="s">
        <v>7711</v>
      </c>
      <c r="D7526" s="0" t="n">
        <v>2408</v>
      </c>
      <c r="E7526" s="0" t="n">
        <v>31.720808</v>
      </c>
      <c r="F7526" s="0" t="n">
        <v>-101.984381</v>
      </c>
      <c r="G7526" s="0" t="n">
        <v>0.0003527144539</v>
      </c>
      <c r="H7526" s="0" t="n">
        <v>1919.9</v>
      </c>
      <c r="I7526" s="0" t="n">
        <v>1.6015</v>
      </c>
      <c r="J7526" s="0" t="n">
        <v>1.43265999999999</v>
      </c>
      <c r="K7526" s="0" t="n">
        <v>349</v>
      </c>
      <c r="L7526" s="0" t="s">
        <v>20</v>
      </c>
      <c r="M7526" s="0" t="n">
        <f aca="false">35.3*G7526</f>
        <v>0.01245082022267</v>
      </c>
      <c r="N7526" s="0" t="n">
        <f aca="false">M7526*1000/365</f>
        <v>0.0341118362264931</v>
      </c>
      <c r="O7526" s="0" t="n">
        <f aca="false">Table1[[#This Row],[Detection frequency 2021]]/100*365</f>
        <v>5.22920899999996</v>
      </c>
      <c r="P7526" s="0" t="n">
        <f aca="false">Table1[[#This Row],[Flared days/year]]/12</f>
        <v>0.435767416666664</v>
      </c>
      <c r="Q7526" s="2" t="n">
        <f aca="false">Table1[[#This Row],['#days per month]]-P7582</f>
        <v>-0.21735141666667</v>
      </c>
    </row>
    <row r="7527" customFormat="false" ht="15.75" hidden="true" customHeight="false" outlineLevel="0" collapsed="false">
      <c r="A7527" s="0" t="s">
        <v>24</v>
      </c>
      <c r="B7527" s="0" t="s">
        <v>25</v>
      </c>
      <c r="C7527" s="0" t="s">
        <v>7712</v>
      </c>
      <c r="D7527" s="0" t="n">
        <v>9375</v>
      </c>
      <c r="E7527" s="0" t="n">
        <v>68.504375</v>
      </c>
      <c r="F7527" s="0" t="n">
        <v>79.9625339999999</v>
      </c>
      <c r="G7527" s="0" t="n">
        <v>0.0003517252578</v>
      </c>
      <c r="H7527" s="0" t="n">
        <v>1804.37</v>
      </c>
      <c r="I7527" s="0" t="n">
        <v>1.6015</v>
      </c>
      <c r="J7527" s="0" t="n">
        <v>2.91776999999999</v>
      </c>
      <c r="K7527" s="0" t="n">
        <v>377</v>
      </c>
      <c r="L7527" s="0" t="s">
        <v>20</v>
      </c>
      <c r="M7527" s="0" t="n">
        <f aca="false">35.3*G7527</f>
        <v>0.01241590160034</v>
      </c>
      <c r="N7527" s="0" t="n">
        <f aca="false">M7527*1000/365</f>
        <v>0.0340161687680548</v>
      </c>
      <c r="O7527" s="0" t="n">
        <f aca="false">Table1[[#This Row],[Detection frequency 2021]]/100*365</f>
        <v>10.6498605</v>
      </c>
      <c r="P7527" s="0" t="n">
        <f aca="false">Table1[[#This Row],[Flared days/year]]/12</f>
        <v>0.887488374999997</v>
      </c>
      <c r="Q7527" s="2" t="n">
        <f aca="false">Table1[[#This Row],['#days per month]]-P7583</f>
        <v>0.679154891666664</v>
      </c>
    </row>
    <row r="7528" customFormat="false" ht="15.75" hidden="true" customHeight="false" outlineLevel="0" collapsed="false">
      <c r="A7528" s="0" t="s">
        <v>161</v>
      </c>
      <c r="B7528" s="0" t="s">
        <v>162</v>
      </c>
      <c r="C7528" s="0" t="s">
        <v>7713</v>
      </c>
      <c r="D7528" s="0" t="n">
        <v>11121</v>
      </c>
      <c r="E7528" s="0" t="n">
        <v>37.903731</v>
      </c>
      <c r="F7528" s="0" t="n">
        <v>110.133687999999</v>
      </c>
      <c r="G7528" s="0" t="n">
        <v>0.000351384763</v>
      </c>
      <c r="H7528" s="0" t="n">
        <v>1583.56</v>
      </c>
      <c r="I7528" s="0" t="n">
        <v>1.6015</v>
      </c>
      <c r="J7528" s="0" t="n">
        <v>1.21212</v>
      </c>
      <c r="K7528" s="0" t="n">
        <v>330</v>
      </c>
      <c r="L7528" s="0" t="s">
        <v>20</v>
      </c>
      <c r="M7528" s="0" t="n">
        <f aca="false">35.3*G7528</f>
        <v>0.0124038821339</v>
      </c>
      <c r="N7528" s="0" t="n">
        <f aca="false">M7528*1000/365</f>
        <v>0.0339832387230137</v>
      </c>
      <c r="O7528" s="0" t="n">
        <f aca="false">Table1[[#This Row],[Detection frequency 2021]]/100*365</f>
        <v>4.424238</v>
      </c>
      <c r="P7528" s="0" t="n">
        <f aca="false">Table1[[#This Row],[Flared days/year]]/12</f>
        <v>0.3686865</v>
      </c>
      <c r="Q7528" s="2" t="n">
        <f aca="false">Table1[[#This Row],['#days per month]]-P7584</f>
        <v>-0.686780958333333</v>
      </c>
    </row>
    <row r="7529" customFormat="false" ht="15.75" hidden="true" customHeight="false" outlineLevel="0" collapsed="false">
      <c r="A7529" s="0" t="s">
        <v>645</v>
      </c>
      <c r="B7529" s="0" t="s">
        <v>646</v>
      </c>
      <c r="C7529" s="0" t="s">
        <v>7714</v>
      </c>
      <c r="D7529" s="0" t="n">
        <v>1401</v>
      </c>
      <c r="E7529" s="0" t="n">
        <v>31.944512</v>
      </c>
      <c r="F7529" s="0" t="n">
        <v>-103.98005</v>
      </c>
      <c r="G7529" s="0" t="n">
        <v>0.0003511998391</v>
      </c>
      <c r="H7529" s="0" t="n">
        <v>1817.71</v>
      </c>
      <c r="I7529" s="0" t="n">
        <v>1.6015</v>
      </c>
      <c r="J7529" s="0" t="n">
        <v>2.03488</v>
      </c>
      <c r="K7529" s="0" t="n">
        <v>344</v>
      </c>
      <c r="L7529" s="0" t="s">
        <v>20</v>
      </c>
      <c r="M7529" s="0" t="n">
        <f aca="false">35.3*G7529</f>
        <v>0.01239735432023</v>
      </c>
      <c r="N7529" s="0" t="n">
        <f aca="false">M7529*1000/365</f>
        <v>0.033965354302</v>
      </c>
      <c r="O7529" s="0" t="n">
        <f aca="false">Table1[[#This Row],[Detection frequency 2021]]/100*365</f>
        <v>7.427312</v>
      </c>
      <c r="P7529" s="0" t="n">
        <f aca="false">Table1[[#This Row],[Flared days/year]]/12</f>
        <v>0.618942666666667</v>
      </c>
      <c r="Q7529" s="2" t="n">
        <f aca="false">Table1[[#This Row],['#days per month]]-P7585</f>
        <v>-0.00728175000000009</v>
      </c>
    </row>
    <row r="7530" customFormat="false" ht="15.75" hidden="true" customHeight="false" outlineLevel="0" collapsed="false">
      <c r="A7530" s="0" t="s">
        <v>645</v>
      </c>
      <c r="B7530" s="0" t="s">
        <v>646</v>
      </c>
      <c r="C7530" s="0" t="s">
        <v>7715</v>
      </c>
      <c r="D7530" s="0" t="n">
        <v>2554</v>
      </c>
      <c r="E7530" s="0" t="n">
        <v>31.342825</v>
      </c>
      <c r="F7530" s="0" t="n">
        <v>-101.730275</v>
      </c>
      <c r="G7530" s="0" t="n">
        <v>0.0003511147154</v>
      </c>
      <c r="H7530" s="0" t="n">
        <v>1858.12</v>
      </c>
      <c r="I7530" s="0" t="n">
        <v>1.6015</v>
      </c>
      <c r="J7530" s="0" t="n">
        <v>0.872093</v>
      </c>
      <c r="K7530" s="0" t="n">
        <v>344</v>
      </c>
      <c r="L7530" s="0" t="s">
        <v>20</v>
      </c>
      <c r="M7530" s="0" t="n">
        <f aca="false">35.3*G7530</f>
        <v>0.01239434945362</v>
      </c>
      <c r="N7530" s="0" t="n">
        <f aca="false">M7530*1000/365</f>
        <v>0.0339571217907397</v>
      </c>
      <c r="O7530" s="0" t="n">
        <f aca="false">Table1[[#This Row],[Detection frequency 2021]]/100*365</f>
        <v>3.18313945</v>
      </c>
      <c r="P7530" s="0" t="n">
        <f aca="false">Table1[[#This Row],[Flared days/year]]/12</f>
        <v>0.265261620833333</v>
      </c>
      <c r="Q7530" s="2" t="n">
        <f aca="false">Table1[[#This Row],['#days per month]]-P7586</f>
        <v>-0.337900879166667</v>
      </c>
    </row>
    <row r="7531" customFormat="false" ht="15.75" hidden="true" customHeight="false" outlineLevel="0" collapsed="false">
      <c r="A7531" s="0" t="s">
        <v>645</v>
      </c>
      <c r="B7531" s="0" t="s">
        <v>646</v>
      </c>
      <c r="C7531" s="0" t="s">
        <v>7716</v>
      </c>
      <c r="D7531" s="0" t="n">
        <v>2925</v>
      </c>
      <c r="E7531" s="0" t="n">
        <v>28.462575</v>
      </c>
      <c r="F7531" s="0" t="n">
        <v>-99.303882</v>
      </c>
      <c r="G7531" s="0" t="n">
        <v>0.0003504484023</v>
      </c>
      <c r="H7531" s="0" t="n">
        <v>1883.08</v>
      </c>
      <c r="I7531" s="0" t="n">
        <v>1.6015</v>
      </c>
      <c r="J7531" s="0" t="n">
        <v>1.5873</v>
      </c>
      <c r="K7531" s="0" t="n">
        <v>315</v>
      </c>
      <c r="L7531" s="0" t="s">
        <v>20</v>
      </c>
      <c r="M7531" s="0" t="n">
        <f aca="false">35.3*G7531</f>
        <v>0.01237082860119</v>
      </c>
      <c r="N7531" s="0" t="n">
        <f aca="false">M7531*1000/365</f>
        <v>0.0338926810991507</v>
      </c>
      <c r="O7531" s="0" t="n">
        <f aca="false">Table1[[#This Row],[Detection frequency 2021]]/100*365</f>
        <v>5.793645</v>
      </c>
      <c r="P7531" s="0" t="n">
        <f aca="false">Table1[[#This Row],[Flared days/year]]/12</f>
        <v>0.48280375</v>
      </c>
      <c r="Q7531" s="2" t="n">
        <f aca="false">Table1[[#This Row],['#days per month]]-P7587</f>
        <v>-0.405274708333333</v>
      </c>
    </row>
    <row r="7532" customFormat="false" ht="15.75" hidden="true" customHeight="false" outlineLevel="0" collapsed="false">
      <c r="A7532" s="0" t="s">
        <v>598</v>
      </c>
      <c r="B7532" s="0" t="s">
        <v>599</v>
      </c>
      <c r="C7532" s="0" t="s">
        <v>7717</v>
      </c>
      <c r="D7532" s="0" t="n">
        <v>237</v>
      </c>
      <c r="E7532" s="0" t="n">
        <v>54.338037</v>
      </c>
      <c r="F7532" s="0" t="n">
        <v>-116.871315</v>
      </c>
      <c r="G7532" s="0" t="n">
        <v>0.000350175419399999</v>
      </c>
      <c r="H7532" s="0" t="n">
        <v>1817</v>
      </c>
      <c r="I7532" s="0" t="n">
        <v>1.6015</v>
      </c>
      <c r="J7532" s="0" t="n">
        <v>2.09205</v>
      </c>
      <c r="K7532" s="0" t="n">
        <v>239</v>
      </c>
      <c r="L7532" s="0" t="s">
        <v>20</v>
      </c>
      <c r="M7532" s="0" t="n">
        <f aca="false">35.3*G7532</f>
        <v>0.01236119230482</v>
      </c>
      <c r="N7532" s="0" t="n">
        <f aca="false">M7532*1000/365</f>
        <v>0.033866280287178</v>
      </c>
      <c r="O7532" s="0" t="n">
        <f aca="false">Table1[[#This Row],[Detection frequency 2021]]/100*365</f>
        <v>7.6359825</v>
      </c>
      <c r="P7532" s="0" t="n">
        <f aca="false">Table1[[#This Row],[Flared days/year]]/12</f>
        <v>0.636331875</v>
      </c>
      <c r="Q7532" s="2" t="n">
        <f aca="false">Table1[[#This Row],['#days per month]]-P7588</f>
        <v>0.266523</v>
      </c>
    </row>
    <row r="7533" customFormat="false" ht="15.75" hidden="true" customHeight="false" outlineLevel="0" collapsed="false">
      <c r="A7533" s="0" t="s">
        <v>161</v>
      </c>
      <c r="B7533" s="0" t="s">
        <v>162</v>
      </c>
      <c r="C7533" s="0" t="s">
        <v>7718</v>
      </c>
      <c r="D7533" s="0" t="n">
        <v>9786</v>
      </c>
      <c r="E7533" s="0" t="n">
        <v>47.491841</v>
      </c>
      <c r="F7533" s="0" t="n">
        <v>85.892464</v>
      </c>
      <c r="G7533" s="0" t="n">
        <v>0.0003501490017</v>
      </c>
      <c r="H7533" s="0" t="n">
        <v>1762.21</v>
      </c>
      <c r="I7533" s="0" t="n">
        <v>1.6015</v>
      </c>
      <c r="J7533" s="0" t="n">
        <v>2.13904</v>
      </c>
      <c r="K7533" s="0" t="n">
        <v>374</v>
      </c>
      <c r="L7533" s="0" t="s">
        <v>20</v>
      </c>
      <c r="M7533" s="0" t="n">
        <f aca="false">35.3*G7533</f>
        <v>0.01236025976001</v>
      </c>
      <c r="N7533" s="0" t="n">
        <f aca="false">M7533*1000/365</f>
        <v>0.0338637253698904</v>
      </c>
      <c r="O7533" s="0" t="n">
        <f aca="false">Table1[[#This Row],[Detection frequency 2021]]/100*365</f>
        <v>7.807496</v>
      </c>
      <c r="P7533" s="0" t="n">
        <f aca="false">Table1[[#This Row],[Flared days/year]]/12</f>
        <v>0.650624666666667</v>
      </c>
      <c r="Q7533" s="2" t="n">
        <f aca="false">Table1[[#This Row],['#days per month]]-P7589</f>
        <v>0.0112359166666667</v>
      </c>
    </row>
    <row r="7534" customFormat="false" ht="15.75" hidden="true" customHeight="false" outlineLevel="0" collapsed="false">
      <c r="A7534" s="0" t="s">
        <v>645</v>
      </c>
      <c r="B7534" s="0" t="s">
        <v>646</v>
      </c>
      <c r="C7534" s="0" t="s">
        <v>7719</v>
      </c>
      <c r="D7534" s="0" t="n">
        <v>1260</v>
      </c>
      <c r="E7534" s="0" t="n">
        <v>31.734978</v>
      </c>
      <c r="F7534" s="0" t="n">
        <v>-104.193547999999</v>
      </c>
      <c r="G7534" s="0" t="n">
        <v>0.0003500756192</v>
      </c>
      <c r="H7534" s="0" t="n">
        <v>1960.62</v>
      </c>
      <c r="I7534" s="0" t="n">
        <v>1.29051</v>
      </c>
      <c r="J7534" s="0" t="n">
        <v>2.4024</v>
      </c>
      <c r="K7534" s="0" t="n">
        <v>333</v>
      </c>
      <c r="L7534" s="0" t="s">
        <v>20</v>
      </c>
      <c r="M7534" s="0" t="n">
        <f aca="false">35.3*G7534</f>
        <v>0.01235766935776</v>
      </c>
      <c r="N7534" s="0" t="n">
        <f aca="false">M7534*1000/365</f>
        <v>0.0338566283774247</v>
      </c>
      <c r="O7534" s="0" t="n">
        <f aca="false">Table1[[#This Row],[Detection frequency 2021]]/100*365</f>
        <v>8.76876</v>
      </c>
      <c r="P7534" s="0" t="n">
        <f aca="false">Table1[[#This Row],[Flared days/year]]/12</f>
        <v>0.73073</v>
      </c>
      <c r="Q7534" s="2" t="n">
        <f aca="false">Table1[[#This Row],['#days per month]]-P7590</f>
        <v>0.267061375</v>
      </c>
    </row>
    <row r="7535" customFormat="false" ht="15.75" hidden="true" customHeight="false" outlineLevel="0" collapsed="false">
      <c r="A7535" s="0" t="s">
        <v>24</v>
      </c>
      <c r="B7535" s="0" t="s">
        <v>25</v>
      </c>
      <c r="C7535" s="0" t="s">
        <v>7720</v>
      </c>
      <c r="D7535" s="0" t="n">
        <v>6772</v>
      </c>
      <c r="E7535" s="0" t="n">
        <v>53.3985689999999</v>
      </c>
      <c r="F7535" s="0" t="n">
        <v>50.755835</v>
      </c>
      <c r="G7535" s="0" t="n">
        <v>0.0003499640778</v>
      </c>
      <c r="H7535" s="0" t="n">
        <v>1661.43</v>
      </c>
      <c r="I7535" s="0" t="n">
        <v>1.6015</v>
      </c>
      <c r="J7535" s="0" t="n">
        <v>1.26984</v>
      </c>
      <c r="K7535" s="0" t="n">
        <v>315</v>
      </c>
      <c r="L7535" s="0" t="s">
        <v>20</v>
      </c>
      <c r="M7535" s="0" t="n">
        <f aca="false">35.3*G7535</f>
        <v>0.01235373194634</v>
      </c>
      <c r="N7535" s="0" t="n">
        <f aca="false">M7535*1000/365</f>
        <v>0.0338458409488767</v>
      </c>
      <c r="O7535" s="0" t="n">
        <f aca="false">Table1[[#This Row],[Detection frequency 2021]]/100*365</f>
        <v>4.634916</v>
      </c>
      <c r="P7535" s="0" t="n">
        <f aca="false">Table1[[#This Row],[Flared days/year]]/12</f>
        <v>0.386243</v>
      </c>
      <c r="Q7535" s="2" t="n">
        <f aca="false">Table1[[#This Row],['#days per month]]-P7591</f>
        <v>-0.48962925</v>
      </c>
    </row>
    <row r="7536" customFormat="false" ht="15.75" hidden="true" customHeight="false" outlineLevel="0" collapsed="false">
      <c r="A7536" s="0" t="s">
        <v>161</v>
      </c>
      <c r="B7536" s="0" t="s">
        <v>162</v>
      </c>
      <c r="C7536" s="0" t="s">
        <v>7721</v>
      </c>
      <c r="D7536" s="0" t="n">
        <v>10926</v>
      </c>
      <c r="E7536" s="0" t="n">
        <v>36.761871</v>
      </c>
      <c r="F7536" s="0" t="n">
        <v>107.392953</v>
      </c>
      <c r="G7536" s="0" t="n">
        <v>0.0003496382595</v>
      </c>
      <c r="H7536" s="0" t="n">
        <v>1895.86</v>
      </c>
      <c r="I7536" s="0" t="n">
        <v>1.71809</v>
      </c>
      <c r="J7536" s="0" t="n">
        <v>2.5641</v>
      </c>
      <c r="K7536" s="0" t="n">
        <v>312</v>
      </c>
      <c r="L7536" s="0" t="s">
        <v>20</v>
      </c>
      <c r="M7536" s="0" t="n">
        <f aca="false">35.3*G7536</f>
        <v>0.01234223056035</v>
      </c>
      <c r="N7536" s="0" t="n">
        <f aca="false">M7536*1000/365</f>
        <v>0.0338143303023288</v>
      </c>
      <c r="O7536" s="0" t="n">
        <f aca="false">Table1[[#This Row],[Detection frequency 2021]]/100*365</f>
        <v>9.358965</v>
      </c>
      <c r="P7536" s="0" t="n">
        <f aca="false">Table1[[#This Row],[Flared days/year]]/12</f>
        <v>0.77991375</v>
      </c>
      <c r="Q7536" s="2" t="n">
        <f aca="false">Table1[[#This Row],['#days per month]]-P7592</f>
        <v>0.00987020833333341</v>
      </c>
    </row>
    <row r="7537" customFormat="false" ht="15.75" hidden="true" customHeight="false" outlineLevel="0" collapsed="false">
      <c r="A7537" s="0" t="s">
        <v>645</v>
      </c>
      <c r="B7537" s="0" t="s">
        <v>646</v>
      </c>
      <c r="C7537" s="0" t="s">
        <v>7722</v>
      </c>
      <c r="D7537" s="0" t="n">
        <v>2861</v>
      </c>
      <c r="E7537" s="0" t="n">
        <v>28.641011</v>
      </c>
      <c r="F7537" s="0" t="n">
        <v>-99.637816</v>
      </c>
      <c r="G7537" s="0" t="n">
        <v>0.0003490981643</v>
      </c>
      <c r="H7537" s="0" t="n">
        <v>1938.86</v>
      </c>
      <c r="I7537" s="0" t="n">
        <v>1.6015</v>
      </c>
      <c r="J7537" s="0" t="n">
        <v>2.78638</v>
      </c>
      <c r="K7537" s="0" t="n">
        <v>323</v>
      </c>
      <c r="L7537" s="0" t="s">
        <v>20</v>
      </c>
      <c r="M7537" s="0" t="n">
        <f aca="false">35.3*G7537</f>
        <v>0.01232316519979</v>
      </c>
      <c r="N7537" s="0" t="n">
        <f aca="false">M7537*1000/365</f>
        <v>0.0337620964377808</v>
      </c>
      <c r="O7537" s="0" t="n">
        <f aca="false">Table1[[#This Row],[Detection frequency 2021]]/100*365</f>
        <v>10.170287</v>
      </c>
      <c r="P7537" s="0" t="n">
        <f aca="false">Table1[[#This Row],[Flared days/year]]/12</f>
        <v>0.847523916666666</v>
      </c>
      <c r="Q7537" s="2" t="n">
        <f aca="false">Table1[[#This Row],['#days per month]]-P7593</f>
        <v>-0.02429075</v>
      </c>
    </row>
    <row r="7538" customFormat="false" ht="15.75" hidden="true" customHeight="false" outlineLevel="0" collapsed="false">
      <c r="A7538" s="0" t="s">
        <v>645</v>
      </c>
      <c r="B7538" s="0" t="s">
        <v>646</v>
      </c>
      <c r="C7538" s="0" t="s">
        <v>7723</v>
      </c>
      <c r="D7538" s="0" t="n">
        <v>2363</v>
      </c>
      <c r="E7538" s="0" t="n">
        <v>31.534552</v>
      </c>
      <c r="F7538" s="0" t="n">
        <v>-102.056686</v>
      </c>
      <c r="G7538" s="0" t="n">
        <v>0.000348989558199999</v>
      </c>
      <c r="H7538" s="0" t="n">
        <v>1910.48</v>
      </c>
      <c r="I7538" s="0" t="n">
        <v>1.6015</v>
      </c>
      <c r="J7538" s="0" t="n">
        <v>1.983</v>
      </c>
      <c r="K7538" s="0" t="n">
        <v>353</v>
      </c>
      <c r="L7538" s="0" t="s">
        <v>20</v>
      </c>
      <c r="M7538" s="0" t="n">
        <f aca="false">35.3*G7538</f>
        <v>0.01231933140446</v>
      </c>
      <c r="N7538" s="0" t="n">
        <f aca="false">M7538*1000/365</f>
        <v>0.0337515928889314</v>
      </c>
      <c r="O7538" s="0" t="n">
        <f aca="false">Table1[[#This Row],[Detection frequency 2021]]/100*365</f>
        <v>7.23795</v>
      </c>
      <c r="P7538" s="0" t="n">
        <f aca="false">Table1[[#This Row],[Flared days/year]]/12</f>
        <v>0.6031625</v>
      </c>
      <c r="Q7538" s="2" t="n">
        <f aca="false">Table1[[#This Row],['#days per month]]-P7594</f>
        <v>-0.226382125</v>
      </c>
    </row>
    <row r="7539" customFormat="false" ht="15.75" hidden="true" customHeight="false" outlineLevel="0" collapsed="false">
      <c r="A7539" s="0" t="s">
        <v>24</v>
      </c>
      <c r="B7539" s="0" t="s">
        <v>25</v>
      </c>
      <c r="C7539" s="0" t="s">
        <v>7724</v>
      </c>
      <c r="D7539" s="0" t="n">
        <v>9226</v>
      </c>
      <c r="E7539" s="0" t="n">
        <v>66.398212</v>
      </c>
      <c r="F7539" s="0" t="n">
        <v>77.303314</v>
      </c>
      <c r="G7539" s="0" t="n">
        <v>0.000348135385899999</v>
      </c>
      <c r="H7539" s="0" t="n">
        <v>1498.73</v>
      </c>
      <c r="I7539" s="0" t="n">
        <v>1.6015</v>
      </c>
      <c r="J7539" s="0" t="n">
        <v>0.289855</v>
      </c>
      <c r="K7539" s="0" t="n">
        <v>345</v>
      </c>
      <c r="L7539" s="0" t="s">
        <v>218</v>
      </c>
      <c r="M7539" s="0" t="n">
        <f aca="false">35.3*G7539</f>
        <v>0.01228917912227</v>
      </c>
      <c r="N7539" s="0" t="n">
        <f aca="false">M7539*1000/365</f>
        <v>0.03366898389663</v>
      </c>
      <c r="O7539" s="0" t="n">
        <f aca="false">Table1[[#This Row],[Detection frequency 2021]]/100*365</f>
        <v>1.05797075</v>
      </c>
      <c r="P7539" s="0" t="n">
        <f aca="false">Table1[[#This Row],[Flared days/year]]/12</f>
        <v>0.0881642291666667</v>
      </c>
      <c r="Q7539" s="2" t="n">
        <f aca="false">Table1[[#This Row],['#days per month]]-P7595</f>
        <v>-0.2286770625</v>
      </c>
    </row>
    <row r="7540" customFormat="false" ht="15.75" hidden="true" customHeight="false" outlineLevel="0" collapsed="false">
      <c r="A7540" s="0" t="s">
        <v>645</v>
      </c>
      <c r="B7540" s="0" t="s">
        <v>646</v>
      </c>
      <c r="C7540" s="0" t="s">
        <v>7725</v>
      </c>
      <c r="D7540" s="0" t="n">
        <v>1051</v>
      </c>
      <c r="E7540" s="0" t="n">
        <v>47.603384</v>
      </c>
      <c r="F7540" s="0" t="n">
        <v>-102.486792</v>
      </c>
      <c r="G7540" s="0" t="n">
        <v>0.0003481060329</v>
      </c>
      <c r="H7540" s="0" t="n">
        <v>1930.86</v>
      </c>
      <c r="I7540" s="0" t="n">
        <v>3.84524</v>
      </c>
      <c r="J7540" s="0" t="n">
        <v>2.41692</v>
      </c>
      <c r="K7540" s="0" t="n">
        <v>331</v>
      </c>
      <c r="L7540" s="0" t="s">
        <v>20</v>
      </c>
      <c r="M7540" s="0" t="n">
        <f aca="false">35.3*G7540</f>
        <v>0.01228814296137</v>
      </c>
      <c r="N7540" s="0" t="n">
        <f aca="false">M7540*1000/365</f>
        <v>0.0336661450996438</v>
      </c>
      <c r="O7540" s="0" t="n">
        <f aca="false">Table1[[#This Row],[Detection frequency 2021]]/100*365</f>
        <v>8.821758</v>
      </c>
      <c r="P7540" s="0" t="n">
        <f aca="false">Table1[[#This Row],[Flared days/year]]/12</f>
        <v>0.7351465</v>
      </c>
      <c r="Q7540" s="2" t="n">
        <f aca="false">Table1[[#This Row],['#days per month]]-P7596</f>
        <v>0.281165583333336</v>
      </c>
    </row>
    <row r="7541" customFormat="false" ht="15.75" hidden="true" customHeight="false" outlineLevel="0" collapsed="false">
      <c r="A7541" s="0" t="s">
        <v>645</v>
      </c>
      <c r="B7541" s="0" t="s">
        <v>646</v>
      </c>
      <c r="C7541" s="0" t="s">
        <v>7726</v>
      </c>
      <c r="D7541" s="0" t="n">
        <v>3311</v>
      </c>
      <c r="E7541" s="0" t="n">
        <v>29.0285869999999</v>
      </c>
      <c r="F7541" s="0" t="n">
        <v>-97.561388</v>
      </c>
      <c r="G7541" s="0" t="n">
        <v>0.00034783305</v>
      </c>
      <c r="H7541" s="0" t="n">
        <v>2036.44</v>
      </c>
      <c r="I7541" s="0" t="n">
        <v>1.6015</v>
      </c>
      <c r="J7541" s="0" t="n">
        <v>1.60772</v>
      </c>
      <c r="K7541" s="0" t="n">
        <v>311</v>
      </c>
      <c r="L7541" s="0" t="s">
        <v>20</v>
      </c>
      <c r="M7541" s="0" t="n">
        <f aca="false">35.3*G7541</f>
        <v>0.012278506665</v>
      </c>
      <c r="N7541" s="0" t="n">
        <f aca="false">M7541*1000/365</f>
        <v>0.0336397442876712</v>
      </c>
      <c r="O7541" s="0" t="n">
        <f aca="false">Table1[[#This Row],[Detection frequency 2021]]/100*365</f>
        <v>5.868178</v>
      </c>
      <c r="P7541" s="0" t="n">
        <f aca="false">Table1[[#This Row],[Flared days/year]]/12</f>
        <v>0.489014833333333</v>
      </c>
      <c r="Q7541" s="2" t="n">
        <f aca="false">Table1[[#This Row],['#days per month]]-P7597</f>
        <v>0.316682516666667</v>
      </c>
    </row>
    <row r="7542" customFormat="false" ht="15.75" hidden="true" customHeight="false" outlineLevel="0" collapsed="false">
      <c r="A7542" s="0" t="s">
        <v>645</v>
      </c>
      <c r="B7542" s="0" t="s">
        <v>646</v>
      </c>
      <c r="C7542" s="0" t="s">
        <v>7727</v>
      </c>
      <c r="D7542" s="0" t="n">
        <v>2506</v>
      </c>
      <c r="E7542" s="0" t="n">
        <v>32.3533229999999</v>
      </c>
      <c r="F7542" s="0" t="n">
        <v>-101.803883</v>
      </c>
      <c r="G7542" s="0" t="n">
        <v>0.000347557131799999</v>
      </c>
      <c r="H7542" s="0" t="n">
        <v>1846.17</v>
      </c>
      <c r="I7542" s="0" t="n">
        <v>1.6015</v>
      </c>
      <c r="J7542" s="0" t="n">
        <v>2.91545</v>
      </c>
      <c r="K7542" s="0" t="n">
        <v>343</v>
      </c>
      <c r="L7542" s="0" t="s">
        <v>20</v>
      </c>
      <c r="M7542" s="0" t="n">
        <f aca="false">35.3*G7542</f>
        <v>0.01226876675254</v>
      </c>
      <c r="N7542" s="0" t="n">
        <f aca="false">M7542*1000/365</f>
        <v>0.0336130595959999</v>
      </c>
      <c r="O7542" s="0" t="n">
        <f aca="false">Table1[[#This Row],[Detection frequency 2021]]/100*365</f>
        <v>10.6413925</v>
      </c>
      <c r="P7542" s="0" t="n">
        <f aca="false">Table1[[#This Row],[Flared days/year]]/12</f>
        <v>0.886782708333333</v>
      </c>
      <c r="Q7542" s="2" t="n">
        <f aca="false">Table1[[#This Row],['#days per month]]-P7598</f>
        <v>0.6199698375</v>
      </c>
    </row>
    <row r="7543" customFormat="false" ht="15.75" hidden="true" customHeight="false" outlineLevel="0" collapsed="false">
      <c r="A7543" s="0" t="s">
        <v>645</v>
      </c>
      <c r="B7543" s="0" t="s">
        <v>646</v>
      </c>
      <c r="C7543" s="0" t="s">
        <v>7728</v>
      </c>
      <c r="D7543" s="0" t="n">
        <v>2729</v>
      </c>
      <c r="E7543" s="0" t="n">
        <v>32.383814</v>
      </c>
      <c r="F7543" s="0" t="n">
        <v>-101.379535</v>
      </c>
      <c r="G7543" s="0" t="n">
        <v>0.0003471843487</v>
      </c>
      <c r="H7543" s="0" t="n">
        <v>1859.6</v>
      </c>
      <c r="I7543" s="0" t="n">
        <v>1.6015</v>
      </c>
      <c r="J7543" s="0" t="n">
        <v>3.16091999999999</v>
      </c>
      <c r="K7543" s="0" t="n">
        <v>348</v>
      </c>
      <c r="L7543" s="0" t="s">
        <v>20</v>
      </c>
      <c r="M7543" s="0" t="n">
        <f aca="false">35.3*G7543</f>
        <v>0.01225560750911</v>
      </c>
      <c r="N7543" s="0" t="n">
        <f aca="false">M7543*1000/365</f>
        <v>0.033577006874274</v>
      </c>
      <c r="O7543" s="0" t="n">
        <f aca="false">Table1[[#This Row],[Detection frequency 2021]]/100*365</f>
        <v>11.537358</v>
      </c>
      <c r="P7543" s="0" t="n">
        <f aca="false">Table1[[#This Row],[Flared days/year]]/12</f>
        <v>0.961446499999997</v>
      </c>
      <c r="Q7543" s="2" t="n">
        <f aca="false">Table1[[#This Row],['#days per month]]-P7599</f>
        <v>0.448807041666664</v>
      </c>
    </row>
    <row r="7544" customFormat="false" ht="15.75" hidden="true" customHeight="false" outlineLevel="0" collapsed="false">
      <c r="A7544" s="0" t="s">
        <v>161</v>
      </c>
      <c r="B7544" s="0" t="s">
        <v>162</v>
      </c>
      <c r="C7544" s="0" t="s">
        <v>7729</v>
      </c>
      <c r="D7544" s="0" t="n">
        <v>11097</v>
      </c>
      <c r="E7544" s="0" t="n">
        <v>38.753415</v>
      </c>
      <c r="F7544" s="0" t="n">
        <v>109.671427</v>
      </c>
      <c r="G7544" s="0" t="n">
        <v>0.0003469964895</v>
      </c>
      <c r="H7544" s="0" t="n">
        <v>1840</v>
      </c>
      <c r="I7544" s="0" t="n">
        <v>1.6015</v>
      </c>
      <c r="J7544" s="0" t="n">
        <v>1.45773</v>
      </c>
      <c r="K7544" s="0" t="n">
        <v>343</v>
      </c>
      <c r="L7544" s="0" t="s">
        <v>20</v>
      </c>
      <c r="M7544" s="0" t="n">
        <f aca="false">35.3*G7544</f>
        <v>0.01224897607935</v>
      </c>
      <c r="N7544" s="0" t="n">
        <f aca="false">M7544*1000/365</f>
        <v>0.0335588385735617</v>
      </c>
      <c r="O7544" s="0" t="n">
        <f aca="false">Table1[[#This Row],[Detection frequency 2021]]/100*365</f>
        <v>5.3207145</v>
      </c>
      <c r="P7544" s="0" t="n">
        <f aca="false">Table1[[#This Row],[Flared days/year]]/12</f>
        <v>0.443392875</v>
      </c>
      <c r="Q7544" s="2" t="n">
        <f aca="false">Table1[[#This Row],['#days per month]]-P7600</f>
        <v>-0.158066291666667</v>
      </c>
    </row>
    <row r="7545" customFormat="false" ht="15.75" hidden="true" customHeight="false" outlineLevel="0" collapsed="false">
      <c r="A7545" s="0" t="s">
        <v>24</v>
      </c>
      <c r="B7545" s="0" t="s">
        <v>25</v>
      </c>
      <c r="C7545" s="0" t="s">
        <v>7730</v>
      </c>
      <c r="D7545" s="0" t="n">
        <v>6456</v>
      </c>
      <c r="E7545" s="0" t="n">
        <v>67.16318</v>
      </c>
      <c r="F7545" s="0" t="n">
        <v>56.642013</v>
      </c>
      <c r="G7545" s="0" t="n">
        <v>0.0003456697339</v>
      </c>
      <c r="H7545" s="0" t="n">
        <v>2007.53</v>
      </c>
      <c r="I7545" s="0" t="n">
        <v>1.6015</v>
      </c>
      <c r="J7545" s="0" t="n">
        <v>2.54777</v>
      </c>
      <c r="K7545" s="0" t="n">
        <v>314</v>
      </c>
      <c r="L7545" s="0" t="s">
        <v>20</v>
      </c>
      <c r="M7545" s="0" t="n">
        <f aca="false">35.3*G7545</f>
        <v>0.01220214160667</v>
      </c>
      <c r="N7545" s="0" t="n">
        <f aca="false">M7545*1000/365</f>
        <v>0.0334305249497808</v>
      </c>
      <c r="O7545" s="0" t="n">
        <f aca="false">Table1[[#This Row],[Detection frequency 2021]]/100*365</f>
        <v>9.2993605</v>
      </c>
      <c r="P7545" s="0" t="n">
        <f aca="false">Table1[[#This Row],[Flared days/year]]/12</f>
        <v>0.774946708333333</v>
      </c>
      <c r="Q7545" s="2" t="n">
        <f aca="false">Table1[[#This Row],['#days per month]]-P7601</f>
        <v>0.336666875</v>
      </c>
    </row>
    <row r="7546" customFormat="false" ht="15.75" hidden="true" customHeight="false" outlineLevel="0" collapsed="false">
      <c r="A7546" s="0" t="s">
        <v>24</v>
      </c>
      <c r="B7546" s="0" t="s">
        <v>25</v>
      </c>
      <c r="C7546" s="0" t="s">
        <v>7731</v>
      </c>
      <c r="D7546" s="0" t="n">
        <v>6713</v>
      </c>
      <c r="E7546" s="0" t="n">
        <v>51.4092799999999</v>
      </c>
      <c r="F7546" s="0" t="n">
        <v>47.317769</v>
      </c>
      <c r="G7546" s="0" t="n">
        <v>0.000345631575</v>
      </c>
      <c r="H7546" s="0" t="n">
        <v>1835.38</v>
      </c>
      <c r="I7546" s="0" t="n">
        <v>1.6015</v>
      </c>
      <c r="J7546" s="0" t="n">
        <v>3.04054</v>
      </c>
      <c r="K7546" s="0" t="n">
        <v>296</v>
      </c>
      <c r="L7546" s="0" t="s">
        <v>218</v>
      </c>
      <c r="M7546" s="0" t="n">
        <f aca="false">35.3*G7546</f>
        <v>0.0122007945975</v>
      </c>
      <c r="N7546" s="0" t="n">
        <f aca="false">M7546*1000/365</f>
        <v>0.0334268345136986</v>
      </c>
      <c r="O7546" s="0" t="n">
        <f aca="false">Table1[[#This Row],[Detection frequency 2021]]/100*365</f>
        <v>11.097971</v>
      </c>
      <c r="P7546" s="0" t="n">
        <f aca="false">Table1[[#This Row],[Flared days/year]]/12</f>
        <v>0.924830916666667</v>
      </c>
      <c r="Q7546" s="2" t="n">
        <f aca="false">Table1[[#This Row],['#days per month]]-P7602</f>
        <v>0.217467</v>
      </c>
    </row>
    <row r="7547" customFormat="false" ht="15.75" hidden="true" customHeight="false" outlineLevel="0" collapsed="false">
      <c r="A7547" s="0" t="s">
        <v>24</v>
      </c>
      <c r="B7547" s="0" t="s">
        <v>25</v>
      </c>
      <c r="C7547" s="0" t="s">
        <v>7732</v>
      </c>
      <c r="D7547" s="0" t="n">
        <v>6998</v>
      </c>
      <c r="E7547" s="0" t="n">
        <v>51.677907</v>
      </c>
      <c r="F7547" s="0" t="n">
        <v>54.691229</v>
      </c>
      <c r="G7547" s="0" t="n">
        <v>0.000345569933699999</v>
      </c>
      <c r="H7547" s="0" t="n">
        <v>1787.67</v>
      </c>
      <c r="I7547" s="0" t="n">
        <v>1.6015</v>
      </c>
      <c r="J7547" s="0" t="n">
        <v>2.04081999999999</v>
      </c>
      <c r="K7547" s="0" t="n">
        <v>294</v>
      </c>
      <c r="L7547" s="0" t="s">
        <v>218</v>
      </c>
      <c r="M7547" s="0" t="n">
        <f aca="false">35.3*G7547</f>
        <v>0.01219861865961</v>
      </c>
      <c r="N7547" s="0" t="n">
        <f aca="false">M7547*1000/365</f>
        <v>0.0334208730400273</v>
      </c>
      <c r="O7547" s="0" t="n">
        <f aca="false">Table1[[#This Row],[Detection frequency 2021]]/100*365</f>
        <v>7.44899299999996</v>
      </c>
      <c r="P7547" s="0" t="n">
        <f aca="false">Table1[[#This Row],[Flared days/year]]/12</f>
        <v>0.620749416666664</v>
      </c>
      <c r="Q7547" s="2" t="n">
        <f aca="false">Table1[[#This Row],['#days per month]]-P7603</f>
        <v>-0.3900755</v>
      </c>
    </row>
    <row r="7548" customFormat="false" ht="15.75" hidden="true" customHeight="false" outlineLevel="0" collapsed="false">
      <c r="A7548" s="0" t="s">
        <v>645</v>
      </c>
      <c r="B7548" s="0" t="s">
        <v>646</v>
      </c>
      <c r="C7548" s="0" t="s">
        <v>7733</v>
      </c>
      <c r="D7548" s="0" t="n">
        <v>428</v>
      </c>
      <c r="E7548" s="0" t="n">
        <v>42.791059</v>
      </c>
      <c r="F7548" s="0" t="n">
        <v>-105.494621</v>
      </c>
      <c r="G7548" s="0" t="n">
        <v>0.000344839044</v>
      </c>
      <c r="H7548" s="0" t="n">
        <v>1929.14</v>
      </c>
      <c r="I7548" s="0" t="n">
        <v>1.6015</v>
      </c>
      <c r="J7548" s="0" t="n">
        <v>1.61289999999999</v>
      </c>
      <c r="K7548" s="0" t="n">
        <v>310</v>
      </c>
      <c r="L7548" s="0" t="s">
        <v>20</v>
      </c>
      <c r="M7548" s="0" t="n">
        <f aca="false">35.3*G7548</f>
        <v>0.0121728182532</v>
      </c>
      <c r="N7548" s="0" t="n">
        <f aca="false">M7548*1000/365</f>
        <v>0.0333501869950685</v>
      </c>
      <c r="O7548" s="0" t="n">
        <f aca="false">Table1[[#This Row],[Detection frequency 2021]]/100*365</f>
        <v>5.88708499999996</v>
      </c>
      <c r="P7548" s="0" t="n">
        <f aca="false">Table1[[#This Row],[Flared days/year]]/12</f>
        <v>0.490590416666664</v>
      </c>
      <c r="Q7548" s="2" t="n">
        <f aca="false">Table1[[#This Row],['#days per month]]-P7604</f>
        <v>0.035249874999997</v>
      </c>
    </row>
    <row r="7549" customFormat="false" ht="15.75" hidden="true" customHeight="false" outlineLevel="0" collapsed="false">
      <c r="A7549" s="0" t="s">
        <v>21</v>
      </c>
      <c r="B7549" s="0" t="s">
        <v>22</v>
      </c>
      <c r="C7549" s="0" t="s">
        <v>7734</v>
      </c>
      <c r="D7549" s="0" t="n">
        <v>7392</v>
      </c>
      <c r="E7549" s="0" t="n">
        <v>35.482352</v>
      </c>
      <c r="F7549" s="0" t="n">
        <v>44.204057</v>
      </c>
      <c r="G7549" s="0" t="n">
        <v>0.0010620766637</v>
      </c>
      <c r="H7549" s="0" t="n">
        <v>1506.12</v>
      </c>
      <c r="I7549" s="0" t="n">
        <v>1.6015</v>
      </c>
      <c r="J7549" s="0" t="n">
        <v>1.05541</v>
      </c>
      <c r="K7549" s="0" t="n">
        <v>379</v>
      </c>
      <c r="L7549" s="0" t="s">
        <v>20</v>
      </c>
      <c r="M7549" s="0" t="n">
        <f aca="false">35.3*G7549</f>
        <v>0.03749130622861</v>
      </c>
      <c r="N7549" s="0" t="n">
        <f aca="false">M7549*1000/365</f>
        <v>0.102715907475644</v>
      </c>
      <c r="O7549" s="0" t="n">
        <f aca="false">Table1[[#This Row],[Detection frequency 2021]]/100*365</f>
        <v>3.8522465</v>
      </c>
      <c r="P7549" s="0" t="n">
        <f aca="false">Table1[[#This Row],[Flared days/year]]/12</f>
        <v>0.321020541666667</v>
      </c>
      <c r="Q7549" s="2" t="n">
        <f aca="false">Table1[[#This Row],['#days per month]]-P7605</f>
        <v>-0.23369125</v>
      </c>
    </row>
    <row r="7550" customFormat="false" ht="15.75" hidden="true" customHeight="false" outlineLevel="0" collapsed="false">
      <c r="A7550" s="0" t="s">
        <v>645</v>
      </c>
      <c r="B7550" s="0" t="s">
        <v>646</v>
      </c>
      <c r="C7550" s="0" t="s">
        <v>7735</v>
      </c>
      <c r="D7550" s="0" t="n">
        <v>2296</v>
      </c>
      <c r="E7550" s="0" t="n">
        <v>31.899665</v>
      </c>
      <c r="F7550" s="0" t="n">
        <v>-102.199609</v>
      </c>
      <c r="G7550" s="0" t="n">
        <v>0.0003447920792</v>
      </c>
      <c r="H7550" s="0" t="n">
        <v>1947</v>
      </c>
      <c r="I7550" s="0" t="n">
        <v>1.6015</v>
      </c>
      <c r="J7550" s="0" t="n">
        <v>2.04678</v>
      </c>
      <c r="K7550" s="0" t="n">
        <v>342</v>
      </c>
      <c r="L7550" s="0" t="s">
        <v>20</v>
      </c>
      <c r="M7550" s="0" t="n">
        <f aca="false">35.3*G7550</f>
        <v>0.01217116039576</v>
      </c>
      <c r="N7550" s="0" t="n">
        <f aca="false">M7550*1000/365</f>
        <v>0.0333456449198904</v>
      </c>
      <c r="O7550" s="0" t="n">
        <f aca="false">Table1[[#This Row],[Detection frequency 2021]]/100*365</f>
        <v>7.470747</v>
      </c>
      <c r="P7550" s="0" t="n">
        <f aca="false">Table1[[#This Row],[Flared days/year]]/12</f>
        <v>0.62256225</v>
      </c>
      <c r="Q7550" s="2" t="n">
        <f aca="false">Table1[[#This Row],['#days per month]]-P7606</f>
        <v>0.188038875</v>
      </c>
    </row>
    <row r="7551" customFormat="false" ht="15.75" hidden="true" customHeight="false" outlineLevel="0" collapsed="false">
      <c r="A7551" s="0" t="s">
        <v>645</v>
      </c>
      <c r="B7551" s="0" t="s">
        <v>646</v>
      </c>
      <c r="C7551" s="0" t="s">
        <v>7736</v>
      </c>
      <c r="D7551" s="0" t="n">
        <v>1707</v>
      </c>
      <c r="E7551" s="0" t="n">
        <v>32.25425</v>
      </c>
      <c r="F7551" s="0" t="n">
        <v>-103.624973</v>
      </c>
      <c r="G7551" s="0" t="n">
        <v>0.000344064124799999</v>
      </c>
      <c r="H7551" s="0" t="n">
        <v>1883.91</v>
      </c>
      <c r="I7551" s="0" t="n">
        <v>1.48644</v>
      </c>
      <c r="J7551" s="0" t="n">
        <v>2.48447</v>
      </c>
      <c r="K7551" s="0" t="n">
        <v>322</v>
      </c>
      <c r="L7551" s="0" t="s">
        <v>20</v>
      </c>
      <c r="M7551" s="0" t="n">
        <f aca="false">35.3*G7551</f>
        <v>0.01214546360544</v>
      </c>
      <c r="N7551" s="0" t="n">
        <f aca="false">M7551*1000/365</f>
        <v>0.03327524275463</v>
      </c>
      <c r="O7551" s="0" t="n">
        <f aca="false">Table1[[#This Row],[Detection frequency 2021]]/100*365</f>
        <v>9.0683155</v>
      </c>
      <c r="P7551" s="0" t="n">
        <f aca="false">Table1[[#This Row],[Flared days/year]]/12</f>
        <v>0.755692958333333</v>
      </c>
      <c r="Q7551" s="2" t="n">
        <f aca="false">Table1[[#This Row],['#days per month]]-P7607</f>
        <v>0.0503791250000001</v>
      </c>
    </row>
    <row r="7552" customFormat="false" ht="15.75" hidden="true" customHeight="false" outlineLevel="0" collapsed="false">
      <c r="A7552" s="0" t="s">
        <v>645</v>
      </c>
      <c r="B7552" s="0" t="s">
        <v>646</v>
      </c>
      <c r="C7552" s="0" t="s">
        <v>7737</v>
      </c>
      <c r="D7552" s="0" t="n">
        <v>2867</v>
      </c>
      <c r="E7552" s="0" t="n">
        <v>28.342892</v>
      </c>
      <c r="F7552" s="0" t="n">
        <v>-99.596627</v>
      </c>
      <c r="G7552" s="0" t="n">
        <v>0.0003440200953</v>
      </c>
      <c r="H7552" s="0" t="n">
        <v>1924.23</v>
      </c>
      <c r="I7552" s="0" t="n">
        <v>1.6015</v>
      </c>
      <c r="J7552" s="0" t="n">
        <v>2.89855</v>
      </c>
      <c r="K7552" s="0" t="n">
        <v>345</v>
      </c>
      <c r="L7552" s="0" t="s">
        <v>20</v>
      </c>
      <c r="M7552" s="0" t="n">
        <f aca="false">35.3*G7552</f>
        <v>0.01214390936409</v>
      </c>
      <c r="N7552" s="0" t="n">
        <f aca="false">M7552*1000/365</f>
        <v>0.0332709845591507</v>
      </c>
      <c r="O7552" s="0" t="n">
        <f aca="false">Table1[[#This Row],[Detection frequency 2021]]/100*365</f>
        <v>10.5797075</v>
      </c>
      <c r="P7552" s="0" t="n">
        <f aca="false">Table1[[#This Row],[Flared days/year]]/12</f>
        <v>0.881642291666667</v>
      </c>
      <c r="Q7552" s="2" t="n">
        <f aca="false">Table1[[#This Row],['#days per month]]-P7608</f>
        <v>0.462680083333333</v>
      </c>
    </row>
    <row r="7553" customFormat="false" ht="15.75" hidden="true" customHeight="false" outlineLevel="0" collapsed="false">
      <c r="A7553" s="0" t="s">
        <v>645</v>
      </c>
      <c r="B7553" s="0" t="s">
        <v>646</v>
      </c>
      <c r="C7553" s="0" t="s">
        <v>7738</v>
      </c>
      <c r="D7553" s="0" t="n">
        <v>3371</v>
      </c>
      <c r="E7553" s="0" t="n">
        <v>29.536819</v>
      </c>
      <c r="F7553" s="0" t="n">
        <v>-97.275166</v>
      </c>
      <c r="G7553" s="0" t="n">
        <v>0.0003438792009</v>
      </c>
      <c r="H7553" s="0" t="n">
        <v>1827.07</v>
      </c>
      <c r="I7553" s="0" t="n">
        <v>2.23893</v>
      </c>
      <c r="J7553" s="0" t="n">
        <v>2.68456</v>
      </c>
      <c r="K7553" s="0" t="n">
        <v>298</v>
      </c>
      <c r="L7553" s="0" t="s">
        <v>20</v>
      </c>
      <c r="M7553" s="0" t="n">
        <f aca="false">35.3*G7553</f>
        <v>0.01213893579177</v>
      </c>
      <c r="N7553" s="0" t="n">
        <f aca="false">M7553*1000/365</f>
        <v>0.0332573583336164</v>
      </c>
      <c r="O7553" s="0" t="n">
        <f aca="false">Table1[[#This Row],[Detection frequency 2021]]/100*365</f>
        <v>9.798644</v>
      </c>
      <c r="P7553" s="0" t="n">
        <f aca="false">Table1[[#This Row],[Flared days/year]]/12</f>
        <v>0.816553666666667</v>
      </c>
      <c r="Q7553" s="2" t="n">
        <f aca="false">Table1[[#This Row],['#days per month]]-P7609</f>
        <v>0.3840895</v>
      </c>
    </row>
    <row r="7554" customFormat="false" ht="15.75" hidden="true" customHeight="false" outlineLevel="0" collapsed="false">
      <c r="A7554" s="0" t="s">
        <v>645</v>
      </c>
      <c r="B7554" s="0" t="s">
        <v>646</v>
      </c>
      <c r="C7554" s="0" t="s">
        <v>7739</v>
      </c>
      <c r="D7554" s="0" t="n">
        <v>2482</v>
      </c>
      <c r="E7554" s="0" t="n">
        <v>32.316324</v>
      </c>
      <c r="F7554" s="0" t="n">
        <v>-101.837261</v>
      </c>
      <c r="G7554" s="0" t="n">
        <v>0.000343547512</v>
      </c>
      <c r="H7554" s="0" t="n">
        <v>1816.04</v>
      </c>
      <c r="I7554" s="0" t="n">
        <v>1.6015</v>
      </c>
      <c r="J7554" s="0" t="n">
        <v>2.04678</v>
      </c>
      <c r="K7554" s="0" t="n">
        <v>342</v>
      </c>
      <c r="L7554" s="0" t="s">
        <v>20</v>
      </c>
      <c r="M7554" s="0" t="n">
        <f aca="false">35.3*G7554</f>
        <v>0.0121272271736</v>
      </c>
      <c r="N7554" s="0" t="n">
        <f aca="false">M7554*1000/365</f>
        <v>0.0332252799276712</v>
      </c>
      <c r="O7554" s="0" t="n">
        <f aca="false">Table1[[#This Row],[Detection frequency 2021]]/100*365</f>
        <v>7.470747</v>
      </c>
      <c r="P7554" s="0" t="n">
        <f aca="false">Table1[[#This Row],[Flared days/year]]/12</f>
        <v>0.62256225</v>
      </c>
      <c r="Q7554" s="2" t="n">
        <f aca="false">Table1[[#This Row],['#days per month]]-P7610</f>
        <v>0.110497666666667</v>
      </c>
    </row>
    <row r="7555" customFormat="false" ht="15.75" hidden="true" customHeight="false" outlineLevel="0" collapsed="false">
      <c r="A7555" s="0" t="s">
        <v>161</v>
      </c>
      <c r="B7555" s="0" t="s">
        <v>162</v>
      </c>
      <c r="C7555" s="0" t="s">
        <v>7740</v>
      </c>
      <c r="D7555" s="0" t="n">
        <v>9713</v>
      </c>
      <c r="E7555" s="0" t="n">
        <v>41.712189</v>
      </c>
      <c r="F7555" s="0" t="n">
        <v>83.48765</v>
      </c>
      <c r="G7555" s="0" t="n">
        <v>0.000343174728899999</v>
      </c>
      <c r="H7555" s="0" t="n">
        <v>1767.6</v>
      </c>
      <c r="I7555" s="0" t="n">
        <v>1.6015</v>
      </c>
      <c r="J7555" s="0" t="n">
        <v>1.52905</v>
      </c>
      <c r="K7555" s="0" t="n">
        <v>327</v>
      </c>
      <c r="L7555" s="0" t="s">
        <v>20</v>
      </c>
      <c r="M7555" s="0" t="n">
        <f aca="false">35.3*G7555</f>
        <v>0.01211406793017</v>
      </c>
      <c r="N7555" s="0" t="n">
        <f aca="false">M7555*1000/365</f>
        <v>0.0331892272059451</v>
      </c>
      <c r="O7555" s="0" t="n">
        <f aca="false">Table1[[#This Row],[Detection frequency 2021]]/100*365</f>
        <v>5.5810325</v>
      </c>
      <c r="P7555" s="0" t="n">
        <f aca="false">Table1[[#This Row],[Flared days/year]]/12</f>
        <v>0.465086041666667</v>
      </c>
      <c r="Q7555" s="2" t="n">
        <f aca="false">Table1[[#This Row],['#days per month]]-P7611</f>
        <v>-0.436147625</v>
      </c>
    </row>
    <row r="7556" customFormat="false" ht="15.75" hidden="true" customHeight="false" outlineLevel="0" collapsed="false">
      <c r="A7556" s="0" t="s">
        <v>645</v>
      </c>
      <c r="B7556" s="0" t="s">
        <v>646</v>
      </c>
      <c r="C7556" s="0" t="s">
        <v>7741</v>
      </c>
      <c r="D7556" s="0" t="n">
        <v>1463</v>
      </c>
      <c r="E7556" s="0" t="n">
        <v>31.865376</v>
      </c>
      <c r="F7556" s="0" t="n">
        <v>-103.895073</v>
      </c>
      <c r="G7556" s="0" t="n">
        <v>0.0003426405043</v>
      </c>
      <c r="H7556" s="0" t="n">
        <v>1909.12</v>
      </c>
      <c r="I7556" s="0" t="n">
        <v>1.6015</v>
      </c>
      <c r="J7556" s="0" t="n">
        <v>3.31325</v>
      </c>
      <c r="K7556" s="0" t="n">
        <v>332</v>
      </c>
      <c r="L7556" s="0" t="s">
        <v>20</v>
      </c>
      <c r="M7556" s="0" t="n">
        <f aca="false">35.3*G7556</f>
        <v>0.01209520980179</v>
      </c>
      <c r="N7556" s="0" t="n">
        <f aca="false">M7556*1000/365</f>
        <v>0.0331375611007945</v>
      </c>
      <c r="O7556" s="0" t="n">
        <f aca="false">Table1[[#This Row],[Detection frequency 2021]]/100*365</f>
        <v>12.0933625</v>
      </c>
      <c r="P7556" s="0" t="n">
        <f aca="false">Table1[[#This Row],[Flared days/year]]/12</f>
        <v>1.00778020833333</v>
      </c>
      <c r="Q7556" s="2" t="n">
        <f aca="false">Table1[[#This Row],['#days per month]]-P7612</f>
        <v>0.379706458333333</v>
      </c>
    </row>
    <row r="7557" customFormat="false" ht="15.75" hidden="true" customHeight="false" outlineLevel="0" collapsed="false">
      <c r="A7557" s="0" t="s">
        <v>24</v>
      </c>
      <c r="B7557" s="0" t="s">
        <v>25</v>
      </c>
      <c r="C7557" s="0" t="s">
        <v>7742</v>
      </c>
      <c r="D7557" s="0" t="n">
        <v>9243</v>
      </c>
      <c r="E7557" s="0" t="n">
        <v>66.544052</v>
      </c>
      <c r="F7557" s="0" t="n">
        <v>77.435182</v>
      </c>
      <c r="G7557" s="0" t="n">
        <v>0.000341930161699999</v>
      </c>
      <c r="H7557" s="0" t="n">
        <v>1508.46</v>
      </c>
      <c r="I7557" s="0" t="n">
        <v>1.01941</v>
      </c>
      <c r="J7557" s="0" t="n">
        <v>1.74419</v>
      </c>
      <c r="K7557" s="0" t="n">
        <v>344</v>
      </c>
      <c r="L7557" s="0" t="s">
        <v>218</v>
      </c>
      <c r="M7557" s="0" t="n">
        <f aca="false">35.3*G7557</f>
        <v>0.01207013470801</v>
      </c>
      <c r="N7557" s="0" t="n">
        <f aca="false">M7557*1000/365</f>
        <v>0.0330688622137259</v>
      </c>
      <c r="O7557" s="0" t="n">
        <f aca="false">Table1[[#This Row],[Detection frequency 2021]]/100*365</f>
        <v>6.3662935</v>
      </c>
      <c r="P7557" s="0" t="n">
        <f aca="false">Table1[[#This Row],[Flared days/year]]/12</f>
        <v>0.530524458333333</v>
      </c>
      <c r="Q7557" s="2" t="n">
        <f aca="false">Table1[[#This Row],['#days per month]]-P7613</f>
        <v>-0.655640374999997</v>
      </c>
    </row>
    <row r="7558" customFormat="false" ht="15.75" hidden="true" customHeight="false" outlineLevel="0" collapsed="false">
      <c r="A7558" s="0" t="s">
        <v>645</v>
      </c>
      <c r="B7558" s="0" t="s">
        <v>646</v>
      </c>
      <c r="C7558" s="0" t="s">
        <v>7743</v>
      </c>
      <c r="D7558" s="0" t="n">
        <v>1552</v>
      </c>
      <c r="E7558" s="0" t="n">
        <v>32.812359</v>
      </c>
      <c r="F7558" s="0" t="n">
        <v>-103.777369</v>
      </c>
      <c r="G7558" s="0" t="n">
        <v>0.000341815685</v>
      </c>
      <c r="H7558" s="0" t="n">
        <v>1907.76</v>
      </c>
      <c r="I7558" s="0" t="n">
        <v>1.6015</v>
      </c>
      <c r="J7558" s="0" t="n">
        <v>3.25444</v>
      </c>
      <c r="K7558" s="0" t="n">
        <v>338</v>
      </c>
      <c r="L7558" s="0" t="s">
        <v>20</v>
      </c>
      <c r="M7558" s="0" t="n">
        <f aca="false">35.3*G7558</f>
        <v>0.0120660936805</v>
      </c>
      <c r="N7558" s="0" t="n">
        <f aca="false">M7558*1000/365</f>
        <v>0.0330577909054794</v>
      </c>
      <c r="O7558" s="0" t="n">
        <f aca="false">Table1[[#This Row],[Detection frequency 2021]]/100*365</f>
        <v>11.878706</v>
      </c>
      <c r="P7558" s="0" t="n">
        <f aca="false">Table1[[#This Row],[Flared days/year]]/12</f>
        <v>0.989892166666667</v>
      </c>
      <c r="Q7558" s="2" t="n">
        <f aca="false">Table1[[#This Row],['#days per month]]-P7614</f>
        <v>0.57606125</v>
      </c>
    </row>
    <row r="7559" customFormat="false" ht="15.75" hidden="true" customHeight="false" outlineLevel="0" collapsed="false">
      <c r="A7559" s="0" t="s">
        <v>788</v>
      </c>
      <c r="B7559" s="0" t="s">
        <v>789</v>
      </c>
      <c r="C7559" s="0" t="s">
        <v>7744</v>
      </c>
      <c r="D7559" s="0" t="n">
        <v>11892</v>
      </c>
      <c r="E7559" s="0" t="n">
        <v>-3.284783</v>
      </c>
      <c r="F7559" s="0" t="n">
        <v>103.486155</v>
      </c>
      <c r="G7559" s="0" t="n">
        <v>0.0003416014081</v>
      </c>
      <c r="H7559" s="0" t="n">
        <v>1855.33</v>
      </c>
      <c r="I7559" s="0" t="n">
        <v>1.6015</v>
      </c>
      <c r="J7559" s="0" t="n">
        <v>4.65116</v>
      </c>
      <c r="K7559" s="0" t="n">
        <v>43</v>
      </c>
      <c r="L7559" s="0" t="s">
        <v>20</v>
      </c>
      <c r="M7559" s="0" t="n">
        <f aca="false">35.3*G7559</f>
        <v>0.01205852970593</v>
      </c>
      <c r="N7559" s="0" t="n">
        <f aca="false">M7559*1000/365</f>
        <v>0.0330370676874794</v>
      </c>
      <c r="O7559" s="0" t="n">
        <f aca="false">Table1[[#This Row],[Detection frequency 2021]]/100*365</f>
        <v>16.976734</v>
      </c>
      <c r="P7559" s="0" t="n">
        <f aca="false">Table1[[#This Row],[Flared days/year]]/12</f>
        <v>1.41472783333333</v>
      </c>
      <c r="Q7559" s="2" t="n">
        <f aca="false">Table1[[#This Row],['#days per month]]-P7615</f>
        <v>0.614288916666667</v>
      </c>
    </row>
    <row r="7560" customFormat="false" ht="15.75" hidden="true" customHeight="false" outlineLevel="0" collapsed="false">
      <c r="A7560" s="0" t="s">
        <v>645</v>
      </c>
      <c r="B7560" s="0" t="s">
        <v>646</v>
      </c>
      <c r="C7560" s="0" t="s">
        <v>7745</v>
      </c>
      <c r="D7560" s="0" t="n">
        <v>996</v>
      </c>
      <c r="E7560" s="0" t="n">
        <v>47.995348</v>
      </c>
      <c r="F7560" s="0" t="n">
        <v>-102.600448</v>
      </c>
      <c r="G7560" s="0" t="n">
        <v>0.0003414370313</v>
      </c>
      <c r="H7560" s="0" t="n">
        <v>1966.79</v>
      </c>
      <c r="I7560" s="0" t="n">
        <v>3.22339</v>
      </c>
      <c r="J7560" s="0" t="n">
        <v>1.58228</v>
      </c>
      <c r="K7560" s="0" t="n">
        <v>316</v>
      </c>
      <c r="L7560" s="0" t="s">
        <v>20</v>
      </c>
      <c r="M7560" s="0" t="n">
        <f aca="false">35.3*G7560</f>
        <v>0.01205272720489</v>
      </c>
      <c r="N7560" s="0" t="n">
        <f aca="false">M7560*1000/365</f>
        <v>0.0330211704243562</v>
      </c>
      <c r="O7560" s="0" t="n">
        <f aca="false">Table1[[#This Row],[Detection frequency 2021]]/100*365</f>
        <v>5.775322</v>
      </c>
      <c r="P7560" s="0" t="n">
        <f aca="false">Table1[[#This Row],[Flared days/year]]/12</f>
        <v>0.481276833333333</v>
      </c>
      <c r="Q7560" s="2" t="n">
        <f aca="false">Table1[[#This Row],['#days per month]]-P7616</f>
        <v>-0.387769916666667</v>
      </c>
    </row>
    <row r="7561" customFormat="false" ht="15.75" hidden="true" customHeight="false" outlineLevel="0" collapsed="false">
      <c r="A7561" s="0" t="s">
        <v>645</v>
      </c>
      <c r="B7561" s="0" t="s">
        <v>646</v>
      </c>
      <c r="C7561" s="0" t="s">
        <v>7746</v>
      </c>
      <c r="D7561" s="0" t="n">
        <v>3133</v>
      </c>
      <c r="E7561" s="0" t="n">
        <v>28.823221</v>
      </c>
      <c r="F7561" s="0" t="n">
        <v>-98.079223</v>
      </c>
      <c r="G7561" s="0" t="n">
        <v>0.000341416484199999</v>
      </c>
      <c r="H7561" s="0" t="n">
        <v>1853.54</v>
      </c>
      <c r="I7561" s="0" t="n">
        <v>1.6015</v>
      </c>
      <c r="J7561" s="0" t="n">
        <v>2.2293</v>
      </c>
      <c r="K7561" s="0" t="n">
        <v>314</v>
      </c>
      <c r="L7561" s="0" t="s">
        <v>20</v>
      </c>
      <c r="M7561" s="0" t="n">
        <f aca="false">35.3*G7561</f>
        <v>0.01205200189226</v>
      </c>
      <c r="N7561" s="0" t="n">
        <f aca="false">M7561*1000/365</f>
        <v>0.0330191832664657</v>
      </c>
      <c r="O7561" s="0" t="n">
        <f aca="false">Table1[[#This Row],[Detection frequency 2021]]/100*365</f>
        <v>8.136945</v>
      </c>
      <c r="P7561" s="0" t="n">
        <f aca="false">Table1[[#This Row],[Flared days/year]]/12</f>
        <v>0.67807875</v>
      </c>
      <c r="Q7561" s="2" t="n">
        <f aca="false">Table1[[#This Row],['#days per month]]-P7617</f>
        <v>0.318118791666667</v>
      </c>
    </row>
    <row r="7562" customFormat="false" ht="15.75" hidden="true" customHeight="false" outlineLevel="0" collapsed="false">
      <c r="A7562" s="0" t="s">
        <v>24</v>
      </c>
      <c r="B7562" s="0" t="s">
        <v>25</v>
      </c>
      <c r="C7562" s="0" t="s">
        <v>7747</v>
      </c>
      <c r="D7562" s="0" t="n">
        <v>9312</v>
      </c>
      <c r="E7562" s="0" t="n">
        <v>66.271116</v>
      </c>
      <c r="F7562" s="0" t="n">
        <v>78.81685</v>
      </c>
      <c r="G7562" s="0" t="n">
        <v>0.0003413665841</v>
      </c>
      <c r="H7562" s="0" t="n">
        <v>1750.8</v>
      </c>
      <c r="I7562" s="0" t="n">
        <v>1.6015</v>
      </c>
      <c r="J7562" s="0" t="n">
        <v>1.92308</v>
      </c>
      <c r="K7562" s="0" t="n">
        <v>312</v>
      </c>
      <c r="L7562" s="0" t="s">
        <v>20</v>
      </c>
      <c r="M7562" s="0" t="n">
        <f aca="false">35.3*G7562</f>
        <v>0.01205024041873</v>
      </c>
      <c r="N7562" s="0" t="n">
        <f aca="false">M7562*1000/365</f>
        <v>0.033014357311589</v>
      </c>
      <c r="O7562" s="0" t="n">
        <f aca="false">Table1[[#This Row],[Detection frequency 2021]]/100*365</f>
        <v>7.019242</v>
      </c>
      <c r="P7562" s="0" t="n">
        <f aca="false">Table1[[#This Row],[Flared days/year]]/12</f>
        <v>0.584936833333333</v>
      </c>
      <c r="Q7562" s="2" t="n">
        <f aca="false">Table1[[#This Row],['#days per month]]-P7618</f>
        <v>-0.03581258333333</v>
      </c>
    </row>
    <row r="7563" customFormat="false" ht="15.75" hidden="true" customHeight="false" outlineLevel="0" collapsed="false">
      <c r="A7563" s="0" t="s">
        <v>645</v>
      </c>
      <c r="B7563" s="0" t="s">
        <v>646</v>
      </c>
      <c r="C7563" s="0" t="s">
        <v>7748</v>
      </c>
      <c r="D7563" s="0" t="n">
        <v>2457</v>
      </c>
      <c r="E7563" s="0" t="n">
        <v>31.7028669999999</v>
      </c>
      <c r="F7563" s="0" t="n">
        <v>-101.883596</v>
      </c>
      <c r="G7563" s="0" t="n">
        <v>0.0003408822596</v>
      </c>
      <c r="H7563" s="0" t="n">
        <v>1833.97</v>
      </c>
      <c r="I7563" s="0" t="n">
        <v>3.29229</v>
      </c>
      <c r="J7563" s="0" t="n">
        <v>1.41642999999999</v>
      </c>
      <c r="K7563" s="0" t="n">
        <v>353</v>
      </c>
      <c r="L7563" s="0" t="s">
        <v>20</v>
      </c>
      <c r="M7563" s="0" t="n">
        <f aca="false">35.3*G7563</f>
        <v>0.01203314376388</v>
      </c>
      <c r="N7563" s="0" t="n">
        <f aca="false">M7563*1000/365</f>
        <v>0.0329675171613151</v>
      </c>
      <c r="O7563" s="0" t="n">
        <f aca="false">Table1[[#This Row],[Detection frequency 2021]]/100*365</f>
        <v>5.16996949999996</v>
      </c>
      <c r="P7563" s="0" t="n">
        <f aca="false">Table1[[#This Row],[Flared days/year]]/12</f>
        <v>0.430830791666664</v>
      </c>
      <c r="Q7563" s="2" t="n">
        <f aca="false">Table1[[#This Row],['#days per month]]-P7619</f>
        <v>-0.0385622500000031</v>
      </c>
    </row>
    <row r="7564" customFormat="false" ht="15.75" hidden="true" customHeight="false" outlineLevel="0" collapsed="false">
      <c r="A7564" s="0" t="s">
        <v>24</v>
      </c>
      <c r="B7564" s="0" t="s">
        <v>25</v>
      </c>
      <c r="C7564" s="0" t="s">
        <v>7749</v>
      </c>
      <c r="D7564" s="0" t="n">
        <v>7058</v>
      </c>
      <c r="E7564" s="0" t="n">
        <v>52.926469</v>
      </c>
      <c r="F7564" s="0" t="n">
        <v>56.202113</v>
      </c>
      <c r="G7564" s="0" t="n">
        <v>0.000340524153</v>
      </c>
      <c r="H7564" s="0" t="n">
        <v>1994</v>
      </c>
      <c r="I7564" s="0" t="n">
        <v>1.6015</v>
      </c>
      <c r="J7564" s="0" t="n">
        <v>3.30882</v>
      </c>
      <c r="K7564" s="0" t="n">
        <v>272</v>
      </c>
      <c r="L7564" s="0" t="s">
        <v>20</v>
      </c>
      <c r="M7564" s="0" t="n">
        <f aca="false">35.3*G7564</f>
        <v>0.0120205026009</v>
      </c>
      <c r="N7564" s="0" t="n">
        <f aca="false">M7564*1000/365</f>
        <v>0.0329328838380822</v>
      </c>
      <c r="O7564" s="0" t="n">
        <f aca="false">Table1[[#This Row],[Detection frequency 2021]]/100*365</f>
        <v>12.077193</v>
      </c>
      <c r="P7564" s="0" t="n">
        <f aca="false">Table1[[#This Row],[Flared days/year]]/12</f>
        <v>1.00643275</v>
      </c>
      <c r="Q7564" s="2" t="n">
        <f aca="false">Table1[[#This Row],['#days per month]]-P7620</f>
        <v>0.532653625</v>
      </c>
    </row>
    <row r="7565" customFormat="false" ht="15.75" hidden="true" customHeight="false" outlineLevel="0" collapsed="false">
      <c r="A7565" s="0" t="s">
        <v>582</v>
      </c>
      <c r="B7565" s="0" t="s">
        <v>583</v>
      </c>
      <c r="C7565" s="0" t="s">
        <v>7750</v>
      </c>
      <c r="D7565" s="0" t="n">
        <v>8380</v>
      </c>
      <c r="E7565" s="0" t="n">
        <v>24.108565</v>
      </c>
      <c r="F7565" s="0" t="n">
        <v>54.4084579999999</v>
      </c>
      <c r="G7565" s="0" t="n">
        <v>0.0004452527217</v>
      </c>
      <c r="H7565" s="0" t="n">
        <v>1798.6</v>
      </c>
      <c r="I7565" s="0" t="n">
        <v>1.6015</v>
      </c>
      <c r="J7565" s="0" t="n">
        <v>1.05541</v>
      </c>
      <c r="K7565" s="0" t="n">
        <v>379</v>
      </c>
      <c r="L7565" s="0" t="s">
        <v>20</v>
      </c>
      <c r="M7565" s="0" t="n">
        <f aca="false">35.3*G7565</f>
        <v>0.01571742107601</v>
      </c>
      <c r="N7565" s="0" t="n">
        <f aca="false">M7565*1000/365</f>
        <v>0.0430614276055069</v>
      </c>
      <c r="O7565" s="0" t="n">
        <f aca="false">Table1[[#This Row],[Detection frequency 2021]]/100*365</f>
        <v>3.8522465</v>
      </c>
      <c r="P7565" s="0" t="n">
        <f aca="false">Table1[[#This Row],[Flared days/year]]/12</f>
        <v>0.321020541666667</v>
      </c>
      <c r="Q7565" s="2" t="n">
        <f aca="false">Table1[[#This Row],['#days per month]]-P7621</f>
        <v>-0.118527666666667</v>
      </c>
    </row>
    <row r="7566" customFormat="false" ht="15.75" hidden="true" customHeight="false" outlineLevel="0" collapsed="false">
      <c r="A7566" s="0" t="s">
        <v>51</v>
      </c>
      <c r="B7566" s="0" t="s">
        <v>52</v>
      </c>
      <c r="C7566" s="0" t="s">
        <v>7751</v>
      </c>
      <c r="D7566" s="0" t="n">
        <v>5491</v>
      </c>
      <c r="E7566" s="0" t="n">
        <v>31.7747659999999</v>
      </c>
      <c r="F7566" s="0" t="n">
        <v>5.911115</v>
      </c>
      <c r="G7566" s="0" t="n">
        <v>0.0003659526569</v>
      </c>
      <c r="H7566" s="0" t="n">
        <v>1675.2</v>
      </c>
      <c r="I7566" s="0" t="n">
        <v>1.6015</v>
      </c>
      <c r="J7566" s="0" t="n">
        <v>1.32275</v>
      </c>
      <c r="K7566" s="0" t="n">
        <v>378</v>
      </c>
      <c r="L7566" s="0" t="s">
        <v>20</v>
      </c>
      <c r="M7566" s="0" t="n">
        <f aca="false">35.3*G7566</f>
        <v>0.01291812878857</v>
      </c>
      <c r="N7566" s="0" t="n">
        <f aca="false">M7566*1000/365</f>
        <v>0.0353921336673151</v>
      </c>
      <c r="O7566" s="0" t="n">
        <f aca="false">Table1[[#This Row],[Detection frequency 2021]]/100*365</f>
        <v>4.8280375</v>
      </c>
      <c r="P7566" s="0" t="n">
        <f aca="false">Table1[[#This Row],[Flared days/year]]/12</f>
        <v>0.402336458333333</v>
      </c>
      <c r="Q7566" s="2" t="n">
        <f aca="false">Table1[[#This Row],['#days per month]]-P7622</f>
        <v>0.0919617500000031</v>
      </c>
    </row>
    <row r="7567" customFormat="false" ht="15.75" hidden="true" customHeight="false" outlineLevel="0" collapsed="false">
      <c r="A7567" s="0" t="s">
        <v>645</v>
      </c>
      <c r="B7567" s="0" t="s">
        <v>646</v>
      </c>
      <c r="C7567" s="0" t="s">
        <v>7752</v>
      </c>
      <c r="D7567" s="0" t="n">
        <v>2844</v>
      </c>
      <c r="E7567" s="0" t="n">
        <v>28.075758</v>
      </c>
      <c r="F7567" s="0" t="n">
        <v>-99.8580439999999</v>
      </c>
      <c r="G7567" s="0" t="n">
        <v>0.000338689590499999</v>
      </c>
      <c r="H7567" s="0" t="n">
        <v>1985.63</v>
      </c>
      <c r="I7567" s="0" t="n">
        <v>1.6015</v>
      </c>
      <c r="J7567" s="0" t="n">
        <v>2.45399</v>
      </c>
      <c r="K7567" s="0" t="n">
        <v>326</v>
      </c>
      <c r="L7567" s="0" t="s">
        <v>20</v>
      </c>
      <c r="M7567" s="0" t="n">
        <f aca="false">35.3*G7567</f>
        <v>0.01195574254465</v>
      </c>
      <c r="N7567" s="0" t="n">
        <f aca="false">M7567*1000/365</f>
        <v>0.0327554590264383</v>
      </c>
      <c r="O7567" s="0" t="n">
        <f aca="false">Table1[[#This Row],[Detection frequency 2021]]/100*365</f>
        <v>8.9570635</v>
      </c>
      <c r="P7567" s="0" t="n">
        <f aca="false">Table1[[#This Row],[Flared days/year]]/12</f>
        <v>0.746421958333333</v>
      </c>
      <c r="Q7567" s="2" t="n">
        <f aca="false">Table1[[#This Row],['#days per month]]-P7623</f>
        <v>0.305599291666667</v>
      </c>
    </row>
    <row r="7568" customFormat="false" ht="15.75" hidden="true" customHeight="false" outlineLevel="0" collapsed="false">
      <c r="A7568" s="0" t="s">
        <v>645</v>
      </c>
      <c r="B7568" s="0" t="s">
        <v>646</v>
      </c>
      <c r="C7568" s="0" t="s">
        <v>7753</v>
      </c>
      <c r="D7568" s="0" t="n">
        <v>1588</v>
      </c>
      <c r="E7568" s="0" t="n">
        <v>32.308326</v>
      </c>
      <c r="F7568" s="0" t="n">
        <v>-103.72586</v>
      </c>
      <c r="G7568" s="0" t="n">
        <v>0.0003386220786</v>
      </c>
      <c r="H7568" s="0" t="n">
        <v>1944.33</v>
      </c>
      <c r="I7568" s="0" t="n">
        <v>1.6015</v>
      </c>
      <c r="J7568" s="0" t="n">
        <v>1.84049</v>
      </c>
      <c r="K7568" s="0" t="n">
        <v>326</v>
      </c>
      <c r="L7568" s="0" t="s">
        <v>20</v>
      </c>
      <c r="M7568" s="0" t="n">
        <f aca="false">35.3*G7568</f>
        <v>0.01195335937458</v>
      </c>
      <c r="N7568" s="0" t="n">
        <f aca="false">M7568*1000/365</f>
        <v>0.0327489297933699</v>
      </c>
      <c r="O7568" s="0" t="n">
        <f aca="false">Table1[[#This Row],[Detection frequency 2021]]/100*365</f>
        <v>6.7177885</v>
      </c>
      <c r="P7568" s="0" t="n">
        <f aca="false">Table1[[#This Row],[Flared days/year]]/12</f>
        <v>0.559815708333333</v>
      </c>
      <c r="Q7568" s="2" t="n">
        <f aca="false">Table1[[#This Row],['#days per month]]-P7624</f>
        <v>0.188881416666667</v>
      </c>
    </row>
    <row r="7569" customFormat="false" ht="15.75" hidden="true" customHeight="false" outlineLevel="0" collapsed="false">
      <c r="A7569" s="0" t="s">
        <v>582</v>
      </c>
      <c r="B7569" s="0" t="s">
        <v>583</v>
      </c>
      <c r="C7569" s="0" t="s">
        <v>7754</v>
      </c>
      <c r="D7569" s="0" t="n">
        <v>8343</v>
      </c>
      <c r="E7569" s="0" t="n">
        <v>22.929468</v>
      </c>
      <c r="F7569" s="0" t="n">
        <v>53.840837</v>
      </c>
      <c r="G7569" s="0" t="n">
        <v>0.000575659294799999</v>
      </c>
      <c r="H7569" s="0" t="n">
        <v>1828.22</v>
      </c>
      <c r="I7569" s="0" t="n">
        <v>1.6015</v>
      </c>
      <c r="J7569" s="0" t="n">
        <v>1.04712</v>
      </c>
      <c r="K7569" s="0" t="n">
        <v>382</v>
      </c>
      <c r="L7569" s="0" t="s">
        <v>20</v>
      </c>
      <c r="M7569" s="0" t="n">
        <f aca="false">35.3*G7569</f>
        <v>0.02032077310644</v>
      </c>
      <c r="N7569" s="0" t="n">
        <f aca="false">M7569*1000/365</f>
        <v>0.0556733509765479</v>
      </c>
      <c r="O7569" s="0" t="n">
        <f aca="false">Table1[[#This Row],[Detection frequency 2021]]/100*365</f>
        <v>3.821988</v>
      </c>
      <c r="P7569" s="0" t="n">
        <f aca="false">Table1[[#This Row],[Flared days/year]]/12</f>
        <v>0.318499</v>
      </c>
      <c r="Q7569" s="2" t="n">
        <f aca="false">Table1[[#This Row],['#days per month]]-P7625</f>
        <v>-0.140966041666667</v>
      </c>
    </row>
    <row r="7570" customFormat="false" ht="15.75" hidden="true" customHeight="false" outlineLevel="0" collapsed="false">
      <c r="A7570" s="0" t="s">
        <v>598</v>
      </c>
      <c r="B7570" s="0" t="s">
        <v>599</v>
      </c>
      <c r="C7570" s="0" t="s">
        <v>7755</v>
      </c>
      <c r="D7570" s="0" t="n">
        <v>201</v>
      </c>
      <c r="E7570" s="0" t="n">
        <v>54.938017</v>
      </c>
      <c r="F7570" s="0" t="n">
        <v>-118.329268</v>
      </c>
      <c r="G7570" s="0" t="n">
        <v>0.0003383197427</v>
      </c>
      <c r="H7570" s="0" t="n">
        <v>1862.5</v>
      </c>
      <c r="I7570" s="0" t="n">
        <v>1.6015</v>
      </c>
      <c r="J7570" s="0" t="n">
        <v>0.694444</v>
      </c>
      <c r="K7570" s="0" t="n">
        <v>288</v>
      </c>
      <c r="L7570" s="0" t="s">
        <v>20</v>
      </c>
      <c r="M7570" s="0" t="n">
        <f aca="false">35.3*G7570</f>
        <v>0.01194268691731</v>
      </c>
      <c r="N7570" s="0" t="n">
        <f aca="false">M7570*1000/365</f>
        <v>0.032719690184411</v>
      </c>
      <c r="O7570" s="0" t="n">
        <f aca="false">Table1[[#This Row],[Detection frequency 2021]]/100*365</f>
        <v>2.5347206</v>
      </c>
      <c r="P7570" s="0" t="n">
        <f aca="false">Table1[[#This Row],[Flared days/year]]/12</f>
        <v>0.211226716666667</v>
      </c>
      <c r="Q7570" s="2" t="n">
        <f aca="false">Table1[[#This Row],['#days per month]]-P7626</f>
        <v>-0.790518825</v>
      </c>
    </row>
    <row r="7571" customFormat="false" ht="15.75" hidden="true" customHeight="false" outlineLevel="0" collapsed="false">
      <c r="A7571" s="0" t="s">
        <v>161</v>
      </c>
      <c r="B7571" s="0" t="s">
        <v>162</v>
      </c>
      <c r="C7571" s="0" t="s">
        <v>7756</v>
      </c>
      <c r="D7571" s="0" t="n">
        <v>9611</v>
      </c>
      <c r="E7571" s="0" t="n">
        <v>41.352489</v>
      </c>
      <c r="F7571" s="0" t="n">
        <v>82.257094</v>
      </c>
      <c r="G7571" s="0" t="n">
        <v>0.0003382522308</v>
      </c>
      <c r="H7571" s="0" t="n">
        <v>1838.17</v>
      </c>
      <c r="I7571" s="0" t="n">
        <v>2.02002999999999</v>
      </c>
      <c r="J7571" s="0" t="n">
        <v>3.95136999999999</v>
      </c>
      <c r="K7571" s="0" t="n">
        <v>329</v>
      </c>
      <c r="L7571" s="0" t="s">
        <v>20</v>
      </c>
      <c r="M7571" s="0" t="n">
        <f aca="false">35.3*G7571</f>
        <v>0.01194030374724</v>
      </c>
      <c r="N7571" s="0" t="n">
        <f aca="false">M7571*1000/365</f>
        <v>0.0327131609513425</v>
      </c>
      <c r="O7571" s="0" t="n">
        <f aca="false">Table1[[#This Row],[Detection frequency 2021]]/100*365</f>
        <v>14.4225005</v>
      </c>
      <c r="P7571" s="0" t="n">
        <f aca="false">Table1[[#This Row],[Flared days/year]]/12</f>
        <v>1.20187504166666</v>
      </c>
      <c r="Q7571" s="2" t="n">
        <f aca="false">Table1[[#This Row],['#days per month]]-P7627</f>
        <v>0.856232208333331</v>
      </c>
    </row>
    <row r="7572" customFormat="false" ht="15.75" hidden="true" customHeight="false" outlineLevel="0" collapsed="false">
      <c r="A7572" s="0" t="s">
        <v>2798</v>
      </c>
      <c r="B7572" s="0" t="s">
        <v>2799</v>
      </c>
      <c r="C7572" s="0" t="s">
        <v>7757</v>
      </c>
      <c r="D7572" s="0" t="n">
        <v>5414</v>
      </c>
      <c r="E7572" s="0" t="n">
        <v>44.853252</v>
      </c>
      <c r="F7572" s="0" t="n">
        <v>23.612731</v>
      </c>
      <c r="G7572" s="0" t="n">
        <v>0.000337993924399999</v>
      </c>
      <c r="H7572" s="0" t="n">
        <v>1882.08</v>
      </c>
      <c r="I7572" s="0" t="n">
        <v>1.6015</v>
      </c>
      <c r="J7572" s="0" t="n">
        <v>1.59236</v>
      </c>
      <c r="K7572" s="0" t="n">
        <v>314</v>
      </c>
      <c r="L7572" s="0" t="s">
        <v>20</v>
      </c>
      <c r="M7572" s="0" t="n">
        <f aca="false">35.3*G7572</f>
        <v>0.01193118553132</v>
      </c>
      <c r="N7572" s="0" t="n">
        <f aca="false">M7572*1000/365</f>
        <v>0.0326881795378629</v>
      </c>
      <c r="O7572" s="0" t="n">
        <f aca="false">Table1[[#This Row],[Detection frequency 2021]]/100*365</f>
        <v>5.812114</v>
      </c>
      <c r="P7572" s="0" t="n">
        <f aca="false">Table1[[#This Row],[Flared days/year]]/12</f>
        <v>0.484342833333333</v>
      </c>
      <c r="Q7572" s="2" t="n">
        <f aca="false">Table1[[#This Row],['#days per month]]-P7628</f>
        <v>-0.326769291666666</v>
      </c>
    </row>
    <row r="7573" customFormat="false" ht="15.75" hidden="true" customHeight="false" outlineLevel="0" collapsed="false">
      <c r="A7573" s="0" t="s">
        <v>645</v>
      </c>
      <c r="B7573" s="0" t="s">
        <v>646</v>
      </c>
      <c r="C7573" s="0" t="s">
        <v>7758</v>
      </c>
      <c r="D7573" s="0" t="n">
        <v>1684</v>
      </c>
      <c r="E7573" s="0" t="n">
        <v>31.978514</v>
      </c>
      <c r="F7573" s="0" t="n">
        <v>-103.641873</v>
      </c>
      <c r="G7573" s="0" t="n">
        <v>0.000337847159399999</v>
      </c>
      <c r="H7573" s="0" t="n">
        <v>1850.34</v>
      </c>
      <c r="I7573" s="0" t="n">
        <v>1.6015</v>
      </c>
      <c r="J7573" s="0" t="n">
        <v>2.40964</v>
      </c>
      <c r="K7573" s="0" t="n">
        <v>332</v>
      </c>
      <c r="L7573" s="0" t="s">
        <v>20</v>
      </c>
      <c r="M7573" s="0" t="n">
        <f aca="false">35.3*G7573</f>
        <v>0.01192600472682</v>
      </c>
      <c r="N7573" s="0" t="n">
        <f aca="false">M7573*1000/365</f>
        <v>0.0326739855529314</v>
      </c>
      <c r="O7573" s="0" t="n">
        <f aca="false">Table1[[#This Row],[Detection frequency 2021]]/100*365</f>
        <v>8.795186</v>
      </c>
      <c r="P7573" s="0" t="n">
        <f aca="false">Table1[[#This Row],[Flared days/year]]/12</f>
        <v>0.732932166666667</v>
      </c>
      <c r="Q7573" s="2" t="n">
        <f aca="false">Table1[[#This Row],['#days per month]]-P7629</f>
        <v>-0.27854975</v>
      </c>
    </row>
    <row r="7574" customFormat="false" ht="15.75" hidden="true" customHeight="false" outlineLevel="0" collapsed="false">
      <c r="A7574" s="0" t="s">
        <v>161</v>
      </c>
      <c r="B7574" s="0" t="s">
        <v>162</v>
      </c>
      <c r="C7574" s="0" t="s">
        <v>7759</v>
      </c>
      <c r="D7574" s="0" t="n">
        <v>11010</v>
      </c>
      <c r="E7574" s="0" t="n">
        <v>37.127904</v>
      </c>
      <c r="F7574" s="0" t="n">
        <v>108.441296999999</v>
      </c>
      <c r="G7574" s="0" t="n">
        <v>0.0003367728396</v>
      </c>
      <c r="H7574" s="0" t="n">
        <v>1852.54</v>
      </c>
      <c r="I7574" s="0" t="n">
        <v>1.6015</v>
      </c>
      <c r="J7574" s="0" t="n">
        <v>2.48447</v>
      </c>
      <c r="K7574" s="0" t="n">
        <v>322</v>
      </c>
      <c r="L7574" s="0" t="s">
        <v>20</v>
      </c>
      <c r="M7574" s="0" t="n">
        <f aca="false">35.3*G7574</f>
        <v>0.01188808123788</v>
      </c>
      <c r="N7574" s="0" t="n">
        <f aca="false">M7574*1000/365</f>
        <v>0.0325700855832329</v>
      </c>
      <c r="O7574" s="0" t="n">
        <f aca="false">Table1[[#This Row],[Detection frequency 2021]]/100*365</f>
        <v>9.0683155</v>
      </c>
      <c r="P7574" s="0" t="n">
        <f aca="false">Table1[[#This Row],[Flared days/year]]/12</f>
        <v>0.755692958333333</v>
      </c>
      <c r="Q7574" s="2" t="n">
        <f aca="false">Table1[[#This Row],['#days per month]]-P7630</f>
        <v>0.0455763333333334</v>
      </c>
    </row>
    <row r="7575" customFormat="false" ht="15.75" hidden="true" customHeight="false" outlineLevel="0" collapsed="false">
      <c r="A7575" s="0" t="s">
        <v>24</v>
      </c>
      <c r="B7575" s="0" t="s">
        <v>25</v>
      </c>
      <c r="C7575" s="0" t="s">
        <v>7760</v>
      </c>
      <c r="D7575" s="0" t="n">
        <v>8796</v>
      </c>
      <c r="E7575" s="0" t="n">
        <v>59.762822</v>
      </c>
      <c r="F7575" s="0" t="n">
        <v>71.700486</v>
      </c>
      <c r="G7575" s="0" t="n">
        <v>0.0003364000565</v>
      </c>
      <c r="H7575" s="0" t="n">
        <v>1826.07</v>
      </c>
      <c r="I7575" s="0" t="n">
        <v>1.6015</v>
      </c>
      <c r="J7575" s="0" t="n">
        <v>1.50376</v>
      </c>
      <c r="K7575" s="0" t="n">
        <v>266</v>
      </c>
      <c r="L7575" s="0" t="s">
        <v>20</v>
      </c>
      <c r="M7575" s="0" t="n">
        <f aca="false">35.3*G7575</f>
        <v>0.01187492199445</v>
      </c>
      <c r="N7575" s="0" t="n">
        <f aca="false">M7575*1000/365</f>
        <v>0.0325340328615068</v>
      </c>
      <c r="O7575" s="0" t="n">
        <f aca="false">Table1[[#This Row],[Detection frequency 2021]]/100*365</f>
        <v>5.488724</v>
      </c>
      <c r="P7575" s="0" t="n">
        <f aca="false">Table1[[#This Row],[Flared days/year]]/12</f>
        <v>0.457393666666667</v>
      </c>
      <c r="Q7575" s="2" t="n">
        <f aca="false">Table1[[#This Row],['#days per month]]-P7631</f>
        <v>-0.166996625</v>
      </c>
    </row>
    <row r="7576" customFormat="false" ht="15.75" hidden="true" customHeight="false" outlineLevel="0" collapsed="false">
      <c r="A7576" s="0" t="s">
        <v>645</v>
      </c>
      <c r="B7576" s="0" t="s">
        <v>646</v>
      </c>
      <c r="C7576" s="0" t="s">
        <v>7761</v>
      </c>
      <c r="D7576" s="0" t="n">
        <v>1019</v>
      </c>
      <c r="E7576" s="0" t="n">
        <v>47.84782</v>
      </c>
      <c r="F7576" s="0" t="n">
        <v>-102.557451</v>
      </c>
      <c r="G7576" s="0" t="n">
        <v>0.0003363031916</v>
      </c>
      <c r="H7576" s="0" t="n">
        <v>1934.55</v>
      </c>
      <c r="I7576" s="0" t="n">
        <v>2.02829</v>
      </c>
      <c r="J7576" s="0" t="n">
        <v>2.1148</v>
      </c>
      <c r="K7576" s="0" t="n">
        <v>331</v>
      </c>
      <c r="L7576" s="0" t="s">
        <v>20</v>
      </c>
      <c r="M7576" s="0" t="n">
        <f aca="false">35.3*G7576</f>
        <v>0.01187150266348</v>
      </c>
      <c r="N7576" s="0" t="n">
        <f aca="false">M7576*1000/365</f>
        <v>0.0325246648314521</v>
      </c>
      <c r="O7576" s="0" t="n">
        <f aca="false">Table1[[#This Row],[Detection frequency 2021]]/100*365</f>
        <v>7.71902</v>
      </c>
      <c r="P7576" s="0" t="n">
        <f aca="false">Table1[[#This Row],[Flared days/year]]/12</f>
        <v>0.643251666666667</v>
      </c>
      <c r="Q7576" s="2" t="n">
        <f aca="false">Table1[[#This Row],['#days per month]]-P7632</f>
        <v>-0.208755666666667</v>
      </c>
    </row>
    <row r="7577" customFormat="false" ht="15.75" hidden="true" customHeight="false" outlineLevel="0" collapsed="false">
      <c r="A7577" s="0" t="s">
        <v>645</v>
      </c>
      <c r="B7577" s="0" t="s">
        <v>646</v>
      </c>
      <c r="C7577" s="0" t="s">
        <v>7762</v>
      </c>
      <c r="D7577" s="0" t="n">
        <v>1098</v>
      </c>
      <c r="E7577" s="0" t="n">
        <v>47.659356</v>
      </c>
      <c r="F7577" s="0" t="n">
        <v>-102.386471</v>
      </c>
      <c r="G7577" s="0" t="n">
        <v>0.0003362298091</v>
      </c>
      <c r="H7577" s="0" t="n">
        <v>1932.22</v>
      </c>
      <c r="I7577" s="0" t="n">
        <v>4.0722</v>
      </c>
      <c r="J7577" s="0" t="n">
        <v>1.84615</v>
      </c>
      <c r="K7577" s="0" t="n">
        <v>325</v>
      </c>
      <c r="L7577" s="0" t="s">
        <v>20</v>
      </c>
      <c r="M7577" s="0" t="n">
        <f aca="false">35.3*G7577</f>
        <v>0.01186891226123</v>
      </c>
      <c r="N7577" s="0" t="n">
        <f aca="false">M7577*1000/365</f>
        <v>0.0325175678389863</v>
      </c>
      <c r="O7577" s="0" t="n">
        <f aca="false">Table1[[#This Row],[Detection frequency 2021]]/100*365</f>
        <v>6.7384475</v>
      </c>
      <c r="P7577" s="0" t="n">
        <f aca="false">Table1[[#This Row],[Flared days/year]]/12</f>
        <v>0.561537291666667</v>
      </c>
      <c r="Q7577" s="2" t="n">
        <f aca="false">Table1[[#This Row],['#days per month]]-P7633</f>
        <v>-0.160520916666667</v>
      </c>
    </row>
    <row r="7578" customFormat="false" ht="15.75" hidden="true" customHeight="false" outlineLevel="0" collapsed="false">
      <c r="A7578" s="0" t="s">
        <v>645</v>
      </c>
      <c r="B7578" s="0" t="s">
        <v>646</v>
      </c>
      <c r="C7578" s="0" t="s">
        <v>7763</v>
      </c>
      <c r="D7578" s="0" t="n">
        <v>3452</v>
      </c>
      <c r="E7578" s="0" t="n">
        <v>29.4704549999999</v>
      </c>
      <c r="F7578" s="0" t="n">
        <v>-96.621285</v>
      </c>
      <c r="G7578" s="0" t="n">
        <v>0.0003362239385</v>
      </c>
      <c r="H7578" s="0" t="n">
        <v>1863</v>
      </c>
      <c r="I7578" s="0" t="n">
        <v>1.6015</v>
      </c>
      <c r="J7578" s="0" t="n">
        <v>2.09059</v>
      </c>
      <c r="K7578" s="0" t="n">
        <v>287</v>
      </c>
      <c r="L7578" s="0" t="s">
        <v>20</v>
      </c>
      <c r="M7578" s="0" t="n">
        <f aca="false">35.3*G7578</f>
        <v>0.01186870502905</v>
      </c>
      <c r="N7578" s="0" t="n">
        <f aca="false">M7578*1000/365</f>
        <v>0.032517000079589</v>
      </c>
      <c r="O7578" s="0" t="n">
        <f aca="false">Table1[[#This Row],[Detection frequency 2021]]/100*365</f>
        <v>7.6306535</v>
      </c>
      <c r="P7578" s="0" t="n">
        <f aca="false">Table1[[#This Row],[Flared days/year]]/12</f>
        <v>0.635887791666667</v>
      </c>
      <c r="Q7578" s="2" t="n">
        <f aca="false">Table1[[#This Row],['#days per month]]-P7634</f>
        <v>0.110166125</v>
      </c>
    </row>
    <row r="7579" customFormat="false" ht="15.75" hidden="true" customHeight="false" outlineLevel="0" collapsed="false">
      <c r="A7579" s="0" t="s">
        <v>24</v>
      </c>
      <c r="B7579" s="0" t="s">
        <v>25</v>
      </c>
      <c r="C7579" s="0" t="s">
        <v>7764</v>
      </c>
      <c r="D7579" s="0" t="n">
        <v>10289</v>
      </c>
      <c r="E7579" s="0" t="n">
        <v>60.404452</v>
      </c>
      <c r="F7579" s="0" t="n">
        <v>96.237586</v>
      </c>
      <c r="G7579" s="0" t="n">
        <v>0.0003362004561</v>
      </c>
      <c r="H7579" s="0" t="n">
        <v>1810.91</v>
      </c>
      <c r="I7579" s="0" t="n">
        <v>1.6015</v>
      </c>
      <c r="J7579" s="0" t="n">
        <v>2.38095</v>
      </c>
      <c r="K7579" s="0" t="n">
        <v>294</v>
      </c>
      <c r="L7579" s="0" t="s">
        <v>20</v>
      </c>
      <c r="M7579" s="0" t="n">
        <f aca="false">35.3*G7579</f>
        <v>0.01186787610033</v>
      </c>
      <c r="N7579" s="0" t="n">
        <f aca="false">M7579*1000/365</f>
        <v>0.032514729042</v>
      </c>
      <c r="O7579" s="0" t="n">
        <f aca="false">Table1[[#This Row],[Detection frequency 2021]]/100*365</f>
        <v>8.6904675</v>
      </c>
      <c r="P7579" s="0" t="n">
        <f aca="false">Table1[[#This Row],[Flared days/year]]/12</f>
        <v>0.724205625</v>
      </c>
      <c r="Q7579" s="2" t="n">
        <f aca="false">Table1[[#This Row],['#days per month]]-P7635</f>
        <v>0.416966875</v>
      </c>
    </row>
    <row r="7580" customFormat="false" ht="15.75" hidden="true" customHeight="false" outlineLevel="0" collapsed="false">
      <c r="A7580" s="0" t="s">
        <v>645</v>
      </c>
      <c r="B7580" s="0" t="s">
        <v>646</v>
      </c>
      <c r="C7580" s="0" t="s">
        <v>7765</v>
      </c>
      <c r="D7580" s="0" t="n">
        <v>2404</v>
      </c>
      <c r="E7580" s="0" t="n">
        <v>31.4675239999999</v>
      </c>
      <c r="F7580" s="0" t="n">
        <v>-101.991514</v>
      </c>
      <c r="G7580" s="0" t="n">
        <v>0.0003361123971</v>
      </c>
      <c r="H7580" s="0" t="n">
        <v>1896.33</v>
      </c>
      <c r="I7580" s="0" t="n">
        <v>1.6015</v>
      </c>
      <c r="J7580" s="0" t="n">
        <v>1.15607</v>
      </c>
      <c r="K7580" s="0" t="n">
        <v>346</v>
      </c>
      <c r="L7580" s="0" t="s">
        <v>20</v>
      </c>
      <c r="M7580" s="0" t="n">
        <f aca="false">35.3*G7580</f>
        <v>0.01186476761763</v>
      </c>
      <c r="N7580" s="0" t="n">
        <f aca="false">M7580*1000/365</f>
        <v>0.0325062126510411</v>
      </c>
      <c r="O7580" s="0" t="n">
        <f aca="false">Table1[[#This Row],[Detection frequency 2021]]/100*365</f>
        <v>4.2196555</v>
      </c>
      <c r="P7580" s="0" t="n">
        <f aca="false">Table1[[#This Row],[Flared days/year]]/12</f>
        <v>0.351637958333333</v>
      </c>
      <c r="Q7580" s="2" t="n">
        <f aca="false">Table1[[#This Row],['#days per month]]-P7636</f>
        <v>0.0428388333333363</v>
      </c>
    </row>
    <row r="7581" customFormat="false" ht="15.75" hidden="true" customHeight="false" outlineLevel="0" collapsed="false">
      <c r="A7581" s="0" t="s">
        <v>582</v>
      </c>
      <c r="B7581" s="0" t="s">
        <v>583</v>
      </c>
      <c r="C7581" s="0" t="s">
        <v>7766</v>
      </c>
      <c r="D7581" s="0" t="n">
        <v>8389</v>
      </c>
      <c r="E7581" s="0" t="n">
        <v>23.254409</v>
      </c>
      <c r="F7581" s="0" t="n">
        <v>54.645318</v>
      </c>
      <c r="G7581" s="0" t="n">
        <v>0.0003722019106</v>
      </c>
      <c r="H7581" s="0" t="n">
        <v>1633.75</v>
      </c>
      <c r="I7581" s="0" t="n">
        <v>1.6015</v>
      </c>
      <c r="J7581" s="0" t="n">
        <v>1.04712</v>
      </c>
      <c r="K7581" s="0" t="n">
        <v>382</v>
      </c>
      <c r="L7581" s="0" t="s">
        <v>20</v>
      </c>
      <c r="M7581" s="0" t="n">
        <f aca="false">35.3*G7581</f>
        <v>0.01313872744418</v>
      </c>
      <c r="N7581" s="0" t="n">
        <f aca="false">M7581*1000/365</f>
        <v>0.0359965135456986</v>
      </c>
      <c r="O7581" s="0" t="n">
        <f aca="false">Table1[[#This Row],[Detection frequency 2021]]/100*365</f>
        <v>3.821988</v>
      </c>
      <c r="P7581" s="0" t="n">
        <f aca="false">Table1[[#This Row],[Flared days/year]]/12</f>
        <v>0.318499</v>
      </c>
      <c r="Q7581" s="2" t="n">
        <f aca="false">Table1[[#This Row],['#days per month]]-P7637</f>
        <v>-0.581402416666667</v>
      </c>
    </row>
    <row r="7582" customFormat="false" ht="15.75" hidden="true" customHeight="false" outlineLevel="0" collapsed="false">
      <c r="A7582" s="0" t="s">
        <v>645</v>
      </c>
      <c r="B7582" s="0" t="s">
        <v>646</v>
      </c>
      <c r="C7582" s="0" t="s">
        <v>7767</v>
      </c>
      <c r="D7582" s="0" t="n">
        <v>3286</v>
      </c>
      <c r="E7582" s="0" t="n">
        <v>29.1613039999999</v>
      </c>
      <c r="F7582" s="0" t="n">
        <v>-97.630341</v>
      </c>
      <c r="G7582" s="0" t="n">
        <v>0.000335751355199999</v>
      </c>
      <c r="H7582" s="0" t="n">
        <v>1859.89</v>
      </c>
      <c r="I7582" s="0" t="n">
        <v>1.6015</v>
      </c>
      <c r="J7582" s="0" t="n">
        <v>2.14724</v>
      </c>
      <c r="K7582" s="0" t="n">
        <v>326</v>
      </c>
      <c r="L7582" s="0" t="s">
        <v>20</v>
      </c>
      <c r="M7582" s="0" t="n">
        <f aca="false">35.3*G7582</f>
        <v>0.01185202283856</v>
      </c>
      <c r="N7582" s="0" t="n">
        <f aca="false">M7582*1000/365</f>
        <v>0.0324712954481095</v>
      </c>
      <c r="O7582" s="0" t="n">
        <f aca="false">Table1[[#This Row],[Detection frequency 2021]]/100*365</f>
        <v>7.837426</v>
      </c>
      <c r="P7582" s="0" t="n">
        <f aca="false">Table1[[#This Row],[Flared days/year]]/12</f>
        <v>0.653118833333333</v>
      </c>
      <c r="Q7582" s="2" t="n">
        <f aca="false">Table1[[#This Row],['#days per month]]-P7638</f>
        <v>0.0213190416666665</v>
      </c>
    </row>
    <row r="7583" customFormat="false" ht="15.75" hidden="true" customHeight="false" outlineLevel="0" collapsed="false">
      <c r="A7583" s="0" t="s">
        <v>598</v>
      </c>
      <c r="B7583" s="0" t="s">
        <v>599</v>
      </c>
      <c r="C7583" s="0" t="s">
        <v>7768</v>
      </c>
      <c r="D7583" s="0" t="n">
        <v>320</v>
      </c>
      <c r="E7583" s="0" t="n">
        <v>52.436542</v>
      </c>
      <c r="F7583" s="0" t="n">
        <v>-113.383279</v>
      </c>
      <c r="G7583" s="0" t="n">
        <v>0.0003354196663</v>
      </c>
      <c r="H7583" s="0" t="n">
        <v>1819.2</v>
      </c>
      <c r="I7583" s="0" t="n">
        <v>1.6015</v>
      </c>
      <c r="J7583" s="0" t="n">
        <v>0.684932</v>
      </c>
      <c r="K7583" s="0" t="n">
        <v>292</v>
      </c>
      <c r="L7583" s="0" t="s">
        <v>20</v>
      </c>
      <c r="M7583" s="0" t="n">
        <f aca="false">35.3*G7583</f>
        <v>0.01184031422039</v>
      </c>
      <c r="N7583" s="0" t="n">
        <f aca="false">M7583*1000/365</f>
        <v>0.0324392170421644</v>
      </c>
      <c r="O7583" s="0" t="n">
        <f aca="false">Table1[[#This Row],[Detection frequency 2021]]/100*365</f>
        <v>2.5000018</v>
      </c>
      <c r="P7583" s="0" t="n">
        <f aca="false">Table1[[#This Row],[Flared days/year]]/12</f>
        <v>0.208333483333333</v>
      </c>
      <c r="Q7583" s="2" t="n">
        <f aca="false">Table1[[#This Row],['#days per month]]-P7639</f>
        <v>-0.100988808333333</v>
      </c>
    </row>
    <row r="7584" customFormat="false" ht="15.75" hidden="true" customHeight="false" outlineLevel="0" collapsed="false">
      <c r="A7584" s="0" t="s">
        <v>645</v>
      </c>
      <c r="B7584" s="0" t="s">
        <v>646</v>
      </c>
      <c r="C7584" s="0" t="s">
        <v>7769</v>
      </c>
      <c r="D7584" s="0" t="n">
        <v>3275</v>
      </c>
      <c r="E7584" s="0" t="n">
        <v>34.738587</v>
      </c>
      <c r="F7584" s="0" t="n">
        <v>-97.650418</v>
      </c>
      <c r="G7584" s="0" t="n">
        <v>0.0003353169308</v>
      </c>
      <c r="H7584" s="0" t="n">
        <v>1816.65</v>
      </c>
      <c r="I7584" s="0" t="n">
        <v>1.6015</v>
      </c>
      <c r="J7584" s="0" t="n">
        <v>3.47003</v>
      </c>
      <c r="K7584" s="0" t="n">
        <v>317</v>
      </c>
      <c r="L7584" s="0" t="s">
        <v>20</v>
      </c>
      <c r="M7584" s="0" t="n">
        <f aca="false">35.3*G7584</f>
        <v>0.01183668765724</v>
      </c>
      <c r="N7584" s="0" t="n">
        <f aca="false">M7584*1000/365</f>
        <v>0.0324292812527123</v>
      </c>
      <c r="O7584" s="0" t="n">
        <f aca="false">Table1[[#This Row],[Detection frequency 2021]]/100*365</f>
        <v>12.6656095</v>
      </c>
      <c r="P7584" s="0" t="n">
        <f aca="false">Table1[[#This Row],[Flared days/year]]/12</f>
        <v>1.05546745833333</v>
      </c>
      <c r="Q7584" s="2" t="n">
        <f aca="false">Table1[[#This Row],['#days per month]]-P7640</f>
        <v>0.566452625</v>
      </c>
    </row>
    <row r="7585" customFormat="false" ht="15.75" hidden="true" customHeight="false" outlineLevel="0" collapsed="false">
      <c r="A7585" s="0" t="s">
        <v>645</v>
      </c>
      <c r="B7585" s="0" t="s">
        <v>646</v>
      </c>
      <c r="C7585" s="0" t="s">
        <v>7770</v>
      </c>
      <c r="D7585" s="0" t="n">
        <v>1958</v>
      </c>
      <c r="E7585" s="0" t="n">
        <v>32.3542099999999</v>
      </c>
      <c r="F7585" s="0" t="n">
        <v>-103.383242</v>
      </c>
      <c r="G7585" s="0" t="n">
        <v>0.0003351584246</v>
      </c>
      <c r="H7585" s="0" t="n">
        <v>1925.85</v>
      </c>
      <c r="I7585" s="0" t="n">
        <v>1.6015</v>
      </c>
      <c r="J7585" s="0" t="n">
        <v>2.05882</v>
      </c>
      <c r="K7585" s="0" t="n">
        <v>340</v>
      </c>
      <c r="L7585" s="0" t="s">
        <v>20</v>
      </c>
      <c r="M7585" s="0" t="n">
        <f aca="false">35.3*G7585</f>
        <v>0.01183109238838</v>
      </c>
      <c r="N7585" s="0" t="n">
        <f aca="false">M7585*1000/365</f>
        <v>0.0324139517489863</v>
      </c>
      <c r="O7585" s="0" t="n">
        <f aca="false">Table1[[#This Row],[Detection frequency 2021]]/100*365</f>
        <v>7.514693</v>
      </c>
      <c r="P7585" s="0" t="n">
        <f aca="false">Table1[[#This Row],[Flared days/year]]/12</f>
        <v>0.626224416666667</v>
      </c>
      <c r="Q7585" s="2" t="n">
        <f aca="false">Table1[[#This Row],['#days per month]]-P7641</f>
        <v>-0.0606021666666666</v>
      </c>
    </row>
    <row r="7586" customFormat="false" ht="15.75" hidden="true" customHeight="false" outlineLevel="0" collapsed="false">
      <c r="A7586" s="0" t="s">
        <v>645</v>
      </c>
      <c r="B7586" s="0" t="s">
        <v>646</v>
      </c>
      <c r="C7586" s="0" t="s">
        <v>7771</v>
      </c>
      <c r="D7586" s="0" t="n">
        <v>2193</v>
      </c>
      <c r="E7586" s="0" t="n">
        <v>32.03859</v>
      </c>
      <c r="F7586" s="0" t="n">
        <v>-102.678772999999</v>
      </c>
      <c r="G7586" s="0" t="n">
        <v>0.0003348707652</v>
      </c>
      <c r="H7586" s="0" t="n">
        <v>1818.6</v>
      </c>
      <c r="I7586" s="0" t="n">
        <v>1.6015</v>
      </c>
      <c r="J7586" s="0" t="n">
        <v>1.983</v>
      </c>
      <c r="K7586" s="0" t="n">
        <v>353</v>
      </c>
      <c r="L7586" s="0" t="s">
        <v>20</v>
      </c>
      <c r="M7586" s="0" t="n">
        <f aca="false">35.3*G7586</f>
        <v>0.01182093801156</v>
      </c>
      <c r="N7586" s="0" t="n">
        <f aca="false">M7586*1000/365</f>
        <v>0.0323861315385205</v>
      </c>
      <c r="O7586" s="0" t="n">
        <f aca="false">Table1[[#This Row],[Detection frequency 2021]]/100*365</f>
        <v>7.23795</v>
      </c>
      <c r="P7586" s="0" t="n">
        <f aca="false">Table1[[#This Row],[Flared days/year]]/12</f>
        <v>0.6031625</v>
      </c>
      <c r="Q7586" s="2" t="n">
        <f aca="false">Table1[[#This Row],['#days per month]]-P7642</f>
        <v>-0.514184624999997</v>
      </c>
    </row>
    <row r="7587" customFormat="false" ht="15.75" hidden="true" customHeight="false" outlineLevel="0" collapsed="false">
      <c r="A7587" s="0" t="s">
        <v>24</v>
      </c>
      <c r="B7587" s="0" t="s">
        <v>25</v>
      </c>
      <c r="C7587" s="0" t="s">
        <v>7772</v>
      </c>
      <c r="D7587" s="0" t="n">
        <v>9219</v>
      </c>
      <c r="E7587" s="0" t="n">
        <v>60.1628599999999</v>
      </c>
      <c r="F7587" s="0" t="n">
        <v>77.270882</v>
      </c>
      <c r="G7587" s="0" t="n">
        <v>0.0003347298708</v>
      </c>
      <c r="H7587" s="0" t="n">
        <v>1886.76</v>
      </c>
      <c r="I7587" s="0" t="n">
        <v>2.08466</v>
      </c>
      <c r="J7587" s="0" t="n">
        <v>2.91971</v>
      </c>
      <c r="K7587" s="0" t="n">
        <v>274</v>
      </c>
      <c r="L7587" s="0" t="s">
        <v>20</v>
      </c>
      <c r="M7587" s="0" t="n">
        <f aca="false">35.3*G7587</f>
        <v>0.01181596443924</v>
      </c>
      <c r="N7587" s="0" t="n">
        <f aca="false">M7587*1000/365</f>
        <v>0.0323725053129863</v>
      </c>
      <c r="O7587" s="0" t="n">
        <f aca="false">Table1[[#This Row],[Detection frequency 2021]]/100*365</f>
        <v>10.6569415</v>
      </c>
      <c r="P7587" s="0" t="n">
        <f aca="false">Table1[[#This Row],[Flared days/year]]/12</f>
        <v>0.888078458333333</v>
      </c>
      <c r="Q7587" s="2" t="n">
        <f aca="false">Table1[[#This Row],['#days per month]]-P7643</f>
        <v>0.250602916666667</v>
      </c>
    </row>
    <row r="7588" customFormat="false" ht="15.75" hidden="true" customHeight="false" outlineLevel="0" collapsed="false">
      <c r="A7588" s="0" t="s">
        <v>645</v>
      </c>
      <c r="B7588" s="0" t="s">
        <v>646</v>
      </c>
      <c r="C7588" s="0" t="s">
        <v>7773</v>
      </c>
      <c r="D7588" s="0" t="n">
        <v>1329</v>
      </c>
      <c r="E7588" s="0" t="n">
        <v>31.940953</v>
      </c>
      <c r="F7588" s="0" t="n">
        <v>-104.070944</v>
      </c>
      <c r="G7588" s="0" t="n">
        <v>0.0003347181296</v>
      </c>
      <c r="H7588" s="0" t="n">
        <v>1843.52</v>
      </c>
      <c r="I7588" s="0" t="n">
        <v>1.6015</v>
      </c>
      <c r="J7588" s="0" t="n">
        <v>1.21581</v>
      </c>
      <c r="K7588" s="0" t="n">
        <v>329</v>
      </c>
      <c r="L7588" s="0" t="s">
        <v>20</v>
      </c>
      <c r="M7588" s="0" t="n">
        <f aca="false">35.3*G7588</f>
        <v>0.01181554997488</v>
      </c>
      <c r="N7588" s="0" t="n">
        <f aca="false">M7588*1000/365</f>
        <v>0.0323713697941918</v>
      </c>
      <c r="O7588" s="0" t="n">
        <f aca="false">Table1[[#This Row],[Detection frequency 2021]]/100*365</f>
        <v>4.4377065</v>
      </c>
      <c r="P7588" s="0" t="n">
        <f aca="false">Table1[[#This Row],[Flared days/year]]/12</f>
        <v>0.369808875</v>
      </c>
      <c r="Q7588" s="2" t="n">
        <f aca="false">Table1[[#This Row],['#days per month]]-P7644</f>
        <v>-0.428005083333333</v>
      </c>
    </row>
    <row r="7589" customFormat="false" ht="15.75" hidden="true" customHeight="false" outlineLevel="0" collapsed="false">
      <c r="A7589" s="0" t="s">
        <v>645</v>
      </c>
      <c r="B7589" s="0" t="s">
        <v>646</v>
      </c>
      <c r="C7589" s="0" t="s">
        <v>7774</v>
      </c>
      <c r="D7589" s="0" t="n">
        <v>2036</v>
      </c>
      <c r="E7589" s="0" t="n">
        <v>31.3126349999999</v>
      </c>
      <c r="F7589" s="0" t="n">
        <v>-103.242013</v>
      </c>
      <c r="G7589" s="0" t="n">
        <v>0.0003343453465</v>
      </c>
      <c r="H7589" s="0" t="n">
        <v>1865.68</v>
      </c>
      <c r="I7589" s="0" t="n">
        <v>1.6015</v>
      </c>
      <c r="J7589" s="0" t="n">
        <v>2.1021</v>
      </c>
      <c r="K7589" s="0" t="n">
        <v>333</v>
      </c>
      <c r="L7589" s="0" t="s">
        <v>20</v>
      </c>
      <c r="M7589" s="0" t="n">
        <f aca="false">35.3*G7589</f>
        <v>0.01180239073145</v>
      </c>
      <c r="N7589" s="0" t="n">
        <f aca="false">M7589*1000/365</f>
        <v>0.0323353170724658</v>
      </c>
      <c r="O7589" s="0" t="n">
        <f aca="false">Table1[[#This Row],[Detection frequency 2021]]/100*365</f>
        <v>7.672665</v>
      </c>
      <c r="P7589" s="0" t="n">
        <f aca="false">Table1[[#This Row],[Flared days/year]]/12</f>
        <v>0.63938875</v>
      </c>
      <c r="Q7589" s="2" t="n">
        <f aca="false">Table1[[#This Row],['#days per month]]-P7645</f>
        <v>0.174302708333333</v>
      </c>
    </row>
    <row r="7590" customFormat="false" ht="15.75" hidden="true" customHeight="false" outlineLevel="0" collapsed="false">
      <c r="A7590" s="0" t="s">
        <v>645</v>
      </c>
      <c r="B7590" s="0" t="s">
        <v>646</v>
      </c>
      <c r="C7590" s="0" t="s">
        <v>7775</v>
      </c>
      <c r="D7590" s="0" t="n">
        <v>1004</v>
      </c>
      <c r="E7590" s="0" t="n">
        <v>47.933731</v>
      </c>
      <c r="F7590" s="0" t="n">
        <v>-102.583829</v>
      </c>
      <c r="G7590" s="0" t="n">
        <v>0.000333564556699999</v>
      </c>
      <c r="H7590" s="0" t="n">
        <v>1943.88</v>
      </c>
      <c r="I7590" s="0" t="n">
        <v>2.19323</v>
      </c>
      <c r="J7590" s="0" t="n">
        <v>1.52439</v>
      </c>
      <c r="K7590" s="0" t="n">
        <v>328</v>
      </c>
      <c r="L7590" s="0" t="s">
        <v>20</v>
      </c>
      <c r="M7590" s="0" t="n">
        <f aca="false">35.3*G7590</f>
        <v>0.01177482885151</v>
      </c>
      <c r="N7590" s="0" t="n">
        <f aca="false">M7590*1000/365</f>
        <v>0.03225980507263</v>
      </c>
      <c r="O7590" s="0" t="n">
        <f aca="false">Table1[[#This Row],[Detection frequency 2021]]/100*365</f>
        <v>5.5640235</v>
      </c>
      <c r="P7590" s="0" t="n">
        <f aca="false">Table1[[#This Row],[Flared days/year]]/12</f>
        <v>0.463668625</v>
      </c>
      <c r="Q7590" s="2" t="n">
        <f aca="false">Table1[[#This Row],['#days per month]]-P7646</f>
        <v>-0.164405125</v>
      </c>
    </row>
    <row r="7591" customFormat="false" ht="15.75" hidden="true" customHeight="false" outlineLevel="0" collapsed="false">
      <c r="A7591" s="0" t="s">
        <v>161</v>
      </c>
      <c r="B7591" s="0" t="s">
        <v>162</v>
      </c>
      <c r="C7591" s="0" t="s">
        <v>7776</v>
      </c>
      <c r="D7591" s="0" t="n">
        <v>10564</v>
      </c>
      <c r="E7591" s="0" t="n">
        <v>44.7500859999999</v>
      </c>
      <c r="F7591" s="0" t="n">
        <v>90.096703</v>
      </c>
      <c r="G7591" s="0" t="n">
        <v>0.000333332668</v>
      </c>
      <c r="H7591" s="0" t="n">
        <v>1846.3</v>
      </c>
      <c r="I7591" s="0" t="n">
        <v>1.6015</v>
      </c>
      <c r="J7591" s="0" t="n">
        <v>2.87958</v>
      </c>
      <c r="K7591" s="0" t="n">
        <v>382</v>
      </c>
      <c r="L7591" s="0" t="s">
        <v>20</v>
      </c>
      <c r="M7591" s="0" t="n">
        <f aca="false">35.3*G7591</f>
        <v>0.0117666431804</v>
      </c>
      <c r="N7591" s="0" t="n">
        <f aca="false">M7591*1000/365</f>
        <v>0.0322373785764384</v>
      </c>
      <c r="O7591" s="0" t="n">
        <f aca="false">Table1[[#This Row],[Detection frequency 2021]]/100*365</f>
        <v>10.510467</v>
      </c>
      <c r="P7591" s="0" t="n">
        <f aca="false">Table1[[#This Row],[Flared days/year]]/12</f>
        <v>0.87587225</v>
      </c>
      <c r="Q7591" s="2" t="n">
        <f aca="false">Table1[[#This Row],['#days per month]]-P7647</f>
        <v>0.168508333333333</v>
      </c>
    </row>
    <row r="7592" customFormat="false" ht="15.75" hidden="true" customHeight="false" outlineLevel="0" collapsed="false">
      <c r="A7592" s="0" t="s">
        <v>645</v>
      </c>
      <c r="B7592" s="0" t="s">
        <v>646</v>
      </c>
      <c r="C7592" s="0" t="s">
        <v>7777</v>
      </c>
      <c r="D7592" s="0" t="n">
        <v>3293</v>
      </c>
      <c r="E7592" s="0" t="n">
        <v>34.665724</v>
      </c>
      <c r="F7592" s="0" t="n">
        <v>-97.604927</v>
      </c>
      <c r="G7592" s="0" t="n">
        <v>0.0003333062503</v>
      </c>
      <c r="H7592" s="0" t="n">
        <v>1837.1</v>
      </c>
      <c r="I7592" s="0" t="n">
        <v>1.6015</v>
      </c>
      <c r="J7592" s="0" t="n">
        <v>2.53165</v>
      </c>
      <c r="K7592" s="0" t="n">
        <v>316</v>
      </c>
      <c r="L7592" s="0" t="s">
        <v>20</v>
      </c>
      <c r="M7592" s="0" t="n">
        <f aca="false">35.3*G7592</f>
        <v>0.01176571063559</v>
      </c>
      <c r="N7592" s="0" t="n">
        <f aca="false">M7592*1000/365</f>
        <v>0.0322348236591507</v>
      </c>
      <c r="O7592" s="0" t="n">
        <f aca="false">Table1[[#This Row],[Detection frequency 2021]]/100*365</f>
        <v>9.2405225</v>
      </c>
      <c r="P7592" s="0" t="n">
        <f aca="false">Table1[[#This Row],[Flared days/year]]/12</f>
        <v>0.770043541666667</v>
      </c>
      <c r="Q7592" s="2" t="n">
        <f aca="false">Table1[[#This Row],['#days per month]]-P7648</f>
        <v>0.0645015833333332</v>
      </c>
    </row>
    <row r="7593" customFormat="false" ht="15.75" hidden="true" customHeight="false" outlineLevel="0" collapsed="false">
      <c r="A7593" s="0" t="s">
        <v>598</v>
      </c>
      <c r="B7593" s="0" t="s">
        <v>599</v>
      </c>
      <c r="C7593" s="0" t="s">
        <v>7778</v>
      </c>
      <c r="D7593" s="0" t="n">
        <v>308</v>
      </c>
      <c r="E7593" s="0" t="n">
        <v>55.4300829999999</v>
      </c>
      <c r="F7593" s="0" t="n">
        <v>-113.723176</v>
      </c>
      <c r="G7593" s="0" t="n">
        <v>0.0003327368021</v>
      </c>
      <c r="H7593" s="0" t="n">
        <v>2005.5</v>
      </c>
      <c r="I7593" s="0" t="n">
        <v>1.6015</v>
      </c>
      <c r="J7593" s="0" t="n">
        <v>2.86624</v>
      </c>
      <c r="K7593" s="0" t="n">
        <v>314</v>
      </c>
      <c r="L7593" s="0" t="s">
        <v>20</v>
      </c>
      <c r="M7593" s="0" t="n">
        <f aca="false">35.3*G7593</f>
        <v>0.01174560911413</v>
      </c>
      <c r="N7593" s="0" t="n">
        <f aca="false">M7593*1000/365</f>
        <v>0.0321797509976164</v>
      </c>
      <c r="O7593" s="0" t="n">
        <f aca="false">Table1[[#This Row],[Detection frequency 2021]]/100*365</f>
        <v>10.461776</v>
      </c>
      <c r="P7593" s="0" t="n">
        <f aca="false">Table1[[#This Row],[Flared days/year]]/12</f>
        <v>0.871814666666666</v>
      </c>
      <c r="Q7593" s="2" t="n">
        <f aca="false">Table1[[#This Row],['#days per month]]-P7649</f>
        <v>0.697507091666666</v>
      </c>
    </row>
    <row r="7594" customFormat="false" ht="15.75" hidden="true" customHeight="false" outlineLevel="0" collapsed="false">
      <c r="A7594" s="0" t="s">
        <v>598</v>
      </c>
      <c r="B7594" s="0" t="s">
        <v>599</v>
      </c>
      <c r="C7594" s="0" t="s">
        <v>7779</v>
      </c>
      <c r="D7594" s="0" t="n">
        <v>1119</v>
      </c>
      <c r="E7594" s="0" t="n">
        <v>49.206386</v>
      </c>
      <c r="F7594" s="0" t="n">
        <v>-102.044659</v>
      </c>
      <c r="G7594" s="0" t="n">
        <v>0.000332305313</v>
      </c>
      <c r="H7594" s="0" t="n">
        <v>1781.97</v>
      </c>
      <c r="I7594" s="0" t="n">
        <v>1.6015</v>
      </c>
      <c r="J7594" s="0" t="n">
        <v>2.72727</v>
      </c>
      <c r="K7594" s="0" t="n">
        <v>330</v>
      </c>
      <c r="L7594" s="0" t="s">
        <v>20</v>
      </c>
      <c r="M7594" s="0" t="n">
        <f aca="false">35.3*G7594</f>
        <v>0.0117303775489</v>
      </c>
      <c r="N7594" s="0" t="n">
        <f aca="false">M7594*1000/365</f>
        <v>0.0321380206819178</v>
      </c>
      <c r="O7594" s="0" t="n">
        <f aca="false">Table1[[#This Row],[Detection frequency 2021]]/100*365</f>
        <v>9.9545355</v>
      </c>
      <c r="P7594" s="0" t="n">
        <f aca="false">Table1[[#This Row],[Flared days/year]]/12</f>
        <v>0.829544625</v>
      </c>
      <c r="Q7594" s="2" t="n">
        <f aca="false">Table1[[#This Row],['#days per month]]-P7650</f>
        <v>-0.0127628333333334</v>
      </c>
    </row>
    <row r="7595" customFormat="false" ht="15.75" hidden="true" customHeight="false" outlineLevel="0" collapsed="false">
      <c r="A7595" s="0" t="s">
        <v>17</v>
      </c>
      <c r="B7595" s="0" t="s">
        <v>18</v>
      </c>
      <c r="C7595" s="0" t="s">
        <v>7780</v>
      </c>
      <c r="D7595" s="0" t="n">
        <v>4362</v>
      </c>
      <c r="E7595" s="0" t="n">
        <v>9.724866</v>
      </c>
      <c r="F7595" s="0" t="n">
        <v>-63.558133</v>
      </c>
      <c r="G7595" s="0" t="n">
        <v>0.0003322612835</v>
      </c>
      <c r="H7595" s="0" t="n">
        <v>2024.64</v>
      </c>
      <c r="I7595" s="0" t="n">
        <v>1.6015</v>
      </c>
      <c r="J7595" s="0" t="n">
        <v>1.04167</v>
      </c>
      <c r="K7595" s="0" t="n">
        <v>192</v>
      </c>
      <c r="L7595" s="0" t="s">
        <v>20</v>
      </c>
      <c r="M7595" s="0" t="n">
        <f aca="false">35.3*G7595</f>
        <v>0.01172882330755</v>
      </c>
      <c r="N7595" s="0" t="n">
        <f aca="false">M7595*1000/365</f>
        <v>0.0321337624864383</v>
      </c>
      <c r="O7595" s="0" t="n">
        <f aca="false">Table1[[#This Row],[Detection frequency 2021]]/100*365</f>
        <v>3.8020955</v>
      </c>
      <c r="P7595" s="0" t="n">
        <f aca="false">Table1[[#This Row],[Flared days/year]]/12</f>
        <v>0.316841291666667</v>
      </c>
      <c r="Q7595" s="2" t="n">
        <f aca="false">Table1[[#This Row],['#days per month]]-P7651</f>
        <v>-0.23219475</v>
      </c>
    </row>
    <row r="7596" customFormat="false" ht="15.75" hidden="true" customHeight="false" outlineLevel="0" collapsed="false">
      <c r="A7596" s="0" t="s">
        <v>645</v>
      </c>
      <c r="B7596" s="0" t="s">
        <v>646</v>
      </c>
      <c r="C7596" s="0" t="s">
        <v>7781</v>
      </c>
      <c r="D7596" s="0" t="n">
        <v>1542</v>
      </c>
      <c r="E7596" s="0" t="n">
        <v>31.55521</v>
      </c>
      <c r="F7596" s="0" t="n">
        <v>-103.809616</v>
      </c>
      <c r="G7596" s="0" t="n">
        <v>0.000332041136</v>
      </c>
      <c r="H7596" s="0" t="n">
        <v>1641.4</v>
      </c>
      <c r="I7596" s="0" t="n">
        <v>1.6015</v>
      </c>
      <c r="J7596" s="0" t="n">
        <v>1.49253999999999</v>
      </c>
      <c r="K7596" s="0" t="n">
        <v>335</v>
      </c>
      <c r="L7596" s="0" t="s">
        <v>20</v>
      </c>
      <c r="M7596" s="0" t="n">
        <f aca="false">35.3*G7596</f>
        <v>0.0117210521008</v>
      </c>
      <c r="N7596" s="0" t="n">
        <f aca="false">M7596*1000/365</f>
        <v>0.0321124715090411</v>
      </c>
      <c r="O7596" s="0" t="n">
        <f aca="false">Table1[[#This Row],[Detection frequency 2021]]/100*365</f>
        <v>5.44777099999996</v>
      </c>
      <c r="P7596" s="0" t="n">
        <f aca="false">Table1[[#This Row],[Flared days/year]]/12</f>
        <v>0.453980916666664</v>
      </c>
      <c r="Q7596" s="2" t="n">
        <f aca="false">Table1[[#This Row],['#days per month]]-P7652</f>
        <v>0.177465737499997</v>
      </c>
    </row>
    <row r="7597" customFormat="false" ht="15.75" hidden="true" customHeight="false" outlineLevel="0" collapsed="false">
      <c r="A7597" s="0" t="s">
        <v>161</v>
      </c>
      <c r="B7597" s="0" t="s">
        <v>162</v>
      </c>
      <c r="C7597" s="0" t="s">
        <v>7782</v>
      </c>
      <c r="D7597" s="0" t="n">
        <v>10719</v>
      </c>
      <c r="E7597" s="0" t="n">
        <v>38.03155</v>
      </c>
      <c r="F7597" s="0" t="n">
        <v>91.1923949999999</v>
      </c>
      <c r="G7597" s="0" t="n">
        <v>0.0003319941712</v>
      </c>
      <c r="H7597" s="0" t="n">
        <v>1913.09</v>
      </c>
      <c r="I7597" s="0" t="n">
        <v>1.6015</v>
      </c>
      <c r="J7597" s="0" t="n">
        <v>0.566572</v>
      </c>
      <c r="K7597" s="0" t="n">
        <v>353</v>
      </c>
      <c r="L7597" s="0" t="s">
        <v>20</v>
      </c>
      <c r="M7597" s="0" t="n">
        <f aca="false">35.3*G7597</f>
        <v>0.01171939424336</v>
      </c>
      <c r="N7597" s="0" t="n">
        <f aca="false">M7597*1000/365</f>
        <v>0.032107929433863</v>
      </c>
      <c r="O7597" s="0" t="n">
        <f aca="false">Table1[[#This Row],[Detection frequency 2021]]/100*365</f>
        <v>2.0679878</v>
      </c>
      <c r="P7597" s="0" t="n">
        <f aca="false">Table1[[#This Row],[Flared days/year]]/12</f>
        <v>0.172332316666667</v>
      </c>
      <c r="Q7597" s="2" t="n">
        <f aca="false">Table1[[#This Row],['#days per month]]-P7653</f>
        <v>-0.654705975</v>
      </c>
    </row>
    <row r="7598" customFormat="false" ht="15.75" hidden="true" customHeight="false" outlineLevel="0" collapsed="false">
      <c r="A7598" s="0" t="s">
        <v>1829</v>
      </c>
      <c r="B7598" s="0" t="s">
        <v>1830</v>
      </c>
      <c r="C7598" s="0" t="s">
        <v>7783</v>
      </c>
      <c r="D7598" s="0" t="n">
        <v>5104</v>
      </c>
      <c r="E7598" s="0" t="n">
        <v>61.2160819999999</v>
      </c>
      <c r="F7598" s="0" t="n">
        <v>2.283356</v>
      </c>
      <c r="G7598" s="0" t="n">
        <v>0.0003318209885</v>
      </c>
      <c r="H7598" s="0" t="n">
        <v>1818.6</v>
      </c>
      <c r="I7598" s="0" t="n">
        <v>1.6015</v>
      </c>
      <c r="J7598" s="0" t="n">
        <v>0.877193</v>
      </c>
      <c r="K7598" s="0" t="n">
        <v>114</v>
      </c>
      <c r="L7598" s="0" t="s">
        <v>20</v>
      </c>
      <c r="M7598" s="0" t="n">
        <f aca="false">35.3*G7598</f>
        <v>0.01171328089405</v>
      </c>
      <c r="N7598" s="0" t="n">
        <f aca="false">M7598*1000/365</f>
        <v>0.0320911805316438</v>
      </c>
      <c r="O7598" s="0" t="n">
        <f aca="false">Table1[[#This Row],[Detection frequency 2021]]/100*365</f>
        <v>3.20175445</v>
      </c>
      <c r="P7598" s="0" t="n">
        <f aca="false">Table1[[#This Row],[Flared days/year]]/12</f>
        <v>0.266812870833333</v>
      </c>
      <c r="Q7598" s="2" t="n">
        <f aca="false">Table1[[#This Row],['#days per month]]-P7654</f>
        <v>-0.2895900875</v>
      </c>
    </row>
    <row r="7599" customFormat="false" ht="15.75" hidden="true" customHeight="false" outlineLevel="0" collapsed="false">
      <c r="A7599" s="0" t="s">
        <v>161</v>
      </c>
      <c r="B7599" s="0" t="s">
        <v>162</v>
      </c>
      <c r="C7599" s="0" t="s">
        <v>7784</v>
      </c>
      <c r="D7599" s="0" t="n">
        <v>9814</v>
      </c>
      <c r="E7599" s="0" t="n">
        <v>45.60865</v>
      </c>
      <c r="F7599" s="0" t="n">
        <v>86.949338</v>
      </c>
      <c r="G7599" s="0" t="n">
        <v>0.0003309198514</v>
      </c>
      <c r="H7599" s="0" t="n">
        <v>1800.43</v>
      </c>
      <c r="I7599" s="0" t="n">
        <v>1.6015</v>
      </c>
      <c r="J7599" s="0" t="n">
        <v>1.68539</v>
      </c>
      <c r="K7599" s="0" t="n">
        <v>356</v>
      </c>
      <c r="L7599" s="0" t="s">
        <v>20</v>
      </c>
      <c r="M7599" s="0" t="n">
        <f aca="false">35.3*G7599</f>
        <v>0.01168147075442</v>
      </c>
      <c r="N7599" s="0" t="n">
        <f aca="false">M7599*1000/365</f>
        <v>0.0320040294641644</v>
      </c>
      <c r="O7599" s="0" t="n">
        <f aca="false">Table1[[#This Row],[Detection frequency 2021]]/100*365</f>
        <v>6.1516735</v>
      </c>
      <c r="P7599" s="0" t="n">
        <f aca="false">Table1[[#This Row],[Flared days/year]]/12</f>
        <v>0.512639458333333</v>
      </c>
      <c r="Q7599" s="2" t="n">
        <f aca="false">Table1[[#This Row],['#days per month]]-P7655</f>
        <v>-0.205157375</v>
      </c>
    </row>
    <row r="7600" customFormat="false" ht="15.75" hidden="true" customHeight="false" outlineLevel="0" collapsed="false">
      <c r="A7600" s="0" t="s">
        <v>645</v>
      </c>
      <c r="B7600" s="0" t="s">
        <v>646</v>
      </c>
      <c r="C7600" s="0" t="s">
        <v>7785</v>
      </c>
      <c r="D7600" s="0" t="n">
        <v>2625</v>
      </c>
      <c r="E7600" s="0" t="n">
        <v>31.0830549999999</v>
      </c>
      <c r="F7600" s="0" t="n">
        <v>-101.61171</v>
      </c>
      <c r="G7600" s="0" t="n">
        <v>0.000330911045499999</v>
      </c>
      <c r="H7600" s="0" t="n">
        <v>1824.57</v>
      </c>
      <c r="I7600" s="0" t="n">
        <v>1.6015</v>
      </c>
      <c r="J7600" s="0" t="n">
        <v>1.9774</v>
      </c>
      <c r="K7600" s="0" t="n">
        <v>354</v>
      </c>
      <c r="L7600" s="0" t="s">
        <v>20</v>
      </c>
      <c r="M7600" s="0" t="n">
        <f aca="false">35.3*G7600</f>
        <v>0.01168115990615</v>
      </c>
      <c r="N7600" s="0" t="n">
        <f aca="false">M7600*1000/365</f>
        <v>0.0320031778250684</v>
      </c>
      <c r="O7600" s="0" t="n">
        <f aca="false">Table1[[#This Row],[Detection frequency 2021]]/100*365</f>
        <v>7.21751</v>
      </c>
      <c r="P7600" s="0" t="n">
        <f aca="false">Table1[[#This Row],[Flared days/year]]/12</f>
        <v>0.601459166666667</v>
      </c>
      <c r="Q7600" s="2" t="n">
        <f aca="false">Table1[[#This Row],['#days per month]]-P7656</f>
        <v>0.118655416666667</v>
      </c>
    </row>
    <row r="7601" customFormat="false" ht="15.75" hidden="true" customHeight="false" outlineLevel="0" collapsed="false">
      <c r="A7601" s="0" t="s">
        <v>645</v>
      </c>
      <c r="B7601" s="0" t="s">
        <v>646</v>
      </c>
      <c r="C7601" s="0" t="s">
        <v>7786</v>
      </c>
      <c r="D7601" s="0" t="n">
        <v>2387</v>
      </c>
      <c r="E7601" s="0" t="n">
        <v>31.692207</v>
      </c>
      <c r="F7601" s="0" t="n">
        <v>-102.018317</v>
      </c>
      <c r="G7601" s="0" t="n">
        <v>0.0003301155792</v>
      </c>
      <c r="H7601" s="0" t="n">
        <v>1892.45</v>
      </c>
      <c r="I7601" s="0" t="n">
        <v>2.19042</v>
      </c>
      <c r="J7601" s="0" t="n">
        <v>1.44092</v>
      </c>
      <c r="K7601" s="0" t="n">
        <v>347</v>
      </c>
      <c r="L7601" s="0" t="s">
        <v>20</v>
      </c>
      <c r="M7601" s="0" t="n">
        <f aca="false">35.3*G7601</f>
        <v>0.01165307994576</v>
      </c>
      <c r="N7601" s="0" t="n">
        <f aca="false">M7601*1000/365</f>
        <v>0.0319262464267397</v>
      </c>
      <c r="O7601" s="0" t="n">
        <f aca="false">Table1[[#This Row],[Detection frequency 2021]]/100*365</f>
        <v>5.259358</v>
      </c>
      <c r="P7601" s="0" t="n">
        <f aca="false">Table1[[#This Row],[Flared days/year]]/12</f>
        <v>0.438279833333333</v>
      </c>
      <c r="Q7601" s="2" t="n">
        <f aca="false">Table1[[#This Row],['#days per month]]-P7657</f>
        <v>-0.474220166666667</v>
      </c>
    </row>
    <row r="7602" customFormat="false" ht="15.75" hidden="true" customHeight="false" outlineLevel="0" collapsed="false">
      <c r="A7602" s="0" t="s">
        <v>645</v>
      </c>
      <c r="B7602" s="0" t="s">
        <v>646</v>
      </c>
      <c r="C7602" s="0" t="s">
        <v>7787</v>
      </c>
      <c r="D7602" s="0" t="n">
        <v>3477</v>
      </c>
      <c r="E7602" s="0" t="n">
        <v>32.537197</v>
      </c>
      <c r="F7602" s="0" t="n">
        <v>-95.621996</v>
      </c>
      <c r="G7602" s="0" t="n">
        <v>0.0003289737475</v>
      </c>
      <c r="H7602" s="0" t="n">
        <v>1749.33</v>
      </c>
      <c r="I7602" s="0" t="n">
        <v>1.6015</v>
      </c>
      <c r="J7602" s="0" t="n">
        <v>2.32558</v>
      </c>
      <c r="K7602" s="0" t="n">
        <v>301</v>
      </c>
      <c r="L7602" s="0" t="s">
        <v>20</v>
      </c>
      <c r="M7602" s="0" t="n">
        <f aca="false">35.3*G7602</f>
        <v>0.01161277328675</v>
      </c>
      <c r="N7602" s="0" t="n">
        <f aca="false">M7602*1000/365</f>
        <v>0.0318158172239726</v>
      </c>
      <c r="O7602" s="0" t="n">
        <f aca="false">Table1[[#This Row],[Detection frequency 2021]]/100*365</f>
        <v>8.488367</v>
      </c>
      <c r="P7602" s="0" t="n">
        <f aca="false">Table1[[#This Row],[Flared days/year]]/12</f>
        <v>0.707363916666667</v>
      </c>
      <c r="Q7602" s="2" t="n">
        <f aca="false">Table1[[#This Row],['#days per month]]-P7658</f>
        <v>0.39856479166667</v>
      </c>
    </row>
    <row r="7603" customFormat="false" ht="15.75" hidden="true" customHeight="false" outlineLevel="0" collapsed="false">
      <c r="A7603" s="0" t="s">
        <v>645</v>
      </c>
      <c r="B7603" s="0" t="s">
        <v>646</v>
      </c>
      <c r="C7603" s="0" t="s">
        <v>7788</v>
      </c>
      <c r="D7603" s="0" t="n">
        <v>2862</v>
      </c>
      <c r="E7603" s="0" t="n">
        <v>28.37004</v>
      </c>
      <c r="F7603" s="0" t="n">
        <v>-99.637037</v>
      </c>
      <c r="G7603" s="0" t="n">
        <v>0.0003285217113</v>
      </c>
      <c r="H7603" s="0" t="n">
        <v>1963.68</v>
      </c>
      <c r="I7603" s="0" t="n">
        <v>0.842694</v>
      </c>
      <c r="J7603" s="0" t="n">
        <v>3.32325999999999</v>
      </c>
      <c r="K7603" s="0" t="n">
        <v>331</v>
      </c>
      <c r="L7603" s="0" t="s">
        <v>20</v>
      </c>
      <c r="M7603" s="0" t="n">
        <f aca="false">35.3*G7603</f>
        <v>0.01159681640889</v>
      </c>
      <c r="N7603" s="0" t="n">
        <f aca="false">M7603*1000/365</f>
        <v>0.0317720997503836</v>
      </c>
      <c r="O7603" s="0" t="n">
        <f aca="false">Table1[[#This Row],[Detection frequency 2021]]/100*365</f>
        <v>12.129899</v>
      </c>
      <c r="P7603" s="0" t="n">
        <f aca="false">Table1[[#This Row],[Flared days/year]]/12</f>
        <v>1.01082491666666</v>
      </c>
      <c r="Q7603" s="2" t="n">
        <f aca="false">Table1[[#This Row],['#days per month]]-P7659</f>
        <v>0.351641</v>
      </c>
    </row>
    <row r="7604" customFormat="false" ht="15.75" hidden="true" customHeight="false" outlineLevel="0" collapsed="false">
      <c r="A7604" s="0" t="s">
        <v>645</v>
      </c>
      <c r="B7604" s="0" t="s">
        <v>646</v>
      </c>
      <c r="C7604" s="0" t="s">
        <v>7789</v>
      </c>
      <c r="D7604" s="0" t="n">
        <v>2082</v>
      </c>
      <c r="E7604" s="0" t="n">
        <v>31.3569669999999</v>
      </c>
      <c r="F7604" s="0" t="n">
        <v>-103.101295999999</v>
      </c>
      <c r="G7604" s="0" t="n">
        <v>0.0003283485286</v>
      </c>
      <c r="H7604" s="0" t="n">
        <v>1867.5</v>
      </c>
      <c r="I7604" s="0" t="n">
        <v>1.6015</v>
      </c>
      <c r="J7604" s="0" t="n">
        <v>1.49701</v>
      </c>
      <c r="K7604" s="0" t="n">
        <v>334</v>
      </c>
      <c r="L7604" s="0" t="s">
        <v>20</v>
      </c>
      <c r="M7604" s="0" t="n">
        <f aca="false">35.3*G7604</f>
        <v>0.01159070305958</v>
      </c>
      <c r="N7604" s="0" t="n">
        <f aca="false">M7604*1000/365</f>
        <v>0.0317553508481644</v>
      </c>
      <c r="O7604" s="0" t="n">
        <f aca="false">Table1[[#This Row],[Detection frequency 2021]]/100*365</f>
        <v>5.4640865</v>
      </c>
      <c r="P7604" s="0" t="n">
        <f aca="false">Table1[[#This Row],[Flared days/year]]/12</f>
        <v>0.455340541666667</v>
      </c>
      <c r="Q7604" s="2" t="n">
        <f aca="false">Table1[[#This Row],['#days per month]]-P7660</f>
        <v>-0.210717541666667</v>
      </c>
    </row>
    <row r="7605" customFormat="false" ht="15.75" hidden="true" customHeight="false" outlineLevel="0" collapsed="false">
      <c r="A7605" s="0" t="s">
        <v>645</v>
      </c>
      <c r="B7605" s="0" t="s">
        <v>646</v>
      </c>
      <c r="C7605" s="0" t="s">
        <v>7790</v>
      </c>
      <c r="D7605" s="0" t="n">
        <v>1805</v>
      </c>
      <c r="E7605" s="0" t="n">
        <v>31.170135</v>
      </c>
      <c r="F7605" s="0" t="n">
        <v>-103.550849</v>
      </c>
      <c r="G7605" s="0" t="n">
        <v>0.0003282692755</v>
      </c>
      <c r="H7605" s="0" t="n">
        <v>1888.33</v>
      </c>
      <c r="I7605" s="0" t="n">
        <v>1.6015</v>
      </c>
      <c r="J7605" s="0" t="n">
        <v>1.82371</v>
      </c>
      <c r="K7605" s="0" t="n">
        <v>329</v>
      </c>
      <c r="L7605" s="0" t="s">
        <v>20</v>
      </c>
      <c r="M7605" s="0" t="n">
        <f aca="false">35.3*G7605</f>
        <v>0.01158790542515</v>
      </c>
      <c r="N7605" s="0" t="n">
        <f aca="false">M7605*1000/365</f>
        <v>0.0317476860963014</v>
      </c>
      <c r="O7605" s="0" t="n">
        <f aca="false">Table1[[#This Row],[Detection frequency 2021]]/100*365</f>
        <v>6.6565415</v>
      </c>
      <c r="P7605" s="0" t="n">
        <f aca="false">Table1[[#This Row],[Flared days/year]]/12</f>
        <v>0.554711791666666</v>
      </c>
      <c r="Q7605" s="2" t="n">
        <f aca="false">Table1[[#This Row],['#days per month]]-P7661</f>
        <v>0.2572383125</v>
      </c>
    </row>
    <row r="7606" customFormat="false" ht="15.75" hidden="true" customHeight="false" outlineLevel="0" collapsed="false">
      <c r="A7606" s="0" t="s">
        <v>645</v>
      </c>
      <c r="B7606" s="0" t="s">
        <v>646</v>
      </c>
      <c r="C7606" s="0" t="s">
        <v>7791</v>
      </c>
      <c r="D7606" s="0" t="n">
        <v>2323</v>
      </c>
      <c r="E7606" s="0" t="n">
        <v>32.4418979999999</v>
      </c>
      <c r="F7606" s="0" t="n">
        <v>-102.139524</v>
      </c>
      <c r="G7606" s="0" t="n">
        <v>0.0003282076342</v>
      </c>
      <c r="H7606" s="0" t="n">
        <v>1806.72</v>
      </c>
      <c r="I7606" s="0" t="n">
        <v>1.6015</v>
      </c>
      <c r="J7606" s="0" t="n">
        <v>1.42857</v>
      </c>
      <c r="K7606" s="0" t="n">
        <v>350</v>
      </c>
      <c r="L7606" s="0" t="s">
        <v>20</v>
      </c>
      <c r="M7606" s="0" t="n">
        <f aca="false">35.3*G7606</f>
        <v>0.01158572948726</v>
      </c>
      <c r="N7606" s="0" t="n">
        <f aca="false">M7606*1000/365</f>
        <v>0.0317417246226301</v>
      </c>
      <c r="O7606" s="0" t="n">
        <f aca="false">Table1[[#This Row],[Detection frequency 2021]]/100*365</f>
        <v>5.2142805</v>
      </c>
      <c r="P7606" s="0" t="n">
        <f aca="false">Table1[[#This Row],[Flared days/year]]/12</f>
        <v>0.434523375</v>
      </c>
      <c r="Q7606" s="2" t="n">
        <f aca="false">Table1[[#This Row],['#days per month]]-P7662</f>
        <v>-0.00757983333333034</v>
      </c>
    </row>
    <row r="7607" customFormat="false" ht="15.75" hidden="true" customHeight="false" outlineLevel="0" collapsed="false">
      <c r="A7607" s="0" t="s">
        <v>645</v>
      </c>
      <c r="B7607" s="0" t="s">
        <v>646</v>
      </c>
      <c r="C7607" s="0" t="s">
        <v>7792</v>
      </c>
      <c r="D7607" s="0" t="n">
        <v>2726</v>
      </c>
      <c r="E7607" s="0" t="n">
        <v>31.609367</v>
      </c>
      <c r="F7607" s="0" t="n">
        <v>-101.380078</v>
      </c>
      <c r="G7607" s="0" t="n">
        <v>0.0003281988283</v>
      </c>
      <c r="H7607" s="0" t="n">
        <v>1753.27</v>
      </c>
      <c r="I7607" s="0" t="n">
        <v>1.6015</v>
      </c>
      <c r="J7607" s="0" t="n">
        <v>2.31884</v>
      </c>
      <c r="K7607" s="0" t="n">
        <v>345</v>
      </c>
      <c r="L7607" s="0" t="s">
        <v>20</v>
      </c>
      <c r="M7607" s="0" t="n">
        <f aca="false">35.3*G7607</f>
        <v>0.01158541863899</v>
      </c>
      <c r="N7607" s="0" t="n">
        <f aca="false">M7607*1000/365</f>
        <v>0.0317408729835342</v>
      </c>
      <c r="O7607" s="0" t="n">
        <f aca="false">Table1[[#This Row],[Detection frequency 2021]]/100*365</f>
        <v>8.463766</v>
      </c>
      <c r="P7607" s="0" t="n">
        <f aca="false">Table1[[#This Row],[Flared days/year]]/12</f>
        <v>0.705313833333333</v>
      </c>
      <c r="Q7607" s="2" t="n">
        <f aca="false">Table1[[#This Row],['#days per month]]-P7663</f>
        <v>0.347470875</v>
      </c>
    </row>
    <row r="7608" customFormat="false" ht="15.75" hidden="true" customHeight="false" outlineLevel="0" collapsed="false">
      <c r="A7608" s="0" t="s">
        <v>24</v>
      </c>
      <c r="B7608" s="0" t="s">
        <v>25</v>
      </c>
      <c r="C7608" s="0" t="s">
        <v>7793</v>
      </c>
      <c r="D7608" s="0" t="n">
        <v>8997</v>
      </c>
      <c r="E7608" s="0" t="n">
        <v>66.98693</v>
      </c>
      <c r="F7608" s="0" t="n">
        <v>75.541551</v>
      </c>
      <c r="G7608" s="0" t="n">
        <v>0.0003278818159</v>
      </c>
      <c r="H7608" s="0" t="n">
        <v>1696.5</v>
      </c>
      <c r="I7608" s="0" t="n">
        <v>1.6015</v>
      </c>
      <c r="J7608" s="0" t="n">
        <v>1.37741</v>
      </c>
      <c r="K7608" s="0" t="n">
        <v>363</v>
      </c>
      <c r="L7608" s="0" t="s">
        <v>218</v>
      </c>
      <c r="M7608" s="0" t="n">
        <f aca="false">35.3*G7608</f>
        <v>0.01157422810127</v>
      </c>
      <c r="N7608" s="0" t="n">
        <f aca="false">M7608*1000/365</f>
        <v>0.0317102139760822</v>
      </c>
      <c r="O7608" s="0" t="n">
        <f aca="false">Table1[[#This Row],[Detection frequency 2021]]/100*365</f>
        <v>5.0275465</v>
      </c>
      <c r="P7608" s="0" t="n">
        <f aca="false">Table1[[#This Row],[Flared days/year]]/12</f>
        <v>0.418962208333333</v>
      </c>
      <c r="Q7608" s="2" t="n">
        <f aca="false">Table1[[#This Row],['#days per month]]-P7664</f>
        <v>0.114795541666667</v>
      </c>
    </row>
    <row r="7609" customFormat="false" ht="15.75" hidden="true" customHeight="false" outlineLevel="0" collapsed="false">
      <c r="A7609" s="0" t="s">
        <v>24</v>
      </c>
      <c r="B7609" s="0" t="s">
        <v>25</v>
      </c>
      <c r="C7609" s="0" t="s">
        <v>7794</v>
      </c>
      <c r="D7609" s="0" t="n">
        <v>9381</v>
      </c>
      <c r="E7609" s="0" t="n">
        <v>67.853873</v>
      </c>
      <c r="F7609" s="0" t="n">
        <v>80.028746</v>
      </c>
      <c r="G7609" s="0" t="n">
        <v>0.000327344656</v>
      </c>
      <c r="H7609" s="0" t="n">
        <v>1763.65</v>
      </c>
      <c r="I7609" s="0" t="n">
        <v>1.6015</v>
      </c>
      <c r="J7609" s="0" t="n">
        <v>1.4218</v>
      </c>
      <c r="K7609" s="0" t="n">
        <v>422</v>
      </c>
      <c r="L7609" s="0" t="s">
        <v>20</v>
      </c>
      <c r="M7609" s="0" t="n">
        <f aca="false">35.3*G7609</f>
        <v>0.0115552663568</v>
      </c>
      <c r="N7609" s="0" t="n">
        <f aca="false">M7609*1000/365</f>
        <v>0.0316582639912329</v>
      </c>
      <c r="O7609" s="0" t="n">
        <f aca="false">Table1[[#This Row],[Detection frequency 2021]]/100*365</f>
        <v>5.18957</v>
      </c>
      <c r="P7609" s="0" t="n">
        <f aca="false">Table1[[#This Row],[Flared days/year]]/12</f>
        <v>0.432464166666667</v>
      </c>
      <c r="Q7609" s="2" t="n">
        <f aca="false">Table1[[#This Row],['#days per month]]-P7665</f>
        <v>-0.0901580416666637</v>
      </c>
    </row>
    <row r="7610" customFormat="false" ht="15.75" hidden="true" customHeight="false" outlineLevel="0" collapsed="false">
      <c r="A7610" s="0" t="s">
        <v>24</v>
      </c>
      <c r="B7610" s="0" t="s">
        <v>25</v>
      </c>
      <c r="C7610" s="0" t="s">
        <v>7795</v>
      </c>
      <c r="D7610" s="0" t="n">
        <v>7016</v>
      </c>
      <c r="E7610" s="0" t="n">
        <v>51.592417</v>
      </c>
      <c r="F7610" s="0" t="n">
        <v>55.172394</v>
      </c>
      <c r="G7610" s="0" t="n">
        <v>0.000326971872899999</v>
      </c>
      <c r="H7610" s="0" t="n">
        <v>1476.07</v>
      </c>
      <c r="I7610" s="0" t="n">
        <v>1.14907999999999</v>
      </c>
      <c r="J7610" s="0" t="n">
        <v>1.6835</v>
      </c>
      <c r="K7610" s="0" t="n">
        <v>297</v>
      </c>
      <c r="L7610" s="0" t="s">
        <v>20</v>
      </c>
      <c r="M7610" s="0" t="n">
        <f aca="false">35.3*G7610</f>
        <v>0.01154210711337</v>
      </c>
      <c r="N7610" s="0" t="n">
        <f aca="false">M7610*1000/365</f>
        <v>0.0316222112695067</v>
      </c>
      <c r="O7610" s="0" t="n">
        <f aca="false">Table1[[#This Row],[Detection frequency 2021]]/100*365</f>
        <v>6.144775</v>
      </c>
      <c r="P7610" s="0" t="n">
        <f aca="false">Table1[[#This Row],[Flared days/year]]/12</f>
        <v>0.512064583333333</v>
      </c>
      <c r="Q7610" s="2" t="n">
        <f aca="false">Table1[[#This Row],['#days per month]]-P7666</f>
        <v>0.155271</v>
      </c>
    </row>
    <row r="7611" customFormat="false" ht="15.75" hidden="true" customHeight="false" outlineLevel="0" collapsed="false">
      <c r="A7611" s="0" t="s">
        <v>24</v>
      </c>
      <c r="B7611" s="0" t="s">
        <v>25</v>
      </c>
      <c r="C7611" s="0" t="s">
        <v>7796</v>
      </c>
      <c r="D7611" s="0" t="n">
        <v>8798</v>
      </c>
      <c r="E7611" s="0" t="n">
        <v>59.746537</v>
      </c>
      <c r="F7611" s="0" t="n">
        <v>71.766516</v>
      </c>
      <c r="G7611" s="0" t="n">
        <v>0.000326126506499999</v>
      </c>
      <c r="H7611" s="0" t="n">
        <v>1911.83</v>
      </c>
      <c r="I7611" s="0" t="n">
        <v>1.6015</v>
      </c>
      <c r="J7611" s="0" t="n">
        <v>2.96296</v>
      </c>
      <c r="K7611" s="0" t="n">
        <v>270</v>
      </c>
      <c r="L7611" s="0" t="s">
        <v>20</v>
      </c>
      <c r="M7611" s="0" t="n">
        <f aca="false">35.3*G7611</f>
        <v>0.01151226567945</v>
      </c>
      <c r="N7611" s="0" t="n">
        <f aca="false">M7611*1000/365</f>
        <v>0.0315404539163013</v>
      </c>
      <c r="O7611" s="0" t="n">
        <f aca="false">Table1[[#This Row],[Detection frequency 2021]]/100*365</f>
        <v>10.814804</v>
      </c>
      <c r="P7611" s="0" t="n">
        <f aca="false">Table1[[#This Row],[Flared days/year]]/12</f>
        <v>0.901233666666667</v>
      </c>
      <c r="Q7611" s="2" t="n">
        <f aca="false">Table1[[#This Row],['#days per month]]-P7667</f>
        <v>0.0221402916666666</v>
      </c>
    </row>
    <row r="7612" customFormat="false" ht="15.75" hidden="true" customHeight="false" outlineLevel="0" collapsed="false">
      <c r="A7612" s="0" t="s">
        <v>645</v>
      </c>
      <c r="B7612" s="0" t="s">
        <v>646</v>
      </c>
      <c r="C7612" s="0" t="s">
        <v>7797</v>
      </c>
      <c r="D7612" s="0" t="n">
        <v>2321</v>
      </c>
      <c r="E7612" s="0" t="n">
        <v>32.274639</v>
      </c>
      <c r="F7612" s="0" t="n">
        <v>-102.142462</v>
      </c>
      <c r="G7612" s="0" t="n">
        <v>0.0003260149651</v>
      </c>
      <c r="H7612" s="0" t="n">
        <v>1880.35</v>
      </c>
      <c r="I7612" s="0" t="n">
        <v>1.6015</v>
      </c>
      <c r="J7612" s="0" t="n">
        <v>2.0649</v>
      </c>
      <c r="K7612" s="0" t="n">
        <v>339</v>
      </c>
      <c r="L7612" s="0" t="s">
        <v>20</v>
      </c>
      <c r="M7612" s="0" t="n">
        <f aca="false">35.3*G7612</f>
        <v>0.01150832826803</v>
      </c>
      <c r="N7612" s="0" t="n">
        <f aca="false">M7612*1000/365</f>
        <v>0.0315296664877534</v>
      </c>
      <c r="O7612" s="0" t="n">
        <f aca="false">Table1[[#This Row],[Detection frequency 2021]]/100*365</f>
        <v>7.536885</v>
      </c>
      <c r="P7612" s="0" t="n">
        <f aca="false">Table1[[#This Row],[Flared days/year]]/12</f>
        <v>0.62807375</v>
      </c>
      <c r="Q7612" s="2" t="n">
        <f aca="false">Table1[[#This Row],['#days per month]]-P7668</f>
        <v>0.126147041666667</v>
      </c>
    </row>
    <row r="7613" customFormat="false" ht="15.75" hidden="true" customHeight="false" outlineLevel="0" collapsed="false">
      <c r="A7613" s="0" t="s">
        <v>1160</v>
      </c>
      <c r="B7613" s="0" t="s">
        <v>1161</v>
      </c>
      <c r="C7613" s="0" t="s">
        <v>7798</v>
      </c>
      <c r="D7613" s="0" t="n">
        <v>10037</v>
      </c>
      <c r="E7613" s="0" t="n">
        <v>33.053774</v>
      </c>
      <c r="F7613" s="0" t="n">
        <v>73.196941</v>
      </c>
      <c r="G7613" s="0" t="n">
        <v>0.0003256627291</v>
      </c>
      <c r="H7613" s="0" t="n">
        <v>1567.86</v>
      </c>
      <c r="I7613" s="0" t="n">
        <v>1.6015</v>
      </c>
      <c r="J7613" s="0" t="n">
        <v>3.89971999999999</v>
      </c>
      <c r="K7613" s="0" t="n">
        <v>359</v>
      </c>
      <c r="L7613" s="0" t="s">
        <v>20</v>
      </c>
      <c r="M7613" s="0" t="n">
        <f aca="false">35.3*G7613</f>
        <v>0.01149589433723</v>
      </c>
      <c r="N7613" s="0" t="n">
        <f aca="false">M7613*1000/365</f>
        <v>0.0314956009239178</v>
      </c>
      <c r="O7613" s="0" t="n">
        <f aca="false">Table1[[#This Row],[Detection frequency 2021]]/100*365</f>
        <v>14.233978</v>
      </c>
      <c r="P7613" s="0" t="n">
        <f aca="false">Table1[[#This Row],[Flared days/year]]/12</f>
        <v>1.18616483333333</v>
      </c>
      <c r="Q7613" s="2" t="n">
        <f aca="false">Table1[[#This Row],['#days per month]]-P7669</f>
        <v>0.87178120833333</v>
      </c>
    </row>
    <row r="7614" customFormat="false" ht="15.75" hidden="true" customHeight="false" outlineLevel="0" collapsed="false">
      <c r="A7614" s="0" t="s">
        <v>24</v>
      </c>
      <c r="B7614" s="0" t="s">
        <v>25</v>
      </c>
      <c r="C7614" s="0" t="s">
        <v>7799</v>
      </c>
      <c r="D7614" s="0" t="n">
        <v>6715</v>
      </c>
      <c r="E7614" s="0" t="n">
        <v>51.396898</v>
      </c>
      <c r="F7614" s="0" t="n">
        <v>47.863743</v>
      </c>
      <c r="G7614" s="0" t="n">
        <v>0.0003251695987</v>
      </c>
      <c r="H7614" s="0" t="n">
        <v>1386.33</v>
      </c>
      <c r="I7614" s="0" t="n">
        <v>1.6015</v>
      </c>
      <c r="J7614" s="0" t="n">
        <v>1.36054</v>
      </c>
      <c r="K7614" s="0" t="n">
        <v>294</v>
      </c>
      <c r="L7614" s="0" t="s">
        <v>218</v>
      </c>
      <c r="M7614" s="0" t="n">
        <f aca="false">35.3*G7614</f>
        <v>0.01147848683411</v>
      </c>
      <c r="N7614" s="0" t="n">
        <f aca="false">M7614*1000/365</f>
        <v>0.0314479091345479</v>
      </c>
      <c r="O7614" s="0" t="n">
        <f aca="false">Table1[[#This Row],[Detection frequency 2021]]/100*365</f>
        <v>4.965971</v>
      </c>
      <c r="P7614" s="0" t="n">
        <f aca="false">Table1[[#This Row],[Flared days/year]]/12</f>
        <v>0.413830916666667</v>
      </c>
      <c r="Q7614" s="2" t="n">
        <f aca="false">Table1[[#This Row],['#days per month]]-P7670</f>
        <v>0.0786605416666697</v>
      </c>
    </row>
    <row r="7615" customFormat="false" ht="15.75" hidden="true" customHeight="false" outlineLevel="0" collapsed="false">
      <c r="A7615" s="0" t="s">
        <v>645</v>
      </c>
      <c r="B7615" s="0" t="s">
        <v>646</v>
      </c>
      <c r="C7615" s="0" t="s">
        <v>7800</v>
      </c>
      <c r="D7615" s="0" t="n">
        <v>1968</v>
      </c>
      <c r="E7615" s="0" t="n">
        <v>31.9389599999999</v>
      </c>
      <c r="F7615" s="0" t="n">
        <v>-103.360267</v>
      </c>
      <c r="G7615" s="0" t="n">
        <v>0.0003248643275</v>
      </c>
      <c r="H7615" s="0" t="n">
        <v>1897.58</v>
      </c>
      <c r="I7615" s="0" t="n">
        <v>1.4448</v>
      </c>
      <c r="J7615" s="0" t="n">
        <v>2.63158</v>
      </c>
      <c r="K7615" s="0" t="n">
        <v>342</v>
      </c>
      <c r="L7615" s="0" t="s">
        <v>20</v>
      </c>
      <c r="M7615" s="0" t="n">
        <f aca="false">35.3*G7615</f>
        <v>0.01146771076075</v>
      </c>
      <c r="N7615" s="0" t="n">
        <f aca="false">M7615*1000/365</f>
        <v>0.0314183856458904</v>
      </c>
      <c r="O7615" s="0" t="n">
        <f aca="false">Table1[[#This Row],[Detection frequency 2021]]/100*365</f>
        <v>9.605267</v>
      </c>
      <c r="P7615" s="0" t="n">
        <f aca="false">Table1[[#This Row],[Flared days/year]]/12</f>
        <v>0.800438916666667</v>
      </c>
      <c r="Q7615" s="2" t="n">
        <f aca="false">Table1[[#This Row],['#days per month]]-P7671</f>
        <v>0.439411333333333</v>
      </c>
    </row>
    <row r="7616" customFormat="false" ht="15.75" hidden="true" customHeight="false" outlineLevel="0" collapsed="false">
      <c r="A7616" s="0" t="s">
        <v>645</v>
      </c>
      <c r="B7616" s="0" t="s">
        <v>646</v>
      </c>
      <c r="C7616" s="0" t="s">
        <v>7801</v>
      </c>
      <c r="D7616" s="0" t="n">
        <v>3267</v>
      </c>
      <c r="E7616" s="0" t="n">
        <v>29.104815</v>
      </c>
      <c r="F7616" s="0" t="n">
        <v>-97.670672</v>
      </c>
      <c r="G7616" s="0" t="n">
        <v>0.0003243917442</v>
      </c>
      <c r="H7616" s="0" t="n">
        <v>1795.12</v>
      </c>
      <c r="I7616" s="0" t="n">
        <v>1.4183</v>
      </c>
      <c r="J7616" s="0" t="n">
        <v>2.85714</v>
      </c>
      <c r="K7616" s="0" t="n">
        <v>315</v>
      </c>
      <c r="L7616" s="0" t="s">
        <v>20</v>
      </c>
      <c r="M7616" s="0" t="n">
        <f aca="false">35.3*G7616</f>
        <v>0.01145102857026</v>
      </c>
      <c r="N7616" s="0" t="n">
        <f aca="false">M7616*1000/365</f>
        <v>0.031372681014411</v>
      </c>
      <c r="O7616" s="0" t="n">
        <f aca="false">Table1[[#This Row],[Detection frequency 2021]]/100*365</f>
        <v>10.428561</v>
      </c>
      <c r="P7616" s="0" t="n">
        <f aca="false">Table1[[#This Row],[Flared days/year]]/12</f>
        <v>0.86904675</v>
      </c>
      <c r="Q7616" s="2" t="n">
        <f aca="false">Table1[[#This Row],['#days per month]]-P7672</f>
        <v>0.383675833333333</v>
      </c>
    </row>
    <row r="7617" customFormat="false" ht="15.75" hidden="true" customHeight="false" outlineLevel="0" collapsed="false">
      <c r="A7617" s="0" t="s">
        <v>645</v>
      </c>
      <c r="B7617" s="0" t="s">
        <v>646</v>
      </c>
      <c r="C7617" s="0" t="s">
        <v>7802</v>
      </c>
      <c r="D7617" s="0" t="n">
        <v>608</v>
      </c>
      <c r="E7617" s="0" t="n">
        <v>47.692538</v>
      </c>
      <c r="F7617" s="0" t="n">
        <v>-103.274814</v>
      </c>
      <c r="G7617" s="0" t="n">
        <v>0.0003234818012</v>
      </c>
      <c r="H7617" s="0" t="n">
        <v>1803</v>
      </c>
      <c r="I7617" s="0" t="n">
        <v>1.6015</v>
      </c>
      <c r="J7617" s="0" t="n">
        <v>1.18343</v>
      </c>
      <c r="K7617" s="0" t="n">
        <v>338</v>
      </c>
      <c r="L7617" s="0" t="s">
        <v>20</v>
      </c>
      <c r="M7617" s="0" t="n">
        <f aca="false">35.3*G7617</f>
        <v>0.01141890758236</v>
      </c>
      <c r="N7617" s="0" t="n">
        <f aca="false">M7617*1000/365</f>
        <v>0.0312846783078356</v>
      </c>
      <c r="O7617" s="0" t="n">
        <f aca="false">Table1[[#This Row],[Detection frequency 2021]]/100*365</f>
        <v>4.3195195</v>
      </c>
      <c r="P7617" s="0" t="n">
        <f aca="false">Table1[[#This Row],[Flared days/year]]/12</f>
        <v>0.359959958333333</v>
      </c>
      <c r="Q7617" s="2" t="n">
        <f aca="false">Table1[[#This Row],['#days per month]]-P7673</f>
        <v>-0.40900075</v>
      </c>
    </row>
    <row r="7618" customFormat="false" ht="15.75" hidden="true" customHeight="false" outlineLevel="0" collapsed="false">
      <c r="A7618" s="0" t="s">
        <v>645</v>
      </c>
      <c r="B7618" s="0" t="s">
        <v>646</v>
      </c>
      <c r="C7618" s="0" t="s">
        <v>7803</v>
      </c>
      <c r="D7618" s="0" t="n">
        <v>2694</v>
      </c>
      <c r="E7618" s="0" t="n">
        <v>32.448528</v>
      </c>
      <c r="F7618" s="0" t="n">
        <v>-101.447572999999</v>
      </c>
      <c r="G7618" s="0" t="n">
        <v>0.0003232440419</v>
      </c>
      <c r="H7618" s="0" t="n">
        <v>1892.63</v>
      </c>
      <c r="I7618" s="0" t="n">
        <v>1.80145</v>
      </c>
      <c r="J7618" s="0" t="n">
        <v>2.04081999999999</v>
      </c>
      <c r="K7618" s="0" t="n">
        <v>343</v>
      </c>
      <c r="L7618" s="0" t="s">
        <v>20</v>
      </c>
      <c r="M7618" s="0" t="n">
        <f aca="false">35.3*G7618</f>
        <v>0.01141051467907</v>
      </c>
      <c r="N7618" s="0" t="n">
        <f aca="false">M7618*1000/365</f>
        <v>0.0312616840522466</v>
      </c>
      <c r="O7618" s="0" t="n">
        <f aca="false">Table1[[#This Row],[Detection frequency 2021]]/100*365</f>
        <v>7.44899299999996</v>
      </c>
      <c r="P7618" s="0" t="n">
        <f aca="false">Table1[[#This Row],[Flared days/year]]/12</f>
        <v>0.620749416666664</v>
      </c>
      <c r="Q7618" s="2" t="n">
        <f aca="false">Table1[[#This Row],['#days per month]]-P7674</f>
        <v>-0.242816250000003</v>
      </c>
    </row>
    <row r="7619" customFormat="false" ht="15.75" hidden="true" customHeight="false" outlineLevel="0" collapsed="false">
      <c r="A7619" s="0" t="s">
        <v>645</v>
      </c>
      <c r="B7619" s="0" t="s">
        <v>646</v>
      </c>
      <c r="C7619" s="0" t="s">
        <v>7804</v>
      </c>
      <c r="D7619" s="0" t="n">
        <v>1611</v>
      </c>
      <c r="E7619" s="0" t="n">
        <v>32.26648</v>
      </c>
      <c r="F7619" s="0" t="n">
        <v>-103.70991</v>
      </c>
      <c r="G7619" s="0" t="n">
        <v>0.000322466187399999</v>
      </c>
      <c r="H7619" s="0" t="n">
        <v>1812.25</v>
      </c>
      <c r="I7619" s="0" t="n">
        <v>1.6015</v>
      </c>
      <c r="J7619" s="0" t="n">
        <v>1.54321</v>
      </c>
      <c r="K7619" s="0" t="n">
        <v>324</v>
      </c>
      <c r="L7619" s="0" t="s">
        <v>20</v>
      </c>
      <c r="M7619" s="0" t="n">
        <f aca="false">35.3*G7619</f>
        <v>0.01138305641522</v>
      </c>
      <c r="N7619" s="0" t="n">
        <f aca="false">M7619*1000/365</f>
        <v>0.0311864559321095</v>
      </c>
      <c r="O7619" s="0" t="n">
        <f aca="false">Table1[[#This Row],[Detection frequency 2021]]/100*365</f>
        <v>5.6327165</v>
      </c>
      <c r="P7619" s="0" t="n">
        <f aca="false">Table1[[#This Row],[Flared days/year]]/12</f>
        <v>0.469393041666667</v>
      </c>
      <c r="Q7619" s="2" t="n">
        <f aca="false">Table1[[#This Row],['#days per month]]-P7675</f>
        <v>-0.263539125</v>
      </c>
    </row>
    <row r="7620" customFormat="false" ht="15.75" hidden="true" customHeight="false" outlineLevel="0" collapsed="false">
      <c r="A7620" s="0" t="s">
        <v>645</v>
      </c>
      <c r="B7620" s="0" t="s">
        <v>646</v>
      </c>
      <c r="C7620" s="0" t="s">
        <v>7805</v>
      </c>
      <c r="D7620" s="0" t="n">
        <v>416</v>
      </c>
      <c r="E7620" s="0" t="n">
        <v>43.571118</v>
      </c>
      <c r="F7620" s="0" t="n">
        <v>-105.581112</v>
      </c>
      <c r="G7620" s="0" t="n">
        <v>0.0003224221579</v>
      </c>
      <c r="H7620" s="0" t="n">
        <v>1951.77</v>
      </c>
      <c r="I7620" s="0" t="n">
        <v>2.43412</v>
      </c>
      <c r="J7620" s="0" t="n">
        <v>1.55763</v>
      </c>
      <c r="K7620" s="0" t="n">
        <v>321</v>
      </c>
      <c r="L7620" s="0" t="s">
        <v>20</v>
      </c>
      <c r="M7620" s="0" t="n">
        <f aca="false">35.3*G7620</f>
        <v>0.01138150217387</v>
      </c>
      <c r="N7620" s="0" t="n">
        <f aca="false">M7620*1000/365</f>
        <v>0.0311821977366301</v>
      </c>
      <c r="O7620" s="0" t="n">
        <f aca="false">Table1[[#This Row],[Detection frequency 2021]]/100*365</f>
        <v>5.6853495</v>
      </c>
      <c r="P7620" s="0" t="n">
        <f aca="false">Table1[[#This Row],[Flared days/year]]/12</f>
        <v>0.473779125</v>
      </c>
      <c r="Q7620" s="2" t="n">
        <f aca="false">Table1[[#This Row],['#days per month]]-P7676</f>
        <v>0.205396754166667</v>
      </c>
    </row>
    <row r="7621" customFormat="false" ht="15.75" hidden="true" customHeight="false" outlineLevel="0" collapsed="false">
      <c r="A7621" s="0" t="s">
        <v>645</v>
      </c>
      <c r="B7621" s="0" t="s">
        <v>646</v>
      </c>
      <c r="C7621" s="0" t="s">
        <v>7806</v>
      </c>
      <c r="D7621" s="0" t="n">
        <v>2787</v>
      </c>
      <c r="E7621" s="0" t="n">
        <v>32.566608</v>
      </c>
      <c r="F7621" s="0" t="n">
        <v>-100.754227</v>
      </c>
      <c r="G7621" s="0" t="n">
        <v>0.0003221550456</v>
      </c>
      <c r="H7621" s="0" t="n">
        <v>1861.48</v>
      </c>
      <c r="I7621" s="0" t="n">
        <v>1.11773</v>
      </c>
      <c r="J7621" s="0" t="n">
        <v>1.44509</v>
      </c>
      <c r="K7621" s="0" t="n">
        <v>346</v>
      </c>
      <c r="L7621" s="0" t="s">
        <v>20</v>
      </c>
      <c r="M7621" s="0" t="n">
        <f aca="false">35.3*G7621</f>
        <v>0.01137207310968</v>
      </c>
      <c r="N7621" s="0" t="n">
        <f aca="false">M7621*1000/365</f>
        <v>0.0311563646840548</v>
      </c>
      <c r="O7621" s="0" t="n">
        <f aca="false">Table1[[#This Row],[Detection frequency 2021]]/100*365</f>
        <v>5.2745785</v>
      </c>
      <c r="P7621" s="0" t="n">
        <f aca="false">Table1[[#This Row],[Flared days/year]]/12</f>
        <v>0.439548208333333</v>
      </c>
      <c r="Q7621" s="2" t="n">
        <f aca="false">Table1[[#This Row],['#days per month]]-P7677</f>
        <v>-0.121989083333333</v>
      </c>
    </row>
    <row r="7622" customFormat="false" ht="15.75" hidden="true" customHeight="false" outlineLevel="0" collapsed="false">
      <c r="A7622" s="0" t="s">
        <v>468</v>
      </c>
      <c r="B7622" s="0" t="s">
        <v>469</v>
      </c>
      <c r="C7622" s="0" t="s">
        <v>7807</v>
      </c>
      <c r="D7622" s="0" t="n">
        <v>7545</v>
      </c>
      <c r="E7622" s="0" t="n">
        <v>29.0483729999999</v>
      </c>
      <c r="F7622" s="0" t="n">
        <v>47.58414</v>
      </c>
      <c r="G7622" s="0" t="n">
        <v>0.0005786386243</v>
      </c>
      <c r="H7622" s="0" t="n">
        <v>1867.33</v>
      </c>
      <c r="I7622" s="0" t="n">
        <v>1.69067</v>
      </c>
      <c r="J7622" s="0" t="n">
        <v>1.02040999999999</v>
      </c>
      <c r="K7622" s="0" t="n">
        <v>392</v>
      </c>
      <c r="L7622" s="0" t="s">
        <v>20</v>
      </c>
      <c r="M7622" s="0" t="n">
        <f aca="false">35.3*G7622</f>
        <v>0.02042594343779</v>
      </c>
      <c r="N7622" s="0" t="n">
        <f aca="false">M7622*1000/365</f>
        <v>0.0559614888706575</v>
      </c>
      <c r="O7622" s="0" t="n">
        <f aca="false">Table1[[#This Row],[Detection frequency 2021]]/100*365</f>
        <v>3.72449649999996</v>
      </c>
      <c r="P7622" s="0" t="n">
        <f aca="false">Table1[[#This Row],[Flared days/year]]/12</f>
        <v>0.31037470833333</v>
      </c>
      <c r="Q7622" s="2" t="n">
        <f aca="false">Table1[[#This Row],['#days per month]]-P7678</f>
        <v>-0.48224104166667</v>
      </c>
    </row>
    <row r="7623" customFormat="false" ht="15.75" hidden="true" customHeight="false" outlineLevel="0" collapsed="false">
      <c r="A7623" s="0" t="s">
        <v>645</v>
      </c>
      <c r="B7623" s="0" t="s">
        <v>646</v>
      </c>
      <c r="C7623" s="0" t="s">
        <v>7808</v>
      </c>
      <c r="D7623" s="0" t="n">
        <v>631</v>
      </c>
      <c r="E7623" s="0" t="n">
        <v>47.701903</v>
      </c>
      <c r="F7623" s="0" t="n">
        <v>-103.204463</v>
      </c>
      <c r="G7623" s="0" t="n">
        <v>0.000321280326199999</v>
      </c>
      <c r="H7623" s="0" t="n">
        <v>1936.22</v>
      </c>
      <c r="I7623" s="0" t="n">
        <v>1.63544</v>
      </c>
      <c r="J7623" s="0" t="n">
        <v>1.44928</v>
      </c>
      <c r="K7623" s="0" t="n">
        <v>345</v>
      </c>
      <c r="L7623" s="0" t="s">
        <v>20</v>
      </c>
      <c r="M7623" s="0" t="n">
        <f aca="false">35.3*G7623</f>
        <v>0.01134119551486</v>
      </c>
      <c r="N7623" s="0" t="n">
        <f aca="false">M7623*1000/365</f>
        <v>0.0310717685338629</v>
      </c>
      <c r="O7623" s="0" t="n">
        <f aca="false">Table1[[#This Row],[Detection frequency 2021]]/100*365</f>
        <v>5.289872</v>
      </c>
      <c r="P7623" s="0" t="n">
        <f aca="false">Table1[[#This Row],[Flared days/year]]/12</f>
        <v>0.440822666666667</v>
      </c>
      <c r="Q7623" s="2" t="n">
        <f aca="false">Table1[[#This Row],['#days per month]]-P7679</f>
        <v>-0.190977125</v>
      </c>
    </row>
    <row r="7624" customFormat="false" ht="15.75" hidden="true" customHeight="false" outlineLevel="0" collapsed="false">
      <c r="A7624" s="0" t="s">
        <v>645</v>
      </c>
      <c r="B7624" s="0" t="s">
        <v>646</v>
      </c>
      <c r="C7624" s="0" t="s">
        <v>7809</v>
      </c>
      <c r="D7624" s="0" t="n">
        <v>1690</v>
      </c>
      <c r="E7624" s="0" t="n">
        <v>31.75372</v>
      </c>
      <c r="F7624" s="0" t="n">
        <v>-103.636045</v>
      </c>
      <c r="G7624" s="0" t="n">
        <v>0.0003212451026</v>
      </c>
      <c r="H7624" s="0" t="n">
        <v>1793.71</v>
      </c>
      <c r="I7624" s="0" t="n">
        <v>1.6015</v>
      </c>
      <c r="J7624" s="0" t="n">
        <v>1.21951</v>
      </c>
      <c r="K7624" s="0" t="n">
        <v>328</v>
      </c>
      <c r="L7624" s="0" t="s">
        <v>20</v>
      </c>
      <c r="M7624" s="0" t="n">
        <f aca="false">35.3*G7624</f>
        <v>0.01133995212178</v>
      </c>
      <c r="N7624" s="0" t="n">
        <f aca="false">M7624*1000/365</f>
        <v>0.0310683619774794</v>
      </c>
      <c r="O7624" s="0" t="n">
        <f aca="false">Table1[[#This Row],[Detection frequency 2021]]/100*365</f>
        <v>4.4512115</v>
      </c>
      <c r="P7624" s="0" t="n">
        <f aca="false">Table1[[#This Row],[Flared days/year]]/12</f>
        <v>0.370934291666667</v>
      </c>
      <c r="Q7624" s="2" t="n">
        <f aca="false">Table1[[#This Row],['#days per month]]-P7680</f>
        <v>-0.187168958333333</v>
      </c>
    </row>
    <row r="7625" customFormat="false" ht="15.75" hidden="true" customHeight="false" outlineLevel="0" collapsed="false">
      <c r="A7625" s="0" t="s">
        <v>645</v>
      </c>
      <c r="B7625" s="0" t="s">
        <v>646</v>
      </c>
      <c r="C7625" s="0" t="s">
        <v>7810</v>
      </c>
      <c r="D7625" s="0" t="n">
        <v>1555</v>
      </c>
      <c r="E7625" s="0" t="n">
        <v>31.51722</v>
      </c>
      <c r="F7625" s="0" t="n">
        <v>-103.773036</v>
      </c>
      <c r="G7625" s="0" t="n">
        <v>0.0003212128143</v>
      </c>
      <c r="H7625" s="0" t="n">
        <v>1897.41</v>
      </c>
      <c r="I7625" s="0" t="n">
        <v>1.61649</v>
      </c>
      <c r="J7625" s="0" t="n">
        <v>1.51057</v>
      </c>
      <c r="K7625" s="0" t="n">
        <v>331</v>
      </c>
      <c r="L7625" s="0" t="s">
        <v>20</v>
      </c>
      <c r="M7625" s="0" t="n">
        <f aca="false">35.3*G7625</f>
        <v>0.01133881234479</v>
      </c>
      <c r="N7625" s="0" t="n">
        <f aca="false">M7625*1000/365</f>
        <v>0.0310652393007945</v>
      </c>
      <c r="O7625" s="0" t="n">
        <f aca="false">Table1[[#This Row],[Detection frequency 2021]]/100*365</f>
        <v>5.5135805</v>
      </c>
      <c r="P7625" s="0" t="n">
        <f aca="false">Table1[[#This Row],[Flared days/year]]/12</f>
        <v>0.459465041666667</v>
      </c>
      <c r="Q7625" s="2" t="n">
        <f aca="false">Table1[[#This Row],['#days per month]]-P7681</f>
        <v>0.18210945</v>
      </c>
    </row>
    <row r="7626" customFormat="false" ht="15.75" hidden="true" customHeight="false" outlineLevel="0" collapsed="false">
      <c r="A7626" s="0" t="s">
        <v>645</v>
      </c>
      <c r="B7626" s="0" t="s">
        <v>646</v>
      </c>
      <c r="C7626" s="0" t="s">
        <v>7811</v>
      </c>
      <c r="D7626" s="0" t="n">
        <v>602</v>
      </c>
      <c r="E7626" s="0" t="n">
        <v>46.8713719999999</v>
      </c>
      <c r="F7626" s="0" t="n">
        <v>-103.28302</v>
      </c>
      <c r="G7626" s="0" t="n">
        <v>0.0003211306259</v>
      </c>
      <c r="H7626" s="0" t="n">
        <v>1438.36</v>
      </c>
      <c r="I7626" s="0" t="n">
        <v>1.6015</v>
      </c>
      <c r="J7626" s="0" t="n">
        <v>3.29341</v>
      </c>
      <c r="K7626" s="0" t="n">
        <v>334</v>
      </c>
      <c r="L7626" s="0" t="s">
        <v>20</v>
      </c>
      <c r="M7626" s="0" t="n">
        <f aca="false">35.3*G7626</f>
        <v>0.01133591109427</v>
      </c>
      <c r="N7626" s="0" t="n">
        <f aca="false">M7626*1000/365</f>
        <v>0.0310572906692329</v>
      </c>
      <c r="O7626" s="0" t="n">
        <f aca="false">Table1[[#This Row],[Detection frequency 2021]]/100*365</f>
        <v>12.0209465</v>
      </c>
      <c r="P7626" s="0" t="n">
        <f aca="false">Table1[[#This Row],[Flared days/year]]/12</f>
        <v>1.00174554166667</v>
      </c>
      <c r="Q7626" s="2" t="n">
        <f aca="false">Table1[[#This Row],['#days per month]]-P7682</f>
        <v>0.268813375</v>
      </c>
    </row>
    <row r="7627" customFormat="false" ht="15.75" hidden="true" customHeight="false" outlineLevel="0" collapsed="false">
      <c r="A7627" s="0" t="s">
        <v>645</v>
      </c>
      <c r="B7627" s="0" t="s">
        <v>646</v>
      </c>
      <c r="C7627" s="0" t="s">
        <v>7812</v>
      </c>
      <c r="D7627" s="0" t="n">
        <v>2664</v>
      </c>
      <c r="E7627" s="0" t="n">
        <v>32.381229</v>
      </c>
      <c r="F7627" s="0" t="n">
        <v>-101.53204</v>
      </c>
      <c r="G7627" s="0" t="n">
        <v>0.000321086596399999</v>
      </c>
      <c r="H7627" s="0" t="n">
        <v>1909.75</v>
      </c>
      <c r="I7627" s="0" t="n">
        <v>2.58668</v>
      </c>
      <c r="J7627" s="0" t="n">
        <v>1.13636</v>
      </c>
      <c r="K7627" s="0" t="n">
        <v>352</v>
      </c>
      <c r="L7627" s="0" t="s">
        <v>20</v>
      </c>
      <c r="M7627" s="0" t="n">
        <f aca="false">35.3*G7627</f>
        <v>0.01133435685292</v>
      </c>
      <c r="N7627" s="0" t="n">
        <f aca="false">M7627*1000/365</f>
        <v>0.0310530324737533</v>
      </c>
      <c r="O7627" s="0" t="n">
        <f aca="false">Table1[[#This Row],[Detection frequency 2021]]/100*365</f>
        <v>4.147714</v>
      </c>
      <c r="P7627" s="0" t="n">
        <f aca="false">Table1[[#This Row],[Flared days/year]]/12</f>
        <v>0.345642833333333</v>
      </c>
      <c r="Q7627" s="2" t="n">
        <f aca="false">Table1[[#This Row],['#days per month]]-P7683</f>
        <v>-0.303494458333333</v>
      </c>
    </row>
    <row r="7628" customFormat="false" ht="15.75" hidden="true" customHeight="false" outlineLevel="0" collapsed="false">
      <c r="A7628" s="0" t="s">
        <v>645</v>
      </c>
      <c r="B7628" s="0" t="s">
        <v>646</v>
      </c>
      <c r="C7628" s="0" t="s">
        <v>7813</v>
      </c>
      <c r="D7628" s="0" t="n">
        <v>3318</v>
      </c>
      <c r="E7628" s="0" t="n">
        <v>29.342431</v>
      </c>
      <c r="F7628" s="0" t="n">
        <v>-97.525805</v>
      </c>
      <c r="G7628" s="0" t="n">
        <v>0.0003209985374</v>
      </c>
      <c r="H7628" s="0" t="n">
        <v>1867.04</v>
      </c>
      <c r="I7628" s="0" t="n">
        <v>1.6015</v>
      </c>
      <c r="J7628" s="0" t="n">
        <v>2.66667</v>
      </c>
      <c r="K7628" s="0" t="n">
        <v>300</v>
      </c>
      <c r="L7628" s="0" t="s">
        <v>20</v>
      </c>
      <c r="M7628" s="0" t="n">
        <f aca="false">35.3*G7628</f>
        <v>0.01133124837022</v>
      </c>
      <c r="N7628" s="0" t="n">
        <f aca="false">M7628*1000/365</f>
        <v>0.0310445160827945</v>
      </c>
      <c r="O7628" s="0" t="n">
        <f aca="false">Table1[[#This Row],[Detection frequency 2021]]/100*365</f>
        <v>9.7333455</v>
      </c>
      <c r="P7628" s="0" t="n">
        <f aca="false">Table1[[#This Row],[Flared days/year]]/12</f>
        <v>0.811112125</v>
      </c>
      <c r="Q7628" s="2" t="n">
        <f aca="false">Table1[[#This Row],['#days per month]]-P7684</f>
        <v>0.365991583333333</v>
      </c>
    </row>
    <row r="7629" customFormat="false" ht="15.75" hidden="true" customHeight="false" outlineLevel="0" collapsed="false">
      <c r="A7629" s="0" t="s">
        <v>201</v>
      </c>
      <c r="B7629" s="0" t="s">
        <v>202</v>
      </c>
      <c r="C7629" s="0" t="s">
        <v>7814</v>
      </c>
      <c r="D7629" s="0" t="n">
        <v>5888</v>
      </c>
      <c r="E7629" s="0" t="n">
        <v>30.874528</v>
      </c>
      <c r="F7629" s="0" t="n">
        <v>28.8599</v>
      </c>
      <c r="G7629" s="0" t="n">
        <v>0.0003200298884</v>
      </c>
      <c r="H7629" s="0" t="n">
        <v>1727.86</v>
      </c>
      <c r="I7629" s="0" t="n">
        <v>1.6015</v>
      </c>
      <c r="J7629" s="0" t="n">
        <v>3.32542</v>
      </c>
      <c r="K7629" s="0" t="n">
        <v>421</v>
      </c>
      <c r="L7629" s="0" t="s">
        <v>20</v>
      </c>
      <c r="M7629" s="0" t="n">
        <f aca="false">35.3*G7629</f>
        <v>0.01129705506052</v>
      </c>
      <c r="N7629" s="0" t="n">
        <f aca="false">M7629*1000/365</f>
        <v>0.0309508357822466</v>
      </c>
      <c r="O7629" s="0" t="n">
        <f aca="false">Table1[[#This Row],[Detection frequency 2021]]/100*365</f>
        <v>12.137783</v>
      </c>
      <c r="P7629" s="0" t="n">
        <f aca="false">Table1[[#This Row],[Flared days/year]]/12</f>
        <v>1.01148191666667</v>
      </c>
      <c r="Q7629" s="2" t="n">
        <f aca="false">Table1[[#This Row],['#days per month]]-P7685</f>
        <v>0.203958958333333</v>
      </c>
    </row>
    <row r="7630" customFormat="false" ht="15.75" hidden="true" customHeight="false" outlineLevel="0" collapsed="false">
      <c r="A7630" s="0" t="s">
        <v>645</v>
      </c>
      <c r="B7630" s="0" t="s">
        <v>646</v>
      </c>
      <c r="C7630" s="0" t="s">
        <v>7815</v>
      </c>
      <c r="D7630" s="0" t="n">
        <v>4080</v>
      </c>
      <c r="E7630" s="0" t="n">
        <v>38.145567</v>
      </c>
      <c r="F7630" s="0" t="n">
        <v>-85.724074</v>
      </c>
      <c r="G7630" s="0" t="n">
        <v>0.000319871382199999</v>
      </c>
      <c r="H7630" s="0" t="n">
        <v>1706.72</v>
      </c>
      <c r="I7630" s="0" t="n">
        <v>1.6015</v>
      </c>
      <c r="J7630" s="0" t="n">
        <v>2.33463</v>
      </c>
      <c r="K7630" s="0" t="n">
        <v>257</v>
      </c>
      <c r="L7630" s="0" t="s">
        <v>20</v>
      </c>
      <c r="M7630" s="0" t="n">
        <f aca="false">35.3*G7630</f>
        <v>0.01129145979166</v>
      </c>
      <c r="N7630" s="0" t="n">
        <f aca="false">M7630*1000/365</f>
        <v>0.0309355062785205</v>
      </c>
      <c r="O7630" s="0" t="n">
        <f aca="false">Table1[[#This Row],[Detection frequency 2021]]/100*365</f>
        <v>8.5213995</v>
      </c>
      <c r="P7630" s="0" t="n">
        <f aca="false">Table1[[#This Row],[Flared days/year]]/12</f>
        <v>0.710116625</v>
      </c>
      <c r="Q7630" s="2" t="n">
        <f aca="false">Table1[[#This Row],['#days per month]]-P7686</f>
        <v>-0.069797125</v>
      </c>
    </row>
    <row r="7631" customFormat="false" ht="15.75" hidden="true" customHeight="false" outlineLevel="0" collapsed="false">
      <c r="A7631" s="0" t="s">
        <v>645</v>
      </c>
      <c r="B7631" s="0" t="s">
        <v>646</v>
      </c>
      <c r="C7631" s="0" t="s">
        <v>7816</v>
      </c>
      <c r="D7631" s="0" t="n">
        <v>908</v>
      </c>
      <c r="E7631" s="0" t="n">
        <v>47.991562</v>
      </c>
      <c r="F7631" s="0" t="n">
        <v>-102.716808</v>
      </c>
      <c r="G7631" s="0" t="n">
        <v>0.0003196218817</v>
      </c>
      <c r="H7631" s="0" t="n">
        <v>1926.92</v>
      </c>
      <c r="I7631" s="0" t="n">
        <v>1.77633</v>
      </c>
      <c r="J7631" s="0" t="n">
        <v>2.05279</v>
      </c>
      <c r="K7631" s="0" t="n">
        <v>341</v>
      </c>
      <c r="L7631" s="0" t="s">
        <v>20</v>
      </c>
      <c r="M7631" s="0" t="n">
        <f aca="false">35.3*G7631</f>
        <v>0.01128265242401</v>
      </c>
      <c r="N7631" s="0" t="n">
        <f aca="false">M7631*1000/365</f>
        <v>0.030911376504137</v>
      </c>
      <c r="O7631" s="0" t="n">
        <f aca="false">Table1[[#This Row],[Detection frequency 2021]]/100*365</f>
        <v>7.4926835</v>
      </c>
      <c r="P7631" s="0" t="n">
        <f aca="false">Table1[[#This Row],[Flared days/year]]/12</f>
        <v>0.624390291666667</v>
      </c>
      <c r="Q7631" s="2" t="n">
        <f aca="false">Table1[[#This Row],['#days per month]]-P7687</f>
        <v>0.153543333333333</v>
      </c>
    </row>
    <row r="7632" customFormat="false" ht="15.75" hidden="true" customHeight="false" outlineLevel="0" collapsed="false">
      <c r="A7632" s="0" t="s">
        <v>645</v>
      </c>
      <c r="B7632" s="0" t="s">
        <v>646</v>
      </c>
      <c r="C7632" s="0" t="s">
        <v>7817</v>
      </c>
      <c r="D7632" s="0" t="n">
        <v>2595</v>
      </c>
      <c r="E7632" s="0" t="n">
        <v>31.168854</v>
      </c>
      <c r="F7632" s="0" t="n">
        <v>-101.666637</v>
      </c>
      <c r="G7632" s="0" t="n">
        <v>0.0003195866581</v>
      </c>
      <c r="H7632" s="0" t="n">
        <v>1905.58</v>
      </c>
      <c r="I7632" s="0" t="n">
        <v>1.19069</v>
      </c>
      <c r="J7632" s="0" t="n">
        <v>2.80112</v>
      </c>
      <c r="K7632" s="0" t="n">
        <v>357</v>
      </c>
      <c r="L7632" s="0" t="s">
        <v>20</v>
      </c>
      <c r="M7632" s="0" t="n">
        <f aca="false">35.3*G7632</f>
        <v>0.01128140903093</v>
      </c>
      <c r="N7632" s="0" t="n">
        <f aca="false">M7632*1000/365</f>
        <v>0.0309079699477534</v>
      </c>
      <c r="O7632" s="0" t="n">
        <f aca="false">Table1[[#This Row],[Detection frequency 2021]]/100*365</f>
        <v>10.224088</v>
      </c>
      <c r="P7632" s="0" t="n">
        <f aca="false">Table1[[#This Row],[Flared days/year]]/12</f>
        <v>0.852007333333333</v>
      </c>
      <c r="Q7632" s="2" t="n">
        <f aca="false">Table1[[#This Row],['#days per month]]-P7688</f>
        <v>0.554775970833334</v>
      </c>
    </row>
    <row r="7633" customFormat="false" ht="15.75" hidden="true" customHeight="false" outlineLevel="0" collapsed="false">
      <c r="A7633" s="0" t="s">
        <v>645</v>
      </c>
      <c r="B7633" s="0" t="s">
        <v>646</v>
      </c>
      <c r="C7633" s="0" t="s">
        <v>7818</v>
      </c>
      <c r="D7633" s="0" t="n">
        <v>1901</v>
      </c>
      <c r="E7633" s="0" t="n">
        <v>31.788216</v>
      </c>
      <c r="F7633" s="0" t="n">
        <v>-103.458988</v>
      </c>
      <c r="G7633" s="0" t="n">
        <v>0.0003194809873</v>
      </c>
      <c r="H7633" s="0" t="n">
        <v>1964.33</v>
      </c>
      <c r="I7633" s="0" t="n">
        <v>1.6015</v>
      </c>
      <c r="J7633" s="0" t="n">
        <v>2.37389</v>
      </c>
      <c r="K7633" s="0" t="n">
        <v>337</v>
      </c>
      <c r="L7633" s="0" t="s">
        <v>20</v>
      </c>
      <c r="M7633" s="0" t="n">
        <f aca="false">35.3*G7633</f>
        <v>0.01127767885169</v>
      </c>
      <c r="N7633" s="0" t="n">
        <f aca="false">M7633*1000/365</f>
        <v>0.0308977502786027</v>
      </c>
      <c r="O7633" s="0" t="n">
        <f aca="false">Table1[[#This Row],[Detection frequency 2021]]/100*365</f>
        <v>8.6646985</v>
      </c>
      <c r="P7633" s="0" t="n">
        <f aca="false">Table1[[#This Row],[Flared days/year]]/12</f>
        <v>0.722058208333333</v>
      </c>
      <c r="Q7633" s="2" t="n">
        <f aca="false">Table1[[#This Row],['#days per month]]-P7689</f>
        <v>-0.213838291666667</v>
      </c>
    </row>
    <row r="7634" customFormat="false" ht="15.75" hidden="true" customHeight="false" outlineLevel="0" collapsed="false">
      <c r="A7634" s="0" t="s">
        <v>24</v>
      </c>
      <c r="B7634" s="0" t="s">
        <v>25</v>
      </c>
      <c r="C7634" s="0" t="s">
        <v>7819</v>
      </c>
      <c r="D7634" s="0" t="n">
        <v>9036</v>
      </c>
      <c r="E7634" s="0" t="n">
        <v>69.357323</v>
      </c>
      <c r="F7634" s="0" t="n">
        <v>75.829596</v>
      </c>
      <c r="G7634" s="0" t="n">
        <v>0.000319472181399999</v>
      </c>
      <c r="H7634" s="0" t="n">
        <v>1315.25</v>
      </c>
      <c r="I7634" s="0" t="n">
        <v>1.6015</v>
      </c>
      <c r="J7634" s="0" t="n">
        <v>1.7284</v>
      </c>
      <c r="K7634" s="0" t="n">
        <v>405</v>
      </c>
      <c r="L7634" s="0" t="s">
        <v>218</v>
      </c>
      <c r="M7634" s="0" t="n">
        <f aca="false">35.3*G7634</f>
        <v>0.01127736800342</v>
      </c>
      <c r="N7634" s="0" t="n">
        <f aca="false">M7634*1000/365</f>
        <v>0.0308968986395068</v>
      </c>
      <c r="O7634" s="0" t="n">
        <f aca="false">Table1[[#This Row],[Detection frequency 2021]]/100*365</f>
        <v>6.30866</v>
      </c>
      <c r="P7634" s="0" t="n">
        <f aca="false">Table1[[#This Row],[Flared days/year]]/12</f>
        <v>0.525721666666667</v>
      </c>
      <c r="Q7634" s="2" t="n">
        <f aca="false">Table1[[#This Row],['#days per month]]-P7690</f>
        <v>-0.335127791666667</v>
      </c>
    </row>
    <row r="7635" customFormat="false" ht="15.75" hidden="true" customHeight="false" outlineLevel="0" collapsed="false">
      <c r="A7635" s="0" t="s">
        <v>24</v>
      </c>
      <c r="B7635" s="0" t="s">
        <v>25</v>
      </c>
      <c r="C7635" s="0" t="s">
        <v>7820</v>
      </c>
      <c r="D7635" s="0" t="n">
        <v>9336</v>
      </c>
      <c r="E7635" s="0" t="n">
        <v>57.678961</v>
      </c>
      <c r="F7635" s="0" t="n">
        <v>79.314093</v>
      </c>
      <c r="G7635" s="0" t="n">
        <v>0.000319125816</v>
      </c>
      <c r="H7635" s="0" t="n">
        <v>1455.53</v>
      </c>
      <c r="I7635" s="0" t="n">
        <v>1.6015</v>
      </c>
      <c r="J7635" s="0" t="n">
        <v>1.0101</v>
      </c>
      <c r="K7635" s="0" t="n">
        <v>297</v>
      </c>
      <c r="L7635" s="0" t="s">
        <v>218</v>
      </c>
      <c r="M7635" s="0" t="n">
        <f aca="false">35.3*G7635</f>
        <v>0.0112651413048</v>
      </c>
      <c r="N7635" s="0" t="n">
        <f aca="false">M7635*1000/365</f>
        <v>0.0308634008350685</v>
      </c>
      <c r="O7635" s="0" t="n">
        <f aca="false">Table1[[#This Row],[Detection frequency 2021]]/100*365</f>
        <v>3.686865</v>
      </c>
      <c r="P7635" s="0" t="n">
        <f aca="false">Table1[[#This Row],[Flared days/year]]/12</f>
        <v>0.30723875</v>
      </c>
      <c r="Q7635" s="2" t="n">
        <f aca="false">Table1[[#This Row],['#days per month]]-P7691</f>
        <v>0.0323894916666667</v>
      </c>
    </row>
    <row r="7636" customFormat="false" ht="15.75" hidden="true" customHeight="false" outlineLevel="0" collapsed="false">
      <c r="A7636" s="0" t="s">
        <v>468</v>
      </c>
      <c r="B7636" s="0" t="s">
        <v>469</v>
      </c>
      <c r="C7636" s="0" t="s">
        <v>7821</v>
      </c>
      <c r="D7636" s="0" t="n">
        <v>7594</v>
      </c>
      <c r="E7636" s="0" t="n">
        <v>29.936799</v>
      </c>
      <c r="F7636" s="0" t="n">
        <v>47.745016</v>
      </c>
      <c r="G7636" s="0" t="n">
        <v>0.0005560808438</v>
      </c>
      <c r="H7636" s="0" t="n">
        <v>1700.47</v>
      </c>
      <c r="I7636" s="0" t="n">
        <v>1.6015</v>
      </c>
      <c r="J7636" s="0" t="n">
        <v>1.01522999999999</v>
      </c>
      <c r="K7636" s="0" t="n">
        <v>394</v>
      </c>
      <c r="L7636" s="0" t="s">
        <v>20</v>
      </c>
      <c r="M7636" s="0" t="n">
        <f aca="false">35.3*G7636</f>
        <v>0.01962965378614</v>
      </c>
      <c r="N7636" s="0" t="n">
        <f aca="false">M7636*1000/365</f>
        <v>0.0537798733866849</v>
      </c>
      <c r="O7636" s="0" t="n">
        <f aca="false">Table1[[#This Row],[Detection frequency 2021]]/100*365</f>
        <v>3.70558949999996</v>
      </c>
      <c r="P7636" s="0" t="n">
        <f aca="false">Table1[[#This Row],[Flared days/year]]/12</f>
        <v>0.308799124999997</v>
      </c>
      <c r="Q7636" s="2" t="n">
        <f aca="false">Table1[[#This Row],['#days per month]]-P7692</f>
        <v>-0.476872500000003</v>
      </c>
    </row>
    <row r="7637" customFormat="false" ht="15.75" hidden="true" customHeight="false" outlineLevel="0" collapsed="false">
      <c r="A7637" s="0" t="s">
        <v>645</v>
      </c>
      <c r="B7637" s="0" t="s">
        <v>646</v>
      </c>
      <c r="C7637" s="0" t="s">
        <v>7822</v>
      </c>
      <c r="D7637" s="0" t="n">
        <v>2728</v>
      </c>
      <c r="E7637" s="0" t="n">
        <v>31.380539</v>
      </c>
      <c r="F7637" s="0" t="n">
        <v>-101.38409</v>
      </c>
      <c r="G7637" s="0" t="n">
        <v>0.000318303932</v>
      </c>
      <c r="H7637" s="0" t="n">
        <v>1884</v>
      </c>
      <c r="I7637" s="0" t="n">
        <v>1.6015</v>
      </c>
      <c r="J7637" s="0" t="n">
        <v>2.95858</v>
      </c>
      <c r="K7637" s="0" t="n">
        <v>338</v>
      </c>
      <c r="L7637" s="0" t="s">
        <v>20</v>
      </c>
      <c r="M7637" s="0" t="n">
        <f aca="false">35.3*G7637</f>
        <v>0.0112361287996</v>
      </c>
      <c r="N7637" s="0" t="n">
        <f aca="false">M7637*1000/365</f>
        <v>0.0307839145194521</v>
      </c>
      <c r="O7637" s="0" t="n">
        <f aca="false">Table1[[#This Row],[Detection frequency 2021]]/100*365</f>
        <v>10.798817</v>
      </c>
      <c r="P7637" s="0" t="n">
        <f aca="false">Table1[[#This Row],[Flared days/year]]/12</f>
        <v>0.899901416666667</v>
      </c>
      <c r="Q7637" s="2" t="n">
        <f aca="false">Table1[[#This Row],['#days per month]]-P7693</f>
        <v>0.25470004166667</v>
      </c>
    </row>
    <row r="7638" customFormat="false" ht="15.75" hidden="true" customHeight="false" outlineLevel="0" collapsed="false">
      <c r="A7638" s="0" t="s">
        <v>645</v>
      </c>
      <c r="B7638" s="0" t="s">
        <v>646</v>
      </c>
      <c r="C7638" s="0" t="s">
        <v>7823</v>
      </c>
      <c r="D7638" s="0" t="n">
        <v>1709</v>
      </c>
      <c r="E7638" s="0" t="n">
        <v>31.8780289999999</v>
      </c>
      <c r="F7638" s="0" t="n">
        <v>-103.623361</v>
      </c>
      <c r="G7638" s="0" t="n">
        <v>0.0003175466246</v>
      </c>
      <c r="H7638" s="0" t="n">
        <v>1938.92</v>
      </c>
      <c r="I7638" s="0" t="n">
        <v>2.14535999999999</v>
      </c>
      <c r="J7638" s="0" t="n">
        <v>2.07715</v>
      </c>
      <c r="K7638" s="0" t="n">
        <v>337</v>
      </c>
      <c r="L7638" s="0" t="s">
        <v>20</v>
      </c>
      <c r="M7638" s="0" t="n">
        <f aca="false">35.3*G7638</f>
        <v>0.01120939584838</v>
      </c>
      <c r="N7638" s="0" t="n">
        <f aca="false">M7638*1000/365</f>
        <v>0.0307106735572055</v>
      </c>
      <c r="O7638" s="0" t="n">
        <f aca="false">Table1[[#This Row],[Detection frequency 2021]]/100*365</f>
        <v>7.5815975</v>
      </c>
      <c r="P7638" s="0" t="n">
        <f aca="false">Table1[[#This Row],[Flared days/year]]/12</f>
        <v>0.631799791666667</v>
      </c>
      <c r="Q7638" s="2" t="n">
        <f aca="false">Table1[[#This Row],['#days per month]]-P7694</f>
        <v>0.0902553750000001</v>
      </c>
    </row>
    <row r="7639" customFormat="false" ht="15.75" hidden="true" customHeight="false" outlineLevel="0" collapsed="false">
      <c r="A7639" s="0" t="s">
        <v>24</v>
      </c>
      <c r="B7639" s="0" t="s">
        <v>25</v>
      </c>
      <c r="C7639" s="0" t="s">
        <v>7824</v>
      </c>
      <c r="D7639" s="0" t="n">
        <v>6853</v>
      </c>
      <c r="E7639" s="0" t="n">
        <v>54.7672</v>
      </c>
      <c r="F7639" s="0" t="n">
        <v>52.245032</v>
      </c>
      <c r="G7639" s="0" t="n">
        <v>0.000317364636</v>
      </c>
      <c r="H7639" s="0" t="n">
        <v>1791.46</v>
      </c>
      <c r="I7639" s="0" t="n">
        <v>1.6015</v>
      </c>
      <c r="J7639" s="0" t="n">
        <v>1.01695</v>
      </c>
      <c r="K7639" s="0" t="n">
        <v>295</v>
      </c>
      <c r="L7639" s="0" t="s">
        <v>20</v>
      </c>
      <c r="M7639" s="0" t="n">
        <f aca="false">35.3*G7639</f>
        <v>0.0112029716508</v>
      </c>
      <c r="N7639" s="0" t="n">
        <f aca="false">M7639*1000/365</f>
        <v>0.0306930730158904</v>
      </c>
      <c r="O7639" s="0" t="n">
        <f aca="false">Table1[[#This Row],[Detection frequency 2021]]/100*365</f>
        <v>3.7118675</v>
      </c>
      <c r="P7639" s="0" t="n">
        <f aca="false">Table1[[#This Row],[Flared days/year]]/12</f>
        <v>0.309322291666667</v>
      </c>
      <c r="Q7639" s="2" t="n">
        <f aca="false">Table1[[#This Row],['#days per month]]-P7695</f>
        <v>-0.339815</v>
      </c>
    </row>
    <row r="7640" customFormat="false" ht="15.75" hidden="true" customHeight="false" outlineLevel="0" collapsed="false">
      <c r="A7640" s="0" t="s">
        <v>645</v>
      </c>
      <c r="B7640" s="0" t="s">
        <v>646</v>
      </c>
      <c r="C7640" s="0" t="s">
        <v>7825</v>
      </c>
      <c r="D7640" s="0" t="n">
        <v>3194</v>
      </c>
      <c r="E7640" s="0" t="n">
        <v>29.007126</v>
      </c>
      <c r="F7640" s="0" t="n">
        <v>-97.905209</v>
      </c>
      <c r="G7640" s="0" t="n">
        <v>0.000316580910899999</v>
      </c>
      <c r="H7640" s="0" t="n">
        <v>1855.7</v>
      </c>
      <c r="I7640" s="0" t="n">
        <v>1.6015</v>
      </c>
      <c r="J7640" s="0" t="n">
        <v>1.60772</v>
      </c>
      <c r="K7640" s="0" t="n">
        <v>311</v>
      </c>
      <c r="L7640" s="0" t="s">
        <v>20</v>
      </c>
      <c r="M7640" s="0" t="n">
        <f aca="false">35.3*G7640</f>
        <v>0.01117530615477</v>
      </c>
      <c r="N7640" s="0" t="n">
        <f aca="false">M7640*1000/365</f>
        <v>0.0306172771363561</v>
      </c>
      <c r="O7640" s="0" t="n">
        <f aca="false">Table1[[#This Row],[Detection frequency 2021]]/100*365</f>
        <v>5.868178</v>
      </c>
      <c r="P7640" s="0" t="n">
        <f aca="false">Table1[[#This Row],[Flared days/year]]/12</f>
        <v>0.489014833333333</v>
      </c>
      <c r="Q7640" s="2" t="n">
        <f aca="false">Table1[[#This Row],['#days per month]]-P7696</f>
        <v>-0.17016908333333</v>
      </c>
    </row>
    <row r="7641" customFormat="false" ht="15.75" hidden="true" customHeight="false" outlineLevel="0" collapsed="false">
      <c r="A7641" s="0" t="s">
        <v>645</v>
      </c>
      <c r="B7641" s="0" t="s">
        <v>646</v>
      </c>
      <c r="C7641" s="0" t="s">
        <v>7826</v>
      </c>
      <c r="D7641" s="0" t="n">
        <v>3102</v>
      </c>
      <c r="E7641" s="0" t="n">
        <v>28.791834</v>
      </c>
      <c r="F7641" s="0" t="n">
        <v>-98.246269</v>
      </c>
      <c r="G7641" s="0" t="n">
        <v>0.0003163813105</v>
      </c>
      <c r="H7641" s="0" t="n">
        <v>1837.8</v>
      </c>
      <c r="I7641" s="0" t="n">
        <v>1.6015</v>
      </c>
      <c r="J7641" s="0" t="n">
        <v>2.25806</v>
      </c>
      <c r="K7641" s="0" t="n">
        <v>310</v>
      </c>
      <c r="L7641" s="0" t="s">
        <v>20</v>
      </c>
      <c r="M7641" s="0" t="n">
        <f aca="false">35.3*G7641</f>
        <v>0.01116826026065</v>
      </c>
      <c r="N7641" s="0" t="n">
        <f aca="false">M7641*1000/365</f>
        <v>0.0305979733168493</v>
      </c>
      <c r="O7641" s="0" t="n">
        <f aca="false">Table1[[#This Row],[Detection frequency 2021]]/100*365</f>
        <v>8.241919</v>
      </c>
      <c r="P7641" s="0" t="n">
        <f aca="false">Table1[[#This Row],[Flared days/year]]/12</f>
        <v>0.686826583333333</v>
      </c>
      <c r="Q7641" s="2" t="n">
        <f aca="false">Table1[[#This Row],['#days per month]]-P7697</f>
        <v>0.208576208333333</v>
      </c>
    </row>
    <row r="7642" customFormat="false" ht="15.75" hidden="true" customHeight="false" outlineLevel="0" collapsed="false">
      <c r="A7642" s="0" t="s">
        <v>24</v>
      </c>
      <c r="B7642" s="0" t="s">
        <v>25</v>
      </c>
      <c r="C7642" s="0" t="s">
        <v>7827</v>
      </c>
      <c r="D7642" s="0" t="n">
        <v>12501</v>
      </c>
      <c r="E7642" s="0" t="n">
        <v>54.6951689999999</v>
      </c>
      <c r="F7642" s="0" t="n">
        <v>155.849853</v>
      </c>
      <c r="G7642" s="0" t="n">
        <v>0.0003157267386</v>
      </c>
      <c r="H7642" s="0" t="n">
        <v>1754.73</v>
      </c>
      <c r="I7642" s="0" t="n">
        <v>1.6015</v>
      </c>
      <c r="J7642" s="0" t="n">
        <v>3.67346999999999</v>
      </c>
      <c r="K7642" s="0" t="n">
        <v>245</v>
      </c>
      <c r="L7642" s="0" t="s">
        <v>218</v>
      </c>
      <c r="M7642" s="0" t="n">
        <f aca="false">35.3*G7642</f>
        <v>0.01114515387258</v>
      </c>
      <c r="N7642" s="0" t="n">
        <f aca="false">M7642*1000/365</f>
        <v>0.0305346681440548</v>
      </c>
      <c r="O7642" s="0" t="n">
        <f aca="false">Table1[[#This Row],[Detection frequency 2021]]/100*365</f>
        <v>13.4081655</v>
      </c>
      <c r="P7642" s="0" t="n">
        <f aca="false">Table1[[#This Row],[Flared days/year]]/12</f>
        <v>1.117347125</v>
      </c>
      <c r="Q7642" s="2" t="n">
        <f aca="false">Table1[[#This Row],['#days per month]]-P7698</f>
        <v>0.528638624999997</v>
      </c>
    </row>
    <row r="7643" customFormat="false" ht="15.75" hidden="true" customHeight="false" outlineLevel="0" collapsed="false">
      <c r="A7643" s="0" t="s">
        <v>645</v>
      </c>
      <c r="B7643" s="0" t="s">
        <v>646</v>
      </c>
      <c r="C7643" s="0" t="s">
        <v>7828</v>
      </c>
      <c r="D7643" s="0" t="n">
        <v>1934</v>
      </c>
      <c r="E7643" s="0" t="n">
        <v>32.3347119999999</v>
      </c>
      <c r="F7643" s="0" t="n">
        <v>-103.41943</v>
      </c>
      <c r="G7643" s="0" t="n">
        <v>0.0003156592267</v>
      </c>
      <c r="H7643" s="0" t="n">
        <v>1890.96</v>
      </c>
      <c r="I7643" s="0" t="n">
        <v>1.69067</v>
      </c>
      <c r="J7643" s="0" t="n">
        <v>2.09581</v>
      </c>
      <c r="K7643" s="0" t="n">
        <v>334</v>
      </c>
      <c r="L7643" s="0" t="s">
        <v>20</v>
      </c>
      <c r="M7643" s="0" t="n">
        <f aca="false">35.3*G7643</f>
        <v>0.01114277070251</v>
      </c>
      <c r="N7643" s="0" t="n">
        <f aca="false">M7643*1000/365</f>
        <v>0.0305281389109863</v>
      </c>
      <c r="O7643" s="0" t="n">
        <f aca="false">Table1[[#This Row],[Detection frequency 2021]]/100*365</f>
        <v>7.6497065</v>
      </c>
      <c r="P7643" s="0" t="n">
        <f aca="false">Table1[[#This Row],[Flared days/year]]/12</f>
        <v>0.637475541666667</v>
      </c>
      <c r="Q7643" s="2" t="n">
        <f aca="false">Table1[[#This Row],['#days per month]]-P7699</f>
        <v>0.362626283333333</v>
      </c>
    </row>
    <row r="7644" customFormat="false" ht="15.75" hidden="true" customHeight="false" outlineLevel="0" collapsed="false">
      <c r="A7644" s="0" t="s">
        <v>645</v>
      </c>
      <c r="B7644" s="0" t="s">
        <v>646</v>
      </c>
      <c r="C7644" s="0" t="s">
        <v>7829</v>
      </c>
      <c r="D7644" s="0" t="n">
        <v>3091</v>
      </c>
      <c r="E7644" s="0" t="n">
        <v>28.7873549999999</v>
      </c>
      <c r="F7644" s="0" t="n">
        <v>-98.316373</v>
      </c>
      <c r="G7644" s="0" t="n">
        <v>0.0003150839079</v>
      </c>
      <c r="H7644" s="0" t="n">
        <v>1946.86</v>
      </c>
      <c r="I7644" s="0" t="n">
        <v>1.81269</v>
      </c>
      <c r="J7644" s="0" t="n">
        <v>2.62295</v>
      </c>
      <c r="K7644" s="0" t="n">
        <v>305</v>
      </c>
      <c r="L7644" s="0" t="s">
        <v>20</v>
      </c>
      <c r="M7644" s="0" t="n">
        <f aca="false">35.3*G7644</f>
        <v>0.01112246194887</v>
      </c>
      <c r="N7644" s="0" t="n">
        <f aca="false">M7644*1000/365</f>
        <v>0.0304724984900548</v>
      </c>
      <c r="O7644" s="0" t="n">
        <f aca="false">Table1[[#This Row],[Detection frequency 2021]]/100*365</f>
        <v>9.5737675</v>
      </c>
      <c r="P7644" s="0" t="n">
        <f aca="false">Table1[[#This Row],[Flared days/year]]/12</f>
        <v>0.797813958333333</v>
      </c>
      <c r="Q7644" s="2" t="n">
        <f aca="false">Table1[[#This Row],['#days per month]]-P7700</f>
        <v>-0.014846375</v>
      </c>
    </row>
    <row r="7645" customFormat="false" ht="15.75" hidden="true" customHeight="false" outlineLevel="0" collapsed="false">
      <c r="A7645" s="0" t="s">
        <v>645</v>
      </c>
      <c r="B7645" s="0" t="s">
        <v>646</v>
      </c>
      <c r="C7645" s="0" t="s">
        <v>7830</v>
      </c>
      <c r="D7645" s="0" t="n">
        <v>2138</v>
      </c>
      <c r="E7645" s="0" t="n">
        <v>31.120552</v>
      </c>
      <c r="F7645" s="0" t="n">
        <v>-102.97074</v>
      </c>
      <c r="G7645" s="0" t="n">
        <v>0.0003147727661</v>
      </c>
      <c r="H7645" s="0" t="n">
        <v>1818.6</v>
      </c>
      <c r="I7645" s="0" t="n">
        <v>1.6015</v>
      </c>
      <c r="J7645" s="0" t="n">
        <v>1.52905</v>
      </c>
      <c r="K7645" s="0" t="n">
        <v>327</v>
      </c>
      <c r="L7645" s="0" t="s">
        <v>20</v>
      </c>
      <c r="M7645" s="0" t="n">
        <f aca="false">35.3*G7645</f>
        <v>0.01111147864333</v>
      </c>
      <c r="N7645" s="0" t="n">
        <f aca="false">M7645*1000/365</f>
        <v>0.030442407242</v>
      </c>
      <c r="O7645" s="0" t="n">
        <f aca="false">Table1[[#This Row],[Detection frequency 2021]]/100*365</f>
        <v>5.5810325</v>
      </c>
      <c r="P7645" s="0" t="n">
        <f aca="false">Table1[[#This Row],[Flared days/year]]/12</f>
        <v>0.465086041666667</v>
      </c>
      <c r="Q7645" s="2" t="n">
        <f aca="false">Table1[[#This Row],['#days per month]]-P7701</f>
        <v>0.208405266666667</v>
      </c>
    </row>
    <row r="7646" customFormat="false" ht="15.75" hidden="true" customHeight="false" outlineLevel="0" collapsed="false">
      <c r="A7646" s="0" t="s">
        <v>645</v>
      </c>
      <c r="B7646" s="0" t="s">
        <v>646</v>
      </c>
      <c r="C7646" s="0" t="s">
        <v>7831</v>
      </c>
      <c r="D7646" s="0" t="n">
        <v>2228</v>
      </c>
      <c r="E7646" s="0" t="n">
        <v>32.012856</v>
      </c>
      <c r="F7646" s="0" t="n">
        <v>-102.587528</v>
      </c>
      <c r="G7646" s="0" t="n">
        <v>0.0003141152589</v>
      </c>
      <c r="H7646" s="0" t="n">
        <v>1864.18</v>
      </c>
      <c r="I7646" s="0" t="n">
        <v>1.6015</v>
      </c>
      <c r="J7646" s="0" t="n">
        <v>2.0649</v>
      </c>
      <c r="K7646" s="0" t="n">
        <v>339</v>
      </c>
      <c r="L7646" s="0" t="s">
        <v>20</v>
      </c>
      <c r="M7646" s="0" t="n">
        <f aca="false">35.3*G7646</f>
        <v>0.01108826863917</v>
      </c>
      <c r="N7646" s="0" t="n">
        <f aca="false">M7646*1000/365</f>
        <v>0.0303788181895068</v>
      </c>
      <c r="O7646" s="0" t="n">
        <f aca="false">Table1[[#This Row],[Detection frequency 2021]]/100*365</f>
        <v>7.536885</v>
      </c>
      <c r="P7646" s="0" t="n">
        <f aca="false">Table1[[#This Row],[Flared days/year]]/12</f>
        <v>0.62807375</v>
      </c>
      <c r="Q7646" s="2" t="n">
        <f aca="false">Table1[[#This Row],['#days per month]]-P7702</f>
        <v>-0.1939975</v>
      </c>
    </row>
    <row r="7647" customFormat="false" ht="15.75" hidden="true" customHeight="false" outlineLevel="0" collapsed="false">
      <c r="A7647" s="0" t="s">
        <v>387</v>
      </c>
      <c r="B7647" s="0" t="s">
        <v>388</v>
      </c>
      <c r="C7647" s="0" t="s">
        <v>7832</v>
      </c>
      <c r="D7647" s="0" t="n">
        <v>7309</v>
      </c>
      <c r="E7647" s="0" t="n">
        <v>37.014462</v>
      </c>
      <c r="F7647" s="0" t="n">
        <v>41.975186</v>
      </c>
      <c r="G7647" s="0" t="n">
        <v>0.0003138863055</v>
      </c>
      <c r="H7647" s="0" t="n">
        <v>1847.69</v>
      </c>
      <c r="I7647" s="0" t="n">
        <v>1.6015</v>
      </c>
      <c r="J7647" s="0" t="n">
        <v>2.32558</v>
      </c>
      <c r="K7647" s="0" t="n">
        <v>387</v>
      </c>
      <c r="L7647" s="0" t="s">
        <v>20</v>
      </c>
      <c r="M7647" s="0" t="n">
        <f aca="false">35.3*G7647</f>
        <v>0.01108018658415</v>
      </c>
      <c r="N7647" s="0" t="n">
        <f aca="false">M7647*1000/365</f>
        <v>0.0303566755730137</v>
      </c>
      <c r="O7647" s="0" t="n">
        <f aca="false">Table1[[#This Row],[Detection frequency 2021]]/100*365</f>
        <v>8.488367</v>
      </c>
      <c r="P7647" s="0" t="n">
        <f aca="false">Table1[[#This Row],[Flared days/year]]/12</f>
        <v>0.707363916666667</v>
      </c>
      <c r="Q7647" s="2" t="n">
        <f aca="false">Table1[[#This Row],['#days per month]]-P7703</f>
        <v>0.133465291666667</v>
      </c>
    </row>
    <row r="7648" customFormat="false" ht="15.75" hidden="true" customHeight="false" outlineLevel="0" collapsed="false">
      <c r="A7648" s="0" t="s">
        <v>24</v>
      </c>
      <c r="B7648" s="0" t="s">
        <v>25</v>
      </c>
      <c r="C7648" s="0" t="s">
        <v>7833</v>
      </c>
      <c r="D7648" s="0" t="n">
        <v>10559</v>
      </c>
      <c r="E7648" s="0" t="n">
        <v>62.830554</v>
      </c>
      <c r="F7648" s="0" t="n">
        <v>113.525320999999</v>
      </c>
      <c r="G7648" s="0" t="n">
        <v>0.0003137013816</v>
      </c>
      <c r="H7648" s="0" t="n">
        <v>1830.73</v>
      </c>
      <c r="I7648" s="0" t="n">
        <v>1.6015</v>
      </c>
      <c r="J7648" s="0" t="n">
        <v>2.31959</v>
      </c>
      <c r="K7648" s="0" t="n">
        <v>388</v>
      </c>
      <c r="L7648" s="0" t="s">
        <v>20</v>
      </c>
      <c r="M7648" s="0" t="n">
        <f aca="false">35.3*G7648</f>
        <v>0.01107365877048</v>
      </c>
      <c r="N7648" s="0" t="n">
        <f aca="false">M7648*1000/365</f>
        <v>0.030338791152</v>
      </c>
      <c r="O7648" s="0" t="n">
        <f aca="false">Table1[[#This Row],[Detection frequency 2021]]/100*365</f>
        <v>8.4665035</v>
      </c>
      <c r="P7648" s="0" t="n">
        <f aca="false">Table1[[#This Row],[Flared days/year]]/12</f>
        <v>0.705541958333333</v>
      </c>
      <c r="Q7648" s="2" t="n">
        <f aca="false">Table1[[#This Row],['#days per month]]-P7704</f>
        <v>0.213363791666667</v>
      </c>
    </row>
    <row r="7649" customFormat="false" ht="15.75" hidden="true" customHeight="false" outlineLevel="0" collapsed="false">
      <c r="A7649" s="0" t="s">
        <v>645</v>
      </c>
      <c r="B7649" s="0" t="s">
        <v>646</v>
      </c>
      <c r="C7649" s="0" t="s">
        <v>7834</v>
      </c>
      <c r="D7649" s="0" t="n">
        <v>2317</v>
      </c>
      <c r="E7649" s="0" t="n">
        <v>32.410603</v>
      </c>
      <c r="F7649" s="0" t="n">
        <v>-102.146909</v>
      </c>
      <c r="G7649" s="0" t="n">
        <v>0.000313431334</v>
      </c>
      <c r="H7649" s="0" t="n">
        <v>1884.59</v>
      </c>
      <c r="I7649" s="0" t="n">
        <v>1.68851</v>
      </c>
      <c r="J7649" s="0" t="n">
        <v>0.573066</v>
      </c>
      <c r="K7649" s="0" t="n">
        <v>349</v>
      </c>
      <c r="L7649" s="0" t="s">
        <v>20</v>
      </c>
      <c r="M7649" s="0" t="n">
        <f aca="false">35.3*G7649</f>
        <v>0.0110641260902</v>
      </c>
      <c r="N7649" s="0" t="n">
        <f aca="false">M7649*1000/365</f>
        <v>0.030312674219726</v>
      </c>
      <c r="O7649" s="0" t="n">
        <f aca="false">Table1[[#This Row],[Detection frequency 2021]]/100*365</f>
        <v>2.0916909</v>
      </c>
      <c r="P7649" s="0" t="n">
        <f aca="false">Table1[[#This Row],[Flared days/year]]/12</f>
        <v>0.174307575</v>
      </c>
      <c r="Q7649" s="2" t="n">
        <f aca="false">Table1[[#This Row],['#days per month]]-P7705</f>
        <v>-0.898074591666667</v>
      </c>
    </row>
    <row r="7650" customFormat="false" ht="15.75" hidden="true" customHeight="false" outlineLevel="0" collapsed="false">
      <c r="A7650" s="0" t="s">
        <v>645</v>
      </c>
      <c r="B7650" s="0" t="s">
        <v>646</v>
      </c>
      <c r="C7650" s="0" t="s">
        <v>7835</v>
      </c>
      <c r="D7650" s="0" t="n">
        <v>1664</v>
      </c>
      <c r="E7650" s="0" t="n">
        <v>32.018279</v>
      </c>
      <c r="F7650" s="0" t="n">
        <v>-103.657703</v>
      </c>
      <c r="G7650" s="0" t="n">
        <v>0.0003130614862</v>
      </c>
      <c r="H7650" s="0" t="n">
        <v>1817.82</v>
      </c>
      <c r="I7650" s="0" t="n">
        <v>1.6015</v>
      </c>
      <c r="J7650" s="0" t="n">
        <v>2.76923</v>
      </c>
      <c r="K7650" s="0" t="n">
        <v>325</v>
      </c>
      <c r="L7650" s="0" t="s">
        <v>20</v>
      </c>
      <c r="M7650" s="0" t="n">
        <f aca="false">35.3*G7650</f>
        <v>0.01105107046286</v>
      </c>
      <c r="N7650" s="0" t="n">
        <f aca="false">M7650*1000/365</f>
        <v>0.0302769053776986</v>
      </c>
      <c r="O7650" s="0" t="n">
        <f aca="false">Table1[[#This Row],[Detection frequency 2021]]/100*365</f>
        <v>10.1076895</v>
      </c>
      <c r="P7650" s="0" t="n">
        <f aca="false">Table1[[#This Row],[Flared days/year]]/12</f>
        <v>0.842307458333333</v>
      </c>
      <c r="Q7650" s="2" t="n">
        <f aca="false">Table1[[#This Row],['#days per month]]-P7706</f>
        <v>0.382842416666667</v>
      </c>
    </row>
    <row r="7651" customFormat="false" ht="15.75" hidden="true" customHeight="false" outlineLevel="0" collapsed="false">
      <c r="A7651" s="0" t="s">
        <v>598</v>
      </c>
      <c r="B7651" s="0" t="s">
        <v>599</v>
      </c>
      <c r="C7651" s="0" t="s">
        <v>7836</v>
      </c>
      <c r="D7651" s="0" t="n">
        <v>172</v>
      </c>
      <c r="E7651" s="0" t="n">
        <v>54.224961</v>
      </c>
      <c r="F7651" s="0" t="n">
        <v>-118.626095999999</v>
      </c>
      <c r="G7651" s="0" t="n">
        <v>0.0003130027802</v>
      </c>
      <c r="H7651" s="0" t="n">
        <v>1896.8</v>
      </c>
      <c r="I7651" s="0" t="n">
        <v>1.6015</v>
      </c>
      <c r="J7651" s="0" t="n">
        <v>1.80505</v>
      </c>
      <c r="K7651" s="0" t="n">
        <v>277</v>
      </c>
      <c r="L7651" s="0" t="s">
        <v>20</v>
      </c>
      <c r="M7651" s="0" t="n">
        <f aca="false">35.3*G7651</f>
        <v>0.01104899814106</v>
      </c>
      <c r="N7651" s="0" t="n">
        <f aca="false">M7651*1000/365</f>
        <v>0.030271227783726</v>
      </c>
      <c r="O7651" s="0" t="n">
        <f aca="false">Table1[[#This Row],[Detection frequency 2021]]/100*365</f>
        <v>6.5884325</v>
      </c>
      <c r="P7651" s="0" t="n">
        <f aca="false">Table1[[#This Row],[Flared days/year]]/12</f>
        <v>0.549036041666667</v>
      </c>
      <c r="Q7651" s="2" t="n">
        <f aca="false">Table1[[#This Row],['#days per month]]-P7707</f>
        <v>0.248624616666667</v>
      </c>
    </row>
    <row r="7652" customFormat="false" ht="15.75" hidden="true" customHeight="false" outlineLevel="0" collapsed="false">
      <c r="A7652" s="0" t="s">
        <v>788</v>
      </c>
      <c r="B7652" s="0" t="s">
        <v>789</v>
      </c>
      <c r="C7652" s="0" t="s">
        <v>7837</v>
      </c>
      <c r="D7652" s="0" t="n">
        <v>12012</v>
      </c>
      <c r="E7652" s="0" t="n">
        <v>-7.20396499999999</v>
      </c>
      <c r="F7652" s="0" t="n">
        <v>111.468134</v>
      </c>
      <c r="G7652" s="0" t="n">
        <v>0.0003129646213</v>
      </c>
      <c r="H7652" s="0" t="n">
        <v>1712.5</v>
      </c>
      <c r="I7652" s="0" t="n">
        <v>1.6015</v>
      </c>
      <c r="J7652" s="0" t="n">
        <v>0.909091</v>
      </c>
      <c r="K7652" s="0" t="n">
        <v>110</v>
      </c>
      <c r="L7652" s="0" t="s">
        <v>20</v>
      </c>
      <c r="M7652" s="0" t="n">
        <f aca="false">35.3*G7652</f>
        <v>0.01104765113189</v>
      </c>
      <c r="N7652" s="0" t="n">
        <f aca="false">M7652*1000/365</f>
        <v>0.0302675373476438</v>
      </c>
      <c r="O7652" s="0" t="n">
        <f aca="false">Table1[[#This Row],[Detection frequency 2021]]/100*365</f>
        <v>3.31818215</v>
      </c>
      <c r="P7652" s="0" t="n">
        <f aca="false">Table1[[#This Row],[Flared days/year]]/12</f>
        <v>0.276515179166667</v>
      </c>
      <c r="Q7652" s="2" t="n">
        <f aca="false">Table1[[#This Row],['#days per month]]-P7708</f>
        <v>-0.0602003625000001</v>
      </c>
    </row>
    <row r="7653" customFormat="false" ht="15.75" hidden="true" customHeight="false" outlineLevel="0" collapsed="false">
      <c r="A7653" s="0" t="s">
        <v>645</v>
      </c>
      <c r="B7653" s="0" t="s">
        <v>646</v>
      </c>
      <c r="C7653" s="0" t="s">
        <v>7838</v>
      </c>
      <c r="D7653" s="0" t="n">
        <v>577</v>
      </c>
      <c r="E7653" s="0" t="n">
        <v>48.402094</v>
      </c>
      <c r="F7653" s="0" t="n">
        <v>-103.367322</v>
      </c>
      <c r="G7653" s="0" t="n">
        <v>0.0003128589505</v>
      </c>
      <c r="H7653" s="0" t="n">
        <v>1956.54</v>
      </c>
      <c r="I7653" s="0" t="n">
        <v>1.75763</v>
      </c>
      <c r="J7653" s="0" t="n">
        <v>2.71903</v>
      </c>
      <c r="K7653" s="0" t="n">
        <v>331</v>
      </c>
      <c r="L7653" s="0" t="s">
        <v>20</v>
      </c>
      <c r="M7653" s="0" t="n">
        <f aca="false">35.3*G7653</f>
        <v>0.01104392095265</v>
      </c>
      <c r="N7653" s="0" t="n">
        <f aca="false">M7653*1000/365</f>
        <v>0.0302573176784931</v>
      </c>
      <c r="O7653" s="0" t="n">
        <f aca="false">Table1[[#This Row],[Detection frequency 2021]]/100*365</f>
        <v>9.9244595</v>
      </c>
      <c r="P7653" s="0" t="n">
        <f aca="false">Table1[[#This Row],[Flared days/year]]/12</f>
        <v>0.827038291666667</v>
      </c>
      <c r="Q7653" s="2" t="n">
        <f aca="false">Table1[[#This Row],['#days per month]]-P7709</f>
        <v>0.209887166666667</v>
      </c>
    </row>
    <row r="7654" customFormat="false" ht="15.75" hidden="true" customHeight="false" outlineLevel="0" collapsed="false">
      <c r="A7654" s="0" t="s">
        <v>645</v>
      </c>
      <c r="B7654" s="0" t="s">
        <v>646</v>
      </c>
      <c r="C7654" s="0" t="s">
        <v>7839</v>
      </c>
      <c r="D7654" s="0" t="n">
        <v>796</v>
      </c>
      <c r="E7654" s="0" t="n">
        <v>48.44741</v>
      </c>
      <c r="F7654" s="0" t="n">
        <v>-102.867595999999</v>
      </c>
      <c r="G7654" s="0" t="n">
        <v>0.000312853079899999</v>
      </c>
      <c r="H7654" s="0" t="n">
        <v>1918.4</v>
      </c>
      <c r="I7654" s="0" t="n">
        <v>1.6015</v>
      </c>
      <c r="J7654" s="0" t="n">
        <v>1.82927</v>
      </c>
      <c r="K7654" s="0" t="n">
        <v>328</v>
      </c>
      <c r="L7654" s="0" t="s">
        <v>20</v>
      </c>
      <c r="M7654" s="0" t="n">
        <f aca="false">35.3*G7654</f>
        <v>0.01104371372047</v>
      </c>
      <c r="N7654" s="0" t="n">
        <f aca="false">M7654*1000/365</f>
        <v>0.0302567499190958</v>
      </c>
      <c r="O7654" s="0" t="n">
        <f aca="false">Table1[[#This Row],[Detection frequency 2021]]/100*365</f>
        <v>6.6768355</v>
      </c>
      <c r="P7654" s="0" t="n">
        <f aca="false">Table1[[#This Row],[Flared days/year]]/12</f>
        <v>0.556402958333333</v>
      </c>
      <c r="Q7654" s="2" t="n">
        <f aca="false">Table1[[#This Row],['#days per month]]-P7710</f>
        <v>-0.0849111666666665</v>
      </c>
    </row>
    <row r="7655" customFormat="false" ht="15.75" hidden="true" customHeight="false" outlineLevel="0" collapsed="false">
      <c r="A7655" s="0" t="s">
        <v>645</v>
      </c>
      <c r="B7655" s="0" t="s">
        <v>646</v>
      </c>
      <c r="C7655" s="0" t="s">
        <v>7840</v>
      </c>
      <c r="D7655" s="0" t="n">
        <v>1464</v>
      </c>
      <c r="E7655" s="0" t="n">
        <v>31.781578</v>
      </c>
      <c r="F7655" s="0" t="n">
        <v>-103.89474</v>
      </c>
      <c r="G7655" s="0" t="n">
        <v>0.0003127620856</v>
      </c>
      <c r="H7655" s="0" t="n">
        <v>1833.02</v>
      </c>
      <c r="I7655" s="0" t="n">
        <v>4.43938</v>
      </c>
      <c r="J7655" s="0" t="n">
        <v>2.35988</v>
      </c>
      <c r="K7655" s="0" t="n">
        <v>339</v>
      </c>
      <c r="L7655" s="0" t="s">
        <v>20</v>
      </c>
      <c r="M7655" s="0" t="n">
        <f aca="false">35.3*G7655</f>
        <v>0.01104050162168</v>
      </c>
      <c r="N7655" s="0" t="n">
        <f aca="false">M7655*1000/365</f>
        <v>0.0302479496484384</v>
      </c>
      <c r="O7655" s="0" t="n">
        <f aca="false">Table1[[#This Row],[Detection frequency 2021]]/100*365</f>
        <v>8.613562</v>
      </c>
      <c r="P7655" s="0" t="n">
        <f aca="false">Table1[[#This Row],[Flared days/year]]/12</f>
        <v>0.717796833333333</v>
      </c>
      <c r="Q7655" s="2" t="n">
        <f aca="false">Table1[[#This Row],['#days per month]]-P7711</f>
        <v>0.112918833333333</v>
      </c>
    </row>
    <row r="7656" customFormat="false" ht="15.75" hidden="true" customHeight="false" outlineLevel="0" collapsed="false">
      <c r="A7656" s="0" t="s">
        <v>645</v>
      </c>
      <c r="B7656" s="0" t="s">
        <v>646</v>
      </c>
      <c r="C7656" s="0" t="s">
        <v>7841</v>
      </c>
      <c r="D7656" s="0" t="n">
        <v>3307</v>
      </c>
      <c r="E7656" s="0" t="n">
        <v>29.135212</v>
      </c>
      <c r="F7656" s="0" t="n">
        <v>-97.571247</v>
      </c>
      <c r="G7656" s="0" t="n">
        <v>0.0003126710913</v>
      </c>
      <c r="H7656" s="0" t="n">
        <v>1892.82</v>
      </c>
      <c r="I7656" s="0" t="n">
        <v>1.6015</v>
      </c>
      <c r="J7656" s="0" t="n">
        <v>1.5873</v>
      </c>
      <c r="K7656" s="0" t="n">
        <v>315</v>
      </c>
      <c r="L7656" s="0" t="s">
        <v>20</v>
      </c>
      <c r="M7656" s="0" t="n">
        <f aca="false">35.3*G7656</f>
        <v>0.01103728952289</v>
      </c>
      <c r="N7656" s="0" t="n">
        <f aca="false">M7656*1000/365</f>
        <v>0.0302391493777808</v>
      </c>
      <c r="O7656" s="0" t="n">
        <f aca="false">Table1[[#This Row],[Detection frequency 2021]]/100*365</f>
        <v>5.793645</v>
      </c>
      <c r="P7656" s="0" t="n">
        <f aca="false">Table1[[#This Row],[Flared days/year]]/12</f>
        <v>0.48280375</v>
      </c>
      <c r="Q7656" s="2" t="n">
        <f aca="false">Table1[[#This Row],['#days per month]]-P7712</f>
        <v>0.201167925</v>
      </c>
    </row>
    <row r="7657" customFormat="false" ht="15.75" hidden="true" customHeight="false" outlineLevel="0" collapsed="false">
      <c r="A7657" s="0" t="s">
        <v>598</v>
      </c>
      <c r="B7657" s="0" t="s">
        <v>599</v>
      </c>
      <c r="C7657" s="0" t="s">
        <v>7842</v>
      </c>
      <c r="D7657" s="0" t="n">
        <v>283</v>
      </c>
      <c r="E7657" s="0" t="n">
        <v>53.1765209999999</v>
      </c>
      <c r="F7657" s="0" t="n">
        <v>-115.275552</v>
      </c>
      <c r="G7657" s="0" t="n">
        <v>0.0003126534795</v>
      </c>
      <c r="H7657" s="0" t="n">
        <v>1854.56</v>
      </c>
      <c r="I7657" s="0" t="n">
        <v>1.6015</v>
      </c>
      <c r="J7657" s="0" t="n">
        <v>3</v>
      </c>
      <c r="K7657" s="0" t="n">
        <v>300</v>
      </c>
      <c r="L7657" s="0" t="s">
        <v>20</v>
      </c>
      <c r="M7657" s="0" t="n">
        <f aca="false">35.3*G7657</f>
        <v>0.01103666782635</v>
      </c>
      <c r="N7657" s="0" t="n">
        <f aca="false">M7657*1000/365</f>
        <v>0.030237446099589</v>
      </c>
      <c r="O7657" s="0" t="n">
        <f aca="false">Table1[[#This Row],[Detection frequency 2021]]/100*365</f>
        <v>10.95</v>
      </c>
      <c r="P7657" s="0" t="n">
        <f aca="false">Table1[[#This Row],[Flared days/year]]/12</f>
        <v>0.9125</v>
      </c>
      <c r="Q7657" s="2" t="n">
        <f aca="false">Table1[[#This Row],['#days per month]]-P7713</f>
        <v>-0.164195249999997</v>
      </c>
    </row>
    <row r="7658" customFormat="false" ht="15.75" hidden="true" customHeight="false" outlineLevel="0" collapsed="false">
      <c r="A7658" s="0" t="s">
        <v>468</v>
      </c>
      <c r="B7658" s="0" t="s">
        <v>469</v>
      </c>
      <c r="C7658" s="0" t="s">
        <v>7843</v>
      </c>
      <c r="D7658" s="0" t="n">
        <v>7571</v>
      </c>
      <c r="E7658" s="0" t="n">
        <v>29.970928</v>
      </c>
      <c r="F7658" s="0" t="n">
        <v>47.68342</v>
      </c>
      <c r="G7658" s="0" t="n">
        <v>0.00028536340834</v>
      </c>
      <c r="H7658" s="0" t="n">
        <v>1860.64</v>
      </c>
      <c r="I7658" s="0" t="n">
        <v>1.6015</v>
      </c>
      <c r="J7658" s="0" t="n">
        <v>1.01522999999999</v>
      </c>
      <c r="K7658" s="0" t="n">
        <v>394</v>
      </c>
      <c r="L7658" s="0" t="s">
        <v>20</v>
      </c>
      <c r="M7658" s="0" t="n">
        <f aca="false">35.3*G7658</f>
        <v>0.010073328314402</v>
      </c>
      <c r="N7658" s="0" t="n">
        <f aca="false">M7658*1000/365</f>
        <v>0.0275981597654849</v>
      </c>
      <c r="O7658" s="0" t="n">
        <f aca="false">Table1[[#This Row],[Detection frequency 2021]]/100*365</f>
        <v>3.70558949999996</v>
      </c>
      <c r="P7658" s="0" t="n">
        <f aca="false">Table1[[#This Row],[Flared days/year]]/12</f>
        <v>0.308799124999997</v>
      </c>
      <c r="Q7658" s="2" t="n">
        <f aca="false">Table1[[#This Row],['#days per month]]-P7714</f>
        <v>-0.0421635833333363</v>
      </c>
    </row>
    <row r="7659" customFormat="false" ht="15.75" hidden="true" customHeight="false" outlineLevel="0" collapsed="false">
      <c r="A7659" s="0" t="s">
        <v>24</v>
      </c>
      <c r="B7659" s="0" t="s">
        <v>25</v>
      </c>
      <c r="C7659" s="0" t="s">
        <v>7844</v>
      </c>
      <c r="D7659" s="0" t="n">
        <v>9311</v>
      </c>
      <c r="E7659" s="0" t="n">
        <v>66.250341</v>
      </c>
      <c r="F7659" s="0" t="n">
        <v>78.774888</v>
      </c>
      <c r="G7659" s="0" t="n">
        <v>0.0003118873662</v>
      </c>
      <c r="H7659" s="0" t="n">
        <v>1842.71</v>
      </c>
      <c r="I7659" s="0" t="n">
        <v>1.6015</v>
      </c>
      <c r="J7659" s="0" t="n">
        <v>2.16717999999999</v>
      </c>
      <c r="K7659" s="0" t="n">
        <v>323</v>
      </c>
      <c r="L7659" s="0" t="s">
        <v>20</v>
      </c>
      <c r="M7659" s="0" t="n">
        <f aca="false">35.3*G7659</f>
        <v>0.01100962402686</v>
      </c>
      <c r="N7659" s="0" t="n">
        <f aca="false">M7659*1000/365</f>
        <v>0.0301633534982466</v>
      </c>
      <c r="O7659" s="0" t="n">
        <f aca="false">Table1[[#This Row],[Detection frequency 2021]]/100*365</f>
        <v>7.91020699999996</v>
      </c>
      <c r="P7659" s="0" t="n">
        <f aca="false">Table1[[#This Row],[Flared days/year]]/12</f>
        <v>0.659183916666664</v>
      </c>
      <c r="Q7659" s="2" t="n">
        <f aca="false">Table1[[#This Row],['#days per month]]-P7715</f>
        <v>-0.597702708333336</v>
      </c>
    </row>
    <row r="7660" customFormat="false" ht="15.75" hidden="true" customHeight="false" outlineLevel="0" collapsed="false">
      <c r="A7660" s="0" t="s">
        <v>24</v>
      </c>
      <c r="B7660" s="0" t="s">
        <v>25</v>
      </c>
      <c r="C7660" s="0" t="s">
        <v>7845</v>
      </c>
      <c r="D7660" s="0" t="n">
        <v>9090</v>
      </c>
      <c r="E7660" s="0" t="n">
        <v>60.982763</v>
      </c>
      <c r="F7660" s="0" t="n">
        <v>76.460152</v>
      </c>
      <c r="G7660" s="0" t="n">
        <v>0.0003118081131</v>
      </c>
      <c r="H7660" s="0" t="n">
        <v>1871</v>
      </c>
      <c r="I7660" s="0" t="n">
        <v>1.6015</v>
      </c>
      <c r="J7660" s="0" t="n">
        <v>2.18978</v>
      </c>
      <c r="K7660" s="0" t="n">
        <v>274</v>
      </c>
      <c r="L7660" s="0" t="s">
        <v>20</v>
      </c>
      <c r="M7660" s="0" t="n">
        <f aca="false">35.3*G7660</f>
        <v>0.01100682639243</v>
      </c>
      <c r="N7660" s="0" t="n">
        <f aca="false">M7660*1000/365</f>
        <v>0.0301556887463836</v>
      </c>
      <c r="O7660" s="0" t="n">
        <f aca="false">Table1[[#This Row],[Detection frequency 2021]]/100*365</f>
        <v>7.992697</v>
      </c>
      <c r="P7660" s="0" t="n">
        <f aca="false">Table1[[#This Row],[Flared days/year]]/12</f>
        <v>0.666058083333333</v>
      </c>
      <c r="Q7660" s="2" t="n">
        <f aca="false">Table1[[#This Row],['#days per month]]-P7716</f>
        <v>0.159112625000003</v>
      </c>
    </row>
    <row r="7661" customFormat="false" ht="15.75" hidden="true" customHeight="false" outlineLevel="0" collapsed="false">
      <c r="A7661" s="0" t="s">
        <v>24</v>
      </c>
      <c r="B7661" s="0" t="s">
        <v>25</v>
      </c>
      <c r="C7661" s="0" t="s">
        <v>7846</v>
      </c>
      <c r="D7661" s="0" t="n">
        <v>9051</v>
      </c>
      <c r="E7661" s="0" t="n">
        <v>67.812843</v>
      </c>
      <c r="F7661" s="0" t="n">
        <v>76.004905</v>
      </c>
      <c r="G7661" s="0" t="n">
        <v>0.0003105987695</v>
      </c>
      <c r="H7661" s="0" t="n">
        <v>1692.8</v>
      </c>
      <c r="I7661" s="0" t="n">
        <v>1.6015</v>
      </c>
      <c r="J7661" s="0" t="n">
        <v>0.977995</v>
      </c>
      <c r="K7661" s="0" t="n">
        <v>409</v>
      </c>
      <c r="L7661" s="0" t="s">
        <v>218</v>
      </c>
      <c r="M7661" s="0" t="n">
        <f aca="false">35.3*G7661</f>
        <v>0.01096413656335</v>
      </c>
      <c r="N7661" s="0" t="n">
        <f aca="false">M7661*1000/365</f>
        <v>0.0300387303105479</v>
      </c>
      <c r="O7661" s="0" t="n">
        <f aca="false">Table1[[#This Row],[Detection frequency 2021]]/100*365</f>
        <v>3.56968175</v>
      </c>
      <c r="P7661" s="0" t="n">
        <f aca="false">Table1[[#This Row],[Flared days/year]]/12</f>
        <v>0.297473479166667</v>
      </c>
      <c r="Q7661" s="2" t="n">
        <f aca="false">Table1[[#This Row],['#days per month]]-P7717</f>
        <v>0.037501925</v>
      </c>
    </row>
    <row r="7662" customFormat="false" ht="15.75" hidden="true" customHeight="false" outlineLevel="0" collapsed="false">
      <c r="A7662" s="0" t="s">
        <v>645</v>
      </c>
      <c r="B7662" s="0" t="s">
        <v>646</v>
      </c>
      <c r="C7662" s="0" t="s">
        <v>7847</v>
      </c>
      <c r="D7662" s="0" t="n">
        <v>1300</v>
      </c>
      <c r="E7662" s="0" t="n">
        <v>32.556071</v>
      </c>
      <c r="F7662" s="0" t="n">
        <v>-104.106256</v>
      </c>
      <c r="G7662" s="0" t="n">
        <v>0.0003104431986</v>
      </c>
      <c r="H7662" s="0" t="n">
        <v>1891.96</v>
      </c>
      <c r="I7662" s="0" t="n">
        <v>1.6015</v>
      </c>
      <c r="J7662" s="0" t="n">
        <v>1.45348999999999</v>
      </c>
      <c r="K7662" s="0" t="n">
        <v>344</v>
      </c>
      <c r="L7662" s="0" t="s">
        <v>20</v>
      </c>
      <c r="M7662" s="0" t="n">
        <f aca="false">35.3*G7662</f>
        <v>0.01095864491058</v>
      </c>
      <c r="N7662" s="0" t="n">
        <f aca="false">M7662*1000/365</f>
        <v>0.0300236846865205</v>
      </c>
      <c r="O7662" s="0" t="n">
        <f aca="false">Table1[[#This Row],[Detection frequency 2021]]/100*365</f>
        <v>5.30523849999996</v>
      </c>
      <c r="P7662" s="0" t="n">
        <f aca="false">Table1[[#This Row],[Flared days/year]]/12</f>
        <v>0.44210320833333</v>
      </c>
      <c r="Q7662" s="2" t="n">
        <f aca="false">Table1[[#This Row],['#days per month]]-P7718</f>
        <v>0.0767382083333303</v>
      </c>
    </row>
    <row r="7663" customFormat="false" ht="15.75" hidden="true" customHeight="false" outlineLevel="0" collapsed="false">
      <c r="A7663" s="0" t="s">
        <v>645</v>
      </c>
      <c r="B7663" s="0" t="s">
        <v>646</v>
      </c>
      <c r="C7663" s="0" t="s">
        <v>7848</v>
      </c>
      <c r="D7663" s="0" t="n">
        <v>1435</v>
      </c>
      <c r="E7663" s="0" t="n">
        <v>31.810957</v>
      </c>
      <c r="F7663" s="0" t="n">
        <v>-103.930355</v>
      </c>
      <c r="G7663" s="0" t="n">
        <v>0.0003101232509</v>
      </c>
      <c r="H7663" s="0" t="n">
        <v>1904.34</v>
      </c>
      <c r="I7663" s="0" t="n">
        <v>2.35958</v>
      </c>
      <c r="J7663" s="0" t="n">
        <v>1.17647</v>
      </c>
      <c r="K7663" s="0" t="n">
        <v>340</v>
      </c>
      <c r="L7663" s="0" t="s">
        <v>20</v>
      </c>
      <c r="M7663" s="0" t="n">
        <f aca="false">35.3*G7663</f>
        <v>0.01094735075677</v>
      </c>
      <c r="N7663" s="0" t="n">
        <f aca="false">M7663*1000/365</f>
        <v>0.0299927417993699</v>
      </c>
      <c r="O7663" s="0" t="n">
        <f aca="false">Table1[[#This Row],[Detection frequency 2021]]/100*365</f>
        <v>4.2941155</v>
      </c>
      <c r="P7663" s="0" t="n">
        <f aca="false">Table1[[#This Row],[Flared days/year]]/12</f>
        <v>0.357842958333333</v>
      </c>
      <c r="Q7663" s="2" t="n">
        <f aca="false">Table1[[#This Row],['#days per month]]-P7719</f>
        <v>-0.270230791666667</v>
      </c>
    </row>
    <row r="7664" customFormat="false" ht="15.75" hidden="true" customHeight="false" outlineLevel="0" collapsed="false">
      <c r="A7664" s="0" t="s">
        <v>694</v>
      </c>
      <c r="B7664" s="0" t="s">
        <v>695</v>
      </c>
      <c r="C7664" s="0" t="s">
        <v>7849</v>
      </c>
      <c r="D7664" s="0" t="n">
        <v>8076</v>
      </c>
      <c r="E7664" s="0" t="n">
        <v>26.067259</v>
      </c>
      <c r="F7664" s="0" t="n">
        <v>50.574849</v>
      </c>
      <c r="G7664" s="0" t="n">
        <v>0.00027725787092</v>
      </c>
      <c r="H7664" s="0" t="n">
        <v>1752.54</v>
      </c>
      <c r="I7664" s="0" t="n">
        <v>1.6015</v>
      </c>
      <c r="J7664" s="0" t="n">
        <v>1</v>
      </c>
      <c r="K7664" s="0" t="n">
        <v>400</v>
      </c>
      <c r="L7664" s="0" t="s">
        <v>20</v>
      </c>
      <c r="M7664" s="0" t="n">
        <f aca="false">35.3*G7664</f>
        <v>0.009787202843476</v>
      </c>
      <c r="N7664" s="0" t="n">
        <f aca="false">M7664*1000/365</f>
        <v>0.0268142543656877</v>
      </c>
      <c r="O7664" s="0" t="n">
        <f aca="false">Table1[[#This Row],[Detection frequency 2021]]/100*365</f>
        <v>3.65</v>
      </c>
      <c r="P7664" s="0" t="n">
        <f aca="false">Table1[[#This Row],[Flared days/year]]/12</f>
        <v>0.304166666666667</v>
      </c>
      <c r="Q7664" s="2" t="n">
        <f aca="false">Table1[[#This Row],['#days per month]]-P7720</f>
        <v>-0.4287655</v>
      </c>
    </row>
    <row r="7665" customFormat="false" ht="15.75" hidden="true" customHeight="false" outlineLevel="0" collapsed="false">
      <c r="A7665" s="0" t="s">
        <v>24</v>
      </c>
      <c r="B7665" s="0" t="s">
        <v>25</v>
      </c>
      <c r="C7665" s="0" t="s">
        <v>7850</v>
      </c>
      <c r="D7665" s="0" t="n">
        <v>6975</v>
      </c>
      <c r="E7665" s="0" t="n">
        <v>51.986957</v>
      </c>
      <c r="F7665" s="0" t="n">
        <v>54.078811</v>
      </c>
      <c r="G7665" s="0" t="n">
        <v>0.0003098766857</v>
      </c>
      <c r="H7665" s="0" t="n">
        <v>1761.25</v>
      </c>
      <c r="I7665" s="0" t="n">
        <v>1.6015</v>
      </c>
      <c r="J7665" s="0" t="n">
        <v>1.71820999999999</v>
      </c>
      <c r="K7665" s="0" t="n">
        <v>291</v>
      </c>
      <c r="L7665" s="0" t="s">
        <v>20</v>
      </c>
      <c r="M7665" s="0" t="n">
        <f aca="false">35.3*G7665</f>
        <v>0.01093864700521</v>
      </c>
      <c r="N7665" s="0" t="n">
        <f aca="false">M7665*1000/365</f>
        <v>0.0299688959046849</v>
      </c>
      <c r="O7665" s="0" t="n">
        <f aca="false">Table1[[#This Row],[Detection frequency 2021]]/100*365</f>
        <v>6.27146649999996</v>
      </c>
      <c r="P7665" s="0" t="n">
        <f aca="false">Table1[[#This Row],[Flared days/year]]/12</f>
        <v>0.52262220833333</v>
      </c>
      <c r="Q7665" s="2" t="n">
        <f aca="false">Table1[[#This Row],['#days per month]]-P7721</f>
        <v>0.167909124999997</v>
      </c>
    </row>
    <row r="7666" customFormat="false" ht="15.75" hidden="true" customHeight="false" outlineLevel="0" collapsed="false">
      <c r="A7666" s="0" t="s">
        <v>645</v>
      </c>
      <c r="B7666" s="0" t="s">
        <v>646</v>
      </c>
      <c r="C7666" s="0" t="s">
        <v>7851</v>
      </c>
      <c r="D7666" s="0" t="n">
        <v>2299</v>
      </c>
      <c r="E7666" s="0" t="n">
        <v>31.655013</v>
      </c>
      <c r="F7666" s="0" t="n">
        <v>-102.195396</v>
      </c>
      <c r="G7666" s="0" t="n">
        <v>0.000309527385</v>
      </c>
      <c r="H7666" s="0" t="n">
        <v>1843.44</v>
      </c>
      <c r="I7666" s="0" t="n">
        <v>1.6015</v>
      </c>
      <c r="J7666" s="0" t="n">
        <v>1.17302</v>
      </c>
      <c r="K7666" s="0" t="n">
        <v>341</v>
      </c>
      <c r="L7666" s="0" t="s">
        <v>20</v>
      </c>
      <c r="M7666" s="0" t="n">
        <f aca="false">35.3*G7666</f>
        <v>0.0109263166905</v>
      </c>
      <c r="N7666" s="0" t="n">
        <f aca="false">M7666*1000/365</f>
        <v>0.0299351142205479</v>
      </c>
      <c r="O7666" s="0" t="n">
        <f aca="false">Table1[[#This Row],[Detection frequency 2021]]/100*365</f>
        <v>4.281523</v>
      </c>
      <c r="P7666" s="0" t="n">
        <f aca="false">Table1[[#This Row],[Flared days/year]]/12</f>
        <v>0.356793583333333</v>
      </c>
      <c r="Q7666" s="2" t="n">
        <f aca="false">Table1[[#This Row],['#days per month]]-P7722</f>
        <v>-0.217105041666667</v>
      </c>
    </row>
    <row r="7667" customFormat="false" ht="15.75" hidden="true" customHeight="false" outlineLevel="0" collapsed="false">
      <c r="A7667" s="0" t="s">
        <v>645</v>
      </c>
      <c r="B7667" s="0" t="s">
        <v>646</v>
      </c>
      <c r="C7667" s="0" t="s">
        <v>7852</v>
      </c>
      <c r="D7667" s="0" t="n">
        <v>2104</v>
      </c>
      <c r="E7667" s="0" t="n">
        <v>33.137636</v>
      </c>
      <c r="F7667" s="0" t="n">
        <v>-103.041888</v>
      </c>
      <c r="G7667" s="0" t="n">
        <v>0.000309028384</v>
      </c>
      <c r="H7667" s="0" t="n">
        <v>1896</v>
      </c>
      <c r="I7667" s="0" t="n">
        <v>1.6015</v>
      </c>
      <c r="J7667" s="0" t="n">
        <v>2.89017</v>
      </c>
      <c r="K7667" s="0" t="n">
        <v>346</v>
      </c>
      <c r="L7667" s="0" t="s">
        <v>20</v>
      </c>
      <c r="M7667" s="0" t="n">
        <f aca="false">35.3*G7667</f>
        <v>0.0109087019552</v>
      </c>
      <c r="N7667" s="0" t="n">
        <f aca="false">M7667*1000/365</f>
        <v>0.0298868546717808</v>
      </c>
      <c r="O7667" s="0" t="n">
        <f aca="false">Table1[[#This Row],[Detection frequency 2021]]/100*365</f>
        <v>10.5491205</v>
      </c>
      <c r="P7667" s="0" t="n">
        <f aca="false">Table1[[#This Row],[Flared days/year]]/12</f>
        <v>0.879093375</v>
      </c>
      <c r="Q7667" s="2" t="n">
        <f aca="false">Table1[[#This Row],['#days per month]]-P7723</f>
        <v>0.51698904166667</v>
      </c>
    </row>
    <row r="7668" customFormat="false" ht="15.75" hidden="true" customHeight="false" outlineLevel="0" collapsed="false">
      <c r="A7668" s="0" t="s">
        <v>598</v>
      </c>
      <c r="B7668" s="0" t="s">
        <v>599</v>
      </c>
      <c r="C7668" s="0" t="s">
        <v>7853</v>
      </c>
      <c r="D7668" s="0" t="n">
        <v>150</v>
      </c>
      <c r="E7668" s="0" t="n">
        <v>55.857165</v>
      </c>
      <c r="F7668" s="0" t="n">
        <v>-119.066579</v>
      </c>
      <c r="G7668" s="0" t="n">
        <v>0.000308969678</v>
      </c>
      <c r="H7668" s="0" t="n">
        <v>1887.44</v>
      </c>
      <c r="I7668" s="0" t="n">
        <v>1.6015</v>
      </c>
      <c r="J7668" s="0" t="n">
        <v>1.65017</v>
      </c>
      <c r="K7668" s="0" t="n">
        <v>303</v>
      </c>
      <c r="L7668" s="0" t="s">
        <v>20</v>
      </c>
      <c r="M7668" s="0" t="n">
        <f aca="false">35.3*G7668</f>
        <v>0.0109066296334</v>
      </c>
      <c r="N7668" s="0" t="n">
        <f aca="false">M7668*1000/365</f>
        <v>0.0298811770778082</v>
      </c>
      <c r="O7668" s="0" t="n">
        <f aca="false">Table1[[#This Row],[Detection frequency 2021]]/100*365</f>
        <v>6.0231205</v>
      </c>
      <c r="P7668" s="0" t="n">
        <f aca="false">Table1[[#This Row],[Flared days/year]]/12</f>
        <v>0.501926708333333</v>
      </c>
      <c r="Q7668" s="2" t="n">
        <f aca="false">Table1[[#This Row],['#days per month]]-P7724</f>
        <v>0.141255</v>
      </c>
    </row>
    <row r="7669" customFormat="false" ht="15.75" hidden="true" customHeight="false" outlineLevel="0" collapsed="false">
      <c r="A7669" s="0" t="s">
        <v>24</v>
      </c>
      <c r="B7669" s="0" t="s">
        <v>25</v>
      </c>
      <c r="C7669" s="0" t="s">
        <v>7854</v>
      </c>
      <c r="D7669" s="0" t="n">
        <v>9420</v>
      </c>
      <c r="E7669" s="0" t="n">
        <v>66.6624339999999</v>
      </c>
      <c r="F7669" s="0" t="n">
        <v>80.383936</v>
      </c>
      <c r="G7669" s="0" t="n">
        <v>0.0003087788835</v>
      </c>
      <c r="H7669" s="0" t="n">
        <v>1809.5</v>
      </c>
      <c r="I7669" s="0" t="n">
        <v>1.6015</v>
      </c>
      <c r="J7669" s="0" t="n">
        <v>1.03359</v>
      </c>
      <c r="K7669" s="0" t="n">
        <v>387</v>
      </c>
      <c r="L7669" s="0" t="s">
        <v>20</v>
      </c>
      <c r="M7669" s="0" t="n">
        <f aca="false">35.3*G7669</f>
        <v>0.01089989458755</v>
      </c>
      <c r="N7669" s="0" t="n">
        <f aca="false">M7669*1000/365</f>
        <v>0.0298627248973973</v>
      </c>
      <c r="O7669" s="0" t="n">
        <f aca="false">Table1[[#This Row],[Detection frequency 2021]]/100*365</f>
        <v>3.7726035</v>
      </c>
      <c r="P7669" s="0" t="n">
        <f aca="false">Table1[[#This Row],[Flared days/year]]/12</f>
        <v>0.314383625</v>
      </c>
      <c r="Q7669" s="2" t="n">
        <f aca="false">Table1[[#This Row],['#days per month]]-P7725</f>
        <v>-0.230391041666667</v>
      </c>
    </row>
    <row r="7670" customFormat="false" ht="15.75" hidden="true" customHeight="false" outlineLevel="0" collapsed="false">
      <c r="A7670" s="0" t="s">
        <v>161</v>
      </c>
      <c r="B7670" s="0" t="s">
        <v>162</v>
      </c>
      <c r="C7670" s="0" t="s">
        <v>7855</v>
      </c>
      <c r="D7670" s="0" t="n">
        <v>12202</v>
      </c>
      <c r="E7670" s="0" t="n">
        <v>44.42939</v>
      </c>
      <c r="F7670" s="0" t="n">
        <v>125.138027</v>
      </c>
      <c r="G7670" s="0" t="n">
        <v>0.000308629183199999</v>
      </c>
      <c r="H7670" s="0" t="n">
        <v>1745.17</v>
      </c>
      <c r="I7670" s="0" t="n">
        <v>1.6015</v>
      </c>
      <c r="J7670" s="0" t="n">
        <v>1.10192999999999</v>
      </c>
      <c r="K7670" s="0" t="n">
        <v>363</v>
      </c>
      <c r="L7670" s="0" t="s">
        <v>20</v>
      </c>
      <c r="M7670" s="0" t="n">
        <f aca="false">35.3*G7670</f>
        <v>0.01089461016696</v>
      </c>
      <c r="N7670" s="0" t="n">
        <f aca="false">M7670*1000/365</f>
        <v>0.029848247032767</v>
      </c>
      <c r="O7670" s="0" t="n">
        <f aca="false">Table1[[#This Row],[Detection frequency 2021]]/100*365</f>
        <v>4.02204449999996</v>
      </c>
      <c r="P7670" s="0" t="n">
        <f aca="false">Table1[[#This Row],[Flared days/year]]/12</f>
        <v>0.335170374999997</v>
      </c>
      <c r="Q7670" s="2" t="n">
        <f aca="false">Table1[[#This Row],['#days per month]]-P7726</f>
        <v>-0.30970554166667</v>
      </c>
    </row>
    <row r="7671" customFormat="false" ht="15.75" hidden="true" customHeight="false" outlineLevel="0" collapsed="false">
      <c r="A7671" s="0" t="s">
        <v>645</v>
      </c>
      <c r="B7671" s="0" t="s">
        <v>646</v>
      </c>
      <c r="C7671" s="0" t="s">
        <v>7856</v>
      </c>
      <c r="D7671" s="0" t="n">
        <v>2328</v>
      </c>
      <c r="E7671" s="0" t="n">
        <v>32.394189</v>
      </c>
      <c r="F7671" s="0" t="n">
        <v>-102.131568</v>
      </c>
      <c r="G7671" s="0" t="n">
        <v>0.000307980481899999</v>
      </c>
      <c r="H7671" s="0" t="n">
        <v>1917.23</v>
      </c>
      <c r="I7671" s="0" t="n">
        <v>1.64622</v>
      </c>
      <c r="J7671" s="0" t="n">
        <v>1.18694</v>
      </c>
      <c r="K7671" s="0" t="n">
        <v>337</v>
      </c>
      <c r="L7671" s="0" t="s">
        <v>20</v>
      </c>
      <c r="M7671" s="0" t="n">
        <f aca="false">35.3*G7671</f>
        <v>0.01087171101107</v>
      </c>
      <c r="N7671" s="0" t="n">
        <f aca="false">M7671*1000/365</f>
        <v>0.0297855096193698</v>
      </c>
      <c r="O7671" s="0" t="n">
        <f aca="false">Table1[[#This Row],[Detection frequency 2021]]/100*365</f>
        <v>4.332331</v>
      </c>
      <c r="P7671" s="0" t="n">
        <f aca="false">Table1[[#This Row],[Flared days/year]]/12</f>
        <v>0.361027583333333</v>
      </c>
      <c r="Q7671" s="2" t="n">
        <f aca="false">Table1[[#This Row],['#days per month]]-P7727</f>
        <v>-0.195375375</v>
      </c>
    </row>
    <row r="7672" customFormat="false" ht="15.75" hidden="true" customHeight="false" outlineLevel="0" collapsed="false">
      <c r="A7672" s="0" t="s">
        <v>35</v>
      </c>
      <c r="B7672" s="0" t="s">
        <v>36</v>
      </c>
      <c r="C7672" s="0" t="s">
        <v>7857</v>
      </c>
      <c r="D7672" s="0" t="n">
        <v>3727</v>
      </c>
      <c r="E7672" s="0" t="n">
        <v>18.549637</v>
      </c>
      <c r="F7672" s="0" t="n">
        <v>-95.949123</v>
      </c>
      <c r="G7672" s="0" t="n">
        <v>0.0003078630699</v>
      </c>
      <c r="H7672" s="0" t="n">
        <v>1847.44</v>
      </c>
      <c r="I7672" s="0" t="n">
        <v>1.6015</v>
      </c>
      <c r="J7672" s="0" t="n">
        <v>1.59574</v>
      </c>
      <c r="K7672" s="0" t="n">
        <v>188</v>
      </c>
      <c r="L7672" s="0" t="s">
        <v>20</v>
      </c>
      <c r="M7672" s="0" t="n">
        <f aca="false">35.3*G7672</f>
        <v>0.01086756636747</v>
      </c>
      <c r="N7672" s="0" t="n">
        <f aca="false">M7672*1000/365</f>
        <v>0.0297741544314246</v>
      </c>
      <c r="O7672" s="0" t="n">
        <f aca="false">Table1[[#This Row],[Detection frequency 2021]]/100*365</f>
        <v>5.824451</v>
      </c>
      <c r="P7672" s="0" t="n">
        <f aca="false">Table1[[#This Row],[Flared days/year]]/12</f>
        <v>0.485370916666667</v>
      </c>
      <c r="Q7672" s="2" t="n">
        <f aca="false">Table1[[#This Row],['#days per month]]-P7728</f>
        <v>-0.42630175</v>
      </c>
    </row>
    <row r="7673" customFormat="false" ht="15.75" hidden="true" customHeight="false" outlineLevel="0" collapsed="false">
      <c r="A7673" s="0" t="s">
        <v>645</v>
      </c>
      <c r="B7673" s="0" t="s">
        <v>646</v>
      </c>
      <c r="C7673" s="0" t="s">
        <v>7858</v>
      </c>
      <c r="D7673" s="0" t="n">
        <v>2227</v>
      </c>
      <c r="E7673" s="0" t="n">
        <v>32.4592169999999</v>
      </c>
      <c r="F7673" s="0" t="n">
        <v>-102.587317</v>
      </c>
      <c r="G7673" s="0" t="n">
        <v>0.000306944321</v>
      </c>
      <c r="H7673" s="0" t="n">
        <v>1828.22</v>
      </c>
      <c r="I7673" s="0" t="n">
        <v>1.6015</v>
      </c>
      <c r="J7673" s="0" t="n">
        <v>2.52809</v>
      </c>
      <c r="K7673" s="0" t="n">
        <v>356</v>
      </c>
      <c r="L7673" s="0" t="s">
        <v>20</v>
      </c>
      <c r="M7673" s="0" t="n">
        <f aca="false">35.3*G7673</f>
        <v>0.0108351345313</v>
      </c>
      <c r="N7673" s="0" t="n">
        <f aca="false">M7673*1000/365</f>
        <v>0.0296853000857534</v>
      </c>
      <c r="O7673" s="0" t="n">
        <f aca="false">Table1[[#This Row],[Detection frequency 2021]]/100*365</f>
        <v>9.2275285</v>
      </c>
      <c r="P7673" s="0" t="n">
        <f aca="false">Table1[[#This Row],[Flared days/year]]/12</f>
        <v>0.768960708333333</v>
      </c>
      <c r="Q7673" s="2" t="n">
        <f aca="false">Table1[[#This Row],['#days per month]]-P7729</f>
        <v>-0.262112583333333</v>
      </c>
    </row>
    <row r="7674" customFormat="false" ht="15.75" hidden="true" customHeight="false" outlineLevel="0" collapsed="false">
      <c r="A7674" s="0" t="s">
        <v>645</v>
      </c>
      <c r="B7674" s="0" t="s">
        <v>646</v>
      </c>
      <c r="C7674" s="0" t="s">
        <v>7859</v>
      </c>
      <c r="D7674" s="0" t="n">
        <v>3186</v>
      </c>
      <c r="E7674" s="0" t="n">
        <v>28.922031</v>
      </c>
      <c r="F7674" s="0" t="n">
        <v>-97.924233</v>
      </c>
      <c r="G7674" s="0" t="n">
        <v>0.0003067887501</v>
      </c>
      <c r="H7674" s="0" t="n">
        <v>1871.54</v>
      </c>
      <c r="I7674" s="0" t="n">
        <v>1.6015</v>
      </c>
      <c r="J7674" s="0" t="n">
        <v>2.83912</v>
      </c>
      <c r="K7674" s="0" t="n">
        <v>317</v>
      </c>
      <c r="L7674" s="0" t="s">
        <v>20</v>
      </c>
      <c r="M7674" s="0" t="n">
        <f aca="false">35.3*G7674</f>
        <v>0.01082964287853</v>
      </c>
      <c r="N7674" s="0" t="n">
        <f aca="false">M7674*1000/365</f>
        <v>0.029670254461726</v>
      </c>
      <c r="O7674" s="0" t="n">
        <f aca="false">Table1[[#This Row],[Detection frequency 2021]]/100*365</f>
        <v>10.362788</v>
      </c>
      <c r="P7674" s="0" t="n">
        <f aca="false">Table1[[#This Row],[Flared days/year]]/12</f>
        <v>0.863565666666667</v>
      </c>
      <c r="Q7674" s="2" t="n">
        <f aca="false">Table1[[#This Row],['#days per month]]-P7730</f>
        <v>0.21868975</v>
      </c>
    </row>
    <row r="7675" customFormat="false" ht="15.75" hidden="true" customHeight="false" outlineLevel="0" collapsed="false">
      <c r="A7675" s="0" t="s">
        <v>645</v>
      </c>
      <c r="B7675" s="0" t="s">
        <v>646</v>
      </c>
      <c r="C7675" s="0" t="s">
        <v>7860</v>
      </c>
      <c r="D7675" s="0" t="n">
        <v>1897</v>
      </c>
      <c r="E7675" s="0" t="n">
        <v>32.282744</v>
      </c>
      <c r="F7675" s="0" t="n">
        <v>-103.463107999999</v>
      </c>
      <c r="G7675" s="0" t="n">
        <v>0.0003061635312</v>
      </c>
      <c r="H7675" s="0" t="n">
        <v>1878.4</v>
      </c>
      <c r="I7675" s="0" t="n">
        <v>1.6015</v>
      </c>
      <c r="J7675" s="0" t="n">
        <v>2.40964</v>
      </c>
      <c r="K7675" s="0" t="n">
        <v>332</v>
      </c>
      <c r="L7675" s="0" t="s">
        <v>20</v>
      </c>
      <c r="M7675" s="0" t="n">
        <f aca="false">35.3*G7675</f>
        <v>0.01080757265136</v>
      </c>
      <c r="N7675" s="0" t="n">
        <f aca="false">M7675*1000/365</f>
        <v>0.0296097880859178</v>
      </c>
      <c r="O7675" s="0" t="n">
        <f aca="false">Table1[[#This Row],[Detection frequency 2021]]/100*365</f>
        <v>8.795186</v>
      </c>
      <c r="P7675" s="0" t="n">
        <f aca="false">Table1[[#This Row],[Flared days/year]]/12</f>
        <v>0.732932166666667</v>
      </c>
      <c r="Q7675" s="2" t="n">
        <f aca="false">Table1[[#This Row],['#days per month]]-P7731</f>
        <v>0.141498333333333</v>
      </c>
    </row>
    <row r="7676" customFormat="false" ht="15.75" hidden="true" customHeight="false" outlineLevel="0" collapsed="false">
      <c r="A7676" s="0" t="s">
        <v>345</v>
      </c>
      <c r="B7676" s="0" t="s">
        <v>346</v>
      </c>
      <c r="C7676" s="0" t="s">
        <v>7861</v>
      </c>
      <c r="D7676" s="0" t="n">
        <v>4765</v>
      </c>
      <c r="E7676" s="0" t="n">
        <v>-53.8879839999999</v>
      </c>
      <c r="F7676" s="0" t="n">
        <v>-67.624831</v>
      </c>
      <c r="G7676" s="0" t="n">
        <v>0.0003045784692</v>
      </c>
      <c r="H7676" s="0" t="n">
        <v>1693.5</v>
      </c>
      <c r="I7676" s="0" t="n">
        <v>1.6015</v>
      </c>
      <c r="J7676" s="0" t="n">
        <v>0.882352999999999</v>
      </c>
      <c r="K7676" s="0" t="n">
        <v>340</v>
      </c>
      <c r="L7676" s="0" t="s">
        <v>20</v>
      </c>
      <c r="M7676" s="0" t="n">
        <f aca="false">35.3*G7676</f>
        <v>0.01075161996276</v>
      </c>
      <c r="N7676" s="0" t="n">
        <f aca="false">M7676*1000/365</f>
        <v>0.0294564930486575</v>
      </c>
      <c r="O7676" s="0" t="n">
        <f aca="false">Table1[[#This Row],[Detection frequency 2021]]/100*365</f>
        <v>3.22058845</v>
      </c>
      <c r="P7676" s="0" t="n">
        <f aca="false">Table1[[#This Row],[Flared days/year]]/12</f>
        <v>0.268382370833333</v>
      </c>
      <c r="Q7676" s="2" t="n">
        <f aca="false">Table1[[#This Row],['#days per month]]-P7732</f>
        <v>-0.0320290541666667</v>
      </c>
    </row>
    <row r="7677" customFormat="false" ht="15.75" hidden="true" customHeight="false" outlineLevel="0" collapsed="false">
      <c r="A7677" s="0" t="s">
        <v>645</v>
      </c>
      <c r="B7677" s="0" t="s">
        <v>646</v>
      </c>
      <c r="C7677" s="0" t="s">
        <v>7862</v>
      </c>
      <c r="D7677" s="0" t="n">
        <v>1495</v>
      </c>
      <c r="E7677" s="0" t="n">
        <v>31.871077</v>
      </c>
      <c r="F7677" s="0" t="n">
        <v>-103.857075</v>
      </c>
      <c r="G7677" s="0" t="n">
        <v>0.000303900414899999</v>
      </c>
      <c r="H7677" s="0" t="n">
        <v>1806.98</v>
      </c>
      <c r="I7677" s="0" t="n">
        <v>1.36536</v>
      </c>
      <c r="J7677" s="0" t="n">
        <v>1.84615</v>
      </c>
      <c r="K7677" s="0" t="n">
        <v>325</v>
      </c>
      <c r="L7677" s="0" t="s">
        <v>20</v>
      </c>
      <c r="M7677" s="0" t="n">
        <f aca="false">35.3*G7677</f>
        <v>0.01072768464597</v>
      </c>
      <c r="N7677" s="0" t="n">
        <f aca="false">M7677*1000/365</f>
        <v>0.0293909168382739</v>
      </c>
      <c r="O7677" s="0" t="n">
        <f aca="false">Table1[[#This Row],[Detection frequency 2021]]/100*365</f>
        <v>6.7384475</v>
      </c>
      <c r="P7677" s="0" t="n">
        <f aca="false">Table1[[#This Row],[Flared days/year]]/12</f>
        <v>0.561537291666667</v>
      </c>
      <c r="Q7677" s="2" t="n">
        <f aca="false">Table1[[#This Row],['#days per month]]-P7733</f>
        <v>-0.27465945833333</v>
      </c>
    </row>
    <row r="7678" customFormat="false" ht="15.75" hidden="true" customHeight="false" outlineLevel="0" collapsed="false">
      <c r="A7678" s="0" t="s">
        <v>645</v>
      </c>
      <c r="B7678" s="0" t="s">
        <v>646</v>
      </c>
      <c r="C7678" s="0" t="s">
        <v>7863</v>
      </c>
      <c r="D7678" s="0" t="n">
        <v>3263</v>
      </c>
      <c r="E7678" s="0" t="n">
        <v>28.949209</v>
      </c>
      <c r="F7678" s="0" t="n">
        <v>-97.687513</v>
      </c>
      <c r="G7678" s="0" t="n">
        <v>0.0003029317659</v>
      </c>
      <c r="H7678" s="0" t="n">
        <v>1913.31</v>
      </c>
      <c r="I7678" s="0" t="n">
        <v>1.6015</v>
      </c>
      <c r="J7678" s="0" t="n">
        <v>2.60586</v>
      </c>
      <c r="K7678" s="0" t="n">
        <v>307</v>
      </c>
      <c r="L7678" s="0" t="s">
        <v>20</v>
      </c>
      <c r="M7678" s="0" t="n">
        <f aca="false">35.3*G7678</f>
        <v>0.01069349133627</v>
      </c>
      <c r="N7678" s="0" t="n">
        <f aca="false">M7678*1000/365</f>
        <v>0.029297236537726</v>
      </c>
      <c r="O7678" s="0" t="n">
        <f aca="false">Table1[[#This Row],[Detection frequency 2021]]/100*365</f>
        <v>9.511389</v>
      </c>
      <c r="P7678" s="0" t="n">
        <f aca="false">Table1[[#This Row],[Flared days/year]]/12</f>
        <v>0.79261575</v>
      </c>
      <c r="Q7678" s="2" t="n">
        <f aca="false">Table1[[#This Row],['#days per month]]-P7734</f>
        <v>0.0757253333333333</v>
      </c>
    </row>
    <row r="7679" customFormat="false" ht="15.75" hidden="true" customHeight="false" outlineLevel="0" collapsed="false">
      <c r="A7679" s="0" t="s">
        <v>645</v>
      </c>
      <c r="B7679" s="0" t="s">
        <v>646</v>
      </c>
      <c r="C7679" s="0" t="s">
        <v>7864</v>
      </c>
      <c r="D7679" s="0" t="n">
        <v>1947</v>
      </c>
      <c r="E7679" s="0" t="n">
        <v>31.794418</v>
      </c>
      <c r="F7679" s="0" t="n">
        <v>-103.387228</v>
      </c>
      <c r="G7679" s="0" t="n">
        <v>0.000302902412899999</v>
      </c>
      <c r="H7679" s="0" t="n">
        <v>1924.33</v>
      </c>
      <c r="I7679" s="0" t="n">
        <v>1.6015</v>
      </c>
      <c r="J7679" s="0" t="n">
        <v>2.07715</v>
      </c>
      <c r="K7679" s="0" t="n">
        <v>337</v>
      </c>
      <c r="L7679" s="0" t="s">
        <v>20</v>
      </c>
      <c r="M7679" s="0" t="n">
        <f aca="false">35.3*G7679</f>
        <v>0.01069245517537</v>
      </c>
      <c r="N7679" s="0" t="n">
        <f aca="false">M7679*1000/365</f>
        <v>0.0292943977407396</v>
      </c>
      <c r="O7679" s="0" t="n">
        <f aca="false">Table1[[#This Row],[Detection frequency 2021]]/100*365</f>
        <v>7.5815975</v>
      </c>
      <c r="P7679" s="0" t="n">
        <f aca="false">Table1[[#This Row],[Flared days/year]]/12</f>
        <v>0.631799791666667</v>
      </c>
      <c r="Q7679" s="2" t="n">
        <f aca="false">Table1[[#This Row],['#days per month]]-P7735</f>
        <v>0.148996041666667</v>
      </c>
    </row>
    <row r="7680" customFormat="false" ht="15.75" hidden="true" customHeight="false" outlineLevel="0" collapsed="false">
      <c r="A7680" s="0" t="s">
        <v>747</v>
      </c>
      <c r="B7680" s="0" t="s">
        <v>748</v>
      </c>
      <c r="C7680" s="0" t="s">
        <v>7865</v>
      </c>
      <c r="D7680" s="0" t="n">
        <v>3865</v>
      </c>
      <c r="E7680" s="0" t="n">
        <v>16.767466</v>
      </c>
      <c r="F7680" s="0" t="n">
        <v>-90.135032</v>
      </c>
      <c r="G7680" s="0" t="n">
        <v>0.0003028759952</v>
      </c>
      <c r="H7680" s="0" t="n">
        <v>1771.28</v>
      </c>
      <c r="I7680" s="0" t="n">
        <v>1.2289</v>
      </c>
      <c r="J7680" s="0" t="n">
        <v>1.83486</v>
      </c>
      <c r="K7680" s="0" t="n">
        <v>218</v>
      </c>
      <c r="L7680" s="0" t="s">
        <v>20</v>
      </c>
      <c r="M7680" s="0" t="n">
        <f aca="false">35.3*G7680</f>
        <v>0.01069152263056</v>
      </c>
      <c r="N7680" s="0" t="n">
        <f aca="false">M7680*1000/365</f>
        <v>0.0292918428234521</v>
      </c>
      <c r="O7680" s="0" t="n">
        <f aca="false">Table1[[#This Row],[Detection frequency 2021]]/100*365</f>
        <v>6.697239</v>
      </c>
      <c r="P7680" s="0" t="n">
        <f aca="false">Table1[[#This Row],[Flared days/year]]/12</f>
        <v>0.55810325</v>
      </c>
      <c r="Q7680" s="2" t="n">
        <f aca="false">Table1[[#This Row],['#days per month]]-P7736</f>
        <v>-0.0755762916666668</v>
      </c>
    </row>
    <row r="7681" customFormat="false" ht="15.75" hidden="true" customHeight="false" outlineLevel="0" collapsed="false">
      <c r="A7681" s="0" t="s">
        <v>24</v>
      </c>
      <c r="B7681" s="0" t="s">
        <v>25</v>
      </c>
      <c r="C7681" s="0" t="s">
        <v>7866</v>
      </c>
      <c r="D7681" s="0" t="n">
        <v>12253</v>
      </c>
      <c r="E7681" s="0" t="n">
        <v>52.195734</v>
      </c>
      <c r="F7681" s="0" t="n">
        <v>143.054196</v>
      </c>
      <c r="G7681" s="0" t="n">
        <v>0.0003028319657</v>
      </c>
      <c r="H7681" s="0" t="n">
        <v>1775.14</v>
      </c>
      <c r="I7681" s="0" t="n">
        <v>1.6015</v>
      </c>
      <c r="J7681" s="0" t="n">
        <v>0.911853999999999</v>
      </c>
      <c r="K7681" s="0" t="n">
        <v>329</v>
      </c>
      <c r="L7681" s="0" t="s">
        <v>20</v>
      </c>
      <c r="M7681" s="0" t="n">
        <f aca="false">35.3*G7681</f>
        <v>0.01068996838921</v>
      </c>
      <c r="N7681" s="0" t="n">
        <f aca="false">M7681*1000/365</f>
        <v>0.0292875846279726</v>
      </c>
      <c r="O7681" s="0" t="n">
        <f aca="false">Table1[[#This Row],[Detection frequency 2021]]/100*365</f>
        <v>3.3282671</v>
      </c>
      <c r="P7681" s="0" t="n">
        <f aca="false">Table1[[#This Row],[Flared days/year]]/12</f>
        <v>0.277355591666666</v>
      </c>
      <c r="Q7681" s="2" t="n">
        <f aca="false">Table1[[#This Row],['#days per month]]-P7737</f>
        <v>0.120568625</v>
      </c>
    </row>
    <row r="7682" customFormat="false" ht="15.75" hidden="true" customHeight="false" outlineLevel="0" collapsed="false">
      <c r="A7682" s="0" t="s">
        <v>645</v>
      </c>
      <c r="B7682" s="0" t="s">
        <v>646</v>
      </c>
      <c r="C7682" s="0" t="s">
        <v>7867</v>
      </c>
      <c r="D7682" s="0" t="n">
        <v>1250</v>
      </c>
      <c r="E7682" s="0" t="n">
        <v>32.351437</v>
      </c>
      <c r="F7682" s="0" t="n">
        <v>-104.235685</v>
      </c>
      <c r="G7682" s="0" t="n">
        <v>0.0003027791303</v>
      </c>
      <c r="H7682" s="0" t="n">
        <v>1959.6</v>
      </c>
      <c r="I7682" s="0" t="n">
        <v>1.6015</v>
      </c>
      <c r="J7682" s="0" t="n">
        <v>2.40964</v>
      </c>
      <c r="K7682" s="0" t="n">
        <v>332</v>
      </c>
      <c r="L7682" s="0" t="s">
        <v>20</v>
      </c>
      <c r="M7682" s="0" t="n">
        <f aca="false">35.3*G7682</f>
        <v>0.01068810329959</v>
      </c>
      <c r="N7682" s="0" t="n">
        <f aca="false">M7682*1000/365</f>
        <v>0.0292824747933973</v>
      </c>
      <c r="O7682" s="0" t="n">
        <f aca="false">Table1[[#This Row],[Detection frequency 2021]]/100*365</f>
        <v>8.795186</v>
      </c>
      <c r="P7682" s="0" t="n">
        <f aca="false">Table1[[#This Row],[Flared days/year]]/12</f>
        <v>0.732932166666667</v>
      </c>
      <c r="Q7682" s="2" t="n">
        <f aca="false">Table1[[#This Row],['#days per month]]-P7738</f>
        <v>0.00176112499999992</v>
      </c>
    </row>
    <row r="7683" customFormat="false" ht="15.75" hidden="true" customHeight="false" outlineLevel="0" collapsed="false">
      <c r="A7683" s="0" t="s">
        <v>645</v>
      </c>
      <c r="B7683" s="0" t="s">
        <v>646</v>
      </c>
      <c r="C7683" s="0" t="s">
        <v>7868</v>
      </c>
      <c r="D7683" s="0" t="n">
        <v>1261</v>
      </c>
      <c r="E7683" s="0" t="n">
        <v>31.669571</v>
      </c>
      <c r="F7683" s="0" t="n">
        <v>-104.189745</v>
      </c>
      <c r="G7683" s="0" t="n">
        <v>0.0003025883358</v>
      </c>
      <c r="H7683" s="0" t="n">
        <v>1831.17</v>
      </c>
      <c r="I7683" s="0" t="n">
        <v>1.6015</v>
      </c>
      <c r="J7683" s="0" t="n">
        <v>2.13415</v>
      </c>
      <c r="K7683" s="0" t="n">
        <v>328</v>
      </c>
      <c r="L7683" s="0" t="s">
        <v>20</v>
      </c>
      <c r="M7683" s="0" t="n">
        <f aca="false">35.3*G7683</f>
        <v>0.01068136825374</v>
      </c>
      <c r="N7683" s="0" t="n">
        <f aca="false">M7683*1000/365</f>
        <v>0.0292640226129863</v>
      </c>
      <c r="O7683" s="0" t="n">
        <f aca="false">Table1[[#This Row],[Detection frequency 2021]]/100*365</f>
        <v>7.7896475</v>
      </c>
      <c r="P7683" s="0" t="n">
        <f aca="false">Table1[[#This Row],[Flared days/year]]/12</f>
        <v>0.649137291666667</v>
      </c>
      <c r="Q7683" s="2" t="n">
        <f aca="false">Table1[[#This Row],['#days per month]]-P7739</f>
        <v>0.474829716666667</v>
      </c>
    </row>
    <row r="7684" customFormat="false" ht="15.75" hidden="false" customHeight="false" outlineLevel="0" collapsed="false">
      <c r="A7684" s="0" t="s">
        <v>240</v>
      </c>
      <c r="B7684" s="0" t="s">
        <v>241</v>
      </c>
      <c r="C7684" s="0" t="s">
        <v>7869</v>
      </c>
      <c r="D7684" s="0" t="n">
        <v>7861</v>
      </c>
      <c r="E7684" s="0" t="n">
        <v>25.008504</v>
      </c>
      <c r="F7684" s="0" t="n">
        <v>49.342033</v>
      </c>
      <c r="G7684" s="0" t="n">
        <v>0.0006721337999</v>
      </c>
      <c r="H7684" s="0" t="n">
        <v>1770.83</v>
      </c>
      <c r="I7684" s="0" t="n">
        <v>1.6015</v>
      </c>
      <c r="J7684" s="0" t="n">
        <v>1.46341</v>
      </c>
      <c r="K7684" s="0" t="n">
        <v>410</v>
      </c>
      <c r="L7684" s="0" t="s">
        <v>20</v>
      </c>
      <c r="M7684" s="0" t="n">
        <f aca="false">35.3*G7684</f>
        <v>0.02372632313647</v>
      </c>
      <c r="N7684" s="0" t="n">
        <f aca="false">M7684*1000/365</f>
        <v>0.0650036250314246</v>
      </c>
      <c r="O7684" s="0" t="n">
        <f aca="false">Table1[[#This Row],[Detection frequency 2021]]/100*365</f>
        <v>5.3414465</v>
      </c>
      <c r="P7684" s="2" t="n">
        <f aca="false">Table1[[#This Row],[Flared days/year]]/12</f>
        <v>0.445120541666667</v>
      </c>
      <c r="Q7684" s="2"/>
    </row>
    <row r="7685" customFormat="false" ht="15.75" hidden="true" customHeight="false" outlineLevel="0" collapsed="false">
      <c r="A7685" s="0" t="s">
        <v>645</v>
      </c>
      <c r="B7685" s="0" t="s">
        <v>646</v>
      </c>
      <c r="C7685" s="0" t="s">
        <v>7870</v>
      </c>
      <c r="D7685" s="0" t="n">
        <v>1621</v>
      </c>
      <c r="E7685" s="0" t="n">
        <v>31.654144</v>
      </c>
      <c r="F7685" s="0" t="n">
        <v>-103.695575</v>
      </c>
      <c r="G7685" s="0" t="n">
        <v>0.0003017136164</v>
      </c>
      <c r="H7685" s="0" t="n">
        <v>1792.54</v>
      </c>
      <c r="I7685" s="0" t="n">
        <v>1.6015</v>
      </c>
      <c r="J7685" s="0" t="n">
        <v>2.65487</v>
      </c>
      <c r="K7685" s="0" t="n">
        <v>339</v>
      </c>
      <c r="L7685" s="0" t="s">
        <v>20</v>
      </c>
      <c r="M7685" s="0" t="n">
        <f aca="false">35.3*G7685</f>
        <v>0.01065049065892</v>
      </c>
      <c r="N7685" s="0" t="n">
        <f aca="false">M7685*1000/365</f>
        <v>0.0291794264627945</v>
      </c>
      <c r="O7685" s="0" t="n">
        <f aca="false">Table1[[#This Row],[Detection frequency 2021]]/100*365</f>
        <v>9.6902755</v>
      </c>
      <c r="P7685" s="0" t="n">
        <f aca="false">Table1[[#This Row],[Flared days/year]]/12</f>
        <v>0.807522958333333</v>
      </c>
      <c r="Q7685" s="2" t="n">
        <f aca="false">Table1[[#This Row],['#days per month]]-P7741</f>
        <v>0.350816708333333</v>
      </c>
    </row>
    <row r="7686" customFormat="false" ht="15.75" hidden="true" customHeight="false" outlineLevel="0" collapsed="false">
      <c r="A7686" s="0" t="s">
        <v>645</v>
      </c>
      <c r="B7686" s="0" t="s">
        <v>646</v>
      </c>
      <c r="C7686" s="0" t="s">
        <v>7871</v>
      </c>
      <c r="D7686" s="0" t="n">
        <v>24</v>
      </c>
      <c r="E7686" s="0" t="n">
        <v>70.171304</v>
      </c>
      <c r="F7686" s="0" t="n">
        <v>-146.263107</v>
      </c>
      <c r="G7686" s="0" t="n">
        <v>0.0003012909332</v>
      </c>
      <c r="H7686" s="0" t="n">
        <v>2096.4</v>
      </c>
      <c r="I7686" s="0" t="n">
        <v>1.6015</v>
      </c>
      <c r="J7686" s="0" t="n">
        <v>2.5641</v>
      </c>
      <c r="K7686" s="0" t="n">
        <v>156</v>
      </c>
      <c r="L7686" s="0" t="s">
        <v>20</v>
      </c>
      <c r="M7686" s="0" t="n">
        <f aca="false">35.3*G7686</f>
        <v>0.01063556994196</v>
      </c>
      <c r="N7686" s="0" t="n">
        <f aca="false">M7686*1000/365</f>
        <v>0.0291385477861918</v>
      </c>
      <c r="O7686" s="0" t="n">
        <f aca="false">Table1[[#This Row],[Detection frequency 2021]]/100*365</f>
        <v>9.358965</v>
      </c>
      <c r="P7686" s="0" t="n">
        <f aca="false">Table1[[#This Row],[Flared days/year]]/12</f>
        <v>0.77991375</v>
      </c>
      <c r="Q7686" s="2" t="n">
        <f aca="false">Table1[[#This Row],['#days per month]]-P7742</f>
        <v>-0.0421575000000001</v>
      </c>
    </row>
    <row r="7687" customFormat="false" ht="15.75" hidden="true" customHeight="false" outlineLevel="0" collapsed="false">
      <c r="A7687" s="0" t="s">
        <v>24</v>
      </c>
      <c r="B7687" s="0" t="s">
        <v>25</v>
      </c>
      <c r="C7687" s="0" t="s">
        <v>7872</v>
      </c>
      <c r="D7687" s="0" t="n">
        <v>6520</v>
      </c>
      <c r="E7687" s="0" t="n">
        <v>67.840919</v>
      </c>
      <c r="F7687" s="0" t="n">
        <v>58.896423</v>
      </c>
      <c r="G7687" s="0" t="n">
        <v>0.0003011735212</v>
      </c>
      <c r="H7687" s="0" t="n">
        <v>1896.88</v>
      </c>
      <c r="I7687" s="0" t="n">
        <v>1.6015</v>
      </c>
      <c r="J7687" s="0" t="n">
        <v>1.54799</v>
      </c>
      <c r="K7687" s="0" t="n">
        <v>323</v>
      </c>
      <c r="L7687" s="0" t="s">
        <v>20</v>
      </c>
      <c r="M7687" s="0" t="n">
        <f aca="false">35.3*G7687</f>
        <v>0.01063142529836</v>
      </c>
      <c r="N7687" s="0" t="n">
        <f aca="false">M7687*1000/365</f>
        <v>0.0291271925982466</v>
      </c>
      <c r="O7687" s="0" t="n">
        <f aca="false">Table1[[#This Row],[Detection frequency 2021]]/100*365</f>
        <v>5.6501635</v>
      </c>
      <c r="P7687" s="0" t="n">
        <f aca="false">Table1[[#This Row],[Flared days/year]]/12</f>
        <v>0.470846958333333</v>
      </c>
      <c r="Q7687" s="2" t="n">
        <f aca="false">Table1[[#This Row],['#days per month]]-P7743</f>
        <v>0.105481958333333</v>
      </c>
    </row>
    <row r="7688" customFormat="false" ht="15.75" hidden="true" customHeight="false" outlineLevel="0" collapsed="false">
      <c r="A7688" s="0" t="s">
        <v>598</v>
      </c>
      <c r="B7688" s="0" t="s">
        <v>599</v>
      </c>
      <c r="C7688" s="0" t="s">
        <v>7873</v>
      </c>
      <c r="D7688" s="0" t="n">
        <v>130</v>
      </c>
      <c r="E7688" s="0" t="n">
        <v>55.878712</v>
      </c>
      <c r="F7688" s="0" t="n">
        <v>-119.298147</v>
      </c>
      <c r="G7688" s="0" t="n">
        <v>0.0003008330264</v>
      </c>
      <c r="H7688" s="0" t="n">
        <v>1826.33</v>
      </c>
      <c r="I7688" s="0" t="n">
        <v>1.6015</v>
      </c>
      <c r="J7688" s="0" t="n">
        <v>0.977198999999999</v>
      </c>
      <c r="K7688" s="0" t="n">
        <v>307</v>
      </c>
      <c r="L7688" s="0" t="s">
        <v>20</v>
      </c>
      <c r="M7688" s="0" t="n">
        <f aca="false">35.3*G7688</f>
        <v>0.01061940583192</v>
      </c>
      <c r="N7688" s="0" t="n">
        <f aca="false">M7688*1000/365</f>
        <v>0.0290942625532055</v>
      </c>
      <c r="O7688" s="0" t="n">
        <f aca="false">Table1[[#This Row],[Detection frequency 2021]]/100*365</f>
        <v>3.56677635</v>
      </c>
      <c r="P7688" s="0" t="n">
        <f aca="false">Table1[[#This Row],[Flared days/year]]/12</f>
        <v>0.2972313625</v>
      </c>
      <c r="Q7688" s="2" t="n">
        <f aca="false">Table1[[#This Row],['#days per month]]-P7744</f>
        <v>-0.00170394166666693</v>
      </c>
    </row>
    <row r="7689" customFormat="false" ht="15.75" hidden="true" customHeight="false" outlineLevel="0" collapsed="false">
      <c r="A7689" s="0" t="s">
        <v>191</v>
      </c>
      <c r="B7689" s="0" t="s">
        <v>192</v>
      </c>
      <c r="C7689" s="0" t="s">
        <v>7874</v>
      </c>
      <c r="D7689" s="0" t="n">
        <v>8475</v>
      </c>
      <c r="E7689" s="0" t="n">
        <v>15.320828</v>
      </c>
      <c r="F7689" s="0" t="n">
        <v>46.810793</v>
      </c>
      <c r="G7689" s="0" t="n">
        <v>0.0003000815896</v>
      </c>
      <c r="H7689" s="0" t="n">
        <v>1790.75</v>
      </c>
      <c r="I7689" s="0" t="n">
        <v>1.6015</v>
      </c>
      <c r="J7689" s="0" t="n">
        <v>3.07692</v>
      </c>
      <c r="K7689" s="0" t="n">
        <v>325</v>
      </c>
      <c r="L7689" s="0" t="s">
        <v>20</v>
      </c>
      <c r="M7689" s="0" t="n">
        <f aca="false">35.3*G7689</f>
        <v>0.01059288011288</v>
      </c>
      <c r="N7689" s="0" t="n">
        <f aca="false">M7689*1000/365</f>
        <v>0.0290215893503562</v>
      </c>
      <c r="O7689" s="0" t="n">
        <f aca="false">Table1[[#This Row],[Detection frequency 2021]]/100*365</f>
        <v>11.230758</v>
      </c>
      <c r="P7689" s="0" t="n">
        <f aca="false">Table1[[#This Row],[Flared days/year]]/12</f>
        <v>0.9358965</v>
      </c>
      <c r="Q7689" s="2" t="n">
        <f aca="false">Table1[[#This Row],['#days per month]]-P7745</f>
        <v>0.391121833333333</v>
      </c>
    </row>
    <row r="7690" customFormat="false" ht="15.75" hidden="true" customHeight="false" outlineLevel="0" collapsed="false">
      <c r="A7690" s="0" t="s">
        <v>645</v>
      </c>
      <c r="B7690" s="0" t="s">
        <v>646</v>
      </c>
      <c r="C7690" s="0" t="s">
        <v>7875</v>
      </c>
      <c r="D7690" s="0" t="n">
        <v>3608</v>
      </c>
      <c r="E7690" s="0" t="n">
        <v>29.282696</v>
      </c>
      <c r="F7690" s="0" t="n">
        <v>-91.141454</v>
      </c>
      <c r="G7690" s="0" t="n">
        <v>0.0002999142775</v>
      </c>
      <c r="H7690" s="0" t="n">
        <v>1768.53</v>
      </c>
      <c r="I7690" s="0" t="n">
        <v>1.6015</v>
      </c>
      <c r="J7690" s="0" t="n">
        <v>2.83019</v>
      </c>
      <c r="K7690" s="0" t="n">
        <v>212</v>
      </c>
      <c r="L7690" s="0" t="s">
        <v>20</v>
      </c>
      <c r="M7690" s="0" t="n">
        <f aca="false">35.3*G7690</f>
        <v>0.01058697399575</v>
      </c>
      <c r="N7690" s="0" t="n">
        <f aca="false">M7690*1000/365</f>
        <v>0.0290054082075342</v>
      </c>
      <c r="O7690" s="0" t="n">
        <f aca="false">Table1[[#This Row],[Detection frequency 2021]]/100*365</f>
        <v>10.3301935</v>
      </c>
      <c r="P7690" s="0" t="n">
        <f aca="false">Table1[[#This Row],[Flared days/year]]/12</f>
        <v>0.860849458333333</v>
      </c>
      <c r="Q7690" s="2" t="n">
        <f aca="false">Table1[[#This Row],['#days per month]]-P7746</f>
        <v>0.126655</v>
      </c>
    </row>
    <row r="7691" customFormat="false" ht="15.75" hidden="true" customHeight="false" outlineLevel="0" collapsed="false">
      <c r="A7691" s="0" t="s">
        <v>645</v>
      </c>
      <c r="B7691" s="0" t="s">
        <v>646</v>
      </c>
      <c r="C7691" s="0" t="s">
        <v>7876</v>
      </c>
      <c r="D7691" s="0" t="n">
        <v>1666</v>
      </c>
      <c r="E7691" s="0" t="n">
        <v>31.962953</v>
      </c>
      <c r="F7691" s="0" t="n">
        <v>-103.658718</v>
      </c>
      <c r="G7691" s="0" t="n">
        <v>0.000299253835</v>
      </c>
      <c r="H7691" s="0" t="n">
        <v>1889.37</v>
      </c>
      <c r="I7691" s="0" t="n">
        <v>1.6015</v>
      </c>
      <c r="J7691" s="0" t="n">
        <v>0.903614</v>
      </c>
      <c r="K7691" s="0" t="n">
        <v>332</v>
      </c>
      <c r="L7691" s="0" t="s">
        <v>20</v>
      </c>
      <c r="M7691" s="0" t="n">
        <f aca="false">35.3*G7691</f>
        <v>0.0105636603755</v>
      </c>
      <c r="N7691" s="0" t="n">
        <f aca="false">M7691*1000/365</f>
        <v>0.0289415352753425</v>
      </c>
      <c r="O7691" s="0" t="n">
        <f aca="false">Table1[[#This Row],[Detection frequency 2021]]/100*365</f>
        <v>3.2981911</v>
      </c>
      <c r="P7691" s="0" t="n">
        <f aca="false">Table1[[#This Row],[Flared days/year]]/12</f>
        <v>0.274849258333333</v>
      </c>
      <c r="Q7691" s="2" t="n">
        <f aca="false">Table1[[#This Row],['#days per month]]-P7747</f>
        <v>0.0181684833333334</v>
      </c>
    </row>
    <row r="7692" customFormat="false" ht="15.75" hidden="true" customHeight="false" outlineLevel="0" collapsed="false">
      <c r="A7692" s="0" t="s">
        <v>598</v>
      </c>
      <c r="B7692" s="0" t="s">
        <v>599</v>
      </c>
      <c r="C7692" s="0" t="s">
        <v>7877</v>
      </c>
      <c r="D7692" s="0" t="n">
        <v>261</v>
      </c>
      <c r="E7692" s="0" t="n">
        <v>53.3716949999999</v>
      </c>
      <c r="F7692" s="0" t="n">
        <v>-116.090325</v>
      </c>
      <c r="G7692" s="0" t="n">
        <v>0.000298470109899999</v>
      </c>
      <c r="H7692" s="0" t="n">
        <v>1761.54</v>
      </c>
      <c r="I7692" s="0" t="n">
        <v>1.6015</v>
      </c>
      <c r="J7692" s="0" t="n">
        <v>2.58303</v>
      </c>
      <c r="K7692" s="0" t="n">
        <v>271</v>
      </c>
      <c r="L7692" s="0" t="s">
        <v>20</v>
      </c>
      <c r="M7692" s="0" t="n">
        <f aca="false">35.3*G7692</f>
        <v>0.01053599487947</v>
      </c>
      <c r="N7692" s="0" t="n">
        <f aca="false">M7692*1000/365</f>
        <v>0.0288657393958081</v>
      </c>
      <c r="O7692" s="0" t="n">
        <f aca="false">Table1[[#This Row],[Detection frequency 2021]]/100*365</f>
        <v>9.4280595</v>
      </c>
      <c r="P7692" s="0" t="n">
        <f aca="false">Table1[[#This Row],[Flared days/year]]/12</f>
        <v>0.785671625</v>
      </c>
      <c r="Q7692" s="2" t="n">
        <f aca="false">Table1[[#This Row],['#days per month]]-P7748</f>
        <v>0.261245708333333</v>
      </c>
    </row>
    <row r="7693" customFormat="false" ht="15.75" hidden="true" customHeight="false" outlineLevel="0" collapsed="false">
      <c r="A7693" s="0" t="s">
        <v>645</v>
      </c>
      <c r="B7693" s="0" t="s">
        <v>646</v>
      </c>
      <c r="C7693" s="0" t="s">
        <v>7878</v>
      </c>
      <c r="D7693" s="0" t="n">
        <v>1828</v>
      </c>
      <c r="E7693" s="0" t="n">
        <v>31.457283</v>
      </c>
      <c r="F7693" s="0" t="n">
        <v>-103.533907</v>
      </c>
      <c r="G7693" s="0" t="n">
        <v>0.0002984084686</v>
      </c>
      <c r="H7693" s="0" t="n">
        <v>1819.64</v>
      </c>
      <c r="I7693" s="0" t="n">
        <v>1.6015</v>
      </c>
      <c r="J7693" s="0" t="n">
        <v>2.12120999999999</v>
      </c>
      <c r="K7693" s="0" t="n">
        <v>330</v>
      </c>
      <c r="L7693" s="0" t="s">
        <v>20</v>
      </c>
      <c r="M7693" s="0" t="n">
        <f aca="false">35.3*G7693</f>
        <v>0.01053381894158</v>
      </c>
      <c r="N7693" s="0" t="n">
        <f aca="false">M7693*1000/365</f>
        <v>0.028859777922137</v>
      </c>
      <c r="O7693" s="0" t="n">
        <f aca="false">Table1[[#This Row],[Detection frequency 2021]]/100*365</f>
        <v>7.74241649999996</v>
      </c>
      <c r="P7693" s="0" t="n">
        <f aca="false">Table1[[#This Row],[Flared days/year]]/12</f>
        <v>0.645201374999997</v>
      </c>
      <c r="Q7693" s="2" t="n">
        <f aca="false">Table1[[#This Row],['#days per month]]-P7749</f>
        <v>0.369313387499997</v>
      </c>
    </row>
    <row r="7694" customFormat="false" ht="15.75" hidden="true" customHeight="false" outlineLevel="0" collapsed="false">
      <c r="A7694" s="0" t="s">
        <v>645</v>
      </c>
      <c r="B7694" s="0" t="s">
        <v>646</v>
      </c>
      <c r="C7694" s="0" t="s">
        <v>7879</v>
      </c>
      <c r="D7694" s="0" t="n">
        <v>891</v>
      </c>
      <c r="E7694" s="0" t="n">
        <v>48.021505</v>
      </c>
      <c r="F7694" s="0" t="n">
        <v>-102.736739</v>
      </c>
      <c r="G7694" s="0" t="n">
        <v>0.0002976540965</v>
      </c>
      <c r="H7694" s="0" t="n">
        <v>1936.62</v>
      </c>
      <c r="I7694" s="0" t="n">
        <v>1.6015</v>
      </c>
      <c r="J7694" s="0" t="n">
        <v>1.78042</v>
      </c>
      <c r="K7694" s="0" t="n">
        <v>337</v>
      </c>
      <c r="L7694" s="0" t="s">
        <v>20</v>
      </c>
      <c r="M7694" s="0" t="n">
        <f aca="false">35.3*G7694</f>
        <v>0.01050718960645</v>
      </c>
      <c r="N7694" s="0" t="n">
        <f aca="false">M7694*1000/365</f>
        <v>0.028786820839589</v>
      </c>
      <c r="O7694" s="0" t="n">
        <f aca="false">Table1[[#This Row],[Detection frequency 2021]]/100*365</f>
        <v>6.498533</v>
      </c>
      <c r="P7694" s="0" t="n">
        <f aca="false">Table1[[#This Row],[Flared days/year]]/12</f>
        <v>0.541544416666667</v>
      </c>
      <c r="Q7694" s="2" t="n">
        <f aca="false">Table1[[#This Row],['#days per month]]-P7750</f>
        <v>0.113140875</v>
      </c>
    </row>
    <row r="7695" customFormat="false" ht="15.75" hidden="true" customHeight="false" outlineLevel="0" collapsed="false">
      <c r="A7695" s="0" t="s">
        <v>598</v>
      </c>
      <c r="B7695" s="0" t="s">
        <v>599</v>
      </c>
      <c r="C7695" s="0" t="s">
        <v>7880</v>
      </c>
      <c r="D7695" s="0" t="n">
        <v>586</v>
      </c>
      <c r="E7695" s="0" t="n">
        <v>49.666809</v>
      </c>
      <c r="F7695" s="0" t="n">
        <v>-103.333784999999</v>
      </c>
      <c r="G7695" s="0" t="n">
        <v>0.0002975073315</v>
      </c>
      <c r="H7695" s="0" t="n">
        <v>1871.23</v>
      </c>
      <c r="I7695" s="0" t="n">
        <v>1.6015</v>
      </c>
      <c r="J7695" s="0" t="n">
        <v>2.13415</v>
      </c>
      <c r="K7695" s="0" t="n">
        <v>328</v>
      </c>
      <c r="L7695" s="0" t="s">
        <v>20</v>
      </c>
      <c r="M7695" s="0" t="n">
        <f aca="false">35.3*G7695</f>
        <v>0.01050200880195</v>
      </c>
      <c r="N7695" s="0" t="n">
        <f aca="false">M7695*1000/365</f>
        <v>0.0287726268546575</v>
      </c>
      <c r="O7695" s="0" t="n">
        <f aca="false">Table1[[#This Row],[Detection frequency 2021]]/100*365</f>
        <v>7.7896475</v>
      </c>
      <c r="P7695" s="0" t="n">
        <f aca="false">Table1[[#This Row],[Flared days/year]]/12</f>
        <v>0.649137291666667</v>
      </c>
      <c r="Q7695" s="2" t="n">
        <f aca="false">Table1[[#This Row],['#days per month]]-P7751</f>
        <v>-0.151301625</v>
      </c>
    </row>
    <row r="7696" customFormat="false" ht="15.75" hidden="true" customHeight="false" outlineLevel="0" collapsed="false">
      <c r="A7696" s="0" t="s">
        <v>598</v>
      </c>
      <c r="B7696" s="0" t="s">
        <v>599</v>
      </c>
      <c r="C7696" s="0" t="s">
        <v>7881</v>
      </c>
      <c r="D7696" s="0" t="n">
        <v>1122</v>
      </c>
      <c r="E7696" s="0" t="n">
        <v>49.714185</v>
      </c>
      <c r="F7696" s="0" t="n">
        <v>-101.88924</v>
      </c>
      <c r="G7696" s="0" t="n">
        <v>0.0002971668367</v>
      </c>
      <c r="H7696" s="0" t="n">
        <v>1907.46</v>
      </c>
      <c r="I7696" s="0" t="n">
        <v>1.6015</v>
      </c>
      <c r="J7696" s="0" t="n">
        <v>2.16717999999999</v>
      </c>
      <c r="K7696" s="0" t="n">
        <v>323</v>
      </c>
      <c r="L7696" s="0" t="s">
        <v>20</v>
      </c>
      <c r="M7696" s="0" t="n">
        <f aca="false">35.3*G7696</f>
        <v>0.01048998933551</v>
      </c>
      <c r="N7696" s="0" t="n">
        <f aca="false">M7696*1000/365</f>
        <v>0.0287396968096164</v>
      </c>
      <c r="O7696" s="0" t="n">
        <f aca="false">Table1[[#This Row],[Detection frequency 2021]]/100*365</f>
        <v>7.91020699999996</v>
      </c>
      <c r="P7696" s="0" t="n">
        <f aca="false">Table1[[#This Row],[Flared days/year]]/12</f>
        <v>0.659183916666664</v>
      </c>
      <c r="Q7696" s="2" t="n">
        <f aca="false">Table1[[#This Row],['#days per month]]-P7752</f>
        <v>-0.262532333333333</v>
      </c>
    </row>
    <row r="7697" customFormat="false" ht="15.75" hidden="true" customHeight="false" outlineLevel="0" collapsed="false">
      <c r="A7697" s="0" t="s">
        <v>161</v>
      </c>
      <c r="B7697" s="0" t="s">
        <v>162</v>
      </c>
      <c r="C7697" s="0" t="s">
        <v>7882</v>
      </c>
      <c r="D7697" s="0" t="n">
        <v>11118</v>
      </c>
      <c r="E7697" s="0" t="n">
        <v>37.652501</v>
      </c>
      <c r="F7697" s="0" t="n">
        <v>110.086219</v>
      </c>
      <c r="G7697" s="0" t="n">
        <v>0.0002967500241</v>
      </c>
      <c r="H7697" s="0" t="n">
        <v>1862.25</v>
      </c>
      <c r="I7697" s="0" t="n">
        <v>1.6015</v>
      </c>
      <c r="J7697" s="0" t="n">
        <v>1.57233</v>
      </c>
      <c r="K7697" s="0" t="n">
        <v>318</v>
      </c>
      <c r="L7697" s="0" t="s">
        <v>20</v>
      </c>
      <c r="M7697" s="0" t="n">
        <f aca="false">35.3*G7697</f>
        <v>0.01047527585073</v>
      </c>
      <c r="N7697" s="0" t="n">
        <f aca="false">M7697*1000/365</f>
        <v>0.028699385892411</v>
      </c>
      <c r="O7697" s="0" t="n">
        <f aca="false">Table1[[#This Row],[Detection frequency 2021]]/100*365</f>
        <v>5.7390045</v>
      </c>
      <c r="P7697" s="0" t="n">
        <f aca="false">Table1[[#This Row],[Flared days/year]]/12</f>
        <v>0.478250375</v>
      </c>
      <c r="Q7697" s="2" t="n">
        <f aca="false">Table1[[#This Row],['#days per month]]-P7753</f>
        <v>0.0902827500000001</v>
      </c>
    </row>
    <row r="7698" customFormat="false" ht="15.75" hidden="true" customHeight="false" outlineLevel="0" collapsed="false">
      <c r="A7698" s="0" t="s">
        <v>24</v>
      </c>
      <c r="B7698" s="0" t="s">
        <v>25</v>
      </c>
      <c r="C7698" s="0" t="s">
        <v>7883</v>
      </c>
      <c r="D7698" s="0" t="n">
        <v>8673</v>
      </c>
      <c r="E7698" s="0" t="n">
        <v>61.287112</v>
      </c>
      <c r="F7698" s="0" t="n">
        <v>66.556489</v>
      </c>
      <c r="G7698" s="0" t="n">
        <v>0.0002966179356</v>
      </c>
      <c r="H7698" s="0" t="n">
        <v>1634.94</v>
      </c>
      <c r="I7698" s="0" t="n">
        <v>1.6015</v>
      </c>
      <c r="J7698" s="0" t="n">
        <v>1.93548</v>
      </c>
      <c r="K7698" s="0" t="n">
        <v>310</v>
      </c>
      <c r="L7698" s="0" t="s">
        <v>20</v>
      </c>
      <c r="M7698" s="0" t="n">
        <f aca="false">35.3*G7698</f>
        <v>0.01047061312668</v>
      </c>
      <c r="N7698" s="0" t="n">
        <f aca="false">M7698*1000/365</f>
        <v>0.0286866113059726</v>
      </c>
      <c r="O7698" s="0" t="n">
        <f aca="false">Table1[[#This Row],[Detection frequency 2021]]/100*365</f>
        <v>7.064502</v>
      </c>
      <c r="P7698" s="0" t="n">
        <f aca="false">Table1[[#This Row],[Flared days/year]]/12</f>
        <v>0.5887085</v>
      </c>
      <c r="Q7698" s="2" t="n">
        <f aca="false">Table1[[#This Row],['#days per month]]-P7754</f>
        <v>0.255375291666667</v>
      </c>
    </row>
    <row r="7699" customFormat="false" ht="15.75" hidden="true" customHeight="false" outlineLevel="0" collapsed="false">
      <c r="A7699" s="0" t="s">
        <v>24</v>
      </c>
      <c r="B7699" s="0" t="s">
        <v>25</v>
      </c>
      <c r="C7699" s="0" t="s">
        <v>7884</v>
      </c>
      <c r="D7699" s="0" t="n">
        <v>9404</v>
      </c>
      <c r="E7699" s="0" t="n">
        <v>66.054051</v>
      </c>
      <c r="F7699" s="0" t="n">
        <v>80.28858</v>
      </c>
      <c r="G7699" s="0" t="n">
        <v>0.0002954643627</v>
      </c>
      <c r="H7699" s="0" t="n">
        <v>1254.67</v>
      </c>
      <c r="I7699" s="0" t="n">
        <v>1.6015</v>
      </c>
      <c r="J7699" s="0" t="n">
        <v>0.903614</v>
      </c>
      <c r="K7699" s="0" t="n">
        <v>332</v>
      </c>
      <c r="L7699" s="0" t="s">
        <v>218</v>
      </c>
      <c r="M7699" s="0" t="n">
        <f aca="false">35.3*G7699</f>
        <v>0.01042989200331</v>
      </c>
      <c r="N7699" s="0" t="n">
        <f aca="false">M7699*1000/365</f>
        <v>0.028575046584411</v>
      </c>
      <c r="O7699" s="0" t="n">
        <f aca="false">Table1[[#This Row],[Detection frequency 2021]]/100*365</f>
        <v>3.2981911</v>
      </c>
      <c r="P7699" s="0" t="n">
        <f aca="false">Table1[[#This Row],[Flared days/year]]/12</f>
        <v>0.274849258333333</v>
      </c>
      <c r="Q7699" s="2" t="n">
        <f aca="false">Table1[[#This Row],['#days per month]]-P7755</f>
        <v>0.186428616666667</v>
      </c>
    </row>
    <row r="7700" customFormat="false" ht="15.75" hidden="true" customHeight="false" outlineLevel="0" collapsed="false">
      <c r="A7700" s="0" t="s">
        <v>645</v>
      </c>
      <c r="B7700" s="0" t="s">
        <v>646</v>
      </c>
      <c r="C7700" s="0" t="s">
        <v>7885</v>
      </c>
      <c r="D7700" s="0" t="n">
        <v>3894</v>
      </c>
      <c r="E7700" s="0" t="n">
        <v>43.9251979999999</v>
      </c>
      <c r="F7700" s="0" t="n">
        <v>-85.549148</v>
      </c>
      <c r="G7700" s="0" t="n">
        <v>0.0002952500858</v>
      </c>
      <c r="H7700" s="0" t="n">
        <v>1930.38</v>
      </c>
      <c r="I7700" s="0" t="n">
        <v>1.6015</v>
      </c>
      <c r="J7700" s="0" t="n">
        <v>2.67176</v>
      </c>
      <c r="K7700" s="0" t="n">
        <v>262</v>
      </c>
      <c r="L7700" s="0" t="s">
        <v>20</v>
      </c>
      <c r="M7700" s="0" t="n">
        <f aca="false">35.3*G7700</f>
        <v>0.01042232802874</v>
      </c>
      <c r="N7700" s="0" t="n">
        <f aca="false">M7700*1000/365</f>
        <v>0.028554323366411</v>
      </c>
      <c r="O7700" s="0" t="n">
        <f aca="false">Table1[[#This Row],[Detection frequency 2021]]/100*365</f>
        <v>9.751924</v>
      </c>
      <c r="P7700" s="0" t="n">
        <f aca="false">Table1[[#This Row],[Flared days/year]]/12</f>
        <v>0.812660333333333</v>
      </c>
      <c r="Q7700" s="2" t="n">
        <f aca="false">Table1[[#This Row],['#days per month]]-P7756</f>
        <v>0.255834583333336</v>
      </c>
    </row>
    <row r="7701" customFormat="false" ht="15.75" hidden="true" customHeight="false" outlineLevel="0" collapsed="false">
      <c r="A7701" s="0" t="s">
        <v>24</v>
      </c>
      <c r="B7701" s="0" t="s">
        <v>25</v>
      </c>
      <c r="C7701" s="0" t="s">
        <v>7886</v>
      </c>
      <c r="D7701" s="0" t="n">
        <v>8742</v>
      </c>
      <c r="E7701" s="0" t="n">
        <v>60.851273</v>
      </c>
      <c r="F7701" s="0" t="n">
        <v>70.069691</v>
      </c>
      <c r="G7701" s="0" t="n">
        <v>0.0002947686966</v>
      </c>
      <c r="H7701" s="0" t="n">
        <v>1874.47</v>
      </c>
      <c r="I7701" s="0" t="n">
        <v>2.57242</v>
      </c>
      <c r="J7701" s="0" t="n">
        <v>0.843882</v>
      </c>
      <c r="K7701" s="0" t="n">
        <v>237</v>
      </c>
      <c r="L7701" s="0" t="s">
        <v>20</v>
      </c>
      <c r="M7701" s="0" t="n">
        <f aca="false">35.3*G7701</f>
        <v>0.01040533498998</v>
      </c>
      <c r="N7701" s="0" t="n">
        <f aca="false">M7701*1000/365</f>
        <v>0.0285077670958356</v>
      </c>
      <c r="O7701" s="0" t="n">
        <f aca="false">Table1[[#This Row],[Detection frequency 2021]]/100*365</f>
        <v>3.0801693</v>
      </c>
      <c r="P7701" s="0" t="n">
        <f aca="false">Table1[[#This Row],[Flared days/year]]/12</f>
        <v>0.256680775</v>
      </c>
      <c r="Q7701" s="2" t="n">
        <f aca="false">Table1[[#This Row],['#days per month]]-P7757</f>
        <v>-0.123527558333333</v>
      </c>
    </row>
    <row r="7702" customFormat="false" ht="15.75" hidden="true" customHeight="false" outlineLevel="0" collapsed="false">
      <c r="A7702" s="0" t="s">
        <v>788</v>
      </c>
      <c r="B7702" s="0" t="s">
        <v>789</v>
      </c>
      <c r="C7702" s="0" t="s">
        <v>7887</v>
      </c>
      <c r="D7702" s="0" t="n">
        <v>11918</v>
      </c>
      <c r="E7702" s="0" t="n">
        <v>-3.41432399999999</v>
      </c>
      <c r="F7702" s="0" t="n">
        <v>104.035424</v>
      </c>
      <c r="G7702" s="0" t="n">
        <v>0.0002939027831</v>
      </c>
      <c r="H7702" s="0" t="n">
        <v>1386</v>
      </c>
      <c r="I7702" s="0" t="n">
        <v>1.6015</v>
      </c>
      <c r="J7702" s="0" t="n">
        <v>2.7027</v>
      </c>
      <c r="K7702" s="0" t="n">
        <v>37</v>
      </c>
      <c r="L7702" s="0" t="s">
        <v>20</v>
      </c>
      <c r="M7702" s="0" t="n">
        <f aca="false">35.3*G7702</f>
        <v>0.01037476824343</v>
      </c>
      <c r="N7702" s="0" t="n">
        <f aca="false">M7702*1000/365</f>
        <v>0.0284240225847397</v>
      </c>
      <c r="O7702" s="0" t="n">
        <f aca="false">Table1[[#This Row],[Detection frequency 2021]]/100*365</f>
        <v>9.864855</v>
      </c>
      <c r="P7702" s="0" t="n">
        <f aca="false">Table1[[#This Row],[Flared days/year]]/12</f>
        <v>0.82207125</v>
      </c>
      <c r="Q7702" s="2" t="n">
        <f aca="false">Table1[[#This Row],['#days per month]]-P7758</f>
        <v>0.211703041666667</v>
      </c>
    </row>
    <row r="7703" customFormat="false" ht="15.75" hidden="true" customHeight="false" outlineLevel="0" collapsed="false">
      <c r="A7703" s="0" t="s">
        <v>72</v>
      </c>
      <c r="B7703" s="0" t="s">
        <v>73</v>
      </c>
      <c r="C7703" s="0" t="s">
        <v>7888</v>
      </c>
      <c r="D7703" s="0" t="n">
        <v>7119</v>
      </c>
      <c r="E7703" s="0" t="n">
        <v>48.360393</v>
      </c>
      <c r="F7703" s="0" t="n">
        <v>57.4552459999999</v>
      </c>
      <c r="G7703" s="0" t="n">
        <v>0.000293764824</v>
      </c>
      <c r="H7703" s="0" t="n">
        <v>1510.85</v>
      </c>
      <c r="I7703" s="0" t="n">
        <v>1.6015</v>
      </c>
      <c r="J7703" s="0" t="n">
        <v>1.88679</v>
      </c>
      <c r="K7703" s="0" t="n">
        <v>371</v>
      </c>
      <c r="L7703" s="0" t="s">
        <v>20</v>
      </c>
      <c r="M7703" s="0" t="n">
        <f aca="false">35.3*G7703</f>
        <v>0.0103698982872</v>
      </c>
      <c r="N7703" s="0" t="n">
        <f aca="false">M7703*1000/365</f>
        <v>0.0284106802389041</v>
      </c>
      <c r="O7703" s="0" t="n">
        <f aca="false">Table1[[#This Row],[Detection frequency 2021]]/100*365</f>
        <v>6.8867835</v>
      </c>
      <c r="P7703" s="0" t="n">
        <f aca="false">Table1[[#This Row],[Flared days/year]]/12</f>
        <v>0.573898625</v>
      </c>
      <c r="Q7703" s="2" t="n">
        <f aca="false">Table1[[#This Row],['#days per month]]-P7759</f>
        <v>-0.313255166666667</v>
      </c>
    </row>
    <row r="7704" customFormat="false" ht="15.75" hidden="true" customHeight="false" outlineLevel="0" collapsed="false">
      <c r="A7704" s="0" t="s">
        <v>645</v>
      </c>
      <c r="B7704" s="0" t="s">
        <v>646</v>
      </c>
      <c r="C7704" s="0" t="s">
        <v>7889</v>
      </c>
      <c r="D7704" s="0" t="n">
        <v>3079</v>
      </c>
      <c r="E7704" s="0" t="n">
        <v>26.799852</v>
      </c>
      <c r="F7704" s="0" t="n">
        <v>-98.419989</v>
      </c>
      <c r="G7704" s="0" t="n">
        <v>0.00029350710466</v>
      </c>
      <c r="H7704" s="0" t="n">
        <v>1844.25</v>
      </c>
      <c r="I7704" s="0" t="n">
        <v>1.6015</v>
      </c>
      <c r="J7704" s="0" t="n">
        <v>1.61812</v>
      </c>
      <c r="K7704" s="0" t="n">
        <v>309</v>
      </c>
      <c r="L7704" s="0" t="s">
        <v>20</v>
      </c>
      <c r="M7704" s="0" t="n">
        <f aca="false">35.3*G7704</f>
        <v>0.010360800794498</v>
      </c>
      <c r="N7704" s="0" t="n">
        <f aca="false">M7704*1000/365</f>
        <v>0.0283857556013644</v>
      </c>
      <c r="O7704" s="0" t="n">
        <f aca="false">Table1[[#This Row],[Detection frequency 2021]]/100*365</f>
        <v>5.906138</v>
      </c>
      <c r="P7704" s="0" t="n">
        <f aca="false">Table1[[#This Row],[Flared days/year]]/12</f>
        <v>0.492178166666667</v>
      </c>
      <c r="Q7704" s="2" t="n">
        <f aca="false">Table1[[#This Row],['#days per month]]-P7760</f>
        <v>0.130073833333336</v>
      </c>
    </row>
    <row r="7705" customFormat="false" ht="15.75" hidden="true" customHeight="false" outlineLevel="0" collapsed="false">
      <c r="A7705" s="0" t="s">
        <v>345</v>
      </c>
      <c r="B7705" s="0" t="s">
        <v>346</v>
      </c>
      <c r="C7705" s="0" t="s">
        <v>7890</v>
      </c>
      <c r="D7705" s="0" t="n">
        <v>4755</v>
      </c>
      <c r="E7705" s="0" t="n">
        <v>-52.746855</v>
      </c>
      <c r="F7705" s="0" t="n">
        <v>-68.528287</v>
      </c>
      <c r="G7705" s="0" t="n">
        <v>0.00029300516836</v>
      </c>
      <c r="H7705" s="0" t="n">
        <v>1835.51</v>
      </c>
      <c r="I7705" s="0" t="n">
        <v>1.6015</v>
      </c>
      <c r="J7705" s="0" t="n">
        <v>3.52564</v>
      </c>
      <c r="K7705" s="0" t="n">
        <v>312</v>
      </c>
      <c r="L7705" s="0" t="s">
        <v>20</v>
      </c>
      <c r="M7705" s="0" t="n">
        <f aca="false">35.3*G7705</f>
        <v>0.010343082443108</v>
      </c>
      <c r="N7705" s="0" t="n">
        <f aca="false">M7705*1000/365</f>
        <v>0.0283372121728986</v>
      </c>
      <c r="O7705" s="0" t="n">
        <f aca="false">Table1[[#This Row],[Detection frequency 2021]]/100*365</f>
        <v>12.868586</v>
      </c>
      <c r="P7705" s="0" t="n">
        <f aca="false">Table1[[#This Row],[Flared days/year]]/12</f>
        <v>1.07238216666667</v>
      </c>
      <c r="Q7705" s="2" t="n">
        <f aca="false">Table1[[#This Row],['#days per month]]-P7761</f>
        <v>-0.429674958333334</v>
      </c>
    </row>
    <row r="7706" customFormat="false" ht="15.75" hidden="true" customHeight="false" outlineLevel="0" collapsed="false">
      <c r="A7706" s="0" t="s">
        <v>645</v>
      </c>
      <c r="B7706" s="0" t="s">
        <v>646</v>
      </c>
      <c r="C7706" s="0" t="s">
        <v>7891</v>
      </c>
      <c r="D7706" s="0" t="n">
        <v>2822</v>
      </c>
      <c r="E7706" s="0" t="n">
        <v>35.416717</v>
      </c>
      <c r="F7706" s="0" t="n">
        <v>-100.124269</v>
      </c>
      <c r="G7706" s="0" t="n">
        <v>0.00029286192572</v>
      </c>
      <c r="H7706" s="0" t="n">
        <v>1907.28</v>
      </c>
      <c r="I7706" s="0" t="n">
        <v>1.6015</v>
      </c>
      <c r="J7706" s="0" t="n">
        <v>1.51057</v>
      </c>
      <c r="K7706" s="0" t="n">
        <v>331</v>
      </c>
      <c r="L7706" s="0" t="s">
        <v>20</v>
      </c>
      <c r="M7706" s="0" t="n">
        <f aca="false">35.3*G7706</f>
        <v>0.010338025977916</v>
      </c>
      <c r="N7706" s="0" t="n">
        <f aca="false">M7706*1000/365</f>
        <v>0.0283233588436055</v>
      </c>
      <c r="O7706" s="0" t="n">
        <f aca="false">Table1[[#This Row],[Detection frequency 2021]]/100*365</f>
        <v>5.5135805</v>
      </c>
      <c r="P7706" s="0" t="n">
        <f aca="false">Table1[[#This Row],[Flared days/year]]/12</f>
        <v>0.459465041666667</v>
      </c>
      <c r="Q7706" s="2" t="n">
        <f aca="false">Table1[[#This Row],['#days per month]]-P7762</f>
        <v>-0.955262791666667</v>
      </c>
    </row>
    <row r="7707" customFormat="false" ht="15.75" hidden="true" customHeight="false" outlineLevel="0" collapsed="false">
      <c r="A7707" s="0" t="s">
        <v>264</v>
      </c>
      <c r="B7707" s="0" t="s">
        <v>265</v>
      </c>
      <c r="C7707" s="0" t="s">
        <v>7892</v>
      </c>
      <c r="D7707" s="0" t="n">
        <v>8112</v>
      </c>
      <c r="E7707" s="0" t="n">
        <v>25.335951</v>
      </c>
      <c r="F7707" s="0" t="n">
        <v>50.7915099999999</v>
      </c>
      <c r="G7707" s="0" t="n">
        <v>0.0006494498015</v>
      </c>
      <c r="H7707" s="0" t="n">
        <v>1840.2</v>
      </c>
      <c r="I7707" s="0" t="n">
        <v>1.6015</v>
      </c>
      <c r="J7707" s="0" t="n">
        <v>0.987653999999999</v>
      </c>
      <c r="K7707" s="0" t="n">
        <v>405</v>
      </c>
      <c r="L7707" s="0" t="s">
        <v>20</v>
      </c>
      <c r="M7707" s="0" t="n">
        <f aca="false">35.3*G7707</f>
        <v>0.02292557799295</v>
      </c>
      <c r="N7707" s="0" t="n">
        <f aca="false">M7707*1000/365</f>
        <v>0.062809802720411</v>
      </c>
      <c r="O7707" s="0" t="n">
        <f aca="false">Table1[[#This Row],[Detection frequency 2021]]/100*365</f>
        <v>3.6049371</v>
      </c>
      <c r="P7707" s="0" t="n">
        <f aca="false">Table1[[#This Row],[Flared days/year]]/12</f>
        <v>0.300411425</v>
      </c>
      <c r="Q7707" s="2" t="n">
        <f aca="false">Table1[[#This Row],['#days per month]]-P7763</f>
        <v>0.0490341</v>
      </c>
    </row>
    <row r="7708" customFormat="false" ht="15.75" hidden="true" customHeight="false" outlineLevel="0" collapsed="false">
      <c r="A7708" s="0" t="s">
        <v>24</v>
      </c>
      <c r="B7708" s="0" t="s">
        <v>25</v>
      </c>
      <c r="C7708" s="0" t="s">
        <v>7893</v>
      </c>
      <c r="D7708" s="0" t="n">
        <v>6869</v>
      </c>
      <c r="E7708" s="0" t="n">
        <v>54.883437</v>
      </c>
      <c r="F7708" s="0" t="n">
        <v>52.549817</v>
      </c>
      <c r="G7708" s="0" t="n">
        <v>0.00029241429247</v>
      </c>
      <c r="H7708" s="0" t="n">
        <v>1812.71</v>
      </c>
      <c r="I7708" s="0" t="n">
        <v>1.6015</v>
      </c>
      <c r="J7708" s="0" t="n">
        <v>1.10701</v>
      </c>
      <c r="K7708" s="0" t="n">
        <v>271</v>
      </c>
      <c r="L7708" s="0" t="s">
        <v>20</v>
      </c>
      <c r="M7708" s="0" t="n">
        <f aca="false">35.3*G7708</f>
        <v>0.010322224524191</v>
      </c>
      <c r="N7708" s="0" t="n">
        <f aca="false">M7708*1000/365</f>
        <v>0.0282800671895644</v>
      </c>
      <c r="O7708" s="0" t="n">
        <f aca="false">Table1[[#This Row],[Detection frequency 2021]]/100*365</f>
        <v>4.0405865</v>
      </c>
      <c r="P7708" s="0" t="n">
        <f aca="false">Table1[[#This Row],[Flared days/year]]/12</f>
        <v>0.336715541666667</v>
      </c>
      <c r="Q7708" s="2" t="n">
        <f aca="false">Table1[[#This Row],['#days per month]]-P7764</f>
        <v>0.0345633708333333</v>
      </c>
    </row>
    <row r="7709" customFormat="false" ht="15.75" hidden="true" customHeight="false" outlineLevel="0" collapsed="false">
      <c r="A7709" s="0" t="s">
        <v>645</v>
      </c>
      <c r="B7709" s="0" t="s">
        <v>646</v>
      </c>
      <c r="C7709" s="0" t="s">
        <v>7894</v>
      </c>
      <c r="D7709" s="0" t="n">
        <v>2419</v>
      </c>
      <c r="E7709" s="0" t="n">
        <v>31.80877</v>
      </c>
      <c r="F7709" s="0" t="n">
        <v>-101.961745</v>
      </c>
      <c r="G7709" s="0" t="n">
        <v>0.000292357934709999</v>
      </c>
      <c r="H7709" s="0" t="n">
        <v>1823.33</v>
      </c>
      <c r="I7709" s="0" t="n">
        <v>1.6015</v>
      </c>
      <c r="J7709" s="0" t="n">
        <v>2.02899</v>
      </c>
      <c r="K7709" s="0" t="n">
        <v>345</v>
      </c>
      <c r="L7709" s="0" t="s">
        <v>20</v>
      </c>
      <c r="M7709" s="0" t="n">
        <f aca="false">35.3*G7709</f>
        <v>0.010320235095263</v>
      </c>
      <c r="N7709" s="0" t="n">
        <f aca="false">M7709*1000/365</f>
        <v>0.0282746166993506</v>
      </c>
      <c r="O7709" s="0" t="n">
        <f aca="false">Table1[[#This Row],[Detection frequency 2021]]/100*365</f>
        <v>7.4058135</v>
      </c>
      <c r="P7709" s="0" t="n">
        <f aca="false">Table1[[#This Row],[Flared days/year]]/12</f>
        <v>0.617151125</v>
      </c>
      <c r="Q7709" s="2" t="n">
        <f aca="false">Table1[[#This Row],['#days per month]]-P7765</f>
        <v>0.152065083333333</v>
      </c>
    </row>
    <row r="7710" customFormat="false" ht="15.75" hidden="true" customHeight="false" outlineLevel="0" collapsed="false">
      <c r="A7710" s="0" t="s">
        <v>645</v>
      </c>
      <c r="B7710" s="0" t="s">
        <v>646</v>
      </c>
      <c r="C7710" s="0" t="s">
        <v>7895</v>
      </c>
      <c r="D7710" s="0" t="n">
        <v>1950</v>
      </c>
      <c r="E7710" s="0" t="n">
        <v>31.095005</v>
      </c>
      <c r="F7710" s="0" t="n">
        <v>-103.388483999999</v>
      </c>
      <c r="G7710" s="0" t="n">
        <v>0.00029220882147</v>
      </c>
      <c r="H7710" s="0" t="n">
        <v>1897.67</v>
      </c>
      <c r="I7710" s="0" t="n">
        <v>1.6015</v>
      </c>
      <c r="J7710" s="0" t="n">
        <v>2.10843</v>
      </c>
      <c r="K7710" s="0" t="n">
        <v>332</v>
      </c>
      <c r="L7710" s="0" t="s">
        <v>20</v>
      </c>
      <c r="M7710" s="0" t="n">
        <f aca="false">35.3*G7710</f>
        <v>0.010314971397891</v>
      </c>
      <c r="N7710" s="0" t="n">
        <f aca="false">M7710*1000/365</f>
        <v>0.0282601956106603</v>
      </c>
      <c r="O7710" s="0" t="n">
        <f aca="false">Table1[[#This Row],[Detection frequency 2021]]/100*365</f>
        <v>7.6957695</v>
      </c>
      <c r="P7710" s="0" t="n">
        <f aca="false">Table1[[#This Row],[Flared days/year]]/12</f>
        <v>0.641314125</v>
      </c>
      <c r="Q7710" s="2" t="n">
        <f aca="false">Table1[[#This Row],['#days per month]]-P7766</f>
        <v>0.287632166666667</v>
      </c>
    </row>
    <row r="7711" customFormat="false" ht="15.75" hidden="true" customHeight="false" outlineLevel="0" collapsed="false">
      <c r="A7711" s="0" t="s">
        <v>645</v>
      </c>
      <c r="B7711" s="0" t="s">
        <v>646</v>
      </c>
      <c r="C7711" s="0" t="s">
        <v>7896</v>
      </c>
      <c r="D7711" s="0" t="n">
        <v>2802</v>
      </c>
      <c r="E7711" s="0" t="n">
        <v>32.768725</v>
      </c>
      <c r="F7711" s="0" t="n">
        <v>-100.648851</v>
      </c>
      <c r="G7711" s="0" t="n">
        <v>0.00029206675295</v>
      </c>
      <c r="H7711" s="0" t="n">
        <v>1918.58</v>
      </c>
      <c r="I7711" s="0" t="n">
        <v>1.71217</v>
      </c>
      <c r="J7711" s="0" t="n">
        <v>1.98864</v>
      </c>
      <c r="K7711" s="0" t="n">
        <v>352</v>
      </c>
      <c r="L7711" s="0" t="s">
        <v>20</v>
      </c>
      <c r="M7711" s="0" t="n">
        <f aca="false">35.3*G7711</f>
        <v>0.010309956379135</v>
      </c>
      <c r="N7711" s="0" t="n">
        <f aca="false">M7711*1000/365</f>
        <v>0.0282464558332466</v>
      </c>
      <c r="O7711" s="0" t="n">
        <f aca="false">Table1[[#This Row],[Detection frequency 2021]]/100*365</f>
        <v>7.258536</v>
      </c>
      <c r="P7711" s="0" t="n">
        <f aca="false">Table1[[#This Row],[Flared days/year]]/12</f>
        <v>0.604878</v>
      </c>
      <c r="Q7711" s="2" t="n">
        <f aca="false">Table1[[#This Row],['#days per month]]-P7767</f>
        <v>-0.0364361249999999</v>
      </c>
    </row>
    <row r="7712" customFormat="false" ht="15.75" hidden="true" customHeight="false" outlineLevel="0" collapsed="false">
      <c r="A7712" s="0" t="s">
        <v>24</v>
      </c>
      <c r="B7712" s="0" t="s">
        <v>25</v>
      </c>
      <c r="C7712" s="0" t="s">
        <v>7897</v>
      </c>
      <c r="D7712" s="0" t="n">
        <v>10508</v>
      </c>
      <c r="E7712" s="0" t="n">
        <v>60.31809</v>
      </c>
      <c r="F7712" s="0" t="n">
        <v>111.622188</v>
      </c>
      <c r="G7712" s="0" t="n">
        <v>0.00029106904448</v>
      </c>
      <c r="H7712" s="0" t="n">
        <v>1322.47</v>
      </c>
      <c r="I7712" s="0" t="n">
        <v>1.6015</v>
      </c>
      <c r="J7712" s="0" t="n">
        <v>0.925926</v>
      </c>
      <c r="K7712" s="0" t="n">
        <v>324</v>
      </c>
      <c r="L7712" s="0" t="s">
        <v>218</v>
      </c>
      <c r="M7712" s="0" t="n">
        <f aca="false">35.3*G7712</f>
        <v>0.010274737270144</v>
      </c>
      <c r="N7712" s="0" t="n">
        <f aca="false">M7712*1000/365</f>
        <v>0.0281499651236822</v>
      </c>
      <c r="O7712" s="0" t="n">
        <f aca="false">Table1[[#This Row],[Detection frequency 2021]]/100*365</f>
        <v>3.3796299</v>
      </c>
      <c r="P7712" s="0" t="n">
        <f aca="false">Table1[[#This Row],[Flared days/year]]/12</f>
        <v>0.281635825</v>
      </c>
      <c r="Q7712" s="2" t="n">
        <f aca="false">Table1[[#This Row],['#days per month]]-P7768</f>
        <v>-0.118583633333333</v>
      </c>
    </row>
    <row r="7713" customFormat="false" ht="15.75" hidden="true" customHeight="false" outlineLevel="0" collapsed="false">
      <c r="A7713" s="0" t="s">
        <v>645</v>
      </c>
      <c r="B7713" s="0" t="s">
        <v>646</v>
      </c>
      <c r="C7713" s="0" t="s">
        <v>7898</v>
      </c>
      <c r="D7713" s="0" t="n">
        <v>1944</v>
      </c>
      <c r="E7713" s="0" t="n">
        <v>32.033325</v>
      </c>
      <c r="F7713" s="0" t="n">
        <v>-103.395729</v>
      </c>
      <c r="G7713" s="0" t="n">
        <v>0.000290115365509999</v>
      </c>
      <c r="H7713" s="0" t="n">
        <v>1862.02</v>
      </c>
      <c r="I7713" s="0" t="n">
        <v>1.3975</v>
      </c>
      <c r="J7713" s="0" t="n">
        <v>3.53981999999999</v>
      </c>
      <c r="K7713" s="0" t="n">
        <v>339</v>
      </c>
      <c r="L7713" s="0" t="s">
        <v>20</v>
      </c>
      <c r="M7713" s="0" t="n">
        <f aca="false">35.3*G7713</f>
        <v>0.010241072402503</v>
      </c>
      <c r="N7713" s="0" t="n">
        <f aca="false">M7713*1000/365</f>
        <v>0.0280577326095972</v>
      </c>
      <c r="O7713" s="0" t="n">
        <f aca="false">Table1[[#This Row],[Detection frequency 2021]]/100*365</f>
        <v>12.920343</v>
      </c>
      <c r="P7713" s="0" t="n">
        <f aca="false">Table1[[#This Row],[Flared days/year]]/12</f>
        <v>1.07669525</v>
      </c>
      <c r="Q7713" s="2" t="n">
        <f aca="false">Table1[[#This Row],['#days per month]]-P7769</f>
        <v>0.757359791666663</v>
      </c>
    </row>
    <row r="7714" customFormat="false" ht="15.75" hidden="true" customHeight="false" outlineLevel="0" collapsed="false">
      <c r="A7714" s="0" t="s">
        <v>24</v>
      </c>
      <c r="B7714" s="0" t="s">
        <v>25</v>
      </c>
      <c r="C7714" s="0" t="s">
        <v>7899</v>
      </c>
      <c r="D7714" s="0" t="n">
        <v>6452</v>
      </c>
      <c r="E7714" s="0" t="n">
        <v>58.403139</v>
      </c>
      <c r="F7714" s="0" t="n">
        <v>56.6233569999999</v>
      </c>
      <c r="G7714" s="0" t="n">
        <v>0.000289790134269999</v>
      </c>
      <c r="H7714" s="0" t="n">
        <v>1859</v>
      </c>
      <c r="I7714" s="0" t="n">
        <v>1.6015</v>
      </c>
      <c r="J7714" s="0" t="n">
        <v>1.15385</v>
      </c>
      <c r="K7714" s="0" t="n">
        <v>260</v>
      </c>
      <c r="L7714" s="0" t="s">
        <v>20</v>
      </c>
      <c r="M7714" s="0" t="n">
        <f aca="false">35.3*G7714</f>
        <v>0.010229591739731</v>
      </c>
      <c r="N7714" s="0" t="n">
        <f aca="false">M7714*1000/365</f>
        <v>0.0280262787389889</v>
      </c>
      <c r="O7714" s="0" t="n">
        <f aca="false">Table1[[#This Row],[Detection frequency 2021]]/100*365</f>
        <v>4.2115525</v>
      </c>
      <c r="P7714" s="0" t="n">
        <f aca="false">Table1[[#This Row],[Flared days/year]]/12</f>
        <v>0.350962708333333</v>
      </c>
      <c r="Q7714" s="2" t="n">
        <f aca="false">Table1[[#This Row],['#days per month]]-P7770</f>
        <v>-0.187384916666664</v>
      </c>
    </row>
    <row r="7715" customFormat="false" ht="15.75" hidden="true" customHeight="false" outlineLevel="0" collapsed="false">
      <c r="A7715" s="0" t="s">
        <v>1160</v>
      </c>
      <c r="B7715" s="0" t="s">
        <v>1161</v>
      </c>
      <c r="C7715" s="0" t="s">
        <v>7900</v>
      </c>
      <c r="D7715" s="0" t="n">
        <v>9964</v>
      </c>
      <c r="E7715" s="0" t="n">
        <v>25.449562</v>
      </c>
      <c r="F7715" s="0" t="n">
        <v>68.55024</v>
      </c>
      <c r="G7715" s="0" t="n">
        <v>0.00028939445583</v>
      </c>
      <c r="H7715" s="0" t="n">
        <v>1828.17</v>
      </c>
      <c r="I7715" s="0" t="n">
        <v>1.6015</v>
      </c>
      <c r="J7715" s="0" t="n">
        <v>4.13223</v>
      </c>
      <c r="K7715" s="0" t="n">
        <v>363</v>
      </c>
      <c r="L7715" s="0" t="s">
        <v>20</v>
      </c>
      <c r="M7715" s="0" t="n">
        <f aca="false">35.3*G7715</f>
        <v>0.010215624290799</v>
      </c>
      <c r="N7715" s="0" t="n">
        <f aca="false">M7715*1000/365</f>
        <v>0.0279880117556137</v>
      </c>
      <c r="O7715" s="0" t="n">
        <f aca="false">Table1[[#This Row],[Detection frequency 2021]]/100*365</f>
        <v>15.0826395</v>
      </c>
      <c r="P7715" s="0" t="n">
        <f aca="false">Table1[[#This Row],[Flared days/year]]/12</f>
        <v>1.256886625</v>
      </c>
      <c r="Q7715" s="2" t="n">
        <f aca="false">Table1[[#This Row],['#days per month]]-P7771</f>
        <v>1.0048148875</v>
      </c>
    </row>
    <row r="7716" customFormat="false" ht="15.75" hidden="true" customHeight="false" outlineLevel="0" collapsed="false">
      <c r="A7716" s="0" t="s">
        <v>161</v>
      </c>
      <c r="B7716" s="0" t="s">
        <v>162</v>
      </c>
      <c r="C7716" s="0" t="s">
        <v>7901</v>
      </c>
      <c r="D7716" s="0" t="n">
        <v>9732</v>
      </c>
      <c r="E7716" s="0" t="n">
        <v>41.623629</v>
      </c>
      <c r="F7716" s="0" t="n">
        <v>83.72883</v>
      </c>
      <c r="G7716" s="0" t="n">
        <v>0.00028921364135</v>
      </c>
      <c r="H7716" s="0" t="n">
        <v>1622.06</v>
      </c>
      <c r="I7716" s="0" t="n">
        <v>1.6015</v>
      </c>
      <c r="J7716" s="0" t="n">
        <v>1.66666999999999</v>
      </c>
      <c r="K7716" s="0" t="n">
        <v>300</v>
      </c>
      <c r="L7716" s="0" t="s">
        <v>20</v>
      </c>
      <c r="M7716" s="0" t="n">
        <f aca="false">35.3*G7716</f>
        <v>0.010209241539655</v>
      </c>
      <c r="N7716" s="0" t="n">
        <f aca="false">M7716*1000/365</f>
        <v>0.0279705247661781</v>
      </c>
      <c r="O7716" s="0" t="n">
        <f aca="false">Table1[[#This Row],[Detection frequency 2021]]/100*365</f>
        <v>6.08334549999996</v>
      </c>
      <c r="P7716" s="0" t="n">
        <f aca="false">Table1[[#This Row],[Flared days/year]]/12</f>
        <v>0.50694545833333</v>
      </c>
      <c r="Q7716" s="2" t="n">
        <f aca="false">Table1[[#This Row],['#days per month]]-P7772</f>
        <v>0.104076708333333</v>
      </c>
    </row>
    <row r="7717" customFormat="false" ht="15.75" hidden="true" customHeight="false" outlineLevel="0" collapsed="false">
      <c r="A7717" s="0" t="s">
        <v>645</v>
      </c>
      <c r="B7717" s="0" t="s">
        <v>646</v>
      </c>
      <c r="C7717" s="0" t="s">
        <v>7902</v>
      </c>
      <c r="D7717" s="0" t="n">
        <v>2730</v>
      </c>
      <c r="E7717" s="0" t="n">
        <v>31.503643</v>
      </c>
      <c r="F7717" s="0" t="n">
        <v>-101.370708999999</v>
      </c>
      <c r="G7717" s="0" t="n">
        <v>0.00028920571604</v>
      </c>
      <c r="H7717" s="0" t="n">
        <v>1818.83</v>
      </c>
      <c r="I7717" s="0" t="n">
        <v>1.6015</v>
      </c>
      <c r="J7717" s="0" t="n">
        <v>0.854701</v>
      </c>
      <c r="K7717" s="0" t="n">
        <v>351</v>
      </c>
      <c r="L7717" s="0" t="s">
        <v>20</v>
      </c>
      <c r="M7717" s="0" t="n">
        <f aca="false">35.3*G7717</f>
        <v>0.010208961776212</v>
      </c>
      <c r="N7717" s="0" t="n">
        <f aca="false">M7717*1000/365</f>
        <v>0.0279697582909918</v>
      </c>
      <c r="O7717" s="0" t="n">
        <f aca="false">Table1[[#This Row],[Detection frequency 2021]]/100*365</f>
        <v>3.11965865</v>
      </c>
      <c r="P7717" s="0" t="n">
        <f aca="false">Table1[[#This Row],[Flared days/year]]/12</f>
        <v>0.259971554166667</v>
      </c>
      <c r="Q7717" s="2" t="n">
        <f aca="false">Table1[[#This Row],['#days per month]]-P7773</f>
        <v>-0.545175862499997</v>
      </c>
    </row>
    <row r="7718" customFormat="false" ht="15.75" hidden="true" customHeight="false" outlineLevel="0" collapsed="false">
      <c r="A7718" s="0" t="s">
        <v>645</v>
      </c>
      <c r="B7718" s="0" t="s">
        <v>646</v>
      </c>
      <c r="C7718" s="0" t="s">
        <v>7903</v>
      </c>
      <c r="D7718" s="0" t="n">
        <v>2107</v>
      </c>
      <c r="E7718" s="0" t="n">
        <v>31.347865</v>
      </c>
      <c r="F7718" s="0" t="n">
        <v>-103.037132</v>
      </c>
      <c r="G7718" s="0" t="n">
        <v>0.000288921579</v>
      </c>
      <c r="H7718" s="0" t="n">
        <v>1853.01</v>
      </c>
      <c r="I7718" s="0" t="n">
        <v>1.17532</v>
      </c>
      <c r="J7718" s="0" t="n">
        <v>1.2012</v>
      </c>
      <c r="K7718" s="0" t="n">
        <v>333</v>
      </c>
      <c r="L7718" s="0" t="s">
        <v>20</v>
      </c>
      <c r="M7718" s="0" t="n">
        <f aca="false">35.3*G7718</f>
        <v>0.0101989317387</v>
      </c>
      <c r="N7718" s="0" t="n">
        <f aca="false">M7718*1000/365</f>
        <v>0.0279422787361644</v>
      </c>
      <c r="O7718" s="0" t="n">
        <f aca="false">Table1[[#This Row],[Detection frequency 2021]]/100*365</f>
        <v>4.38438</v>
      </c>
      <c r="P7718" s="0" t="n">
        <f aca="false">Table1[[#This Row],[Flared days/year]]/12</f>
        <v>0.365365</v>
      </c>
      <c r="Q7718" s="2" t="n">
        <f aca="false">Table1[[#This Row],['#days per month]]-P7774</f>
        <v>0.034748</v>
      </c>
    </row>
    <row r="7719" customFormat="false" ht="15.75" hidden="true" customHeight="false" outlineLevel="0" collapsed="false">
      <c r="A7719" s="0" t="s">
        <v>645</v>
      </c>
      <c r="B7719" s="0" t="s">
        <v>646</v>
      </c>
      <c r="C7719" s="0" t="s">
        <v>7904</v>
      </c>
      <c r="D7719" s="0" t="n">
        <v>1332</v>
      </c>
      <c r="E7719" s="0" t="n">
        <v>32.267582</v>
      </c>
      <c r="F7719" s="0" t="n">
        <v>-104.067551</v>
      </c>
      <c r="G7719" s="0" t="n">
        <v>0.00028879301286</v>
      </c>
      <c r="H7719" s="0" t="n">
        <v>1849.23</v>
      </c>
      <c r="I7719" s="0" t="n">
        <v>1.6015</v>
      </c>
      <c r="J7719" s="0" t="n">
        <v>2.0649</v>
      </c>
      <c r="K7719" s="0" t="n">
        <v>339</v>
      </c>
      <c r="L7719" s="0" t="s">
        <v>20</v>
      </c>
      <c r="M7719" s="0" t="n">
        <f aca="false">35.3*G7719</f>
        <v>0.010194393353958</v>
      </c>
      <c r="N7719" s="0" t="n">
        <f aca="false">M7719*1000/365</f>
        <v>0.0279298448053644</v>
      </c>
      <c r="O7719" s="0" t="n">
        <f aca="false">Table1[[#This Row],[Detection frequency 2021]]/100*365</f>
        <v>7.536885</v>
      </c>
      <c r="P7719" s="0" t="n">
        <f aca="false">Table1[[#This Row],[Flared days/year]]/12</f>
        <v>0.62807375</v>
      </c>
      <c r="Q7719" s="2" t="n">
        <f aca="false">Table1[[#This Row],['#days per month]]-P7775</f>
        <v>-0.1939975</v>
      </c>
    </row>
    <row r="7720" customFormat="false" ht="15.75" hidden="true" customHeight="false" outlineLevel="0" collapsed="false">
      <c r="A7720" s="0" t="s">
        <v>598</v>
      </c>
      <c r="B7720" s="0" t="s">
        <v>599</v>
      </c>
      <c r="C7720" s="0" t="s">
        <v>7905</v>
      </c>
      <c r="D7720" s="0" t="n">
        <v>254</v>
      </c>
      <c r="E7720" s="0" t="n">
        <v>56.146378</v>
      </c>
      <c r="F7720" s="0" t="n">
        <v>-116.295767</v>
      </c>
      <c r="G7720" s="0" t="n">
        <v>0.00028865857612</v>
      </c>
      <c r="H7720" s="0" t="n">
        <v>1837.61</v>
      </c>
      <c r="I7720" s="0" t="n">
        <v>1.6015</v>
      </c>
      <c r="J7720" s="0" t="n">
        <v>2.40964</v>
      </c>
      <c r="K7720" s="0" t="n">
        <v>332</v>
      </c>
      <c r="L7720" s="0" t="s">
        <v>20</v>
      </c>
      <c r="M7720" s="0" t="n">
        <f aca="false">35.3*G7720</f>
        <v>0.010189647737036</v>
      </c>
      <c r="N7720" s="0" t="n">
        <f aca="false">M7720*1000/365</f>
        <v>0.0279168431151671</v>
      </c>
      <c r="O7720" s="0" t="n">
        <f aca="false">Table1[[#This Row],[Detection frequency 2021]]/100*365</f>
        <v>8.795186</v>
      </c>
      <c r="P7720" s="0" t="n">
        <f aca="false">Table1[[#This Row],[Flared days/year]]/12</f>
        <v>0.732932166666667</v>
      </c>
      <c r="Q7720" s="2" t="n">
        <f aca="false">Table1[[#This Row],['#days per month]]-P7776</f>
        <v>0.165457541666667</v>
      </c>
    </row>
    <row r="7721" customFormat="false" ht="15.75" hidden="true" customHeight="false" outlineLevel="0" collapsed="false">
      <c r="A7721" s="0" t="s">
        <v>161</v>
      </c>
      <c r="B7721" s="0" t="s">
        <v>162</v>
      </c>
      <c r="C7721" s="0" t="s">
        <v>7906</v>
      </c>
      <c r="D7721" s="0" t="n">
        <v>9613</v>
      </c>
      <c r="E7721" s="0" t="n">
        <v>40.199963</v>
      </c>
      <c r="F7721" s="0" t="n">
        <v>82.616479</v>
      </c>
      <c r="G7721" s="0" t="n">
        <v>0.000288285205959999</v>
      </c>
      <c r="H7721" s="0" t="n">
        <v>1560.25</v>
      </c>
      <c r="I7721" s="0" t="n">
        <v>1.6015</v>
      </c>
      <c r="J7721" s="0" t="n">
        <v>1.16618</v>
      </c>
      <c r="K7721" s="0" t="n">
        <v>343</v>
      </c>
      <c r="L7721" s="0" t="s">
        <v>20</v>
      </c>
      <c r="M7721" s="0" t="n">
        <f aca="false">35.3*G7721</f>
        <v>0.010176467770388</v>
      </c>
      <c r="N7721" s="0" t="n">
        <f aca="false">M7721*1000/365</f>
        <v>0.0278807336175013</v>
      </c>
      <c r="O7721" s="0" t="n">
        <f aca="false">Table1[[#This Row],[Detection frequency 2021]]/100*365</f>
        <v>4.256557</v>
      </c>
      <c r="P7721" s="0" t="n">
        <f aca="false">Table1[[#This Row],[Flared days/year]]/12</f>
        <v>0.354713083333333</v>
      </c>
      <c r="Q7721" s="2" t="n">
        <f aca="false">Table1[[#This Row],['#days per month]]-P7777</f>
        <v>-0.269677208333333</v>
      </c>
    </row>
    <row r="7722" customFormat="false" ht="15.75" hidden="true" customHeight="false" outlineLevel="0" collapsed="false">
      <c r="A7722" s="0" t="s">
        <v>645</v>
      </c>
      <c r="B7722" s="0" t="s">
        <v>646</v>
      </c>
      <c r="C7722" s="0" t="s">
        <v>7907</v>
      </c>
      <c r="D7722" s="0" t="n">
        <v>2965</v>
      </c>
      <c r="E7722" s="0" t="n">
        <v>28.554495</v>
      </c>
      <c r="F7722" s="0" t="n">
        <v>-99.053685</v>
      </c>
      <c r="G7722" s="0" t="n">
        <v>0.00028818951518</v>
      </c>
      <c r="H7722" s="0" t="n">
        <v>1848.84</v>
      </c>
      <c r="I7722" s="0" t="n">
        <v>0.872189999999999</v>
      </c>
      <c r="J7722" s="0" t="n">
        <v>1.88679</v>
      </c>
      <c r="K7722" s="0" t="n">
        <v>318</v>
      </c>
      <c r="L7722" s="0" t="s">
        <v>20</v>
      </c>
      <c r="M7722" s="0" t="n">
        <f aca="false">35.3*G7722</f>
        <v>0.010173089885854</v>
      </c>
      <c r="N7722" s="0" t="n">
        <f aca="false">M7722*1000/365</f>
        <v>0.027871479139326</v>
      </c>
      <c r="O7722" s="0" t="n">
        <f aca="false">Table1[[#This Row],[Detection frequency 2021]]/100*365</f>
        <v>6.8867835</v>
      </c>
      <c r="P7722" s="0" t="n">
        <f aca="false">Table1[[#This Row],[Flared days/year]]/12</f>
        <v>0.573898625</v>
      </c>
      <c r="Q7722" s="2" t="n">
        <f aca="false">Table1[[#This Row],['#days per month]]-P7778</f>
        <v>0.4814468625</v>
      </c>
    </row>
    <row r="7723" customFormat="false" ht="15.75" hidden="true" customHeight="false" outlineLevel="0" collapsed="false">
      <c r="A7723" s="0" t="s">
        <v>645</v>
      </c>
      <c r="B7723" s="0" t="s">
        <v>646</v>
      </c>
      <c r="C7723" s="0" t="s">
        <v>7908</v>
      </c>
      <c r="D7723" s="0" t="n">
        <v>1387</v>
      </c>
      <c r="E7723" s="0" t="n">
        <v>31.81299</v>
      </c>
      <c r="F7723" s="0" t="n">
        <v>-103.99696</v>
      </c>
      <c r="G7723" s="0" t="n">
        <v>0.00028779383674</v>
      </c>
      <c r="H7723" s="0" t="n">
        <v>1894.08</v>
      </c>
      <c r="I7723" s="0" t="n">
        <v>1.50795</v>
      </c>
      <c r="J7723" s="0" t="n">
        <v>1.19047999999999</v>
      </c>
      <c r="K7723" s="0" t="n">
        <v>336</v>
      </c>
      <c r="L7723" s="0" t="s">
        <v>20</v>
      </c>
      <c r="M7723" s="0" t="n">
        <f aca="false">35.3*G7723</f>
        <v>0.010159122436922</v>
      </c>
      <c r="N7723" s="0" t="n">
        <f aca="false">M7723*1000/365</f>
        <v>0.0278332121559507</v>
      </c>
      <c r="O7723" s="0" t="n">
        <f aca="false">Table1[[#This Row],[Detection frequency 2021]]/100*365</f>
        <v>4.34525199999996</v>
      </c>
      <c r="P7723" s="0" t="n">
        <f aca="false">Table1[[#This Row],[Flared days/year]]/12</f>
        <v>0.36210433333333</v>
      </c>
      <c r="Q7723" s="2" t="n">
        <f aca="false">Table1[[#This Row],['#days per month]]-P7779</f>
        <v>0.00320591666666359</v>
      </c>
    </row>
    <row r="7724" customFormat="false" ht="15.75" hidden="true" customHeight="false" outlineLevel="0" collapsed="false">
      <c r="A7724" s="0" t="s">
        <v>598</v>
      </c>
      <c r="B7724" s="0" t="s">
        <v>599</v>
      </c>
      <c r="C7724" s="0" t="s">
        <v>7909</v>
      </c>
      <c r="D7724" s="0" t="n">
        <v>292</v>
      </c>
      <c r="E7724" s="0" t="n">
        <v>51.2205669999999</v>
      </c>
      <c r="F7724" s="0" t="n">
        <v>-114.496363999999</v>
      </c>
      <c r="G7724" s="0" t="n">
        <v>0.00028767143473</v>
      </c>
      <c r="H7724" s="0" t="n">
        <v>1845.6</v>
      </c>
      <c r="I7724" s="0" t="n">
        <v>1.6015</v>
      </c>
      <c r="J7724" s="0" t="n">
        <v>1.18577</v>
      </c>
      <c r="K7724" s="0" t="n">
        <v>253</v>
      </c>
      <c r="L7724" s="0" t="s">
        <v>20</v>
      </c>
      <c r="M7724" s="0" t="n">
        <f aca="false">35.3*G7724</f>
        <v>0.010154801645969</v>
      </c>
      <c r="N7724" s="0" t="n">
        <f aca="false">M7724*1000/365</f>
        <v>0.0278213743725178</v>
      </c>
      <c r="O7724" s="0" t="n">
        <f aca="false">Table1[[#This Row],[Detection frequency 2021]]/100*365</f>
        <v>4.3280605</v>
      </c>
      <c r="P7724" s="0" t="n">
        <f aca="false">Table1[[#This Row],[Flared days/year]]/12</f>
        <v>0.360671708333333</v>
      </c>
      <c r="Q7724" s="2" t="n">
        <f aca="false">Table1[[#This Row],['#days per month]]-P7780</f>
        <v>0.0938588375</v>
      </c>
    </row>
    <row r="7725" customFormat="false" ht="15.75" hidden="true" customHeight="false" outlineLevel="0" collapsed="false">
      <c r="A7725" s="0" t="s">
        <v>645</v>
      </c>
      <c r="B7725" s="0" t="s">
        <v>646</v>
      </c>
      <c r="C7725" s="0" t="s">
        <v>7910</v>
      </c>
      <c r="D7725" s="0" t="n">
        <v>1283</v>
      </c>
      <c r="E7725" s="0" t="n">
        <v>31.611703</v>
      </c>
      <c r="F7725" s="0" t="n">
        <v>-104.132255</v>
      </c>
      <c r="G7725" s="0" t="n">
        <v>0.00028753729152</v>
      </c>
      <c r="H7725" s="0" t="n">
        <v>1847.35</v>
      </c>
      <c r="I7725" s="0" t="n">
        <v>1.33594</v>
      </c>
      <c r="J7725" s="0" t="n">
        <v>1.79104</v>
      </c>
      <c r="K7725" s="0" t="n">
        <v>335</v>
      </c>
      <c r="L7725" s="0" t="s">
        <v>20</v>
      </c>
      <c r="M7725" s="0" t="n">
        <f aca="false">35.3*G7725</f>
        <v>0.010150066390656</v>
      </c>
      <c r="N7725" s="0" t="n">
        <f aca="false">M7725*1000/365</f>
        <v>0.0278084010702904</v>
      </c>
      <c r="O7725" s="0" t="n">
        <f aca="false">Table1[[#This Row],[Detection frequency 2021]]/100*365</f>
        <v>6.537296</v>
      </c>
      <c r="P7725" s="0" t="n">
        <f aca="false">Table1[[#This Row],[Flared days/year]]/12</f>
        <v>0.544774666666667</v>
      </c>
      <c r="Q7725" s="2" t="n">
        <f aca="false">Table1[[#This Row],['#days per month]]-P7781</f>
        <v>-0.0946140833333333</v>
      </c>
    </row>
    <row r="7726" customFormat="false" ht="15.75" hidden="true" customHeight="false" outlineLevel="0" collapsed="false">
      <c r="A7726" s="0" t="s">
        <v>24</v>
      </c>
      <c r="B7726" s="0" t="s">
        <v>25</v>
      </c>
      <c r="C7726" s="0" t="s">
        <v>7911</v>
      </c>
      <c r="D7726" s="0" t="n">
        <v>9234</v>
      </c>
      <c r="E7726" s="0" t="n">
        <v>61.51536</v>
      </c>
      <c r="F7726" s="0" t="n">
        <v>77.375555</v>
      </c>
      <c r="G7726" s="0" t="n">
        <v>0.000287310979889999</v>
      </c>
      <c r="H7726" s="0" t="n">
        <v>1823.34</v>
      </c>
      <c r="I7726" s="0" t="n">
        <v>2.03992</v>
      </c>
      <c r="J7726" s="0" t="n">
        <v>2.12014</v>
      </c>
      <c r="K7726" s="0" t="n">
        <v>283</v>
      </c>
      <c r="L7726" s="0" t="s">
        <v>20</v>
      </c>
      <c r="M7726" s="0" t="n">
        <f aca="false">35.3*G7726</f>
        <v>0.010142077590117</v>
      </c>
      <c r="N7726" s="0" t="n">
        <f aca="false">M7726*1000/365</f>
        <v>0.0277865139455259</v>
      </c>
      <c r="O7726" s="0" t="n">
        <f aca="false">Table1[[#This Row],[Detection frequency 2021]]/100*365</f>
        <v>7.738511</v>
      </c>
      <c r="P7726" s="0" t="n">
        <f aca="false">Table1[[#This Row],[Flared days/year]]/12</f>
        <v>0.644875916666667</v>
      </c>
      <c r="Q7726" s="2" t="n">
        <f aca="false">Table1[[#This Row],['#days per month]]-P7782</f>
        <v>0.461089291666667</v>
      </c>
    </row>
    <row r="7727" customFormat="false" ht="15.75" hidden="true" customHeight="false" outlineLevel="0" collapsed="false">
      <c r="A7727" s="0" t="s">
        <v>645</v>
      </c>
      <c r="B7727" s="0" t="s">
        <v>646</v>
      </c>
      <c r="C7727" s="0" t="s">
        <v>7912</v>
      </c>
      <c r="D7727" s="0" t="n">
        <v>1743</v>
      </c>
      <c r="E7727" s="0" t="n">
        <v>32.539157</v>
      </c>
      <c r="F7727" s="0" t="n">
        <v>-103.598382</v>
      </c>
      <c r="G7727" s="0" t="n">
        <v>0.00028725462213</v>
      </c>
      <c r="H7727" s="0" t="n">
        <v>1857.28</v>
      </c>
      <c r="I7727" s="0" t="n">
        <v>1.59934</v>
      </c>
      <c r="J7727" s="0" t="n">
        <v>1.82927</v>
      </c>
      <c r="K7727" s="0" t="n">
        <v>328</v>
      </c>
      <c r="L7727" s="0" t="s">
        <v>20</v>
      </c>
      <c r="M7727" s="0" t="n">
        <f aca="false">35.3*G7727</f>
        <v>0.010140088161189</v>
      </c>
      <c r="N7727" s="0" t="n">
        <f aca="false">M7727*1000/365</f>
        <v>0.0277810634553123</v>
      </c>
      <c r="O7727" s="0" t="n">
        <f aca="false">Table1[[#This Row],[Detection frequency 2021]]/100*365</f>
        <v>6.6768355</v>
      </c>
      <c r="P7727" s="0" t="n">
        <f aca="false">Table1[[#This Row],[Flared days/year]]/12</f>
        <v>0.556402958333333</v>
      </c>
      <c r="Q7727" s="2" t="n">
        <f aca="false">Table1[[#This Row],['#days per month]]-P7783</f>
        <v>-0.254709166666666</v>
      </c>
    </row>
    <row r="7728" customFormat="false" ht="15.75" hidden="true" customHeight="false" outlineLevel="0" collapsed="false">
      <c r="A7728" s="0" t="s">
        <v>1160</v>
      </c>
      <c r="B7728" s="0" t="s">
        <v>1161</v>
      </c>
      <c r="C7728" s="0" t="s">
        <v>7913</v>
      </c>
      <c r="D7728" s="0" t="n">
        <v>9972</v>
      </c>
      <c r="E7728" s="0" t="n">
        <v>25.207464</v>
      </c>
      <c r="F7728" s="0" t="n">
        <v>68.655228</v>
      </c>
      <c r="G7728" s="0" t="n">
        <v>0.00028713750366</v>
      </c>
      <c r="H7728" s="0" t="n">
        <v>1764.33</v>
      </c>
      <c r="I7728" s="0" t="n">
        <v>1.6015</v>
      </c>
      <c r="J7728" s="0" t="n">
        <v>2.99728</v>
      </c>
      <c r="K7728" s="0" t="n">
        <v>367</v>
      </c>
      <c r="L7728" s="0" t="s">
        <v>20</v>
      </c>
      <c r="M7728" s="0" t="n">
        <f aca="false">35.3*G7728</f>
        <v>0.010135953879198</v>
      </c>
      <c r="N7728" s="0" t="n">
        <f aca="false">M7728*1000/365</f>
        <v>0.027769736655337</v>
      </c>
      <c r="O7728" s="0" t="n">
        <f aca="false">Table1[[#This Row],[Detection frequency 2021]]/100*365</f>
        <v>10.940072</v>
      </c>
      <c r="P7728" s="0" t="n">
        <f aca="false">Table1[[#This Row],[Flared days/year]]/12</f>
        <v>0.911672666666667</v>
      </c>
      <c r="Q7728" s="2" t="n">
        <f aca="false">Table1[[#This Row],['#days per month]]-P7784</f>
        <v>0.252488750000003</v>
      </c>
    </row>
    <row r="7729" customFormat="false" ht="15.75" hidden="true" customHeight="false" outlineLevel="0" collapsed="false">
      <c r="A7729" s="0" t="s">
        <v>715</v>
      </c>
      <c r="B7729" s="0" t="s">
        <v>716</v>
      </c>
      <c r="C7729" s="0" t="s">
        <v>7914</v>
      </c>
      <c r="D7729" s="0" t="n">
        <v>9886</v>
      </c>
      <c r="E7729" s="0" t="n">
        <v>39.02345</v>
      </c>
      <c r="F7729" s="0" t="n">
        <v>64.133454</v>
      </c>
      <c r="G7729" s="0" t="n">
        <v>0.00028693966444</v>
      </c>
      <c r="H7729" s="0" t="n">
        <v>1814.18</v>
      </c>
      <c r="I7729" s="0" t="n">
        <v>1.6015</v>
      </c>
      <c r="J7729" s="0" t="n">
        <v>3.38983</v>
      </c>
      <c r="K7729" s="0" t="n">
        <v>413</v>
      </c>
      <c r="L7729" s="0" t="s">
        <v>20</v>
      </c>
      <c r="M7729" s="0" t="n">
        <f aca="false">35.3*G7729</f>
        <v>0.010128970154732</v>
      </c>
      <c r="N7729" s="0" t="n">
        <f aca="false">M7729*1000/365</f>
        <v>0.0277506031636493</v>
      </c>
      <c r="O7729" s="0" t="n">
        <f aca="false">Table1[[#This Row],[Detection frequency 2021]]/100*365</f>
        <v>12.3728795</v>
      </c>
      <c r="P7729" s="0" t="n">
        <f aca="false">Table1[[#This Row],[Flared days/year]]/12</f>
        <v>1.03107329166667</v>
      </c>
      <c r="Q7729" s="2" t="n">
        <f aca="false">Table1[[#This Row],['#days per month]]-P7785</f>
        <v>0.816367516666667</v>
      </c>
    </row>
    <row r="7730" customFormat="false" ht="15.75" hidden="true" customHeight="false" outlineLevel="0" collapsed="false">
      <c r="A7730" s="0" t="s">
        <v>24</v>
      </c>
      <c r="B7730" s="0" t="s">
        <v>25</v>
      </c>
      <c r="C7730" s="0" t="s">
        <v>7915</v>
      </c>
      <c r="D7730" s="0" t="n">
        <v>6789</v>
      </c>
      <c r="E7730" s="0" t="n">
        <v>52.099522</v>
      </c>
      <c r="F7730" s="0" t="n">
        <v>51.111813</v>
      </c>
      <c r="G7730" s="0" t="n">
        <v>0.00028661707497</v>
      </c>
      <c r="H7730" s="0" t="n">
        <v>1879.33</v>
      </c>
      <c r="I7730" s="0" t="n">
        <v>1.6015</v>
      </c>
      <c r="J7730" s="0" t="n">
        <v>2.12014</v>
      </c>
      <c r="K7730" s="0" t="n">
        <v>283</v>
      </c>
      <c r="L7730" s="0" t="s">
        <v>20</v>
      </c>
      <c r="M7730" s="0" t="n">
        <f aca="false">35.3*G7730</f>
        <v>0.010117582746441</v>
      </c>
      <c r="N7730" s="0" t="n">
        <f aca="false">M7730*1000/365</f>
        <v>0.0277194047847699</v>
      </c>
      <c r="O7730" s="0" t="n">
        <f aca="false">Table1[[#This Row],[Detection frequency 2021]]/100*365</f>
        <v>7.738511</v>
      </c>
      <c r="P7730" s="0" t="n">
        <f aca="false">Table1[[#This Row],[Flared days/year]]/12</f>
        <v>0.644875916666667</v>
      </c>
      <c r="Q7730" s="2" t="n">
        <f aca="false">Table1[[#This Row],['#days per month]]-P7786</f>
        <v>0.302153083333333</v>
      </c>
    </row>
    <row r="7731" customFormat="false" ht="15.75" hidden="true" customHeight="false" outlineLevel="0" collapsed="false">
      <c r="A7731" s="0" t="s">
        <v>24</v>
      </c>
      <c r="B7731" s="0" t="s">
        <v>25</v>
      </c>
      <c r="C7731" s="0" t="s">
        <v>7916</v>
      </c>
      <c r="D7731" s="0" t="n">
        <v>6425</v>
      </c>
      <c r="E7731" s="0" t="n">
        <v>68.044907</v>
      </c>
      <c r="F7731" s="0" t="n">
        <v>55.558043</v>
      </c>
      <c r="G7731" s="0" t="n">
        <v>0.00028542094022</v>
      </c>
      <c r="H7731" s="0" t="n">
        <v>1431</v>
      </c>
      <c r="I7731" s="0" t="n">
        <v>1.6015</v>
      </c>
      <c r="J7731" s="0" t="n">
        <v>1.94444</v>
      </c>
      <c r="K7731" s="0" t="n">
        <v>360</v>
      </c>
      <c r="L7731" s="0" t="s">
        <v>20</v>
      </c>
      <c r="M7731" s="0" t="n">
        <f aca="false">35.3*G7731</f>
        <v>0.010075359189766</v>
      </c>
      <c r="N7731" s="0" t="n">
        <f aca="false">M7731*1000/365</f>
        <v>0.0276037238075781</v>
      </c>
      <c r="O7731" s="0" t="n">
        <f aca="false">Table1[[#This Row],[Detection frequency 2021]]/100*365</f>
        <v>7.097206</v>
      </c>
      <c r="P7731" s="0" t="n">
        <f aca="false">Table1[[#This Row],[Flared days/year]]/12</f>
        <v>0.591433833333333</v>
      </c>
      <c r="Q7731" s="2" t="n">
        <f aca="false">Table1[[#This Row],['#days per month]]-P7787</f>
        <v>0.2661215</v>
      </c>
    </row>
    <row r="7732" customFormat="false" ht="15.75" hidden="true" customHeight="false" outlineLevel="0" collapsed="false">
      <c r="A7732" s="0" t="s">
        <v>468</v>
      </c>
      <c r="B7732" s="0" t="s">
        <v>469</v>
      </c>
      <c r="C7732" s="0" t="s">
        <v>7917</v>
      </c>
      <c r="D7732" s="0" t="n">
        <v>7611</v>
      </c>
      <c r="E7732" s="0" t="n">
        <v>29.883253</v>
      </c>
      <c r="F7732" s="0" t="n">
        <v>47.841202</v>
      </c>
      <c r="G7732" s="0" t="n">
        <v>0.000336018467499999</v>
      </c>
      <c r="H7732" s="0" t="n">
        <v>1717.35</v>
      </c>
      <c r="I7732" s="0" t="n">
        <v>1.6015</v>
      </c>
      <c r="J7732" s="0" t="n">
        <v>0.987653999999999</v>
      </c>
      <c r="K7732" s="0" t="n">
        <v>405</v>
      </c>
      <c r="L7732" s="0" t="s">
        <v>20</v>
      </c>
      <c r="M7732" s="0" t="n">
        <f aca="false">35.3*G7732</f>
        <v>0.01186145190275</v>
      </c>
      <c r="N7732" s="0" t="n">
        <f aca="false">M7732*1000/365</f>
        <v>0.0324971285006848</v>
      </c>
      <c r="O7732" s="0" t="n">
        <f aca="false">Table1[[#This Row],[Detection frequency 2021]]/100*365</f>
        <v>3.6049371</v>
      </c>
      <c r="P7732" s="0" t="n">
        <f aca="false">Table1[[#This Row],[Flared days/year]]/12</f>
        <v>0.300411425</v>
      </c>
      <c r="Q7732" s="2" t="n">
        <f aca="false">Table1[[#This Row],['#days per month]]-P7788</f>
        <v>0.0570780916666664</v>
      </c>
    </row>
    <row r="7733" customFormat="false" ht="15.75" hidden="true" customHeight="false" outlineLevel="0" collapsed="false">
      <c r="A7733" s="0" t="s">
        <v>645</v>
      </c>
      <c r="B7733" s="0" t="s">
        <v>646</v>
      </c>
      <c r="C7733" s="0" t="s">
        <v>7918</v>
      </c>
      <c r="D7733" s="0" t="n">
        <v>3423</v>
      </c>
      <c r="E7733" s="0" t="n">
        <v>30.5011969999999</v>
      </c>
      <c r="F7733" s="0" t="n">
        <v>-96.7364219999999</v>
      </c>
      <c r="G7733" s="0" t="n">
        <v>0.00028534227418</v>
      </c>
      <c r="H7733" s="0" t="n">
        <v>1887.94</v>
      </c>
      <c r="I7733" s="0" t="n">
        <v>1.6015</v>
      </c>
      <c r="J7733" s="0" t="n">
        <v>2.74913999999999</v>
      </c>
      <c r="K7733" s="0" t="n">
        <v>291</v>
      </c>
      <c r="L7733" s="0" t="s">
        <v>20</v>
      </c>
      <c r="M7733" s="0" t="n">
        <f aca="false">35.3*G7733</f>
        <v>0.010072582278554</v>
      </c>
      <c r="N7733" s="0" t="n">
        <f aca="false">M7733*1000/365</f>
        <v>0.0275961158316548</v>
      </c>
      <c r="O7733" s="0" t="n">
        <f aca="false">Table1[[#This Row],[Detection frequency 2021]]/100*365</f>
        <v>10.034361</v>
      </c>
      <c r="P7733" s="0" t="n">
        <f aca="false">Table1[[#This Row],[Flared days/year]]/12</f>
        <v>0.836196749999997</v>
      </c>
      <c r="Q7733" s="2" t="n">
        <f aca="false">Table1[[#This Row],['#days per month]]-P7789</f>
        <v>0.369684166666667</v>
      </c>
    </row>
    <row r="7734" customFormat="false" ht="15.75" hidden="true" customHeight="false" outlineLevel="0" collapsed="false">
      <c r="A7734" s="0" t="s">
        <v>645</v>
      </c>
      <c r="B7734" s="0" t="s">
        <v>646</v>
      </c>
      <c r="C7734" s="0" t="s">
        <v>7919</v>
      </c>
      <c r="D7734" s="0" t="n">
        <v>3394</v>
      </c>
      <c r="E7734" s="0" t="n">
        <v>29.430118</v>
      </c>
      <c r="F7734" s="0" t="n">
        <v>-97.153414</v>
      </c>
      <c r="G7734" s="0" t="n">
        <v>0.00028513944495</v>
      </c>
      <c r="H7734" s="0" t="n">
        <v>1894.33</v>
      </c>
      <c r="I7734" s="0" t="n">
        <v>1.6015</v>
      </c>
      <c r="J7734" s="0" t="n">
        <v>2.3569</v>
      </c>
      <c r="K7734" s="0" t="n">
        <v>297</v>
      </c>
      <c r="L7734" s="0" t="s">
        <v>20</v>
      </c>
      <c r="M7734" s="0" t="n">
        <f aca="false">35.3*G7734</f>
        <v>0.010065422406735</v>
      </c>
      <c r="N7734" s="0" t="n">
        <f aca="false">M7734*1000/365</f>
        <v>0.0275764997444795</v>
      </c>
      <c r="O7734" s="0" t="n">
        <f aca="false">Table1[[#This Row],[Detection frequency 2021]]/100*365</f>
        <v>8.602685</v>
      </c>
      <c r="P7734" s="0" t="n">
        <f aca="false">Table1[[#This Row],[Flared days/year]]/12</f>
        <v>0.716890416666667</v>
      </c>
      <c r="Q7734" s="2" t="n">
        <f aca="false">Table1[[#This Row],['#days per month]]-P7790</f>
        <v>0.564807083333333</v>
      </c>
    </row>
    <row r="7735" customFormat="false" ht="15.75" hidden="true" customHeight="false" outlineLevel="0" collapsed="false">
      <c r="A7735" s="0" t="s">
        <v>645</v>
      </c>
      <c r="B7735" s="0" t="s">
        <v>646</v>
      </c>
      <c r="C7735" s="0" t="s">
        <v>7920</v>
      </c>
      <c r="D7735" s="0" t="n">
        <v>3269</v>
      </c>
      <c r="E7735" s="0" t="n">
        <v>29.128648</v>
      </c>
      <c r="F7735" s="0" t="n">
        <v>-97.661374</v>
      </c>
      <c r="G7735" s="0" t="n">
        <v>0.00028512887787</v>
      </c>
      <c r="H7735" s="0" t="n">
        <v>1876.65</v>
      </c>
      <c r="I7735" s="0" t="n">
        <v>1.6015</v>
      </c>
      <c r="J7735" s="0" t="n">
        <v>1.5873</v>
      </c>
      <c r="K7735" s="0" t="n">
        <v>315</v>
      </c>
      <c r="L7735" s="0" t="s">
        <v>20</v>
      </c>
      <c r="M7735" s="0" t="n">
        <f aca="false">35.3*G7735</f>
        <v>0.010065049388811</v>
      </c>
      <c r="N7735" s="0" t="n">
        <f aca="false">M7735*1000/365</f>
        <v>0.0275754777775644</v>
      </c>
      <c r="O7735" s="0" t="n">
        <f aca="false">Table1[[#This Row],[Detection frequency 2021]]/100*365</f>
        <v>5.793645</v>
      </c>
      <c r="P7735" s="0" t="n">
        <f aca="false">Table1[[#This Row],[Flared days/year]]/12</f>
        <v>0.48280375</v>
      </c>
      <c r="Q7735" s="2" t="n">
        <f aca="false">Table1[[#This Row],['#days per month]]-P7791</f>
        <v>-0.167820916666667</v>
      </c>
    </row>
    <row r="7736" customFormat="false" ht="15.75" hidden="true" customHeight="false" outlineLevel="0" collapsed="false">
      <c r="A7736" s="0" t="s">
        <v>24</v>
      </c>
      <c r="B7736" s="0" t="s">
        <v>25</v>
      </c>
      <c r="C7736" s="0" t="s">
        <v>7921</v>
      </c>
      <c r="D7736" s="0" t="n">
        <v>6523</v>
      </c>
      <c r="E7736" s="0" t="n">
        <v>68.871146</v>
      </c>
      <c r="F7736" s="0" t="n">
        <v>59.025467</v>
      </c>
      <c r="G7736" s="0" t="n">
        <v>0.0002840900752</v>
      </c>
      <c r="H7736" s="0" t="n">
        <v>1783.4</v>
      </c>
      <c r="I7736" s="0" t="n">
        <v>1.6015</v>
      </c>
      <c r="J7736" s="0" t="n">
        <v>2.08333</v>
      </c>
      <c r="K7736" s="0" t="n">
        <v>384</v>
      </c>
      <c r="L7736" s="0" t="s">
        <v>20</v>
      </c>
      <c r="M7736" s="0" t="n">
        <f aca="false">35.3*G7736</f>
        <v>0.01002837965456</v>
      </c>
      <c r="N7736" s="0" t="n">
        <f aca="false">M7736*1000/365</f>
        <v>0.0274750127522192</v>
      </c>
      <c r="O7736" s="0" t="n">
        <f aca="false">Table1[[#This Row],[Detection frequency 2021]]/100*365</f>
        <v>7.6041545</v>
      </c>
      <c r="P7736" s="0" t="n">
        <f aca="false">Table1[[#This Row],[Flared days/year]]/12</f>
        <v>0.633679541666667</v>
      </c>
      <c r="Q7736" s="2" t="n">
        <f aca="false">Table1[[#This Row],['#days per month]]-P7792</f>
        <v>-0.282485666666666</v>
      </c>
    </row>
    <row r="7737" customFormat="false" ht="15.75" hidden="true" customHeight="false" outlineLevel="0" collapsed="false">
      <c r="A7737" s="0" t="s">
        <v>24</v>
      </c>
      <c r="B7737" s="0" t="s">
        <v>25</v>
      </c>
      <c r="C7737" s="0" t="s">
        <v>7922</v>
      </c>
      <c r="D7737" s="0" t="n">
        <v>9413</v>
      </c>
      <c r="E7737" s="0" t="n">
        <v>67.159127</v>
      </c>
      <c r="F7737" s="0" t="n">
        <v>80.337705</v>
      </c>
      <c r="G7737" s="0" t="n">
        <v>0.000709696833999999</v>
      </c>
      <c r="H7737" s="0" t="n">
        <v>1550.07</v>
      </c>
      <c r="I7737" s="0" t="n">
        <v>1.6015</v>
      </c>
      <c r="J7737" s="0" t="n">
        <v>0.515464</v>
      </c>
      <c r="K7737" s="0" t="n">
        <v>388</v>
      </c>
      <c r="L7737" s="0" t="s">
        <v>218</v>
      </c>
      <c r="M7737" s="0" t="n">
        <f aca="false">35.3*G7737</f>
        <v>0.0250522982402</v>
      </c>
      <c r="N7737" s="0" t="n">
        <f aca="false">M7737*1000/365</f>
        <v>0.0686364335347944</v>
      </c>
      <c r="O7737" s="0" t="n">
        <f aca="false">Table1[[#This Row],[Detection frequency 2021]]/100*365</f>
        <v>1.8814436</v>
      </c>
      <c r="P7737" s="0" t="n">
        <f aca="false">Table1[[#This Row],[Flared days/year]]/12</f>
        <v>0.156786966666667</v>
      </c>
      <c r="Q7737" s="2" t="n">
        <f aca="false">Table1[[#This Row],['#days per month]]-P7793</f>
        <v>-0.197926116666667</v>
      </c>
    </row>
    <row r="7738" customFormat="false" ht="15.75" hidden="true" customHeight="false" outlineLevel="0" collapsed="false">
      <c r="A7738" s="0" t="s">
        <v>100</v>
      </c>
      <c r="B7738" s="0" t="s">
        <v>101</v>
      </c>
      <c r="C7738" s="0" t="s">
        <v>7923</v>
      </c>
      <c r="D7738" s="0" t="n">
        <v>9864</v>
      </c>
      <c r="E7738" s="0" t="n">
        <v>36.473174</v>
      </c>
      <c r="F7738" s="0" t="n">
        <v>61.458506</v>
      </c>
      <c r="G7738" s="0" t="n">
        <v>0.00028395446434</v>
      </c>
      <c r="H7738" s="0" t="n">
        <v>1746.62</v>
      </c>
      <c r="I7738" s="0" t="n">
        <v>1.6015</v>
      </c>
      <c r="J7738" s="0" t="n">
        <v>2.40385</v>
      </c>
      <c r="K7738" s="0" t="n">
        <v>416</v>
      </c>
      <c r="L7738" s="0" t="s">
        <v>20</v>
      </c>
      <c r="M7738" s="0" t="n">
        <f aca="false">35.3*G7738</f>
        <v>0.010023592591202</v>
      </c>
      <c r="N7738" s="0" t="n">
        <f aca="false">M7738*1000/365</f>
        <v>0.0274618975101425</v>
      </c>
      <c r="O7738" s="0" t="n">
        <f aca="false">Table1[[#This Row],[Detection frequency 2021]]/100*365</f>
        <v>8.7740525</v>
      </c>
      <c r="P7738" s="0" t="n">
        <f aca="false">Table1[[#This Row],[Flared days/year]]/12</f>
        <v>0.731171041666667</v>
      </c>
      <c r="Q7738" s="2" t="n">
        <f aca="false">Table1[[#This Row],['#days per month]]-P7794</f>
        <v>0.574384075</v>
      </c>
    </row>
    <row r="7739" customFormat="false" ht="15.75" hidden="true" customHeight="false" outlineLevel="0" collapsed="false">
      <c r="A7739" s="0" t="s">
        <v>645</v>
      </c>
      <c r="B7739" s="0" t="s">
        <v>646</v>
      </c>
      <c r="C7739" s="0" t="s">
        <v>7924</v>
      </c>
      <c r="D7739" s="0" t="n">
        <v>2329</v>
      </c>
      <c r="E7739" s="0" t="n">
        <v>32.365553</v>
      </c>
      <c r="F7739" s="0" t="n">
        <v>-102.129922</v>
      </c>
      <c r="G7739" s="0" t="n">
        <v>0.00028340820501</v>
      </c>
      <c r="H7739" s="0" t="n">
        <v>1926.52</v>
      </c>
      <c r="I7739" s="0" t="n">
        <v>1.6015</v>
      </c>
      <c r="J7739" s="0" t="n">
        <v>0.573066</v>
      </c>
      <c r="K7739" s="0" t="n">
        <v>349</v>
      </c>
      <c r="L7739" s="0" t="s">
        <v>20</v>
      </c>
      <c r="M7739" s="0" t="n">
        <f aca="false">35.3*G7739</f>
        <v>0.010004309636853</v>
      </c>
      <c r="N7739" s="0" t="n">
        <f aca="false">M7739*1000/365</f>
        <v>0.0274090674982274</v>
      </c>
      <c r="O7739" s="0" t="n">
        <f aca="false">Table1[[#This Row],[Detection frequency 2021]]/100*365</f>
        <v>2.0916909</v>
      </c>
      <c r="P7739" s="0" t="n">
        <f aca="false">Table1[[#This Row],[Flared days/year]]/12</f>
        <v>0.174307575</v>
      </c>
      <c r="Q7739" s="2" t="n">
        <f aca="false">Table1[[#This Row],['#days per month]]-P7795</f>
        <v>-0.702252091666667</v>
      </c>
    </row>
    <row r="7740" customFormat="false" ht="15.75" hidden="true" customHeight="false" outlineLevel="0" collapsed="false">
      <c r="A7740" s="0" t="s">
        <v>645</v>
      </c>
      <c r="B7740" s="0" t="s">
        <v>646</v>
      </c>
      <c r="C7740" s="0" t="s">
        <v>7925</v>
      </c>
      <c r="D7740" s="0" t="n">
        <v>3142</v>
      </c>
      <c r="E7740" s="0" t="n">
        <v>28.859569</v>
      </c>
      <c r="F7740" s="0" t="n">
        <v>-98.061538</v>
      </c>
      <c r="G7740" s="0" t="n">
        <v>0.00028330605657</v>
      </c>
      <c r="H7740" s="0" t="n">
        <v>1966.82</v>
      </c>
      <c r="I7740" s="0" t="n">
        <v>1.6015</v>
      </c>
      <c r="J7740" s="0" t="n">
        <v>1.26984</v>
      </c>
      <c r="K7740" s="0" t="n">
        <v>315</v>
      </c>
      <c r="L7740" s="0" t="s">
        <v>20</v>
      </c>
      <c r="M7740" s="0" t="n">
        <f aca="false">35.3*G7740</f>
        <v>0.010000703796921</v>
      </c>
      <c r="N7740" s="0" t="n">
        <f aca="false">M7740*1000/365</f>
        <v>0.0273991884847151</v>
      </c>
      <c r="O7740" s="0" t="n">
        <f aca="false">Table1[[#This Row],[Detection frequency 2021]]/100*365</f>
        <v>4.634916</v>
      </c>
      <c r="P7740" s="0" t="n">
        <f aca="false">Table1[[#This Row],[Flared days/year]]/12</f>
        <v>0.386243</v>
      </c>
      <c r="Q7740" s="2" t="n">
        <f aca="false">Table1[[#This Row],['#days per month]]-P7796</f>
        <v>0.1382811625</v>
      </c>
    </row>
    <row r="7741" customFormat="false" ht="15.75" hidden="true" customHeight="false" outlineLevel="0" collapsed="false">
      <c r="A7741" s="0" t="s">
        <v>645</v>
      </c>
      <c r="B7741" s="0" t="s">
        <v>646</v>
      </c>
      <c r="C7741" s="0" t="s">
        <v>7926</v>
      </c>
      <c r="D7741" s="0" t="n">
        <v>2061</v>
      </c>
      <c r="E7741" s="0" t="n">
        <v>31.512489</v>
      </c>
      <c r="F7741" s="0" t="n">
        <v>-103.162307</v>
      </c>
      <c r="G7741" s="0" t="n">
        <v>0.00028326320119</v>
      </c>
      <c r="H7741" s="0" t="n">
        <v>1969.12</v>
      </c>
      <c r="I7741" s="0" t="n">
        <v>2.00274</v>
      </c>
      <c r="J7741" s="0" t="n">
        <v>1.5015</v>
      </c>
      <c r="K7741" s="0" t="n">
        <v>333</v>
      </c>
      <c r="L7741" s="0" t="s">
        <v>20</v>
      </c>
      <c r="M7741" s="0" t="n">
        <f aca="false">35.3*G7741</f>
        <v>0.009999191002007</v>
      </c>
      <c r="N7741" s="0" t="n">
        <f aca="false">M7741*1000/365</f>
        <v>0.0273950438411151</v>
      </c>
      <c r="O7741" s="0" t="n">
        <f aca="false">Table1[[#This Row],[Detection frequency 2021]]/100*365</f>
        <v>5.480475</v>
      </c>
      <c r="P7741" s="0" t="n">
        <f aca="false">Table1[[#This Row],[Flared days/year]]/12</f>
        <v>0.45670625</v>
      </c>
      <c r="Q7741" s="2" t="n">
        <f aca="false">Table1[[#This Row],['#days per month]]-P7797</f>
        <v>0.247417379166667</v>
      </c>
    </row>
    <row r="7742" customFormat="false" ht="15.75" hidden="true" customHeight="false" outlineLevel="0" collapsed="false">
      <c r="A7742" s="0" t="s">
        <v>645</v>
      </c>
      <c r="B7742" s="0" t="s">
        <v>646</v>
      </c>
      <c r="C7742" s="0" t="s">
        <v>7927</v>
      </c>
      <c r="D7742" s="0" t="n">
        <v>484</v>
      </c>
      <c r="E7742" s="0" t="n">
        <v>47.963542</v>
      </c>
      <c r="F7742" s="0" t="n">
        <v>-103.860038</v>
      </c>
      <c r="G7742" s="0" t="n">
        <v>0.00028318130632</v>
      </c>
      <c r="H7742" s="0" t="n">
        <v>1980.58</v>
      </c>
      <c r="I7742" s="0" t="n">
        <v>1.99439</v>
      </c>
      <c r="J7742" s="0" t="n">
        <v>2.7027</v>
      </c>
      <c r="K7742" s="0" t="n">
        <v>333</v>
      </c>
      <c r="L7742" s="0" t="s">
        <v>20</v>
      </c>
      <c r="M7742" s="0" t="n">
        <f aca="false">35.3*G7742</f>
        <v>0.009996300113096</v>
      </c>
      <c r="N7742" s="0" t="n">
        <f aca="false">M7742*1000/365</f>
        <v>0.0273871235975233</v>
      </c>
      <c r="O7742" s="0" t="n">
        <f aca="false">Table1[[#This Row],[Detection frequency 2021]]/100*365</f>
        <v>9.864855</v>
      </c>
      <c r="P7742" s="0" t="n">
        <f aca="false">Table1[[#This Row],[Flared days/year]]/12</f>
        <v>0.82207125</v>
      </c>
      <c r="Q7742" s="2" t="n">
        <f aca="false">Table1[[#This Row],['#days per month]]-P7798</f>
        <v>0.549683308333334</v>
      </c>
    </row>
    <row r="7743" customFormat="false" ht="15.75" hidden="true" customHeight="false" outlineLevel="0" collapsed="false">
      <c r="A7743" s="0" t="s">
        <v>645</v>
      </c>
      <c r="B7743" s="0" t="s">
        <v>646</v>
      </c>
      <c r="C7743" s="0" t="s">
        <v>7928</v>
      </c>
      <c r="D7743" s="0" t="n">
        <v>1543</v>
      </c>
      <c r="E7743" s="0" t="n">
        <v>31.541539</v>
      </c>
      <c r="F7743" s="0" t="n">
        <v>-103.808367</v>
      </c>
      <c r="G7743" s="0" t="n">
        <v>0.00028262624109</v>
      </c>
      <c r="H7743" s="0" t="n">
        <v>1890.71</v>
      </c>
      <c r="I7743" s="0" t="n">
        <v>1.6015</v>
      </c>
      <c r="J7743" s="0" t="n">
        <v>1.2012</v>
      </c>
      <c r="K7743" s="0" t="n">
        <v>333</v>
      </c>
      <c r="L7743" s="0" t="s">
        <v>20</v>
      </c>
      <c r="M7743" s="0" t="n">
        <f aca="false">35.3*G7743</f>
        <v>0.009976706310477</v>
      </c>
      <c r="N7743" s="0" t="n">
        <f aca="false">M7743*1000/365</f>
        <v>0.0273334419465123</v>
      </c>
      <c r="O7743" s="0" t="n">
        <f aca="false">Table1[[#This Row],[Detection frequency 2021]]/100*365</f>
        <v>4.38438</v>
      </c>
      <c r="P7743" s="0" t="n">
        <f aca="false">Table1[[#This Row],[Flared days/year]]/12</f>
        <v>0.365365</v>
      </c>
      <c r="Q7743" s="2" t="n">
        <f aca="false">Table1[[#This Row],['#days per month]]-P7799</f>
        <v>-0.090885</v>
      </c>
    </row>
    <row r="7744" customFormat="false" ht="15.75" hidden="true" customHeight="false" outlineLevel="0" collapsed="false">
      <c r="A7744" s="0" t="s">
        <v>468</v>
      </c>
      <c r="B7744" s="0" t="s">
        <v>469</v>
      </c>
      <c r="C7744" s="0" t="s">
        <v>7929</v>
      </c>
      <c r="D7744" s="0" t="n">
        <v>7591</v>
      </c>
      <c r="E7744" s="0" t="n">
        <v>28.905538</v>
      </c>
      <c r="F7744" s="0" t="n">
        <v>47.7367159999999</v>
      </c>
      <c r="G7744" s="0" t="n">
        <v>0.000170977996169999</v>
      </c>
      <c r="H7744" s="0" t="n">
        <v>1618.67</v>
      </c>
      <c r="I7744" s="0" t="n">
        <v>1.6015</v>
      </c>
      <c r="J7744" s="0" t="n">
        <v>0.982801</v>
      </c>
      <c r="K7744" s="0" t="n">
        <v>407</v>
      </c>
      <c r="L7744" s="0" t="s">
        <v>20</v>
      </c>
      <c r="M7744" s="0" t="n">
        <f aca="false">35.3*G7744</f>
        <v>0.00603552326480096</v>
      </c>
      <c r="N7744" s="0" t="n">
        <f aca="false">M7744*1000/365</f>
        <v>0.0165356801775369</v>
      </c>
      <c r="O7744" s="0" t="n">
        <f aca="false">Table1[[#This Row],[Detection frequency 2021]]/100*365</f>
        <v>3.58722365</v>
      </c>
      <c r="P7744" s="0" t="n">
        <f aca="false">Table1[[#This Row],[Flared days/year]]/12</f>
        <v>0.298935304166667</v>
      </c>
      <c r="Q7744" s="2" t="n">
        <f aca="false">Table1[[#This Row],['#days per month]]-P7800</f>
        <v>-0.0527026541666667</v>
      </c>
    </row>
    <row r="7745" customFormat="false" ht="15.75" hidden="true" customHeight="false" outlineLevel="0" collapsed="false">
      <c r="A7745" s="0" t="s">
        <v>645</v>
      </c>
      <c r="B7745" s="0" t="s">
        <v>646</v>
      </c>
      <c r="C7745" s="0" t="s">
        <v>7930</v>
      </c>
      <c r="D7745" s="0" t="n">
        <v>2213</v>
      </c>
      <c r="E7745" s="0" t="n">
        <v>31.8490969999999</v>
      </c>
      <c r="F7745" s="0" t="n">
        <v>-102.642882</v>
      </c>
      <c r="G7745" s="0" t="n">
        <v>0.00028242018303</v>
      </c>
      <c r="H7745" s="0" t="n">
        <v>1951.75</v>
      </c>
      <c r="I7745" s="0" t="n">
        <v>1.6015</v>
      </c>
      <c r="J7745" s="0" t="n">
        <v>1.79104</v>
      </c>
      <c r="K7745" s="0" t="n">
        <v>335</v>
      </c>
      <c r="L7745" s="0" t="s">
        <v>20</v>
      </c>
      <c r="M7745" s="0" t="n">
        <f aca="false">35.3*G7745</f>
        <v>0.009969432460959</v>
      </c>
      <c r="N7745" s="0" t="n">
        <f aca="false">M7745*1000/365</f>
        <v>0.0273135135916685</v>
      </c>
      <c r="O7745" s="0" t="n">
        <f aca="false">Table1[[#This Row],[Detection frequency 2021]]/100*365</f>
        <v>6.537296</v>
      </c>
      <c r="P7745" s="0" t="n">
        <f aca="false">Table1[[#This Row],[Flared days/year]]/12</f>
        <v>0.544774666666667</v>
      </c>
      <c r="Q7745" s="2" t="n">
        <f aca="false">Table1[[#This Row],['#days per month]]-P7801</f>
        <v>-0.1881575</v>
      </c>
    </row>
    <row r="7746" customFormat="false" ht="15.75" hidden="true" customHeight="false" outlineLevel="0" collapsed="false">
      <c r="A7746" s="0" t="s">
        <v>24</v>
      </c>
      <c r="B7746" s="0" t="s">
        <v>25</v>
      </c>
      <c r="C7746" s="0" t="s">
        <v>7931</v>
      </c>
      <c r="D7746" s="0" t="n">
        <v>7024</v>
      </c>
      <c r="E7746" s="0" t="n">
        <v>51.6092359999999</v>
      </c>
      <c r="F7746" s="0" t="n">
        <v>55.384471</v>
      </c>
      <c r="G7746" s="0" t="n">
        <v>0.000282244652089999</v>
      </c>
      <c r="H7746" s="0" t="n">
        <v>1763.06</v>
      </c>
      <c r="I7746" s="0" t="n">
        <v>1.6015</v>
      </c>
      <c r="J7746" s="0" t="n">
        <v>2.41379</v>
      </c>
      <c r="K7746" s="0" t="n">
        <v>290</v>
      </c>
      <c r="L7746" s="0" t="s">
        <v>20</v>
      </c>
      <c r="M7746" s="0" t="n">
        <f aca="false">35.3*G7746</f>
        <v>0.00996323621877697</v>
      </c>
      <c r="N7746" s="0" t="n">
        <f aca="false">M7746*1000/365</f>
        <v>0.0272965375856903</v>
      </c>
      <c r="O7746" s="0" t="n">
        <f aca="false">Table1[[#This Row],[Detection frequency 2021]]/100*365</f>
        <v>8.8103335</v>
      </c>
      <c r="P7746" s="0" t="n">
        <f aca="false">Table1[[#This Row],[Flared days/year]]/12</f>
        <v>0.734194458333333</v>
      </c>
      <c r="Q7746" s="2" t="n">
        <f aca="false">Table1[[#This Row],['#days per month]]-P7802</f>
        <v>0.17437875</v>
      </c>
    </row>
    <row r="7747" customFormat="false" ht="15.75" hidden="true" customHeight="false" outlineLevel="0" collapsed="false">
      <c r="A7747" s="0" t="s">
        <v>221</v>
      </c>
      <c r="B7747" s="0" t="s">
        <v>222</v>
      </c>
      <c r="C7747" s="0" t="s">
        <v>7932</v>
      </c>
      <c r="D7747" s="0" t="n">
        <v>10720</v>
      </c>
      <c r="E7747" s="0" t="n">
        <v>23.502043</v>
      </c>
      <c r="F7747" s="0" t="n">
        <v>91.276006</v>
      </c>
      <c r="G7747" s="0" t="n">
        <v>0.00028204358404</v>
      </c>
      <c r="H7747" s="0" t="n">
        <v>1711.25</v>
      </c>
      <c r="I7747" s="0" t="n">
        <v>1.6015</v>
      </c>
      <c r="J7747" s="0" t="n">
        <v>0.843882</v>
      </c>
      <c r="K7747" s="0" t="n">
        <v>237</v>
      </c>
      <c r="L7747" s="0" t="s">
        <v>20</v>
      </c>
      <c r="M7747" s="0" t="n">
        <f aca="false">35.3*G7747</f>
        <v>0.009956138516612</v>
      </c>
      <c r="N7747" s="0" t="n">
        <f aca="false">M7747*1000/365</f>
        <v>0.0272770918263342</v>
      </c>
      <c r="O7747" s="0" t="n">
        <f aca="false">Table1[[#This Row],[Detection frequency 2021]]/100*365</f>
        <v>3.0801693</v>
      </c>
      <c r="P7747" s="0" t="n">
        <f aca="false">Table1[[#This Row],[Flared days/year]]/12</f>
        <v>0.256680775</v>
      </c>
      <c r="Q7747" s="2" t="n">
        <f aca="false">Table1[[#This Row],['#days per month]]-P7803</f>
        <v>0.0239002000000003</v>
      </c>
    </row>
    <row r="7748" customFormat="false" ht="15.75" hidden="true" customHeight="false" outlineLevel="0" collapsed="false">
      <c r="A7748" s="0" t="s">
        <v>645</v>
      </c>
      <c r="B7748" s="0" t="s">
        <v>646</v>
      </c>
      <c r="C7748" s="0" t="s">
        <v>7933</v>
      </c>
      <c r="D7748" s="0" t="n">
        <v>2773</v>
      </c>
      <c r="E7748" s="0" t="n">
        <v>32.679075</v>
      </c>
      <c r="F7748" s="0" t="n">
        <v>-101.091716</v>
      </c>
      <c r="G7748" s="0" t="n">
        <v>0.00028151464298</v>
      </c>
      <c r="H7748" s="0" t="n">
        <v>1989.2</v>
      </c>
      <c r="I7748" s="0" t="n">
        <v>1.6015</v>
      </c>
      <c r="J7748" s="0" t="n">
        <v>1.72414</v>
      </c>
      <c r="K7748" s="0" t="n">
        <v>348</v>
      </c>
      <c r="L7748" s="0" t="s">
        <v>20</v>
      </c>
      <c r="M7748" s="0" t="n">
        <f aca="false">35.3*G7748</f>
        <v>0.009937466897194</v>
      </c>
      <c r="N7748" s="0" t="n">
        <f aca="false">M7748*1000/365</f>
        <v>0.0272259367046411</v>
      </c>
      <c r="O7748" s="0" t="n">
        <f aca="false">Table1[[#This Row],[Detection frequency 2021]]/100*365</f>
        <v>6.293111</v>
      </c>
      <c r="P7748" s="0" t="n">
        <f aca="false">Table1[[#This Row],[Flared days/year]]/12</f>
        <v>0.524425916666667</v>
      </c>
      <c r="Q7748" s="2" t="n">
        <f aca="false">Table1[[#This Row],['#days per month]]-P7804</f>
        <v>-0.252996708333333</v>
      </c>
    </row>
    <row r="7749" customFormat="false" ht="15.75" hidden="true" customHeight="false" outlineLevel="0" collapsed="false">
      <c r="A7749" s="0" t="s">
        <v>24</v>
      </c>
      <c r="B7749" s="0" t="s">
        <v>25</v>
      </c>
      <c r="C7749" s="0" t="s">
        <v>7934</v>
      </c>
      <c r="D7749" s="0" t="n">
        <v>9029</v>
      </c>
      <c r="E7749" s="0" t="n">
        <v>67.916134</v>
      </c>
      <c r="F7749" s="0" t="n">
        <v>75.738031</v>
      </c>
      <c r="G7749" s="0" t="n">
        <v>0.000281502901779999</v>
      </c>
      <c r="H7749" s="0" t="n">
        <v>1389.4</v>
      </c>
      <c r="I7749" s="0" t="n">
        <v>1.6015</v>
      </c>
      <c r="J7749" s="0" t="n">
        <v>0.907029</v>
      </c>
      <c r="K7749" s="0" t="n">
        <v>441</v>
      </c>
      <c r="L7749" s="0" t="s">
        <v>218</v>
      </c>
      <c r="M7749" s="0" t="n">
        <f aca="false">35.3*G7749</f>
        <v>0.00993705243283397</v>
      </c>
      <c r="N7749" s="0" t="n">
        <f aca="false">M7749*1000/365</f>
        <v>0.0272248011858465</v>
      </c>
      <c r="O7749" s="0" t="n">
        <f aca="false">Table1[[#This Row],[Detection frequency 2021]]/100*365</f>
        <v>3.31065585</v>
      </c>
      <c r="P7749" s="0" t="n">
        <f aca="false">Table1[[#This Row],[Flared days/year]]/12</f>
        <v>0.2758879875</v>
      </c>
      <c r="Q7749" s="2" t="n">
        <f aca="false">Table1[[#This Row],['#days per month]]-P7805</f>
        <v>-0.216290179166667</v>
      </c>
    </row>
    <row r="7750" customFormat="false" ht="15.75" hidden="false" customHeight="false" outlineLevel="0" collapsed="false">
      <c r="A7750" s="0" t="s">
        <v>240</v>
      </c>
      <c r="B7750" s="0" t="s">
        <v>241</v>
      </c>
      <c r="C7750" s="0" t="s">
        <v>7935</v>
      </c>
      <c r="D7750" s="0" t="n">
        <v>7254</v>
      </c>
      <c r="E7750" s="0" t="n">
        <v>23.9992619999999</v>
      </c>
      <c r="F7750" s="0" t="n">
        <v>38.233159</v>
      </c>
      <c r="G7750" s="0" t="n">
        <v>0.000233827172119999</v>
      </c>
      <c r="H7750" s="0" t="n">
        <v>1859.78</v>
      </c>
      <c r="I7750" s="0" t="n">
        <v>1.6015</v>
      </c>
      <c r="J7750" s="0" t="n">
        <v>1.40845</v>
      </c>
      <c r="K7750" s="0" t="n">
        <v>355</v>
      </c>
      <c r="L7750" s="0" t="s">
        <v>20</v>
      </c>
      <c r="M7750" s="0" t="n">
        <f aca="false">35.3*G7750</f>
        <v>0.00825409917583596</v>
      </c>
      <c r="N7750" s="0" t="n">
        <f aca="false">M7750*1000/365</f>
        <v>0.0226139703447561</v>
      </c>
      <c r="O7750" s="0" t="n">
        <f aca="false">Table1[[#This Row],[Detection frequency 2021]]/100*365</f>
        <v>5.1408425</v>
      </c>
      <c r="P7750" s="2" t="n">
        <f aca="false">Table1[[#This Row],[Flared days/year]]/12</f>
        <v>0.428403541666667</v>
      </c>
      <c r="Q7750" s="2"/>
    </row>
    <row r="7751" customFormat="false" ht="15.75" hidden="true" customHeight="false" outlineLevel="0" collapsed="false">
      <c r="A7751" s="0" t="s">
        <v>645</v>
      </c>
      <c r="B7751" s="0" t="s">
        <v>646</v>
      </c>
      <c r="C7751" s="0" t="s">
        <v>7936</v>
      </c>
      <c r="D7751" s="0" t="n">
        <v>2685</v>
      </c>
      <c r="E7751" s="0" t="n">
        <v>31.586802</v>
      </c>
      <c r="F7751" s="0" t="n">
        <v>-101.466775</v>
      </c>
      <c r="G7751" s="0" t="n">
        <v>0.000281204381769999</v>
      </c>
      <c r="H7751" s="0" t="n">
        <v>1848.41</v>
      </c>
      <c r="I7751" s="0" t="n">
        <v>1.6015</v>
      </c>
      <c r="J7751" s="0" t="n">
        <v>2.63158</v>
      </c>
      <c r="K7751" s="0" t="n">
        <v>342</v>
      </c>
      <c r="L7751" s="0" t="s">
        <v>20</v>
      </c>
      <c r="M7751" s="0" t="n">
        <f aca="false">35.3*G7751</f>
        <v>0.00992651467648096</v>
      </c>
      <c r="N7751" s="0" t="n">
        <f aca="false">M7751*1000/365</f>
        <v>0.0271959306204958</v>
      </c>
      <c r="O7751" s="0" t="n">
        <f aca="false">Table1[[#This Row],[Detection frequency 2021]]/100*365</f>
        <v>9.605267</v>
      </c>
      <c r="P7751" s="0" t="n">
        <f aca="false">Table1[[#This Row],[Flared days/year]]/12</f>
        <v>0.800438916666667</v>
      </c>
      <c r="Q7751" s="2" t="n">
        <f aca="false">Table1[[#This Row],['#days per month]]-P7807</f>
        <v>-0.0769663333333333</v>
      </c>
    </row>
    <row r="7752" customFormat="false" ht="15.75" hidden="true" customHeight="false" outlineLevel="0" collapsed="false">
      <c r="A7752" s="0" t="s">
        <v>24</v>
      </c>
      <c r="B7752" s="0" t="s">
        <v>25</v>
      </c>
      <c r="C7752" s="0" t="s">
        <v>7937</v>
      </c>
      <c r="D7752" s="0" t="n">
        <v>9314</v>
      </c>
      <c r="E7752" s="0" t="n">
        <v>66.275204</v>
      </c>
      <c r="F7752" s="0" t="n">
        <v>78.8289</v>
      </c>
      <c r="G7752" s="0" t="n">
        <v>0.00028107317386</v>
      </c>
      <c r="H7752" s="0" t="n">
        <v>1790.95</v>
      </c>
      <c r="I7752" s="0" t="n">
        <v>1.6015</v>
      </c>
      <c r="J7752" s="0" t="n">
        <v>3.03029999999999</v>
      </c>
      <c r="K7752" s="0" t="n">
        <v>330</v>
      </c>
      <c r="L7752" s="0" t="s">
        <v>20</v>
      </c>
      <c r="M7752" s="0" t="n">
        <f aca="false">35.3*G7752</f>
        <v>0.009921883037258</v>
      </c>
      <c r="N7752" s="0" t="n">
        <f aca="false">M7752*1000/365</f>
        <v>0.0271832411979671</v>
      </c>
      <c r="O7752" s="0" t="n">
        <f aca="false">Table1[[#This Row],[Detection frequency 2021]]/100*365</f>
        <v>11.060595</v>
      </c>
      <c r="P7752" s="0" t="n">
        <f aca="false">Table1[[#This Row],[Flared days/year]]/12</f>
        <v>0.921716249999997</v>
      </c>
      <c r="Q7752" s="2" t="n">
        <f aca="false">Table1[[#This Row],['#days per month]]-P7808</f>
        <v>0.553029749999997</v>
      </c>
    </row>
    <row r="7753" customFormat="false" ht="15.75" hidden="false" customHeight="false" outlineLevel="0" collapsed="false">
      <c r="A7753" s="0" t="s">
        <v>240</v>
      </c>
      <c r="B7753" s="0" t="s">
        <v>241</v>
      </c>
      <c r="C7753" s="0" t="s">
        <v>7938</v>
      </c>
      <c r="D7753" s="0" t="n">
        <v>8019</v>
      </c>
      <c r="E7753" s="0" t="n">
        <v>24.701831</v>
      </c>
      <c r="F7753" s="0" t="n">
        <v>50.259834</v>
      </c>
      <c r="G7753" s="0" t="n">
        <v>0.000611710649399999</v>
      </c>
      <c r="H7753" s="0" t="n">
        <v>1747.28</v>
      </c>
      <c r="I7753" s="0" t="n">
        <v>1.01399</v>
      </c>
      <c r="J7753" s="0" t="n">
        <v>1.27551</v>
      </c>
      <c r="K7753" s="0" t="n">
        <v>392</v>
      </c>
      <c r="L7753" s="0" t="s">
        <v>20</v>
      </c>
      <c r="M7753" s="0" t="n">
        <f aca="false">35.3*G7753</f>
        <v>0.02159338592382</v>
      </c>
      <c r="N7753" s="0" t="n">
        <f aca="false">M7753*1000/365</f>
        <v>0.0591599614351232</v>
      </c>
      <c r="O7753" s="0" t="n">
        <f aca="false">Table1[[#This Row],[Detection frequency 2021]]/100*365</f>
        <v>4.6556115</v>
      </c>
      <c r="P7753" s="2" t="n">
        <f aca="false">Table1[[#This Row],[Flared days/year]]/12</f>
        <v>0.387967625</v>
      </c>
      <c r="Q7753" s="2"/>
    </row>
    <row r="7754" customFormat="false" ht="15.75" hidden="true" customHeight="false" outlineLevel="0" collapsed="false">
      <c r="A7754" s="0" t="s">
        <v>24</v>
      </c>
      <c r="B7754" s="0" t="s">
        <v>25</v>
      </c>
      <c r="C7754" s="0" t="s">
        <v>7939</v>
      </c>
      <c r="D7754" s="0" t="n">
        <v>9484</v>
      </c>
      <c r="E7754" s="0" t="n">
        <v>67.745824</v>
      </c>
      <c r="F7754" s="0" t="n">
        <v>83.370965</v>
      </c>
      <c r="G7754" s="0" t="n">
        <v>0.00028010070897</v>
      </c>
      <c r="H7754" s="0" t="n">
        <v>1048.29</v>
      </c>
      <c r="I7754" s="0" t="n">
        <v>1.6015</v>
      </c>
      <c r="J7754" s="0" t="n">
        <v>1.09589</v>
      </c>
      <c r="K7754" s="0" t="n">
        <v>365</v>
      </c>
      <c r="L7754" s="0" t="s">
        <v>20</v>
      </c>
      <c r="M7754" s="0" t="n">
        <f aca="false">35.3*G7754</f>
        <v>0.009887555026641</v>
      </c>
      <c r="N7754" s="0" t="n">
        <f aca="false">M7754*1000/365</f>
        <v>0.027089191853811</v>
      </c>
      <c r="O7754" s="0" t="n">
        <f aca="false">Table1[[#This Row],[Detection frequency 2021]]/100*365</f>
        <v>3.9999985</v>
      </c>
      <c r="P7754" s="0" t="n">
        <f aca="false">Table1[[#This Row],[Flared days/year]]/12</f>
        <v>0.333333208333333</v>
      </c>
      <c r="Q7754" s="2" t="n">
        <f aca="false">Table1[[#This Row],['#days per month]]-P7810</f>
        <v>-0.021379875</v>
      </c>
    </row>
    <row r="7755" customFormat="false" ht="15.75" hidden="true" customHeight="false" outlineLevel="0" collapsed="false">
      <c r="A7755" s="0" t="s">
        <v>645</v>
      </c>
      <c r="B7755" s="0" t="s">
        <v>646</v>
      </c>
      <c r="C7755" s="0" t="s">
        <v>7940</v>
      </c>
      <c r="D7755" s="0" t="n">
        <v>2238</v>
      </c>
      <c r="E7755" s="0" t="n">
        <v>32.16251</v>
      </c>
      <c r="F7755" s="0" t="n">
        <v>-102.520826</v>
      </c>
      <c r="G7755" s="0" t="n">
        <v>0.00027957705145</v>
      </c>
      <c r="H7755" s="0" t="n">
        <v>1784</v>
      </c>
      <c r="I7755" s="0" t="n">
        <v>1.6015</v>
      </c>
      <c r="J7755" s="0" t="n">
        <v>0.290698</v>
      </c>
      <c r="K7755" s="0" t="n">
        <v>344</v>
      </c>
      <c r="L7755" s="0" t="s">
        <v>20</v>
      </c>
      <c r="M7755" s="0" t="n">
        <f aca="false">35.3*G7755</f>
        <v>0.009869069916185</v>
      </c>
      <c r="N7755" s="0" t="n">
        <f aca="false">M7755*1000/365</f>
        <v>0.0270385477155753</v>
      </c>
      <c r="O7755" s="0" t="n">
        <f aca="false">Table1[[#This Row],[Detection frequency 2021]]/100*365</f>
        <v>1.0610477</v>
      </c>
      <c r="P7755" s="0" t="n">
        <f aca="false">Table1[[#This Row],[Flared days/year]]/12</f>
        <v>0.0884206416666667</v>
      </c>
      <c r="Q7755" s="2" t="n">
        <f aca="false">Table1[[#This Row],['#days per month]]-P7811</f>
        <v>-0.413506066666667</v>
      </c>
    </row>
    <row r="7756" customFormat="false" ht="15.75" hidden="true" customHeight="false" outlineLevel="0" collapsed="false">
      <c r="A7756" s="0" t="s">
        <v>24</v>
      </c>
      <c r="B7756" s="0" t="s">
        <v>25</v>
      </c>
      <c r="C7756" s="0" t="s">
        <v>7941</v>
      </c>
      <c r="D7756" s="0" t="n">
        <v>8698</v>
      </c>
      <c r="E7756" s="0" t="n">
        <v>70.562825</v>
      </c>
      <c r="F7756" s="0" t="n">
        <v>68.213514</v>
      </c>
      <c r="G7756" s="0" t="n">
        <v>0.00027932784448</v>
      </c>
      <c r="H7756" s="0" t="n">
        <v>1357</v>
      </c>
      <c r="I7756" s="0" t="n">
        <v>1.6015</v>
      </c>
      <c r="J7756" s="0" t="n">
        <v>1.83065999999999</v>
      </c>
      <c r="K7756" s="0" t="n">
        <v>437</v>
      </c>
      <c r="L7756" s="0" t="s">
        <v>218</v>
      </c>
      <c r="M7756" s="0" t="n">
        <f aca="false">35.3*G7756</f>
        <v>0.009860272910144</v>
      </c>
      <c r="N7756" s="0" t="n">
        <f aca="false">M7756*1000/365</f>
        <v>0.0270144463291616</v>
      </c>
      <c r="O7756" s="0" t="n">
        <f aca="false">Table1[[#This Row],[Detection frequency 2021]]/100*365</f>
        <v>6.68190899999996</v>
      </c>
      <c r="P7756" s="0" t="n">
        <f aca="false">Table1[[#This Row],[Flared days/year]]/12</f>
        <v>0.556825749999997</v>
      </c>
      <c r="Q7756" s="2" t="n">
        <f aca="false">Table1[[#This Row],['#days per month]]-P7812</f>
        <v>-0.130557458333336</v>
      </c>
    </row>
    <row r="7757" customFormat="false" ht="15.75" hidden="false" customHeight="false" outlineLevel="0" collapsed="false">
      <c r="A7757" s="0" t="s">
        <v>240</v>
      </c>
      <c r="B7757" s="0" t="s">
        <v>241</v>
      </c>
      <c r="C7757" s="0" t="s">
        <v>7942</v>
      </c>
      <c r="D7757" s="0" t="n">
        <v>7646</v>
      </c>
      <c r="E7757" s="0" t="n">
        <v>25.304793</v>
      </c>
      <c r="F7757" s="0" t="n">
        <v>48.008731</v>
      </c>
      <c r="G7757" s="0" t="n">
        <v>0.0010828468465</v>
      </c>
      <c r="H7757" s="0" t="n">
        <v>1473.6</v>
      </c>
      <c r="I7757" s="0" t="n">
        <v>1.6015</v>
      </c>
      <c r="J7757" s="0" t="n">
        <v>1.25</v>
      </c>
      <c r="K7757" s="0" t="n">
        <v>400</v>
      </c>
      <c r="L7757" s="0" t="s">
        <v>20</v>
      </c>
      <c r="M7757" s="0" t="n">
        <f aca="false">35.3*G7757</f>
        <v>0.03822449368145</v>
      </c>
      <c r="N7757" s="0" t="n">
        <f aca="false">M7757*1000/365</f>
        <v>0.104724640223151</v>
      </c>
      <c r="O7757" s="0" t="n">
        <f aca="false">Table1[[#This Row],[Detection frequency 2021]]/100*365</f>
        <v>4.5625</v>
      </c>
      <c r="P7757" s="2" t="n">
        <f aca="false">Table1[[#This Row],[Flared days/year]]/12</f>
        <v>0.380208333333333</v>
      </c>
      <c r="Q7757" s="2"/>
    </row>
    <row r="7758" customFormat="false" ht="15.75" hidden="true" customHeight="false" outlineLevel="0" collapsed="false">
      <c r="A7758" s="0" t="s">
        <v>645</v>
      </c>
      <c r="B7758" s="0" t="s">
        <v>646</v>
      </c>
      <c r="C7758" s="0" t="s">
        <v>7943</v>
      </c>
      <c r="D7758" s="0" t="n">
        <v>3222</v>
      </c>
      <c r="E7758" s="0" t="n">
        <v>34.971387</v>
      </c>
      <c r="F7758" s="0" t="n">
        <v>-97.823471</v>
      </c>
      <c r="G7758" s="0" t="n">
        <v>0.00027895682256</v>
      </c>
      <c r="H7758" s="0" t="n">
        <v>1887.27</v>
      </c>
      <c r="I7758" s="0" t="n">
        <v>1.6015</v>
      </c>
      <c r="J7758" s="0" t="n">
        <v>2.00669</v>
      </c>
      <c r="K7758" s="0" t="n">
        <v>299</v>
      </c>
      <c r="L7758" s="0" t="s">
        <v>20</v>
      </c>
      <c r="M7758" s="0" t="n">
        <f aca="false">35.3*G7758</f>
        <v>0.009847175836368</v>
      </c>
      <c r="N7758" s="0" t="n">
        <f aca="false">M7758*1000/365</f>
        <v>0.0269785639352548</v>
      </c>
      <c r="O7758" s="0" t="n">
        <f aca="false">Table1[[#This Row],[Detection frequency 2021]]/100*365</f>
        <v>7.3244185</v>
      </c>
      <c r="P7758" s="0" t="n">
        <f aca="false">Table1[[#This Row],[Flared days/year]]/12</f>
        <v>0.610368208333333</v>
      </c>
      <c r="Q7758" s="2" t="n">
        <f aca="false">Table1[[#This Row],['#days per month]]-P7814</f>
        <v>0.0216597083333332</v>
      </c>
    </row>
    <row r="7759" customFormat="false" ht="15.75" hidden="true" customHeight="false" outlineLevel="0" collapsed="false">
      <c r="A7759" s="0" t="s">
        <v>24</v>
      </c>
      <c r="B7759" s="0" t="s">
        <v>25</v>
      </c>
      <c r="C7759" s="0" t="s">
        <v>7944</v>
      </c>
      <c r="D7759" s="0" t="n">
        <v>8962</v>
      </c>
      <c r="E7759" s="0" t="n">
        <v>61.683733</v>
      </c>
      <c r="F7759" s="0" t="n">
        <v>74.928802</v>
      </c>
      <c r="G7759" s="0" t="n">
        <v>0.0002785423582</v>
      </c>
      <c r="H7759" s="0" t="n">
        <v>1964.86</v>
      </c>
      <c r="I7759" s="0" t="n">
        <v>1.6015</v>
      </c>
      <c r="J7759" s="0" t="n">
        <v>2.91667</v>
      </c>
      <c r="K7759" s="0" t="n">
        <v>240</v>
      </c>
      <c r="L7759" s="0" t="s">
        <v>20</v>
      </c>
      <c r="M7759" s="0" t="n">
        <f aca="false">35.3*G7759</f>
        <v>0.00983254524446</v>
      </c>
      <c r="N7759" s="0" t="n">
        <f aca="false">M7759*1000/365</f>
        <v>0.0269384801218082</v>
      </c>
      <c r="O7759" s="0" t="n">
        <f aca="false">Table1[[#This Row],[Detection frequency 2021]]/100*365</f>
        <v>10.6458455</v>
      </c>
      <c r="P7759" s="0" t="n">
        <f aca="false">Table1[[#This Row],[Flared days/year]]/12</f>
        <v>0.887153791666667</v>
      </c>
      <c r="Q7759" s="2" t="n">
        <f aca="false">Table1[[#This Row],['#days per month]]-P7815</f>
        <v>0.34880616666667</v>
      </c>
    </row>
    <row r="7760" customFormat="false" ht="15.75" hidden="true" customHeight="false" outlineLevel="0" collapsed="false">
      <c r="A7760" s="0" t="s">
        <v>645</v>
      </c>
      <c r="B7760" s="0" t="s">
        <v>646</v>
      </c>
      <c r="C7760" s="0" t="s">
        <v>7945</v>
      </c>
      <c r="D7760" s="0" t="n">
        <v>1854</v>
      </c>
      <c r="E7760" s="0" t="n">
        <v>32.309071</v>
      </c>
      <c r="F7760" s="0" t="n">
        <v>-103.504474</v>
      </c>
      <c r="G7760" s="0" t="n">
        <v>0.0002780639043</v>
      </c>
      <c r="H7760" s="0" t="n">
        <v>1943.45</v>
      </c>
      <c r="I7760" s="0" t="n">
        <v>1.6015</v>
      </c>
      <c r="J7760" s="0" t="n">
        <v>1.19047999999999</v>
      </c>
      <c r="K7760" s="0" t="n">
        <v>336</v>
      </c>
      <c r="L7760" s="0" t="s">
        <v>20</v>
      </c>
      <c r="M7760" s="0" t="n">
        <f aca="false">35.3*G7760</f>
        <v>0.00981565582179</v>
      </c>
      <c r="N7760" s="0" t="n">
        <f aca="false">M7760*1000/365</f>
        <v>0.0268922077309315</v>
      </c>
      <c r="O7760" s="0" t="n">
        <f aca="false">Table1[[#This Row],[Detection frequency 2021]]/100*365</f>
        <v>4.34525199999996</v>
      </c>
      <c r="P7760" s="0" t="n">
        <f aca="false">Table1[[#This Row],[Flared days/year]]/12</f>
        <v>0.36210433333333</v>
      </c>
      <c r="Q7760" s="2" t="n">
        <f aca="false">Table1[[#This Row],['#days per month]]-P7816</f>
        <v>-0.165351083333336</v>
      </c>
    </row>
    <row r="7761" customFormat="false" ht="15.75" hidden="true" customHeight="false" outlineLevel="0" collapsed="false">
      <c r="A7761" s="0" t="s">
        <v>598</v>
      </c>
      <c r="B7761" s="0" t="s">
        <v>599</v>
      </c>
      <c r="C7761" s="0" t="s">
        <v>7946</v>
      </c>
      <c r="D7761" s="0" t="n">
        <v>170</v>
      </c>
      <c r="E7761" s="0" t="n">
        <v>54.533172</v>
      </c>
      <c r="F7761" s="0" t="n">
        <v>-118.64676</v>
      </c>
      <c r="G7761" s="0" t="n">
        <v>0.000277793269639999</v>
      </c>
      <c r="H7761" s="0" t="n">
        <v>1828.11</v>
      </c>
      <c r="I7761" s="0" t="n">
        <v>1.6015</v>
      </c>
      <c r="J7761" s="0" t="n">
        <v>4.93827</v>
      </c>
      <c r="K7761" s="0" t="n">
        <v>243</v>
      </c>
      <c r="L7761" s="0" t="s">
        <v>20</v>
      </c>
      <c r="M7761" s="0" t="n">
        <f aca="false">35.3*G7761</f>
        <v>0.00980610241829196</v>
      </c>
      <c r="N7761" s="0" t="n">
        <f aca="false">M7761*1000/365</f>
        <v>0.0268660340227177</v>
      </c>
      <c r="O7761" s="0" t="n">
        <f aca="false">Table1[[#This Row],[Detection frequency 2021]]/100*365</f>
        <v>18.0246855</v>
      </c>
      <c r="P7761" s="0" t="n">
        <f aca="false">Table1[[#This Row],[Flared days/year]]/12</f>
        <v>1.502057125</v>
      </c>
      <c r="Q7761" s="2" t="n">
        <f aca="false">Table1[[#This Row],['#days per month]]-P7817</f>
        <v>1.41153134583333</v>
      </c>
    </row>
    <row r="7762" customFormat="false" ht="15.75" hidden="true" customHeight="false" outlineLevel="0" collapsed="false">
      <c r="A7762" s="0" t="s">
        <v>788</v>
      </c>
      <c r="B7762" s="0" t="s">
        <v>789</v>
      </c>
      <c r="C7762" s="0" t="s">
        <v>7947</v>
      </c>
      <c r="D7762" s="0" t="n">
        <v>11939</v>
      </c>
      <c r="E7762" s="0" t="n">
        <v>-3.43417699999999</v>
      </c>
      <c r="F7762" s="0" t="n">
        <v>104.214946</v>
      </c>
      <c r="G7762" s="0" t="n">
        <v>0.00027757781862</v>
      </c>
      <c r="H7762" s="0" t="n">
        <v>1859.41</v>
      </c>
      <c r="I7762" s="0" t="n">
        <v>0.718186</v>
      </c>
      <c r="J7762" s="0" t="n">
        <v>4.65116</v>
      </c>
      <c r="K7762" s="0" t="n">
        <v>43</v>
      </c>
      <c r="L7762" s="0" t="s">
        <v>20</v>
      </c>
      <c r="M7762" s="0" t="n">
        <f aca="false">35.3*G7762</f>
        <v>0.009798496997286</v>
      </c>
      <c r="N7762" s="0" t="n">
        <f aca="false">M7762*1000/365</f>
        <v>0.0268451972528384</v>
      </c>
      <c r="O7762" s="0" t="n">
        <f aca="false">Table1[[#This Row],[Detection frequency 2021]]/100*365</f>
        <v>16.976734</v>
      </c>
      <c r="P7762" s="0" t="n">
        <f aca="false">Table1[[#This Row],[Flared days/year]]/12</f>
        <v>1.41472783333333</v>
      </c>
      <c r="Q7762" s="2" t="n">
        <f aca="false">Table1[[#This Row],['#days per month]]-P7818</f>
        <v>1.14315049583333</v>
      </c>
    </row>
    <row r="7763" customFormat="false" ht="15.75" hidden="true" customHeight="false" outlineLevel="0" collapsed="false">
      <c r="A7763" s="0" t="s">
        <v>78</v>
      </c>
      <c r="B7763" s="0" t="s">
        <v>79</v>
      </c>
      <c r="C7763" s="0" t="s">
        <v>7948</v>
      </c>
      <c r="D7763" s="0" t="n">
        <v>8573</v>
      </c>
      <c r="E7763" s="0" t="n">
        <v>21.31646</v>
      </c>
      <c r="F7763" s="0" t="n">
        <v>56.662641</v>
      </c>
      <c r="G7763" s="0" t="n">
        <v>0.0011427181606</v>
      </c>
      <c r="H7763" s="0" t="n">
        <v>1869</v>
      </c>
      <c r="I7763" s="0" t="n">
        <v>1.6015</v>
      </c>
      <c r="J7763" s="0" t="n">
        <v>0.826445999999999</v>
      </c>
      <c r="K7763" s="0" t="n">
        <v>363</v>
      </c>
      <c r="L7763" s="0" t="s">
        <v>20</v>
      </c>
      <c r="M7763" s="0" t="n">
        <f aca="false">35.3*G7763</f>
        <v>0.04033795106918</v>
      </c>
      <c r="N7763" s="0" t="n">
        <f aca="false">M7763*1000/365</f>
        <v>0.11051493443611</v>
      </c>
      <c r="O7763" s="0" t="n">
        <f aca="false">Table1[[#This Row],[Detection frequency 2021]]/100*365</f>
        <v>3.0165279</v>
      </c>
      <c r="P7763" s="0" t="n">
        <f aca="false">Table1[[#This Row],[Flared days/year]]/12</f>
        <v>0.251377325</v>
      </c>
      <c r="Q7763" s="2" t="n">
        <f aca="false">Table1[[#This Row],['#days per month]]-P7819</f>
        <v>-0.0432150875</v>
      </c>
    </row>
    <row r="7764" customFormat="false" ht="15.75" hidden="true" customHeight="false" outlineLevel="0" collapsed="false">
      <c r="A7764" s="0" t="s">
        <v>645</v>
      </c>
      <c r="B7764" s="0" t="s">
        <v>646</v>
      </c>
      <c r="C7764" s="0" t="s">
        <v>7949</v>
      </c>
      <c r="D7764" s="0" t="n">
        <v>3406</v>
      </c>
      <c r="E7764" s="0" t="n">
        <v>34.17235</v>
      </c>
      <c r="F7764" s="0" t="n">
        <v>-96.99937</v>
      </c>
      <c r="G7764" s="0" t="n">
        <v>0.00027699222627</v>
      </c>
      <c r="H7764" s="0" t="n">
        <v>1966.56</v>
      </c>
      <c r="I7764" s="0" t="n">
        <v>1.6015</v>
      </c>
      <c r="J7764" s="0" t="n">
        <v>0.993377</v>
      </c>
      <c r="K7764" s="0" t="n">
        <v>302</v>
      </c>
      <c r="L7764" s="0" t="s">
        <v>20</v>
      </c>
      <c r="M7764" s="0" t="n">
        <f aca="false">35.3*G7764</f>
        <v>0.009777825587331</v>
      </c>
      <c r="N7764" s="0" t="n">
        <f aca="false">M7764*1000/365</f>
        <v>0.0267885632529616</v>
      </c>
      <c r="O7764" s="0" t="n">
        <f aca="false">Table1[[#This Row],[Detection frequency 2021]]/100*365</f>
        <v>3.62582605</v>
      </c>
      <c r="P7764" s="0" t="n">
        <f aca="false">Table1[[#This Row],[Flared days/year]]/12</f>
        <v>0.302152170833333</v>
      </c>
      <c r="Q7764" s="2" t="n">
        <f aca="false">Table1[[#This Row],['#days per month]]-P7820</f>
        <v>-0.0941557041666666</v>
      </c>
    </row>
    <row r="7765" customFormat="false" ht="15.75" hidden="true" customHeight="false" outlineLevel="0" collapsed="false">
      <c r="A7765" s="0" t="s">
        <v>645</v>
      </c>
      <c r="B7765" s="0" t="s">
        <v>646</v>
      </c>
      <c r="C7765" s="0" t="s">
        <v>7950</v>
      </c>
      <c r="D7765" s="0" t="n">
        <v>1941</v>
      </c>
      <c r="E7765" s="0" t="n">
        <v>31.4489099999999</v>
      </c>
      <c r="F7765" s="0" t="n">
        <v>-103.404188</v>
      </c>
      <c r="G7765" s="0" t="n">
        <v>0.00027698899744</v>
      </c>
      <c r="H7765" s="0" t="n">
        <v>1855.58</v>
      </c>
      <c r="I7765" s="0" t="n">
        <v>1.6015</v>
      </c>
      <c r="J7765" s="0" t="n">
        <v>1.52905</v>
      </c>
      <c r="K7765" s="0" t="n">
        <v>327</v>
      </c>
      <c r="L7765" s="0" t="s">
        <v>20</v>
      </c>
      <c r="M7765" s="0" t="n">
        <f aca="false">35.3*G7765</f>
        <v>0.009777711609632</v>
      </c>
      <c r="N7765" s="0" t="n">
        <f aca="false">M7765*1000/365</f>
        <v>0.0267882509852931</v>
      </c>
      <c r="O7765" s="0" t="n">
        <f aca="false">Table1[[#This Row],[Detection frequency 2021]]/100*365</f>
        <v>5.5810325</v>
      </c>
      <c r="P7765" s="0" t="n">
        <f aca="false">Table1[[#This Row],[Flared days/year]]/12</f>
        <v>0.465086041666667</v>
      </c>
      <c r="Q7765" s="2" t="n">
        <f aca="false">Table1[[#This Row],['#days per month]]-P7821</f>
        <v>-0.0401743333333333</v>
      </c>
    </row>
    <row r="7766" customFormat="false" ht="15.75" hidden="true" customHeight="false" outlineLevel="0" collapsed="false">
      <c r="A7766" s="0" t="s">
        <v>645</v>
      </c>
      <c r="B7766" s="0" t="s">
        <v>646</v>
      </c>
      <c r="C7766" s="0" t="s">
        <v>7951</v>
      </c>
      <c r="D7766" s="0" t="n">
        <v>2597</v>
      </c>
      <c r="E7766" s="0" t="n">
        <v>31.8672219999999</v>
      </c>
      <c r="F7766" s="0" t="n">
        <v>-101.658221</v>
      </c>
      <c r="G7766" s="0" t="n">
        <v>0.00027682374005</v>
      </c>
      <c r="H7766" s="0" t="n">
        <v>1838.24</v>
      </c>
      <c r="I7766" s="0" t="n">
        <v>1.6015</v>
      </c>
      <c r="J7766" s="0" t="n">
        <v>1.16279</v>
      </c>
      <c r="K7766" s="0" t="n">
        <v>344</v>
      </c>
      <c r="L7766" s="0" t="s">
        <v>20</v>
      </c>
      <c r="M7766" s="0" t="n">
        <f aca="false">35.3*G7766</f>
        <v>0.009771878023765</v>
      </c>
      <c r="N7766" s="0" t="n">
        <f aca="false">M7766*1000/365</f>
        <v>0.0267722685582603</v>
      </c>
      <c r="O7766" s="0" t="n">
        <f aca="false">Table1[[#This Row],[Detection frequency 2021]]/100*365</f>
        <v>4.2441835</v>
      </c>
      <c r="P7766" s="0" t="n">
        <f aca="false">Table1[[#This Row],[Flared days/year]]/12</f>
        <v>0.353681958333333</v>
      </c>
      <c r="Q7766" s="2" t="n">
        <f aca="false">Table1[[#This Row],['#days per month]]-P7822</f>
        <v>-0.146593125</v>
      </c>
    </row>
    <row r="7767" customFormat="false" ht="15.75" hidden="true" customHeight="false" outlineLevel="0" collapsed="false">
      <c r="A7767" s="0" t="s">
        <v>645</v>
      </c>
      <c r="B7767" s="0" t="s">
        <v>646</v>
      </c>
      <c r="C7767" s="0" t="s">
        <v>7952</v>
      </c>
      <c r="D7767" s="0" t="n">
        <v>1027</v>
      </c>
      <c r="E7767" s="0" t="n">
        <v>47.845226</v>
      </c>
      <c r="F7767" s="0" t="n">
        <v>-102.537658</v>
      </c>
      <c r="G7767" s="0" t="n">
        <v>0.00027620967529</v>
      </c>
      <c r="H7767" s="0" t="n">
        <v>1946.24</v>
      </c>
      <c r="I7767" s="0" t="n">
        <v>3.47471999999999</v>
      </c>
      <c r="J7767" s="0" t="n">
        <v>2.10843</v>
      </c>
      <c r="K7767" s="0" t="n">
        <v>332</v>
      </c>
      <c r="L7767" s="0" t="s">
        <v>20</v>
      </c>
      <c r="M7767" s="0" t="n">
        <f aca="false">35.3*G7767</f>
        <v>0.009750201537737</v>
      </c>
      <c r="N7767" s="0" t="n">
        <f aca="false">M7767*1000/365</f>
        <v>0.0267128809253068</v>
      </c>
      <c r="O7767" s="0" t="n">
        <f aca="false">Table1[[#This Row],[Detection frequency 2021]]/100*365</f>
        <v>7.6957695</v>
      </c>
      <c r="P7767" s="0" t="n">
        <f aca="false">Table1[[#This Row],[Flared days/year]]/12</f>
        <v>0.641314125</v>
      </c>
      <c r="Q7767" s="2" t="n">
        <f aca="false">Table1[[#This Row],['#days per month]]-P7823</f>
        <v>0.394692445833333</v>
      </c>
    </row>
    <row r="7768" customFormat="false" ht="15.75" hidden="true" customHeight="false" outlineLevel="0" collapsed="false">
      <c r="A7768" s="0" t="s">
        <v>72</v>
      </c>
      <c r="B7768" s="0" t="s">
        <v>73</v>
      </c>
      <c r="C7768" s="0" t="s">
        <v>7953</v>
      </c>
      <c r="D7768" s="0" t="n">
        <v>7099</v>
      </c>
      <c r="E7768" s="0" t="n">
        <v>48.262349</v>
      </c>
      <c r="F7768" s="0" t="n">
        <v>57.316756</v>
      </c>
      <c r="G7768" s="0" t="n">
        <v>0.00027594872712</v>
      </c>
      <c r="H7768" s="0" t="n">
        <v>1616.82</v>
      </c>
      <c r="I7768" s="0" t="n">
        <v>1.6015</v>
      </c>
      <c r="J7768" s="0" t="n">
        <v>1.31579</v>
      </c>
      <c r="K7768" s="0" t="n">
        <v>380</v>
      </c>
      <c r="L7768" s="0" t="s">
        <v>20</v>
      </c>
      <c r="M7768" s="0" t="n">
        <f aca="false">35.3*G7768</f>
        <v>0.009740990067336</v>
      </c>
      <c r="N7768" s="0" t="n">
        <f aca="false">M7768*1000/365</f>
        <v>0.0266876440200986</v>
      </c>
      <c r="O7768" s="0" t="n">
        <f aca="false">Table1[[#This Row],[Detection frequency 2021]]/100*365</f>
        <v>4.8026335</v>
      </c>
      <c r="P7768" s="0" t="n">
        <f aca="false">Table1[[#This Row],[Flared days/year]]/12</f>
        <v>0.400219458333333</v>
      </c>
      <c r="Q7768" s="2" t="n">
        <f aca="false">Table1[[#This Row],['#days per month]]-P7824</f>
        <v>-0.248917833333333</v>
      </c>
    </row>
    <row r="7769" customFormat="false" ht="15.75" hidden="true" customHeight="false" outlineLevel="0" collapsed="false">
      <c r="A7769" s="0" t="s">
        <v>24</v>
      </c>
      <c r="B7769" s="0" t="s">
        <v>25</v>
      </c>
      <c r="C7769" s="0" t="s">
        <v>7954</v>
      </c>
      <c r="D7769" s="0" t="n">
        <v>6508</v>
      </c>
      <c r="E7769" s="0" t="n">
        <v>68.6132569999999</v>
      </c>
      <c r="F7769" s="0" t="n">
        <v>57.913153</v>
      </c>
      <c r="G7769" s="0" t="n">
        <v>0.00027564169474</v>
      </c>
      <c r="H7769" s="0" t="n">
        <v>1886.32</v>
      </c>
      <c r="I7769" s="0" t="n">
        <v>1.6015</v>
      </c>
      <c r="J7769" s="0" t="n">
        <v>1.04987</v>
      </c>
      <c r="K7769" s="0" t="n">
        <v>381</v>
      </c>
      <c r="L7769" s="0" t="s">
        <v>20</v>
      </c>
      <c r="M7769" s="0" t="n">
        <f aca="false">35.3*G7769</f>
        <v>0.009730151824322</v>
      </c>
      <c r="N7769" s="0" t="n">
        <f aca="false">M7769*1000/365</f>
        <v>0.0266579502036219</v>
      </c>
      <c r="O7769" s="0" t="n">
        <f aca="false">Table1[[#This Row],[Detection frequency 2021]]/100*365</f>
        <v>3.8320255</v>
      </c>
      <c r="P7769" s="0" t="n">
        <f aca="false">Table1[[#This Row],[Flared days/year]]/12</f>
        <v>0.319335458333333</v>
      </c>
      <c r="Q7769" s="2" t="n">
        <f aca="false">Table1[[#This Row],['#days per month]]-P7825</f>
        <v>-0.148612791666667</v>
      </c>
    </row>
    <row r="7770" customFormat="false" ht="15.75" hidden="true" customHeight="false" outlineLevel="0" collapsed="false">
      <c r="A7770" s="0" t="s">
        <v>645</v>
      </c>
      <c r="B7770" s="0" t="s">
        <v>646</v>
      </c>
      <c r="C7770" s="0" t="s">
        <v>7955</v>
      </c>
      <c r="D7770" s="0" t="n">
        <v>1537</v>
      </c>
      <c r="E7770" s="0" t="n">
        <v>31.928994</v>
      </c>
      <c r="F7770" s="0" t="n">
        <v>-103.808299</v>
      </c>
      <c r="G7770" s="0" t="n">
        <v>0.00027543270138</v>
      </c>
      <c r="H7770" s="0" t="n">
        <v>1842.3</v>
      </c>
      <c r="I7770" s="0" t="n">
        <v>1.6015</v>
      </c>
      <c r="J7770" s="0" t="n">
        <v>1.76990999999999</v>
      </c>
      <c r="K7770" s="0" t="n">
        <v>339</v>
      </c>
      <c r="L7770" s="0" t="s">
        <v>20</v>
      </c>
      <c r="M7770" s="0" t="n">
        <f aca="false">35.3*G7770</f>
        <v>0.009722774358714</v>
      </c>
      <c r="N7770" s="0" t="n">
        <f aca="false">M7770*1000/365</f>
        <v>0.0266377379690795</v>
      </c>
      <c r="O7770" s="0" t="n">
        <f aca="false">Table1[[#This Row],[Detection frequency 2021]]/100*365</f>
        <v>6.46017149999996</v>
      </c>
      <c r="P7770" s="0" t="n">
        <f aca="false">Table1[[#This Row],[Flared days/year]]/12</f>
        <v>0.538347624999997</v>
      </c>
      <c r="Q7770" s="2" t="n">
        <f aca="false">Table1[[#This Row],['#days per month]]-P7826</f>
        <v>-0.102966500000003</v>
      </c>
    </row>
    <row r="7771" customFormat="false" ht="15.75" hidden="true" customHeight="false" outlineLevel="0" collapsed="false">
      <c r="A7771" s="0" t="s">
        <v>161</v>
      </c>
      <c r="B7771" s="0" t="s">
        <v>162</v>
      </c>
      <c r="C7771" s="0" t="s">
        <v>7956</v>
      </c>
      <c r="D7771" s="0" t="n">
        <v>9810</v>
      </c>
      <c r="E7771" s="0" t="n">
        <v>45.690635</v>
      </c>
      <c r="F7771" s="0" t="n">
        <v>86.891014</v>
      </c>
      <c r="G7771" s="0" t="n">
        <v>0.00027489935737</v>
      </c>
      <c r="H7771" s="0" t="n">
        <v>1763.44</v>
      </c>
      <c r="I7771" s="0" t="n">
        <v>1.6015</v>
      </c>
      <c r="J7771" s="0" t="n">
        <v>0.828728999999999</v>
      </c>
      <c r="K7771" s="0" t="n">
        <v>362</v>
      </c>
      <c r="L7771" s="0" t="s">
        <v>20</v>
      </c>
      <c r="M7771" s="0" t="n">
        <f aca="false">35.3*G7771</f>
        <v>0.009703947315161</v>
      </c>
      <c r="N7771" s="0" t="n">
        <f aca="false">M7771*1000/365</f>
        <v>0.0265861570278384</v>
      </c>
      <c r="O7771" s="0" t="n">
        <f aca="false">Table1[[#This Row],[Detection frequency 2021]]/100*365</f>
        <v>3.02486085</v>
      </c>
      <c r="P7771" s="0" t="n">
        <f aca="false">Table1[[#This Row],[Flared days/year]]/12</f>
        <v>0.2520717375</v>
      </c>
      <c r="Q7771" s="2" t="n">
        <f aca="false">Table1[[#This Row],['#days per month]]-P7827</f>
        <v>-0.0551670125000003</v>
      </c>
    </row>
    <row r="7772" customFormat="false" ht="15.75" hidden="true" customHeight="false" outlineLevel="0" collapsed="false">
      <c r="A7772" s="0" t="s">
        <v>24</v>
      </c>
      <c r="B7772" s="0" t="s">
        <v>25</v>
      </c>
      <c r="C7772" s="0" t="s">
        <v>7957</v>
      </c>
      <c r="D7772" s="0" t="n">
        <v>9449</v>
      </c>
      <c r="E7772" s="0" t="n">
        <v>65.730143</v>
      </c>
      <c r="F7772" s="0" t="n">
        <v>80.541351</v>
      </c>
      <c r="G7772" s="0" t="n">
        <v>0.00027364363603</v>
      </c>
      <c r="H7772" s="0" t="n">
        <v>1297</v>
      </c>
      <c r="I7772" s="0" t="n">
        <v>1.6015</v>
      </c>
      <c r="J7772" s="0" t="n">
        <v>1.32449999999999</v>
      </c>
      <c r="K7772" s="0" t="n">
        <v>302</v>
      </c>
      <c r="L7772" s="0" t="s">
        <v>218</v>
      </c>
      <c r="M7772" s="0" t="n">
        <f aca="false">35.3*G7772</f>
        <v>0.009659620351859</v>
      </c>
      <c r="N7772" s="0" t="n">
        <f aca="false">M7772*1000/365</f>
        <v>0.0264647132927644</v>
      </c>
      <c r="O7772" s="0" t="n">
        <f aca="false">Table1[[#This Row],[Detection frequency 2021]]/100*365</f>
        <v>4.83442499999996</v>
      </c>
      <c r="P7772" s="0" t="n">
        <f aca="false">Table1[[#This Row],[Flared days/year]]/12</f>
        <v>0.402868749999997</v>
      </c>
      <c r="Q7772" s="2" t="n">
        <f aca="false">Table1[[#This Row],['#days per month]]-P7828</f>
        <v>-0.29038791666667</v>
      </c>
    </row>
    <row r="7773" customFormat="false" ht="15.75" hidden="true" customHeight="false" outlineLevel="0" collapsed="false">
      <c r="A7773" s="0" t="s">
        <v>645</v>
      </c>
      <c r="B7773" s="0" t="s">
        <v>646</v>
      </c>
      <c r="C7773" s="0" t="s">
        <v>7958</v>
      </c>
      <c r="D7773" s="0" t="n">
        <v>1242</v>
      </c>
      <c r="E7773" s="0" t="n">
        <v>32.1540909999999</v>
      </c>
      <c r="F7773" s="0" t="n">
        <v>-104.261208</v>
      </c>
      <c r="G7773" s="0" t="n">
        <v>0.00027352857227</v>
      </c>
      <c r="H7773" s="0" t="n">
        <v>1990.35</v>
      </c>
      <c r="I7773" s="0" t="n">
        <v>1.6015</v>
      </c>
      <c r="J7773" s="0" t="n">
        <v>2.64705999999999</v>
      </c>
      <c r="K7773" s="0" t="n">
        <v>340</v>
      </c>
      <c r="L7773" s="0" t="s">
        <v>20</v>
      </c>
      <c r="M7773" s="0" t="n">
        <f aca="false">35.3*G7773</f>
        <v>0.009655558601131</v>
      </c>
      <c r="N7773" s="0" t="n">
        <f aca="false">M7773*1000/365</f>
        <v>0.0264535852085781</v>
      </c>
      <c r="O7773" s="0" t="n">
        <f aca="false">Table1[[#This Row],[Detection frequency 2021]]/100*365</f>
        <v>9.66176899999996</v>
      </c>
      <c r="P7773" s="0" t="n">
        <f aca="false">Table1[[#This Row],[Flared days/year]]/12</f>
        <v>0.805147416666664</v>
      </c>
      <c r="Q7773" s="2" t="n">
        <f aca="false">Table1[[#This Row],['#days per month]]-P7829</f>
        <v>0.436460916666664</v>
      </c>
    </row>
    <row r="7774" customFormat="false" ht="15.75" hidden="true" customHeight="false" outlineLevel="0" collapsed="false">
      <c r="A7774" s="0" t="s">
        <v>645</v>
      </c>
      <c r="B7774" s="0" t="s">
        <v>646</v>
      </c>
      <c r="C7774" s="0" t="s">
        <v>7959</v>
      </c>
      <c r="D7774" s="0" t="n">
        <v>4023</v>
      </c>
      <c r="E7774" s="0" t="n">
        <v>28.035619</v>
      </c>
      <c r="F7774" s="0" t="n">
        <v>-89.096884</v>
      </c>
      <c r="G7774" s="0" t="n">
        <v>0.00027340734438</v>
      </c>
      <c r="H7774" s="0" t="n">
        <v>1893.43</v>
      </c>
      <c r="I7774" s="0" t="n">
        <v>1.6015</v>
      </c>
      <c r="J7774" s="0" t="n">
        <v>1.08696</v>
      </c>
      <c r="K7774" s="0" t="n">
        <v>184</v>
      </c>
      <c r="L7774" s="0" t="s">
        <v>20</v>
      </c>
      <c r="M7774" s="0" t="n">
        <f aca="false">35.3*G7774</f>
        <v>0.009651279256614</v>
      </c>
      <c r="N7774" s="0" t="n">
        <f aca="false">M7774*1000/365</f>
        <v>0.0264418609770247</v>
      </c>
      <c r="O7774" s="0" t="n">
        <f aca="false">Table1[[#This Row],[Detection frequency 2021]]/100*365</f>
        <v>3.967404</v>
      </c>
      <c r="P7774" s="0" t="n">
        <f aca="false">Table1[[#This Row],[Flared days/year]]/12</f>
        <v>0.330617</v>
      </c>
      <c r="Q7774" s="2" t="n">
        <f aca="false">Table1[[#This Row],['#days per month]]-P7830</f>
        <v>-0.11668745833333</v>
      </c>
    </row>
    <row r="7775" customFormat="false" ht="15.75" hidden="true" customHeight="false" outlineLevel="0" collapsed="false">
      <c r="A7775" s="0" t="s">
        <v>24</v>
      </c>
      <c r="B7775" s="0" t="s">
        <v>25</v>
      </c>
      <c r="C7775" s="0" t="s">
        <v>7960</v>
      </c>
      <c r="D7775" s="0" t="n">
        <v>6478</v>
      </c>
      <c r="E7775" s="0" t="n">
        <v>66.879976</v>
      </c>
      <c r="F7775" s="0" t="n">
        <v>57.10408</v>
      </c>
      <c r="G7775" s="0" t="n">
        <v>0.000272924194</v>
      </c>
      <c r="H7775" s="0" t="n">
        <v>1832.76</v>
      </c>
      <c r="I7775" s="0" t="n">
        <v>1.6015</v>
      </c>
      <c r="J7775" s="0" t="n">
        <v>2.7027</v>
      </c>
      <c r="K7775" s="0" t="n">
        <v>296</v>
      </c>
      <c r="L7775" s="0" t="s">
        <v>20</v>
      </c>
      <c r="M7775" s="0" t="n">
        <f aca="false">35.3*G7775</f>
        <v>0.0096342240482</v>
      </c>
      <c r="N7775" s="0" t="n">
        <f aca="false">M7775*1000/365</f>
        <v>0.0263951343786301</v>
      </c>
      <c r="O7775" s="0" t="n">
        <f aca="false">Table1[[#This Row],[Detection frequency 2021]]/100*365</f>
        <v>9.864855</v>
      </c>
      <c r="P7775" s="0" t="n">
        <f aca="false">Table1[[#This Row],[Flared days/year]]/12</f>
        <v>0.82207125</v>
      </c>
      <c r="Q7775" s="2" t="n">
        <f aca="false">Table1[[#This Row],['#days per month]]-P7831</f>
        <v>0.581305995833333</v>
      </c>
    </row>
    <row r="7776" customFormat="false" ht="15.75" hidden="true" customHeight="false" outlineLevel="0" collapsed="false">
      <c r="A7776" s="0" t="s">
        <v>221</v>
      </c>
      <c r="B7776" s="0" t="s">
        <v>222</v>
      </c>
      <c r="C7776" s="0" t="s">
        <v>7961</v>
      </c>
      <c r="D7776" s="0" t="n">
        <v>10178</v>
      </c>
      <c r="E7776" s="0" t="n">
        <v>21.541669</v>
      </c>
      <c r="F7776" s="0" t="n">
        <v>73.127936</v>
      </c>
      <c r="G7776" s="0" t="n">
        <v>0.00027272077771</v>
      </c>
      <c r="H7776" s="0" t="n">
        <v>1704.33</v>
      </c>
      <c r="I7776" s="0" t="n">
        <v>1.6015</v>
      </c>
      <c r="J7776" s="0" t="n">
        <v>1.86567</v>
      </c>
      <c r="K7776" s="0" t="n">
        <v>268</v>
      </c>
      <c r="L7776" s="0" t="s">
        <v>20</v>
      </c>
      <c r="M7776" s="0" t="n">
        <f aca="false">35.3*G7776</f>
        <v>0.009627043453163</v>
      </c>
      <c r="N7776" s="0" t="n">
        <f aca="false">M7776*1000/365</f>
        <v>0.0263754615155151</v>
      </c>
      <c r="O7776" s="0" t="n">
        <f aca="false">Table1[[#This Row],[Detection frequency 2021]]/100*365</f>
        <v>6.8096955</v>
      </c>
      <c r="P7776" s="0" t="n">
        <f aca="false">Table1[[#This Row],[Flared days/year]]/12</f>
        <v>0.567474625</v>
      </c>
      <c r="Q7776" s="2" t="n">
        <f aca="false">Table1[[#This Row],['#days per month]]-P7832</f>
        <v>0.163267541666667</v>
      </c>
    </row>
    <row r="7777" customFormat="false" ht="15.75" hidden="true" customHeight="false" outlineLevel="0" collapsed="false">
      <c r="A7777" s="0" t="s">
        <v>161</v>
      </c>
      <c r="B7777" s="0" t="s">
        <v>162</v>
      </c>
      <c r="C7777" s="0" t="s">
        <v>7962</v>
      </c>
      <c r="D7777" s="0" t="n">
        <v>9847</v>
      </c>
      <c r="E7777" s="0" t="n">
        <v>43.968232</v>
      </c>
      <c r="F7777" s="0" t="n">
        <v>89.058478</v>
      </c>
      <c r="G7777" s="0" t="n">
        <v>0.000272491530779999</v>
      </c>
      <c r="H7777" s="0" t="n">
        <v>1872.4</v>
      </c>
      <c r="I7777" s="0" t="n">
        <v>1.73262</v>
      </c>
      <c r="J7777" s="0" t="n">
        <v>2.05279</v>
      </c>
      <c r="K7777" s="0" t="n">
        <v>341</v>
      </c>
      <c r="L7777" s="0" t="s">
        <v>20</v>
      </c>
      <c r="M7777" s="0" t="n">
        <f aca="false">35.3*G7777</f>
        <v>0.00961895103653396</v>
      </c>
      <c r="N7777" s="0" t="n">
        <f aca="false">M7777*1000/365</f>
        <v>0.026353290511052</v>
      </c>
      <c r="O7777" s="0" t="n">
        <f aca="false">Table1[[#This Row],[Detection frequency 2021]]/100*365</f>
        <v>7.4926835</v>
      </c>
      <c r="P7777" s="0" t="n">
        <f aca="false">Table1[[#This Row],[Flared days/year]]/12</f>
        <v>0.624390291666667</v>
      </c>
      <c r="Q7777" s="2" t="n">
        <f aca="false">Table1[[#This Row],['#days per month]]-P7833</f>
        <v>0.174439583333333</v>
      </c>
    </row>
    <row r="7778" customFormat="false" ht="15.75" hidden="true" customHeight="false" outlineLevel="0" collapsed="false">
      <c r="A7778" s="0" t="s">
        <v>645</v>
      </c>
      <c r="B7778" s="0" t="s">
        <v>646</v>
      </c>
      <c r="C7778" s="0" t="s">
        <v>7963</v>
      </c>
      <c r="D7778" s="0" t="n">
        <v>1407</v>
      </c>
      <c r="E7778" s="0" t="n">
        <v>31.267659</v>
      </c>
      <c r="F7778" s="0" t="n">
        <v>-103.975133</v>
      </c>
      <c r="G7778" s="0" t="n">
        <v>0.00027247890899</v>
      </c>
      <c r="H7778" s="0" t="n">
        <v>1785.5</v>
      </c>
      <c r="I7778" s="0" t="n">
        <v>1.6015</v>
      </c>
      <c r="J7778" s="0" t="n">
        <v>0.303951</v>
      </c>
      <c r="K7778" s="0" t="n">
        <v>329</v>
      </c>
      <c r="L7778" s="0" t="s">
        <v>20</v>
      </c>
      <c r="M7778" s="0" t="n">
        <f aca="false">35.3*G7778</f>
        <v>0.009618505487347</v>
      </c>
      <c r="N7778" s="0" t="n">
        <f aca="false">M7778*1000/365</f>
        <v>0.0263520698283479</v>
      </c>
      <c r="O7778" s="0" t="n">
        <f aca="false">Table1[[#This Row],[Detection frequency 2021]]/100*365</f>
        <v>1.10942115</v>
      </c>
      <c r="P7778" s="0" t="n">
        <f aca="false">Table1[[#This Row],[Flared days/year]]/12</f>
        <v>0.0924517625</v>
      </c>
      <c r="Q7778" s="2" t="n">
        <f aca="false">Table1[[#This Row],['#days per month]]-P7834</f>
        <v>-0.377908529166667</v>
      </c>
    </row>
    <row r="7779" customFormat="false" ht="15.75" hidden="true" customHeight="false" outlineLevel="0" collapsed="false">
      <c r="A7779" s="0" t="s">
        <v>645</v>
      </c>
      <c r="B7779" s="0" t="s">
        <v>646</v>
      </c>
      <c r="C7779" s="0" t="s">
        <v>7964</v>
      </c>
      <c r="D7779" s="0" t="n">
        <v>2240</v>
      </c>
      <c r="E7779" s="0" t="n">
        <v>32.174268</v>
      </c>
      <c r="F7779" s="0" t="n">
        <v>-102.500636</v>
      </c>
      <c r="G7779" s="0" t="n">
        <v>0.00027135234085</v>
      </c>
      <c r="H7779" s="0" t="n">
        <v>1885.52</v>
      </c>
      <c r="I7779" s="0" t="n">
        <v>1.6015</v>
      </c>
      <c r="J7779" s="0" t="n">
        <v>1.17994</v>
      </c>
      <c r="K7779" s="0" t="n">
        <v>339</v>
      </c>
      <c r="L7779" s="0" t="s">
        <v>20</v>
      </c>
      <c r="M7779" s="0" t="n">
        <f aca="false">35.3*G7779</f>
        <v>0.009578737632005</v>
      </c>
      <c r="N7779" s="0" t="n">
        <f aca="false">M7779*1000/365</f>
        <v>0.0262431168000137</v>
      </c>
      <c r="O7779" s="0" t="n">
        <f aca="false">Table1[[#This Row],[Detection frequency 2021]]/100*365</f>
        <v>4.306781</v>
      </c>
      <c r="P7779" s="0" t="n">
        <f aca="false">Table1[[#This Row],[Flared days/year]]/12</f>
        <v>0.358898416666667</v>
      </c>
      <c r="Q7779" s="2" t="n">
        <f aca="false">Table1[[#This Row],['#days per month]]-P7835</f>
        <v>-0.380716291666664</v>
      </c>
    </row>
    <row r="7780" customFormat="false" ht="15.75" hidden="true" customHeight="false" outlineLevel="0" collapsed="false">
      <c r="A7780" s="0" t="s">
        <v>35</v>
      </c>
      <c r="B7780" s="0" t="s">
        <v>36</v>
      </c>
      <c r="C7780" s="0" t="s">
        <v>7965</v>
      </c>
      <c r="D7780" s="0" t="n">
        <v>3680</v>
      </c>
      <c r="E7780" s="0" t="n">
        <v>20.469841</v>
      </c>
      <c r="F7780" s="0" t="n">
        <v>-97.657619</v>
      </c>
      <c r="G7780" s="0" t="n">
        <v>0.00027085275279</v>
      </c>
      <c r="H7780" s="0" t="n">
        <v>1877</v>
      </c>
      <c r="I7780" s="0" t="n">
        <v>1.6015</v>
      </c>
      <c r="J7780" s="0" t="n">
        <v>0.877193</v>
      </c>
      <c r="K7780" s="0" t="n">
        <v>228</v>
      </c>
      <c r="L7780" s="0" t="s">
        <v>20</v>
      </c>
      <c r="M7780" s="0" t="n">
        <f aca="false">35.3*G7780</f>
        <v>0.009561102173487</v>
      </c>
      <c r="N7780" s="0" t="n">
        <f aca="false">M7780*1000/365</f>
        <v>0.0261948004753068</v>
      </c>
      <c r="O7780" s="0" t="n">
        <f aca="false">Table1[[#This Row],[Detection frequency 2021]]/100*365</f>
        <v>3.20175445</v>
      </c>
      <c r="P7780" s="0" t="n">
        <f aca="false">Table1[[#This Row],[Flared days/year]]/12</f>
        <v>0.266812870833333</v>
      </c>
      <c r="Q7780" s="2" t="n">
        <f aca="false">Table1[[#This Row],['#days per month]]-P7836</f>
        <v>-0.1708373375</v>
      </c>
    </row>
    <row r="7781" customFormat="false" ht="15.75" hidden="true" customHeight="false" outlineLevel="0" collapsed="false">
      <c r="A7781" s="0" t="s">
        <v>645</v>
      </c>
      <c r="B7781" s="0" t="s">
        <v>646</v>
      </c>
      <c r="C7781" s="0" t="s">
        <v>7966</v>
      </c>
      <c r="D7781" s="0" t="n">
        <v>1910</v>
      </c>
      <c r="E7781" s="0" t="n">
        <v>32.399798</v>
      </c>
      <c r="F7781" s="0" t="n">
        <v>-103.445017</v>
      </c>
      <c r="G7781" s="0" t="n">
        <v>0.00027070129131</v>
      </c>
      <c r="H7781" s="0" t="n">
        <v>1897.89</v>
      </c>
      <c r="I7781" s="0" t="n">
        <v>1.6015</v>
      </c>
      <c r="J7781" s="0" t="n">
        <v>2.1021</v>
      </c>
      <c r="K7781" s="0" t="n">
        <v>333</v>
      </c>
      <c r="L7781" s="0" t="s">
        <v>20</v>
      </c>
      <c r="M7781" s="0" t="n">
        <f aca="false">35.3*G7781</f>
        <v>0.009555755583243</v>
      </c>
      <c r="N7781" s="0" t="n">
        <f aca="false">M7781*1000/365</f>
        <v>0.0261801522828575</v>
      </c>
      <c r="O7781" s="0" t="n">
        <f aca="false">Table1[[#This Row],[Detection frequency 2021]]/100*365</f>
        <v>7.672665</v>
      </c>
      <c r="P7781" s="0" t="n">
        <f aca="false">Table1[[#This Row],[Flared days/year]]/12</f>
        <v>0.63938875</v>
      </c>
      <c r="Q7781" s="2" t="n">
        <f aca="false">Table1[[#This Row],['#days per month]]-P7837</f>
        <v>0.0149984583333335</v>
      </c>
    </row>
    <row r="7782" customFormat="false" ht="15.75" hidden="true" customHeight="false" outlineLevel="0" collapsed="false">
      <c r="A7782" s="0" t="s">
        <v>645</v>
      </c>
      <c r="B7782" s="0" t="s">
        <v>646</v>
      </c>
      <c r="C7782" s="0" t="s">
        <v>7967</v>
      </c>
      <c r="D7782" s="0" t="n">
        <v>2057</v>
      </c>
      <c r="E7782" s="0" t="n">
        <v>31.341608</v>
      </c>
      <c r="F7782" s="0" t="n">
        <v>-103.168934</v>
      </c>
      <c r="G7782" s="0" t="n">
        <v>0.00027038339832</v>
      </c>
      <c r="H7782" s="0" t="n">
        <v>1814.54</v>
      </c>
      <c r="I7782" s="0" t="n">
        <v>1.6015</v>
      </c>
      <c r="J7782" s="0" t="n">
        <v>0.60423</v>
      </c>
      <c r="K7782" s="0" t="n">
        <v>331</v>
      </c>
      <c r="L7782" s="0" t="s">
        <v>20</v>
      </c>
      <c r="M7782" s="0" t="n">
        <f aca="false">35.3*G7782</f>
        <v>0.009544533960696</v>
      </c>
      <c r="N7782" s="0" t="n">
        <f aca="false">M7782*1000/365</f>
        <v>0.0261494081114959</v>
      </c>
      <c r="O7782" s="0" t="n">
        <f aca="false">Table1[[#This Row],[Detection frequency 2021]]/100*365</f>
        <v>2.2054395</v>
      </c>
      <c r="P7782" s="0" t="n">
        <f aca="false">Table1[[#This Row],[Flared days/year]]/12</f>
        <v>0.183786625</v>
      </c>
      <c r="Q7782" s="2" t="n">
        <f aca="false">Table1[[#This Row],['#days per month]]-P7838</f>
        <v>-0.267499374999997</v>
      </c>
    </row>
    <row r="7783" customFormat="false" ht="15.75" hidden="true" customHeight="false" outlineLevel="0" collapsed="false">
      <c r="A7783" s="0" t="s">
        <v>24</v>
      </c>
      <c r="B7783" s="0" t="s">
        <v>25</v>
      </c>
      <c r="C7783" s="0" t="s">
        <v>7968</v>
      </c>
      <c r="D7783" s="0" t="n">
        <v>8762</v>
      </c>
      <c r="E7783" s="0" t="n">
        <v>61.866385</v>
      </c>
      <c r="F7783" s="0" t="n">
        <v>70.803983</v>
      </c>
      <c r="G7783" s="0" t="n">
        <v>0.00027034729413</v>
      </c>
      <c r="H7783" s="0" t="n">
        <v>1757.75</v>
      </c>
      <c r="I7783" s="0" t="n">
        <v>1.6015</v>
      </c>
      <c r="J7783" s="0" t="n">
        <v>2.66667</v>
      </c>
      <c r="K7783" s="0" t="n">
        <v>225</v>
      </c>
      <c r="L7783" s="0" t="s">
        <v>20</v>
      </c>
      <c r="M7783" s="0" t="n">
        <f aca="false">35.3*G7783</f>
        <v>0.009543259482789</v>
      </c>
      <c r="N7783" s="0" t="n">
        <f aca="false">M7783*1000/365</f>
        <v>0.0261459163912027</v>
      </c>
      <c r="O7783" s="0" t="n">
        <f aca="false">Table1[[#This Row],[Detection frequency 2021]]/100*365</f>
        <v>9.7333455</v>
      </c>
      <c r="P7783" s="0" t="n">
        <f aca="false">Table1[[#This Row],[Flared days/year]]/12</f>
        <v>0.811112125</v>
      </c>
      <c r="Q7783" s="2" t="n">
        <f aca="false">Table1[[#This Row],['#days per month]]-P7839</f>
        <v>0.357131208333336</v>
      </c>
    </row>
    <row r="7784" customFormat="false" ht="15.75" hidden="true" customHeight="false" outlineLevel="0" collapsed="false">
      <c r="A7784" s="0" t="s">
        <v>645</v>
      </c>
      <c r="B7784" s="0" t="s">
        <v>646</v>
      </c>
      <c r="C7784" s="0" t="s">
        <v>7969</v>
      </c>
      <c r="D7784" s="0" t="n">
        <v>351</v>
      </c>
      <c r="E7784" s="0" t="n">
        <v>41.261015</v>
      </c>
      <c r="F7784" s="0" t="n">
        <v>-110.806538999999</v>
      </c>
      <c r="G7784" s="0" t="n">
        <v>0.00026987852672</v>
      </c>
      <c r="H7784" s="0" t="n">
        <v>1823.67</v>
      </c>
      <c r="I7784" s="0" t="n">
        <v>1.6015</v>
      </c>
      <c r="J7784" s="0" t="n">
        <v>2.16717999999999</v>
      </c>
      <c r="K7784" s="0" t="n">
        <v>323</v>
      </c>
      <c r="L7784" s="0" t="s">
        <v>20</v>
      </c>
      <c r="M7784" s="0" t="n">
        <f aca="false">35.3*G7784</f>
        <v>0.009526711993216</v>
      </c>
      <c r="N7784" s="0" t="n">
        <f aca="false">M7784*1000/365</f>
        <v>0.0261005808033315</v>
      </c>
      <c r="O7784" s="0" t="n">
        <f aca="false">Table1[[#This Row],[Detection frequency 2021]]/100*365</f>
        <v>7.91020699999996</v>
      </c>
      <c r="P7784" s="0" t="n">
        <f aca="false">Table1[[#This Row],[Flared days/year]]/12</f>
        <v>0.659183916666664</v>
      </c>
      <c r="Q7784" s="2" t="n">
        <f aca="false">Table1[[#This Row],['#days per month]]-P7840</f>
        <v>0.471426699999997</v>
      </c>
    </row>
    <row r="7785" customFormat="false" ht="15.75" hidden="true" customHeight="false" outlineLevel="0" collapsed="false">
      <c r="A7785" s="0" t="s">
        <v>201</v>
      </c>
      <c r="B7785" s="0" t="s">
        <v>202</v>
      </c>
      <c r="C7785" s="0" t="s">
        <v>7970</v>
      </c>
      <c r="D7785" s="0" t="n">
        <v>5884</v>
      </c>
      <c r="E7785" s="0" t="n">
        <v>29.714706</v>
      </c>
      <c r="F7785" s="0" t="n">
        <v>28.635324</v>
      </c>
      <c r="G7785" s="0" t="n">
        <v>0.00026939478928</v>
      </c>
      <c r="H7785" s="0" t="n">
        <v>1882.61</v>
      </c>
      <c r="I7785" s="0" t="n">
        <v>1.23153999999999</v>
      </c>
      <c r="J7785" s="0" t="n">
        <v>0.705882</v>
      </c>
      <c r="K7785" s="0" t="n">
        <v>425</v>
      </c>
      <c r="L7785" s="0" t="s">
        <v>20</v>
      </c>
      <c r="M7785" s="0" t="n">
        <f aca="false">35.3*G7785</f>
        <v>0.009509636061584</v>
      </c>
      <c r="N7785" s="0" t="n">
        <f aca="false">M7785*1000/365</f>
        <v>0.0260537974289973</v>
      </c>
      <c r="O7785" s="0" t="n">
        <f aca="false">Table1[[#This Row],[Detection frequency 2021]]/100*365</f>
        <v>2.5764693</v>
      </c>
      <c r="P7785" s="0" t="n">
        <f aca="false">Table1[[#This Row],[Flared days/year]]/12</f>
        <v>0.214705775</v>
      </c>
      <c r="Q7785" s="2" t="n">
        <f aca="false">Table1[[#This Row],['#days per month]]-P7841</f>
        <v>-0.0756681499999997</v>
      </c>
    </row>
    <row r="7786" customFormat="false" ht="15.75" hidden="true" customHeight="false" outlineLevel="0" collapsed="false">
      <c r="A7786" s="0" t="s">
        <v>645</v>
      </c>
      <c r="B7786" s="0" t="s">
        <v>646</v>
      </c>
      <c r="C7786" s="0" t="s">
        <v>7971</v>
      </c>
      <c r="D7786" s="0" t="n">
        <v>642</v>
      </c>
      <c r="E7786" s="0" t="n">
        <v>48.0823479999999</v>
      </c>
      <c r="F7786" s="0" t="n">
        <v>-103.166489</v>
      </c>
      <c r="G7786" s="0" t="n">
        <v>0.00026939244104</v>
      </c>
      <c r="H7786" s="0" t="n">
        <v>1906.7</v>
      </c>
      <c r="I7786" s="0" t="n">
        <v>1.6015</v>
      </c>
      <c r="J7786" s="0" t="n">
        <v>1.12676</v>
      </c>
      <c r="K7786" s="0" t="n">
        <v>355</v>
      </c>
      <c r="L7786" s="0" t="s">
        <v>20</v>
      </c>
      <c r="M7786" s="0" t="n">
        <f aca="false">35.3*G7786</f>
        <v>0.009509553168712</v>
      </c>
      <c r="N7786" s="0" t="n">
        <f aca="false">M7786*1000/365</f>
        <v>0.0260535703252384</v>
      </c>
      <c r="O7786" s="0" t="n">
        <f aca="false">Table1[[#This Row],[Detection frequency 2021]]/100*365</f>
        <v>4.112674</v>
      </c>
      <c r="P7786" s="0" t="n">
        <f aca="false">Table1[[#This Row],[Flared days/year]]/12</f>
        <v>0.342722833333333</v>
      </c>
      <c r="Q7786" s="2" t="n">
        <f aca="false">Table1[[#This Row],['#days per month]]-P7842</f>
        <v>-0.11535825</v>
      </c>
    </row>
    <row r="7787" customFormat="false" ht="15.75" hidden="true" customHeight="false" outlineLevel="0" collapsed="false">
      <c r="A7787" s="0" t="s">
        <v>715</v>
      </c>
      <c r="B7787" s="0" t="s">
        <v>716</v>
      </c>
      <c r="C7787" s="0" t="s">
        <v>7972</v>
      </c>
      <c r="D7787" s="0" t="n">
        <v>9937</v>
      </c>
      <c r="E7787" s="0" t="n">
        <v>38.28555</v>
      </c>
      <c r="F7787" s="0" t="n">
        <v>66.104647</v>
      </c>
      <c r="G7787" s="0" t="n">
        <v>0.00026936778452</v>
      </c>
      <c r="H7787" s="0" t="n">
        <v>1686</v>
      </c>
      <c r="I7787" s="0" t="n">
        <v>1.6015</v>
      </c>
      <c r="J7787" s="0" t="n">
        <v>1.06952</v>
      </c>
      <c r="K7787" s="0" t="n">
        <v>374</v>
      </c>
      <c r="L7787" s="0" t="s">
        <v>20</v>
      </c>
      <c r="M7787" s="0" t="n">
        <f aca="false">35.3*G7787</f>
        <v>0.009508682793556</v>
      </c>
      <c r="N7787" s="0" t="n">
        <f aca="false">M7787*1000/365</f>
        <v>0.0260511857357699</v>
      </c>
      <c r="O7787" s="0" t="n">
        <f aca="false">Table1[[#This Row],[Detection frequency 2021]]/100*365</f>
        <v>3.903748</v>
      </c>
      <c r="P7787" s="0" t="n">
        <f aca="false">Table1[[#This Row],[Flared days/year]]/12</f>
        <v>0.325312333333333</v>
      </c>
      <c r="Q7787" s="2" t="n">
        <f aca="false">Table1[[#This Row],['#days per month]]-P7843</f>
        <v>-0.618653708333333</v>
      </c>
    </row>
    <row r="7788" customFormat="false" ht="15.75" hidden="true" customHeight="false" outlineLevel="0" collapsed="false">
      <c r="A7788" s="0" t="s">
        <v>24</v>
      </c>
      <c r="B7788" s="0" t="s">
        <v>25</v>
      </c>
      <c r="C7788" s="0" t="s">
        <v>7973</v>
      </c>
      <c r="D7788" s="0" t="n">
        <v>8970</v>
      </c>
      <c r="E7788" s="0" t="n">
        <v>66.8978</v>
      </c>
      <c r="F7788" s="0" t="n">
        <v>75.218797</v>
      </c>
      <c r="G7788" s="0" t="n">
        <v>0.00026931905854</v>
      </c>
      <c r="H7788" s="0" t="n">
        <v>1288.83</v>
      </c>
      <c r="I7788" s="0" t="n">
        <v>1.6015</v>
      </c>
      <c r="J7788" s="0" t="n">
        <v>0.8</v>
      </c>
      <c r="K7788" s="0" t="n">
        <v>375</v>
      </c>
      <c r="L7788" s="0" t="s">
        <v>218</v>
      </c>
      <c r="M7788" s="0" t="n">
        <f aca="false">35.3*G7788</f>
        <v>0.009506962766462</v>
      </c>
      <c r="N7788" s="0" t="n">
        <f aca="false">M7788*1000/365</f>
        <v>0.0260464733327726</v>
      </c>
      <c r="O7788" s="0" t="n">
        <f aca="false">Table1[[#This Row],[Detection frequency 2021]]/100*365</f>
        <v>2.92</v>
      </c>
      <c r="P7788" s="0" t="n">
        <f aca="false">Table1[[#This Row],[Flared days/year]]/12</f>
        <v>0.243333333333333</v>
      </c>
      <c r="Q7788" s="2" t="n">
        <f aca="false">Table1[[#This Row],['#days per month]]-P7844</f>
        <v>-0.311378458333333</v>
      </c>
    </row>
    <row r="7789" customFormat="false" ht="15.75" hidden="true" customHeight="false" outlineLevel="0" collapsed="false">
      <c r="A7789" s="0" t="s">
        <v>645</v>
      </c>
      <c r="B7789" s="0" t="s">
        <v>646</v>
      </c>
      <c r="C7789" s="0" t="s">
        <v>7974</v>
      </c>
      <c r="D7789" s="0" t="n">
        <v>565</v>
      </c>
      <c r="E7789" s="0" t="n">
        <v>48.401202</v>
      </c>
      <c r="F7789" s="0" t="n">
        <v>-103.395786</v>
      </c>
      <c r="G7789" s="0" t="n">
        <v>0.00026861664125</v>
      </c>
      <c r="H7789" s="0" t="n">
        <v>1903.09</v>
      </c>
      <c r="I7789" s="0" t="n">
        <v>2.86453</v>
      </c>
      <c r="J7789" s="0" t="n">
        <v>1.53373999999999</v>
      </c>
      <c r="K7789" s="0" t="n">
        <v>326</v>
      </c>
      <c r="L7789" s="0" t="s">
        <v>20</v>
      </c>
      <c r="M7789" s="0" t="n">
        <f aca="false">35.3*G7789</f>
        <v>0.009482167436125</v>
      </c>
      <c r="N7789" s="0" t="n">
        <f aca="false">M7789*1000/365</f>
        <v>0.0259785409208904</v>
      </c>
      <c r="O7789" s="0" t="n">
        <f aca="false">Table1[[#This Row],[Detection frequency 2021]]/100*365</f>
        <v>5.59815099999996</v>
      </c>
      <c r="P7789" s="0" t="n">
        <f aca="false">Table1[[#This Row],[Flared days/year]]/12</f>
        <v>0.46651258333333</v>
      </c>
      <c r="Q7789" s="2" t="n">
        <f aca="false">Table1[[#This Row],['#days per month]]-P7845</f>
        <v>0.0411050833333303</v>
      </c>
    </row>
    <row r="7790" customFormat="false" ht="15.75" hidden="true" customHeight="false" outlineLevel="0" collapsed="false">
      <c r="A7790" s="0" t="s">
        <v>17</v>
      </c>
      <c r="B7790" s="0" t="s">
        <v>18</v>
      </c>
      <c r="C7790" s="0" t="s">
        <v>7975</v>
      </c>
      <c r="D7790" s="0" t="n">
        <v>4415</v>
      </c>
      <c r="E7790" s="0" t="n">
        <v>8.743189</v>
      </c>
      <c r="F7790" s="0" t="n">
        <v>-63.049246</v>
      </c>
      <c r="G7790" s="0" t="n">
        <v>0.00026731072628</v>
      </c>
      <c r="H7790" s="0" t="n">
        <v>1822.68</v>
      </c>
      <c r="I7790" s="0" t="n">
        <v>1.6015</v>
      </c>
      <c r="J7790" s="0" t="n">
        <v>0.5</v>
      </c>
      <c r="K7790" s="0" t="n">
        <v>200</v>
      </c>
      <c r="L7790" s="0" t="s">
        <v>20</v>
      </c>
      <c r="M7790" s="0" t="n">
        <f aca="false">35.3*G7790</f>
        <v>0.009436068637684</v>
      </c>
      <c r="N7790" s="0" t="n">
        <f aca="false">M7790*1000/365</f>
        <v>0.0258522428429699</v>
      </c>
      <c r="O7790" s="0" t="n">
        <f aca="false">Table1[[#This Row],[Detection frequency 2021]]/100*365</f>
        <v>1.825</v>
      </c>
      <c r="P7790" s="0" t="n">
        <f aca="false">Table1[[#This Row],[Flared days/year]]/12</f>
        <v>0.152083333333333</v>
      </c>
      <c r="Q7790" s="2" t="n">
        <f aca="false">Table1[[#This Row],['#days per month]]-P7846</f>
        <v>-0.395964166666664</v>
      </c>
    </row>
    <row r="7791" customFormat="false" ht="15.75" hidden="true" customHeight="false" outlineLevel="0" collapsed="false">
      <c r="A7791" s="0" t="s">
        <v>606</v>
      </c>
      <c r="B7791" s="0" t="s">
        <v>607</v>
      </c>
      <c r="C7791" s="0" t="s">
        <v>7976</v>
      </c>
      <c r="D7791" s="0" t="n">
        <v>4855</v>
      </c>
      <c r="E7791" s="0" t="n">
        <v>-25.516809</v>
      </c>
      <c r="F7791" s="0" t="n">
        <v>-43.466571</v>
      </c>
      <c r="G7791" s="0" t="n">
        <v>0.00026607878087</v>
      </c>
      <c r="H7791" s="0" t="n">
        <v>1762</v>
      </c>
      <c r="I7791" s="0" t="n">
        <v>1.6015</v>
      </c>
      <c r="J7791" s="0" t="n">
        <v>2.13904</v>
      </c>
      <c r="K7791" s="0" t="n">
        <v>187</v>
      </c>
      <c r="L7791" s="0" t="s">
        <v>20</v>
      </c>
      <c r="M7791" s="0" t="n">
        <f aca="false">35.3*G7791</f>
        <v>0.009392580964711</v>
      </c>
      <c r="N7791" s="0" t="n">
        <f aca="false">M7791*1000/365</f>
        <v>0.0257330985334548</v>
      </c>
      <c r="O7791" s="0" t="n">
        <f aca="false">Table1[[#This Row],[Detection frequency 2021]]/100*365</f>
        <v>7.807496</v>
      </c>
      <c r="P7791" s="0" t="n">
        <f aca="false">Table1[[#This Row],[Flared days/year]]/12</f>
        <v>0.650624666666667</v>
      </c>
      <c r="Q7791" s="2" t="n">
        <f aca="false">Table1[[#This Row],['#days per month]]-P7847</f>
        <v>0.46286745</v>
      </c>
    </row>
    <row r="7792" customFormat="false" ht="15.75" hidden="true" customHeight="false" outlineLevel="0" collapsed="false">
      <c r="A7792" s="0" t="s">
        <v>645</v>
      </c>
      <c r="B7792" s="0" t="s">
        <v>646</v>
      </c>
      <c r="C7792" s="0" t="s">
        <v>7977</v>
      </c>
      <c r="D7792" s="0" t="n">
        <v>1411</v>
      </c>
      <c r="E7792" s="0" t="n">
        <v>31.811117</v>
      </c>
      <c r="F7792" s="0" t="n">
        <v>-103.96668</v>
      </c>
      <c r="G7792" s="0" t="n">
        <v>0.00026555629747</v>
      </c>
      <c r="H7792" s="0" t="n">
        <v>1863.42</v>
      </c>
      <c r="I7792" s="0" t="n">
        <v>1.74754</v>
      </c>
      <c r="J7792" s="0" t="n">
        <v>3.01205</v>
      </c>
      <c r="K7792" s="0" t="n">
        <v>332</v>
      </c>
      <c r="L7792" s="0" t="s">
        <v>20</v>
      </c>
      <c r="M7792" s="0" t="n">
        <f aca="false">35.3*G7792</f>
        <v>0.009374137300691</v>
      </c>
      <c r="N7792" s="0" t="n">
        <f aca="false">M7792*1000/365</f>
        <v>0.0256825679470986</v>
      </c>
      <c r="O7792" s="0" t="n">
        <f aca="false">Table1[[#This Row],[Detection frequency 2021]]/100*365</f>
        <v>10.9939825</v>
      </c>
      <c r="P7792" s="0" t="n">
        <f aca="false">Table1[[#This Row],[Flared days/year]]/12</f>
        <v>0.916165208333333</v>
      </c>
      <c r="Q7792" s="2" t="n">
        <f aca="false">Table1[[#This Row],['#days per month]]-P7848</f>
        <v>0.313854375</v>
      </c>
    </row>
    <row r="7793" customFormat="false" ht="15.75" hidden="true" customHeight="false" outlineLevel="0" collapsed="false">
      <c r="A7793" s="0" t="s">
        <v>645</v>
      </c>
      <c r="B7793" s="0" t="s">
        <v>646</v>
      </c>
      <c r="C7793" s="0" t="s">
        <v>7978</v>
      </c>
      <c r="D7793" s="0" t="n">
        <v>2320</v>
      </c>
      <c r="E7793" s="0" t="n">
        <v>32.361273</v>
      </c>
      <c r="F7793" s="0" t="n">
        <v>-102.144688</v>
      </c>
      <c r="G7793" s="0" t="n">
        <v>0.00026517735024</v>
      </c>
      <c r="H7793" s="0" t="n">
        <v>1992.17</v>
      </c>
      <c r="I7793" s="0" t="n">
        <v>1.63982</v>
      </c>
      <c r="J7793" s="0" t="n">
        <v>1.16618</v>
      </c>
      <c r="K7793" s="0" t="n">
        <v>343</v>
      </c>
      <c r="L7793" s="0" t="s">
        <v>20</v>
      </c>
      <c r="M7793" s="0" t="n">
        <f aca="false">35.3*G7793</f>
        <v>0.009360760463472</v>
      </c>
      <c r="N7793" s="0" t="n">
        <f aca="false">M7793*1000/365</f>
        <v>0.0256459190780055</v>
      </c>
      <c r="O7793" s="0" t="n">
        <f aca="false">Table1[[#This Row],[Detection frequency 2021]]/100*365</f>
        <v>4.256557</v>
      </c>
      <c r="P7793" s="0" t="n">
        <f aca="false">Table1[[#This Row],[Flared days/year]]/12</f>
        <v>0.354713083333333</v>
      </c>
      <c r="Q7793" s="2" t="n">
        <f aca="false">Table1[[#This Row],['#days per month]]-P7849</f>
        <v>0.034538125</v>
      </c>
    </row>
    <row r="7794" customFormat="false" ht="15.75" hidden="true" customHeight="false" outlineLevel="0" collapsed="false">
      <c r="A7794" s="0" t="s">
        <v>24</v>
      </c>
      <c r="B7794" s="0" t="s">
        <v>25</v>
      </c>
      <c r="C7794" s="0" t="s">
        <v>7979</v>
      </c>
      <c r="D7794" s="0" t="n">
        <v>9012</v>
      </c>
      <c r="E7794" s="0" t="n">
        <v>67.007192</v>
      </c>
      <c r="F7794" s="0" t="n">
        <v>75.60608</v>
      </c>
      <c r="G7794" s="0" t="n">
        <v>0.00013444466531</v>
      </c>
      <c r="H7794" s="0" t="n">
        <v>1547.58</v>
      </c>
      <c r="I7794" s="0" t="n">
        <v>1.5866</v>
      </c>
      <c r="J7794" s="0" t="n">
        <v>0.515464</v>
      </c>
      <c r="K7794" s="0" t="n">
        <v>388</v>
      </c>
      <c r="L7794" s="0" t="s">
        <v>218</v>
      </c>
      <c r="M7794" s="0" t="n">
        <f aca="false">35.3*G7794</f>
        <v>0.004745896685443</v>
      </c>
      <c r="N7794" s="0" t="n">
        <f aca="false">M7794*1000/365</f>
        <v>0.0130024566724466</v>
      </c>
      <c r="O7794" s="0" t="n">
        <f aca="false">Table1[[#This Row],[Detection frequency 2021]]/100*365</f>
        <v>1.8814436</v>
      </c>
      <c r="P7794" s="0" t="n">
        <f aca="false">Table1[[#This Row],[Flared days/year]]/12</f>
        <v>0.156786966666667</v>
      </c>
      <c r="Q7794" s="2" t="n">
        <f aca="false">Table1[[#This Row],['#days per month]]-P7850</f>
        <v>-0.280233616666667</v>
      </c>
    </row>
    <row r="7795" customFormat="false" ht="15.75" hidden="true" customHeight="false" outlineLevel="0" collapsed="false">
      <c r="A7795" s="0" t="s">
        <v>645</v>
      </c>
      <c r="B7795" s="0" t="s">
        <v>646</v>
      </c>
      <c r="C7795" s="0" t="s">
        <v>7980</v>
      </c>
      <c r="D7795" s="0" t="n">
        <v>827</v>
      </c>
      <c r="E7795" s="0" t="n">
        <v>47.731032</v>
      </c>
      <c r="F7795" s="0" t="n">
        <v>-102.833517</v>
      </c>
      <c r="G7795" s="0" t="n">
        <v>0.00026477198531</v>
      </c>
      <c r="H7795" s="0" t="n">
        <v>1907.32</v>
      </c>
      <c r="I7795" s="0" t="n">
        <v>1.6015</v>
      </c>
      <c r="J7795" s="0" t="n">
        <v>2.88184</v>
      </c>
      <c r="K7795" s="0" t="n">
        <v>347</v>
      </c>
      <c r="L7795" s="0" t="s">
        <v>20</v>
      </c>
      <c r="M7795" s="0" t="n">
        <f aca="false">35.3*G7795</f>
        <v>0.009346451081443</v>
      </c>
      <c r="N7795" s="0" t="n">
        <f aca="false">M7795*1000/365</f>
        <v>0.0256067152916246</v>
      </c>
      <c r="O7795" s="0" t="n">
        <f aca="false">Table1[[#This Row],[Detection frequency 2021]]/100*365</f>
        <v>10.518716</v>
      </c>
      <c r="P7795" s="0" t="n">
        <f aca="false">Table1[[#This Row],[Flared days/year]]/12</f>
        <v>0.876559666666667</v>
      </c>
      <c r="Q7795" s="2" t="n">
        <f aca="false">Table1[[#This Row],['#days per month]]-P7851</f>
        <v>-0.0706731249999999</v>
      </c>
    </row>
    <row r="7796" customFormat="false" ht="15.75" hidden="true" customHeight="false" outlineLevel="0" collapsed="false">
      <c r="A7796" s="0" t="s">
        <v>78</v>
      </c>
      <c r="B7796" s="0" t="s">
        <v>79</v>
      </c>
      <c r="C7796" s="0" t="s">
        <v>7981</v>
      </c>
      <c r="D7796" s="0" t="n">
        <v>8565</v>
      </c>
      <c r="E7796" s="0" t="n">
        <v>22.222844</v>
      </c>
      <c r="F7796" s="0" t="n">
        <v>56.559229</v>
      </c>
      <c r="G7796" s="0" t="n">
        <v>0.00010042189654</v>
      </c>
      <c r="H7796" s="0" t="n">
        <v>1807.89</v>
      </c>
      <c r="I7796" s="0" t="n">
        <v>1.6015</v>
      </c>
      <c r="J7796" s="0" t="n">
        <v>0.815217</v>
      </c>
      <c r="K7796" s="0" t="n">
        <v>368</v>
      </c>
      <c r="L7796" s="0" t="s">
        <v>20</v>
      </c>
      <c r="M7796" s="0" t="n">
        <f aca="false">35.3*G7796</f>
        <v>0.003544892947862</v>
      </c>
      <c r="N7796" s="0" t="n">
        <f aca="false">M7796*1000/365</f>
        <v>0.00971203547359452</v>
      </c>
      <c r="O7796" s="0" t="n">
        <f aca="false">Table1[[#This Row],[Detection frequency 2021]]/100*365</f>
        <v>2.97554205</v>
      </c>
      <c r="P7796" s="0" t="n">
        <f aca="false">Table1[[#This Row],[Flared days/year]]/12</f>
        <v>0.2479618375</v>
      </c>
      <c r="Q7796" s="2" t="n">
        <f aca="false">Table1[[#This Row],['#days per month]]-P7852</f>
        <v>0.0736542624999999</v>
      </c>
    </row>
    <row r="7797" customFormat="false" ht="15.75" hidden="true" customHeight="false" outlineLevel="0" collapsed="false">
      <c r="A7797" s="0" t="s">
        <v>24</v>
      </c>
      <c r="B7797" s="0" t="s">
        <v>25</v>
      </c>
      <c r="C7797" s="0" t="s">
        <v>7982</v>
      </c>
      <c r="D7797" s="0" t="n">
        <v>8695</v>
      </c>
      <c r="E7797" s="0" t="n">
        <v>70.594338</v>
      </c>
      <c r="F7797" s="0" t="n">
        <v>68.159525</v>
      </c>
      <c r="G7797" s="0" t="n">
        <v>0.00026420517888</v>
      </c>
      <c r="H7797" s="0" t="n">
        <v>1433.93</v>
      </c>
      <c r="I7797" s="0" t="n">
        <v>1.6015</v>
      </c>
      <c r="J7797" s="0" t="n">
        <v>0.688072999999999</v>
      </c>
      <c r="K7797" s="0" t="n">
        <v>436</v>
      </c>
      <c r="L7797" s="0" t="s">
        <v>218</v>
      </c>
      <c r="M7797" s="0" t="n">
        <f aca="false">35.3*G7797</f>
        <v>0.009326442814464</v>
      </c>
      <c r="N7797" s="0" t="n">
        <f aca="false">M7797*1000/365</f>
        <v>0.0255518981218192</v>
      </c>
      <c r="O7797" s="0" t="n">
        <f aca="false">Table1[[#This Row],[Detection frequency 2021]]/100*365</f>
        <v>2.51146645</v>
      </c>
      <c r="P7797" s="0" t="n">
        <f aca="false">Table1[[#This Row],[Flared days/year]]/12</f>
        <v>0.209288870833333</v>
      </c>
      <c r="Q7797" s="2" t="n">
        <f aca="false">Table1[[#This Row],['#days per month]]-P7853</f>
        <v>-0.748717504166667</v>
      </c>
    </row>
    <row r="7798" customFormat="false" ht="15.75" hidden="true" customHeight="false" outlineLevel="0" collapsed="false">
      <c r="A7798" s="0" t="s">
        <v>645</v>
      </c>
      <c r="B7798" s="0" t="s">
        <v>646</v>
      </c>
      <c r="C7798" s="0" t="s">
        <v>7983</v>
      </c>
      <c r="D7798" s="0" t="n">
        <v>1578</v>
      </c>
      <c r="E7798" s="0" t="n">
        <v>32.417578</v>
      </c>
      <c r="F7798" s="0" t="n">
        <v>-103.737078</v>
      </c>
      <c r="G7798" s="0" t="n">
        <v>0.0002641417764</v>
      </c>
      <c r="H7798" s="0" t="n">
        <v>1855.87</v>
      </c>
      <c r="I7798" s="0" t="n">
        <v>1.41287</v>
      </c>
      <c r="J7798" s="0" t="n">
        <v>0.895521999999999</v>
      </c>
      <c r="K7798" s="0" t="n">
        <v>335</v>
      </c>
      <c r="L7798" s="0" t="s">
        <v>20</v>
      </c>
      <c r="M7798" s="0" t="n">
        <f aca="false">35.3*G7798</f>
        <v>0.00932420470692</v>
      </c>
      <c r="N7798" s="0" t="n">
        <f aca="false">M7798*1000/365</f>
        <v>0.0255457663203288</v>
      </c>
      <c r="O7798" s="0" t="n">
        <f aca="false">Table1[[#This Row],[Detection frequency 2021]]/100*365</f>
        <v>3.2686553</v>
      </c>
      <c r="P7798" s="0" t="n">
        <f aca="false">Table1[[#This Row],[Flared days/year]]/12</f>
        <v>0.272387941666666</v>
      </c>
      <c r="Q7798" s="2" t="n">
        <f aca="false">Table1[[#This Row],['#days per month]]-P7854</f>
        <v>0.0985782874999997</v>
      </c>
    </row>
    <row r="7799" customFormat="false" ht="15.75" hidden="true" customHeight="false" outlineLevel="0" collapsed="false">
      <c r="A7799" s="0" t="s">
        <v>28</v>
      </c>
      <c r="B7799" s="0" t="s">
        <v>29</v>
      </c>
      <c r="C7799" s="0" t="s">
        <v>7984</v>
      </c>
      <c r="D7799" s="0" t="n">
        <v>7724</v>
      </c>
      <c r="E7799" s="0" t="n">
        <v>30.975125</v>
      </c>
      <c r="F7799" s="0" t="n">
        <v>48.793985</v>
      </c>
      <c r="G7799" s="0" t="n">
        <v>0.00026354972639</v>
      </c>
      <c r="H7799" s="0" t="n">
        <v>1751.8</v>
      </c>
      <c r="I7799" s="0" t="n">
        <v>1.6015</v>
      </c>
      <c r="J7799" s="0" t="n">
        <v>1.5</v>
      </c>
      <c r="K7799" s="0" t="n">
        <v>400</v>
      </c>
      <c r="L7799" s="0" t="s">
        <v>20</v>
      </c>
      <c r="M7799" s="0" t="n">
        <f aca="false">35.3*G7799</f>
        <v>0.009303305341567</v>
      </c>
      <c r="N7799" s="0" t="n">
        <f aca="false">M7799*1000/365</f>
        <v>0.0254885077851151</v>
      </c>
      <c r="O7799" s="0" t="n">
        <f aca="false">Table1[[#This Row],[Detection frequency 2021]]/100*365</f>
        <v>5.475</v>
      </c>
      <c r="P7799" s="0" t="n">
        <f aca="false">Table1[[#This Row],[Flared days/year]]/12</f>
        <v>0.45625</v>
      </c>
      <c r="Q7799" s="2" t="n">
        <f aca="false">Table1[[#This Row],['#days per month]]-P7855</f>
        <v>-0.168140291666667</v>
      </c>
    </row>
    <row r="7800" customFormat="false" ht="15.75" hidden="true" customHeight="false" outlineLevel="0" collapsed="false">
      <c r="A7800" s="0" t="s">
        <v>645</v>
      </c>
      <c r="B7800" s="0" t="s">
        <v>646</v>
      </c>
      <c r="C7800" s="0" t="s">
        <v>7985</v>
      </c>
      <c r="D7800" s="0" t="n">
        <v>2390</v>
      </c>
      <c r="E7800" s="0" t="n">
        <v>31.90797</v>
      </c>
      <c r="F7800" s="0" t="n">
        <v>-102.010014</v>
      </c>
      <c r="G7800" s="0" t="n">
        <v>0.00026341235435</v>
      </c>
      <c r="H7800" s="0" t="n">
        <v>1869.56</v>
      </c>
      <c r="I7800" s="0" t="n">
        <v>1.6015</v>
      </c>
      <c r="J7800" s="0" t="n">
        <v>1.15607</v>
      </c>
      <c r="K7800" s="0" t="n">
        <v>346</v>
      </c>
      <c r="L7800" s="0" t="s">
        <v>20</v>
      </c>
      <c r="M7800" s="0" t="n">
        <f aca="false">35.3*G7800</f>
        <v>0.009298456108555</v>
      </c>
      <c r="N7800" s="0" t="n">
        <f aca="false">M7800*1000/365</f>
        <v>0.0254752222152192</v>
      </c>
      <c r="O7800" s="0" t="n">
        <f aca="false">Table1[[#This Row],[Detection frequency 2021]]/100*365</f>
        <v>4.2196555</v>
      </c>
      <c r="P7800" s="0" t="n">
        <f aca="false">Table1[[#This Row],[Flared days/year]]/12</f>
        <v>0.351637958333333</v>
      </c>
      <c r="Q7800" s="2" t="n">
        <f aca="false">Table1[[#This Row],['#days per month]]-P7856</f>
        <v>-0.445801875</v>
      </c>
    </row>
    <row r="7801" customFormat="false" ht="15.75" hidden="true" customHeight="false" outlineLevel="0" collapsed="false">
      <c r="A7801" s="0" t="s">
        <v>645</v>
      </c>
      <c r="B7801" s="0" t="s">
        <v>646</v>
      </c>
      <c r="C7801" s="0" t="s">
        <v>7986</v>
      </c>
      <c r="D7801" s="0" t="n">
        <v>1390</v>
      </c>
      <c r="E7801" s="0" t="n">
        <v>31.854542</v>
      </c>
      <c r="F7801" s="0" t="n">
        <v>-103.994383</v>
      </c>
      <c r="G7801" s="0" t="n">
        <v>0.00026311001845</v>
      </c>
      <c r="H7801" s="0" t="n">
        <v>1840.01</v>
      </c>
      <c r="I7801" s="0" t="n">
        <v>1.55157</v>
      </c>
      <c r="J7801" s="0" t="n">
        <v>2.40964</v>
      </c>
      <c r="K7801" s="0" t="n">
        <v>332</v>
      </c>
      <c r="L7801" s="0" t="s">
        <v>20</v>
      </c>
      <c r="M7801" s="0" t="n">
        <f aca="false">35.3*G7801</f>
        <v>0.009287783651285</v>
      </c>
      <c r="N7801" s="0" t="n">
        <f aca="false">M7801*1000/365</f>
        <v>0.0254459826062603</v>
      </c>
      <c r="O7801" s="0" t="n">
        <f aca="false">Table1[[#This Row],[Detection frequency 2021]]/100*365</f>
        <v>8.795186</v>
      </c>
      <c r="P7801" s="0" t="n">
        <f aca="false">Table1[[#This Row],[Flared days/year]]/12</f>
        <v>0.732932166666667</v>
      </c>
      <c r="Q7801" s="2" t="n">
        <f aca="false">Table1[[#This Row],['#days per month]]-P7857</f>
        <v>0.358572958333333</v>
      </c>
    </row>
    <row r="7802" customFormat="false" ht="15.75" hidden="true" customHeight="false" outlineLevel="0" collapsed="false">
      <c r="A7802" s="0" t="s">
        <v>645</v>
      </c>
      <c r="B7802" s="0" t="s">
        <v>646</v>
      </c>
      <c r="C7802" s="0" t="s">
        <v>7987</v>
      </c>
      <c r="D7802" s="0" t="n">
        <v>2890</v>
      </c>
      <c r="E7802" s="0" t="n">
        <v>28.5281289999999</v>
      </c>
      <c r="F7802" s="0" t="n">
        <v>-99.469681</v>
      </c>
      <c r="G7802" s="0" t="n">
        <v>0.00026309005841</v>
      </c>
      <c r="H7802" s="0" t="n">
        <v>1871.04</v>
      </c>
      <c r="I7802" s="0" t="n">
        <v>2.77517</v>
      </c>
      <c r="J7802" s="0" t="n">
        <v>1.84049</v>
      </c>
      <c r="K7802" s="0" t="n">
        <v>326</v>
      </c>
      <c r="L7802" s="0" t="s">
        <v>20</v>
      </c>
      <c r="M7802" s="0" t="n">
        <f aca="false">35.3*G7802</f>
        <v>0.009287079061873</v>
      </c>
      <c r="N7802" s="0" t="n">
        <f aca="false">M7802*1000/365</f>
        <v>0.0254440522243096</v>
      </c>
      <c r="O7802" s="0" t="n">
        <f aca="false">Table1[[#This Row],[Detection frequency 2021]]/100*365</f>
        <v>6.7177885</v>
      </c>
      <c r="P7802" s="0" t="n">
        <f aca="false">Table1[[#This Row],[Flared days/year]]/12</f>
        <v>0.559815708333333</v>
      </c>
      <c r="Q7802" s="2" t="n">
        <f aca="false">Table1[[#This Row],['#days per month]]-P7858</f>
        <v>0.0134076666666666</v>
      </c>
    </row>
    <row r="7803" customFormat="false" ht="15.75" hidden="true" customHeight="false" outlineLevel="0" collapsed="false">
      <c r="A7803" s="0" t="s">
        <v>28</v>
      </c>
      <c r="B7803" s="0" t="s">
        <v>29</v>
      </c>
      <c r="C7803" s="0" t="s">
        <v>7988</v>
      </c>
      <c r="D7803" s="0" t="n">
        <v>7449</v>
      </c>
      <c r="E7803" s="0" t="n">
        <v>33.032461</v>
      </c>
      <c r="F7803" s="0" t="n">
        <v>46.145683</v>
      </c>
      <c r="G7803" s="0" t="n">
        <v>0.0002624040788</v>
      </c>
      <c r="H7803" s="0" t="n">
        <v>1654.12</v>
      </c>
      <c r="I7803" s="0" t="n">
        <v>1.6015</v>
      </c>
      <c r="J7803" s="0" t="n">
        <v>0.765305999999999</v>
      </c>
      <c r="K7803" s="0" t="n">
        <v>392</v>
      </c>
      <c r="L7803" s="0" t="s">
        <v>20</v>
      </c>
      <c r="M7803" s="0" t="n">
        <f aca="false">35.3*G7803</f>
        <v>0.00926286398164</v>
      </c>
      <c r="N7803" s="0" t="n">
        <f aca="false">M7803*1000/365</f>
        <v>0.0253777095387397</v>
      </c>
      <c r="O7803" s="0" t="n">
        <f aca="false">Table1[[#This Row],[Detection frequency 2021]]/100*365</f>
        <v>2.7933669</v>
      </c>
      <c r="P7803" s="0" t="n">
        <f aca="false">Table1[[#This Row],[Flared days/year]]/12</f>
        <v>0.232780575</v>
      </c>
      <c r="Q7803" s="2" t="n">
        <f aca="false">Table1[[#This Row],['#days per month]]-P7859</f>
        <v>-0.236612466666667</v>
      </c>
    </row>
    <row r="7804" customFormat="false" ht="15.75" hidden="true" customHeight="false" outlineLevel="0" collapsed="false">
      <c r="A7804" s="0" t="s">
        <v>543</v>
      </c>
      <c r="B7804" s="0" t="s">
        <v>544</v>
      </c>
      <c r="C7804" s="0" t="s">
        <v>7989</v>
      </c>
      <c r="D7804" s="0" t="n">
        <v>12462</v>
      </c>
      <c r="E7804" s="0" t="n">
        <v>-21.866168</v>
      </c>
      <c r="F7804" s="0" t="n">
        <v>148.015427</v>
      </c>
      <c r="G7804" s="0" t="n">
        <v>0.00026211113586</v>
      </c>
      <c r="H7804" s="0" t="n">
        <v>1886.2</v>
      </c>
      <c r="I7804" s="0" t="n">
        <v>1.6015</v>
      </c>
      <c r="J7804" s="0" t="n">
        <v>2.55591</v>
      </c>
      <c r="K7804" s="0" t="n">
        <v>313</v>
      </c>
      <c r="L7804" s="0" t="s">
        <v>20</v>
      </c>
      <c r="M7804" s="0" t="n">
        <f aca="false">35.3*G7804</f>
        <v>0.009252523095858</v>
      </c>
      <c r="N7804" s="0" t="n">
        <f aca="false">M7804*1000/365</f>
        <v>0.0253493783448164</v>
      </c>
      <c r="O7804" s="0" t="n">
        <f aca="false">Table1[[#This Row],[Detection frequency 2021]]/100*365</f>
        <v>9.3290715</v>
      </c>
      <c r="P7804" s="0" t="n">
        <f aca="false">Table1[[#This Row],[Flared days/year]]/12</f>
        <v>0.777422625</v>
      </c>
      <c r="Q7804" s="2" t="n">
        <f aca="false">Table1[[#This Row],['#days per month]]-P7860</f>
        <v>-0.133255416666667</v>
      </c>
    </row>
    <row r="7805" customFormat="false" ht="15.75" hidden="true" customHeight="false" outlineLevel="0" collapsed="false">
      <c r="A7805" s="0" t="s">
        <v>24</v>
      </c>
      <c r="B7805" s="0" t="s">
        <v>25</v>
      </c>
      <c r="C7805" s="0" t="s">
        <v>7990</v>
      </c>
      <c r="D7805" s="0" t="n">
        <v>10410</v>
      </c>
      <c r="E7805" s="0" t="n">
        <v>58.017329</v>
      </c>
      <c r="F7805" s="0" t="n">
        <v>106.529290999999</v>
      </c>
      <c r="G7805" s="0" t="n">
        <v>0.00026169256208</v>
      </c>
      <c r="H7805" s="0" t="n">
        <v>1841.57</v>
      </c>
      <c r="I7805" s="0" t="n">
        <v>1.6015</v>
      </c>
      <c r="J7805" s="0" t="n">
        <v>1.61812</v>
      </c>
      <c r="K7805" s="0" t="n">
        <v>309</v>
      </c>
      <c r="L7805" s="0" t="s">
        <v>20</v>
      </c>
      <c r="M7805" s="0" t="n">
        <f aca="false">35.3*G7805</f>
        <v>0.009237747441424</v>
      </c>
      <c r="N7805" s="0" t="n">
        <f aca="false">M7805*1000/365</f>
        <v>0.0253088970997918</v>
      </c>
      <c r="O7805" s="0" t="n">
        <f aca="false">Table1[[#This Row],[Detection frequency 2021]]/100*365</f>
        <v>5.906138</v>
      </c>
      <c r="P7805" s="0" t="n">
        <f aca="false">Table1[[#This Row],[Flared days/year]]/12</f>
        <v>0.492178166666667</v>
      </c>
      <c r="Q7805" s="2" t="n">
        <f aca="false">Table1[[#This Row],['#days per month]]-P7861</f>
        <v>-0.464319541666664</v>
      </c>
    </row>
    <row r="7806" customFormat="false" ht="15.75" hidden="true" customHeight="false" outlineLevel="0" collapsed="false">
      <c r="A7806" s="0" t="s">
        <v>645</v>
      </c>
      <c r="B7806" s="0" t="s">
        <v>646</v>
      </c>
      <c r="C7806" s="0" t="s">
        <v>7991</v>
      </c>
      <c r="D7806" s="0" t="n">
        <v>1474</v>
      </c>
      <c r="E7806" s="0" t="n">
        <v>31.57276</v>
      </c>
      <c r="F7806" s="0" t="n">
        <v>-103.885485</v>
      </c>
      <c r="G7806" s="0" t="n">
        <v>0.00026151615055</v>
      </c>
      <c r="H7806" s="0" t="n">
        <v>1874.42</v>
      </c>
      <c r="I7806" s="0" t="n">
        <v>1.6015</v>
      </c>
      <c r="J7806" s="0" t="n">
        <v>1.48367999999999</v>
      </c>
      <c r="K7806" s="0" t="n">
        <v>337</v>
      </c>
      <c r="L7806" s="0" t="s">
        <v>20</v>
      </c>
      <c r="M7806" s="0" t="n">
        <f aca="false">35.3*G7806</f>
        <v>0.009231520114415</v>
      </c>
      <c r="N7806" s="0" t="n">
        <f aca="false">M7806*1000/365</f>
        <v>0.0252918359299041</v>
      </c>
      <c r="O7806" s="0" t="n">
        <f aca="false">Table1[[#This Row],[Detection frequency 2021]]/100*365</f>
        <v>5.41543199999996</v>
      </c>
      <c r="P7806" s="0" t="n">
        <f aca="false">Table1[[#This Row],[Flared days/year]]/12</f>
        <v>0.451285999999997</v>
      </c>
      <c r="Q7806" s="2" t="n">
        <f aca="false">Table1[[#This Row],['#days per month]]-P7862</f>
        <v>0.0478819166666636</v>
      </c>
    </row>
    <row r="7807" customFormat="false" ht="15.75" hidden="true" customHeight="false" outlineLevel="0" collapsed="false">
      <c r="A7807" s="0" t="s">
        <v>645</v>
      </c>
      <c r="B7807" s="0" t="s">
        <v>646</v>
      </c>
      <c r="C7807" s="0" t="s">
        <v>7992</v>
      </c>
      <c r="D7807" s="0" t="n">
        <v>2911</v>
      </c>
      <c r="E7807" s="0" t="n">
        <v>28.827918</v>
      </c>
      <c r="F7807" s="0" t="n">
        <v>-99.35819</v>
      </c>
      <c r="G7807" s="0" t="n">
        <v>0.00026140578327</v>
      </c>
      <c r="H7807" s="0" t="n">
        <v>1907.35</v>
      </c>
      <c r="I7807" s="0" t="n">
        <v>2.15254</v>
      </c>
      <c r="J7807" s="0" t="n">
        <v>2.88462</v>
      </c>
      <c r="K7807" s="0" t="n">
        <v>312</v>
      </c>
      <c r="L7807" s="0" t="s">
        <v>20</v>
      </c>
      <c r="M7807" s="0" t="n">
        <f aca="false">35.3*G7807</f>
        <v>0.009227624149431</v>
      </c>
      <c r="N7807" s="0" t="n">
        <f aca="false">M7807*1000/365</f>
        <v>0.0252811620532356</v>
      </c>
      <c r="O7807" s="0" t="n">
        <f aca="false">Table1[[#This Row],[Detection frequency 2021]]/100*365</f>
        <v>10.528863</v>
      </c>
      <c r="P7807" s="0" t="n">
        <f aca="false">Table1[[#This Row],[Flared days/year]]/12</f>
        <v>0.87740525</v>
      </c>
      <c r="Q7807" s="2" t="n">
        <f aca="false">Table1[[#This Row],['#days per month]]-P7863</f>
        <v>0.400280291666667</v>
      </c>
    </row>
    <row r="7808" customFormat="false" ht="15.75" hidden="true" customHeight="false" outlineLevel="0" collapsed="false">
      <c r="A7808" s="0" t="s">
        <v>645</v>
      </c>
      <c r="B7808" s="0" t="s">
        <v>646</v>
      </c>
      <c r="C7808" s="0" t="s">
        <v>7993</v>
      </c>
      <c r="D7808" s="0" t="n">
        <v>1659</v>
      </c>
      <c r="E7808" s="0" t="n">
        <v>31.787631</v>
      </c>
      <c r="F7808" s="0" t="n">
        <v>-103.661956</v>
      </c>
      <c r="G7808" s="0" t="n">
        <v>0.00026132535605</v>
      </c>
      <c r="H7808" s="0" t="n">
        <v>1792.4</v>
      </c>
      <c r="I7808" s="0" t="n">
        <v>1.6015</v>
      </c>
      <c r="J7808" s="0" t="n">
        <v>1.21212</v>
      </c>
      <c r="K7808" s="0" t="n">
        <v>330</v>
      </c>
      <c r="L7808" s="0" t="s">
        <v>20</v>
      </c>
      <c r="M7808" s="0" t="n">
        <f aca="false">35.3*G7808</f>
        <v>0.009224785068565</v>
      </c>
      <c r="N7808" s="0" t="n">
        <f aca="false">M7808*1000/365</f>
        <v>0.0252733837494931</v>
      </c>
      <c r="O7808" s="0" t="n">
        <f aca="false">Table1[[#This Row],[Detection frequency 2021]]/100*365</f>
        <v>4.424238</v>
      </c>
      <c r="P7808" s="0" t="n">
        <f aca="false">Table1[[#This Row],[Flared days/year]]/12</f>
        <v>0.3686865</v>
      </c>
      <c r="Q7808" s="2" t="n">
        <f aca="false">Table1[[#This Row],['#days per month]]-P7864</f>
        <v>0.0561856666666666</v>
      </c>
    </row>
    <row r="7809" customFormat="false" ht="15.75" hidden="true" customHeight="false" outlineLevel="0" collapsed="false">
      <c r="A7809" s="0" t="s">
        <v>24</v>
      </c>
      <c r="B7809" s="0" t="s">
        <v>25</v>
      </c>
      <c r="C7809" s="0" t="s">
        <v>7994</v>
      </c>
      <c r="D7809" s="0" t="n">
        <v>9214</v>
      </c>
      <c r="E7809" s="0" t="n">
        <v>66.679285</v>
      </c>
      <c r="F7809" s="0" t="n">
        <v>77.267161</v>
      </c>
      <c r="G7809" s="0" t="n">
        <v>0.00026118416812</v>
      </c>
      <c r="H7809" s="0" t="n">
        <v>1870.33</v>
      </c>
      <c r="I7809" s="0" t="n">
        <v>1.6015</v>
      </c>
      <c r="J7809" s="0" t="n">
        <v>1.88171999999999</v>
      </c>
      <c r="K7809" s="0" t="n">
        <v>372</v>
      </c>
      <c r="L7809" s="0" t="s">
        <v>20</v>
      </c>
      <c r="M7809" s="0" t="n">
        <f aca="false">35.3*G7809</f>
        <v>0.009219801134636</v>
      </c>
      <c r="N7809" s="0" t="n">
        <f aca="false">M7809*1000/365</f>
        <v>0.025259729135989</v>
      </c>
      <c r="O7809" s="0" t="n">
        <f aca="false">Table1[[#This Row],[Detection frequency 2021]]/100*365</f>
        <v>6.86827799999996</v>
      </c>
      <c r="P7809" s="0" t="n">
        <f aca="false">Table1[[#This Row],[Flared days/year]]/12</f>
        <v>0.572356499999997</v>
      </c>
      <c r="Q7809" s="2" t="n">
        <f aca="false">Table1[[#This Row],['#days per month]]-P7865</f>
        <v>-0.031946625000003</v>
      </c>
    </row>
    <row r="7810" customFormat="false" ht="15.75" hidden="true" customHeight="false" outlineLevel="0" collapsed="false">
      <c r="A7810" s="0" t="s">
        <v>645</v>
      </c>
      <c r="B7810" s="0" t="s">
        <v>646</v>
      </c>
      <c r="C7810" s="0" t="s">
        <v>7995</v>
      </c>
      <c r="D7810" s="0" t="n">
        <v>1993</v>
      </c>
      <c r="E7810" s="0" t="n">
        <v>31.766383</v>
      </c>
      <c r="F7810" s="0" t="n">
        <v>-103.320658999999</v>
      </c>
      <c r="G7810" s="0" t="n">
        <v>0.00026090531462</v>
      </c>
      <c r="H7810" s="0" t="n">
        <v>1981.8</v>
      </c>
      <c r="I7810" s="0" t="n">
        <v>1.6015</v>
      </c>
      <c r="J7810" s="0" t="n">
        <v>1.16618</v>
      </c>
      <c r="K7810" s="0" t="n">
        <v>343</v>
      </c>
      <c r="L7810" s="0" t="s">
        <v>20</v>
      </c>
      <c r="M7810" s="0" t="n">
        <f aca="false">35.3*G7810</f>
        <v>0.009209957606086</v>
      </c>
      <c r="N7810" s="0" t="n">
        <f aca="false">M7810*1000/365</f>
        <v>0.0252327605646192</v>
      </c>
      <c r="O7810" s="0" t="n">
        <f aca="false">Table1[[#This Row],[Detection frequency 2021]]/100*365</f>
        <v>4.256557</v>
      </c>
      <c r="P7810" s="0" t="n">
        <f aca="false">Table1[[#This Row],[Flared days/year]]/12</f>
        <v>0.354713083333333</v>
      </c>
      <c r="Q7810" s="2" t="n">
        <f aca="false">Table1[[#This Row],['#days per month]]-P7866</f>
        <v>0.106751245833333</v>
      </c>
    </row>
    <row r="7811" customFormat="false" ht="15.75" hidden="true" customHeight="false" outlineLevel="0" collapsed="false">
      <c r="A7811" s="0" t="s">
        <v>598</v>
      </c>
      <c r="B7811" s="0" t="s">
        <v>599</v>
      </c>
      <c r="C7811" s="0" t="s">
        <v>7996</v>
      </c>
      <c r="D7811" s="0" t="n">
        <v>89</v>
      </c>
      <c r="E7811" s="0" t="n">
        <v>56.422418</v>
      </c>
      <c r="F7811" s="0" t="n">
        <v>-120.045862</v>
      </c>
      <c r="G7811" s="0" t="n">
        <v>0.00026081432032</v>
      </c>
      <c r="H7811" s="0" t="n">
        <v>1832.69</v>
      </c>
      <c r="I7811" s="0" t="n">
        <v>1.6015</v>
      </c>
      <c r="J7811" s="0" t="n">
        <v>1.65017</v>
      </c>
      <c r="K7811" s="0" t="n">
        <v>303</v>
      </c>
      <c r="L7811" s="0" t="s">
        <v>20</v>
      </c>
      <c r="M7811" s="0" t="n">
        <f aca="false">35.3*G7811</f>
        <v>0.009206745507296</v>
      </c>
      <c r="N7811" s="0" t="n">
        <f aca="false">M7811*1000/365</f>
        <v>0.0252239602939616</v>
      </c>
      <c r="O7811" s="0" t="n">
        <f aca="false">Table1[[#This Row],[Detection frequency 2021]]/100*365</f>
        <v>6.0231205</v>
      </c>
      <c r="P7811" s="0" t="n">
        <f aca="false">Table1[[#This Row],[Flared days/year]]/12</f>
        <v>0.501926708333333</v>
      </c>
      <c r="Q7811" s="2" t="n">
        <f aca="false">Table1[[#This Row],['#days per month]]-P7867</f>
        <v>0.051976</v>
      </c>
    </row>
    <row r="7812" customFormat="false" ht="15.75" hidden="true" customHeight="false" outlineLevel="0" collapsed="false">
      <c r="A7812" s="0" t="s">
        <v>645</v>
      </c>
      <c r="B7812" s="0" t="s">
        <v>646</v>
      </c>
      <c r="C7812" s="0" t="s">
        <v>7997</v>
      </c>
      <c r="D7812" s="0" t="n">
        <v>754</v>
      </c>
      <c r="E7812" s="0" t="n">
        <v>47.268645</v>
      </c>
      <c r="F7812" s="0" t="n">
        <v>-102.921581</v>
      </c>
      <c r="G7812" s="0" t="n">
        <v>0.00026079318616</v>
      </c>
      <c r="H7812" s="0" t="n">
        <v>1926.39</v>
      </c>
      <c r="I7812" s="0" t="n">
        <v>1.6015</v>
      </c>
      <c r="J7812" s="0" t="n">
        <v>2.25989</v>
      </c>
      <c r="K7812" s="0" t="n">
        <v>354</v>
      </c>
      <c r="L7812" s="0" t="s">
        <v>20</v>
      </c>
      <c r="M7812" s="0" t="n">
        <f aca="false">35.3*G7812</f>
        <v>0.009205999471448</v>
      </c>
      <c r="N7812" s="0" t="n">
        <f aca="false">M7812*1000/365</f>
        <v>0.0252219163601315</v>
      </c>
      <c r="O7812" s="0" t="n">
        <f aca="false">Table1[[#This Row],[Detection frequency 2021]]/100*365</f>
        <v>8.2485985</v>
      </c>
      <c r="P7812" s="0" t="n">
        <f aca="false">Table1[[#This Row],[Flared days/year]]/12</f>
        <v>0.687383208333333</v>
      </c>
      <c r="Q7812" s="2" t="n">
        <f aca="false">Table1[[#This Row],['#days per month]]-P7868</f>
        <v>0.338768666666667</v>
      </c>
    </row>
    <row r="7813" customFormat="false" ht="15.75" hidden="true" customHeight="false" outlineLevel="0" collapsed="false">
      <c r="A7813" s="0" t="s">
        <v>161</v>
      </c>
      <c r="B7813" s="0" t="s">
        <v>162</v>
      </c>
      <c r="C7813" s="0" t="s">
        <v>7998</v>
      </c>
      <c r="D7813" s="0" t="n">
        <v>9699</v>
      </c>
      <c r="E7813" s="0" t="n">
        <v>40.527965</v>
      </c>
      <c r="F7813" s="0" t="n">
        <v>83.349181</v>
      </c>
      <c r="G7813" s="0" t="n">
        <v>0.00026054485978</v>
      </c>
      <c r="H7813" s="0" t="n">
        <v>1823.29</v>
      </c>
      <c r="I7813" s="0" t="n">
        <v>1.6015</v>
      </c>
      <c r="J7813" s="0" t="n">
        <v>2.36686</v>
      </c>
      <c r="K7813" s="0" t="n">
        <v>338</v>
      </c>
      <c r="L7813" s="0" t="s">
        <v>20</v>
      </c>
      <c r="M7813" s="0" t="n">
        <f aca="false">35.3*G7813</f>
        <v>0.009197233550234</v>
      </c>
      <c r="N7813" s="0" t="n">
        <f aca="false">M7813*1000/365</f>
        <v>0.0251979001376274</v>
      </c>
      <c r="O7813" s="0" t="n">
        <f aca="false">Table1[[#This Row],[Detection frequency 2021]]/100*365</f>
        <v>8.639039</v>
      </c>
      <c r="P7813" s="0" t="n">
        <f aca="false">Table1[[#This Row],[Flared days/year]]/12</f>
        <v>0.719919916666667</v>
      </c>
      <c r="Q7813" s="2" t="n">
        <f aca="false">Table1[[#This Row],['#days per month]]-P7869</f>
        <v>0.4019745</v>
      </c>
    </row>
    <row r="7814" customFormat="false" ht="15.75" hidden="true" customHeight="false" outlineLevel="0" collapsed="false">
      <c r="A7814" s="0" t="s">
        <v>598</v>
      </c>
      <c r="B7814" s="0" t="s">
        <v>599</v>
      </c>
      <c r="C7814" s="0" t="s">
        <v>7999</v>
      </c>
      <c r="D7814" s="0" t="n">
        <v>291</v>
      </c>
      <c r="E7814" s="0" t="n">
        <v>50.749956</v>
      </c>
      <c r="F7814" s="0" t="n">
        <v>-114.499738999999</v>
      </c>
      <c r="G7814" s="0" t="n">
        <v>0.00026004145583</v>
      </c>
      <c r="H7814" s="0" t="n">
        <v>1876.81</v>
      </c>
      <c r="I7814" s="0" t="n">
        <v>1.6015</v>
      </c>
      <c r="J7814" s="0" t="n">
        <v>1.93548</v>
      </c>
      <c r="K7814" s="0" t="n">
        <v>310</v>
      </c>
      <c r="L7814" s="0" t="s">
        <v>20</v>
      </c>
      <c r="M7814" s="0" t="n">
        <f aca="false">35.3*G7814</f>
        <v>0.009179463390799</v>
      </c>
      <c r="N7814" s="0" t="n">
        <f aca="false">M7814*1000/365</f>
        <v>0.0251492147693123</v>
      </c>
      <c r="O7814" s="0" t="n">
        <f aca="false">Table1[[#This Row],[Detection frequency 2021]]/100*365</f>
        <v>7.064502</v>
      </c>
      <c r="P7814" s="0" t="n">
        <f aca="false">Table1[[#This Row],[Flared days/year]]/12</f>
        <v>0.5887085</v>
      </c>
      <c r="Q7814" s="2" t="n">
        <f aca="false">Table1[[#This Row],['#days per month]]-P7870</f>
        <v>0.12219591666667</v>
      </c>
    </row>
    <row r="7815" customFormat="false" ht="15.75" hidden="true" customHeight="false" outlineLevel="0" collapsed="false">
      <c r="A7815" s="0" t="s">
        <v>645</v>
      </c>
      <c r="B7815" s="0" t="s">
        <v>646</v>
      </c>
      <c r="C7815" s="0" t="s">
        <v>8000</v>
      </c>
      <c r="D7815" s="0" t="n">
        <v>1315</v>
      </c>
      <c r="E7815" s="0" t="n">
        <v>32.265859</v>
      </c>
      <c r="F7815" s="0" t="n">
        <v>-104.091868999999</v>
      </c>
      <c r="G7815" s="0" t="n">
        <v>0.00025999096867</v>
      </c>
      <c r="H7815" s="0" t="n">
        <v>1908.88</v>
      </c>
      <c r="I7815" s="0" t="n">
        <v>1.6015</v>
      </c>
      <c r="J7815" s="0" t="n">
        <v>1.76990999999999</v>
      </c>
      <c r="K7815" s="0" t="n">
        <v>339</v>
      </c>
      <c r="L7815" s="0" t="s">
        <v>20</v>
      </c>
      <c r="M7815" s="0" t="n">
        <f aca="false">35.3*G7815</f>
        <v>0.009177681194051</v>
      </c>
      <c r="N7815" s="0" t="n">
        <f aca="false">M7815*1000/365</f>
        <v>0.0251443320384959</v>
      </c>
      <c r="O7815" s="0" t="n">
        <f aca="false">Table1[[#This Row],[Detection frequency 2021]]/100*365</f>
        <v>6.46017149999996</v>
      </c>
      <c r="P7815" s="0" t="n">
        <f aca="false">Table1[[#This Row],[Flared days/year]]/12</f>
        <v>0.538347624999997</v>
      </c>
      <c r="Q7815" s="2" t="n">
        <f aca="false">Table1[[#This Row],['#days per month]]-P7871</f>
        <v>-0.844226750000003</v>
      </c>
    </row>
    <row r="7816" customFormat="false" ht="15.75" hidden="true" customHeight="false" outlineLevel="0" collapsed="false">
      <c r="A7816" s="0" t="s">
        <v>645</v>
      </c>
      <c r="B7816" s="0" t="s">
        <v>646</v>
      </c>
      <c r="C7816" s="0" t="s">
        <v>8001</v>
      </c>
      <c r="D7816" s="0" t="n">
        <v>622</v>
      </c>
      <c r="E7816" s="0" t="n">
        <v>47.701925</v>
      </c>
      <c r="F7816" s="0" t="n">
        <v>-103.21789</v>
      </c>
      <c r="G7816" s="0" t="n">
        <v>0.00025985682546</v>
      </c>
      <c r="H7816" s="0" t="n">
        <v>1954.77</v>
      </c>
      <c r="I7816" s="0" t="n">
        <v>1.52119</v>
      </c>
      <c r="J7816" s="0" t="n">
        <v>1.7341</v>
      </c>
      <c r="K7816" s="0" t="n">
        <v>346</v>
      </c>
      <c r="L7816" s="0" t="s">
        <v>20</v>
      </c>
      <c r="M7816" s="0" t="n">
        <f aca="false">35.3*G7816</f>
        <v>0.009172945938738</v>
      </c>
      <c r="N7816" s="0" t="n">
        <f aca="false">M7816*1000/365</f>
        <v>0.0251313587362685</v>
      </c>
      <c r="O7816" s="0" t="n">
        <f aca="false">Table1[[#This Row],[Detection frequency 2021]]/100*365</f>
        <v>6.329465</v>
      </c>
      <c r="P7816" s="0" t="n">
        <f aca="false">Table1[[#This Row],[Flared days/year]]/12</f>
        <v>0.527455416666667</v>
      </c>
      <c r="Q7816" s="2" t="n">
        <f aca="false">Table1[[#This Row],['#days per month]]-P7872</f>
        <v>-0.0255743333333333</v>
      </c>
    </row>
    <row r="7817" customFormat="false" ht="15.75" hidden="true" customHeight="false" outlineLevel="0" collapsed="false">
      <c r="A7817" s="0" t="s">
        <v>645</v>
      </c>
      <c r="B7817" s="0" t="s">
        <v>646</v>
      </c>
      <c r="C7817" s="0" t="s">
        <v>8002</v>
      </c>
      <c r="D7817" s="0" t="n">
        <v>361</v>
      </c>
      <c r="E7817" s="0" t="n">
        <v>40.271284</v>
      </c>
      <c r="F7817" s="0" t="n">
        <v>-110.438208</v>
      </c>
      <c r="G7817" s="0" t="n">
        <v>0.00025982923364</v>
      </c>
      <c r="H7817" s="0" t="n">
        <v>1798.5</v>
      </c>
      <c r="I7817" s="0" t="n">
        <v>1.6015</v>
      </c>
      <c r="J7817" s="0" t="n">
        <v>0.297619</v>
      </c>
      <c r="K7817" s="0" t="n">
        <v>336</v>
      </c>
      <c r="L7817" s="0" t="s">
        <v>20</v>
      </c>
      <c r="M7817" s="0" t="n">
        <f aca="false">35.3*G7817</f>
        <v>0.009171971947492</v>
      </c>
      <c r="N7817" s="0" t="n">
        <f aca="false">M7817*1000/365</f>
        <v>0.0251286902671014</v>
      </c>
      <c r="O7817" s="0" t="n">
        <f aca="false">Table1[[#This Row],[Detection frequency 2021]]/100*365</f>
        <v>1.08630935</v>
      </c>
      <c r="P7817" s="0" t="n">
        <f aca="false">Table1[[#This Row],[Flared days/year]]/12</f>
        <v>0.0905257791666667</v>
      </c>
      <c r="Q7817" s="2" t="n">
        <f aca="false">Table1[[#This Row],['#days per month]]-P7873</f>
        <v>-0.3238708875</v>
      </c>
    </row>
    <row r="7818" customFormat="false" ht="15.75" hidden="true" customHeight="false" outlineLevel="0" collapsed="false">
      <c r="A7818" s="0" t="s">
        <v>645</v>
      </c>
      <c r="B7818" s="0" t="s">
        <v>646</v>
      </c>
      <c r="C7818" s="0" t="s">
        <v>8003</v>
      </c>
      <c r="D7818" s="0" t="n">
        <v>1441</v>
      </c>
      <c r="E7818" s="0" t="n">
        <v>32.1256289999999</v>
      </c>
      <c r="F7818" s="0" t="n">
        <v>-103.924921</v>
      </c>
      <c r="G7818" s="0" t="n">
        <v>0.000259719159889999</v>
      </c>
      <c r="H7818" s="0" t="n">
        <v>1824.47</v>
      </c>
      <c r="I7818" s="0" t="n">
        <v>1.6015</v>
      </c>
      <c r="J7818" s="0" t="n">
        <v>0.892857</v>
      </c>
      <c r="K7818" s="0" t="n">
        <v>336</v>
      </c>
      <c r="L7818" s="0" t="s">
        <v>20</v>
      </c>
      <c r="M7818" s="0" t="n">
        <f aca="false">35.3*G7818</f>
        <v>0.00916808634411697</v>
      </c>
      <c r="N7818" s="0" t="n">
        <f aca="false">M7818*1000/365</f>
        <v>0.0251180447784026</v>
      </c>
      <c r="O7818" s="0" t="n">
        <f aca="false">Table1[[#This Row],[Detection frequency 2021]]/100*365</f>
        <v>3.25892805</v>
      </c>
      <c r="P7818" s="0" t="n">
        <f aca="false">Table1[[#This Row],[Flared days/year]]/12</f>
        <v>0.2715773375</v>
      </c>
      <c r="Q7818" s="2" t="n">
        <f aca="false">Table1[[#This Row],['#days per month]]-P7874</f>
        <v>-0.0740654958333333</v>
      </c>
    </row>
    <row r="7819" customFormat="false" ht="15.75" hidden="true" customHeight="false" outlineLevel="0" collapsed="false">
      <c r="A7819" s="0" t="s">
        <v>24</v>
      </c>
      <c r="B7819" s="0" t="s">
        <v>25</v>
      </c>
      <c r="C7819" s="0" t="s">
        <v>8004</v>
      </c>
      <c r="D7819" s="0" t="n">
        <v>8906</v>
      </c>
      <c r="E7819" s="0" t="n">
        <v>69.840001</v>
      </c>
      <c r="F7819" s="0" t="n">
        <v>73.800274</v>
      </c>
      <c r="G7819" s="0" t="n">
        <v>0.00025954539013</v>
      </c>
      <c r="H7819" s="0" t="n">
        <v>1488.67</v>
      </c>
      <c r="I7819" s="0" t="n">
        <v>1.6015</v>
      </c>
      <c r="J7819" s="0" t="n">
        <v>0.968522999999999</v>
      </c>
      <c r="K7819" s="0" t="n">
        <v>413</v>
      </c>
      <c r="L7819" s="0" t="s">
        <v>218</v>
      </c>
      <c r="M7819" s="0" t="n">
        <f aca="false">35.3*G7819</f>
        <v>0.009161952271589</v>
      </c>
      <c r="N7819" s="0" t="n">
        <f aca="false">M7819*1000/365</f>
        <v>0.0251012391002438</v>
      </c>
      <c r="O7819" s="0" t="n">
        <f aca="false">Table1[[#This Row],[Detection frequency 2021]]/100*365</f>
        <v>3.53510895</v>
      </c>
      <c r="P7819" s="0" t="n">
        <f aca="false">Table1[[#This Row],[Flared days/year]]/12</f>
        <v>0.2945924125</v>
      </c>
      <c r="Q7819" s="2" t="n">
        <f aca="false">Table1[[#This Row],['#days per month]]-P7875</f>
        <v>-0.142428170833334</v>
      </c>
    </row>
    <row r="7820" customFormat="false" ht="15.75" hidden="true" customHeight="false" outlineLevel="0" collapsed="false">
      <c r="A7820" s="0" t="s">
        <v>645</v>
      </c>
      <c r="B7820" s="0" t="s">
        <v>646</v>
      </c>
      <c r="C7820" s="0" t="s">
        <v>8005</v>
      </c>
      <c r="D7820" s="0" t="n">
        <v>1156</v>
      </c>
      <c r="E7820" s="0" t="n">
        <v>34.331319</v>
      </c>
      <c r="F7820" s="0" t="n">
        <v>-119.617134</v>
      </c>
      <c r="G7820" s="0" t="n">
        <v>0.0002592721137</v>
      </c>
      <c r="H7820" s="0" t="n">
        <v>1838.66</v>
      </c>
      <c r="I7820" s="0" t="n">
        <v>1.6015</v>
      </c>
      <c r="J7820" s="0" t="n">
        <v>1.30293</v>
      </c>
      <c r="K7820" s="0" t="n">
        <v>307</v>
      </c>
      <c r="L7820" s="0" t="s">
        <v>20</v>
      </c>
      <c r="M7820" s="0" t="n">
        <f aca="false">35.3*G7820</f>
        <v>0.00915230561361</v>
      </c>
      <c r="N7820" s="0" t="n">
        <f aca="false">M7820*1000/365</f>
        <v>0.0250748099003014</v>
      </c>
      <c r="O7820" s="0" t="n">
        <f aca="false">Table1[[#This Row],[Detection frequency 2021]]/100*365</f>
        <v>4.7556945</v>
      </c>
      <c r="P7820" s="0" t="n">
        <f aca="false">Table1[[#This Row],[Flared days/year]]/12</f>
        <v>0.396307875</v>
      </c>
      <c r="Q7820" s="2" t="n">
        <f aca="false">Table1[[#This Row],['#days per month]]-P7876</f>
        <v>0.207969395833334</v>
      </c>
    </row>
    <row r="7821" customFormat="false" ht="15.75" hidden="true" customHeight="false" outlineLevel="0" collapsed="false">
      <c r="A7821" s="0" t="s">
        <v>645</v>
      </c>
      <c r="B7821" s="0" t="s">
        <v>646</v>
      </c>
      <c r="C7821" s="0" t="s">
        <v>8006</v>
      </c>
      <c r="D7821" s="0" t="n">
        <v>3036</v>
      </c>
      <c r="E7821" s="0" t="n">
        <v>28.500238</v>
      </c>
      <c r="F7821" s="0" t="n">
        <v>-98.658162</v>
      </c>
      <c r="G7821" s="0" t="n">
        <v>0.00025916380113</v>
      </c>
      <c r="H7821" s="0" t="n">
        <v>1865.61</v>
      </c>
      <c r="I7821" s="0" t="n">
        <v>1.6015</v>
      </c>
      <c r="J7821" s="0" t="n">
        <v>1.66113</v>
      </c>
      <c r="K7821" s="0" t="n">
        <v>301</v>
      </c>
      <c r="L7821" s="0" t="s">
        <v>20</v>
      </c>
      <c r="M7821" s="0" t="n">
        <f aca="false">35.3*G7821</f>
        <v>0.009148482179889</v>
      </c>
      <c r="N7821" s="0" t="n">
        <f aca="false">M7821*1000/365</f>
        <v>0.0250643347394219</v>
      </c>
      <c r="O7821" s="0" t="n">
        <f aca="false">Table1[[#This Row],[Detection frequency 2021]]/100*365</f>
        <v>6.0631245</v>
      </c>
      <c r="P7821" s="0" t="n">
        <f aca="false">Table1[[#This Row],[Flared days/year]]/12</f>
        <v>0.505260375</v>
      </c>
      <c r="Q7821" s="2" t="n">
        <f aca="false">Table1[[#This Row],['#days per month]]-P7877</f>
        <v>0.179367083333336</v>
      </c>
    </row>
    <row r="7822" customFormat="false" ht="15.75" hidden="true" customHeight="false" outlineLevel="0" collapsed="false">
      <c r="A7822" s="0" t="s">
        <v>645</v>
      </c>
      <c r="B7822" s="0" t="s">
        <v>646</v>
      </c>
      <c r="C7822" s="0" t="s">
        <v>8007</v>
      </c>
      <c r="D7822" s="0" t="n">
        <v>986</v>
      </c>
      <c r="E7822" s="0" t="n">
        <v>47.971494</v>
      </c>
      <c r="F7822" s="0" t="n">
        <v>-102.610283</v>
      </c>
      <c r="G7822" s="0" t="n">
        <v>0.00025893191243</v>
      </c>
      <c r="H7822" s="0" t="n">
        <v>1927.05</v>
      </c>
      <c r="I7822" s="0" t="n">
        <v>1.89919</v>
      </c>
      <c r="J7822" s="0" t="n">
        <v>1.64474</v>
      </c>
      <c r="K7822" s="0" t="n">
        <v>304</v>
      </c>
      <c r="L7822" s="0" t="s">
        <v>20</v>
      </c>
      <c r="M7822" s="0" t="n">
        <f aca="false">35.3*G7822</f>
        <v>0.009140296508779</v>
      </c>
      <c r="N7822" s="0" t="n">
        <f aca="false">M7822*1000/365</f>
        <v>0.0250419082432301</v>
      </c>
      <c r="O7822" s="0" t="n">
        <f aca="false">Table1[[#This Row],[Detection frequency 2021]]/100*365</f>
        <v>6.003301</v>
      </c>
      <c r="P7822" s="0" t="n">
        <f aca="false">Table1[[#This Row],[Flared days/year]]/12</f>
        <v>0.500275083333333</v>
      </c>
      <c r="Q7822" s="2" t="n">
        <f aca="false">Table1[[#This Row],['#days per month]]-P7878</f>
        <v>-0.33078125</v>
      </c>
    </row>
    <row r="7823" customFormat="false" ht="15.75" hidden="true" customHeight="false" outlineLevel="0" collapsed="false">
      <c r="A7823" s="0" t="s">
        <v>21</v>
      </c>
      <c r="B7823" s="0" t="s">
        <v>22</v>
      </c>
      <c r="C7823" s="0" t="s">
        <v>8008</v>
      </c>
      <c r="D7823" s="0" t="n">
        <v>7539</v>
      </c>
      <c r="E7823" s="0" t="n">
        <v>30.5910969999999</v>
      </c>
      <c r="F7823" s="0" t="n">
        <v>47.5590909999999</v>
      </c>
      <c r="G7823" s="0" t="n">
        <v>0.00015140688342</v>
      </c>
      <c r="H7823" s="0" t="n">
        <v>1724.5</v>
      </c>
      <c r="I7823" s="0" t="n">
        <v>1.6015</v>
      </c>
      <c r="J7823" s="0" t="n">
        <v>0.810811</v>
      </c>
      <c r="K7823" s="0" t="n">
        <v>370</v>
      </c>
      <c r="L7823" s="0" t="s">
        <v>20</v>
      </c>
      <c r="M7823" s="0" t="n">
        <f aca="false">35.3*G7823</f>
        <v>0.005344662984726</v>
      </c>
      <c r="N7823" s="0" t="n">
        <f aca="false">M7823*1000/365</f>
        <v>0.0146429122869206</v>
      </c>
      <c r="O7823" s="0" t="n">
        <f aca="false">Table1[[#This Row],[Detection frequency 2021]]/100*365</f>
        <v>2.95946015</v>
      </c>
      <c r="P7823" s="0" t="n">
        <f aca="false">Table1[[#This Row],[Flared days/year]]/12</f>
        <v>0.246621679166667</v>
      </c>
      <c r="Q7823" s="2" t="n">
        <f aca="false">Table1[[#This Row],['#days per month]]-P7879</f>
        <v>-0.1848204875</v>
      </c>
    </row>
    <row r="7824" customFormat="false" ht="15.75" hidden="true" customHeight="false" outlineLevel="0" collapsed="false">
      <c r="A7824" s="0" t="s">
        <v>645</v>
      </c>
      <c r="B7824" s="0" t="s">
        <v>646</v>
      </c>
      <c r="C7824" s="0" t="s">
        <v>8009</v>
      </c>
      <c r="D7824" s="0" t="n">
        <v>957</v>
      </c>
      <c r="E7824" s="0" t="n">
        <v>47.6161849999999</v>
      </c>
      <c r="F7824" s="0" t="n">
        <v>-102.660887</v>
      </c>
      <c r="G7824" s="0" t="n">
        <v>0.00025845962266</v>
      </c>
      <c r="H7824" s="0" t="n">
        <v>1930.7</v>
      </c>
      <c r="I7824" s="0" t="n">
        <v>1.29282</v>
      </c>
      <c r="J7824" s="0" t="n">
        <v>2.13415</v>
      </c>
      <c r="K7824" s="0" t="n">
        <v>328</v>
      </c>
      <c r="L7824" s="0" t="s">
        <v>20</v>
      </c>
      <c r="M7824" s="0" t="n">
        <f aca="false">35.3*G7824</f>
        <v>0.009123624679898</v>
      </c>
      <c r="N7824" s="0" t="n">
        <f aca="false">M7824*1000/365</f>
        <v>0.0249962319997205</v>
      </c>
      <c r="O7824" s="0" t="n">
        <f aca="false">Table1[[#This Row],[Detection frequency 2021]]/100*365</f>
        <v>7.7896475</v>
      </c>
      <c r="P7824" s="0" t="n">
        <f aca="false">Table1[[#This Row],[Flared days/year]]/12</f>
        <v>0.649137291666667</v>
      </c>
      <c r="Q7824" s="2" t="n">
        <f aca="false">Table1[[#This Row],['#days per month]]-P7880</f>
        <v>0.443619175</v>
      </c>
    </row>
    <row r="7825" customFormat="false" ht="15.75" hidden="true" customHeight="false" outlineLevel="0" collapsed="false">
      <c r="A7825" s="0" t="s">
        <v>161</v>
      </c>
      <c r="B7825" s="0" t="s">
        <v>162</v>
      </c>
      <c r="C7825" s="0" t="s">
        <v>8010</v>
      </c>
      <c r="D7825" s="0" t="n">
        <v>9723</v>
      </c>
      <c r="E7825" s="0" t="n">
        <v>41.739461</v>
      </c>
      <c r="F7825" s="0" t="n">
        <v>83.610143</v>
      </c>
      <c r="G7825" s="0" t="n">
        <v>0.000258388294869999</v>
      </c>
      <c r="H7825" s="0" t="n">
        <v>1847.77</v>
      </c>
      <c r="I7825" s="0" t="n">
        <v>1.6015</v>
      </c>
      <c r="J7825" s="0" t="n">
        <v>1.53846</v>
      </c>
      <c r="K7825" s="0" t="n">
        <v>325</v>
      </c>
      <c r="L7825" s="0" t="s">
        <v>20</v>
      </c>
      <c r="M7825" s="0" t="n">
        <f aca="false">35.3*G7825</f>
        <v>0.00912110680891096</v>
      </c>
      <c r="N7825" s="0" t="n">
        <f aca="false">M7825*1000/365</f>
        <v>0.0249893337230437</v>
      </c>
      <c r="O7825" s="0" t="n">
        <f aca="false">Table1[[#This Row],[Detection frequency 2021]]/100*365</f>
        <v>5.615379</v>
      </c>
      <c r="P7825" s="0" t="n">
        <f aca="false">Table1[[#This Row],[Flared days/year]]/12</f>
        <v>0.46794825</v>
      </c>
      <c r="Q7825" s="2" t="n">
        <f aca="false">Table1[[#This Row],['#days per month]]-P7881</f>
        <v>0.179182454166667</v>
      </c>
    </row>
    <row r="7826" customFormat="false" ht="15.75" hidden="true" customHeight="false" outlineLevel="0" collapsed="false">
      <c r="A7826" s="0" t="s">
        <v>645</v>
      </c>
      <c r="B7826" s="0" t="s">
        <v>646</v>
      </c>
      <c r="C7826" s="0" t="s">
        <v>8011</v>
      </c>
      <c r="D7826" s="0" t="n">
        <v>1789</v>
      </c>
      <c r="E7826" s="0" t="n">
        <v>31.7798849999999</v>
      </c>
      <c r="F7826" s="0" t="n">
        <v>-103.563084</v>
      </c>
      <c r="G7826" s="0" t="n">
        <v>0.00025777158834</v>
      </c>
      <c r="H7826" s="0" t="n">
        <v>1958.5</v>
      </c>
      <c r="I7826" s="0" t="n">
        <v>1.6015</v>
      </c>
      <c r="J7826" s="0" t="n">
        <v>2.10843</v>
      </c>
      <c r="K7826" s="0" t="n">
        <v>332</v>
      </c>
      <c r="L7826" s="0" t="s">
        <v>20</v>
      </c>
      <c r="M7826" s="0" t="n">
        <f aca="false">35.3*G7826</f>
        <v>0.009099337068402</v>
      </c>
      <c r="N7826" s="0" t="n">
        <f aca="false">M7826*1000/365</f>
        <v>0.0249296905983616</v>
      </c>
      <c r="O7826" s="0" t="n">
        <f aca="false">Table1[[#This Row],[Detection frequency 2021]]/100*365</f>
        <v>7.6957695</v>
      </c>
      <c r="P7826" s="0" t="n">
        <f aca="false">Table1[[#This Row],[Flared days/year]]/12</f>
        <v>0.641314125</v>
      </c>
      <c r="Q7826" s="2" t="n">
        <f aca="false">Table1[[#This Row],['#days per month]]-P7882</f>
        <v>0.324472833333333</v>
      </c>
    </row>
    <row r="7827" customFormat="false" ht="15.75" hidden="true" customHeight="false" outlineLevel="0" collapsed="false">
      <c r="A7827" s="0" t="s">
        <v>645</v>
      </c>
      <c r="B7827" s="0" t="s">
        <v>646</v>
      </c>
      <c r="C7827" s="0" t="s">
        <v>8012</v>
      </c>
      <c r="D7827" s="0" t="n">
        <v>4027</v>
      </c>
      <c r="E7827" s="0" t="n">
        <v>28.417596</v>
      </c>
      <c r="F7827" s="0" t="n">
        <v>-89.016214</v>
      </c>
      <c r="G7827" s="0" t="n">
        <v>0.00025773812592</v>
      </c>
      <c r="H7827" s="0" t="n">
        <v>1905.62</v>
      </c>
      <c r="I7827" s="0" t="n">
        <v>1.6015</v>
      </c>
      <c r="J7827" s="0" t="n">
        <v>1.0101</v>
      </c>
      <c r="K7827" s="0" t="n">
        <v>198</v>
      </c>
      <c r="L7827" s="0" t="s">
        <v>20</v>
      </c>
      <c r="M7827" s="0" t="n">
        <f aca="false">35.3*G7827</f>
        <v>0.009098155844976</v>
      </c>
      <c r="N7827" s="0" t="n">
        <f aca="false">M7827*1000/365</f>
        <v>0.0249264543697973</v>
      </c>
      <c r="O7827" s="0" t="n">
        <f aca="false">Table1[[#This Row],[Detection frequency 2021]]/100*365</f>
        <v>3.686865</v>
      </c>
      <c r="P7827" s="0" t="n">
        <f aca="false">Table1[[#This Row],[Flared days/year]]/12</f>
        <v>0.30723875</v>
      </c>
      <c r="Q7827" s="2" t="n">
        <f aca="false">Table1[[#This Row],['#days per month]]-P7883</f>
        <v>0.0450260958333334</v>
      </c>
    </row>
    <row r="7828" customFormat="false" ht="15.75" hidden="true" customHeight="false" outlineLevel="0" collapsed="false">
      <c r="A7828" s="0" t="s">
        <v>645</v>
      </c>
      <c r="B7828" s="0" t="s">
        <v>646</v>
      </c>
      <c r="C7828" s="0" t="s">
        <v>8013</v>
      </c>
      <c r="D7828" s="0" t="n">
        <v>447</v>
      </c>
      <c r="E7828" s="0" t="n">
        <v>47.791808</v>
      </c>
      <c r="F7828" s="0" t="n">
        <v>-104.755432</v>
      </c>
      <c r="G7828" s="0" t="n">
        <v>0.00025742492941</v>
      </c>
      <c r="H7828" s="0" t="n">
        <v>1799.75</v>
      </c>
      <c r="I7828" s="0" t="n">
        <v>1.6015</v>
      </c>
      <c r="J7828" s="0" t="n">
        <v>2.2792</v>
      </c>
      <c r="K7828" s="0" t="n">
        <v>351</v>
      </c>
      <c r="L7828" s="0" t="s">
        <v>20</v>
      </c>
      <c r="M7828" s="0" t="n">
        <f aca="false">35.3*G7828</f>
        <v>0.009087100008173</v>
      </c>
      <c r="N7828" s="0" t="n">
        <f aca="false">M7828*1000/365</f>
        <v>0.0248961644059534</v>
      </c>
      <c r="O7828" s="0" t="n">
        <f aca="false">Table1[[#This Row],[Detection frequency 2021]]/100*365</f>
        <v>8.31908</v>
      </c>
      <c r="P7828" s="0" t="n">
        <f aca="false">Table1[[#This Row],[Flared days/year]]/12</f>
        <v>0.693256666666667</v>
      </c>
      <c r="Q7828" s="2" t="n">
        <f aca="false">Table1[[#This Row],['#days per month]]-P7884</f>
        <v>0.598794970833333</v>
      </c>
    </row>
    <row r="7829" customFormat="false" ht="15.75" hidden="true" customHeight="false" outlineLevel="0" collapsed="false">
      <c r="A7829" s="0" t="s">
        <v>645</v>
      </c>
      <c r="B7829" s="0" t="s">
        <v>646</v>
      </c>
      <c r="C7829" s="0" t="s">
        <v>8014</v>
      </c>
      <c r="D7829" s="0" t="n">
        <v>2836</v>
      </c>
      <c r="E7829" s="0" t="n">
        <v>28.321106</v>
      </c>
      <c r="F7829" s="0" t="n">
        <v>-100.034109</v>
      </c>
      <c r="G7829" s="0" t="n">
        <v>0.00025736035281</v>
      </c>
      <c r="H7829" s="0" t="n">
        <v>1762.75</v>
      </c>
      <c r="I7829" s="0" t="n">
        <v>1.6015</v>
      </c>
      <c r="J7829" s="0" t="n">
        <v>1.21212</v>
      </c>
      <c r="K7829" s="0" t="n">
        <v>330</v>
      </c>
      <c r="L7829" s="0" t="s">
        <v>20</v>
      </c>
      <c r="M7829" s="0" t="n">
        <f aca="false">35.3*G7829</f>
        <v>0.009084820454193</v>
      </c>
      <c r="N7829" s="0" t="n">
        <f aca="false">M7829*1000/365</f>
        <v>0.0248899190525836</v>
      </c>
      <c r="O7829" s="0" t="n">
        <f aca="false">Table1[[#This Row],[Detection frequency 2021]]/100*365</f>
        <v>4.424238</v>
      </c>
      <c r="P7829" s="0" t="n">
        <f aca="false">Table1[[#This Row],[Flared days/year]]/12</f>
        <v>0.3686865</v>
      </c>
      <c r="Q7829" s="2" t="n">
        <f aca="false">Table1[[#This Row],['#days per month]]-P7885</f>
        <v>0.0887786458333337</v>
      </c>
    </row>
    <row r="7830" customFormat="false" ht="15.75" hidden="true" customHeight="false" outlineLevel="0" collapsed="false">
      <c r="A7830" s="0" t="s">
        <v>645</v>
      </c>
      <c r="B7830" s="0" t="s">
        <v>646</v>
      </c>
      <c r="C7830" s="0" t="s">
        <v>8015</v>
      </c>
      <c r="D7830" s="0" t="n">
        <v>1733</v>
      </c>
      <c r="E7830" s="0" t="n">
        <v>33.058173</v>
      </c>
      <c r="F7830" s="0" t="n">
        <v>-103.604649</v>
      </c>
      <c r="G7830" s="0" t="n">
        <v>0.00025675773572</v>
      </c>
      <c r="H7830" s="0" t="n">
        <v>1903.73</v>
      </c>
      <c r="I7830" s="0" t="n">
        <v>1.6015</v>
      </c>
      <c r="J7830" s="0" t="n">
        <v>1.47058999999999</v>
      </c>
      <c r="K7830" s="0" t="n">
        <v>340</v>
      </c>
      <c r="L7830" s="0" t="s">
        <v>20</v>
      </c>
      <c r="M7830" s="0" t="n">
        <f aca="false">35.3*G7830</f>
        <v>0.009063548070916</v>
      </c>
      <c r="N7830" s="0" t="n">
        <f aca="false">M7830*1000/365</f>
        <v>0.0248316385504548</v>
      </c>
      <c r="O7830" s="0" t="n">
        <f aca="false">Table1[[#This Row],[Detection frequency 2021]]/100*365</f>
        <v>5.36765349999996</v>
      </c>
      <c r="P7830" s="0" t="n">
        <f aca="false">Table1[[#This Row],[Flared days/year]]/12</f>
        <v>0.44730445833333</v>
      </c>
      <c r="Q7830" s="2" t="n">
        <f aca="false">Table1[[#This Row],['#days per month]]-P7886</f>
        <v>-0.107407333333336</v>
      </c>
    </row>
    <row r="7831" customFormat="false" ht="15.75" hidden="true" customHeight="false" outlineLevel="0" collapsed="false">
      <c r="A7831" s="0" t="s">
        <v>78</v>
      </c>
      <c r="B7831" s="0" t="s">
        <v>79</v>
      </c>
      <c r="C7831" s="0" t="s">
        <v>8016</v>
      </c>
      <c r="D7831" s="0" t="n">
        <v>8594</v>
      </c>
      <c r="E7831" s="0" t="n">
        <v>22.049615</v>
      </c>
      <c r="F7831" s="0" t="n">
        <v>57.2664569999999</v>
      </c>
      <c r="G7831" s="0" t="n">
        <v>0.0003099911624</v>
      </c>
      <c r="H7831" s="0" t="n">
        <v>1485.08</v>
      </c>
      <c r="I7831" s="0" t="n">
        <v>1.6015</v>
      </c>
      <c r="J7831" s="0" t="n">
        <v>0.791557</v>
      </c>
      <c r="K7831" s="0" t="n">
        <v>379</v>
      </c>
      <c r="L7831" s="0" t="s">
        <v>20</v>
      </c>
      <c r="M7831" s="0" t="n">
        <f aca="false">35.3*G7831</f>
        <v>0.01094268803272</v>
      </c>
      <c r="N7831" s="0" t="n">
        <f aca="false">M7831*1000/365</f>
        <v>0.0299799672129315</v>
      </c>
      <c r="O7831" s="0" t="n">
        <f aca="false">Table1[[#This Row],[Detection frequency 2021]]/100*365</f>
        <v>2.88918305</v>
      </c>
      <c r="P7831" s="0" t="n">
        <f aca="false">Table1[[#This Row],[Flared days/year]]/12</f>
        <v>0.240765254166667</v>
      </c>
      <c r="Q7831" s="2" t="n">
        <f aca="false">Table1[[#This Row],['#days per month]]-P7887</f>
        <v>-0.3207720375</v>
      </c>
    </row>
    <row r="7832" customFormat="false" ht="15.75" hidden="true" customHeight="false" outlineLevel="0" collapsed="false">
      <c r="A7832" s="0" t="s">
        <v>606</v>
      </c>
      <c r="B7832" s="0" t="s">
        <v>607</v>
      </c>
      <c r="C7832" s="0" t="s">
        <v>8017</v>
      </c>
      <c r="D7832" s="0" t="n">
        <v>4792</v>
      </c>
      <c r="E7832" s="0" t="n">
        <v>-12.451134</v>
      </c>
      <c r="F7832" s="0" t="n">
        <v>-38.193681</v>
      </c>
      <c r="G7832" s="0" t="n">
        <v>0.0002562194017</v>
      </c>
      <c r="H7832" s="0" t="n">
        <v>1881.23</v>
      </c>
      <c r="I7832" s="0" t="n">
        <v>1.6015</v>
      </c>
      <c r="J7832" s="0" t="n">
        <v>1.3289</v>
      </c>
      <c r="K7832" s="0" t="n">
        <v>301</v>
      </c>
      <c r="L7832" s="0" t="s">
        <v>20</v>
      </c>
      <c r="M7832" s="0" t="n">
        <f aca="false">35.3*G7832</f>
        <v>0.00904454488001</v>
      </c>
      <c r="N7832" s="0" t="n">
        <f aca="false">M7832*1000/365</f>
        <v>0.024779575013726</v>
      </c>
      <c r="O7832" s="0" t="n">
        <f aca="false">Table1[[#This Row],[Detection frequency 2021]]/100*365</f>
        <v>4.850485</v>
      </c>
      <c r="P7832" s="0" t="n">
        <f aca="false">Table1[[#This Row],[Flared days/year]]/12</f>
        <v>0.404207083333333</v>
      </c>
      <c r="Q7832" s="2" t="n">
        <f aca="false">Table1[[#This Row],['#days per month]]-P7888</f>
        <v>-0.824747916666667</v>
      </c>
    </row>
    <row r="7833" customFormat="false" ht="15.75" hidden="true" customHeight="false" outlineLevel="0" collapsed="false">
      <c r="A7833" s="0" t="s">
        <v>645</v>
      </c>
      <c r="B7833" s="0" t="s">
        <v>646</v>
      </c>
      <c r="C7833" s="0" t="s">
        <v>8018</v>
      </c>
      <c r="D7833" s="0" t="n">
        <v>1835</v>
      </c>
      <c r="E7833" s="0" t="n">
        <v>31.9174659999999</v>
      </c>
      <c r="F7833" s="0" t="n">
        <v>-103.523945</v>
      </c>
      <c r="G7833" s="0" t="n">
        <v>0.000256161576289999</v>
      </c>
      <c r="H7833" s="0" t="n">
        <v>1906.72</v>
      </c>
      <c r="I7833" s="0" t="n">
        <v>2.82389</v>
      </c>
      <c r="J7833" s="0" t="n">
        <v>1.47929</v>
      </c>
      <c r="K7833" s="0" t="n">
        <v>338</v>
      </c>
      <c r="L7833" s="0" t="s">
        <v>20</v>
      </c>
      <c r="M7833" s="0" t="n">
        <f aca="false">35.3*G7833</f>
        <v>0.00904250364303697</v>
      </c>
      <c r="N7833" s="0" t="n">
        <f aca="false">M7833*1000/365</f>
        <v>0.0247739825836629</v>
      </c>
      <c r="O7833" s="0" t="n">
        <f aca="false">Table1[[#This Row],[Detection frequency 2021]]/100*365</f>
        <v>5.3994085</v>
      </c>
      <c r="P7833" s="0" t="n">
        <f aca="false">Table1[[#This Row],[Flared days/year]]/12</f>
        <v>0.449950708333333</v>
      </c>
      <c r="Q7833" s="2" t="n">
        <f aca="false">Table1[[#This Row],['#days per month]]-P7889</f>
        <v>0.0735079583333333</v>
      </c>
    </row>
    <row r="7834" customFormat="false" ht="15.75" hidden="true" customHeight="false" outlineLevel="0" collapsed="false">
      <c r="A7834" s="0" t="s">
        <v>161</v>
      </c>
      <c r="B7834" s="0" t="s">
        <v>162</v>
      </c>
      <c r="C7834" s="0" t="s">
        <v>8019</v>
      </c>
      <c r="D7834" s="0" t="n">
        <v>12181</v>
      </c>
      <c r="E7834" s="0" t="n">
        <v>44.183336</v>
      </c>
      <c r="F7834" s="0" t="n">
        <v>123.83505</v>
      </c>
      <c r="G7834" s="0" t="n">
        <v>0.00025614719332</v>
      </c>
      <c r="H7834" s="0" t="n">
        <v>1784.14</v>
      </c>
      <c r="I7834" s="0" t="n">
        <v>1.6015</v>
      </c>
      <c r="J7834" s="0" t="n">
        <v>1.54639</v>
      </c>
      <c r="K7834" s="0" t="n">
        <v>388</v>
      </c>
      <c r="L7834" s="0" t="s">
        <v>20</v>
      </c>
      <c r="M7834" s="0" t="n">
        <f aca="false">35.3*G7834</f>
        <v>0.009041995924196</v>
      </c>
      <c r="N7834" s="0" t="n">
        <f aca="false">M7834*1000/365</f>
        <v>0.0247725915731397</v>
      </c>
      <c r="O7834" s="0" t="n">
        <f aca="false">Table1[[#This Row],[Detection frequency 2021]]/100*365</f>
        <v>5.6443235</v>
      </c>
      <c r="P7834" s="0" t="n">
        <f aca="false">Table1[[#This Row],[Flared days/year]]/12</f>
        <v>0.470360291666667</v>
      </c>
      <c r="Q7834" s="2" t="n">
        <f aca="false">Table1[[#This Row],['#days per month]]-P7890</f>
        <v>0.205098670833333</v>
      </c>
    </row>
    <row r="7835" customFormat="false" ht="15.75" hidden="true" customHeight="false" outlineLevel="0" collapsed="false">
      <c r="A7835" s="0" t="s">
        <v>645</v>
      </c>
      <c r="B7835" s="0" t="s">
        <v>646</v>
      </c>
      <c r="C7835" s="0" t="s">
        <v>8020</v>
      </c>
      <c r="D7835" s="0" t="n">
        <v>1925</v>
      </c>
      <c r="E7835" s="0" t="n">
        <v>31.653979</v>
      </c>
      <c r="F7835" s="0" t="n">
        <v>-103.432638</v>
      </c>
      <c r="G7835" s="0" t="n">
        <v>0.00025605942785</v>
      </c>
      <c r="H7835" s="0" t="n">
        <v>1952.05</v>
      </c>
      <c r="I7835" s="0" t="n">
        <v>1.6015</v>
      </c>
      <c r="J7835" s="0" t="n">
        <v>2.43160999999999</v>
      </c>
      <c r="K7835" s="0" t="n">
        <v>329</v>
      </c>
      <c r="L7835" s="0" t="s">
        <v>20</v>
      </c>
      <c r="M7835" s="0" t="n">
        <f aca="false">35.3*G7835</f>
        <v>0.009038897803105</v>
      </c>
      <c r="N7835" s="0" t="n">
        <f aca="false">M7835*1000/365</f>
        <v>0.0247641035701507</v>
      </c>
      <c r="O7835" s="0" t="n">
        <f aca="false">Table1[[#This Row],[Detection frequency 2021]]/100*365</f>
        <v>8.87537649999996</v>
      </c>
      <c r="P7835" s="0" t="n">
        <f aca="false">Table1[[#This Row],[Flared days/year]]/12</f>
        <v>0.73961470833333</v>
      </c>
      <c r="Q7835" s="2" t="n">
        <f aca="false">Table1[[#This Row],['#days per month]]-P7891</f>
        <v>0.306329291666666</v>
      </c>
    </row>
    <row r="7836" customFormat="false" ht="15.75" hidden="true" customHeight="false" outlineLevel="0" collapsed="false">
      <c r="A7836" s="0" t="s">
        <v>24</v>
      </c>
      <c r="B7836" s="0" t="s">
        <v>25</v>
      </c>
      <c r="C7836" s="0" t="s">
        <v>8021</v>
      </c>
      <c r="D7836" s="0" t="n">
        <v>6985</v>
      </c>
      <c r="E7836" s="0" t="n">
        <v>54.6111949999999</v>
      </c>
      <c r="F7836" s="0" t="n">
        <v>54.251107</v>
      </c>
      <c r="G7836" s="0" t="n">
        <v>0.00025592176228</v>
      </c>
      <c r="H7836" s="0" t="n">
        <v>1760.82</v>
      </c>
      <c r="I7836" s="0" t="n">
        <v>1.6015</v>
      </c>
      <c r="J7836" s="0" t="n">
        <v>1.43885</v>
      </c>
      <c r="K7836" s="0" t="n">
        <v>278</v>
      </c>
      <c r="L7836" s="0" t="s">
        <v>20</v>
      </c>
      <c r="M7836" s="0" t="n">
        <f aca="false">35.3*G7836</f>
        <v>0.009034038208484</v>
      </c>
      <c r="N7836" s="0" t="n">
        <f aca="false">M7836*1000/365</f>
        <v>0.0247507896122849</v>
      </c>
      <c r="O7836" s="0" t="n">
        <f aca="false">Table1[[#This Row],[Detection frequency 2021]]/100*365</f>
        <v>5.2518025</v>
      </c>
      <c r="P7836" s="0" t="n">
        <f aca="false">Table1[[#This Row],[Flared days/year]]/12</f>
        <v>0.437650208333333</v>
      </c>
      <c r="Q7836" s="2" t="n">
        <f aca="false">Table1[[#This Row],['#days per month]]-P7892</f>
        <v>0.06444075</v>
      </c>
    </row>
    <row r="7837" customFormat="false" ht="15.75" hidden="true" customHeight="false" outlineLevel="0" collapsed="false">
      <c r="A7837" s="0" t="s">
        <v>645</v>
      </c>
      <c r="B7837" s="0" t="s">
        <v>646</v>
      </c>
      <c r="C7837" s="0" t="s">
        <v>8022</v>
      </c>
      <c r="D7837" s="0" t="n">
        <v>1270</v>
      </c>
      <c r="E7837" s="0" t="n">
        <v>32.240601</v>
      </c>
      <c r="F7837" s="0" t="n">
        <v>-104.154706</v>
      </c>
      <c r="G7837" s="0" t="n">
        <v>0.00025526777744</v>
      </c>
      <c r="H7837" s="0" t="n">
        <v>1873.09</v>
      </c>
      <c r="I7837" s="0" t="n">
        <v>1.6015</v>
      </c>
      <c r="J7837" s="0" t="n">
        <v>2.05279</v>
      </c>
      <c r="K7837" s="0" t="n">
        <v>341</v>
      </c>
      <c r="L7837" s="0" t="s">
        <v>20</v>
      </c>
      <c r="M7837" s="0" t="n">
        <f aca="false">35.3*G7837</f>
        <v>0.009010952543632</v>
      </c>
      <c r="N7837" s="0" t="n">
        <f aca="false">M7837*1000/365</f>
        <v>0.0246875412154301</v>
      </c>
      <c r="O7837" s="0" t="n">
        <f aca="false">Table1[[#This Row],[Detection frequency 2021]]/100*365</f>
        <v>7.4926835</v>
      </c>
      <c r="P7837" s="0" t="n">
        <f aca="false">Table1[[#This Row],[Flared days/year]]/12</f>
        <v>0.624390291666667</v>
      </c>
      <c r="Q7837" s="2" t="n">
        <f aca="false">Table1[[#This Row],['#days per month]]-P7893</f>
        <v>0.323235179166667</v>
      </c>
    </row>
    <row r="7838" customFormat="false" ht="15.75" hidden="true" customHeight="false" outlineLevel="0" collapsed="false">
      <c r="A7838" s="0" t="s">
        <v>645</v>
      </c>
      <c r="B7838" s="0" t="s">
        <v>646</v>
      </c>
      <c r="C7838" s="0" t="s">
        <v>8023</v>
      </c>
      <c r="D7838" s="0" t="n">
        <v>1955</v>
      </c>
      <c r="E7838" s="0" t="n">
        <v>31.687371</v>
      </c>
      <c r="F7838" s="0" t="n">
        <v>-103.388663</v>
      </c>
      <c r="G7838" s="0" t="n">
        <v>0.00025516680312</v>
      </c>
      <c r="H7838" s="0" t="n">
        <v>1901.33</v>
      </c>
      <c r="I7838" s="0" t="n">
        <v>1.6015</v>
      </c>
      <c r="J7838" s="0" t="n">
        <v>1.48367999999999</v>
      </c>
      <c r="K7838" s="0" t="n">
        <v>337</v>
      </c>
      <c r="L7838" s="0" t="s">
        <v>20</v>
      </c>
      <c r="M7838" s="0" t="n">
        <f aca="false">35.3*G7838</f>
        <v>0.009007388150136</v>
      </c>
      <c r="N7838" s="0" t="n">
        <f aca="false">M7838*1000/365</f>
        <v>0.0246777757537973</v>
      </c>
      <c r="O7838" s="0" t="n">
        <f aca="false">Table1[[#This Row],[Detection frequency 2021]]/100*365</f>
        <v>5.41543199999996</v>
      </c>
      <c r="P7838" s="0" t="n">
        <f aca="false">Table1[[#This Row],[Flared days/year]]/12</f>
        <v>0.451285999999997</v>
      </c>
      <c r="Q7838" s="2" t="n">
        <f aca="false">Table1[[#This Row],['#days per month]]-P7894</f>
        <v>0.0891816666666667</v>
      </c>
    </row>
    <row r="7839" customFormat="false" ht="15.75" hidden="true" customHeight="false" outlineLevel="0" collapsed="false">
      <c r="A7839" s="0" t="s">
        <v>645</v>
      </c>
      <c r="B7839" s="0" t="s">
        <v>646</v>
      </c>
      <c r="C7839" s="0" t="s">
        <v>8024</v>
      </c>
      <c r="D7839" s="0" t="n">
        <v>980</v>
      </c>
      <c r="E7839" s="0" t="n">
        <v>47.704341</v>
      </c>
      <c r="F7839" s="0" t="n">
        <v>-102.621327</v>
      </c>
      <c r="G7839" s="0" t="n">
        <v>0.00025508167942</v>
      </c>
      <c r="H7839" s="0" t="n">
        <v>1900.21</v>
      </c>
      <c r="I7839" s="0" t="n">
        <v>1.32667</v>
      </c>
      <c r="J7839" s="0" t="n">
        <v>1.49253999999999</v>
      </c>
      <c r="K7839" s="0" t="n">
        <v>335</v>
      </c>
      <c r="L7839" s="0" t="s">
        <v>20</v>
      </c>
      <c r="M7839" s="0" t="n">
        <f aca="false">35.3*G7839</f>
        <v>0.009004383283526</v>
      </c>
      <c r="N7839" s="0" t="n">
        <f aca="false">M7839*1000/365</f>
        <v>0.024669543242537</v>
      </c>
      <c r="O7839" s="0" t="n">
        <f aca="false">Table1[[#This Row],[Detection frequency 2021]]/100*365</f>
        <v>5.44777099999996</v>
      </c>
      <c r="P7839" s="0" t="n">
        <f aca="false">Table1[[#This Row],[Flared days/year]]/12</f>
        <v>0.453980916666664</v>
      </c>
      <c r="Q7839" s="2" t="n">
        <f aca="false">Table1[[#This Row],['#days per month]]-P7895</f>
        <v>0.30739448333333</v>
      </c>
    </row>
    <row r="7840" customFormat="false" ht="15.75" hidden="true" customHeight="false" outlineLevel="0" collapsed="false">
      <c r="A7840" s="0" t="s">
        <v>645</v>
      </c>
      <c r="B7840" s="0" t="s">
        <v>646</v>
      </c>
      <c r="C7840" s="0" t="s">
        <v>8025</v>
      </c>
      <c r="D7840" s="0" t="n">
        <v>974</v>
      </c>
      <c r="E7840" s="0" t="n">
        <v>47.8717229999999</v>
      </c>
      <c r="F7840" s="0" t="n">
        <v>-102.62609</v>
      </c>
      <c r="G7840" s="0" t="n">
        <v>0.00025418758704</v>
      </c>
      <c r="H7840" s="0" t="n">
        <v>1943.74</v>
      </c>
      <c r="I7840" s="0" t="n">
        <v>2.97239</v>
      </c>
      <c r="J7840" s="0" t="n">
        <v>0.617283999999999</v>
      </c>
      <c r="K7840" s="0" t="n">
        <v>324</v>
      </c>
      <c r="L7840" s="0" t="s">
        <v>20</v>
      </c>
      <c r="M7840" s="0" t="n">
        <f aca="false">35.3*G7840</f>
        <v>0.008972821822512</v>
      </c>
      <c r="N7840" s="0" t="n">
        <f aca="false">M7840*1000/365</f>
        <v>0.0245830734863342</v>
      </c>
      <c r="O7840" s="0" t="n">
        <f aca="false">Table1[[#This Row],[Detection frequency 2021]]/100*365</f>
        <v>2.2530866</v>
      </c>
      <c r="P7840" s="0" t="n">
        <f aca="false">Table1[[#This Row],[Flared days/year]]/12</f>
        <v>0.187757216666666</v>
      </c>
      <c r="Q7840" s="2" t="n">
        <f aca="false">Table1[[#This Row],['#days per month]]-P7896</f>
        <v>-0.208121783333334</v>
      </c>
    </row>
    <row r="7841" customFormat="false" ht="15.75" hidden="true" customHeight="false" outlineLevel="0" collapsed="false">
      <c r="A7841" s="0" t="s">
        <v>100</v>
      </c>
      <c r="B7841" s="0" t="s">
        <v>101</v>
      </c>
      <c r="C7841" s="0" t="s">
        <v>8026</v>
      </c>
      <c r="D7841" s="0" t="n">
        <v>9881</v>
      </c>
      <c r="E7841" s="0" t="n">
        <v>38.685297</v>
      </c>
      <c r="F7841" s="0" t="n">
        <v>63.107806</v>
      </c>
      <c r="G7841" s="0" t="n">
        <v>0.00025407457799</v>
      </c>
      <c r="H7841" s="0" t="n">
        <v>1457.5</v>
      </c>
      <c r="I7841" s="0" t="n">
        <v>1.6015</v>
      </c>
      <c r="J7841" s="0" t="n">
        <v>0.954653999999999</v>
      </c>
      <c r="K7841" s="0" t="n">
        <v>419</v>
      </c>
      <c r="L7841" s="0" t="s">
        <v>20</v>
      </c>
      <c r="M7841" s="0" t="n">
        <f aca="false">35.3*G7841</f>
        <v>0.008968832603047</v>
      </c>
      <c r="N7841" s="0" t="n">
        <f aca="false">M7841*1000/365</f>
        <v>0.024572144117937</v>
      </c>
      <c r="O7841" s="0" t="n">
        <f aca="false">Table1[[#This Row],[Detection frequency 2021]]/100*365</f>
        <v>3.4844871</v>
      </c>
      <c r="P7841" s="0" t="n">
        <f aca="false">Table1[[#This Row],[Flared days/year]]/12</f>
        <v>0.290373925</v>
      </c>
      <c r="Q7841" s="2" t="n">
        <f aca="false">Table1[[#This Row],['#days per month]]-P7897</f>
        <v>0.0196023249999997</v>
      </c>
    </row>
    <row r="7842" customFormat="false" ht="15.75" hidden="true" customHeight="false" outlineLevel="0" collapsed="false">
      <c r="A7842" s="0" t="s">
        <v>645</v>
      </c>
      <c r="B7842" s="0" t="s">
        <v>646</v>
      </c>
      <c r="C7842" s="0" t="s">
        <v>8027</v>
      </c>
      <c r="D7842" s="0" t="n">
        <v>959</v>
      </c>
      <c r="E7842" s="0" t="n">
        <v>48.204668</v>
      </c>
      <c r="F7842" s="0" t="n">
        <v>-102.658343</v>
      </c>
      <c r="G7842" s="0" t="n">
        <v>0.00025388994762</v>
      </c>
      <c r="H7842" s="0" t="n">
        <v>1889.08</v>
      </c>
      <c r="I7842" s="0" t="n">
        <v>1.6015</v>
      </c>
      <c r="J7842" s="0" t="n">
        <v>1.50602</v>
      </c>
      <c r="K7842" s="0" t="n">
        <v>332</v>
      </c>
      <c r="L7842" s="0" t="s">
        <v>20</v>
      </c>
      <c r="M7842" s="0" t="n">
        <f aca="false">35.3*G7842</f>
        <v>0.008962315150986</v>
      </c>
      <c r="N7842" s="0" t="n">
        <f aca="false">M7842*1000/365</f>
        <v>0.0245542880848931</v>
      </c>
      <c r="O7842" s="0" t="n">
        <f aca="false">Table1[[#This Row],[Detection frequency 2021]]/100*365</f>
        <v>5.496973</v>
      </c>
      <c r="P7842" s="0" t="n">
        <f aca="false">Table1[[#This Row],[Flared days/year]]/12</f>
        <v>0.458081083333333</v>
      </c>
      <c r="Q7842" s="2" t="n">
        <f aca="false">Table1[[#This Row],['#days per month]]-P7898</f>
        <v>0.184877366666667</v>
      </c>
    </row>
    <row r="7843" customFormat="false" ht="15.75" hidden="true" customHeight="false" outlineLevel="0" collapsed="false">
      <c r="A7843" s="0" t="s">
        <v>2109</v>
      </c>
      <c r="B7843" s="0" t="s">
        <v>2110</v>
      </c>
      <c r="C7843" s="0" t="s">
        <v>8028</v>
      </c>
      <c r="D7843" s="0" t="n">
        <v>6553</v>
      </c>
      <c r="E7843" s="0" t="n">
        <v>50.306109</v>
      </c>
      <c r="F7843" s="0" t="n">
        <v>33.900003</v>
      </c>
      <c r="G7843" s="0" t="n">
        <v>0.0002532107192</v>
      </c>
      <c r="H7843" s="0" t="n">
        <v>1787.43</v>
      </c>
      <c r="I7843" s="0" t="n">
        <v>1.6015</v>
      </c>
      <c r="J7843" s="0" t="n">
        <v>3.10345</v>
      </c>
      <c r="K7843" s="0" t="n">
        <v>290</v>
      </c>
      <c r="L7843" s="0" t="s">
        <v>20</v>
      </c>
      <c r="M7843" s="0" t="n">
        <f aca="false">35.3*G7843</f>
        <v>0.00893833838776</v>
      </c>
      <c r="N7843" s="0" t="n">
        <f aca="false">M7843*1000/365</f>
        <v>0.0244885983226301</v>
      </c>
      <c r="O7843" s="0" t="n">
        <f aca="false">Table1[[#This Row],[Detection frequency 2021]]/100*365</f>
        <v>11.3275925</v>
      </c>
      <c r="P7843" s="0" t="n">
        <f aca="false">Table1[[#This Row],[Flared days/year]]/12</f>
        <v>0.943966041666667</v>
      </c>
      <c r="Q7843" s="2" t="n">
        <f aca="false">Table1[[#This Row],['#days per month]]-P7899</f>
        <v>0.757360704166667</v>
      </c>
    </row>
    <row r="7844" customFormat="false" ht="15.75" hidden="true" customHeight="false" outlineLevel="0" collapsed="false">
      <c r="A7844" s="0" t="s">
        <v>645</v>
      </c>
      <c r="B7844" s="0" t="s">
        <v>646</v>
      </c>
      <c r="C7844" s="0" t="s">
        <v>8029</v>
      </c>
      <c r="D7844" s="0" t="n">
        <v>450</v>
      </c>
      <c r="E7844" s="0" t="n">
        <v>41.246471</v>
      </c>
      <c r="F7844" s="0" t="n">
        <v>-104.624386</v>
      </c>
      <c r="G7844" s="0" t="n">
        <v>0.0002531843015</v>
      </c>
      <c r="H7844" s="0" t="n">
        <v>1852.73</v>
      </c>
      <c r="I7844" s="0" t="n">
        <v>1.6015</v>
      </c>
      <c r="J7844" s="0" t="n">
        <v>1.82371</v>
      </c>
      <c r="K7844" s="0" t="n">
        <v>329</v>
      </c>
      <c r="L7844" s="0" t="s">
        <v>20</v>
      </c>
      <c r="M7844" s="0" t="n">
        <f aca="false">35.3*G7844</f>
        <v>0.00893740584295</v>
      </c>
      <c r="N7844" s="0" t="n">
        <f aca="false">M7844*1000/365</f>
        <v>0.0244860434053425</v>
      </c>
      <c r="O7844" s="0" t="n">
        <f aca="false">Table1[[#This Row],[Detection frequency 2021]]/100*365</f>
        <v>6.6565415</v>
      </c>
      <c r="P7844" s="0" t="n">
        <f aca="false">Table1[[#This Row],[Flared days/year]]/12</f>
        <v>0.554711791666666</v>
      </c>
      <c r="Q7844" s="2" t="n">
        <f aca="false">Table1[[#This Row],['#days per month]]-P7900</f>
        <v>0.285537675</v>
      </c>
    </row>
    <row r="7845" customFormat="false" ht="15.75" hidden="true" customHeight="false" outlineLevel="0" collapsed="false">
      <c r="A7845" s="0" t="s">
        <v>645</v>
      </c>
      <c r="B7845" s="0" t="s">
        <v>646</v>
      </c>
      <c r="C7845" s="0" t="s">
        <v>8030</v>
      </c>
      <c r="D7845" s="0" t="n">
        <v>3431</v>
      </c>
      <c r="E7845" s="0" t="n">
        <v>29.820802</v>
      </c>
      <c r="F7845" s="0" t="n">
        <v>-96.705267</v>
      </c>
      <c r="G7845" s="0" t="n">
        <v>0.000252653599259999</v>
      </c>
      <c r="H7845" s="0" t="n">
        <v>1959.36</v>
      </c>
      <c r="I7845" s="0" t="n">
        <v>1.6015</v>
      </c>
      <c r="J7845" s="0" t="n">
        <v>1.3986</v>
      </c>
      <c r="K7845" s="0" t="n">
        <v>286</v>
      </c>
      <c r="L7845" s="0" t="s">
        <v>20</v>
      </c>
      <c r="M7845" s="0" t="n">
        <f aca="false">35.3*G7845</f>
        <v>0.00891867205387797</v>
      </c>
      <c r="N7845" s="0" t="n">
        <f aca="false">M7845*1000/365</f>
        <v>0.02443471795583</v>
      </c>
      <c r="O7845" s="0" t="n">
        <f aca="false">Table1[[#This Row],[Detection frequency 2021]]/100*365</f>
        <v>5.10489</v>
      </c>
      <c r="P7845" s="0" t="n">
        <f aca="false">Table1[[#This Row],[Flared days/year]]/12</f>
        <v>0.4254075</v>
      </c>
      <c r="Q7845" s="2" t="n">
        <f aca="false">Table1[[#This Row],['#days per month]]-P7901</f>
        <v>-0.517080291666667</v>
      </c>
    </row>
    <row r="7846" customFormat="false" ht="15.75" hidden="true" customHeight="false" outlineLevel="0" collapsed="false">
      <c r="A7846" s="0" t="s">
        <v>645</v>
      </c>
      <c r="B7846" s="0" t="s">
        <v>646</v>
      </c>
      <c r="C7846" s="0" t="s">
        <v>8031</v>
      </c>
      <c r="D7846" s="0" t="n">
        <v>1924</v>
      </c>
      <c r="E7846" s="0" t="n">
        <v>31.85905</v>
      </c>
      <c r="F7846" s="0" t="n">
        <v>-103.432968</v>
      </c>
      <c r="G7846" s="0" t="n">
        <v>0.0002522743585</v>
      </c>
      <c r="H7846" s="0" t="n">
        <v>1942.07</v>
      </c>
      <c r="I7846" s="0" t="n">
        <v>1.6015</v>
      </c>
      <c r="J7846" s="0" t="n">
        <v>1.80179999999999</v>
      </c>
      <c r="K7846" s="0" t="n">
        <v>333</v>
      </c>
      <c r="L7846" s="0" t="s">
        <v>20</v>
      </c>
      <c r="M7846" s="0" t="n">
        <f aca="false">35.3*G7846</f>
        <v>0.00890528485505</v>
      </c>
      <c r="N7846" s="0" t="n">
        <f aca="false">M7846*1000/365</f>
        <v>0.0243980406987671</v>
      </c>
      <c r="O7846" s="0" t="n">
        <f aca="false">Table1[[#This Row],[Detection frequency 2021]]/100*365</f>
        <v>6.57656999999997</v>
      </c>
      <c r="P7846" s="0" t="n">
        <f aca="false">Table1[[#This Row],[Flared days/year]]/12</f>
        <v>0.548047499999997</v>
      </c>
      <c r="Q7846" s="2" t="n">
        <f aca="false">Table1[[#This Row],['#days per month]]-P7902</f>
        <v>0.175294291666664</v>
      </c>
    </row>
    <row r="7847" customFormat="false" ht="15.75" hidden="true" customHeight="false" outlineLevel="0" collapsed="false">
      <c r="A7847" s="0" t="s">
        <v>598</v>
      </c>
      <c r="B7847" s="0" t="s">
        <v>599</v>
      </c>
      <c r="C7847" s="0" t="s">
        <v>8032</v>
      </c>
      <c r="D7847" s="0" t="n">
        <v>48</v>
      </c>
      <c r="E7847" s="0" t="n">
        <v>56.778293</v>
      </c>
      <c r="F7847" s="0" t="n">
        <v>-122.062408</v>
      </c>
      <c r="G7847" s="0" t="n">
        <v>0.0002521892348</v>
      </c>
      <c r="H7847" s="0" t="n">
        <v>1838.83</v>
      </c>
      <c r="I7847" s="0" t="n">
        <v>1.6015</v>
      </c>
      <c r="J7847" s="0" t="n">
        <v>0.617283999999999</v>
      </c>
      <c r="K7847" s="0" t="n">
        <v>324</v>
      </c>
      <c r="L7847" s="0" t="s">
        <v>20</v>
      </c>
      <c r="M7847" s="0" t="n">
        <f aca="false">35.3*G7847</f>
        <v>0.00890227998844</v>
      </c>
      <c r="N7847" s="0" t="n">
        <f aca="false">M7847*1000/365</f>
        <v>0.0243898081875068</v>
      </c>
      <c r="O7847" s="0" t="n">
        <f aca="false">Table1[[#This Row],[Detection frequency 2021]]/100*365</f>
        <v>2.2530866</v>
      </c>
      <c r="P7847" s="0" t="n">
        <f aca="false">Table1[[#This Row],[Flared days/year]]/12</f>
        <v>0.187757216666666</v>
      </c>
      <c r="Q7847" s="2" t="n">
        <f aca="false">Table1[[#This Row],['#days per month]]-P7903</f>
        <v>-0.363602658333334</v>
      </c>
    </row>
    <row r="7848" customFormat="false" ht="15.75" hidden="true" customHeight="false" outlineLevel="0" collapsed="false">
      <c r="A7848" s="0" t="s">
        <v>645</v>
      </c>
      <c r="B7848" s="0" t="s">
        <v>646</v>
      </c>
      <c r="C7848" s="0" t="s">
        <v>8033</v>
      </c>
      <c r="D7848" s="0" t="n">
        <v>3395</v>
      </c>
      <c r="E7848" s="0" t="n">
        <v>29.4244409999999</v>
      </c>
      <c r="F7848" s="0" t="n">
        <v>-97.137267</v>
      </c>
      <c r="G7848" s="0" t="n">
        <v>0.00025144454919</v>
      </c>
      <c r="H7848" s="0" t="n">
        <v>1936.71</v>
      </c>
      <c r="I7848" s="0" t="n">
        <v>1.6015</v>
      </c>
      <c r="J7848" s="0" t="n">
        <v>1.9802</v>
      </c>
      <c r="K7848" s="0" t="n">
        <v>303</v>
      </c>
      <c r="L7848" s="0" t="s">
        <v>20</v>
      </c>
      <c r="M7848" s="0" t="n">
        <f aca="false">35.3*G7848</f>
        <v>0.008875992586407</v>
      </c>
      <c r="N7848" s="0" t="n">
        <f aca="false">M7848*1000/365</f>
        <v>0.0243177879079644</v>
      </c>
      <c r="O7848" s="0" t="n">
        <f aca="false">Table1[[#This Row],[Detection frequency 2021]]/100*365</f>
        <v>7.22773</v>
      </c>
      <c r="P7848" s="0" t="n">
        <f aca="false">Table1[[#This Row],[Flared days/year]]/12</f>
        <v>0.602310833333333</v>
      </c>
      <c r="Q7848" s="2" t="n">
        <f aca="false">Table1[[#This Row],['#days per month]]-P7904</f>
        <v>0.0229463333333333</v>
      </c>
    </row>
    <row r="7849" customFormat="false" ht="15.75" hidden="true" customHeight="false" outlineLevel="0" collapsed="false">
      <c r="A7849" s="0" t="s">
        <v>83</v>
      </c>
      <c r="B7849" s="0" t="s">
        <v>84</v>
      </c>
      <c r="C7849" s="0" t="s">
        <v>8034</v>
      </c>
      <c r="D7849" s="0" t="n">
        <v>6299</v>
      </c>
      <c r="E7849" s="0" t="n">
        <v>-4.891303</v>
      </c>
      <c r="F7849" s="0" t="n">
        <v>12.082898</v>
      </c>
      <c r="G7849" s="0" t="n">
        <v>0.00025078351963</v>
      </c>
      <c r="H7849" s="0" t="n">
        <v>1623.5</v>
      </c>
      <c r="I7849" s="0" t="n">
        <v>1.6015</v>
      </c>
      <c r="J7849" s="0" t="n">
        <v>1.05263</v>
      </c>
      <c r="K7849" s="0" t="n">
        <v>95</v>
      </c>
      <c r="L7849" s="0" t="s">
        <v>20</v>
      </c>
      <c r="M7849" s="0" t="n">
        <f aca="false">35.3*G7849</f>
        <v>0.008852658242939</v>
      </c>
      <c r="N7849" s="0" t="n">
        <f aca="false">M7849*1000/365</f>
        <v>0.0242538581998329</v>
      </c>
      <c r="O7849" s="0" t="n">
        <f aca="false">Table1[[#This Row],[Detection frequency 2021]]/100*365</f>
        <v>3.8420995</v>
      </c>
      <c r="P7849" s="0" t="n">
        <f aca="false">Table1[[#This Row],[Flared days/year]]/12</f>
        <v>0.320174958333333</v>
      </c>
      <c r="Q7849" s="2" t="n">
        <f aca="false">Table1[[#This Row],['#days per month]]-P7905</f>
        <v>-0.1757475</v>
      </c>
    </row>
    <row r="7850" customFormat="false" ht="15.75" hidden="true" customHeight="false" outlineLevel="0" collapsed="false">
      <c r="A7850" s="0" t="s">
        <v>598</v>
      </c>
      <c r="B7850" s="0" t="s">
        <v>599</v>
      </c>
      <c r="C7850" s="0" t="s">
        <v>8035</v>
      </c>
      <c r="D7850" s="0" t="n">
        <v>259</v>
      </c>
      <c r="E7850" s="0" t="n">
        <v>56.30399</v>
      </c>
      <c r="F7850" s="0" t="n">
        <v>-116.22596</v>
      </c>
      <c r="G7850" s="0" t="n">
        <v>0.00025043216422</v>
      </c>
      <c r="H7850" s="0" t="n">
        <v>1902.44</v>
      </c>
      <c r="I7850" s="0" t="n">
        <v>1.6015</v>
      </c>
      <c r="J7850" s="0" t="n">
        <v>1.43678</v>
      </c>
      <c r="K7850" s="0" t="n">
        <v>348</v>
      </c>
      <c r="L7850" s="0" t="s">
        <v>20</v>
      </c>
      <c r="M7850" s="0" t="n">
        <f aca="false">35.3*G7850</f>
        <v>0.008840255396966</v>
      </c>
      <c r="N7850" s="0" t="n">
        <f aca="false">M7850*1000/365</f>
        <v>0.0242198777999068</v>
      </c>
      <c r="O7850" s="0" t="n">
        <f aca="false">Table1[[#This Row],[Detection frequency 2021]]/100*365</f>
        <v>5.244247</v>
      </c>
      <c r="P7850" s="0" t="n">
        <f aca="false">Table1[[#This Row],[Flared days/year]]/12</f>
        <v>0.437020583333333</v>
      </c>
      <c r="Q7850" s="2" t="n">
        <f aca="false">Table1[[#This Row],['#days per month]]-P7906</f>
        <v>-0.3657665</v>
      </c>
    </row>
    <row r="7851" customFormat="false" ht="15.75" hidden="true" customHeight="false" outlineLevel="0" collapsed="false">
      <c r="A7851" s="0" t="s">
        <v>24</v>
      </c>
      <c r="B7851" s="0" t="s">
        <v>25</v>
      </c>
      <c r="C7851" s="0" t="s">
        <v>8036</v>
      </c>
      <c r="D7851" s="0" t="n">
        <v>10325</v>
      </c>
      <c r="E7851" s="0" t="n">
        <v>60.391992</v>
      </c>
      <c r="F7851" s="0" t="n">
        <v>96.5665329999999</v>
      </c>
      <c r="G7851" s="0" t="n">
        <v>0.0002500347246</v>
      </c>
      <c r="H7851" s="0" t="n">
        <v>1800.76</v>
      </c>
      <c r="I7851" s="0" t="n">
        <v>1.6015</v>
      </c>
      <c r="J7851" s="0" t="n">
        <v>3.11419</v>
      </c>
      <c r="K7851" s="0" t="n">
        <v>289</v>
      </c>
      <c r="L7851" s="0" t="s">
        <v>20</v>
      </c>
      <c r="M7851" s="0" t="n">
        <f aca="false">35.3*G7851</f>
        <v>0.00882622577838</v>
      </c>
      <c r="N7851" s="0" t="n">
        <f aca="false">M7851*1000/365</f>
        <v>0.0241814404887123</v>
      </c>
      <c r="O7851" s="0" t="n">
        <f aca="false">Table1[[#This Row],[Detection frequency 2021]]/100*365</f>
        <v>11.3667935</v>
      </c>
      <c r="P7851" s="0" t="n">
        <f aca="false">Table1[[#This Row],[Flared days/year]]/12</f>
        <v>0.947232791666666</v>
      </c>
      <c r="Q7851" s="2" t="n">
        <f aca="false">Table1[[#This Row],['#days per month]]-P7907</f>
        <v>0.155131083333333</v>
      </c>
    </row>
    <row r="7852" customFormat="false" ht="15.75" hidden="true" customHeight="false" outlineLevel="0" collapsed="false">
      <c r="A7852" s="0" t="s">
        <v>645</v>
      </c>
      <c r="B7852" s="0" t="s">
        <v>646</v>
      </c>
      <c r="C7852" s="0" t="s">
        <v>8037</v>
      </c>
      <c r="D7852" s="0" t="n">
        <v>2590</v>
      </c>
      <c r="E7852" s="0" t="n">
        <v>32.417138</v>
      </c>
      <c r="F7852" s="0" t="n">
        <v>-101.667957</v>
      </c>
      <c r="G7852" s="0" t="n">
        <v>0.000249350212639999</v>
      </c>
      <c r="H7852" s="0" t="n">
        <v>1806.33</v>
      </c>
      <c r="I7852" s="0" t="n">
        <v>3.09331</v>
      </c>
      <c r="J7852" s="0" t="n">
        <v>0.573066</v>
      </c>
      <c r="K7852" s="0" t="n">
        <v>349</v>
      </c>
      <c r="L7852" s="0" t="s">
        <v>20</v>
      </c>
      <c r="M7852" s="0" t="n">
        <f aca="false">35.3*G7852</f>
        <v>0.00880206250619196</v>
      </c>
      <c r="N7852" s="0" t="n">
        <f aca="false">M7852*1000/365</f>
        <v>0.0241152397429917</v>
      </c>
      <c r="O7852" s="0" t="n">
        <f aca="false">Table1[[#This Row],[Detection frequency 2021]]/100*365</f>
        <v>2.0916909</v>
      </c>
      <c r="P7852" s="0" t="n">
        <f aca="false">Table1[[#This Row],[Flared days/year]]/12</f>
        <v>0.174307575</v>
      </c>
      <c r="Q7852" s="2" t="n">
        <f aca="false">Table1[[#This Row],['#days per month]]-P7908</f>
        <v>-0.405056925</v>
      </c>
    </row>
    <row r="7853" customFormat="false" ht="15.75" hidden="true" customHeight="false" outlineLevel="0" collapsed="false">
      <c r="A7853" s="0" t="s">
        <v>24</v>
      </c>
      <c r="B7853" s="0" t="s">
        <v>25</v>
      </c>
      <c r="C7853" s="0" t="s">
        <v>8038</v>
      </c>
      <c r="D7853" s="0" t="n">
        <v>10454</v>
      </c>
      <c r="E7853" s="0" t="n">
        <v>58.4087229999999</v>
      </c>
      <c r="F7853" s="0" t="n">
        <v>107.412556</v>
      </c>
      <c r="G7853" s="0" t="n">
        <v>0.00024926479541</v>
      </c>
      <c r="H7853" s="0" t="n">
        <v>1600.57</v>
      </c>
      <c r="I7853" s="0" t="n">
        <v>1.6015</v>
      </c>
      <c r="J7853" s="0" t="n">
        <v>3.14961</v>
      </c>
      <c r="K7853" s="0" t="n">
        <v>254</v>
      </c>
      <c r="L7853" s="0" t="s">
        <v>20</v>
      </c>
      <c r="M7853" s="0" t="n">
        <f aca="false">35.3*G7853</f>
        <v>0.008799047277973</v>
      </c>
      <c r="N7853" s="0" t="n">
        <f aca="false">M7853*1000/365</f>
        <v>0.0241069788437616</v>
      </c>
      <c r="O7853" s="0" t="n">
        <f aca="false">Table1[[#This Row],[Detection frequency 2021]]/100*365</f>
        <v>11.4960765</v>
      </c>
      <c r="P7853" s="0" t="n">
        <f aca="false">Table1[[#This Row],[Flared days/year]]/12</f>
        <v>0.958006375</v>
      </c>
      <c r="Q7853" s="2" t="n">
        <f aca="false">Table1[[#This Row],['#days per month]]-P7909</f>
        <v>-0.168535708333333</v>
      </c>
    </row>
    <row r="7854" customFormat="false" ht="15.75" hidden="true" customHeight="false" outlineLevel="0" collapsed="false">
      <c r="A7854" s="0" t="s">
        <v>645</v>
      </c>
      <c r="B7854" s="0" t="s">
        <v>646</v>
      </c>
      <c r="C7854" s="0" t="s">
        <v>8039</v>
      </c>
      <c r="D7854" s="0" t="n">
        <v>936</v>
      </c>
      <c r="E7854" s="0" t="n">
        <v>48.115291</v>
      </c>
      <c r="F7854" s="0" t="n">
        <v>-102.683261</v>
      </c>
      <c r="G7854" s="0" t="n">
        <v>0.00024808333716</v>
      </c>
      <c r="H7854" s="0" t="n">
        <v>1965</v>
      </c>
      <c r="I7854" s="0" t="n">
        <v>1.52031</v>
      </c>
      <c r="J7854" s="0" t="n">
        <v>0.571429</v>
      </c>
      <c r="K7854" s="0" t="n">
        <v>350</v>
      </c>
      <c r="L7854" s="0" t="s">
        <v>20</v>
      </c>
      <c r="M7854" s="0" t="n">
        <f aca="false">35.3*G7854</f>
        <v>0.008757341801748</v>
      </c>
      <c r="N7854" s="0" t="n">
        <f aca="false">M7854*1000/365</f>
        <v>0.023992717265063</v>
      </c>
      <c r="O7854" s="0" t="n">
        <f aca="false">Table1[[#This Row],[Detection frequency 2021]]/100*365</f>
        <v>2.08571585</v>
      </c>
      <c r="P7854" s="0" t="n">
        <f aca="false">Table1[[#This Row],[Flared days/year]]/12</f>
        <v>0.173809654166667</v>
      </c>
      <c r="Q7854" s="2" t="n">
        <f aca="false">Table1[[#This Row],['#days per month]]-P7910</f>
        <v>-0.764976429166667</v>
      </c>
    </row>
    <row r="7855" customFormat="false" ht="15.75" hidden="true" customHeight="false" outlineLevel="0" collapsed="false">
      <c r="A7855" s="0" t="s">
        <v>645</v>
      </c>
      <c r="B7855" s="0" t="s">
        <v>646</v>
      </c>
      <c r="C7855" s="0" t="s">
        <v>8040</v>
      </c>
      <c r="D7855" s="0" t="n">
        <v>519</v>
      </c>
      <c r="E7855" s="0" t="n">
        <v>48.170412</v>
      </c>
      <c r="F7855" s="0" t="n">
        <v>-103.581054</v>
      </c>
      <c r="G7855" s="0" t="n">
        <v>0.00024803490471</v>
      </c>
      <c r="H7855" s="0" t="n">
        <v>1918.31</v>
      </c>
      <c r="I7855" s="0" t="n">
        <v>1.90609</v>
      </c>
      <c r="J7855" s="0" t="n">
        <v>2.05279</v>
      </c>
      <c r="K7855" s="0" t="n">
        <v>341</v>
      </c>
      <c r="L7855" s="0" t="s">
        <v>20</v>
      </c>
      <c r="M7855" s="0" t="n">
        <f aca="false">35.3*G7855</f>
        <v>0.008755632136263</v>
      </c>
      <c r="N7855" s="0" t="n">
        <f aca="false">M7855*1000/365</f>
        <v>0.0239880332500356</v>
      </c>
      <c r="O7855" s="0" t="n">
        <f aca="false">Table1[[#This Row],[Detection frequency 2021]]/100*365</f>
        <v>7.4926835</v>
      </c>
      <c r="P7855" s="0" t="n">
        <f aca="false">Table1[[#This Row],[Flared days/year]]/12</f>
        <v>0.624390291666667</v>
      </c>
      <c r="Q7855" s="2" t="n">
        <f aca="false">Table1[[#This Row],['#days per month]]-P7911</f>
        <v>0.228082416666667</v>
      </c>
    </row>
    <row r="7856" customFormat="false" ht="15.75" hidden="true" customHeight="false" outlineLevel="0" collapsed="false">
      <c r="A7856" s="0" t="s">
        <v>24</v>
      </c>
      <c r="B7856" s="0" t="s">
        <v>25</v>
      </c>
      <c r="C7856" s="0" t="s">
        <v>8041</v>
      </c>
      <c r="D7856" s="0" t="n">
        <v>8900</v>
      </c>
      <c r="E7856" s="0" t="n">
        <v>61.688891</v>
      </c>
      <c r="F7856" s="0" t="n">
        <v>73.687188</v>
      </c>
      <c r="G7856" s="0" t="n">
        <v>0.00024785320964</v>
      </c>
      <c r="H7856" s="0" t="n">
        <v>1889.4</v>
      </c>
      <c r="I7856" s="0" t="n">
        <v>1.6015</v>
      </c>
      <c r="J7856" s="0" t="n">
        <v>2.62172</v>
      </c>
      <c r="K7856" s="0" t="n">
        <v>267</v>
      </c>
      <c r="L7856" s="0" t="s">
        <v>20</v>
      </c>
      <c r="M7856" s="0" t="n">
        <f aca="false">35.3*G7856</f>
        <v>0.008749218300292</v>
      </c>
      <c r="N7856" s="0" t="n">
        <f aca="false">M7856*1000/365</f>
        <v>0.0239704610966904</v>
      </c>
      <c r="O7856" s="0" t="n">
        <f aca="false">Table1[[#This Row],[Detection frequency 2021]]/100*365</f>
        <v>9.569278</v>
      </c>
      <c r="P7856" s="0" t="n">
        <f aca="false">Table1[[#This Row],[Flared days/year]]/12</f>
        <v>0.797439833333333</v>
      </c>
      <c r="Q7856" s="2" t="n">
        <f aca="false">Table1[[#This Row],['#days per month]]-P7912</f>
        <v>0.165640041666667</v>
      </c>
    </row>
    <row r="7857" customFormat="false" ht="15.75" hidden="true" customHeight="false" outlineLevel="0" collapsed="false">
      <c r="A7857" s="0" t="s">
        <v>161</v>
      </c>
      <c r="B7857" s="0" t="s">
        <v>162</v>
      </c>
      <c r="C7857" s="0" t="s">
        <v>8042</v>
      </c>
      <c r="D7857" s="0" t="n">
        <v>11030</v>
      </c>
      <c r="E7857" s="0" t="n">
        <v>36.838511</v>
      </c>
      <c r="F7857" s="0" t="n">
        <v>108.81674</v>
      </c>
      <c r="G7857" s="0" t="n">
        <v>0.00024745136707</v>
      </c>
      <c r="H7857" s="0" t="n">
        <v>1825.71</v>
      </c>
      <c r="I7857" s="0" t="n">
        <v>1.6015</v>
      </c>
      <c r="J7857" s="0" t="n">
        <v>1.23077</v>
      </c>
      <c r="K7857" s="0" t="n">
        <v>325</v>
      </c>
      <c r="L7857" s="0" t="s">
        <v>20</v>
      </c>
      <c r="M7857" s="0" t="n">
        <f aca="false">35.3*G7857</f>
        <v>0.008735033257571</v>
      </c>
      <c r="N7857" s="0" t="n">
        <f aca="false">M7857*1000/365</f>
        <v>0.0239315979659479</v>
      </c>
      <c r="O7857" s="0" t="n">
        <f aca="false">Table1[[#This Row],[Detection frequency 2021]]/100*365</f>
        <v>4.4923105</v>
      </c>
      <c r="P7857" s="0" t="n">
        <f aca="false">Table1[[#This Row],[Flared days/year]]/12</f>
        <v>0.374359208333333</v>
      </c>
      <c r="Q7857" s="2" t="n">
        <f aca="false">Table1[[#This Row],['#days per month]]-P7913</f>
        <v>-0.342531208333333</v>
      </c>
    </row>
    <row r="7858" customFormat="false" ht="15.75" hidden="true" customHeight="false" outlineLevel="0" collapsed="false">
      <c r="A7858" s="0" t="s">
        <v>645</v>
      </c>
      <c r="B7858" s="0" t="s">
        <v>646</v>
      </c>
      <c r="C7858" s="0" t="s">
        <v>8043</v>
      </c>
      <c r="D7858" s="0" t="n">
        <v>2846</v>
      </c>
      <c r="E7858" s="0" t="n">
        <v>28.083164</v>
      </c>
      <c r="F7858" s="0" t="n">
        <v>-99.856709</v>
      </c>
      <c r="G7858" s="0" t="n">
        <v>0.00024711380757</v>
      </c>
      <c r="H7858" s="0" t="n">
        <v>1966.62</v>
      </c>
      <c r="I7858" s="0" t="n">
        <v>1.41945</v>
      </c>
      <c r="J7858" s="0" t="n">
        <v>1.79641</v>
      </c>
      <c r="K7858" s="0" t="n">
        <v>334</v>
      </c>
      <c r="L7858" s="0" t="s">
        <v>20</v>
      </c>
      <c r="M7858" s="0" t="n">
        <f aca="false">35.3*G7858</f>
        <v>0.008723117407221</v>
      </c>
      <c r="N7858" s="0" t="n">
        <f aca="false">M7858*1000/365</f>
        <v>0.0238989518006055</v>
      </c>
      <c r="O7858" s="0" t="n">
        <f aca="false">Table1[[#This Row],[Detection frequency 2021]]/100*365</f>
        <v>6.5568965</v>
      </c>
      <c r="P7858" s="0" t="n">
        <f aca="false">Table1[[#This Row],[Flared days/year]]/12</f>
        <v>0.546408041666667</v>
      </c>
      <c r="Q7858" s="2" t="n">
        <f aca="false">Table1[[#This Row],['#days per month]]-P7914</f>
        <v>0.189614458333333</v>
      </c>
    </row>
    <row r="7859" customFormat="false" ht="15.75" hidden="true" customHeight="false" outlineLevel="0" collapsed="false">
      <c r="A7859" s="0" t="s">
        <v>645</v>
      </c>
      <c r="B7859" s="0" t="s">
        <v>646</v>
      </c>
      <c r="C7859" s="0" t="s">
        <v>8044</v>
      </c>
      <c r="D7859" s="0" t="n">
        <v>568</v>
      </c>
      <c r="E7859" s="0" t="n">
        <v>48.458238</v>
      </c>
      <c r="F7859" s="0" t="n">
        <v>-103.390958</v>
      </c>
      <c r="G7859" s="0" t="n">
        <v>0.00024656197117</v>
      </c>
      <c r="H7859" s="0" t="n">
        <v>1961.04</v>
      </c>
      <c r="I7859" s="0" t="n">
        <v>2.03275999999999</v>
      </c>
      <c r="J7859" s="0" t="n">
        <v>1.54321</v>
      </c>
      <c r="K7859" s="0" t="n">
        <v>324</v>
      </c>
      <c r="L7859" s="0" t="s">
        <v>20</v>
      </c>
      <c r="M7859" s="0" t="n">
        <f aca="false">35.3*G7859</f>
        <v>0.008703637582301</v>
      </c>
      <c r="N7859" s="0" t="n">
        <f aca="false">M7859*1000/365</f>
        <v>0.023845582417263</v>
      </c>
      <c r="O7859" s="0" t="n">
        <f aca="false">Table1[[#This Row],[Detection frequency 2021]]/100*365</f>
        <v>5.6327165</v>
      </c>
      <c r="P7859" s="0" t="n">
        <f aca="false">Table1[[#This Row],[Flared days/year]]/12</f>
        <v>0.469393041666667</v>
      </c>
      <c r="Q7859" s="2" t="n">
        <f aca="false">Table1[[#This Row],['#days per month]]-P7915</f>
        <v>0.0071327083333334</v>
      </c>
    </row>
    <row r="7860" customFormat="false" ht="15.75" hidden="true" customHeight="false" outlineLevel="0" collapsed="false">
      <c r="A7860" s="0" t="s">
        <v>645</v>
      </c>
      <c r="B7860" s="0" t="s">
        <v>646</v>
      </c>
      <c r="C7860" s="0" t="s">
        <v>8045</v>
      </c>
      <c r="D7860" s="0" t="n">
        <v>1487</v>
      </c>
      <c r="E7860" s="0" t="n">
        <v>32.285563</v>
      </c>
      <c r="F7860" s="0" t="n">
        <v>-103.86034</v>
      </c>
      <c r="G7860" s="0" t="n">
        <v>0.00024647890218</v>
      </c>
      <c r="H7860" s="0" t="n">
        <v>1865.1</v>
      </c>
      <c r="I7860" s="0" t="n">
        <v>1.6015</v>
      </c>
      <c r="J7860" s="0" t="n">
        <v>2.99401</v>
      </c>
      <c r="K7860" s="0" t="n">
        <v>334</v>
      </c>
      <c r="L7860" s="0" t="s">
        <v>20</v>
      </c>
      <c r="M7860" s="0" t="n">
        <f aca="false">35.3*G7860</f>
        <v>0.008700705246954</v>
      </c>
      <c r="N7860" s="0" t="n">
        <f aca="false">M7860*1000/365</f>
        <v>0.0238375486217918</v>
      </c>
      <c r="O7860" s="0" t="n">
        <f aca="false">Table1[[#This Row],[Detection frequency 2021]]/100*365</f>
        <v>10.9281365</v>
      </c>
      <c r="P7860" s="0" t="n">
        <f aca="false">Table1[[#This Row],[Flared days/year]]/12</f>
        <v>0.910678041666666</v>
      </c>
      <c r="Q7860" s="2" t="n">
        <f aca="false">Table1[[#This Row],['#days per month]]-P7916</f>
        <v>0.426335208333333</v>
      </c>
    </row>
    <row r="7861" customFormat="false" ht="15.75" hidden="true" customHeight="false" outlineLevel="0" collapsed="false">
      <c r="A7861" s="0" t="s">
        <v>645</v>
      </c>
      <c r="B7861" s="0" t="s">
        <v>646</v>
      </c>
      <c r="C7861" s="0" t="s">
        <v>8046</v>
      </c>
      <c r="D7861" s="0" t="n">
        <v>934</v>
      </c>
      <c r="E7861" s="0" t="n">
        <v>48.979824</v>
      </c>
      <c r="F7861" s="0" t="n">
        <v>-102.683112</v>
      </c>
      <c r="G7861" s="0" t="n">
        <v>0.00024618273041</v>
      </c>
      <c r="H7861" s="0" t="n">
        <v>1922.05</v>
      </c>
      <c r="I7861" s="0" t="n">
        <v>1.54928</v>
      </c>
      <c r="J7861" s="0" t="n">
        <v>3.14464999999999</v>
      </c>
      <c r="K7861" s="0" t="n">
        <v>318</v>
      </c>
      <c r="L7861" s="0" t="s">
        <v>20</v>
      </c>
      <c r="M7861" s="0" t="n">
        <f aca="false">35.3*G7861</f>
        <v>0.008690250383473</v>
      </c>
      <c r="N7861" s="0" t="n">
        <f aca="false">M7861*1000/365</f>
        <v>0.0238089051602</v>
      </c>
      <c r="O7861" s="0" t="n">
        <f aca="false">Table1[[#This Row],[Detection frequency 2021]]/100*365</f>
        <v>11.4779725</v>
      </c>
      <c r="P7861" s="0" t="n">
        <f aca="false">Table1[[#This Row],[Flared days/year]]/12</f>
        <v>0.95649770833333</v>
      </c>
      <c r="Q7861" s="2" t="n">
        <f aca="false">Table1[[#This Row],['#days per month]]-P7917</f>
        <v>0.679982529166664</v>
      </c>
    </row>
    <row r="7862" customFormat="false" ht="15.75" hidden="true" customHeight="false" outlineLevel="0" collapsed="false">
      <c r="A7862" s="0" t="s">
        <v>72</v>
      </c>
      <c r="B7862" s="0" t="s">
        <v>73</v>
      </c>
      <c r="C7862" s="0" t="s">
        <v>8047</v>
      </c>
      <c r="D7862" s="0" t="n">
        <v>7093</v>
      </c>
      <c r="E7862" s="0" t="n">
        <v>48.553762</v>
      </c>
      <c r="F7862" s="0" t="n">
        <v>57.208474</v>
      </c>
      <c r="G7862" s="0" t="n">
        <v>0.0002455818745</v>
      </c>
      <c r="H7862" s="0" t="n">
        <v>1781.25</v>
      </c>
      <c r="I7862" s="0" t="n">
        <v>1.6015</v>
      </c>
      <c r="J7862" s="0" t="n">
        <v>1.32626</v>
      </c>
      <c r="K7862" s="0" t="n">
        <v>377</v>
      </c>
      <c r="L7862" s="0" t="s">
        <v>20</v>
      </c>
      <c r="M7862" s="0" t="n">
        <f aca="false">35.3*G7862</f>
        <v>0.00866904016985</v>
      </c>
      <c r="N7862" s="0" t="n">
        <f aca="false">M7862*1000/365</f>
        <v>0.0237507949858904</v>
      </c>
      <c r="O7862" s="0" t="n">
        <f aca="false">Table1[[#This Row],[Detection frequency 2021]]/100*365</f>
        <v>4.840849</v>
      </c>
      <c r="P7862" s="0" t="n">
        <f aca="false">Table1[[#This Row],[Flared days/year]]/12</f>
        <v>0.403404083333333</v>
      </c>
      <c r="Q7862" s="2" t="n">
        <f aca="false">Table1[[#This Row],['#days per month]]-P7918</f>
        <v>-0.280116208333333</v>
      </c>
    </row>
    <row r="7863" customFormat="false" ht="15.75" hidden="true" customHeight="false" outlineLevel="0" collapsed="false">
      <c r="A7863" s="0" t="s">
        <v>221</v>
      </c>
      <c r="B7863" s="0" t="s">
        <v>222</v>
      </c>
      <c r="C7863" s="0" t="s">
        <v>8048</v>
      </c>
      <c r="D7863" s="0" t="n">
        <v>10170</v>
      </c>
      <c r="E7863" s="0" t="n">
        <v>21.741379</v>
      </c>
      <c r="F7863" s="0" t="n">
        <v>73.0113339999999</v>
      </c>
      <c r="G7863" s="0" t="n">
        <v>0.00024493493438</v>
      </c>
      <c r="H7863" s="0" t="n">
        <v>1527.6</v>
      </c>
      <c r="I7863" s="0" t="n">
        <v>1.6015</v>
      </c>
      <c r="J7863" s="0" t="n">
        <v>1.56863</v>
      </c>
      <c r="K7863" s="0" t="n">
        <v>255</v>
      </c>
      <c r="L7863" s="0" t="s">
        <v>20</v>
      </c>
      <c r="M7863" s="0" t="n">
        <f aca="false">35.3*G7863</f>
        <v>0.008646203183614</v>
      </c>
      <c r="N7863" s="0" t="n">
        <f aca="false">M7863*1000/365</f>
        <v>0.0236882279003123</v>
      </c>
      <c r="O7863" s="0" t="n">
        <f aca="false">Table1[[#This Row],[Detection frequency 2021]]/100*365</f>
        <v>5.7254995</v>
      </c>
      <c r="P7863" s="0" t="n">
        <f aca="false">Table1[[#This Row],[Flared days/year]]/12</f>
        <v>0.477124958333333</v>
      </c>
      <c r="Q7863" s="2" t="n">
        <f aca="false">Table1[[#This Row],['#days per month]]-P7919</f>
        <v>0.0733650000000031</v>
      </c>
    </row>
    <row r="7864" customFormat="false" ht="15.75" hidden="true" customHeight="false" outlineLevel="0" collapsed="false">
      <c r="A7864" s="0" t="s">
        <v>645</v>
      </c>
      <c r="B7864" s="0" t="s">
        <v>646</v>
      </c>
      <c r="C7864" s="0" t="s">
        <v>8049</v>
      </c>
      <c r="D7864" s="0" t="n">
        <v>3366</v>
      </c>
      <c r="E7864" s="0" t="n">
        <v>29.350454</v>
      </c>
      <c r="F7864" s="0" t="n">
        <v>-97.3218239999999</v>
      </c>
      <c r="G7864" s="0" t="n">
        <v>0.00024486448718</v>
      </c>
      <c r="H7864" s="0" t="n">
        <v>1814.92</v>
      </c>
      <c r="I7864" s="0" t="n">
        <v>1.6015</v>
      </c>
      <c r="J7864" s="0" t="n">
        <v>1.0274</v>
      </c>
      <c r="K7864" s="0" t="n">
        <v>292</v>
      </c>
      <c r="L7864" s="0" t="s">
        <v>20</v>
      </c>
      <c r="M7864" s="0" t="n">
        <f aca="false">35.3*G7864</f>
        <v>0.008643716397454</v>
      </c>
      <c r="N7864" s="0" t="n">
        <f aca="false">M7864*1000/365</f>
        <v>0.0236814147875452</v>
      </c>
      <c r="O7864" s="0" t="n">
        <f aca="false">Table1[[#This Row],[Detection frequency 2021]]/100*365</f>
        <v>3.75001</v>
      </c>
      <c r="P7864" s="0" t="n">
        <f aca="false">Table1[[#This Row],[Flared days/year]]/12</f>
        <v>0.312500833333333</v>
      </c>
      <c r="Q7864" s="2" t="n">
        <f aca="false">Table1[[#This Row],['#days per month]]-P7920</f>
        <v>0.229167379166667</v>
      </c>
    </row>
    <row r="7865" customFormat="false" ht="15.75" hidden="true" customHeight="false" outlineLevel="0" collapsed="false">
      <c r="A7865" s="0" t="s">
        <v>3672</v>
      </c>
      <c r="B7865" s="0" t="s">
        <v>3673</v>
      </c>
      <c r="C7865" s="0" t="s">
        <v>8050</v>
      </c>
      <c r="D7865" s="0" t="n">
        <v>12522</v>
      </c>
      <c r="E7865" s="0" t="n">
        <v>-39.387417</v>
      </c>
      <c r="F7865" s="0" t="n">
        <v>174.307209</v>
      </c>
      <c r="G7865" s="0" t="n">
        <v>0.00024481311943</v>
      </c>
      <c r="H7865" s="0" t="n">
        <v>1741.45</v>
      </c>
      <c r="I7865" s="0" t="n">
        <v>1.6015</v>
      </c>
      <c r="J7865" s="0" t="n">
        <v>1.98675</v>
      </c>
      <c r="K7865" s="0" t="n">
        <v>302</v>
      </c>
      <c r="L7865" s="0" t="s">
        <v>20</v>
      </c>
      <c r="M7865" s="0" t="n">
        <f aca="false">35.3*G7865</f>
        <v>0.008641903115879</v>
      </c>
      <c r="N7865" s="0" t="n">
        <f aca="false">M7865*1000/365</f>
        <v>0.0236764468928192</v>
      </c>
      <c r="O7865" s="0" t="n">
        <f aca="false">Table1[[#This Row],[Detection frequency 2021]]/100*365</f>
        <v>7.2516375</v>
      </c>
      <c r="P7865" s="0" t="n">
        <f aca="false">Table1[[#This Row],[Flared days/year]]/12</f>
        <v>0.604303125</v>
      </c>
      <c r="Q7865" s="2" t="n">
        <f aca="false">Table1[[#This Row],['#days per month]]-P7921</f>
        <v>0.232462416666667</v>
      </c>
    </row>
    <row r="7866" customFormat="false" ht="15.75" hidden="true" customHeight="false" outlineLevel="0" collapsed="false">
      <c r="A7866" s="0" t="s">
        <v>72</v>
      </c>
      <c r="B7866" s="0" t="s">
        <v>73</v>
      </c>
      <c r="C7866" s="0" t="s">
        <v>8051</v>
      </c>
      <c r="D7866" s="0" t="n">
        <v>7124</v>
      </c>
      <c r="E7866" s="0" t="n">
        <v>48.526139</v>
      </c>
      <c r="F7866" s="0" t="n">
        <v>57.607767</v>
      </c>
      <c r="G7866" s="0" t="n">
        <v>0.00024470451333</v>
      </c>
      <c r="H7866" s="0" t="n">
        <v>1930.4</v>
      </c>
      <c r="I7866" s="0" t="n">
        <v>3.4181</v>
      </c>
      <c r="J7866" s="0" t="n">
        <v>0.815217</v>
      </c>
      <c r="K7866" s="0" t="n">
        <v>368</v>
      </c>
      <c r="L7866" s="0" t="s">
        <v>20</v>
      </c>
      <c r="M7866" s="0" t="n">
        <f aca="false">35.3*G7866</f>
        <v>0.008638069320549</v>
      </c>
      <c r="N7866" s="0" t="n">
        <f aca="false">M7866*1000/365</f>
        <v>0.0236659433439699</v>
      </c>
      <c r="O7866" s="0" t="n">
        <f aca="false">Table1[[#This Row],[Detection frequency 2021]]/100*365</f>
        <v>2.97554205</v>
      </c>
      <c r="P7866" s="0" t="n">
        <f aca="false">Table1[[#This Row],[Flared days/year]]/12</f>
        <v>0.2479618375</v>
      </c>
      <c r="Q7866" s="2" t="n">
        <f aca="false">Table1[[#This Row],['#days per month]]-P7922</f>
        <v>-0.0220085875</v>
      </c>
    </row>
    <row r="7867" customFormat="false" ht="15.75" hidden="true" customHeight="false" outlineLevel="0" collapsed="false">
      <c r="A7867" s="0" t="s">
        <v>645</v>
      </c>
      <c r="B7867" s="0" t="s">
        <v>646</v>
      </c>
      <c r="C7867" s="0" t="s">
        <v>8052</v>
      </c>
      <c r="D7867" s="0" t="n">
        <v>1426</v>
      </c>
      <c r="E7867" s="0" t="n">
        <v>31.854118</v>
      </c>
      <c r="F7867" s="0" t="n">
        <v>-103.938898</v>
      </c>
      <c r="G7867" s="0" t="n">
        <v>0.00024420668645</v>
      </c>
      <c r="H7867" s="0" t="n">
        <v>1836.19</v>
      </c>
      <c r="I7867" s="0" t="n">
        <v>2.23565</v>
      </c>
      <c r="J7867" s="0" t="n">
        <v>1.47929</v>
      </c>
      <c r="K7867" s="0" t="n">
        <v>338</v>
      </c>
      <c r="L7867" s="0" t="s">
        <v>20</v>
      </c>
      <c r="M7867" s="0" t="n">
        <f aca="false">35.3*G7867</f>
        <v>0.008620496031685</v>
      </c>
      <c r="N7867" s="0" t="n">
        <f aca="false">M7867*1000/365</f>
        <v>0.0236177973470822</v>
      </c>
      <c r="O7867" s="0" t="n">
        <f aca="false">Table1[[#This Row],[Detection frequency 2021]]/100*365</f>
        <v>5.3994085</v>
      </c>
      <c r="P7867" s="0" t="n">
        <f aca="false">Table1[[#This Row],[Flared days/year]]/12</f>
        <v>0.449950708333333</v>
      </c>
      <c r="Q7867" s="2" t="n">
        <f aca="false">Table1[[#This Row],['#days per month]]-P7923</f>
        <v>-0.30574225</v>
      </c>
    </row>
    <row r="7868" customFormat="false" ht="15.75" hidden="true" customHeight="false" outlineLevel="0" collapsed="false">
      <c r="A7868" s="0" t="s">
        <v>645</v>
      </c>
      <c r="B7868" s="0" t="s">
        <v>646</v>
      </c>
      <c r="C7868" s="0" t="s">
        <v>8053</v>
      </c>
      <c r="D7868" s="0" t="n">
        <v>1307</v>
      </c>
      <c r="E7868" s="0" t="n">
        <v>32.378799</v>
      </c>
      <c r="F7868" s="0" t="n">
        <v>-104.099643</v>
      </c>
      <c r="G7868" s="0" t="n">
        <v>0.000243812769189999</v>
      </c>
      <c r="H7868" s="0" t="n">
        <v>1875.38</v>
      </c>
      <c r="I7868" s="0" t="n">
        <v>1.6015</v>
      </c>
      <c r="J7868" s="0" t="n">
        <v>1.14613</v>
      </c>
      <c r="K7868" s="0" t="n">
        <v>349</v>
      </c>
      <c r="L7868" s="0" t="s">
        <v>20</v>
      </c>
      <c r="M7868" s="0" t="n">
        <f aca="false">35.3*G7868</f>
        <v>0.00860659075240696</v>
      </c>
      <c r="N7868" s="0" t="n">
        <f aca="false">M7868*1000/365</f>
        <v>0.0235797006915259</v>
      </c>
      <c r="O7868" s="0" t="n">
        <f aca="false">Table1[[#This Row],[Detection frequency 2021]]/100*365</f>
        <v>4.1833745</v>
      </c>
      <c r="P7868" s="0" t="n">
        <f aca="false">Table1[[#This Row],[Flared days/year]]/12</f>
        <v>0.348614541666667</v>
      </c>
      <c r="Q7868" s="2" t="n">
        <f aca="false">Table1[[#This Row],['#days per month]]-P7924</f>
        <v>-0.221697958333333</v>
      </c>
    </row>
    <row r="7869" customFormat="false" ht="15.75" hidden="true" customHeight="false" outlineLevel="0" collapsed="false">
      <c r="A7869" s="0" t="s">
        <v>645</v>
      </c>
      <c r="B7869" s="0" t="s">
        <v>646</v>
      </c>
      <c r="C7869" s="0" t="s">
        <v>8054</v>
      </c>
      <c r="D7869" s="0" t="n">
        <v>3435</v>
      </c>
      <c r="E7869" s="0" t="n">
        <v>30.228326</v>
      </c>
      <c r="F7869" s="0" t="n">
        <v>-96.6778</v>
      </c>
      <c r="G7869" s="0" t="n">
        <v>0.00024372471019</v>
      </c>
      <c r="H7869" s="0" t="n">
        <v>1923.71</v>
      </c>
      <c r="I7869" s="0" t="n">
        <v>1.6015</v>
      </c>
      <c r="J7869" s="0" t="n">
        <v>1.0453</v>
      </c>
      <c r="K7869" s="0" t="n">
        <v>287</v>
      </c>
      <c r="L7869" s="0" t="s">
        <v>20</v>
      </c>
      <c r="M7869" s="0" t="n">
        <f aca="false">35.3*G7869</f>
        <v>0.008603482269707</v>
      </c>
      <c r="N7869" s="0" t="n">
        <f aca="false">M7869*1000/365</f>
        <v>0.0235711843005671</v>
      </c>
      <c r="O7869" s="0" t="n">
        <f aca="false">Table1[[#This Row],[Detection frequency 2021]]/100*365</f>
        <v>3.815345</v>
      </c>
      <c r="P7869" s="0" t="n">
        <f aca="false">Table1[[#This Row],[Flared days/year]]/12</f>
        <v>0.317945416666667</v>
      </c>
      <c r="Q7869" s="2" t="n">
        <f aca="false">Table1[[#This Row],['#days per month]]-P7925</f>
        <v>0.0534527291666669</v>
      </c>
    </row>
    <row r="7870" customFormat="false" ht="15.75" hidden="true" customHeight="false" outlineLevel="0" collapsed="false">
      <c r="A7870" s="0" t="s">
        <v>645</v>
      </c>
      <c r="B7870" s="0" t="s">
        <v>646</v>
      </c>
      <c r="C7870" s="0" t="s">
        <v>8055</v>
      </c>
      <c r="D7870" s="0" t="n">
        <v>2157</v>
      </c>
      <c r="E7870" s="0" t="n">
        <v>31.078695</v>
      </c>
      <c r="F7870" s="0" t="n">
        <v>-102.917822</v>
      </c>
      <c r="G7870" s="0" t="n">
        <v>0.00024364398944</v>
      </c>
      <c r="H7870" s="0" t="n">
        <v>1861.27</v>
      </c>
      <c r="I7870" s="0" t="n">
        <v>1.92915999999999</v>
      </c>
      <c r="J7870" s="0" t="n">
        <v>1.53373999999999</v>
      </c>
      <c r="K7870" s="0" t="n">
        <v>326</v>
      </c>
      <c r="L7870" s="0" t="s">
        <v>20</v>
      </c>
      <c r="M7870" s="0" t="n">
        <f aca="false">35.3*G7870</f>
        <v>0.008600632827232</v>
      </c>
      <c r="N7870" s="0" t="n">
        <f aca="false">M7870*1000/365</f>
        <v>0.0235633776088548</v>
      </c>
      <c r="O7870" s="0" t="n">
        <f aca="false">Table1[[#This Row],[Detection frequency 2021]]/100*365</f>
        <v>5.59815099999996</v>
      </c>
      <c r="P7870" s="0" t="n">
        <f aca="false">Table1[[#This Row],[Flared days/year]]/12</f>
        <v>0.46651258333333</v>
      </c>
      <c r="Q7870" s="2" t="n">
        <f aca="false">Table1[[#This Row],['#days per month]]-P7926</f>
        <v>-0.255782875000003</v>
      </c>
    </row>
    <row r="7871" customFormat="false" ht="15.75" hidden="true" customHeight="false" outlineLevel="0" collapsed="false">
      <c r="A7871" s="0" t="s">
        <v>197</v>
      </c>
      <c r="B7871" s="0" t="s">
        <v>198</v>
      </c>
      <c r="C7871" s="0" t="s">
        <v>8056</v>
      </c>
      <c r="D7871" s="0" t="n">
        <v>12045</v>
      </c>
      <c r="E7871" s="0" t="n">
        <v>4.725022</v>
      </c>
      <c r="F7871" s="0" t="n">
        <v>113.104387999999</v>
      </c>
      <c r="G7871" s="0" t="n">
        <v>0.000243121506039999</v>
      </c>
      <c r="H7871" s="0" t="n">
        <v>1673.67</v>
      </c>
      <c r="I7871" s="0" t="n">
        <v>1.6015</v>
      </c>
      <c r="J7871" s="0" t="n">
        <v>4.54545</v>
      </c>
      <c r="K7871" s="0" t="n">
        <v>22</v>
      </c>
      <c r="L7871" s="0" t="s">
        <v>20</v>
      </c>
      <c r="M7871" s="0" t="n">
        <f aca="false">35.3*G7871</f>
        <v>0.00858218916321196</v>
      </c>
      <c r="N7871" s="0" t="n">
        <f aca="false">M7871*1000/365</f>
        <v>0.0235128470224985</v>
      </c>
      <c r="O7871" s="0" t="n">
        <f aca="false">Table1[[#This Row],[Detection frequency 2021]]/100*365</f>
        <v>16.5908925</v>
      </c>
      <c r="P7871" s="0" t="n">
        <f aca="false">Table1[[#This Row],[Flared days/year]]/12</f>
        <v>1.382574375</v>
      </c>
      <c r="Q7871" s="2" t="n">
        <f aca="false">Table1[[#This Row],['#days per month]]-P7927</f>
        <v>1.08042220416667</v>
      </c>
    </row>
    <row r="7872" customFormat="false" ht="15.75" hidden="true" customHeight="false" outlineLevel="0" collapsed="false">
      <c r="A7872" s="0" t="s">
        <v>645</v>
      </c>
      <c r="B7872" s="0" t="s">
        <v>646</v>
      </c>
      <c r="C7872" s="0" t="s">
        <v>8057</v>
      </c>
      <c r="D7872" s="0" t="n">
        <v>1970</v>
      </c>
      <c r="E7872" s="0" t="n">
        <v>31.507139</v>
      </c>
      <c r="F7872" s="0" t="n">
        <v>-103.362009</v>
      </c>
      <c r="G7872" s="0" t="n">
        <v>0.00024282122485</v>
      </c>
      <c r="H7872" s="0" t="n">
        <v>1884.86</v>
      </c>
      <c r="I7872" s="0" t="n">
        <v>1.6015</v>
      </c>
      <c r="J7872" s="0" t="n">
        <v>1.81818</v>
      </c>
      <c r="K7872" s="0" t="n">
        <v>330</v>
      </c>
      <c r="L7872" s="0" t="s">
        <v>20</v>
      </c>
      <c r="M7872" s="0" t="n">
        <f aca="false">35.3*G7872</f>
        <v>0.008571589237205</v>
      </c>
      <c r="N7872" s="0" t="n">
        <f aca="false">M7872*1000/365</f>
        <v>0.0234838061293288</v>
      </c>
      <c r="O7872" s="0" t="n">
        <f aca="false">Table1[[#This Row],[Detection frequency 2021]]/100*365</f>
        <v>6.636357</v>
      </c>
      <c r="P7872" s="0" t="n">
        <f aca="false">Table1[[#This Row],[Flared days/year]]/12</f>
        <v>0.55302975</v>
      </c>
      <c r="Q7872" s="2" t="n">
        <f aca="false">Table1[[#This Row],['#days per month]]-P7928</f>
        <v>0.182995791666667</v>
      </c>
    </row>
    <row r="7873" customFormat="false" ht="15.75" hidden="true" customHeight="false" outlineLevel="0" collapsed="false">
      <c r="A7873" s="0" t="s">
        <v>1160</v>
      </c>
      <c r="B7873" s="0" t="s">
        <v>1161</v>
      </c>
      <c r="C7873" s="0" t="s">
        <v>8058</v>
      </c>
      <c r="D7873" s="0" t="n">
        <v>9962</v>
      </c>
      <c r="E7873" s="0" t="n">
        <v>25.013173</v>
      </c>
      <c r="F7873" s="0" t="n">
        <v>68.54119</v>
      </c>
      <c r="G7873" s="0" t="n">
        <v>0.00024262778858</v>
      </c>
      <c r="H7873" s="0" t="n">
        <v>1787.44</v>
      </c>
      <c r="I7873" s="0" t="n">
        <v>1.6015</v>
      </c>
      <c r="J7873" s="0" t="n">
        <v>1.3624</v>
      </c>
      <c r="K7873" s="0" t="n">
        <v>367</v>
      </c>
      <c r="L7873" s="0" t="s">
        <v>20</v>
      </c>
      <c r="M7873" s="0" t="n">
        <f aca="false">35.3*G7873</f>
        <v>0.008564760936874</v>
      </c>
      <c r="N7873" s="0" t="n">
        <f aca="false">M7873*1000/365</f>
        <v>0.023465098457189</v>
      </c>
      <c r="O7873" s="0" t="n">
        <f aca="false">Table1[[#This Row],[Detection frequency 2021]]/100*365</f>
        <v>4.97276</v>
      </c>
      <c r="P7873" s="0" t="n">
        <f aca="false">Table1[[#This Row],[Flared days/year]]/12</f>
        <v>0.414396666666667</v>
      </c>
      <c r="Q7873" s="2" t="n">
        <f aca="false">Table1[[#This Row],['#days per month]]-P7929</f>
        <v>0.341629658333333</v>
      </c>
    </row>
    <row r="7874" customFormat="false" ht="15.75" hidden="true" customHeight="false" outlineLevel="0" collapsed="false">
      <c r="A7874" s="0" t="s">
        <v>645</v>
      </c>
      <c r="B7874" s="0" t="s">
        <v>646</v>
      </c>
      <c r="C7874" s="0" t="s">
        <v>8059</v>
      </c>
      <c r="D7874" s="0" t="n">
        <v>2261</v>
      </c>
      <c r="E7874" s="0" t="n">
        <v>31.736741</v>
      </c>
      <c r="F7874" s="0" t="n">
        <v>-102.278755</v>
      </c>
      <c r="G7874" s="0" t="n">
        <v>0.00024211469814</v>
      </c>
      <c r="H7874" s="0" t="n">
        <v>1735.69</v>
      </c>
      <c r="I7874" s="0" t="n">
        <v>1.6015</v>
      </c>
      <c r="J7874" s="0" t="n">
        <v>1.13636</v>
      </c>
      <c r="K7874" s="0" t="n">
        <v>352</v>
      </c>
      <c r="L7874" s="0" t="s">
        <v>20</v>
      </c>
      <c r="M7874" s="0" t="n">
        <f aca="false">35.3*G7874</f>
        <v>0.008546648844342</v>
      </c>
      <c r="N7874" s="0" t="n">
        <f aca="false">M7874*1000/365</f>
        <v>0.0234154762858685</v>
      </c>
      <c r="O7874" s="0" t="n">
        <f aca="false">Table1[[#This Row],[Detection frequency 2021]]/100*365</f>
        <v>4.147714</v>
      </c>
      <c r="P7874" s="0" t="n">
        <f aca="false">Table1[[#This Row],[Flared days/year]]/12</f>
        <v>0.345642833333333</v>
      </c>
      <c r="Q7874" s="2" t="n">
        <f aca="false">Table1[[#This Row],['#days per month]]-P7930</f>
        <v>0.114043945833333</v>
      </c>
    </row>
    <row r="7875" customFormat="false" ht="15.75" hidden="true" customHeight="false" outlineLevel="0" collapsed="false">
      <c r="A7875" s="0" t="s">
        <v>645</v>
      </c>
      <c r="B7875" s="0" t="s">
        <v>646</v>
      </c>
      <c r="C7875" s="0" t="s">
        <v>8060</v>
      </c>
      <c r="D7875" s="0" t="n">
        <v>715</v>
      </c>
      <c r="E7875" s="0" t="n">
        <v>47.990559</v>
      </c>
      <c r="F7875" s="0" t="n">
        <v>-102.96443</v>
      </c>
      <c r="G7875" s="0" t="n">
        <v>0.00024184964055</v>
      </c>
      <c r="H7875" s="0" t="n">
        <v>1952.35</v>
      </c>
      <c r="I7875" s="0" t="n">
        <v>1.41229</v>
      </c>
      <c r="J7875" s="0" t="n">
        <v>1.43678</v>
      </c>
      <c r="K7875" s="0" t="n">
        <v>348</v>
      </c>
      <c r="L7875" s="0" t="s">
        <v>20</v>
      </c>
      <c r="M7875" s="0" t="n">
        <f aca="false">35.3*G7875</f>
        <v>0.008537292311415</v>
      </c>
      <c r="N7875" s="0" t="n">
        <f aca="false">M7875*1000/365</f>
        <v>0.0233898419490822</v>
      </c>
      <c r="O7875" s="0" t="n">
        <f aca="false">Table1[[#This Row],[Detection frequency 2021]]/100*365</f>
        <v>5.244247</v>
      </c>
      <c r="P7875" s="0" t="n">
        <f aca="false">Table1[[#This Row],[Flared days/year]]/12</f>
        <v>0.437020583333333</v>
      </c>
      <c r="Q7875" s="2" t="n">
        <f aca="false">Table1[[#This Row],['#days per month]]-P7931</f>
        <v>-0.107754083333333</v>
      </c>
    </row>
    <row r="7876" customFormat="false" ht="15.75" hidden="true" customHeight="false" outlineLevel="0" collapsed="false">
      <c r="A7876" s="0" t="s">
        <v>24</v>
      </c>
      <c r="B7876" s="0" t="s">
        <v>25</v>
      </c>
      <c r="C7876" s="0" t="s">
        <v>8061</v>
      </c>
      <c r="D7876" s="0" t="n">
        <v>10475</v>
      </c>
      <c r="E7876" s="0" t="n">
        <v>59.48943</v>
      </c>
      <c r="F7876" s="0" t="n">
        <v>107.816093</v>
      </c>
      <c r="G7876" s="0" t="n">
        <v>0.00024158370237</v>
      </c>
      <c r="H7876" s="0" t="n">
        <v>1578.81</v>
      </c>
      <c r="I7876" s="0" t="n">
        <v>0.924043</v>
      </c>
      <c r="J7876" s="0" t="n">
        <v>0.619194999999999</v>
      </c>
      <c r="K7876" s="0" t="n">
        <v>323</v>
      </c>
      <c r="L7876" s="0" t="s">
        <v>20</v>
      </c>
      <c r="M7876" s="0" t="n">
        <f aca="false">35.3*G7876</f>
        <v>0.008527904693661</v>
      </c>
      <c r="N7876" s="0" t="n">
        <f aca="false">M7876*1000/365</f>
        <v>0.0233641224483863</v>
      </c>
      <c r="O7876" s="0" t="n">
        <f aca="false">Table1[[#This Row],[Detection frequency 2021]]/100*365</f>
        <v>2.26006175</v>
      </c>
      <c r="P7876" s="0" t="n">
        <f aca="false">Table1[[#This Row],[Flared days/year]]/12</f>
        <v>0.188338479166666</v>
      </c>
      <c r="Q7876" s="2" t="n">
        <f aca="false">Table1[[#This Row],['#days per month]]-P7932</f>
        <v>-0.0623483875000003</v>
      </c>
    </row>
    <row r="7877" customFormat="false" ht="15.75" hidden="true" customHeight="false" outlineLevel="0" collapsed="false">
      <c r="A7877" s="0" t="s">
        <v>598</v>
      </c>
      <c r="B7877" s="0" t="s">
        <v>599</v>
      </c>
      <c r="C7877" s="0" t="s">
        <v>8062</v>
      </c>
      <c r="D7877" s="0" t="n">
        <v>286</v>
      </c>
      <c r="E7877" s="0" t="n">
        <v>53.432492</v>
      </c>
      <c r="F7877" s="0" t="n">
        <v>-115.127664</v>
      </c>
      <c r="G7877" s="0" t="n">
        <v>0.00024116072564</v>
      </c>
      <c r="H7877" s="0" t="n">
        <v>1765.33</v>
      </c>
      <c r="I7877" s="0" t="n">
        <v>1.6015</v>
      </c>
      <c r="J7877" s="0" t="n">
        <v>1.07142999999999</v>
      </c>
      <c r="K7877" s="0" t="n">
        <v>280</v>
      </c>
      <c r="L7877" s="0" t="s">
        <v>20</v>
      </c>
      <c r="M7877" s="0" t="n">
        <f aca="false">35.3*G7877</f>
        <v>0.008512973615092</v>
      </c>
      <c r="N7877" s="0" t="n">
        <f aca="false">M7877*1000/365</f>
        <v>0.0233232153838137</v>
      </c>
      <c r="O7877" s="0" t="n">
        <f aca="false">Table1[[#This Row],[Detection frequency 2021]]/100*365</f>
        <v>3.91071949999996</v>
      </c>
      <c r="P7877" s="0" t="n">
        <f aca="false">Table1[[#This Row],[Flared days/year]]/12</f>
        <v>0.325893291666664</v>
      </c>
      <c r="Q7877" s="2" t="n">
        <f aca="false">Table1[[#This Row],['#days per month]]-P7933</f>
        <v>-0.232943000000003</v>
      </c>
    </row>
    <row r="7878" customFormat="false" ht="15.75" hidden="true" customHeight="false" outlineLevel="0" collapsed="false">
      <c r="A7878" s="0" t="s">
        <v>17</v>
      </c>
      <c r="B7878" s="0" t="s">
        <v>18</v>
      </c>
      <c r="C7878" s="0" t="s">
        <v>8063</v>
      </c>
      <c r="D7878" s="0" t="n">
        <v>4283</v>
      </c>
      <c r="E7878" s="0" t="n">
        <v>9.257796</v>
      </c>
      <c r="F7878" s="0" t="n">
        <v>-64.027984</v>
      </c>
      <c r="G7878" s="0" t="n">
        <v>0.00024097844351</v>
      </c>
      <c r="H7878" s="0" t="n">
        <v>1885.54</v>
      </c>
      <c r="I7878" s="0" t="n">
        <v>1.6015</v>
      </c>
      <c r="J7878" s="0" t="n">
        <v>2.73224</v>
      </c>
      <c r="K7878" s="0" t="n">
        <v>183</v>
      </c>
      <c r="L7878" s="0" t="s">
        <v>20</v>
      </c>
      <c r="M7878" s="0" t="n">
        <f aca="false">35.3*G7878</f>
        <v>0.008506539055903</v>
      </c>
      <c r="N7878" s="0" t="n">
        <f aca="false">M7878*1000/365</f>
        <v>0.0233055864545288</v>
      </c>
      <c r="O7878" s="0" t="n">
        <f aca="false">Table1[[#This Row],[Detection frequency 2021]]/100*365</f>
        <v>9.972676</v>
      </c>
      <c r="P7878" s="0" t="n">
        <f aca="false">Table1[[#This Row],[Flared days/year]]/12</f>
        <v>0.831056333333333</v>
      </c>
      <c r="Q7878" s="2" t="n">
        <f aca="false">Table1[[#This Row],['#days per month]]-P7934</f>
        <v>0.457846875</v>
      </c>
    </row>
    <row r="7879" customFormat="false" ht="15.75" hidden="true" customHeight="false" outlineLevel="0" collapsed="false">
      <c r="A7879" s="0" t="s">
        <v>2109</v>
      </c>
      <c r="B7879" s="0" t="s">
        <v>2110</v>
      </c>
      <c r="C7879" s="0" t="s">
        <v>8064</v>
      </c>
      <c r="D7879" s="0" t="n">
        <v>6541</v>
      </c>
      <c r="E7879" s="0" t="n">
        <v>50.2256469999999</v>
      </c>
      <c r="F7879" s="0" t="n">
        <v>33.37427</v>
      </c>
      <c r="G7879" s="0" t="n">
        <v>0.00024095701582</v>
      </c>
      <c r="H7879" s="0" t="n">
        <v>1709.8</v>
      </c>
      <c r="I7879" s="0" t="n">
        <v>1.6015</v>
      </c>
      <c r="J7879" s="0" t="n">
        <v>1.41844</v>
      </c>
      <c r="K7879" s="0" t="n">
        <v>282</v>
      </c>
      <c r="L7879" s="0" t="s">
        <v>20</v>
      </c>
      <c r="M7879" s="0" t="n">
        <f aca="false">35.3*G7879</f>
        <v>0.008505782658446</v>
      </c>
      <c r="N7879" s="0" t="n">
        <f aca="false">M7879*1000/365</f>
        <v>0.0233035141327288</v>
      </c>
      <c r="O7879" s="0" t="n">
        <f aca="false">Table1[[#This Row],[Detection frequency 2021]]/100*365</f>
        <v>5.177306</v>
      </c>
      <c r="P7879" s="0" t="n">
        <f aca="false">Table1[[#This Row],[Flared days/year]]/12</f>
        <v>0.431442166666667</v>
      </c>
      <c r="Q7879" s="2" t="n">
        <f aca="false">Table1[[#This Row],['#days per month]]-P7935</f>
        <v>-0.0365060833333334</v>
      </c>
    </row>
    <row r="7880" customFormat="false" ht="15.75" hidden="true" customHeight="false" outlineLevel="0" collapsed="false">
      <c r="A7880" s="0" t="s">
        <v>645</v>
      </c>
      <c r="B7880" s="0" t="s">
        <v>646</v>
      </c>
      <c r="C7880" s="0" t="s">
        <v>8065</v>
      </c>
      <c r="D7880" s="0" t="n">
        <v>3461</v>
      </c>
      <c r="E7880" s="0" t="n">
        <v>33.298835</v>
      </c>
      <c r="F7880" s="0" t="n">
        <v>-96.528461</v>
      </c>
      <c r="G7880" s="0" t="n">
        <v>0.00024078735548</v>
      </c>
      <c r="H7880" s="0" t="n">
        <v>1765.95</v>
      </c>
      <c r="I7880" s="0" t="n">
        <v>1.6015</v>
      </c>
      <c r="J7880" s="0" t="n">
        <v>0.675675999999999</v>
      </c>
      <c r="K7880" s="0" t="n">
        <v>296</v>
      </c>
      <c r="L7880" s="0" t="s">
        <v>20</v>
      </c>
      <c r="M7880" s="0" t="n">
        <f aca="false">35.3*G7880</f>
        <v>0.008499793648444</v>
      </c>
      <c r="N7880" s="0" t="n">
        <f aca="false">M7880*1000/365</f>
        <v>0.0232871058861479</v>
      </c>
      <c r="O7880" s="0" t="n">
        <f aca="false">Table1[[#This Row],[Detection frequency 2021]]/100*365</f>
        <v>2.4662174</v>
      </c>
      <c r="P7880" s="0" t="n">
        <f aca="false">Table1[[#This Row],[Flared days/year]]/12</f>
        <v>0.205518116666666</v>
      </c>
      <c r="Q7880" s="2" t="n">
        <f aca="false">Table1[[#This Row],['#days per month]]-P7936</f>
        <v>-0.0254946416666669</v>
      </c>
    </row>
    <row r="7881" customFormat="false" ht="15.75" hidden="true" customHeight="false" outlineLevel="0" collapsed="false">
      <c r="A7881" s="0" t="s">
        <v>24</v>
      </c>
      <c r="B7881" s="0" t="s">
        <v>25</v>
      </c>
      <c r="C7881" s="0" t="s">
        <v>8066</v>
      </c>
      <c r="D7881" s="0" t="n">
        <v>9436</v>
      </c>
      <c r="E7881" s="0" t="n">
        <v>65.7500599999999</v>
      </c>
      <c r="F7881" s="0" t="n">
        <v>80.475023</v>
      </c>
      <c r="G7881" s="0" t="n">
        <v>0.00024061387925</v>
      </c>
      <c r="H7881" s="0" t="n">
        <v>1328</v>
      </c>
      <c r="I7881" s="0" t="n">
        <v>1.6015</v>
      </c>
      <c r="J7881" s="0" t="n">
        <v>0.949367</v>
      </c>
      <c r="K7881" s="0" t="n">
        <v>316</v>
      </c>
      <c r="L7881" s="0" t="s">
        <v>218</v>
      </c>
      <c r="M7881" s="0" t="n">
        <f aca="false">35.3*G7881</f>
        <v>0.008493669937525</v>
      </c>
      <c r="N7881" s="0" t="n">
        <f aca="false">M7881*1000/365</f>
        <v>0.0232703285959589</v>
      </c>
      <c r="O7881" s="0" t="n">
        <f aca="false">Table1[[#This Row],[Detection frequency 2021]]/100*365</f>
        <v>3.46518955</v>
      </c>
      <c r="P7881" s="0" t="n">
        <f aca="false">Table1[[#This Row],[Flared days/year]]/12</f>
        <v>0.288765795833333</v>
      </c>
      <c r="Q7881" s="2" t="n">
        <f aca="false">Table1[[#This Row],['#days per month]]-P7937</f>
        <v>0.106265795833333</v>
      </c>
    </row>
    <row r="7882" customFormat="false" ht="15.75" hidden="true" customHeight="false" outlineLevel="0" collapsed="false">
      <c r="A7882" s="0" t="s">
        <v>161</v>
      </c>
      <c r="B7882" s="0" t="s">
        <v>162</v>
      </c>
      <c r="C7882" s="0" t="s">
        <v>8067</v>
      </c>
      <c r="D7882" s="0" t="n">
        <v>12183</v>
      </c>
      <c r="E7882" s="0" t="n">
        <v>44.178263</v>
      </c>
      <c r="F7882" s="0" t="n">
        <v>123.920368</v>
      </c>
      <c r="G7882" s="0" t="n">
        <v>0.00024046447248</v>
      </c>
      <c r="H7882" s="0" t="n">
        <v>1759.78</v>
      </c>
      <c r="I7882" s="0" t="n">
        <v>1.6015</v>
      </c>
      <c r="J7882" s="0" t="n">
        <v>1.04167</v>
      </c>
      <c r="K7882" s="0" t="n">
        <v>384</v>
      </c>
      <c r="L7882" s="0" t="s">
        <v>20</v>
      </c>
      <c r="M7882" s="0" t="n">
        <f aca="false">35.3*G7882</f>
        <v>0.008488395878544</v>
      </c>
      <c r="N7882" s="0" t="n">
        <f aca="false">M7882*1000/365</f>
        <v>0.0232558791192986</v>
      </c>
      <c r="O7882" s="0" t="n">
        <f aca="false">Table1[[#This Row],[Detection frequency 2021]]/100*365</f>
        <v>3.8020955</v>
      </c>
      <c r="P7882" s="0" t="n">
        <f aca="false">Table1[[#This Row],[Flared days/year]]/12</f>
        <v>0.316841291666667</v>
      </c>
      <c r="Q7882" s="2" t="n">
        <f aca="false">Table1[[#This Row],['#days per month]]-P7938</f>
        <v>-0.215228333333333</v>
      </c>
    </row>
    <row r="7883" customFormat="false" ht="15.75" hidden="true" customHeight="false" outlineLevel="0" collapsed="false">
      <c r="A7883" s="0" t="s">
        <v>645</v>
      </c>
      <c r="B7883" s="0" t="s">
        <v>646</v>
      </c>
      <c r="C7883" s="0" t="s">
        <v>8068</v>
      </c>
      <c r="D7883" s="0" t="n">
        <v>2479</v>
      </c>
      <c r="E7883" s="0" t="n">
        <v>31.863581</v>
      </c>
      <c r="F7883" s="0" t="n">
        <v>-101.845111</v>
      </c>
      <c r="G7883" s="0" t="n">
        <v>0.000240453024809999</v>
      </c>
      <c r="H7883" s="0" t="n">
        <v>1828.64</v>
      </c>
      <c r="I7883" s="0" t="n">
        <v>1.6015</v>
      </c>
      <c r="J7883" s="0" t="n">
        <v>0.862069</v>
      </c>
      <c r="K7883" s="0" t="n">
        <v>348</v>
      </c>
      <c r="L7883" s="0" t="s">
        <v>20</v>
      </c>
      <c r="M7883" s="0" t="n">
        <f aca="false">35.3*G7883</f>
        <v>0.00848799177579297</v>
      </c>
      <c r="N7883" s="0" t="n">
        <f aca="false">M7883*1000/365</f>
        <v>0.0232547719884739</v>
      </c>
      <c r="O7883" s="0" t="n">
        <f aca="false">Table1[[#This Row],[Detection frequency 2021]]/100*365</f>
        <v>3.14655185</v>
      </c>
      <c r="P7883" s="0" t="n">
        <f aca="false">Table1[[#This Row],[Flared days/year]]/12</f>
        <v>0.262212654166667</v>
      </c>
      <c r="Q7883" s="2" t="n">
        <f aca="false">Table1[[#This Row],['#days per month]]-P7939</f>
        <v>-0.0143025250000001</v>
      </c>
    </row>
    <row r="7884" customFormat="false" ht="15.75" hidden="true" customHeight="false" outlineLevel="0" collapsed="false">
      <c r="A7884" s="0" t="s">
        <v>24</v>
      </c>
      <c r="B7884" s="0" t="s">
        <v>25</v>
      </c>
      <c r="C7884" s="0" t="s">
        <v>8069</v>
      </c>
      <c r="D7884" s="0" t="n">
        <v>9140</v>
      </c>
      <c r="E7884" s="0" t="n">
        <v>65.87127</v>
      </c>
      <c r="F7884" s="0" t="n">
        <v>76.9017959999999</v>
      </c>
      <c r="G7884" s="0" t="n">
        <v>0.00024042895535</v>
      </c>
      <c r="H7884" s="0" t="n">
        <v>1805.47</v>
      </c>
      <c r="I7884" s="0" t="n">
        <v>1.6015</v>
      </c>
      <c r="J7884" s="0" t="n">
        <v>0.310559</v>
      </c>
      <c r="K7884" s="0" t="n">
        <v>322</v>
      </c>
      <c r="L7884" s="0" t="s">
        <v>218</v>
      </c>
      <c r="M7884" s="0" t="n">
        <f aca="false">35.3*G7884</f>
        <v>0.008487142123855</v>
      </c>
      <c r="N7884" s="0" t="n">
        <f aca="false">M7884*1000/365</f>
        <v>0.0232524441749452</v>
      </c>
      <c r="O7884" s="0" t="n">
        <f aca="false">Table1[[#This Row],[Detection frequency 2021]]/100*365</f>
        <v>1.13354035</v>
      </c>
      <c r="P7884" s="0" t="n">
        <f aca="false">Table1[[#This Row],[Flared days/year]]/12</f>
        <v>0.0944616958333334</v>
      </c>
      <c r="Q7884" s="2" t="n">
        <f aca="false">Table1[[#This Row],['#days per month]]-P7940</f>
        <v>-0.207440754166667</v>
      </c>
    </row>
    <row r="7885" customFormat="false" ht="15.75" hidden="true" customHeight="false" outlineLevel="0" collapsed="false">
      <c r="A7885" s="0" t="s">
        <v>24</v>
      </c>
      <c r="B7885" s="0" t="s">
        <v>25</v>
      </c>
      <c r="C7885" s="0" t="s">
        <v>8070</v>
      </c>
      <c r="D7885" s="0" t="n">
        <v>10507</v>
      </c>
      <c r="E7885" s="0" t="n">
        <v>59.952873</v>
      </c>
      <c r="F7885" s="0" t="n">
        <v>111.595782</v>
      </c>
      <c r="G7885" s="0" t="n">
        <v>0.00024036114992</v>
      </c>
      <c r="H7885" s="0" t="n">
        <v>1347.67</v>
      </c>
      <c r="I7885" s="0" t="n">
        <v>1.6015</v>
      </c>
      <c r="J7885" s="0" t="n">
        <v>0.920244999999999</v>
      </c>
      <c r="K7885" s="0" t="n">
        <v>326</v>
      </c>
      <c r="L7885" s="0" t="s">
        <v>218</v>
      </c>
      <c r="M7885" s="0" t="n">
        <f aca="false">35.3*G7885</f>
        <v>0.008484748592176</v>
      </c>
      <c r="N7885" s="0" t="n">
        <f aca="false">M7885*1000/365</f>
        <v>0.0232458865539068</v>
      </c>
      <c r="O7885" s="0" t="n">
        <f aca="false">Table1[[#This Row],[Detection frequency 2021]]/100*365</f>
        <v>3.35889425</v>
      </c>
      <c r="P7885" s="0" t="n">
        <f aca="false">Table1[[#This Row],[Flared days/year]]/12</f>
        <v>0.279907854166666</v>
      </c>
      <c r="Q7885" s="2" t="n">
        <f aca="false">Table1[[#This Row],['#days per month]]-P7941</f>
        <v>0.00588379999999955</v>
      </c>
    </row>
    <row r="7886" customFormat="false" ht="15.75" hidden="true" customHeight="false" outlineLevel="0" collapsed="false">
      <c r="A7886" s="0" t="s">
        <v>645</v>
      </c>
      <c r="B7886" s="0" t="s">
        <v>646</v>
      </c>
      <c r="C7886" s="0" t="s">
        <v>8071</v>
      </c>
      <c r="D7886" s="0" t="n">
        <v>2208</v>
      </c>
      <c r="E7886" s="0" t="n">
        <v>31.4676719999999</v>
      </c>
      <c r="F7886" s="0" t="n">
        <v>-102.649971999999</v>
      </c>
      <c r="G7886" s="0" t="n">
        <v>0.0002403511699</v>
      </c>
      <c r="H7886" s="0" t="n">
        <v>1743.33</v>
      </c>
      <c r="I7886" s="0" t="n">
        <v>1.6015</v>
      </c>
      <c r="J7886" s="0" t="n">
        <v>1.82371</v>
      </c>
      <c r="K7886" s="0" t="n">
        <v>329</v>
      </c>
      <c r="L7886" s="0" t="s">
        <v>20</v>
      </c>
      <c r="M7886" s="0" t="n">
        <f aca="false">35.3*G7886</f>
        <v>0.00848439629747</v>
      </c>
      <c r="N7886" s="0" t="n">
        <f aca="false">M7886*1000/365</f>
        <v>0.0232449213629315</v>
      </c>
      <c r="O7886" s="0" t="n">
        <f aca="false">Table1[[#This Row],[Detection frequency 2021]]/100*365</f>
        <v>6.6565415</v>
      </c>
      <c r="P7886" s="0" t="n">
        <f aca="false">Table1[[#This Row],[Flared days/year]]/12</f>
        <v>0.554711791666666</v>
      </c>
      <c r="Q7886" s="2" t="n">
        <f aca="false">Table1[[#This Row],['#days per month]]-P7942</f>
        <v>0.17686379166667</v>
      </c>
    </row>
    <row r="7887" customFormat="false" ht="15.75" hidden="true" customHeight="false" outlineLevel="0" collapsed="false">
      <c r="A7887" s="0" t="s">
        <v>645</v>
      </c>
      <c r="B7887" s="0" t="s">
        <v>646</v>
      </c>
      <c r="C7887" s="0" t="s">
        <v>8072</v>
      </c>
      <c r="D7887" s="0" t="n">
        <v>1741</v>
      </c>
      <c r="E7887" s="0" t="n">
        <v>31.3205979999999</v>
      </c>
      <c r="F7887" s="0" t="n">
        <v>-103.604182</v>
      </c>
      <c r="G7887" s="0" t="n">
        <v>0.000240016545699999</v>
      </c>
      <c r="H7887" s="0" t="n">
        <v>1798.43</v>
      </c>
      <c r="I7887" s="0" t="n">
        <v>1.6015</v>
      </c>
      <c r="J7887" s="0" t="n">
        <v>1.84615</v>
      </c>
      <c r="K7887" s="0" t="n">
        <v>325</v>
      </c>
      <c r="L7887" s="0" t="s">
        <v>20</v>
      </c>
      <c r="M7887" s="0" t="n">
        <f aca="false">35.3*G7887</f>
        <v>0.00847258406320997</v>
      </c>
      <c r="N7887" s="0" t="n">
        <f aca="false">M7887*1000/365</f>
        <v>0.0232125590772876</v>
      </c>
      <c r="O7887" s="0" t="n">
        <f aca="false">Table1[[#This Row],[Detection frequency 2021]]/100*365</f>
        <v>6.7384475</v>
      </c>
      <c r="P7887" s="0" t="n">
        <f aca="false">Table1[[#This Row],[Flared days/year]]/12</f>
        <v>0.561537291666667</v>
      </c>
      <c r="Q7887" s="2" t="n">
        <f aca="false">Table1[[#This Row],['#days per month]]-P7943</f>
        <v>0.102993875000003</v>
      </c>
    </row>
    <row r="7888" customFormat="false" ht="15.75" hidden="true" customHeight="false" outlineLevel="0" collapsed="false">
      <c r="A7888" s="0" t="s">
        <v>143</v>
      </c>
      <c r="B7888" s="0" t="s">
        <v>144</v>
      </c>
      <c r="C7888" s="0" t="s">
        <v>8073</v>
      </c>
      <c r="D7888" s="0" t="n">
        <v>6263</v>
      </c>
      <c r="E7888" s="0" t="n">
        <v>-5.348447</v>
      </c>
      <c r="F7888" s="0" t="n">
        <v>11.623222</v>
      </c>
      <c r="G7888" s="0" t="n">
        <v>0.00023973446337</v>
      </c>
      <c r="H7888" s="0" t="n">
        <v>1882.09</v>
      </c>
      <c r="I7888" s="0" t="n">
        <v>1.6015</v>
      </c>
      <c r="J7888" s="0" t="n">
        <v>4.0404</v>
      </c>
      <c r="K7888" s="0" t="n">
        <v>99</v>
      </c>
      <c r="L7888" s="0" t="s">
        <v>20</v>
      </c>
      <c r="M7888" s="0" t="n">
        <f aca="false">35.3*G7888</f>
        <v>0.008462626556961</v>
      </c>
      <c r="N7888" s="0" t="n">
        <f aca="false">M7888*1000/365</f>
        <v>0.0231852782382493</v>
      </c>
      <c r="O7888" s="0" t="n">
        <f aca="false">Table1[[#This Row],[Detection frequency 2021]]/100*365</f>
        <v>14.74746</v>
      </c>
      <c r="P7888" s="0" t="n">
        <f aca="false">Table1[[#This Row],[Flared days/year]]/12</f>
        <v>1.228955</v>
      </c>
      <c r="Q7888" s="2" t="n">
        <f aca="false">Table1[[#This Row],['#days per month]]-P7944</f>
        <v>0.587640875</v>
      </c>
    </row>
    <row r="7889" customFormat="false" ht="15.75" hidden="false" customHeight="false" outlineLevel="0" collapsed="false">
      <c r="A7889" s="0" t="s">
        <v>240</v>
      </c>
      <c r="B7889" s="0" t="s">
        <v>241</v>
      </c>
      <c r="C7889" s="0" t="s">
        <v>8074</v>
      </c>
      <c r="D7889" s="0" t="n">
        <v>7859</v>
      </c>
      <c r="E7889" s="0" t="n">
        <v>24.863053</v>
      </c>
      <c r="F7889" s="0" t="n">
        <v>49.337719</v>
      </c>
      <c r="G7889" s="0" t="n">
        <v>0.002976130023</v>
      </c>
      <c r="H7889" s="0" t="n">
        <v>1731</v>
      </c>
      <c r="I7889" s="0" t="n">
        <v>1.6015</v>
      </c>
      <c r="J7889" s="0" t="n">
        <v>1.23762</v>
      </c>
      <c r="K7889" s="0" t="n">
        <v>404</v>
      </c>
      <c r="L7889" s="0" t="s">
        <v>20</v>
      </c>
      <c r="M7889" s="0" t="n">
        <f aca="false">35.3*G7889</f>
        <v>0.1050573898119</v>
      </c>
      <c r="N7889" s="0" t="n">
        <f aca="false">M7889*1000/365</f>
        <v>0.287828465238082</v>
      </c>
      <c r="O7889" s="0" t="n">
        <f aca="false">Table1[[#This Row],[Detection frequency 2021]]/100*365</f>
        <v>4.517313</v>
      </c>
      <c r="P7889" s="2" t="n">
        <f aca="false">Table1[[#This Row],[Flared days/year]]/12</f>
        <v>0.37644275</v>
      </c>
      <c r="Q7889" s="2"/>
    </row>
    <row r="7890" customFormat="false" ht="15.75" hidden="true" customHeight="false" outlineLevel="0" collapsed="false">
      <c r="A7890" s="0" t="s">
        <v>645</v>
      </c>
      <c r="B7890" s="0" t="s">
        <v>646</v>
      </c>
      <c r="C7890" s="0" t="s">
        <v>8075</v>
      </c>
      <c r="D7890" s="0" t="n">
        <v>2002</v>
      </c>
      <c r="E7890" s="0" t="n">
        <v>31.804662</v>
      </c>
      <c r="F7890" s="0" t="n">
        <v>-103.301839</v>
      </c>
      <c r="G7890" s="0" t="n">
        <v>0.00023816378434</v>
      </c>
      <c r="H7890" s="0" t="n">
        <v>1862.93</v>
      </c>
      <c r="I7890" s="0" t="n">
        <v>1.6015</v>
      </c>
      <c r="J7890" s="0" t="n">
        <v>0.872093</v>
      </c>
      <c r="K7890" s="0" t="n">
        <v>344</v>
      </c>
      <c r="L7890" s="0" t="s">
        <v>20</v>
      </c>
      <c r="M7890" s="0" t="n">
        <f aca="false">35.3*G7890</f>
        <v>0.008407181587202</v>
      </c>
      <c r="N7890" s="0" t="n">
        <f aca="false">M7890*1000/365</f>
        <v>0.0230333742115123</v>
      </c>
      <c r="O7890" s="0" t="n">
        <f aca="false">Table1[[#This Row],[Detection frequency 2021]]/100*365</f>
        <v>3.18313945</v>
      </c>
      <c r="P7890" s="0" t="n">
        <f aca="false">Table1[[#This Row],[Flared days/year]]/12</f>
        <v>0.265261620833333</v>
      </c>
      <c r="Q7890" s="2" t="n">
        <f aca="false">Table1[[#This Row],['#days per month]]-P7946</f>
        <v>-0.35548779583333</v>
      </c>
    </row>
    <row r="7891" customFormat="false" ht="15.75" hidden="true" customHeight="false" outlineLevel="0" collapsed="false">
      <c r="A7891" s="0" t="s">
        <v>645</v>
      </c>
      <c r="B7891" s="0" t="s">
        <v>646</v>
      </c>
      <c r="C7891" s="0" t="s">
        <v>8076</v>
      </c>
      <c r="D7891" s="0" t="n">
        <v>2717</v>
      </c>
      <c r="E7891" s="0" t="n">
        <v>32.371519</v>
      </c>
      <c r="F7891" s="0" t="n">
        <v>-101.408554</v>
      </c>
      <c r="G7891" s="0" t="n">
        <v>0.00023791663208</v>
      </c>
      <c r="H7891" s="0" t="n">
        <v>1835.17</v>
      </c>
      <c r="I7891" s="0" t="n">
        <v>1.6015</v>
      </c>
      <c r="J7891" s="0" t="n">
        <v>1.42449999999999</v>
      </c>
      <c r="K7891" s="0" t="n">
        <v>351</v>
      </c>
      <c r="L7891" s="0" t="s">
        <v>20</v>
      </c>
      <c r="M7891" s="0" t="n">
        <f aca="false">35.3*G7891</f>
        <v>0.008398457112424</v>
      </c>
      <c r="N7891" s="0" t="n">
        <f aca="false">M7891*1000/365</f>
        <v>0.0230094715408877</v>
      </c>
      <c r="O7891" s="0" t="n">
        <f aca="false">Table1[[#This Row],[Detection frequency 2021]]/100*365</f>
        <v>5.19942499999996</v>
      </c>
      <c r="P7891" s="0" t="n">
        <f aca="false">Table1[[#This Row],[Flared days/year]]/12</f>
        <v>0.433285416666664</v>
      </c>
      <c r="Q7891" s="2" t="n">
        <f aca="false">Table1[[#This Row],['#days per month]]-P7947</f>
        <v>-0.0434654166666697</v>
      </c>
    </row>
    <row r="7892" customFormat="false" ht="15.75" hidden="true" customHeight="false" outlineLevel="0" collapsed="false">
      <c r="A7892" s="0" t="s">
        <v>645</v>
      </c>
      <c r="B7892" s="0" t="s">
        <v>646</v>
      </c>
      <c r="C7892" s="0" t="s">
        <v>8077</v>
      </c>
      <c r="D7892" s="0" t="n">
        <v>3160</v>
      </c>
      <c r="E7892" s="0" t="n">
        <v>29.0572229999999</v>
      </c>
      <c r="F7892" s="0" t="n">
        <v>-98.013968</v>
      </c>
      <c r="G7892" s="0" t="n">
        <v>0.00023731871147</v>
      </c>
      <c r="H7892" s="0" t="n">
        <v>1960.48</v>
      </c>
      <c r="I7892" s="0" t="n">
        <v>1.6015</v>
      </c>
      <c r="J7892" s="0" t="n">
        <v>1.22699</v>
      </c>
      <c r="K7892" s="0" t="n">
        <v>326</v>
      </c>
      <c r="L7892" s="0" t="s">
        <v>20</v>
      </c>
      <c r="M7892" s="0" t="n">
        <f aca="false">35.3*G7892</f>
        <v>0.008377350514891</v>
      </c>
      <c r="N7892" s="0" t="n">
        <f aca="false">M7892*1000/365</f>
        <v>0.0229516452462767</v>
      </c>
      <c r="O7892" s="0" t="n">
        <f aca="false">Table1[[#This Row],[Detection frequency 2021]]/100*365</f>
        <v>4.4785135</v>
      </c>
      <c r="P7892" s="0" t="n">
        <f aca="false">Table1[[#This Row],[Flared days/year]]/12</f>
        <v>0.373209458333333</v>
      </c>
      <c r="Q7892" s="2" t="n">
        <f aca="false">Table1[[#This Row],['#days per month]]-P7948</f>
        <v>0.2939992875</v>
      </c>
    </row>
    <row r="7893" customFormat="false" ht="15.75" hidden="true" customHeight="false" outlineLevel="0" collapsed="false">
      <c r="A7893" s="0" t="s">
        <v>645</v>
      </c>
      <c r="B7893" s="0" t="s">
        <v>646</v>
      </c>
      <c r="C7893" s="0" t="s">
        <v>8078</v>
      </c>
      <c r="D7893" s="0" t="n">
        <v>2969</v>
      </c>
      <c r="E7893" s="0" t="n">
        <v>28.406875</v>
      </c>
      <c r="F7893" s="0" t="n">
        <v>-99.030271</v>
      </c>
      <c r="G7893" s="0" t="n">
        <v>0.000236625980669999</v>
      </c>
      <c r="H7893" s="0" t="n">
        <v>1848.08</v>
      </c>
      <c r="I7893" s="0" t="n">
        <v>1.61001</v>
      </c>
      <c r="J7893" s="0" t="n">
        <v>0.990099</v>
      </c>
      <c r="K7893" s="0" t="n">
        <v>303</v>
      </c>
      <c r="L7893" s="0" t="s">
        <v>20</v>
      </c>
      <c r="M7893" s="0" t="n">
        <f aca="false">35.3*G7893</f>
        <v>0.00835289711765096</v>
      </c>
      <c r="N7893" s="0" t="n">
        <f aca="false">M7893*1000/365</f>
        <v>0.0228846496373999</v>
      </c>
      <c r="O7893" s="0" t="n">
        <f aca="false">Table1[[#This Row],[Detection frequency 2021]]/100*365</f>
        <v>3.61386135</v>
      </c>
      <c r="P7893" s="0" t="n">
        <f aca="false">Table1[[#This Row],[Flared days/year]]/12</f>
        <v>0.3011551125</v>
      </c>
      <c r="Q7893" s="2" t="n">
        <f aca="false">Table1[[#This Row],['#days per month]]-P7949</f>
        <v>0.160010525</v>
      </c>
    </row>
    <row r="7894" customFormat="false" ht="15.75" hidden="true" customHeight="false" outlineLevel="0" collapsed="false">
      <c r="A7894" s="0" t="s">
        <v>24</v>
      </c>
      <c r="B7894" s="0" t="s">
        <v>25</v>
      </c>
      <c r="C7894" s="0" t="s">
        <v>8079</v>
      </c>
      <c r="D7894" s="0" t="n">
        <v>9286</v>
      </c>
      <c r="E7894" s="0" t="n">
        <v>62.333312</v>
      </c>
      <c r="F7894" s="0" t="n">
        <v>78.1338</v>
      </c>
      <c r="G7894" s="0" t="n">
        <v>0.00023558776506</v>
      </c>
      <c r="H7894" s="0" t="n">
        <v>1710.22</v>
      </c>
      <c r="I7894" s="0" t="n">
        <v>1.6015</v>
      </c>
      <c r="J7894" s="0" t="n">
        <v>1.19047999999999</v>
      </c>
      <c r="K7894" s="0" t="n">
        <v>252</v>
      </c>
      <c r="L7894" s="0" t="s">
        <v>20</v>
      </c>
      <c r="M7894" s="0" t="n">
        <f aca="false">35.3*G7894</f>
        <v>0.008316248106618</v>
      </c>
      <c r="N7894" s="0" t="n">
        <f aca="false">M7894*1000/365</f>
        <v>0.0227842413879945</v>
      </c>
      <c r="O7894" s="0" t="n">
        <f aca="false">Table1[[#This Row],[Detection frequency 2021]]/100*365</f>
        <v>4.34525199999996</v>
      </c>
      <c r="P7894" s="0" t="n">
        <f aca="false">Table1[[#This Row],[Flared days/year]]/12</f>
        <v>0.36210433333333</v>
      </c>
      <c r="Q7894" s="2" t="n">
        <f aca="false">Table1[[#This Row],['#days per month]]-P7950</f>
        <v>-0.136528250000003</v>
      </c>
    </row>
    <row r="7895" customFormat="false" ht="15.75" hidden="true" customHeight="false" outlineLevel="0" collapsed="false">
      <c r="A7895" s="0" t="s">
        <v>24</v>
      </c>
      <c r="B7895" s="0" t="s">
        <v>25</v>
      </c>
      <c r="C7895" s="0" t="s">
        <v>8080</v>
      </c>
      <c r="D7895" s="0" t="n">
        <v>8678</v>
      </c>
      <c r="E7895" s="0" t="n">
        <v>71.204264</v>
      </c>
      <c r="F7895" s="0" t="n">
        <v>67.020393</v>
      </c>
      <c r="G7895" s="0" t="n">
        <v>0.00023488094482</v>
      </c>
      <c r="H7895" s="0" t="n">
        <v>1196</v>
      </c>
      <c r="I7895" s="0" t="n">
        <v>1.6015</v>
      </c>
      <c r="J7895" s="0" t="n">
        <v>0.481927999999999</v>
      </c>
      <c r="K7895" s="0" t="n">
        <v>415</v>
      </c>
      <c r="L7895" s="0" t="s">
        <v>218</v>
      </c>
      <c r="M7895" s="0" t="n">
        <f aca="false">35.3*G7895</f>
        <v>0.008291297352146</v>
      </c>
      <c r="N7895" s="0" t="n">
        <f aca="false">M7895*1000/365</f>
        <v>0.0227158831565644</v>
      </c>
      <c r="O7895" s="0" t="n">
        <f aca="false">Table1[[#This Row],[Detection frequency 2021]]/100*365</f>
        <v>1.7590372</v>
      </c>
      <c r="P7895" s="0" t="n">
        <f aca="false">Table1[[#This Row],[Flared days/year]]/12</f>
        <v>0.146586433333333</v>
      </c>
      <c r="Q7895" s="2" t="n">
        <f aca="false">Table1[[#This Row],['#days per month]]-P7951</f>
        <v>-0.636195608333334</v>
      </c>
    </row>
    <row r="7896" customFormat="false" ht="15.75" hidden="true" customHeight="false" outlineLevel="0" collapsed="false">
      <c r="A7896" s="0" t="s">
        <v>24</v>
      </c>
      <c r="B7896" s="0" t="s">
        <v>25</v>
      </c>
      <c r="C7896" s="0" t="s">
        <v>8081</v>
      </c>
      <c r="D7896" s="0" t="n">
        <v>9493</v>
      </c>
      <c r="E7896" s="0" t="n">
        <v>68.412374</v>
      </c>
      <c r="F7896" s="0" t="n">
        <v>83.550031</v>
      </c>
      <c r="G7896" s="0" t="n">
        <v>0.00023477468696</v>
      </c>
      <c r="H7896" s="0" t="n">
        <v>1769.86</v>
      </c>
      <c r="I7896" s="0" t="n">
        <v>1.6015</v>
      </c>
      <c r="J7896" s="0" t="n">
        <v>1.30152</v>
      </c>
      <c r="K7896" s="0" t="n">
        <v>461</v>
      </c>
      <c r="L7896" s="0" t="s">
        <v>20</v>
      </c>
      <c r="M7896" s="0" t="n">
        <f aca="false">35.3*G7896</f>
        <v>0.008287546449688</v>
      </c>
      <c r="N7896" s="0" t="n">
        <f aca="false">M7896*1000/365</f>
        <v>0.022705606711474</v>
      </c>
      <c r="O7896" s="0" t="n">
        <f aca="false">Table1[[#This Row],[Detection frequency 2021]]/100*365</f>
        <v>4.750548</v>
      </c>
      <c r="P7896" s="0" t="n">
        <f aca="false">Table1[[#This Row],[Flared days/year]]/12</f>
        <v>0.395879</v>
      </c>
      <c r="Q7896" s="2" t="n">
        <f aca="false">Table1[[#This Row],['#days per month]]-P7952</f>
        <v>0.0722973749999999</v>
      </c>
    </row>
    <row r="7897" customFormat="false" ht="15.75" hidden="true" customHeight="false" outlineLevel="0" collapsed="false">
      <c r="A7897" s="0" t="s">
        <v>645</v>
      </c>
      <c r="B7897" s="0" t="s">
        <v>646</v>
      </c>
      <c r="C7897" s="0" t="s">
        <v>8082</v>
      </c>
      <c r="D7897" s="0" t="n">
        <v>2003</v>
      </c>
      <c r="E7897" s="0" t="n">
        <v>31.313629</v>
      </c>
      <c r="F7897" s="0" t="n">
        <v>-103.302336</v>
      </c>
      <c r="G7897" s="0" t="n">
        <v>0.00023467165793</v>
      </c>
      <c r="H7897" s="0" t="n">
        <v>1941.94</v>
      </c>
      <c r="I7897" s="0" t="n">
        <v>1.6015</v>
      </c>
      <c r="J7897" s="0" t="n">
        <v>0.890208</v>
      </c>
      <c r="K7897" s="0" t="n">
        <v>337</v>
      </c>
      <c r="L7897" s="0" t="s">
        <v>20</v>
      </c>
      <c r="M7897" s="0" t="n">
        <f aca="false">35.3*G7897</f>
        <v>0.008283909524929</v>
      </c>
      <c r="N7897" s="0" t="n">
        <f aca="false">M7897*1000/365</f>
        <v>0.0226956425340521</v>
      </c>
      <c r="O7897" s="0" t="n">
        <f aca="false">Table1[[#This Row],[Detection frequency 2021]]/100*365</f>
        <v>3.2492592</v>
      </c>
      <c r="P7897" s="0" t="n">
        <f aca="false">Table1[[#This Row],[Flared days/year]]/12</f>
        <v>0.2707716</v>
      </c>
      <c r="Q7897" s="2" t="n">
        <f aca="false">Table1[[#This Row],['#days per month]]-P7953</f>
        <v>0.181310708333333</v>
      </c>
    </row>
    <row r="7898" customFormat="false" ht="15.75" hidden="true" customHeight="false" outlineLevel="0" collapsed="false">
      <c r="A7898" s="0" t="s">
        <v>645</v>
      </c>
      <c r="B7898" s="0" t="s">
        <v>646</v>
      </c>
      <c r="C7898" s="0" t="s">
        <v>8083</v>
      </c>
      <c r="D7898" s="0" t="n">
        <v>2761</v>
      </c>
      <c r="E7898" s="0" t="n">
        <v>31.082593</v>
      </c>
      <c r="F7898" s="0" t="n">
        <v>-101.249669</v>
      </c>
      <c r="G7898" s="0" t="n">
        <v>0.00023458506658</v>
      </c>
      <c r="H7898" s="0" t="n">
        <v>1963.4</v>
      </c>
      <c r="I7898" s="0" t="n">
        <v>1.6015</v>
      </c>
      <c r="J7898" s="0" t="n">
        <v>0.898204</v>
      </c>
      <c r="K7898" s="0" t="n">
        <v>334</v>
      </c>
      <c r="L7898" s="0" t="s">
        <v>20</v>
      </c>
      <c r="M7898" s="0" t="n">
        <f aca="false">35.3*G7898</f>
        <v>0.008280852850274</v>
      </c>
      <c r="N7898" s="0" t="n">
        <f aca="false">M7898*1000/365</f>
        <v>0.0226872680829425</v>
      </c>
      <c r="O7898" s="0" t="n">
        <f aca="false">Table1[[#This Row],[Detection frequency 2021]]/100*365</f>
        <v>3.2784446</v>
      </c>
      <c r="P7898" s="0" t="n">
        <f aca="false">Table1[[#This Row],[Flared days/year]]/12</f>
        <v>0.273203716666667</v>
      </c>
      <c r="Q7898" s="2" t="n">
        <f aca="false">Table1[[#This Row],['#days per month]]-P7954</f>
        <v>-0.174100741666664</v>
      </c>
    </row>
    <row r="7899" customFormat="false" ht="15.75" hidden="true" customHeight="false" outlineLevel="0" collapsed="false">
      <c r="A7899" s="0" t="s">
        <v>645</v>
      </c>
      <c r="B7899" s="0" t="s">
        <v>646</v>
      </c>
      <c r="C7899" s="0" t="s">
        <v>8084</v>
      </c>
      <c r="D7899" s="0" t="n">
        <v>2185</v>
      </c>
      <c r="E7899" s="0" t="n">
        <v>31.534428</v>
      </c>
      <c r="F7899" s="0" t="n">
        <v>-102.715486</v>
      </c>
      <c r="G7899" s="0" t="n">
        <v>0.000234493191689999</v>
      </c>
      <c r="H7899" s="0" t="n">
        <v>1882.57</v>
      </c>
      <c r="I7899" s="0" t="n">
        <v>1.6015</v>
      </c>
      <c r="J7899" s="0" t="n">
        <v>0.613497</v>
      </c>
      <c r="K7899" s="0" t="n">
        <v>326</v>
      </c>
      <c r="L7899" s="0" t="s">
        <v>20</v>
      </c>
      <c r="M7899" s="0" t="n">
        <f aca="false">35.3*G7899</f>
        <v>0.00827760966665696</v>
      </c>
      <c r="N7899" s="0" t="n">
        <f aca="false">M7899*1000/365</f>
        <v>0.0226783826483752</v>
      </c>
      <c r="O7899" s="0" t="n">
        <f aca="false">Table1[[#This Row],[Detection frequency 2021]]/100*365</f>
        <v>2.23926405</v>
      </c>
      <c r="P7899" s="0" t="n">
        <f aca="false">Table1[[#This Row],[Flared days/year]]/12</f>
        <v>0.1866053375</v>
      </c>
      <c r="Q7899" s="2" t="n">
        <f aca="false">Table1[[#This Row],['#days per month]]-P7955</f>
        <v>0.0230749958333334</v>
      </c>
    </row>
    <row r="7900" customFormat="false" ht="15.75" hidden="true" customHeight="false" outlineLevel="0" collapsed="false">
      <c r="A7900" s="0" t="s">
        <v>24</v>
      </c>
      <c r="B7900" s="0" t="s">
        <v>25</v>
      </c>
      <c r="C7900" s="0" t="s">
        <v>8085</v>
      </c>
      <c r="D7900" s="0" t="n">
        <v>9111</v>
      </c>
      <c r="E7900" s="0" t="n">
        <v>66.441187</v>
      </c>
      <c r="F7900" s="0" t="n">
        <v>76.74654</v>
      </c>
      <c r="G7900" s="0" t="n">
        <v>0.0002344189286</v>
      </c>
      <c r="H7900" s="0" t="n">
        <v>1590.43</v>
      </c>
      <c r="I7900" s="0" t="n">
        <v>1.6015</v>
      </c>
      <c r="J7900" s="0" t="n">
        <v>0.884956</v>
      </c>
      <c r="K7900" s="0" t="n">
        <v>339</v>
      </c>
      <c r="L7900" s="0" t="s">
        <v>218</v>
      </c>
      <c r="M7900" s="0" t="n">
        <f aca="false">35.3*G7900</f>
        <v>0.00827498817958</v>
      </c>
      <c r="N7900" s="0" t="n">
        <f aca="false">M7900*1000/365</f>
        <v>0.022671200492</v>
      </c>
      <c r="O7900" s="0" t="n">
        <f aca="false">Table1[[#This Row],[Detection frequency 2021]]/100*365</f>
        <v>3.2300894</v>
      </c>
      <c r="P7900" s="0" t="n">
        <f aca="false">Table1[[#This Row],[Flared days/year]]/12</f>
        <v>0.269174116666667</v>
      </c>
      <c r="Q7900" s="2" t="n">
        <f aca="false">Table1[[#This Row],['#days per month]]-P7956</f>
        <v>-0.455031508333333</v>
      </c>
    </row>
    <row r="7901" customFormat="false" ht="15.75" hidden="true" customHeight="false" outlineLevel="0" collapsed="false">
      <c r="A7901" s="0" t="s">
        <v>1160</v>
      </c>
      <c r="B7901" s="0" t="s">
        <v>1161</v>
      </c>
      <c r="C7901" s="0" t="s">
        <v>8086</v>
      </c>
      <c r="D7901" s="0" t="n">
        <v>9956</v>
      </c>
      <c r="E7901" s="0" t="n">
        <v>24.564099</v>
      </c>
      <c r="F7901" s="0" t="n">
        <v>68.41212</v>
      </c>
      <c r="G7901" s="0" t="n">
        <v>0.0002342750989</v>
      </c>
      <c r="H7901" s="0" t="n">
        <v>1848.42</v>
      </c>
      <c r="I7901" s="0" t="n">
        <v>1.6015</v>
      </c>
      <c r="J7901" s="0" t="n">
        <v>3.09859</v>
      </c>
      <c r="K7901" s="0" t="n">
        <v>355</v>
      </c>
      <c r="L7901" s="0" t="s">
        <v>20</v>
      </c>
      <c r="M7901" s="0" t="n">
        <f aca="false">35.3*G7901</f>
        <v>0.00826991099117</v>
      </c>
      <c r="N7901" s="0" t="n">
        <f aca="false">M7901*1000/365</f>
        <v>0.0226572903867671</v>
      </c>
      <c r="O7901" s="0" t="n">
        <f aca="false">Table1[[#This Row],[Detection frequency 2021]]/100*365</f>
        <v>11.3098535</v>
      </c>
      <c r="P7901" s="0" t="n">
        <f aca="false">Table1[[#This Row],[Flared days/year]]/12</f>
        <v>0.942487791666667</v>
      </c>
      <c r="Q7901" s="2" t="n">
        <f aca="false">Table1[[#This Row],['#days per month]]-P7957</f>
        <v>0.411963333333333</v>
      </c>
    </row>
    <row r="7902" customFormat="false" ht="15.75" hidden="false" customHeight="false" outlineLevel="0" collapsed="false">
      <c r="A7902" s="0" t="s">
        <v>240</v>
      </c>
      <c r="B7902" s="0" t="s">
        <v>241</v>
      </c>
      <c r="C7902" s="0" t="s">
        <v>8087</v>
      </c>
      <c r="D7902" s="0" t="n">
        <v>7854</v>
      </c>
      <c r="E7902" s="0" t="n">
        <v>25.007946</v>
      </c>
      <c r="F7902" s="0" t="n">
        <v>49.334276</v>
      </c>
      <c r="G7902" s="0" t="n">
        <v>0.0015820914764</v>
      </c>
      <c r="H7902" s="0" t="n">
        <v>1839</v>
      </c>
      <c r="I7902" s="0" t="n">
        <v>1.6015</v>
      </c>
      <c r="J7902" s="0" t="n">
        <v>1.22549</v>
      </c>
      <c r="K7902" s="0" t="n">
        <v>408</v>
      </c>
      <c r="L7902" s="0" t="s">
        <v>20</v>
      </c>
      <c r="M7902" s="0" t="n">
        <f aca="false">35.3*G7902</f>
        <v>0.05584782911692</v>
      </c>
      <c r="N7902" s="0" t="n">
        <f aca="false">M7902*1000/365</f>
        <v>0.15300775100526</v>
      </c>
      <c r="O7902" s="0" t="n">
        <f aca="false">Table1[[#This Row],[Detection frequency 2021]]/100*365</f>
        <v>4.4730385</v>
      </c>
      <c r="P7902" s="2" t="n">
        <f aca="false">Table1[[#This Row],[Flared days/year]]/12</f>
        <v>0.372753208333333</v>
      </c>
      <c r="Q7902" s="2"/>
    </row>
    <row r="7903" customFormat="false" ht="15.75" hidden="true" customHeight="false" outlineLevel="0" collapsed="false">
      <c r="A7903" s="0" t="s">
        <v>645</v>
      </c>
      <c r="B7903" s="0" t="s">
        <v>646</v>
      </c>
      <c r="C7903" s="0" t="s">
        <v>8088</v>
      </c>
      <c r="D7903" s="0" t="n">
        <v>1527</v>
      </c>
      <c r="E7903" s="0" t="n">
        <v>31.81657</v>
      </c>
      <c r="F7903" s="0" t="n">
        <v>-103.825461</v>
      </c>
      <c r="G7903" s="0" t="n">
        <v>0.0002336293329</v>
      </c>
      <c r="H7903" s="0" t="n">
        <v>1842.58</v>
      </c>
      <c r="I7903" s="0" t="n">
        <v>1.6015</v>
      </c>
      <c r="J7903" s="0" t="n">
        <v>1.81269</v>
      </c>
      <c r="K7903" s="0" t="n">
        <v>331</v>
      </c>
      <c r="L7903" s="0" t="s">
        <v>20</v>
      </c>
      <c r="M7903" s="0" t="n">
        <f aca="false">35.3*G7903</f>
        <v>0.00824711545137</v>
      </c>
      <c r="N7903" s="0" t="n">
        <f aca="false">M7903*1000/365</f>
        <v>0.0225948368530685</v>
      </c>
      <c r="O7903" s="0" t="n">
        <f aca="false">Table1[[#This Row],[Detection frequency 2021]]/100*365</f>
        <v>6.6163185</v>
      </c>
      <c r="P7903" s="0" t="n">
        <f aca="false">Table1[[#This Row],[Flared days/year]]/12</f>
        <v>0.551359875</v>
      </c>
      <c r="Q7903" s="2" t="n">
        <f aca="false">Table1[[#This Row],['#days per month]]-P7959</f>
        <v>-0.137690166666667</v>
      </c>
    </row>
    <row r="7904" customFormat="false" ht="15.75" hidden="true" customHeight="false" outlineLevel="0" collapsed="false">
      <c r="A7904" s="0" t="s">
        <v>606</v>
      </c>
      <c r="B7904" s="0" t="s">
        <v>607</v>
      </c>
      <c r="C7904" s="0" t="s">
        <v>8089</v>
      </c>
      <c r="D7904" s="0" t="n">
        <v>4919</v>
      </c>
      <c r="E7904" s="0" t="n">
        <v>-22.624684</v>
      </c>
      <c r="F7904" s="0" t="n">
        <v>-39.989165</v>
      </c>
      <c r="G7904" s="0" t="n">
        <v>0.0002333886383</v>
      </c>
      <c r="H7904" s="0" t="n">
        <v>1804</v>
      </c>
      <c r="I7904" s="0" t="n">
        <v>1.6015</v>
      </c>
      <c r="J7904" s="0" t="n">
        <v>1.90476</v>
      </c>
      <c r="K7904" s="0" t="n">
        <v>210</v>
      </c>
      <c r="L7904" s="0" t="s">
        <v>20</v>
      </c>
      <c r="M7904" s="0" t="n">
        <f aca="false">35.3*G7904</f>
        <v>0.00823861893199</v>
      </c>
      <c r="N7904" s="0" t="n">
        <f aca="false">M7904*1000/365</f>
        <v>0.0225715587177808</v>
      </c>
      <c r="O7904" s="0" t="n">
        <f aca="false">Table1[[#This Row],[Detection frequency 2021]]/100*365</f>
        <v>6.952374</v>
      </c>
      <c r="P7904" s="0" t="n">
        <f aca="false">Table1[[#This Row],[Flared days/year]]/12</f>
        <v>0.5793645</v>
      </c>
      <c r="Q7904" s="2" t="n">
        <f aca="false">Table1[[#This Row],['#days per month]]-P7960</f>
        <v>0.297728675</v>
      </c>
    </row>
    <row r="7905" customFormat="false" ht="15.75" hidden="true" customHeight="false" outlineLevel="0" collapsed="false">
      <c r="A7905" s="0" t="s">
        <v>161</v>
      </c>
      <c r="B7905" s="0" t="s">
        <v>162</v>
      </c>
      <c r="C7905" s="0" t="s">
        <v>8090</v>
      </c>
      <c r="D7905" s="0" t="n">
        <v>11029</v>
      </c>
      <c r="E7905" s="0" t="n">
        <v>39.159376</v>
      </c>
      <c r="F7905" s="0" t="n">
        <v>108.778692999999</v>
      </c>
      <c r="G7905" s="0" t="n">
        <v>0.00023309276006</v>
      </c>
      <c r="H7905" s="0" t="n">
        <v>1782.67</v>
      </c>
      <c r="I7905" s="0" t="n">
        <v>1.6015</v>
      </c>
      <c r="J7905" s="0" t="n">
        <v>1.63043</v>
      </c>
      <c r="K7905" s="0" t="n">
        <v>368</v>
      </c>
      <c r="L7905" s="0" t="s">
        <v>20</v>
      </c>
      <c r="M7905" s="0" t="n">
        <f aca="false">35.3*G7905</f>
        <v>0.008228174430118</v>
      </c>
      <c r="N7905" s="0" t="n">
        <f aca="false">M7905*1000/365</f>
        <v>0.0225429436441589</v>
      </c>
      <c r="O7905" s="0" t="n">
        <f aca="false">Table1[[#This Row],[Detection frequency 2021]]/100*365</f>
        <v>5.9510695</v>
      </c>
      <c r="P7905" s="0" t="n">
        <f aca="false">Table1[[#This Row],[Flared days/year]]/12</f>
        <v>0.495922458333333</v>
      </c>
      <c r="Q7905" s="2" t="n">
        <f aca="false">Table1[[#This Row],['#days per month]]-P7961</f>
        <v>0.153199625</v>
      </c>
    </row>
    <row r="7906" customFormat="false" ht="15.75" hidden="true" customHeight="false" outlineLevel="0" collapsed="false">
      <c r="A7906" s="0" t="s">
        <v>645</v>
      </c>
      <c r="B7906" s="0" t="s">
        <v>646</v>
      </c>
      <c r="C7906" s="0" t="s">
        <v>8091</v>
      </c>
      <c r="D7906" s="0" t="n">
        <v>911</v>
      </c>
      <c r="E7906" s="0" t="n">
        <v>48.228411</v>
      </c>
      <c r="F7906" s="0" t="n">
        <v>-102.709735999999</v>
      </c>
      <c r="G7906" s="0" t="n">
        <v>0.00023294188564</v>
      </c>
      <c r="H7906" s="0" t="n">
        <v>1828.6</v>
      </c>
      <c r="I7906" s="0" t="n">
        <v>1.59146</v>
      </c>
      <c r="J7906" s="0" t="n">
        <v>2.6393</v>
      </c>
      <c r="K7906" s="0" t="n">
        <v>341</v>
      </c>
      <c r="L7906" s="0" t="s">
        <v>20</v>
      </c>
      <c r="M7906" s="0" t="n">
        <f aca="false">35.3*G7906</f>
        <v>0.008222848563092</v>
      </c>
      <c r="N7906" s="0" t="n">
        <f aca="false">M7906*1000/365</f>
        <v>0.0225283522276493</v>
      </c>
      <c r="O7906" s="0" t="n">
        <f aca="false">Table1[[#This Row],[Detection frequency 2021]]/100*365</f>
        <v>9.633445</v>
      </c>
      <c r="P7906" s="0" t="n">
        <f aca="false">Table1[[#This Row],[Flared days/year]]/12</f>
        <v>0.802787083333333</v>
      </c>
      <c r="Q7906" s="2" t="n">
        <f aca="false">Table1[[#This Row],['#days per month]]-P7962</f>
        <v>0.447036791666667</v>
      </c>
    </row>
    <row r="7907" customFormat="false" ht="15.75" hidden="true" customHeight="false" outlineLevel="0" collapsed="false">
      <c r="A7907" s="0" t="s">
        <v>598</v>
      </c>
      <c r="B7907" s="0" t="s">
        <v>599</v>
      </c>
      <c r="C7907" s="0" t="s">
        <v>8092</v>
      </c>
      <c r="D7907" s="0" t="n">
        <v>376</v>
      </c>
      <c r="E7907" s="0" t="n">
        <v>51.356484</v>
      </c>
      <c r="F7907" s="0" t="n">
        <v>-109.774948999999</v>
      </c>
      <c r="G7907" s="0" t="n">
        <v>0.00023285294605</v>
      </c>
      <c r="H7907" s="0" t="n">
        <v>1800.92</v>
      </c>
      <c r="I7907" s="0" t="n">
        <v>1.6015</v>
      </c>
      <c r="J7907" s="0" t="n">
        <v>2.60417</v>
      </c>
      <c r="K7907" s="0" t="n">
        <v>384</v>
      </c>
      <c r="L7907" s="0" t="s">
        <v>20</v>
      </c>
      <c r="M7907" s="0" t="n">
        <f aca="false">35.3*G7907</f>
        <v>0.008219708995565</v>
      </c>
      <c r="N7907" s="0" t="n">
        <f aca="false">M7907*1000/365</f>
        <v>0.0225197506727808</v>
      </c>
      <c r="O7907" s="0" t="n">
        <f aca="false">Table1[[#This Row],[Detection frequency 2021]]/100*365</f>
        <v>9.5052205</v>
      </c>
      <c r="P7907" s="0" t="n">
        <f aca="false">Table1[[#This Row],[Flared days/year]]/12</f>
        <v>0.792101708333333</v>
      </c>
      <c r="Q7907" s="2" t="n">
        <f aca="false">Table1[[#This Row],['#days per month]]-P7963</f>
        <v>0.519713766666667</v>
      </c>
    </row>
    <row r="7908" customFormat="false" ht="15.75" hidden="true" customHeight="false" outlineLevel="0" collapsed="false">
      <c r="A7908" s="0" t="s">
        <v>645</v>
      </c>
      <c r="B7908" s="0" t="s">
        <v>646</v>
      </c>
      <c r="C7908" s="0" t="s">
        <v>8093</v>
      </c>
      <c r="D7908" s="0" t="n">
        <v>3156</v>
      </c>
      <c r="E7908" s="0" t="n">
        <v>28.73433</v>
      </c>
      <c r="F7908" s="0" t="n">
        <v>-98.026648</v>
      </c>
      <c r="G7908" s="0" t="n">
        <v>0.00023271117106</v>
      </c>
      <c r="H7908" s="0" t="n">
        <v>1916.6</v>
      </c>
      <c r="I7908" s="0" t="n">
        <v>1.6015</v>
      </c>
      <c r="J7908" s="0" t="n">
        <v>1.90476</v>
      </c>
      <c r="K7908" s="0" t="n">
        <v>315</v>
      </c>
      <c r="L7908" s="0" t="s">
        <v>20</v>
      </c>
      <c r="M7908" s="0" t="n">
        <f aca="false">35.3*G7908</f>
        <v>0.008214704338418</v>
      </c>
      <c r="N7908" s="0" t="n">
        <f aca="false">M7908*1000/365</f>
        <v>0.022506039283337</v>
      </c>
      <c r="O7908" s="0" t="n">
        <f aca="false">Table1[[#This Row],[Detection frequency 2021]]/100*365</f>
        <v>6.952374</v>
      </c>
      <c r="P7908" s="0" t="n">
        <f aca="false">Table1[[#This Row],[Flared days/year]]/12</f>
        <v>0.5793645</v>
      </c>
      <c r="Q7908" s="2" t="n">
        <f aca="false">Table1[[#This Row],['#days per month]]-P7964</f>
        <v>-0.239546458333333</v>
      </c>
    </row>
    <row r="7909" customFormat="false" ht="15.75" hidden="true" customHeight="false" outlineLevel="0" collapsed="false">
      <c r="A7909" s="0" t="s">
        <v>788</v>
      </c>
      <c r="B7909" s="0" t="s">
        <v>789</v>
      </c>
      <c r="C7909" s="0" t="s">
        <v>8094</v>
      </c>
      <c r="D7909" s="0" t="n">
        <v>11881</v>
      </c>
      <c r="E7909" s="0" t="n">
        <v>-1.116237</v>
      </c>
      <c r="F7909" s="0" t="n">
        <v>103.420407</v>
      </c>
      <c r="G7909" s="0" t="n">
        <v>0.00023233838796</v>
      </c>
      <c r="H7909" s="0" t="n">
        <v>1739.25</v>
      </c>
      <c r="I7909" s="0" t="n">
        <v>1.6015</v>
      </c>
      <c r="J7909" s="0" t="n">
        <v>3.7037</v>
      </c>
      <c r="K7909" s="0" t="n">
        <v>54</v>
      </c>
      <c r="L7909" s="0" t="s">
        <v>20</v>
      </c>
      <c r="M7909" s="0" t="n">
        <f aca="false">35.3*G7909</f>
        <v>0.008201545094988</v>
      </c>
      <c r="N7909" s="0" t="n">
        <f aca="false">M7909*1000/365</f>
        <v>0.022469986561611</v>
      </c>
      <c r="O7909" s="0" t="n">
        <f aca="false">Table1[[#This Row],[Detection frequency 2021]]/100*365</f>
        <v>13.518505</v>
      </c>
      <c r="P7909" s="0" t="n">
        <f aca="false">Table1[[#This Row],[Flared days/year]]/12</f>
        <v>1.12654208333333</v>
      </c>
      <c r="Q7909" s="2" t="n">
        <f aca="false">Table1[[#This Row],['#days per month]]-P7965</f>
        <v>0.619596625000003</v>
      </c>
    </row>
    <row r="7910" customFormat="false" ht="15.75" hidden="true" customHeight="false" outlineLevel="0" collapsed="false">
      <c r="A7910" s="0" t="s">
        <v>645</v>
      </c>
      <c r="B7910" s="0" t="s">
        <v>646</v>
      </c>
      <c r="C7910" s="0" t="s">
        <v>8095</v>
      </c>
      <c r="D7910" s="0" t="n">
        <v>2089</v>
      </c>
      <c r="E7910" s="0" t="n">
        <v>31.252551</v>
      </c>
      <c r="F7910" s="0" t="n">
        <v>-103.067127</v>
      </c>
      <c r="G7910" s="0" t="n">
        <v>0.00023196560486</v>
      </c>
      <c r="H7910" s="0" t="n">
        <v>1771.58</v>
      </c>
      <c r="I7910" s="0" t="n">
        <v>0.736863</v>
      </c>
      <c r="J7910" s="0" t="n">
        <v>3.08642</v>
      </c>
      <c r="K7910" s="0" t="n">
        <v>324</v>
      </c>
      <c r="L7910" s="0" t="s">
        <v>20</v>
      </c>
      <c r="M7910" s="0" t="n">
        <f aca="false">35.3*G7910</f>
        <v>0.008188385851558</v>
      </c>
      <c r="N7910" s="0" t="n">
        <f aca="false">M7910*1000/365</f>
        <v>0.0224339338398849</v>
      </c>
      <c r="O7910" s="0" t="n">
        <f aca="false">Table1[[#This Row],[Detection frequency 2021]]/100*365</f>
        <v>11.265433</v>
      </c>
      <c r="P7910" s="0" t="n">
        <f aca="false">Table1[[#This Row],[Flared days/year]]/12</f>
        <v>0.938786083333333</v>
      </c>
      <c r="Q7910" s="2" t="n">
        <f aca="false">Table1[[#This Row],['#days per month]]-P7966</f>
        <v>0.483445541666667</v>
      </c>
    </row>
    <row r="7911" customFormat="false" ht="15.75" hidden="true" customHeight="false" outlineLevel="0" collapsed="false">
      <c r="A7911" s="0" t="s">
        <v>598</v>
      </c>
      <c r="B7911" s="0" t="s">
        <v>599</v>
      </c>
      <c r="C7911" s="0" t="s">
        <v>8096</v>
      </c>
      <c r="D7911" s="0" t="n">
        <v>126</v>
      </c>
      <c r="E7911" s="0" t="n">
        <v>55.674218</v>
      </c>
      <c r="F7911" s="0" t="n">
        <v>-119.365851</v>
      </c>
      <c r="G7911" s="0" t="n">
        <v>0.00023163538361</v>
      </c>
      <c r="H7911" s="0" t="n">
        <v>1854.5</v>
      </c>
      <c r="I7911" s="0" t="n">
        <v>1.6015</v>
      </c>
      <c r="J7911" s="0" t="n">
        <v>1.30293</v>
      </c>
      <c r="K7911" s="0" t="n">
        <v>307</v>
      </c>
      <c r="L7911" s="0" t="s">
        <v>20</v>
      </c>
      <c r="M7911" s="0" t="n">
        <f aca="false">35.3*G7911</f>
        <v>0.008176729041433</v>
      </c>
      <c r="N7911" s="0" t="n">
        <f aca="false">M7911*1000/365</f>
        <v>0.022401997373789</v>
      </c>
      <c r="O7911" s="0" t="n">
        <f aca="false">Table1[[#This Row],[Detection frequency 2021]]/100*365</f>
        <v>4.7556945</v>
      </c>
      <c r="P7911" s="0" t="n">
        <f aca="false">Table1[[#This Row],[Flared days/year]]/12</f>
        <v>0.396307875</v>
      </c>
      <c r="Q7911" s="2" t="n">
        <f aca="false">Table1[[#This Row],['#days per month]]-P7967</f>
        <v>0.185081158333333</v>
      </c>
    </row>
    <row r="7912" customFormat="false" ht="15.75" hidden="true" customHeight="false" outlineLevel="0" collapsed="false">
      <c r="A7912" s="0" t="s">
        <v>645</v>
      </c>
      <c r="B7912" s="0" t="s">
        <v>646</v>
      </c>
      <c r="C7912" s="0" t="s">
        <v>8097</v>
      </c>
      <c r="D7912" s="0" t="n">
        <v>1476</v>
      </c>
      <c r="E7912" s="0" t="n">
        <v>32.049083</v>
      </c>
      <c r="F7912" s="0" t="n">
        <v>-103.877737</v>
      </c>
      <c r="G7912" s="0" t="n">
        <v>0.000231585483509999</v>
      </c>
      <c r="H7912" s="0" t="n">
        <v>1946.68</v>
      </c>
      <c r="I7912" s="0" t="n">
        <v>3.26095</v>
      </c>
      <c r="J7912" s="0" t="n">
        <v>2.07715</v>
      </c>
      <c r="K7912" s="0" t="n">
        <v>337</v>
      </c>
      <c r="L7912" s="0" t="s">
        <v>20</v>
      </c>
      <c r="M7912" s="0" t="n">
        <f aca="false">35.3*G7912</f>
        <v>0.00817496756790296</v>
      </c>
      <c r="N7912" s="0" t="n">
        <f aca="false">M7912*1000/365</f>
        <v>0.0223971714189122</v>
      </c>
      <c r="O7912" s="0" t="n">
        <f aca="false">Table1[[#This Row],[Detection frequency 2021]]/100*365</f>
        <v>7.5815975</v>
      </c>
      <c r="P7912" s="0" t="n">
        <f aca="false">Table1[[#This Row],[Flared days/year]]/12</f>
        <v>0.631799791666667</v>
      </c>
      <c r="Q7912" s="2" t="n">
        <f aca="false">Table1[[#This Row],['#days per month]]-P7968</f>
        <v>0.263113291666667</v>
      </c>
    </row>
    <row r="7913" customFormat="false" ht="15.75" hidden="true" customHeight="false" outlineLevel="0" collapsed="false">
      <c r="A7913" s="0" t="s">
        <v>24</v>
      </c>
      <c r="B7913" s="0" t="s">
        <v>25</v>
      </c>
      <c r="C7913" s="0" t="s">
        <v>8098</v>
      </c>
      <c r="D7913" s="0" t="n">
        <v>6886</v>
      </c>
      <c r="E7913" s="0" t="n">
        <v>51.548935</v>
      </c>
      <c r="F7913" s="0" t="n">
        <v>52.806323</v>
      </c>
      <c r="G7913" s="0" t="n">
        <v>0.00023151386219</v>
      </c>
      <c r="H7913" s="0" t="n">
        <v>1613.19</v>
      </c>
      <c r="I7913" s="0" t="n">
        <v>1.6015</v>
      </c>
      <c r="J7913" s="0" t="n">
        <v>2.3569</v>
      </c>
      <c r="K7913" s="0" t="n">
        <v>297</v>
      </c>
      <c r="L7913" s="0" t="s">
        <v>20</v>
      </c>
      <c r="M7913" s="0" t="n">
        <f aca="false">35.3*G7913</f>
        <v>0.008172439335307</v>
      </c>
      <c r="N7913" s="0" t="n">
        <f aca="false">M7913*1000/365</f>
        <v>0.0223902447542658</v>
      </c>
      <c r="O7913" s="0" t="n">
        <f aca="false">Table1[[#This Row],[Detection frequency 2021]]/100*365</f>
        <v>8.602685</v>
      </c>
      <c r="P7913" s="0" t="n">
        <f aca="false">Table1[[#This Row],[Flared days/year]]/12</f>
        <v>0.716890416666667</v>
      </c>
      <c r="Q7913" s="2" t="n">
        <f aca="false">Table1[[#This Row],['#days per month]]-P7969</f>
        <v>0.00330324999999998</v>
      </c>
    </row>
    <row r="7914" customFormat="false" ht="15.75" hidden="true" customHeight="false" outlineLevel="0" collapsed="false">
      <c r="A7914" s="0" t="s">
        <v>645</v>
      </c>
      <c r="B7914" s="0" t="s">
        <v>646</v>
      </c>
      <c r="C7914" s="0" t="s">
        <v>8099</v>
      </c>
      <c r="D7914" s="0" t="n">
        <v>1262</v>
      </c>
      <c r="E7914" s="0" t="n">
        <v>32.334026</v>
      </c>
      <c r="F7914" s="0" t="n">
        <v>-104.185035</v>
      </c>
      <c r="G7914" s="0" t="n">
        <v>0.0002313221871</v>
      </c>
      <c r="H7914" s="0" t="n">
        <v>1835.67</v>
      </c>
      <c r="I7914" s="0" t="n">
        <v>1.08518999999999</v>
      </c>
      <c r="J7914" s="0" t="n">
        <v>1.17302</v>
      </c>
      <c r="K7914" s="0" t="n">
        <v>341</v>
      </c>
      <c r="L7914" s="0" t="s">
        <v>20</v>
      </c>
      <c r="M7914" s="0" t="n">
        <f aca="false">35.3*G7914</f>
        <v>0.00816567320463</v>
      </c>
      <c r="N7914" s="0" t="n">
        <f aca="false">M7914*1000/365</f>
        <v>0.0223717074099452</v>
      </c>
      <c r="O7914" s="0" t="n">
        <f aca="false">Table1[[#This Row],[Detection frequency 2021]]/100*365</f>
        <v>4.281523</v>
      </c>
      <c r="P7914" s="0" t="n">
        <f aca="false">Table1[[#This Row],[Flared days/year]]/12</f>
        <v>0.356793583333333</v>
      </c>
      <c r="Q7914" s="2" t="n">
        <f aca="false">Table1[[#This Row],['#days per month]]-P7970</f>
        <v>-0.0246070833333333</v>
      </c>
    </row>
    <row r="7915" customFormat="false" ht="15.75" hidden="true" customHeight="false" outlineLevel="0" collapsed="false">
      <c r="A7915" s="0" t="s">
        <v>645</v>
      </c>
      <c r="B7915" s="0" t="s">
        <v>646</v>
      </c>
      <c r="C7915" s="0" t="s">
        <v>8100</v>
      </c>
      <c r="D7915" s="0" t="n">
        <v>1538</v>
      </c>
      <c r="E7915" s="0" t="n">
        <v>31.779152</v>
      </c>
      <c r="F7915" s="0" t="n">
        <v>-103.80783</v>
      </c>
      <c r="G7915" s="0" t="n">
        <v>0.00023117923799</v>
      </c>
      <c r="H7915" s="0" t="n">
        <v>1879.26</v>
      </c>
      <c r="I7915" s="0" t="n">
        <v>1.6015</v>
      </c>
      <c r="J7915" s="0" t="n">
        <v>1.51976</v>
      </c>
      <c r="K7915" s="0" t="n">
        <v>329</v>
      </c>
      <c r="L7915" s="0" t="s">
        <v>20</v>
      </c>
      <c r="M7915" s="0" t="n">
        <f aca="false">35.3*G7915</f>
        <v>0.008160627101047</v>
      </c>
      <c r="N7915" s="0" t="n">
        <f aca="false">M7915*1000/365</f>
        <v>0.0223578824686219</v>
      </c>
      <c r="O7915" s="0" t="n">
        <f aca="false">Table1[[#This Row],[Detection frequency 2021]]/100*365</f>
        <v>5.547124</v>
      </c>
      <c r="P7915" s="0" t="n">
        <f aca="false">Table1[[#This Row],[Flared days/year]]/12</f>
        <v>0.462260333333333</v>
      </c>
      <c r="Q7915" s="2" t="n">
        <f aca="false">Table1[[#This Row],['#days per month]]-P7971</f>
        <v>0.162588641666667</v>
      </c>
    </row>
    <row r="7916" customFormat="false" ht="15.75" hidden="true" customHeight="false" outlineLevel="0" collapsed="false">
      <c r="A7916" s="0" t="s">
        <v>645</v>
      </c>
      <c r="B7916" s="0" t="s">
        <v>646</v>
      </c>
      <c r="C7916" s="0" t="s">
        <v>8101</v>
      </c>
      <c r="D7916" s="0" t="n">
        <v>606</v>
      </c>
      <c r="E7916" s="0" t="n">
        <v>48.071126</v>
      </c>
      <c r="F7916" s="0" t="n">
        <v>-103.279505</v>
      </c>
      <c r="G7916" s="0" t="n">
        <v>0.00023094500105</v>
      </c>
      <c r="H7916" s="0" t="n">
        <v>1878.81</v>
      </c>
      <c r="I7916" s="0" t="n">
        <v>1.28154</v>
      </c>
      <c r="J7916" s="0" t="n">
        <v>1.59236</v>
      </c>
      <c r="K7916" s="0" t="n">
        <v>314</v>
      </c>
      <c r="L7916" s="0" t="s">
        <v>20</v>
      </c>
      <c r="M7916" s="0" t="n">
        <f aca="false">35.3*G7916</f>
        <v>0.008152358537065</v>
      </c>
      <c r="N7916" s="0" t="n">
        <f aca="false">M7916*1000/365</f>
        <v>0.0223352288686712</v>
      </c>
      <c r="O7916" s="0" t="n">
        <f aca="false">Table1[[#This Row],[Detection frequency 2021]]/100*365</f>
        <v>5.812114</v>
      </c>
      <c r="P7916" s="0" t="n">
        <f aca="false">Table1[[#This Row],[Flared days/year]]/12</f>
        <v>0.484342833333333</v>
      </c>
      <c r="Q7916" s="2" t="n">
        <f aca="false">Table1[[#This Row],['#days per month]]-P7972</f>
        <v>-0.18102175</v>
      </c>
    </row>
    <row r="7917" customFormat="false" ht="15.75" hidden="true" customHeight="false" outlineLevel="0" collapsed="false">
      <c r="A7917" s="0" t="s">
        <v>788</v>
      </c>
      <c r="B7917" s="0" t="s">
        <v>789</v>
      </c>
      <c r="C7917" s="0" t="s">
        <v>8102</v>
      </c>
      <c r="D7917" s="0" t="n">
        <v>12031</v>
      </c>
      <c r="E7917" s="0" t="n">
        <v>-7.111228</v>
      </c>
      <c r="F7917" s="0" t="n">
        <v>112.615987999999</v>
      </c>
      <c r="G7917" s="0" t="n">
        <v>0.00023046772127</v>
      </c>
      <c r="H7917" s="0" t="n">
        <v>1713.56</v>
      </c>
      <c r="I7917" s="0" t="n">
        <v>1.6015</v>
      </c>
      <c r="J7917" s="0" t="n">
        <v>0.909091</v>
      </c>
      <c r="K7917" s="0" t="n">
        <v>110</v>
      </c>
      <c r="L7917" s="0" t="s">
        <v>20</v>
      </c>
      <c r="M7917" s="0" t="n">
        <f aca="false">35.3*G7917</f>
        <v>0.008135510560831</v>
      </c>
      <c r="N7917" s="0" t="n">
        <f aca="false">M7917*1000/365</f>
        <v>0.022289070029674</v>
      </c>
      <c r="O7917" s="0" t="n">
        <f aca="false">Table1[[#This Row],[Detection frequency 2021]]/100*365</f>
        <v>3.31818215</v>
      </c>
      <c r="P7917" s="0" t="n">
        <f aca="false">Table1[[#This Row],[Flared days/year]]/12</f>
        <v>0.276515179166667</v>
      </c>
      <c r="Q7917" s="2" t="n">
        <f aca="false">Table1[[#This Row],['#days per month]]-P7973</f>
        <v>-0.130395945833333</v>
      </c>
    </row>
    <row r="7918" customFormat="false" ht="15.75" hidden="true" customHeight="false" outlineLevel="0" collapsed="false">
      <c r="A7918" s="0" t="s">
        <v>645</v>
      </c>
      <c r="B7918" s="0" t="s">
        <v>646</v>
      </c>
      <c r="C7918" s="0" t="s">
        <v>8103</v>
      </c>
      <c r="D7918" s="0" t="n">
        <v>456</v>
      </c>
      <c r="E7918" s="0" t="n">
        <v>47.788825</v>
      </c>
      <c r="F7918" s="0" t="n">
        <v>-104.259391</v>
      </c>
      <c r="G7918" s="0" t="n">
        <v>0.00023020237015</v>
      </c>
      <c r="H7918" s="0" t="n">
        <v>1804.71</v>
      </c>
      <c r="I7918" s="0" t="n">
        <v>1.6015</v>
      </c>
      <c r="J7918" s="0" t="n">
        <v>2.24719</v>
      </c>
      <c r="K7918" s="0" t="n">
        <v>356</v>
      </c>
      <c r="L7918" s="0" t="s">
        <v>20</v>
      </c>
      <c r="M7918" s="0" t="n">
        <f aca="false">35.3*G7918</f>
        <v>0.008126143666295</v>
      </c>
      <c r="N7918" s="0" t="n">
        <f aca="false">M7918*1000/365</f>
        <v>0.0222634073049178</v>
      </c>
      <c r="O7918" s="0" t="n">
        <f aca="false">Table1[[#This Row],[Detection frequency 2021]]/100*365</f>
        <v>8.2022435</v>
      </c>
      <c r="P7918" s="0" t="n">
        <f aca="false">Table1[[#This Row],[Flared days/year]]/12</f>
        <v>0.683520291666667</v>
      </c>
      <c r="Q7918" s="2" t="n">
        <f aca="false">Table1[[#This Row],['#days per month]]-P7974</f>
        <v>0.0851605833333363</v>
      </c>
    </row>
    <row r="7919" customFormat="false" ht="15.75" hidden="true" customHeight="false" outlineLevel="0" collapsed="false">
      <c r="A7919" s="0" t="s">
        <v>35</v>
      </c>
      <c r="B7919" s="0" t="s">
        <v>36</v>
      </c>
      <c r="C7919" s="0" t="s">
        <v>8104</v>
      </c>
      <c r="D7919" s="0" t="n">
        <v>3678</v>
      </c>
      <c r="E7919" s="0" t="n">
        <v>20.495777</v>
      </c>
      <c r="F7919" s="0" t="n">
        <v>-97.683364</v>
      </c>
      <c r="G7919" s="0" t="n">
        <v>0.00022973242862</v>
      </c>
      <c r="H7919" s="0" t="n">
        <v>1888.91</v>
      </c>
      <c r="I7919" s="0" t="n">
        <v>1.6015</v>
      </c>
      <c r="J7919" s="0" t="n">
        <v>1.32742999999999</v>
      </c>
      <c r="K7919" s="0" t="n">
        <v>226</v>
      </c>
      <c r="L7919" s="0" t="s">
        <v>20</v>
      </c>
      <c r="M7919" s="0" t="n">
        <f aca="false">35.3*G7919</f>
        <v>0.008109554730286</v>
      </c>
      <c r="N7919" s="0" t="n">
        <f aca="false">M7919*1000/365</f>
        <v>0.0222179581651671</v>
      </c>
      <c r="O7919" s="0" t="n">
        <f aca="false">Table1[[#This Row],[Detection frequency 2021]]/100*365</f>
        <v>4.84511949999996</v>
      </c>
      <c r="P7919" s="0" t="n">
        <f aca="false">Table1[[#This Row],[Flared days/year]]/12</f>
        <v>0.40375995833333</v>
      </c>
      <c r="Q7919" s="2" t="n">
        <f aca="false">Table1[[#This Row],['#days per month]]-P7975</f>
        <v>0.0541416666666636</v>
      </c>
    </row>
    <row r="7920" customFormat="false" ht="15.75" hidden="true" customHeight="false" outlineLevel="0" collapsed="false">
      <c r="A7920" s="0" t="s">
        <v>1160</v>
      </c>
      <c r="B7920" s="0" t="s">
        <v>1161</v>
      </c>
      <c r="C7920" s="0" t="s">
        <v>8105</v>
      </c>
      <c r="D7920" s="0" t="n">
        <v>10015</v>
      </c>
      <c r="E7920" s="0" t="n">
        <v>33.304545</v>
      </c>
      <c r="F7920" s="0" t="n">
        <v>71.77113</v>
      </c>
      <c r="G7920" s="0" t="n">
        <v>0.00022919556225</v>
      </c>
      <c r="H7920" s="0" t="n">
        <v>1862.62</v>
      </c>
      <c r="I7920" s="0" t="n">
        <v>1.6015</v>
      </c>
      <c r="J7920" s="0" t="n">
        <v>0.273973</v>
      </c>
      <c r="K7920" s="0" t="n">
        <v>365</v>
      </c>
      <c r="L7920" s="0" t="s">
        <v>20</v>
      </c>
      <c r="M7920" s="0" t="n">
        <f aca="false">35.3*G7920</f>
        <v>0.008090603347425</v>
      </c>
      <c r="N7920" s="0" t="n">
        <f aca="false">M7920*1000/365</f>
        <v>0.0221660365682877</v>
      </c>
      <c r="O7920" s="0" t="n">
        <f aca="false">Table1[[#This Row],[Detection frequency 2021]]/100*365</f>
        <v>1.00000145</v>
      </c>
      <c r="P7920" s="0" t="n">
        <f aca="false">Table1[[#This Row],[Flared days/year]]/12</f>
        <v>0.0833334541666667</v>
      </c>
      <c r="Q7920" s="2" t="n">
        <f aca="false">Table1[[#This Row],['#days per month]]-P7976</f>
        <v>-0.94372179583333</v>
      </c>
    </row>
    <row r="7921" customFormat="false" ht="15.75" hidden="false" customHeight="false" outlineLevel="0" collapsed="false">
      <c r="A7921" s="0" t="s">
        <v>240</v>
      </c>
      <c r="B7921" s="0" t="s">
        <v>241</v>
      </c>
      <c r="C7921" s="0" t="s">
        <v>8106</v>
      </c>
      <c r="D7921" s="0" t="n">
        <v>7754</v>
      </c>
      <c r="E7921" s="0" t="n">
        <v>24.0872299999999</v>
      </c>
      <c r="F7921" s="0" t="n">
        <v>49.078633</v>
      </c>
      <c r="G7921" s="0" t="n">
        <v>0.00106679956139999</v>
      </c>
      <c r="H7921" s="0" t="n">
        <v>1745.85</v>
      </c>
      <c r="I7921" s="0" t="n">
        <v>1.6015</v>
      </c>
      <c r="J7921" s="0" t="n">
        <v>1.22249</v>
      </c>
      <c r="K7921" s="0" t="n">
        <v>409</v>
      </c>
      <c r="L7921" s="0" t="s">
        <v>20</v>
      </c>
      <c r="M7921" s="0" t="n">
        <f aca="false">35.3*G7921</f>
        <v>0.0376580245174196</v>
      </c>
      <c r="N7921" s="0" t="n">
        <f aca="false">M7921*1000/365</f>
        <v>0.103172669910739</v>
      </c>
      <c r="O7921" s="0" t="n">
        <f aca="false">Table1[[#This Row],[Detection frequency 2021]]/100*365</f>
        <v>4.4620885</v>
      </c>
      <c r="P7921" s="2" t="n">
        <f aca="false">Table1[[#This Row],[Flared days/year]]/12</f>
        <v>0.371840708333333</v>
      </c>
      <c r="Q7921" s="2"/>
    </row>
    <row r="7922" customFormat="false" ht="15.75" hidden="true" customHeight="false" outlineLevel="0" collapsed="false">
      <c r="A7922" s="0" t="s">
        <v>645</v>
      </c>
      <c r="B7922" s="0" t="s">
        <v>646</v>
      </c>
      <c r="C7922" s="0" t="s">
        <v>8107</v>
      </c>
      <c r="D7922" s="0" t="n">
        <v>778</v>
      </c>
      <c r="E7922" s="0" t="n">
        <v>47.61587</v>
      </c>
      <c r="F7922" s="0" t="n">
        <v>-102.895804</v>
      </c>
      <c r="G7922" s="0" t="n">
        <v>0.00022778867296</v>
      </c>
      <c r="H7922" s="0" t="n">
        <v>1913.86</v>
      </c>
      <c r="I7922" s="0" t="n">
        <v>1.6015</v>
      </c>
      <c r="J7922" s="0" t="n">
        <v>0.887574</v>
      </c>
      <c r="K7922" s="0" t="n">
        <v>338</v>
      </c>
      <c r="L7922" s="0" t="s">
        <v>20</v>
      </c>
      <c r="M7922" s="0" t="n">
        <f aca="false">35.3*G7922</f>
        <v>0.008040940155488</v>
      </c>
      <c r="N7922" s="0" t="n">
        <f aca="false">M7922*1000/365</f>
        <v>0.0220299730287342</v>
      </c>
      <c r="O7922" s="0" t="n">
        <f aca="false">Table1[[#This Row],[Detection frequency 2021]]/100*365</f>
        <v>3.2396451</v>
      </c>
      <c r="P7922" s="0" t="n">
        <f aca="false">Table1[[#This Row],[Flared days/year]]/12</f>
        <v>0.269970425</v>
      </c>
      <c r="Q7922" s="2" t="n">
        <f aca="false">Table1[[#This Row],['#days per month]]-P7978</f>
        <v>-0.432724533333333</v>
      </c>
    </row>
    <row r="7923" customFormat="false" ht="15.75" hidden="true" customHeight="false" outlineLevel="0" collapsed="false">
      <c r="A7923" s="0" t="s">
        <v>645</v>
      </c>
      <c r="B7923" s="0" t="s">
        <v>646</v>
      </c>
      <c r="C7923" s="0" t="s">
        <v>8108</v>
      </c>
      <c r="D7923" s="0" t="n">
        <v>1750</v>
      </c>
      <c r="E7923" s="0" t="n">
        <v>32.607201</v>
      </c>
      <c r="F7923" s="0" t="n">
        <v>-103.59257</v>
      </c>
      <c r="G7923" s="0" t="n">
        <v>0.00022755472955</v>
      </c>
      <c r="H7923" s="0" t="n">
        <v>1907.92</v>
      </c>
      <c r="I7923" s="0" t="n">
        <v>1.6015</v>
      </c>
      <c r="J7923" s="0" t="n">
        <v>2.48447</v>
      </c>
      <c r="K7923" s="0" t="n">
        <v>322</v>
      </c>
      <c r="L7923" s="0" t="s">
        <v>20</v>
      </c>
      <c r="M7923" s="0" t="n">
        <f aca="false">35.3*G7923</f>
        <v>0.008032681953115</v>
      </c>
      <c r="N7923" s="0" t="n">
        <f aca="false">M7923*1000/365</f>
        <v>0.0220073478167534</v>
      </c>
      <c r="O7923" s="0" t="n">
        <f aca="false">Table1[[#This Row],[Detection frequency 2021]]/100*365</f>
        <v>9.0683155</v>
      </c>
      <c r="P7923" s="0" t="n">
        <f aca="false">Table1[[#This Row],[Flared days/year]]/12</f>
        <v>0.755692958333333</v>
      </c>
      <c r="Q7923" s="2" t="n">
        <f aca="false">Table1[[#This Row],['#days per month]]-P7979</f>
        <v>0.484115620833333</v>
      </c>
    </row>
    <row r="7924" customFormat="false" ht="15.75" hidden="true" customHeight="false" outlineLevel="0" collapsed="false">
      <c r="A7924" s="0" t="s">
        <v>645</v>
      </c>
      <c r="B7924" s="0" t="s">
        <v>646</v>
      </c>
      <c r="C7924" s="0" t="s">
        <v>8109</v>
      </c>
      <c r="D7924" s="0" t="n">
        <v>2964</v>
      </c>
      <c r="E7924" s="0" t="n">
        <v>28.483423</v>
      </c>
      <c r="F7924" s="0" t="n">
        <v>-99.066671</v>
      </c>
      <c r="G7924" s="0" t="n">
        <v>0.000226773939749999</v>
      </c>
      <c r="H7924" s="0" t="n">
        <v>1862.07</v>
      </c>
      <c r="I7924" s="0" t="n">
        <v>1.6015</v>
      </c>
      <c r="J7924" s="0" t="n">
        <v>1.875</v>
      </c>
      <c r="K7924" s="0" t="n">
        <v>320</v>
      </c>
      <c r="L7924" s="0" t="s">
        <v>20</v>
      </c>
      <c r="M7924" s="0" t="n">
        <f aca="false">35.3*G7924</f>
        <v>0.00800512007317496</v>
      </c>
      <c r="N7924" s="0" t="n">
        <f aca="false">M7924*1000/365</f>
        <v>0.0219318358169177</v>
      </c>
      <c r="O7924" s="0" t="n">
        <f aca="false">Table1[[#This Row],[Detection frequency 2021]]/100*365</f>
        <v>6.84375</v>
      </c>
      <c r="P7924" s="0" t="n">
        <f aca="false">Table1[[#This Row],[Flared days/year]]/12</f>
        <v>0.5703125</v>
      </c>
      <c r="Q7924" s="2" t="n">
        <f aca="false">Table1[[#This Row],['#days per month]]-P7980</f>
        <v>0.445140920833333</v>
      </c>
    </row>
    <row r="7925" customFormat="false" ht="15.75" hidden="true" customHeight="false" outlineLevel="0" collapsed="false">
      <c r="A7925" s="0" t="s">
        <v>645</v>
      </c>
      <c r="B7925" s="0" t="s">
        <v>646</v>
      </c>
      <c r="C7925" s="0" t="s">
        <v>8110</v>
      </c>
      <c r="D7925" s="0" t="n">
        <v>2386</v>
      </c>
      <c r="E7925" s="0" t="n">
        <v>31.72833</v>
      </c>
      <c r="F7925" s="0" t="n">
        <v>-102.020654</v>
      </c>
      <c r="G7925" s="0" t="n">
        <v>0.00022659165762</v>
      </c>
      <c r="H7925" s="0" t="n">
        <v>1922.61</v>
      </c>
      <c r="I7925" s="0" t="n">
        <v>1.6015</v>
      </c>
      <c r="J7925" s="0" t="n">
        <v>0.869564999999999</v>
      </c>
      <c r="K7925" s="0" t="n">
        <v>345</v>
      </c>
      <c r="L7925" s="0" t="s">
        <v>20</v>
      </c>
      <c r="M7925" s="0" t="n">
        <f aca="false">35.3*G7925</f>
        <v>0.007998685513986</v>
      </c>
      <c r="N7925" s="0" t="n">
        <f aca="false">M7925*1000/365</f>
        <v>0.0219142068876329</v>
      </c>
      <c r="O7925" s="0" t="n">
        <f aca="false">Table1[[#This Row],[Detection frequency 2021]]/100*365</f>
        <v>3.17391225</v>
      </c>
      <c r="P7925" s="0" t="n">
        <f aca="false">Table1[[#This Row],[Flared days/year]]/12</f>
        <v>0.2644926875</v>
      </c>
      <c r="Q7925" s="2" t="n">
        <f aca="false">Table1[[#This Row],['#days per month]]-P7981</f>
        <v>-0.0128629041666666</v>
      </c>
    </row>
    <row r="7926" customFormat="false" ht="15.75" hidden="true" customHeight="false" outlineLevel="0" collapsed="false">
      <c r="A7926" s="0" t="s">
        <v>1160</v>
      </c>
      <c r="B7926" s="0" t="s">
        <v>1161</v>
      </c>
      <c r="C7926" s="0" t="s">
        <v>8111</v>
      </c>
      <c r="D7926" s="0" t="n">
        <v>9988</v>
      </c>
      <c r="E7926" s="0" t="n">
        <v>27.283647</v>
      </c>
      <c r="F7926" s="0" t="n">
        <v>69.233948</v>
      </c>
      <c r="G7926" s="0" t="n">
        <v>0.00022636681364</v>
      </c>
      <c r="H7926" s="0" t="n">
        <v>1630</v>
      </c>
      <c r="I7926" s="0" t="n">
        <v>1.6015</v>
      </c>
      <c r="J7926" s="0" t="n">
        <v>2.37467</v>
      </c>
      <c r="K7926" s="0" t="n">
        <v>379</v>
      </c>
      <c r="L7926" s="0" t="s">
        <v>20</v>
      </c>
      <c r="M7926" s="0" t="n">
        <f aca="false">35.3*G7926</f>
        <v>0.007990748521492</v>
      </c>
      <c r="N7926" s="0" t="n">
        <f aca="false">M7926*1000/365</f>
        <v>0.0218924617027178</v>
      </c>
      <c r="O7926" s="0" t="n">
        <f aca="false">Table1[[#This Row],[Detection frequency 2021]]/100*365</f>
        <v>8.6675455</v>
      </c>
      <c r="P7926" s="0" t="n">
        <f aca="false">Table1[[#This Row],[Flared days/year]]/12</f>
        <v>0.722295458333333</v>
      </c>
      <c r="Q7926" s="2" t="n">
        <f aca="false">Table1[[#This Row],['#days per month]]-P7982</f>
        <v>0.244045083333333</v>
      </c>
    </row>
    <row r="7927" customFormat="false" ht="15.75" hidden="true" customHeight="false" outlineLevel="0" collapsed="false">
      <c r="A7927" s="0" t="s">
        <v>645</v>
      </c>
      <c r="B7927" s="0" t="s">
        <v>646</v>
      </c>
      <c r="C7927" s="0" t="s">
        <v>8112</v>
      </c>
      <c r="D7927" s="0" t="n">
        <v>3113</v>
      </c>
      <c r="E7927" s="0" t="n">
        <v>28.846907</v>
      </c>
      <c r="F7927" s="0" t="n">
        <v>-98.185701</v>
      </c>
      <c r="G7927" s="0" t="n">
        <v>0.00022617513855</v>
      </c>
      <c r="H7927" s="0" t="n">
        <v>1882</v>
      </c>
      <c r="I7927" s="0" t="n">
        <v>1.6015</v>
      </c>
      <c r="J7927" s="0" t="n">
        <v>0.993377</v>
      </c>
      <c r="K7927" s="0" t="n">
        <v>302</v>
      </c>
      <c r="L7927" s="0" t="s">
        <v>20</v>
      </c>
      <c r="M7927" s="0" t="n">
        <f aca="false">35.3*G7927</f>
        <v>0.007983982390815</v>
      </c>
      <c r="N7927" s="0" t="n">
        <f aca="false">M7927*1000/365</f>
        <v>0.0218739243583973</v>
      </c>
      <c r="O7927" s="0" t="n">
        <f aca="false">Table1[[#This Row],[Detection frequency 2021]]/100*365</f>
        <v>3.62582605</v>
      </c>
      <c r="P7927" s="0" t="n">
        <f aca="false">Table1[[#This Row],[Flared days/year]]/12</f>
        <v>0.302152170833333</v>
      </c>
      <c r="Q7927" s="2" t="n">
        <f aca="false">Table1[[#This Row],['#days per month]]-P7983</f>
        <v>-0.107499495833333</v>
      </c>
    </row>
    <row r="7928" customFormat="false" ht="15.75" hidden="false" customHeight="false" outlineLevel="0" collapsed="false">
      <c r="A7928" s="0" t="s">
        <v>240</v>
      </c>
      <c r="B7928" s="0" t="s">
        <v>241</v>
      </c>
      <c r="C7928" s="0" t="s">
        <v>8113</v>
      </c>
      <c r="D7928" s="0" t="n">
        <v>7770</v>
      </c>
      <c r="E7928" s="0" t="n">
        <v>23.854502</v>
      </c>
      <c r="F7928" s="0" t="n">
        <v>49.116619</v>
      </c>
      <c r="G7928" s="0" t="n">
        <v>0.0017184684497</v>
      </c>
      <c r="H7928" s="0" t="n">
        <v>1806.58</v>
      </c>
      <c r="I7928" s="0" t="n">
        <v>1.6015</v>
      </c>
      <c r="J7928" s="0" t="n">
        <v>1.21655</v>
      </c>
      <c r="K7928" s="0" t="n">
        <v>411</v>
      </c>
      <c r="L7928" s="0" t="s">
        <v>20</v>
      </c>
      <c r="M7928" s="0" t="n">
        <f aca="false">35.3*G7928</f>
        <v>0.06066193627441</v>
      </c>
      <c r="N7928" s="0" t="n">
        <f aca="false">M7928*1000/365</f>
        <v>0.166197085683315</v>
      </c>
      <c r="O7928" s="0" t="n">
        <f aca="false">Table1[[#This Row],[Detection frequency 2021]]/100*365</f>
        <v>4.4404075</v>
      </c>
      <c r="P7928" s="2" t="n">
        <f aca="false">Table1[[#This Row],[Flared days/year]]/12</f>
        <v>0.370033958333333</v>
      </c>
      <c r="Q7928" s="2"/>
    </row>
    <row r="7929" customFormat="false" ht="15.75" hidden="true" customHeight="false" outlineLevel="0" collapsed="false">
      <c r="A7929" s="0" t="s">
        <v>201</v>
      </c>
      <c r="B7929" s="0" t="s">
        <v>202</v>
      </c>
      <c r="C7929" s="0" t="s">
        <v>8114</v>
      </c>
      <c r="D7929" s="0" t="n">
        <v>5848</v>
      </c>
      <c r="E7929" s="0" t="n">
        <v>30.774906</v>
      </c>
      <c r="F7929" s="0" t="n">
        <v>27.175906</v>
      </c>
      <c r="G7929" s="0" t="n">
        <v>0.00022503947098</v>
      </c>
      <c r="H7929" s="0" t="n">
        <v>1772.73</v>
      </c>
      <c r="I7929" s="0" t="n">
        <v>1.6015</v>
      </c>
      <c r="J7929" s="0" t="n">
        <v>0.239234</v>
      </c>
      <c r="K7929" s="0" t="n">
        <v>418</v>
      </c>
      <c r="L7929" s="0" t="s">
        <v>20</v>
      </c>
      <c r="M7929" s="0" t="n">
        <f aca="false">35.3*G7929</f>
        <v>0.007943893325594</v>
      </c>
      <c r="N7929" s="0" t="n">
        <f aca="false">M7929*1000/365</f>
        <v>0.0217640913029973</v>
      </c>
      <c r="O7929" s="0" t="n">
        <f aca="false">Table1[[#This Row],[Detection frequency 2021]]/100*365</f>
        <v>0.8732041</v>
      </c>
      <c r="P7929" s="0" t="n">
        <f aca="false">Table1[[#This Row],[Flared days/year]]/12</f>
        <v>0.0727670083333333</v>
      </c>
      <c r="Q7929" s="2" t="n">
        <f aca="false">Table1[[#This Row],['#days per month]]-P7985</f>
        <v>-0.245178408333333</v>
      </c>
    </row>
    <row r="7930" customFormat="false" ht="15.75" hidden="true" customHeight="false" outlineLevel="0" collapsed="false">
      <c r="A7930" s="0" t="s">
        <v>582</v>
      </c>
      <c r="B7930" s="0" t="s">
        <v>583</v>
      </c>
      <c r="C7930" s="0" t="s">
        <v>8115</v>
      </c>
      <c r="D7930" s="0" t="n">
        <v>8355</v>
      </c>
      <c r="E7930" s="0" t="n">
        <v>24.461747</v>
      </c>
      <c r="F7930" s="0" t="n">
        <v>54.049865</v>
      </c>
      <c r="G7930" s="0" t="n">
        <v>0.00019221782697</v>
      </c>
      <c r="H7930" s="0" t="n">
        <v>1798.58</v>
      </c>
      <c r="I7930" s="0" t="n">
        <v>1.6015</v>
      </c>
      <c r="J7930" s="0" t="n">
        <v>0.761421</v>
      </c>
      <c r="K7930" s="0" t="n">
        <v>394</v>
      </c>
      <c r="L7930" s="0" t="s">
        <v>20</v>
      </c>
      <c r="M7930" s="0" t="n">
        <f aca="false">35.3*G7930</f>
        <v>0.006785289292041</v>
      </c>
      <c r="N7930" s="0" t="n">
        <f aca="false">M7930*1000/365</f>
        <v>0.0185898336768247</v>
      </c>
      <c r="O7930" s="0" t="n">
        <f aca="false">Table1[[#This Row],[Detection frequency 2021]]/100*365</f>
        <v>2.77918665</v>
      </c>
      <c r="P7930" s="0" t="n">
        <f aca="false">Table1[[#This Row],[Flared days/year]]/12</f>
        <v>0.2315988875</v>
      </c>
      <c r="Q7930" s="2" t="n">
        <f aca="false">Table1[[#This Row],['#days per month]]-P7986</f>
        <v>-0.173955654166667</v>
      </c>
    </row>
    <row r="7931" customFormat="false" ht="15.75" hidden="true" customHeight="false" outlineLevel="0" collapsed="false">
      <c r="A7931" s="0" t="s">
        <v>645</v>
      </c>
      <c r="B7931" s="0" t="s">
        <v>646</v>
      </c>
      <c r="C7931" s="0" t="s">
        <v>8116</v>
      </c>
      <c r="D7931" s="0" t="n">
        <v>1917</v>
      </c>
      <c r="E7931" s="0" t="n">
        <v>32.283341</v>
      </c>
      <c r="F7931" s="0" t="n">
        <v>-103.441983999999</v>
      </c>
      <c r="G7931" s="0" t="n">
        <v>0.00022447325161</v>
      </c>
      <c r="H7931" s="0" t="n">
        <v>1865.96</v>
      </c>
      <c r="I7931" s="0" t="n">
        <v>1.6015</v>
      </c>
      <c r="J7931" s="0" t="n">
        <v>1.79104</v>
      </c>
      <c r="K7931" s="0" t="n">
        <v>335</v>
      </c>
      <c r="L7931" s="0" t="s">
        <v>20</v>
      </c>
      <c r="M7931" s="0" t="n">
        <f aca="false">35.3*G7931</f>
        <v>0.007923905781833</v>
      </c>
      <c r="N7931" s="0" t="n">
        <f aca="false">M7931*1000/365</f>
        <v>0.0217093309091315</v>
      </c>
      <c r="O7931" s="0" t="n">
        <f aca="false">Table1[[#This Row],[Detection frequency 2021]]/100*365</f>
        <v>6.537296</v>
      </c>
      <c r="P7931" s="0" t="n">
        <f aca="false">Table1[[#This Row],[Flared days/year]]/12</f>
        <v>0.544774666666667</v>
      </c>
      <c r="Q7931" s="2" t="n">
        <f aca="false">Table1[[#This Row],['#days per month]]-P7987</f>
        <v>0.0866935833333334</v>
      </c>
    </row>
    <row r="7932" customFormat="false" ht="15.75" hidden="true" customHeight="false" outlineLevel="0" collapsed="false">
      <c r="A7932" s="0" t="s">
        <v>24</v>
      </c>
      <c r="B7932" s="0" t="s">
        <v>25</v>
      </c>
      <c r="C7932" s="0" t="s">
        <v>8117</v>
      </c>
      <c r="D7932" s="0" t="n">
        <v>9212</v>
      </c>
      <c r="E7932" s="0" t="n">
        <v>66.538252</v>
      </c>
      <c r="F7932" s="0" t="n">
        <v>77.25868</v>
      </c>
      <c r="G7932" s="0" t="n">
        <v>0.00022407639905</v>
      </c>
      <c r="H7932" s="0" t="n">
        <v>1541.67</v>
      </c>
      <c r="I7932" s="0" t="n">
        <v>1.6015</v>
      </c>
      <c r="J7932" s="0" t="n">
        <v>0.824176</v>
      </c>
      <c r="K7932" s="0" t="n">
        <v>364</v>
      </c>
      <c r="L7932" s="0" t="s">
        <v>218</v>
      </c>
      <c r="M7932" s="0" t="n">
        <f aca="false">35.3*G7932</f>
        <v>0.007909896886465</v>
      </c>
      <c r="N7932" s="0" t="n">
        <f aca="false">M7932*1000/365</f>
        <v>0.0216709503738767</v>
      </c>
      <c r="O7932" s="0" t="n">
        <f aca="false">Table1[[#This Row],[Detection frequency 2021]]/100*365</f>
        <v>3.0082424</v>
      </c>
      <c r="P7932" s="0" t="n">
        <f aca="false">Table1[[#This Row],[Flared days/year]]/12</f>
        <v>0.250686866666667</v>
      </c>
      <c r="Q7932" s="2" t="n">
        <f aca="false">Table1[[#This Row],['#days per month]]-P7988</f>
        <v>0.0538152958333333</v>
      </c>
    </row>
    <row r="7933" customFormat="false" ht="15.75" hidden="true" customHeight="false" outlineLevel="0" collapsed="false">
      <c r="A7933" s="0" t="s">
        <v>72</v>
      </c>
      <c r="B7933" s="0" t="s">
        <v>73</v>
      </c>
      <c r="C7933" s="0" t="s">
        <v>8118</v>
      </c>
      <c r="D7933" s="0" t="n">
        <v>7101</v>
      </c>
      <c r="E7933" s="0" t="n">
        <v>48.283238</v>
      </c>
      <c r="F7933" s="0" t="n">
        <v>57.337398</v>
      </c>
      <c r="G7933" s="0" t="n">
        <v>0.00022402297659</v>
      </c>
      <c r="H7933" s="0" t="n">
        <v>1669</v>
      </c>
      <c r="I7933" s="0" t="n">
        <v>1.6015</v>
      </c>
      <c r="J7933" s="0" t="n">
        <v>1.83727</v>
      </c>
      <c r="K7933" s="0" t="n">
        <v>381</v>
      </c>
      <c r="L7933" s="0" t="s">
        <v>20</v>
      </c>
      <c r="M7933" s="0" t="n">
        <f aca="false">35.3*G7933</f>
        <v>0.007908011073627</v>
      </c>
      <c r="N7933" s="0" t="n">
        <f aca="false">M7933*1000/365</f>
        <v>0.0216657837633616</v>
      </c>
      <c r="O7933" s="0" t="n">
        <f aca="false">Table1[[#This Row],[Detection frequency 2021]]/100*365</f>
        <v>6.7060355</v>
      </c>
      <c r="P7933" s="0" t="n">
        <f aca="false">Table1[[#This Row],[Flared days/year]]/12</f>
        <v>0.558836291666667</v>
      </c>
      <c r="Q7933" s="2" t="n">
        <f aca="false">Table1[[#This Row],['#days per month]]-P7989</f>
        <v>0.106543500000003</v>
      </c>
    </row>
    <row r="7934" customFormat="false" ht="15.75" hidden="true" customHeight="false" outlineLevel="0" collapsed="false">
      <c r="A7934" s="0" t="s">
        <v>645</v>
      </c>
      <c r="B7934" s="0" t="s">
        <v>646</v>
      </c>
      <c r="C7934" s="0" t="s">
        <v>8119</v>
      </c>
      <c r="D7934" s="0" t="n">
        <v>1016</v>
      </c>
      <c r="E7934" s="0" t="n">
        <v>47.672998</v>
      </c>
      <c r="F7934" s="0" t="n">
        <v>-102.566604</v>
      </c>
      <c r="G7934" s="0" t="n">
        <v>0.00022382601796</v>
      </c>
      <c r="H7934" s="0" t="n">
        <v>1898.53</v>
      </c>
      <c r="I7934" s="0" t="n">
        <v>3.71015999999999</v>
      </c>
      <c r="J7934" s="0" t="n">
        <v>1.22699</v>
      </c>
      <c r="K7934" s="0" t="n">
        <v>326</v>
      </c>
      <c r="L7934" s="0" t="s">
        <v>20</v>
      </c>
      <c r="M7934" s="0" t="n">
        <f aca="false">35.3*G7934</f>
        <v>0.007901058433988</v>
      </c>
      <c r="N7934" s="0" t="n">
        <f aca="false">M7934*1000/365</f>
        <v>0.0216467354355836</v>
      </c>
      <c r="O7934" s="0" t="n">
        <f aca="false">Table1[[#This Row],[Detection frequency 2021]]/100*365</f>
        <v>4.4785135</v>
      </c>
      <c r="P7934" s="0" t="n">
        <f aca="false">Table1[[#This Row],[Flared days/year]]/12</f>
        <v>0.373209458333333</v>
      </c>
      <c r="Q7934" s="2" t="n">
        <f aca="false">Table1[[#This Row],['#days per month]]-P7990</f>
        <v>-0.202863958333333</v>
      </c>
    </row>
    <row r="7935" customFormat="false" ht="15.75" hidden="true" customHeight="false" outlineLevel="0" collapsed="false">
      <c r="A7935" s="0" t="s">
        <v>788</v>
      </c>
      <c r="B7935" s="0" t="s">
        <v>789</v>
      </c>
      <c r="C7935" s="0" t="s">
        <v>8120</v>
      </c>
      <c r="D7935" s="0" t="n">
        <v>12093</v>
      </c>
      <c r="E7935" s="0" t="n">
        <v>3.27703099999999</v>
      </c>
      <c r="F7935" s="0" t="n">
        <v>117.633056</v>
      </c>
      <c r="G7935" s="0" t="n">
        <v>0.00022366663117</v>
      </c>
      <c r="H7935" s="0" t="n">
        <v>1948.62</v>
      </c>
      <c r="I7935" s="0" t="n">
        <v>1.6015</v>
      </c>
      <c r="J7935" s="0" t="n">
        <v>1.53846</v>
      </c>
      <c r="K7935" s="0" t="n">
        <v>65</v>
      </c>
      <c r="L7935" s="0" t="s">
        <v>20</v>
      </c>
      <c r="M7935" s="0" t="n">
        <f aca="false">35.3*G7935</f>
        <v>0.007895432080301</v>
      </c>
      <c r="N7935" s="0" t="n">
        <f aca="false">M7935*1000/365</f>
        <v>0.0216313207679479</v>
      </c>
      <c r="O7935" s="0" t="n">
        <f aca="false">Table1[[#This Row],[Detection frequency 2021]]/100*365</f>
        <v>5.615379</v>
      </c>
      <c r="P7935" s="0" t="n">
        <f aca="false">Table1[[#This Row],[Flared days/year]]/12</f>
        <v>0.46794825</v>
      </c>
      <c r="Q7935" s="2" t="n">
        <f aca="false">Table1[[#This Row],['#days per month]]-P7991</f>
        <v>0.219310554166667</v>
      </c>
    </row>
    <row r="7936" customFormat="false" ht="15.75" hidden="true" customHeight="false" outlineLevel="0" collapsed="false">
      <c r="A7936" s="0" t="s">
        <v>468</v>
      </c>
      <c r="B7936" s="0" t="s">
        <v>469</v>
      </c>
      <c r="C7936" s="0" t="s">
        <v>8121</v>
      </c>
      <c r="D7936" s="0" t="n">
        <v>7572</v>
      </c>
      <c r="E7936" s="0" t="n">
        <v>29.925188</v>
      </c>
      <c r="F7936" s="0" t="n">
        <v>47.693884</v>
      </c>
      <c r="G7936" s="0" t="n">
        <v>0.00015239842776</v>
      </c>
      <c r="H7936" s="0" t="n">
        <v>1642.92</v>
      </c>
      <c r="I7936" s="0" t="n">
        <v>1.6015</v>
      </c>
      <c r="J7936" s="0" t="n">
        <v>0.759494</v>
      </c>
      <c r="K7936" s="0" t="n">
        <v>395</v>
      </c>
      <c r="L7936" s="0" t="s">
        <v>20</v>
      </c>
      <c r="M7936" s="0" t="n">
        <f aca="false">35.3*G7936</f>
        <v>0.005379664499928</v>
      </c>
      <c r="N7936" s="0" t="n">
        <f aca="false">M7936*1000/365</f>
        <v>0.0147388068491178</v>
      </c>
      <c r="O7936" s="0" t="n">
        <f aca="false">Table1[[#This Row],[Detection frequency 2021]]/100*365</f>
        <v>2.7721531</v>
      </c>
      <c r="P7936" s="0" t="n">
        <f aca="false">Table1[[#This Row],[Flared days/year]]/12</f>
        <v>0.231012758333333</v>
      </c>
      <c r="Q7936" s="2" t="n">
        <f aca="false">Table1[[#This Row],['#days per month]]-P7992</f>
        <v>-0.687226866666664</v>
      </c>
    </row>
    <row r="7937" customFormat="false" ht="15.75" hidden="true" customHeight="false" outlineLevel="0" collapsed="false">
      <c r="A7937" s="0" t="s">
        <v>24</v>
      </c>
      <c r="B7937" s="0" t="s">
        <v>25</v>
      </c>
      <c r="C7937" s="0" t="s">
        <v>8122</v>
      </c>
      <c r="D7937" s="0" t="n">
        <v>8691</v>
      </c>
      <c r="E7937" s="0" t="n">
        <v>70.585917</v>
      </c>
      <c r="F7937" s="0" t="n">
        <v>68.084983</v>
      </c>
      <c r="G7937" s="0" t="n">
        <v>0.00022356301508</v>
      </c>
      <c r="H7937" s="0" t="n">
        <v>1522.25</v>
      </c>
      <c r="I7937" s="0" t="n">
        <v>1.6015</v>
      </c>
      <c r="J7937" s="0" t="n">
        <v>0.6</v>
      </c>
      <c r="K7937" s="0" t="n">
        <v>500</v>
      </c>
      <c r="L7937" s="0" t="s">
        <v>218</v>
      </c>
      <c r="M7937" s="0" t="n">
        <f aca="false">35.3*G7937</f>
        <v>0.007891774432324</v>
      </c>
      <c r="N7937" s="0" t="n">
        <f aca="false">M7937*1000/365</f>
        <v>0.0216212998145863</v>
      </c>
      <c r="O7937" s="0" t="n">
        <f aca="false">Table1[[#This Row],[Detection frequency 2021]]/100*365</f>
        <v>2.19</v>
      </c>
      <c r="P7937" s="0" t="n">
        <f aca="false">Table1[[#This Row],[Flared days/year]]/12</f>
        <v>0.1825</v>
      </c>
      <c r="Q7937" s="2" t="n">
        <f aca="false">Table1[[#This Row],['#days per month]]-P7993</f>
        <v>-0.380771041666667</v>
      </c>
    </row>
    <row r="7938" customFormat="false" ht="15.75" hidden="true" customHeight="false" outlineLevel="0" collapsed="false">
      <c r="A7938" s="0" t="s">
        <v>645</v>
      </c>
      <c r="B7938" s="0" t="s">
        <v>646</v>
      </c>
      <c r="C7938" s="0" t="s">
        <v>8123</v>
      </c>
      <c r="D7938" s="0" t="n">
        <v>2075</v>
      </c>
      <c r="E7938" s="0" t="n">
        <v>31.919359</v>
      </c>
      <c r="F7938" s="0" t="n">
        <v>-103.130563</v>
      </c>
      <c r="G7938" s="0" t="n">
        <v>0.000223234261479999</v>
      </c>
      <c r="H7938" s="0" t="n">
        <v>1849.37</v>
      </c>
      <c r="I7938" s="0" t="n">
        <v>1.6015</v>
      </c>
      <c r="J7938" s="0" t="n">
        <v>1.74927</v>
      </c>
      <c r="K7938" s="0" t="n">
        <v>343</v>
      </c>
      <c r="L7938" s="0" t="s">
        <v>20</v>
      </c>
      <c r="M7938" s="0" t="n">
        <f aca="false">35.3*G7938</f>
        <v>0.00788016943024396</v>
      </c>
      <c r="N7938" s="0" t="n">
        <f aca="false">M7938*1000/365</f>
        <v>0.0215895052883396</v>
      </c>
      <c r="O7938" s="0" t="n">
        <f aca="false">Table1[[#This Row],[Detection frequency 2021]]/100*365</f>
        <v>6.3848355</v>
      </c>
      <c r="P7938" s="0" t="n">
        <f aca="false">Table1[[#This Row],[Flared days/year]]/12</f>
        <v>0.532069625</v>
      </c>
      <c r="Q7938" s="2" t="n">
        <f aca="false">Table1[[#This Row],['#days per month]]-P7994</f>
        <v>0.261298025</v>
      </c>
    </row>
    <row r="7939" customFormat="false" ht="15.75" hidden="true" customHeight="false" outlineLevel="0" collapsed="false">
      <c r="A7939" s="0" t="s">
        <v>161</v>
      </c>
      <c r="B7939" s="0" t="s">
        <v>162</v>
      </c>
      <c r="C7939" s="0" t="s">
        <v>8124</v>
      </c>
      <c r="D7939" s="0" t="n">
        <v>10077</v>
      </c>
      <c r="E7939" s="0" t="n">
        <v>39.807826</v>
      </c>
      <c r="F7939" s="0" t="n">
        <v>82.825688</v>
      </c>
      <c r="G7939" s="0" t="n">
        <v>0.000222948656789999</v>
      </c>
      <c r="H7939" s="0" t="n">
        <v>1474</v>
      </c>
      <c r="I7939" s="0" t="n">
        <v>1.6015</v>
      </c>
      <c r="J7939" s="0" t="n">
        <v>0.909091</v>
      </c>
      <c r="K7939" s="0" t="n">
        <v>330</v>
      </c>
      <c r="L7939" s="0" t="s">
        <v>20</v>
      </c>
      <c r="M7939" s="0" t="n">
        <f aca="false">35.3*G7939</f>
        <v>0.00787008758468697</v>
      </c>
      <c r="N7939" s="0" t="n">
        <f aca="false">M7939*1000/365</f>
        <v>0.0215618837936629</v>
      </c>
      <c r="O7939" s="0" t="n">
        <f aca="false">Table1[[#This Row],[Detection frequency 2021]]/100*365</f>
        <v>3.31818215</v>
      </c>
      <c r="P7939" s="0" t="n">
        <f aca="false">Table1[[#This Row],[Flared days/year]]/12</f>
        <v>0.276515179166667</v>
      </c>
      <c r="Q7939" s="2" t="n">
        <f aca="false">Table1[[#This Row],['#days per month]]-P7995</f>
        <v>-0.1829498625</v>
      </c>
    </row>
    <row r="7940" customFormat="false" ht="15.75" hidden="false" customHeight="false" outlineLevel="0" collapsed="false">
      <c r="A7940" s="0" t="s">
        <v>240</v>
      </c>
      <c r="B7940" s="0" t="s">
        <v>241</v>
      </c>
      <c r="C7940" s="0" t="s">
        <v>8125</v>
      </c>
      <c r="D7940" s="0" t="n">
        <v>8017</v>
      </c>
      <c r="E7940" s="0" t="n">
        <v>24.764961</v>
      </c>
      <c r="F7940" s="0" t="n">
        <v>50.23431</v>
      </c>
      <c r="G7940" s="0" t="n">
        <v>0.00014105613503</v>
      </c>
      <c r="H7940" s="0" t="n">
        <v>1735.29</v>
      </c>
      <c r="I7940" s="0" t="n">
        <v>1.6015</v>
      </c>
      <c r="J7940" s="0" t="n">
        <v>0.992556</v>
      </c>
      <c r="K7940" s="0" t="n">
        <v>403</v>
      </c>
      <c r="L7940" s="0" t="s">
        <v>20</v>
      </c>
      <c r="M7940" s="0" t="n">
        <f aca="false">35.3*G7940</f>
        <v>0.004979281566559</v>
      </c>
      <c r="N7940" s="0" t="n">
        <f aca="false">M7940*1000/365</f>
        <v>0.0136418673056411</v>
      </c>
      <c r="O7940" s="0" t="n">
        <f aca="false">Table1[[#This Row],[Detection frequency 2021]]/100*365</f>
        <v>3.6228294</v>
      </c>
      <c r="P7940" s="2" t="n">
        <f aca="false">Table1[[#This Row],[Flared days/year]]/12</f>
        <v>0.30190245</v>
      </c>
      <c r="Q7940" s="2"/>
    </row>
    <row r="7941" customFormat="false" ht="15.75" hidden="true" customHeight="false" outlineLevel="0" collapsed="false">
      <c r="A7941" s="0" t="s">
        <v>645</v>
      </c>
      <c r="B7941" s="0" t="s">
        <v>646</v>
      </c>
      <c r="C7941" s="0" t="s">
        <v>8126</v>
      </c>
      <c r="D7941" s="0" t="n">
        <v>1734</v>
      </c>
      <c r="E7941" s="0" t="n">
        <v>32.36925</v>
      </c>
      <c r="F7941" s="0" t="n">
        <v>-103.604156</v>
      </c>
      <c r="G7941" s="0" t="n">
        <v>0.000222304064909999</v>
      </c>
      <c r="H7941" s="0" t="n">
        <v>1833.77</v>
      </c>
      <c r="I7941" s="0" t="n">
        <v>1.19075</v>
      </c>
      <c r="J7941" s="0" t="n">
        <v>0.900901</v>
      </c>
      <c r="K7941" s="0" t="n">
        <v>333</v>
      </c>
      <c r="L7941" s="0" t="s">
        <v>20</v>
      </c>
      <c r="M7941" s="0" t="n">
        <f aca="false">35.3*G7941</f>
        <v>0.00784733349132296</v>
      </c>
      <c r="N7941" s="0" t="n">
        <f aca="false">M7941*1000/365</f>
        <v>0.0214995438118437</v>
      </c>
      <c r="O7941" s="0" t="n">
        <f aca="false">Table1[[#This Row],[Detection frequency 2021]]/100*365</f>
        <v>3.28828865</v>
      </c>
      <c r="P7941" s="0" t="n">
        <f aca="false">Table1[[#This Row],[Flared days/year]]/12</f>
        <v>0.274024054166667</v>
      </c>
      <c r="Q7941" s="2" t="n">
        <f aca="false">Table1[[#This Row],['#days per month]]-P7997</f>
        <v>0.0427186875</v>
      </c>
    </row>
    <row r="7942" customFormat="false" ht="15.75" hidden="true" customHeight="false" outlineLevel="0" collapsed="false">
      <c r="A7942" s="0" t="s">
        <v>645</v>
      </c>
      <c r="B7942" s="0" t="s">
        <v>646</v>
      </c>
      <c r="C7942" s="0" t="s">
        <v>8127</v>
      </c>
      <c r="D7942" s="0" t="n">
        <v>2884</v>
      </c>
      <c r="E7942" s="0" t="n">
        <v>28.8090409999999</v>
      </c>
      <c r="F7942" s="0" t="n">
        <v>-99.479415</v>
      </c>
      <c r="G7942" s="0" t="n">
        <v>0.00022220162294</v>
      </c>
      <c r="H7942" s="0" t="n">
        <v>1827.5</v>
      </c>
      <c r="I7942" s="0" t="n">
        <v>1.6015</v>
      </c>
      <c r="J7942" s="0" t="n">
        <v>1.24223999999999</v>
      </c>
      <c r="K7942" s="0" t="n">
        <v>322</v>
      </c>
      <c r="L7942" s="0" t="s">
        <v>20</v>
      </c>
      <c r="M7942" s="0" t="n">
        <f aca="false">35.3*G7942</f>
        <v>0.007843717289782</v>
      </c>
      <c r="N7942" s="0" t="n">
        <f aca="false">M7942*1000/365</f>
        <v>0.0214896364103616</v>
      </c>
      <c r="O7942" s="0" t="n">
        <f aca="false">Table1[[#This Row],[Detection frequency 2021]]/100*365</f>
        <v>4.53417599999996</v>
      </c>
      <c r="P7942" s="0" t="n">
        <f aca="false">Table1[[#This Row],[Flared days/year]]/12</f>
        <v>0.377847999999997</v>
      </c>
      <c r="Q7942" s="2" t="n">
        <f aca="false">Table1[[#This Row],['#days per month]]-P7998</f>
        <v>0.285676374999997</v>
      </c>
    </row>
    <row r="7943" customFormat="false" ht="15.75" hidden="true" customHeight="false" outlineLevel="0" collapsed="false">
      <c r="A7943" s="0" t="s">
        <v>17</v>
      </c>
      <c r="B7943" s="0" t="s">
        <v>18</v>
      </c>
      <c r="C7943" s="0" t="s">
        <v>8128</v>
      </c>
      <c r="D7943" s="0" t="n">
        <v>4301</v>
      </c>
      <c r="E7943" s="0" t="n">
        <v>9.571139</v>
      </c>
      <c r="F7943" s="0" t="n">
        <v>-63.712466</v>
      </c>
      <c r="G7943" s="0" t="n">
        <v>0.00022191396354</v>
      </c>
      <c r="H7943" s="0" t="n">
        <v>2036</v>
      </c>
      <c r="I7943" s="0" t="n">
        <v>1.6015</v>
      </c>
      <c r="J7943" s="0" t="n">
        <v>1.50753999999999</v>
      </c>
      <c r="K7943" s="0" t="n">
        <v>199</v>
      </c>
      <c r="L7943" s="0" t="s">
        <v>20</v>
      </c>
      <c r="M7943" s="0" t="n">
        <f aca="false">35.3*G7943</f>
        <v>0.007833562912962</v>
      </c>
      <c r="N7943" s="0" t="n">
        <f aca="false">M7943*1000/365</f>
        <v>0.0214618161998959</v>
      </c>
      <c r="O7943" s="0" t="n">
        <f aca="false">Table1[[#This Row],[Detection frequency 2021]]/100*365</f>
        <v>5.50252099999996</v>
      </c>
      <c r="P7943" s="0" t="n">
        <f aca="false">Table1[[#This Row],[Flared days/year]]/12</f>
        <v>0.458543416666664</v>
      </c>
      <c r="Q7943" s="2" t="n">
        <f aca="false">Table1[[#This Row],['#days per month]]-P7999</f>
        <v>0.188572991666664</v>
      </c>
    </row>
    <row r="7944" customFormat="false" ht="15.75" hidden="true" customHeight="false" outlineLevel="0" collapsed="false">
      <c r="A7944" s="0" t="s">
        <v>645</v>
      </c>
      <c r="B7944" s="0" t="s">
        <v>646</v>
      </c>
      <c r="C7944" s="0" t="s">
        <v>8129</v>
      </c>
      <c r="D7944" s="0" t="n">
        <v>1281</v>
      </c>
      <c r="E7944" s="0" t="n">
        <v>32.22559</v>
      </c>
      <c r="F7944" s="0" t="n">
        <v>-104.134059999999</v>
      </c>
      <c r="G7944" s="0" t="n">
        <v>0.00022173755201</v>
      </c>
      <c r="H7944" s="0" t="n">
        <v>1861.2</v>
      </c>
      <c r="I7944" s="0" t="n">
        <v>2.43915999999999</v>
      </c>
      <c r="J7944" s="0" t="n">
        <v>2.10843</v>
      </c>
      <c r="K7944" s="0" t="n">
        <v>332</v>
      </c>
      <c r="L7944" s="0" t="s">
        <v>20</v>
      </c>
      <c r="M7944" s="0" t="n">
        <f aca="false">35.3*G7944</f>
        <v>0.007827335585953</v>
      </c>
      <c r="N7944" s="0" t="n">
        <f aca="false">M7944*1000/365</f>
        <v>0.0214447550300082</v>
      </c>
      <c r="O7944" s="0" t="n">
        <f aca="false">Table1[[#This Row],[Detection frequency 2021]]/100*365</f>
        <v>7.6957695</v>
      </c>
      <c r="P7944" s="0" t="n">
        <f aca="false">Table1[[#This Row],[Flared days/year]]/12</f>
        <v>0.641314125</v>
      </c>
      <c r="Q7944" s="2" t="n">
        <f aca="false">Table1[[#This Row],['#days per month]]-P8000</f>
        <v>0.368926183333334</v>
      </c>
    </row>
    <row r="7945" customFormat="false" ht="15.75" hidden="true" customHeight="false" outlineLevel="0" collapsed="false">
      <c r="A7945" s="0" t="s">
        <v>24</v>
      </c>
      <c r="B7945" s="0" t="s">
        <v>25</v>
      </c>
      <c r="C7945" s="0" t="s">
        <v>8130</v>
      </c>
      <c r="D7945" s="0" t="n">
        <v>6801</v>
      </c>
      <c r="E7945" s="0" t="n">
        <v>53.26736</v>
      </c>
      <c r="F7945" s="0" t="n">
        <v>51.317058</v>
      </c>
      <c r="G7945" s="0" t="n">
        <v>0.00022161280176</v>
      </c>
      <c r="H7945" s="0" t="n">
        <v>1865.3</v>
      </c>
      <c r="I7945" s="0" t="n">
        <v>1.6015</v>
      </c>
      <c r="J7945" s="0" t="n">
        <v>1.41343</v>
      </c>
      <c r="K7945" s="0" t="n">
        <v>283</v>
      </c>
      <c r="L7945" s="0" t="s">
        <v>20</v>
      </c>
      <c r="M7945" s="0" t="n">
        <f aca="false">35.3*G7945</f>
        <v>0.007822931902128</v>
      </c>
      <c r="N7945" s="0" t="n">
        <f aca="false">M7945*1000/365</f>
        <v>0.0214326901428164</v>
      </c>
      <c r="O7945" s="0" t="n">
        <f aca="false">Table1[[#This Row],[Detection frequency 2021]]/100*365</f>
        <v>5.1590195</v>
      </c>
      <c r="P7945" s="0" t="n">
        <f aca="false">Table1[[#This Row],[Flared days/year]]/12</f>
        <v>0.429918291666667</v>
      </c>
      <c r="Q7945" s="2" t="n">
        <f aca="false">Table1[[#This Row],['#days per month]]-P8001</f>
        <v>-0.181909916666667</v>
      </c>
    </row>
    <row r="7946" customFormat="false" ht="15.75" hidden="true" customHeight="false" outlineLevel="0" collapsed="false">
      <c r="A7946" s="0" t="s">
        <v>645</v>
      </c>
      <c r="B7946" s="0" t="s">
        <v>646</v>
      </c>
      <c r="C7946" s="0" t="s">
        <v>8131</v>
      </c>
      <c r="D7946" s="0" t="n">
        <v>850</v>
      </c>
      <c r="E7946" s="0" t="n">
        <v>47.3868469999999</v>
      </c>
      <c r="F7946" s="0" t="n">
        <v>-102.791089</v>
      </c>
      <c r="G7946" s="0" t="n">
        <v>0.0002206964011</v>
      </c>
      <c r="H7946" s="0" t="n">
        <v>1850.69</v>
      </c>
      <c r="I7946" s="0" t="n">
        <v>1.6015</v>
      </c>
      <c r="J7946" s="0" t="n">
        <v>2.04081999999999</v>
      </c>
      <c r="K7946" s="0" t="n">
        <v>343</v>
      </c>
      <c r="L7946" s="0" t="s">
        <v>20</v>
      </c>
      <c r="M7946" s="0" t="n">
        <f aca="false">35.3*G7946</f>
        <v>0.00779058295883</v>
      </c>
      <c r="N7946" s="0" t="n">
        <f aca="false">M7946*1000/365</f>
        <v>0.0213440629009041</v>
      </c>
      <c r="O7946" s="0" t="n">
        <f aca="false">Table1[[#This Row],[Detection frequency 2021]]/100*365</f>
        <v>7.44899299999996</v>
      </c>
      <c r="P7946" s="0" t="n">
        <f aca="false">Table1[[#This Row],[Flared days/year]]/12</f>
        <v>0.620749416666664</v>
      </c>
      <c r="Q7946" s="2" t="n">
        <f aca="false">Table1[[#This Row],['#days per month]]-P8002</f>
        <v>0.02628608333333</v>
      </c>
    </row>
    <row r="7947" customFormat="false" ht="15.75" hidden="true" customHeight="false" outlineLevel="0" collapsed="false">
      <c r="A7947" s="0" t="s">
        <v>645</v>
      </c>
      <c r="B7947" s="0" t="s">
        <v>646</v>
      </c>
      <c r="C7947" s="0" t="s">
        <v>8132</v>
      </c>
      <c r="D7947" s="0" t="n">
        <v>3208</v>
      </c>
      <c r="E7947" s="0" t="n">
        <v>29.119311</v>
      </c>
      <c r="F7947" s="0" t="n">
        <v>-97.862389</v>
      </c>
      <c r="G7947" s="0" t="n">
        <v>0.000219962282569999</v>
      </c>
      <c r="H7947" s="0" t="n">
        <v>1812.36</v>
      </c>
      <c r="I7947" s="0" t="n">
        <v>1.6015</v>
      </c>
      <c r="J7947" s="0" t="n">
        <v>1.5674</v>
      </c>
      <c r="K7947" s="0" t="n">
        <v>319</v>
      </c>
      <c r="L7947" s="0" t="s">
        <v>20</v>
      </c>
      <c r="M7947" s="0" t="n">
        <f aca="false">35.3*G7947</f>
        <v>0.00776466857472096</v>
      </c>
      <c r="N7947" s="0" t="n">
        <f aca="false">M7947*1000/365</f>
        <v>0.0212730645882766</v>
      </c>
      <c r="O7947" s="0" t="n">
        <f aca="false">Table1[[#This Row],[Detection frequency 2021]]/100*365</f>
        <v>5.72101</v>
      </c>
      <c r="P7947" s="0" t="n">
        <f aca="false">Table1[[#This Row],[Flared days/year]]/12</f>
        <v>0.476750833333333</v>
      </c>
      <c r="Q7947" s="2" t="n">
        <f aca="false">Table1[[#This Row],['#days per month]]-P8003</f>
        <v>0.295699275</v>
      </c>
    </row>
    <row r="7948" customFormat="false" ht="15.75" hidden="true" customHeight="false" outlineLevel="0" collapsed="false">
      <c r="A7948" s="0" t="s">
        <v>51</v>
      </c>
      <c r="B7948" s="0" t="s">
        <v>52</v>
      </c>
      <c r="C7948" s="0" t="s">
        <v>8133</v>
      </c>
      <c r="D7948" s="0" t="n">
        <v>5619</v>
      </c>
      <c r="E7948" s="0" t="n">
        <v>28.5986469999999</v>
      </c>
      <c r="F7948" s="0" t="n">
        <v>9.116955</v>
      </c>
      <c r="G7948" s="0" t="n">
        <v>0.0003395819217</v>
      </c>
      <c r="H7948" s="0" t="n">
        <v>1687.7</v>
      </c>
      <c r="I7948" s="0" t="n">
        <v>1.6015</v>
      </c>
      <c r="J7948" s="0" t="n">
        <v>0.260417</v>
      </c>
      <c r="K7948" s="0" t="n">
        <v>384</v>
      </c>
      <c r="L7948" s="0" t="s">
        <v>20</v>
      </c>
      <c r="M7948" s="0" t="n">
        <f aca="false">35.3*G7948</f>
        <v>0.01198724183601</v>
      </c>
      <c r="N7948" s="0" t="n">
        <f aca="false">M7948*1000/365</f>
        <v>0.0328417584548219</v>
      </c>
      <c r="O7948" s="0" t="n">
        <f aca="false">Table1[[#This Row],[Detection frequency 2021]]/100*365</f>
        <v>0.95052205</v>
      </c>
      <c r="P7948" s="0" t="n">
        <f aca="false">Table1[[#This Row],[Flared days/year]]/12</f>
        <v>0.0792101708333333</v>
      </c>
      <c r="Q7948" s="2" t="n">
        <f aca="false">Table1[[#This Row],['#days per month]]-P8004</f>
        <v>-0.0976308083333333</v>
      </c>
    </row>
    <row r="7949" customFormat="false" ht="15.75" hidden="true" customHeight="false" outlineLevel="0" collapsed="false">
      <c r="A7949" s="0" t="s">
        <v>39</v>
      </c>
      <c r="B7949" s="0" t="s">
        <v>40</v>
      </c>
      <c r="C7949" s="0" t="s">
        <v>8134</v>
      </c>
      <c r="D7949" s="0" t="n">
        <v>5808</v>
      </c>
      <c r="E7949" s="0" t="n">
        <v>28.777393</v>
      </c>
      <c r="F7949" s="0" t="n">
        <v>22.501617</v>
      </c>
      <c r="G7949" s="0" t="n">
        <v>0.00021932062599</v>
      </c>
      <c r="H7949" s="0" t="n">
        <v>1480.36</v>
      </c>
      <c r="I7949" s="0" t="n">
        <v>1.6015</v>
      </c>
      <c r="J7949" s="0" t="n">
        <v>0.464037</v>
      </c>
      <c r="K7949" s="0" t="n">
        <v>431</v>
      </c>
      <c r="L7949" s="0" t="s">
        <v>20</v>
      </c>
      <c r="M7949" s="0" t="n">
        <f aca="false">35.3*G7949</f>
        <v>0.007742018097447</v>
      </c>
      <c r="N7949" s="0" t="n">
        <f aca="false">M7949*1000/365</f>
        <v>0.0212110084861562</v>
      </c>
      <c r="O7949" s="0" t="n">
        <f aca="false">Table1[[#This Row],[Detection frequency 2021]]/100*365</f>
        <v>1.69373505</v>
      </c>
      <c r="P7949" s="0" t="n">
        <f aca="false">Table1[[#This Row],[Flared days/year]]/12</f>
        <v>0.1411445875</v>
      </c>
      <c r="Q7949" s="2" t="n">
        <f aca="false">Table1[[#This Row],['#days per month]]-P8005</f>
        <v>-0.215648995833333</v>
      </c>
    </row>
    <row r="7950" customFormat="false" ht="15.75" hidden="true" customHeight="false" outlineLevel="0" collapsed="false">
      <c r="A7950" s="0" t="s">
        <v>598</v>
      </c>
      <c r="B7950" s="0" t="s">
        <v>599</v>
      </c>
      <c r="C7950" s="0" t="s">
        <v>8135</v>
      </c>
      <c r="D7950" s="0" t="n">
        <v>179</v>
      </c>
      <c r="E7950" s="0" t="n">
        <v>54.5263189999999</v>
      </c>
      <c r="F7950" s="0" t="n">
        <v>-118.574846999999</v>
      </c>
      <c r="G7950" s="0" t="n">
        <v>0.00021909813025</v>
      </c>
      <c r="H7950" s="0" t="n">
        <v>1858.91</v>
      </c>
      <c r="I7950" s="0" t="n">
        <v>1.6015</v>
      </c>
      <c r="J7950" s="0" t="n">
        <v>1.63934</v>
      </c>
      <c r="K7950" s="0" t="n">
        <v>244</v>
      </c>
      <c r="L7950" s="0" t="s">
        <v>20</v>
      </c>
      <c r="M7950" s="0" t="n">
        <f aca="false">35.3*G7950</f>
        <v>0.007734163997825</v>
      </c>
      <c r="N7950" s="0" t="n">
        <f aca="false">M7950*1000/365</f>
        <v>0.021189490405</v>
      </c>
      <c r="O7950" s="0" t="n">
        <f aca="false">Table1[[#This Row],[Detection frequency 2021]]/100*365</f>
        <v>5.983591</v>
      </c>
      <c r="P7950" s="0" t="n">
        <f aca="false">Table1[[#This Row],[Flared days/year]]/12</f>
        <v>0.498632583333333</v>
      </c>
      <c r="Q7950" s="2" t="n">
        <f aca="false">Table1[[#This Row],['#days per month]]-P8006</f>
        <v>-0.515255291666667</v>
      </c>
    </row>
    <row r="7951" customFormat="false" ht="15.75" hidden="true" customHeight="false" outlineLevel="0" collapsed="false">
      <c r="A7951" s="0" t="s">
        <v>675</v>
      </c>
      <c r="B7951" s="0" t="s">
        <v>676</v>
      </c>
      <c r="C7951" s="0" t="s">
        <v>8136</v>
      </c>
      <c r="D7951" s="0" t="n">
        <v>8446</v>
      </c>
      <c r="E7951" s="0" t="n">
        <v>14.763729</v>
      </c>
      <c r="F7951" s="0" t="n">
        <v>33.390599</v>
      </c>
      <c r="G7951" s="0" t="n">
        <v>0.000218781998439999</v>
      </c>
      <c r="H7951" s="0" t="n">
        <v>1542.33</v>
      </c>
      <c r="I7951" s="0" t="n">
        <v>1.6015</v>
      </c>
      <c r="J7951" s="0" t="n">
        <v>2.57353</v>
      </c>
      <c r="K7951" s="0" t="n">
        <v>272</v>
      </c>
      <c r="L7951" s="0" t="s">
        <v>20</v>
      </c>
      <c r="M7951" s="0" t="n">
        <f aca="false">35.3*G7951</f>
        <v>0.00772300454493197</v>
      </c>
      <c r="N7951" s="0" t="n">
        <f aca="false">M7951*1000/365</f>
        <v>0.0211589165614574</v>
      </c>
      <c r="O7951" s="0" t="n">
        <f aca="false">Table1[[#This Row],[Detection frequency 2021]]/100*365</f>
        <v>9.3933845</v>
      </c>
      <c r="P7951" s="0" t="n">
        <f aca="false">Table1[[#This Row],[Flared days/year]]/12</f>
        <v>0.782782041666667</v>
      </c>
      <c r="Q7951" s="2" t="n">
        <f aca="false">Table1[[#This Row],['#days per month]]-P8007</f>
        <v>0.499396954166667</v>
      </c>
    </row>
    <row r="7952" customFormat="false" ht="15.75" hidden="true" customHeight="false" outlineLevel="0" collapsed="false">
      <c r="A7952" s="0" t="s">
        <v>24</v>
      </c>
      <c r="B7952" s="0" t="s">
        <v>25</v>
      </c>
      <c r="C7952" s="0" t="s">
        <v>8137</v>
      </c>
      <c r="D7952" s="0" t="n">
        <v>10383</v>
      </c>
      <c r="E7952" s="0" t="n">
        <v>57.8730599999999</v>
      </c>
      <c r="F7952" s="0" t="n">
        <v>105.810462999999</v>
      </c>
      <c r="G7952" s="0" t="n">
        <v>0.00021871155124</v>
      </c>
      <c r="H7952" s="0" t="n">
        <v>1803.18</v>
      </c>
      <c r="I7952" s="0" t="n">
        <v>1.6015</v>
      </c>
      <c r="J7952" s="0" t="n">
        <v>1.06383</v>
      </c>
      <c r="K7952" s="0" t="n">
        <v>282</v>
      </c>
      <c r="L7952" s="0" t="s">
        <v>20</v>
      </c>
      <c r="M7952" s="0" t="n">
        <f aca="false">35.3*G7952</f>
        <v>0.007720517758772</v>
      </c>
      <c r="N7952" s="0" t="n">
        <f aca="false">M7952*1000/365</f>
        <v>0.0211521034486904</v>
      </c>
      <c r="O7952" s="0" t="n">
        <f aca="false">Table1[[#This Row],[Detection frequency 2021]]/100*365</f>
        <v>3.8829795</v>
      </c>
      <c r="P7952" s="0" t="n">
        <f aca="false">Table1[[#This Row],[Flared days/year]]/12</f>
        <v>0.323581625</v>
      </c>
      <c r="Q7952" s="2" t="n">
        <f aca="false">Table1[[#This Row],['#days per month]]-P8008</f>
        <v>0.0194149583333333</v>
      </c>
    </row>
    <row r="7953" customFormat="false" ht="15.75" hidden="true" customHeight="false" outlineLevel="0" collapsed="false">
      <c r="A7953" s="0" t="s">
        <v>645</v>
      </c>
      <c r="B7953" s="0" t="s">
        <v>646</v>
      </c>
      <c r="C7953" s="0" t="s">
        <v>8138</v>
      </c>
      <c r="D7953" s="0" t="n">
        <v>2310</v>
      </c>
      <c r="E7953" s="0" t="n">
        <v>31.891792</v>
      </c>
      <c r="F7953" s="0" t="n">
        <v>-102.166589</v>
      </c>
      <c r="G7953" s="0" t="n">
        <v>0.00021810776003</v>
      </c>
      <c r="H7953" s="0" t="n">
        <v>1893.64</v>
      </c>
      <c r="I7953" s="0" t="n">
        <v>1.6015</v>
      </c>
      <c r="J7953" s="0" t="n">
        <v>0.294118</v>
      </c>
      <c r="K7953" s="0" t="n">
        <v>340</v>
      </c>
      <c r="L7953" s="0" t="s">
        <v>20</v>
      </c>
      <c r="M7953" s="0" t="n">
        <f aca="false">35.3*G7953</f>
        <v>0.007699203929059</v>
      </c>
      <c r="N7953" s="0" t="n">
        <f aca="false">M7953*1000/365</f>
        <v>0.0210937093946822</v>
      </c>
      <c r="O7953" s="0" t="n">
        <f aca="false">Table1[[#This Row],[Detection frequency 2021]]/100*365</f>
        <v>1.0735307</v>
      </c>
      <c r="P7953" s="0" t="n">
        <f aca="false">Table1[[#This Row],[Flared days/year]]/12</f>
        <v>0.0894608916666667</v>
      </c>
      <c r="Q7953" s="2" t="n">
        <f aca="false">Table1[[#This Row],['#days per month]]-P8009</f>
        <v>-0.0863580875</v>
      </c>
    </row>
    <row r="7954" customFormat="false" ht="15.75" hidden="true" customHeight="false" outlineLevel="0" collapsed="false">
      <c r="A7954" s="0" t="s">
        <v>645</v>
      </c>
      <c r="B7954" s="0" t="s">
        <v>646</v>
      </c>
      <c r="C7954" s="0" t="s">
        <v>8139</v>
      </c>
      <c r="D7954" s="0" t="n">
        <v>2618</v>
      </c>
      <c r="E7954" s="0" t="n">
        <v>31.950145</v>
      </c>
      <c r="F7954" s="0" t="n">
        <v>-101.633488</v>
      </c>
      <c r="G7954" s="0" t="n">
        <v>0.00021807194937</v>
      </c>
      <c r="H7954" s="0" t="n">
        <v>1864.93</v>
      </c>
      <c r="I7954" s="0" t="n">
        <v>1.6015</v>
      </c>
      <c r="J7954" s="0" t="n">
        <v>1.47058999999999</v>
      </c>
      <c r="K7954" s="0" t="n">
        <v>340</v>
      </c>
      <c r="L7954" s="0" t="s">
        <v>20</v>
      </c>
      <c r="M7954" s="0" t="n">
        <f aca="false">35.3*G7954</f>
        <v>0.007697939812761</v>
      </c>
      <c r="N7954" s="0" t="n">
        <f aca="false">M7954*1000/365</f>
        <v>0.0210902460623589</v>
      </c>
      <c r="O7954" s="0" t="n">
        <f aca="false">Table1[[#This Row],[Detection frequency 2021]]/100*365</f>
        <v>5.36765349999996</v>
      </c>
      <c r="P7954" s="0" t="n">
        <f aca="false">Table1[[#This Row],[Flared days/year]]/12</f>
        <v>0.44730445833333</v>
      </c>
      <c r="Q7954" s="2" t="n">
        <f aca="false">Table1[[#This Row],['#days per month]]-P8010</f>
        <v>-0.144460916666667</v>
      </c>
    </row>
    <row r="7955" customFormat="false" ht="15.75" hidden="true" customHeight="false" outlineLevel="0" collapsed="false">
      <c r="A7955" s="0" t="s">
        <v>24</v>
      </c>
      <c r="B7955" s="0" t="s">
        <v>25</v>
      </c>
      <c r="C7955" s="0" t="s">
        <v>8140</v>
      </c>
      <c r="D7955" s="0" t="n">
        <v>9460</v>
      </c>
      <c r="E7955" s="0" t="n">
        <v>67.017134</v>
      </c>
      <c r="F7955" s="0" t="n">
        <v>80.90389</v>
      </c>
      <c r="G7955" s="0" t="n">
        <v>0.000217732628689999</v>
      </c>
      <c r="H7955" s="0" t="n">
        <v>1455.5</v>
      </c>
      <c r="I7955" s="0" t="n">
        <v>1.6015</v>
      </c>
      <c r="J7955" s="0" t="n">
        <v>0.537634</v>
      </c>
      <c r="K7955" s="0" t="n">
        <v>372</v>
      </c>
      <c r="L7955" s="0" t="s">
        <v>20</v>
      </c>
      <c r="M7955" s="0" t="n">
        <f aca="false">35.3*G7955</f>
        <v>0.00768596179275697</v>
      </c>
      <c r="N7955" s="0" t="n">
        <f aca="false">M7955*1000/365</f>
        <v>0.0210574295691972</v>
      </c>
      <c r="O7955" s="0" t="n">
        <f aca="false">Table1[[#This Row],[Detection frequency 2021]]/100*365</f>
        <v>1.9623641</v>
      </c>
      <c r="P7955" s="0" t="n">
        <f aca="false">Table1[[#This Row],[Flared days/year]]/12</f>
        <v>0.163530341666667</v>
      </c>
      <c r="Q7955" s="2" t="n">
        <f aca="false">Table1[[#This Row],['#days per month]]-P8011</f>
        <v>-0.198573991666664</v>
      </c>
    </row>
    <row r="7956" customFormat="false" ht="15.75" hidden="true" customHeight="false" outlineLevel="0" collapsed="false">
      <c r="A7956" s="0" t="s">
        <v>645</v>
      </c>
      <c r="B7956" s="0" t="s">
        <v>646</v>
      </c>
      <c r="C7956" s="0" t="s">
        <v>8141</v>
      </c>
      <c r="D7956" s="0" t="n">
        <v>1054</v>
      </c>
      <c r="E7956" s="0" t="n">
        <v>48.065901</v>
      </c>
      <c r="F7956" s="0" t="n">
        <v>-102.481406</v>
      </c>
      <c r="G7956" s="0" t="n">
        <v>0.0002174411534</v>
      </c>
      <c r="H7956" s="0" t="n">
        <v>1873.28</v>
      </c>
      <c r="I7956" s="0" t="n">
        <v>1.6015</v>
      </c>
      <c r="J7956" s="0" t="n">
        <v>2.38095</v>
      </c>
      <c r="K7956" s="0" t="n">
        <v>336</v>
      </c>
      <c r="L7956" s="0" t="s">
        <v>20</v>
      </c>
      <c r="M7956" s="0" t="n">
        <f aca="false">35.3*G7956</f>
        <v>0.00767567271502</v>
      </c>
      <c r="N7956" s="0" t="n">
        <f aca="false">M7956*1000/365</f>
        <v>0.0210292403151233</v>
      </c>
      <c r="O7956" s="0" t="n">
        <f aca="false">Table1[[#This Row],[Detection frequency 2021]]/100*365</f>
        <v>8.6904675</v>
      </c>
      <c r="P7956" s="0" t="n">
        <f aca="false">Table1[[#This Row],[Flared days/year]]/12</f>
        <v>0.724205625</v>
      </c>
      <c r="Q7956" s="2" t="n">
        <f aca="false">Table1[[#This Row],['#days per month]]-P8012</f>
        <v>0.3451805</v>
      </c>
    </row>
    <row r="7957" customFormat="false" ht="15.75" hidden="true" customHeight="false" outlineLevel="0" collapsed="false">
      <c r="A7957" s="0" t="s">
        <v>645</v>
      </c>
      <c r="B7957" s="0" t="s">
        <v>646</v>
      </c>
      <c r="C7957" s="0" t="s">
        <v>8142</v>
      </c>
      <c r="D7957" s="0" t="n">
        <v>858</v>
      </c>
      <c r="E7957" s="0" t="n">
        <v>47.832914</v>
      </c>
      <c r="F7957" s="0" t="n">
        <v>-102.782302</v>
      </c>
      <c r="G7957" s="0" t="n">
        <v>0.00021691015763</v>
      </c>
      <c r="H7957" s="0" t="n">
        <v>1943.57</v>
      </c>
      <c r="I7957" s="0" t="n">
        <v>1.6015</v>
      </c>
      <c r="J7957" s="0" t="n">
        <v>1.74419</v>
      </c>
      <c r="K7957" s="0" t="n">
        <v>344</v>
      </c>
      <c r="L7957" s="0" t="s">
        <v>20</v>
      </c>
      <c r="M7957" s="0" t="n">
        <f aca="false">35.3*G7957</f>
        <v>0.007656928564339</v>
      </c>
      <c r="N7957" s="0" t="n">
        <f aca="false">M7957*1000/365</f>
        <v>0.0209778864776411</v>
      </c>
      <c r="O7957" s="0" t="n">
        <f aca="false">Table1[[#This Row],[Detection frequency 2021]]/100*365</f>
        <v>6.3662935</v>
      </c>
      <c r="P7957" s="0" t="n">
        <f aca="false">Table1[[#This Row],[Flared days/year]]/12</f>
        <v>0.530524458333333</v>
      </c>
      <c r="Q7957" s="2" t="n">
        <f aca="false">Table1[[#This Row],['#days per month]]-P8013</f>
        <v>0.233293095833334</v>
      </c>
    </row>
    <row r="7958" customFormat="false" ht="15.75" hidden="true" customHeight="false" outlineLevel="0" collapsed="false">
      <c r="A7958" s="0" t="s">
        <v>645</v>
      </c>
      <c r="B7958" s="0" t="s">
        <v>646</v>
      </c>
      <c r="C7958" s="0" t="s">
        <v>8143</v>
      </c>
      <c r="D7958" s="0" t="n">
        <v>3342</v>
      </c>
      <c r="E7958" s="0" t="n">
        <v>29.27404</v>
      </c>
      <c r="F7958" s="0" t="n">
        <v>-97.442003</v>
      </c>
      <c r="G7958" s="0" t="n">
        <v>0.00021652563333</v>
      </c>
      <c r="H7958" s="0" t="n">
        <v>1808.7</v>
      </c>
      <c r="I7958" s="0" t="n">
        <v>1.6015</v>
      </c>
      <c r="J7958" s="0" t="n">
        <v>1.66113</v>
      </c>
      <c r="K7958" s="0" t="n">
        <v>301</v>
      </c>
      <c r="L7958" s="0" t="s">
        <v>20</v>
      </c>
      <c r="M7958" s="0" t="n">
        <f aca="false">35.3*G7958</f>
        <v>0.007643354856549</v>
      </c>
      <c r="N7958" s="0" t="n">
        <f aca="false">M7958*1000/365</f>
        <v>0.0209406982371205</v>
      </c>
      <c r="O7958" s="0" t="n">
        <f aca="false">Table1[[#This Row],[Detection frequency 2021]]/100*365</f>
        <v>6.0631245</v>
      </c>
      <c r="P7958" s="0" t="n">
        <f aca="false">Table1[[#This Row],[Flared days/year]]/12</f>
        <v>0.505260375</v>
      </c>
      <c r="Q7958" s="2" t="n">
        <f aca="false">Table1[[#This Row],['#days per month]]-P8014</f>
        <v>-0.216797833333333</v>
      </c>
    </row>
    <row r="7959" customFormat="false" ht="15.75" hidden="true" customHeight="false" outlineLevel="0" collapsed="false">
      <c r="A7959" s="0" t="s">
        <v>24</v>
      </c>
      <c r="B7959" s="0" t="s">
        <v>25</v>
      </c>
      <c r="C7959" s="0" t="s">
        <v>8144</v>
      </c>
      <c r="D7959" s="0" t="n">
        <v>6880</v>
      </c>
      <c r="E7959" s="0" t="n">
        <v>51.582907</v>
      </c>
      <c r="F7959" s="0" t="n">
        <v>52.779279</v>
      </c>
      <c r="G7959" s="0" t="n">
        <v>0.000216395306009999</v>
      </c>
      <c r="H7959" s="0" t="n">
        <v>1932.63</v>
      </c>
      <c r="I7959" s="0" t="n">
        <v>1.6015</v>
      </c>
      <c r="J7959" s="0" t="n">
        <v>2.26537</v>
      </c>
      <c r="K7959" s="0" t="n">
        <v>309</v>
      </c>
      <c r="L7959" s="0" t="s">
        <v>20</v>
      </c>
      <c r="M7959" s="0" t="n">
        <f aca="false">35.3*G7959</f>
        <v>0.00763875430215297</v>
      </c>
      <c r="N7959" s="0" t="n">
        <f aca="false">M7959*1000/365</f>
        <v>0.0209280939785013</v>
      </c>
      <c r="O7959" s="0" t="n">
        <f aca="false">Table1[[#This Row],[Detection frequency 2021]]/100*365</f>
        <v>8.2686005</v>
      </c>
      <c r="P7959" s="0" t="n">
        <f aca="false">Table1[[#This Row],[Flared days/year]]/12</f>
        <v>0.689050041666667</v>
      </c>
      <c r="Q7959" s="2" t="n">
        <f aca="false">Table1[[#This Row],['#days per month]]-P8015</f>
        <v>0.300090833333333</v>
      </c>
    </row>
    <row r="7960" customFormat="false" ht="15.75" hidden="true" customHeight="false" outlineLevel="0" collapsed="false">
      <c r="A7960" s="0" t="s">
        <v>598</v>
      </c>
      <c r="B7960" s="0" t="s">
        <v>599</v>
      </c>
      <c r="C7960" s="0" t="s">
        <v>8145</v>
      </c>
      <c r="D7960" s="0" t="n">
        <v>362</v>
      </c>
      <c r="E7960" s="0" t="n">
        <v>54.544566</v>
      </c>
      <c r="F7960" s="0" t="n">
        <v>-110.399227</v>
      </c>
      <c r="G7960" s="0" t="n">
        <v>0.00021630343112</v>
      </c>
      <c r="H7960" s="0" t="n">
        <v>1779.55</v>
      </c>
      <c r="I7960" s="0" t="n">
        <v>1.6015</v>
      </c>
      <c r="J7960" s="0" t="n">
        <v>0.925926</v>
      </c>
      <c r="K7960" s="0" t="n">
        <v>324</v>
      </c>
      <c r="L7960" s="0" t="s">
        <v>20</v>
      </c>
      <c r="M7960" s="0" t="n">
        <f aca="false">35.3*G7960</f>
        <v>0.007635511118536</v>
      </c>
      <c r="N7960" s="0" t="n">
        <f aca="false">M7960*1000/365</f>
        <v>0.0209192085439342</v>
      </c>
      <c r="O7960" s="0" t="n">
        <f aca="false">Table1[[#This Row],[Detection frequency 2021]]/100*365</f>
        <v>3.3796299</v>
      </c>
      <c r="P7960" s="0" t="n">
        <f aca="false">Table1[[#This Row],[Flared days/year]]/12</f>
        <v>0.281635825</v>
      </c>
      <c r="Q7960" s="2" t="n">
        <f aca="false">Table1[[#This Row],['#days per month]]-P8016</f>
        <v>0.123627020833333</v>
      </c>
    </row>
    <row r="7961" customFormat="false" ht="15.75" hidden="true" customHeight="false" outlineLevel="0" collapsed="false">
      <c r="A7961" s="0" t="s">
        <v>645</v>
      </c>
      <c r="B7961" s="0" t="s">
        <v>646</v>
      </c>
      <c r="C7961" s="0" t="s">
        <v>8146</v>
      </c>
      <c r="D7961" s="0" t="n">
        <v>2426</v>
      </c>
      <c r="E7961" s="0" t="n">
        <v>31.673307</v>
      </c>
      <c r="F7961" s="0" t="n">
        <v>-101.945984</v>
      </c>
      <c r="G7961" s="0" t="n">
        <v>0.00021613347725</v>
      </c>
      <c r="H7961" s="0" t="n">
        <v>1837.53</v>
      </c>
      <c r="I7961" s="0" t="n">
        <v>1.89919</v>
      </c>
      <c r="J7961" s="0" t="n">
        <v>1.12676</v>
      </c>
      <c r="K7961" s="0" t="n">
        <v>355</v>
      </c>
      <c r="L7961" s="0" t="s">
        <v>20</v>
      </c>
      <c r="M7961" s="0" t="n">
        <f aca="false">35.3*G7961</f>
        <v>0.007629511746925</v>
      </c>
      <c r="N7961" s="0" t="n">
        <f aca="false">M7961*1000/365</f>
        <v>0.0209027719093836</v>
      </c>
      <c r="O7961" s="0" t="n">
        <f aca="false">Table1[[#This Row],[Detection frequency 2021]]/100*365</f>
        <v>4.112674</v>
      </c>
      <c r="P7961" s="0" t="n">
        <f aca="false">Table1[[#This Row],[Flared days/year]]/12</f>
        <v>0.342722833333333</v>
      </c>
      <c r="Q7961" s="2" t="n">
        <f aca="false">Table1[[#This Row],['#days per month]]-P8017</f>
        <v>0</v>
      </c>
    </row>
    <row r="7962" customFormat="false" ht="15.75" hidden="true" customHeight="false" outlineLevel="0" collapsed="false">
      <c r="A7962" s="0" t="s">
        <v>645</v>
      </c>
      <c r="B7962" s="0" t="s">
        <v>646</v>
      </c>
      <c r="C7962" s="0" t="s">
        <v>8147</v>
      </c>
      <c r="D7962" s="0" t="n">
        <v>1238</v>
      </c>
      <c r="E7962" s="0" t="n">
        <v>32.191949</v>
      </c>
      <c r="F7962" s="0" t="n">
        <v>-104.283845</v>
      </c>
      <c r="G7962" s="0" t="n">
        <v>0.00021599434403</v>
      </c>
      <c r="H7962" s="0" t="n">
        <v>1867.18</v>
      </c>
      <c r="I7962" s="0" t="n">
        <v>1.6015</v>
      </c>
      <c r="J7962" s="0" t="n">
        <v>1.16959</v>
      </c>
      <c r="K7962" s="0" t="n">
        <v>342</v>
      </c>
      <c r="L7962" s="0" t="s">
        <v>20</v>
      </c>
      <c r="M7962" s="0" t="n">
        <f aca="false">35.3*G7962</f>
        <v>0.007624600344259</v>
      </c>
      <c r="N7962" s="0" t="n">
        <f aca="false">M7962*1000/365</f>
        <v>0.0208893160116685</v>
      </c>
      <c r="O7962" s="0" t="n">
        <f aca="false">Table1[[#This Row],[Detection frequency 2021]]/100*365</f>
        <v>4.2690035</v>
      </c>
      <c r="P7962" s="0" t="n">
        <f aca="false">Table1[[#This Row],[Flared days/year]]/12</f>
        <v>0.355750291666667</v>
      </c>
      <c r="Q7962" s="2" t="n">
        <f aca="false">Table1[[#This Row],['#days per month]]-P8018</f>
        <v>-0.0151840000000001</v>
      </c>
    </row>
    <row r="7963" customFormat="false" ht="15.75" hidden="true" customHeight="false" outlineLevel="0" collapsed="false">
      <c r="A7963" s="0" t="s">
        <v>161</v>
      </c>
      <c r="B7963" s="0" t="s">
        <v>162</v>
      </c>
      <c r="C7963" s="0" t="s">
        <v>8148</v>
      </c>
      <c r="D7963" s="0" t="n">
        <v>9673</v>
      </c>
      <c r="E7963" s="0" t="n">
        <v>40.853928</v>
      </c>
      <c r="F7963" s="0" t="n">
        <v>83.079195</v>
      </c>
      <c r="G7963" s="0" t="n">
        <v>0.00021494585487</v>
      </c>
      <c r="H7963" s="0" t="n">
        <v>1872.37</v>
      </c>
      <c r="I7963" s="0" t="n">
        <v>1.13109</v>
      </c>
      <c r="J7963" s="0" t="n">
        <v>0.895521999999999</v>
      </c>
      <c r="K7963" s="0" t="n">
        <v>335</v>
      </c>
      <c r="L7963" s="0" t="s">
        <v>20</v>
      </c>
      <c r="M7963" s="0" t="n">
        <f aca="false">35.3*G7963</f>
        <v>0.007587588676911</v>
      </c>
      <c r="N7963" s="0" t="n">
        <f aca="false">M7963*1000/365</f>
        <v>0.0207879141833178</v>
      </c>
      <c r="O7963" s="0" t="n">
        <f aca="false">Table1[[#This Row],[Detection frequency 2021]]/100*365</f>
        <v>3.2686553</v>
      </c>
      <c r="P7963" s="0" t="n">
        <f aca="false">Table1[[#This Row],[Flared days/year]]/12</f>
        <v>0.272387941666666</v>
      </c>
      <c r="Q7963" s="2" t="n">
        <f aca="false">Table1[[#This Row],['#days per month]]-P8019</f>
        <v>-0.122633308333334</v>
      </c>
    </row>
    <row r="7964" customFormat="false" ht="15.75" hidden="true" customHeight="false" outlineLevel="0" collapsed="false">
      <c r="A7964" s="0" t="s">
        <v>24</v>
      </c>
      <c r="B7964" s="0" t="s">
        <v>25</v>
      </c>
      <c r="C7964" s="0" t="s">
        <v>8149</v>
      </c>
      <c r="D7964" s="0" t="n">
        <v>8766</v>
      </c>
      <c r="E7964" s="0" t="n">
        <v>60.737878</v>
      </c>
      <c r="F7964" s="0" t="n">
        <v>70.853906</v>
      </c>
      <c r="G7964" s="0" t="n">
        <v>0.00021470339909</v>
      </c>
      <c r="H7964" s="0" t="n">
        <v>1861.23</v>
      </c>
      <c r="I7964" s="0" t="n">
        <v>1.6015</v>
      </c>
      <c r="J7964" s="0" t="n">
        <v>2.69231</v>
      </c>
      <c r="K7964" s="0" t="n">
        <v>260</v>
      </c>
      <c r="L7964" s="0" t="s">
        <v>20</v>
      </c>
      <c r="M7964" s="0" t="n">
        <f aca="false">35.3*G7964</f>
        <v>0.007579029987877</v>
      </c>
      <c r="N7964" s="0" t="n">
        <f aca="false">M7964*1000/365</f>
        <v>0.020764465720211</v>
      </c>
      <c r="O7964" s="0" t="n">
        <f aca="false">Table1[[#This Row],[Detection frequency 2021]]/100*365</f>
        <v>9.8269315</v>
      </c>
      <c r="P7964" s="0" t="n">
        <f aca="false">Table1[[#This Row],[Flared days/year]]/12</f>
        <v>0.818910958333333</v>
      </c>
      <c r="Q7964" s="2" t="n">
        <f aca="false">Table1[[#This Row],['#days per month]]-P8020</f>
        <v>0.461068</v>
      </c>
    </row>
    <row r="7965" customFormat="false" ht="15.75" hidden="true" customHeight="false" outlineLevel="0" collapsed="false">
      <c r="A7965" s="0" t="s">
        <v>645</v>
      </c>
      <c r="B7965" s="0" t="s">
        <v>646</v>
      </c>
      <c r="C7965" s="0" t="s">
        <v>8150</v>
      </c>
      <c r="D7965" s="0" t="n">
        <v>3052</v>
      </c>
      <c r="E7965" s="0" t="n">
        <v>28.624812</v>
      </c>
      <c r="F7965" s="0" t="n">
        <v>-98.557147</v>
      </c>
      <c r="G7965" s="0" t="n">
        <v>0.000214599782999999</v>
      </c>
      <c r="H7965" s="0" t="n">
        <v>1823.88</v>
      </c>
      <c r="I7965" s="0" t="n">
        <v>1.6015</v>
      </c>
      <c r="J7965" s="0" t="n">
        <v>1.66666999999999</v>
      </c>
      <c r="K7965" s="0" t="n">
        <v>300</v>
      </c>
      <c r="L7965" s="0" t="s">
        <v>20</v>
      </c>
      <c r="M7965" s="0" t="n">
        <f aca="false">35.3*G7965</f>
        <v>0.00757537233989996</v>
      </c>
      <c r="N7965" s="0" t="n">
        <f aca="false">M7965*1000/365</f>
        <v>0.0207544447668492</v>
      </c>
      <c r="O7965" s="0" t="n">
        <f aca="false">Table1[[#This Row],[Detection frequency 2021]]/100*365</f>
        <v>6.08334549999996</v>
      </c>
      <c r="P7965" s="0" t="n">
        <f aca="false">Table1[[#This Row],[Flared days/year]]/12</f>
        <v>0.50694545833333</v>
      </c>
      <c r="Q7965" s="2" t="n">
        <f aca="false">Table1[[#This Row],['#days per month]]-P8021</f>
        <v>0.146273749999997</v>
      </c>
    </row>
    <row r="7966" customFormat="false" ht="15.75" hidden="true" customHeight="false" outlineLevel="0" collapsed="false">
      <c r="A7966" s="0" t="s">
        <v>645</v>
      </c>
      <c r="B7966" s="0" t="s">
        <v>646</v>
      </c>
      <c r="C7966" s="0" t="s">
        <v>8151</v>
      </c>
      <c r="D7966" s="0" t="n">
        <v>1672</v>
      </c>
      <c r="E7966" s="0" t="n">
        <v>32.116787</v>
      </c>
      <c r="F7966" s="0" t="n">
        <v>-103.649233999999</v>
      </c>
      <c r="G7966" s="0" t="n">
        <v>0.00021452111696</v>
      </c>
      <c r="H7966" s="0" t="n">
        <v>1834.54</v>
      </c>
      <c r="I7966" s="0" t="n">
        <v>1.6015</v>
      </c>
      <c r="J7966" s="0" t="n">
        <v>1.49701</v>
      </c>
      <c r="K7966" s="0" t="n">
        <v>334</v>
      </c>
      <c r="L7966" s="0" t="s">
        <v>20</v>
      </c>
      <c r="M7966" s="0" t="n">
        <f aca="false">35.3*G7966</f>
        <v>0.007572595428688</v>
      </c>
      <c r="N7966" s="0" t="n">
        <f aca="false">M7966*1000/365</f>
        <v>0.020746836790926</v>
      </c>
      <c r="O7966" s="0" t="n">
        <f aca="false">Table1[[#This Row],[Detection frequency 2021]]/100*365</f>
        <v>5.4640865</v>
      </c>
      <c r="P7966" s="0" t="n">
        <f aca="false">Table1[[#This Row],[Flared days/year]]/12</f>
        <v>0.455340541666667</v>
      </c>
      <c r="Q7966" s="2" t="n">
        <f aca="false">Table1[[#This Row],['#days per month]]-P8022</f>
        <v>-0.163304041666667</v>
      </c>
    </row>
    <row r="7967" customFormat="false" ht="15.75" hidden="true" customHeight="false" outlineLevel="0" collapsed="false">
      <c r="A7967" s="0" t="s">
        <v>24</v>
      </c>
      <c r="B7967" s="0" t="s">
        <v>25</v>
      </c>
      <c r="C7967" s="0" t="s">
        <v>8152</v>
      </c>
      <c r="D7967" s="0" t="n">
        <v>10301</v>
      </c>
      <c r="E7967" s="0" t="n">
        <v>60.379164</v>
      </c>
      <c r="F7967" s="0" t="n">
        <v>96.349859</v>
      </c>
      <c r="G7967" s="0" t="n">
        <v>0.00021366694466</v>
      </c>
      <c r="H7967" s="0" t="n">
        <v>1516.4</v>
      </c>
      <c r="I7967" s="0" t="n">
        <v>1.6015</v>
      </c>
      <c r="J7967" s="0" t="n">
        <v>0.694444</v>
      </c>
      <c r="K7967" s="0" t="n">
        <v>288</v>
      </c>
      <c r="L7967" s="0" t="s">
        <v>20</v>
      </c>
      <c r="M7967" s="0" t="n">
        <f aca="false">35.3*G7967</f>
        <v>0.007542443146498</v>
      </c>
      <c r="N7967" s="0" t="n">
        <f aca="false">M7967*1000/365</f>
        <v>0.0206642277986247</v>
      </c>
      <c r="O7967" s="0" t="n">
        <f aca="false">Table1[[#This Row],[Detection frequency 2021]]/100*365</f>
        <v>2.5347206</v>
      </c>
      <c r="P7967" s="0" t="n">
        <f aca="false">Table1[[#This Row],[Flared days/year]]/12</f>
        <v>0.211226716666667</v>
      </c>
      <c r="Q7967" s="2" t="n">
        <f aca="false">Table1[[#This Row],['#days per month]]-P8023</f>
        <v>-0.270050116666667</v>
      </c>
    </row>
    <row r="7968" customFormat="false" ht="15.75" hidden="true" customHeight="false" outlineLevel="0" collapsed="false">
      <c r="A7968" s="0" t="s">
        <v>645</v>
      </c>
      <c r="B7968" s="0" t="s">
        <v>646</v>
      </c>
      <c r="C7968" s="0" t="s">
        <v>8153</v>
      </c>
      <c r="D7968" s="0" t="n">
        <v>1857</v>
      </c>
      <c r="E7968" s="0" t="n">
        <v>31.353083</v>
      </c>
      <c r="F7968" s="0" t="n">
        <v>-103.504806</v>
      </c>
      <c r="G7968" s="0" t="n">
        <v>0.000213562154449999</v>
      </c>
      <c r="H7968" s="0" t="n">
        <v>1804.54</v>
      </c>
      <c r="I7968" s="0" t="n">
        <v>1.6015</v>
      </c>
      <c r="J7968" s="0" t="n">
        <v>1.21212</v>
      </c>
      <c r="K7968" s="0" t="n">
        <v>330</v>
      </c>
      <c r="L7968" s="0" t="s">
        <v>20</v>
      </c>
      <c r="M7968" s="0" t="n">
        <f aca="false">35.3*G7968</f>
        <v>0.00753874405208496</v>
      </c>
      <c r="N7968" s="0" t="n">
        <f aca="false">M7968*1000/365</f>
        <v>0.0206540932933835</v>
      </c>
      <c r="O7968" s="0" t="n">
        <f aca="false">Table1[[#This Row],[Detection frequency 2021]]/100*365</f>
        <v>4.424238</v>
      </c>
      <c r="P7968" s="0" t="n">
        <f aca="false">Table1[[#This Row],[Flared days/year]]/12</f>
        <v>0.3686865</v>
      </c>
      <c r="Q7968" s="2" t="n">
        <f aca="false">Table1[[#This Row],['#days per month]]-P8024</f>
        <v>-0.324570166666667</v>
      </c>
    </row>
    <row r="7969" customFormat="false" ht="15.75" hidden="true" customHeight="false" outlineLevel="0" collapsed="false">
      <c r="A7969" s="0" t="s">
        <v>645</v>
      </c>
      <c r="B7969" s="0" t="s">
        <v>646</v>
      </c>
      <c r="C7969" s="0" t="s">
        <v>8154</v>
      </c>
      <c r="D7969" s="0" t="n">
        <v>405</v>
      </c>
      <c r="E7969" s="0" t="n">
        <v>43.084575</v>
      </c>
      <c r="F7969" s="0" t="n">
        <v>-105.865501</v>
      </c>
      <c r="G7969" s="0" t="n">
        <v>0.0002128268618</v>
      </c>
      <c r="H7969" s="0" t="n">
        <v>1904.71</v>
      </c>
      <c r="I7969" s="0" t="n">
        <v>1.6015</v>
      </c>
      <c r="J7969" s="0" t="n">
        <v>2.34604</v>
      </c>
      <c r="K7969" s="0" t="n">
        <v>341</v>
      </c>
      <c r="L7969" s="0" t="s">
        <v>20</v>
      </c>
      <c r="M7969" s="0" t="n">
        <f aca="false">35.3*G7969</f>
        <v>0.00751278822154</v>
      </c>
      <c r="N7969" s="0" t="n">
        <f aca="false">M7969*1000/365</f>
        <v>0.0205829814288767</v>
      </c>
      <c r="O7969" s="0" t="n">
        <f aca="false">Table1[[#This Row],[Detection frequency 2021]]/100*365</f>
        <v>8.563046</v>
      </c>
      <c r="P7969" s="0" t="n">
        <f aca="false">Table1[[#This Row],[Flared days/year]]/12</f>
        <v>0.713587166666667</v>
      </c>
      <c r="Q7969" s="2" t="n">
        <f aca="false">Table1[[#This Row],['#days per month]]-P8025</f>
        <v>0.239808041666667</v>
      </c>
    </row>
    <row r="7970" customFormat="false" ht="15.75" hidden="true" customHeight="false" outlineLevel="0" collapsed="false">
      <c r="A7970" s="0" t="s">
        <v>645</v>
      </c>
      <c r="B7970" s="0" t="s">
        <v>646</v>
      </c>
      <c r="C7970" s="0" t="s">
        <v>8155</v>
      </c>
      <c r="D7970" s="0" t="n">
        <v>2899</v>
      </c>
      <c r="E7970" s="0" t="n">
        <v>28.6887039999999</v>
      </c>
      <c r="F7970" s="0" t="n">
        <v>-99.4241699999999</v>
      </c>
      <c r="G7970" s="0" t="n">
        <v>0.00021274496693</v>
      </c>
      <c r="H7970" s="0" t="n">
        <v>1978.49</v>
      </c>
      <c r="I7970" s="0" t="n">
        <v>1.39316</v>
      </c>
      <c r="J7970" s="0" t="n">
        <v>1.25392</v>
      </c>
      <c r="K7970" s="0" t="n">
        <v>319</v>
      </c>
      <c r="L7970" s="0" t="s">
        <v>20</v>
      </c>
      <c r="M7970" s="0" t="n">
        <f aca="false">35.3*G7970</f>
        <v>0.007509897332629</v>
      </c>
      <c r="N7970" s="0" t="n">
        <f aca="false">M7970*1000/365</f>
        <v>0.0205750611852849</v>
      </c>
      <c r="O7970" s="0" t="n">
        <f aca="false">Table1[[#This Row],[Detection frequency 2021]]/100*365</f>
        <v>4.576808</v>
      </c>
      <c r="P7970" s="0" t="n">
        <f aca="false">Table1[[#This Row],[Flared days/year]]/12</f>
        <v>0.381400666666667</v>
      </c>
      <c r="Q7970" s="2" t="n">
        <f aca="false">Table1[[#This Row],['#days per month]]-P8026</f>
        <v>0.139358216666667</v>
      </c>
    </row>
    <row r="7971" customFormat="false" ht="15.75" hidden="false" customHeight="false" outlineLevel="0" collapsed="false">
      <c r="A7971" s="0" t="s">
        <v>240</v>
      </c>
      <c r="B7971" s="0" t="s">
        <v>241</v>
      </c>
      <c r="C7971" s="0" t="s">
        <v>8156</v>
      </c>
      <c r="D7971" s="0" t="n">
        <v>7873</v>
      </c>
      <c r="E7971" s="0" t="n">
        <v>25.6245</v>
      </c>
      <c r="F7971" s="0" t="n">
        <v>49.3694489999999</v>
      </c>
      <c r="G7971" s="0" t="n">
        <v>0.000157769733229999</v>
      </c>
      <c r="H7971" s="0" t="n">
        <v>1762.9</v>
      </c>
      <c r="I7971" s="0" t="n">
        <v>1.6015</v>
      </c>
      <c r="J7971" s="0" t="n">
        <v>0.985222</v>
      </c>
      <c r="K7971" s="0" t="n">
        <v>406</v>
      </c>
      <c r="L7971" s="0" t="s">
        <v>20</v>
      </c>
      <c r="M7971" s="0" t="n">
        <f aca="false">35.3*G7971</f>
        <v>0.00556927158301896</v>
      </c>
      <c r="N7971" s="0" t="n">
        <f aca="false">M7971*1000/365</f>
        <v>0.015258278309641</v>
      </c>
      <c r="O7971" s="0" t="n">
        <f aca="false">Table1[[#This Row],[Detection frequency 2021]]/100*365</f>
        <v>3.5960603</v>
      </c>
      <c r="P7971" s="2" t="n">
        <f aca="false">Table1[[#This Row],[Flared days/year]]/12</f>
        <v>0.299671691666667</v>
      </c>
      <c r="Q7971" s="2"/>
    </row>
    <row r="7972" customFormat="false" ht="15.75" hidden="true" customHeight="false" outlineLevel="0" collapsed="false">
      <c r="A7972" s="0" t="s">
        <v>598</v>
      </c>
      <c r="B7972" s="0" t="s">
        <v>599</v>
      </c>
      <c r="C7972" s="0" t="s">
        <v>8157</v>
      </c>
      <c r="D7972" s="0" t="n">
        <v>1115</v>
      </c>
      <c r="E7972" s="0" t="n">
        <v>49.296808</v>
      </c>
      <c r="F7972" s="0" t="n">
        <v>-102.270854</v>
      </c>
      <c r="G7972" s="0" t="n">
        <v>0.00021165597063</v>
      </c>
      <c r="H7972" s="0" t="n">
        <v>1858.17</v>
      </c>
      <c r="I7972" s="0" t="n">
        <v>1.6015</v>
      </c>
      <c r="J7972" s="0" t="n">
        <v>2.1875</v>
      </c>
      <c r="K7972" s="0" t="n">
        <v>320</v>
      </c>
      <c r="L7972" s="0" t="s">
        <v>20</v>
      </c>
      <c r="M7972" s="0" t="n">
        <f aca="false">35.3*G7972</f>
        <v>0.007471455763239</v>
      </c>
      <c r="N7972" s="0" t="n">
        <f aca="false">M7972*1000/365</f>
        <v>0.0204697418170931</v>
      </c>
      <c r="O7972" s="0" t="n">
        <f aca="false">Table1[[#This Row],[Detection frequency 2021]]/100*365</f>
        <v>7.984375</v>
      </c>
      <c r="P7972" s="0" t="n">
        <f aca="false">Table1[[#This Row],[Flared days/year]]/12</f>
        <v>0.665364583333333</v>
      </c>
      <c r="Q7972" s="2" t="n">
        <f aca="false">Table1[[#This Row],['#days per month]]-P8028</f>
        <v>0.29291554166667</v>
      </c>
    </row>
    <row r="7973" customFormat="false" ht="15.75" hidden="true" customHeight="false" outlineLevel="0" collapsed="false">
      <c r="A7973" s="0" t="s">
        <v>598</v>
      </c>
      <c r="B7973" s="0" t="s">
        <v>599</v>
      </c>
      <c r="C7973" s="0" t="s">
        <v>8158</v>
      </c>
      <c r="D7973" s="0" t="n">
        <v>82</v>
      </c>
      <c r="E7973" s="0" t="n">
        <v>55.673278</v>
      </c>
      <c r="F7973" s="0" t="n">
        <v>-120.221232</v>
      </c>
      <c r="G7973" s="0" t="n">
        <v>0.00021158640402</v>
      </c>
      <c r="H7973" s="0" t="n">
        <v>1693.88</v>
      </c>
      <c r="I7973" s="0" t="n">
        <v>1.6015</v>
      </c>
      <c r="J7973" s="0" t="n">
        <v>1.33779</v>
      </c>
      <c r="K7973" s="0" t="n">
        <v>299</v>
      </c>
      <c r="L7973" s="0" t="s">
        <v>20</v>
      </c>
      <c r="M7973" s="0" t="n">
        <f aca="false">35.3*G7973</f>
        <v>0.007469000061906</v>
      </c>
      <c r="N7973" s="0" t="n">
        <f aca="false">M7973*1000/365</f>
        <v>0.0204630138682356</v>
      </c>
      <c r="O7973" s="0" t="n">
        <f aca="false">Table1[[#This Row],[Detection frequency 2021]]/100*365</f>
        <v>4.8829335</v>
      </c>
      <c r="P7973" s="0" t="n">
        <f aca="false">Table1[[#This Row],[Flared days/year]]/12</f>
        <v>0.406911125</v>
      </c>
      <c r="Q7973" s="2" t="n">
        <f aca="false">Table1[[#This Row],['#days per month]]-P8029</f>
        <v>0.282761545833333</v>
      </c>
    </row>
    <row r="7974" customFormat="false" ht="15.75" hidden="true" customHeight="false" outlineLevel="0" collapsed="false">
      <c r="A7974" s="0" t="s">
        <v>598</v>
      </c>
      <c r="B7974" s="0" t="s">
        <v>599</v>
      </c>
      <c r="C7974" s="0" t="s">
        <v>8159</v>
      </c>
      <c r="D7974" s="0" t="n">
        <v>81</v>
      </c>
      <c r="E7974" s="0" t="n">
        <v>56.882553</v>
      </c>
      <c r="F7974" s="0" t="n">
        <v>-120.296165999999</v>
      </c>
      <c r="G7974" s="0" t="n">
        <v>0.0002090843543</v>
      </c>
      <c r="H7974" s="0" t="n">
        <v>1965.5</v>
      </c>
      <c r="I7974" s="0" t="n">
        <v>1.6015</v>
      </c>
      <c r="J7974" s="0" t="n">
        <v>1.96720999999999</v>
      </c>
      <c r="K7974" s="0" t="n">
        <v>305</v>
      </c>
      <c r="L7974" s="0" t="s">
        <v>20</v>
      </c>
      <c r="M7974" s="0" t="n">
        <f aca="false">35.3*G7974</f>
        <v>0.00738067770679</v>
      </c>
      <c r="N7974" s="0" t="n">
        <f aca="false">M7974*1000/365</f>
        <v>0.0202210348131233</v>
      </c>
      <c r="O7974" s="0" t="n">
        <f aca="false">Table1[[#This Row],[Detection frequency 2021]]/100*365</f>
        <v>7.18031649999996</v>
      </c>
      <c r="P7974" s="0" t="n">
        <f aca="false">Table1[[#This Row],[Flared days/year]]/12</f>
        <v>0.59835970833333</v>
      </c>
      <c r="Q7974" s="2" t="n">
        <f aca="false">Table1[[#This Row],['#days per month]]-P8030</f>
        <v>0.408847754166664</v>
      </c>
    </row>
    <row r="7975" customFormat="false" ht="15.75" hidden="true" customHeight="false" outlineLevel="0" collapsed="false">
      <c r="A7975" s="0" t="s">
        <v>598</v>
      </c>
      <c r="B7975" s="0" t="s">
        <v>599</v>
      </c>
      <c r="C7975" s="0" t="s">
        <v>8160</v>
      </c>
      <c r="D7975" s="0" t="n">
        <v>107</v>
      </c>
      <c r="E7975" s="0" t="n">
        <v>58.4487069999999</v>
      </c>
      <c r="F7975" s="0" t="n">
        <v>-119.235933</v>
      </c>
      <c r="G7975" s="0" t="n">
        <v>0.00020862439279</v>
      </c>
      <c r="H7975" s="0" t="n">
        <v>1913.5</v>
      </c>
      <c r="I7975" s="0" t="n">
        <v>1.6015</v>
      </c>
      <c r="J7975" s="0" t="n">
        <v>1.14943</v>
      </c>
      <c r="K7975" s="0" t="n">
        <v>261</v>
      </c>
      <c r="L7975" s="0" t="s">
        <v>20</v>
      </c>
      <c r="M7975" s="0" t="n">
        <f aca="false">35.3*G7975</f>
        <v>0.007364441065487</v>
      </c>
      <c r="N7975" s="0" t="n">
        <f aca="false">M7975*1000/365</f>
        <v>0.0201765508643479</v>
      </c>
      <c r="O7975" s="0" t="n">
        <f aca="false">Table1[[#This Row],[Detection frequency 2021]]/100*365</f>
        <v>4.1954195</v>
      </c>
      <c r="P7975" s="0" t="n">
        <f aca="false">Table1[[#This Row],[Flared days/year]]/12</f>
        <v>0.349618291666667</v>
      </c>
      <c r="Q7975" s="2" t="n">
        <f aca="false">Table1[[#This Row],['#days per month]]-P8031</f>
        <v>-0.335827375</v>
      </c>
    </row>
    <row r="7976" customFormat="false" ht="15.75" hidden="true" customHeight="false" outlineLevel="0" collapsed="false">
      <c r="A7976" s="0" t="s">
        <v>51</v>
      </c>
      <c r="B7976" s="0" t="s">
        <v>52</v>
      </c>
      <c r="C7976" s="0" t="s">
        <v>8161</v>
      </c>
      <c r="D7976" s="0" t="n">
        <v>5626</v>
      </c>
      <c r="E7976" s="0" t="n">
        <v>28.522901</v>
      </c>
      <c r="F7976" s="0" t="n">
        <v>9.146561</v>
      </c>
      <c r="G7976" s="0" t="n">
        <v>0.00021990533775</v>
      </c>
      <c r="H7976" s="0" t="n">
        <v>1725.55</v>
      </c>
      <c r="I7976" s="0" t="n">
        <v>1.6015</v>
      </c>
      <c r="J7976" s="0" t="n">
        <v>3.37661999999999</v>
      </c>
      <c r="K7976" s="0" t="n">
        <v>385</v>
      </c>
      <c r="L7976" s="0" t="s">
        <v>20</v>
      </c>
      <c r="M7976" s="0" t="n">
        <f aca="false">35.3*G7976</f>
        <v>0.007762658422575</v>
      </c>
      <c r="N7976" s="0" t="n">
        <f aca="false">M7976*1000/365</f>
        <v>0.0212675573221233</v>
      </c>
      <c r="O7976" s="0" t="n">
        <f aca="false">Table1[[#This Row],[Detection frequency 2021]]/100*365</f>
        <v>12.324663</v>
      </c>
      <c r="P7976" s="0" t="n">
        <f aca="false">Table1[[#This Row],[Flared days/year]]/12</f>
        <v>1.02705525</v>
      </c>
      <c r="Q7976" s="2" t="n">
        <f aca="false">Table1[[#This Row],['#days per month]]-P8032</f>
        <v>0.667095291666664</v>
      </c>
    </row>
    <row r="7977" customFormat="false" ht="15.75" hidden="true" customHeight="false" outlineLevel="0" collapsed="false">
      <c r="A7977" s="0" t="s">
        <v>645</v>
      </c>
      <c r="B7977" s="0" t="s">
        <v>646</v>
      </c>
      <c r="C7977" s="0" t="s">
        <v>8162</v>
      </c>
      <c r="D7977" s="0" t="n">
        <v>1268</v>
      </c>
      <c r="E7977" s="0" t="n">
        <v>31.624561</v>
      </c>
      <c r="F7977" s="0" t="n">
        <v>-104.155168</v>
      </c>
      <c r="G7977" s="0" t="n">
        <v>0.00020819231663</v>
      </c>
      <c r="H7977" s="0" t="n">
        <v>1804.33</v>
      </c>
      <c r="I7977" s="0" t="n">
        <v>1.12171</v>
      </c>
      <c r="J7977" s="0" t="n">
        <v>0.898204</v>
      </c>
      <c r="K7977" s="0" t="n">
        <v>334</v>
      </c>
      <c r="L7977" s="0" t="s">
        <v>20</v>
      </c>
      <c r="M7977" s="0" t="n">
        <f aca="false">35.3*G7977</f>
        <v>0.007349188777039</v>
      </c>
      <c r="N7977" s="0" t="n">
        <f aca="false">M7977*1000/365</f>
        <v>0.0201347637727096</v>
      </c>
      <c r="O7977" s="0" t="n">
        <f aca="false">Table1[[#This Row],[Detection frequency 2021]]/100*365</f>
        <v>3.2784446</v>
      </c>
      <c r="P7977" s="0" t="n">
        <f aca="false">Table1[[#This Row],[Flared days/year]]/12</f>
        <v>0.273203716666667</v>
      </c>
      <c r="Q7977" s="2" t="n">
        <f aca="false">Table1[[#This Row],['#days per month]]-P8033</f>
        <v>-0.0921612833333333</v>
      </c>
    </row>
    <row r="7978" customFormat="false" ht="15.75" hidden="true" customHeight="false" outlineLevel="0" collapsed="false">
      <c r="A7978" s="0" t="s">
        <v>645</v>
      </c>
      <c r="B7978" s="0" t="s">
        <v>646</v>
      </c>
      <c r="C7978" s="0" t="s">
        <v>8163</v>
      </c>
      <c r="D7978" s="0" t="n">
        <v>3026</v>
      </c>
      <c r="E7978" s="0" t="n">
        <v>28.733234</v>
      </c>
      <c r="F7978" s="0" t="n">
        <v>-98.730723</v>
      </c>
      <c r="G7978" s="0" t="n">
        <v>0.00020811306353</v>
      </c>
      <c r="H7978" s="0" t="n">
        <v>1879.3</v>
      </c>
      <c r="I7978" s="0" t="n">
        <v>1.70167999999999</v>
      </c>
      <c r="J7978" s="0" t="n">
        <v>2.31023</v>
      </c>
      <c r="K7978" s="0" t="n">
        <v>303</v>
      </c>
      <c r="L7978" s="0" t="s">
        <v>20</v>
      </c>
      <c r="M7978" s="0" t="n">
        <f aca="false">35.3*G7978</f>
        <v>0.007346391142609</v>
      </c>
      <c r="N7978" s="0" t="n">
        <f aca="false">M7978*1000/365</f>
        <v>0.0201270990208466</v>
      </c>
      <c r="O7978" s="0" t="n">
        <f aca="false">Table1[[#This Row],[Detection frequency 2021]]/100*365</f>
        <v>8.4323395</v>
      </c>
      <c r="P7978" s="0" t="n">
        <f aca="false">Table1[[#This Row],[Flared days/year]]/12</f>
        <v>0.702694958333333</v>
      </c>
      <c r="Q7978" s="2" t="n">
        <f aca="false">Table1[[#This Row],['#days per month]]-P8034</f>
        <v>0.472265591666667</v>
      </c>
    </row>
    <row r="7979" customFormat="false" ht="15.75" hidden="true" customHeight="false" outlineLevel="0" collapsed="false">
      <c r="A7979" s="0" t="s">
        <v>24</v>
      </c>
      <c r="B7979" s="0" t="s">
        <v>25</v>
      </c>
      <c r="C7979" s="0" t="s">
        <v>8164</v>
      </c>
      <c r="D7979" s="0" t="n">
        <v>9137</v>
      </c>
      <c r="E7979" s="0" t="n">
        <v>66.374726</v>
      </c>
      <c r="F7979" s="0" t="n">
        <v>76.8884449999999</v>
      </c>
      <c r="G7979" s="0" t="n">
        <v>0.0002079454579</v>
      </c>
      <c r="H7979" s="0" t="n">
        <v>1744.75</v>
      </c>
      <c r="I7979" s="0" t="n">
        <v>1.6015</v>
      </c>
      <c r="J7979" s="0" t="n">
        <v>0.892857</v>
      </c>
      <c r="K7979" s="0" t="n">
        <v>336</v>
      </c>
      <c r="L7979" s="0" t="s">
        <v>218</v>
      </c>
      <c r="M7979" s="0" t="n">
        <f aca="false">35.3*G7979</f>
        <v>0.00734047466387</v>
      </c>
      <c r="N7979" s="0" t="n">
        <f aca="false">M7979*1000/365</f>
        <v>0.0201108894900548</v>
      </c>
      <c r="O7979" s="0" t="n">
        <f aca="false">Table1[[#This Row],[Detection frequency 2021]]/100*365</f>
        <v>3.25892805</v>
      </c>
      <c r="P7979" s="0" t="n">
        <f aca="false">Table1[[#This Row],[Flared days/year]]/12</f>
        <v>0.2715773375</v>
      </c>
      <c r="Q7979" s="2" t="n">
        <f aca="false">Table1[[#This Row],['#days per month]]-P8035</f>
        <v>0.0568715625</v>
      </c>
    </row>
    <row r="7980" customFormat="false" ht="15.75" hidden="true" customHeight="false" outlineLevel="0" collapsed="false">
      <c r="A7980" s="0" t="s">
        <v>35</v>
      </c>
      <c r="B7980" s="0" t="s">
        <v>36</v>
      </c>
      <c r="C7980" s="0" t="s">
        <v>8165</v>
      </c>
      <c r="D7980" s="0" t="n">
        <v>3188</v>
      </c>
      <c r="E7980" s="0" t="n">
        <v>22.508047</v>
      </c>
      <c r="F7980" s="0" t="n">
        <v>-97.922</v>
      </c>
      <c r="G7980" s="0" t="n">
        <v>0.00020722454822</v>
      </c>
      <c r="H7980" s="0" t="n">
        <v>1829.78</v>
      </c>
      <c r="I7980" s="0" t="n">
        <v>1.6015</v>
      </c>
      <c r="J7980" s="0" t="n">
        <v>0.411523</v>
      </c>
      <c r="K7980" s="0" t="n">
        <v>243</v>
      </c>
      <c r="L7980" s="0" t="s">
        <v>20</v>
      </c>
      <c r="M7980" s="0" t="n">
        <f aca="false">35.3*G7980</f>
        <v>0.007315026552166</v>
      </c>
      <c r="N7980" s="0" t="n">
        <f aca="false">M7980*1000/365</f>
        <v>0.0200411686360712</v>
      </c>
      <c r="O7980" s="0" t="n">
        <f aca="false">Table1[[#This Row],[Detection frequency 2021]]/100*365</f>
        <v>1.50205895</v>
      </c>
      <c r="P7980" s="0" t="n">
        <f aca="false">Table1[[#This Row],[Flared days/year]]/12</f>
        <v>0.125171579166667</v>
      </c>
      <c r="Q7980" s="2" t="n">
        <f aca="false">Table1[[#This Row],['#days per month]]-P8036</f>
        <v>-0.166361829166667</v>
      </c>
    </row>
    <row r="7981" customFormat="false" ht="15.75" hidden="true" customHeight="false" outlineLevel="0" collapsed="false">
      <c r="A7981" s="0" t="s">
        <v>645</v>
      </c>
      <c r="B7981" s="0" t="s">
        <v>646</v>
      </c>
      <c r="C7981" s="0" t="s">
        <v>8166</v>
      </c>
      <c r="D7981" s="0" t="n">
        <v>425</v>
      </c>
      <c r="E7981" s="0" t="n">
        <v>43.593503</v>
      </c>
      <c r="F7981" s="0" t="n">
        <v>-105.513440999999</v>
      </c>
      <c r="G7981" s="0" t="n">
        <v>0.00020661694112</v>
      </c>
      <c r="H7981" s="0" t="n">
        <v>1882.39</v>
      </c>
      <c r="I7981" s="0" t="n">
        <v>1.6015</v>
      </c>
      <c r="J7981" s="0" t="n">
        <v>0.911853999999999</v>
      </c>
      <c r="K7981" s="0" t="n">
        <v>329</v>
      </c>
      <c r="L7981" s="0" t="s">
        <v>20</v>
      </c>
      <c r="M7981" s="0" t="n">
        <f aca="false">35.3*G7981</f>
        <v>0.007293578021536</v>
      </c>
      <c r="N7981" s="0" t="n">
        <f aca="false">M7981*1000/365</f>
        <v>0.0199824055384548</v>
      </c>
      <c r="O7981" s="0" t="n">
        <f aca="false">Table1[[#This Row],[Detection frequency 2021]]/100*365</f>
        <v>3.3282671</v>
      </c>
      <c r="P7981" s="0" t="n">
        <f aca="false">Table1[[#This Row],[Flared days/year]]/12</f>
        <v>0.277355591666666</v>
      </c>
      <c r="Q7981" s="2" t="n">
        <f aca="false">Table1[[#This Row],['#days per month]]-P8037</f>
        <v>0.191189433333333</v>
      </c>
    </row>
    <row r="7982" customFormat="false" ht="15.75" hidden="true" customHeight="false" outlineLevel="0" collapsed="false">
      <c r="A7982" s="0" t="s">
        <v>645</v>
      </c>
      <c r="B7982" s="0" t="s">
        <v>646</v>
      </c>
      <c r="C7982" s="0" t="s">
        <v>8167</v>
      </c>
      <c r="D7982" s="0" t="n">
        <v>2912</v>
      </c>
      <c r="E7982" s="0" t="n">
        <v>28.5543719999999</v>
      </c>
      <c r="F7982" s="0" t="n">
        <v>-99.358456</v>
      </c>
      <c r="G7982" s="0" t="n">
        <v>0.00020638710713</v>
      </c>
      <c r="H7982" s="0" t="n">
        <v>1909.92</v>
      </c>
      <c r="I7982" s="0" t="n">
        <v>1.6015</v>
      </c>
      <c r="J7982" s="0" t="n">
        <v>1.57233</v>
      </c>
      <c r="K7982" s="0" t="n">
        <v>318</v>
      </c>
      <c r="L7982" s="0" t="s">
        <v>20</v>
      </c>
      <c r="M7982" s="0" t="n">
        <f aca="false">35.3*G7982</f>
        <v>0.007285464881689</v>
      </c>
      <c r="N7982" s="0" t="n">
        <f aca="false">M7982*1000/365</f>
        <v>0.0199601777580521</v>
      </c>
      <c r="O7982" s="0" t="n">
        <f aca="false">Table1[[#This Row],[Detection frequency 2021]]/100*365</f>
        <v>5.7390045</v>
      </c>
      <c r="P7982" s="0" t="n">
        <f aca="false">Table1[[#This Row],[Flared days/year]]/12</f>
        <v>0.478250375</v>
      </c>
      <c r="Q7982" s="2" t="n">
        <f aca="false">Table1[[#This Row],['#days per month]]-P8038</f>
        <v>0.0117377916666697</v>
      </c>
    </row>
    <row r="7983" customFormat="false" ht="15.75" hidden="true" customHeight="false" outlineLevel="0" collapsed="false">
      <c r="A7983" s="0" t="s">
        <v>645</v>
      </c>
      <c r="B7983" s="0" t="s">
        <v>646</v>
      </c>
      <c r="C7983" s="0" t="s">
        <v>8168</v>
      </c>
      <c r="D7983" s="0" t="n">
        <v>3372</v>
      </c>
      <c r="E7983" s="0" t="n">
        <v>29.3834859999999</v>
      </c>
      <c r="F7983" s="0" t="n">
        <v>-97.275056</v>
      </c>
      <c r="G7983" s="0" t="n">
        <v>0.00020623828742</v>
      </c>
      <c r="H7983" s="0" t="n">
        <v>1839</v>
      </c>
      <c r="I7983" s="0" t="n">
        <v>1.6015</v>
      </c>
      <c r="J7983" s="0" t="n">
        <v>1.3468</v>
      </c>
      <c r="K7983" s="0" t="n">
        <v>297</v>
      </c>
      <c r="L7983" s="0" t="s">
        <v>20</v>
      </c>
      <c r="M7983" s="0" t="n">
        <f aca="false">35.3*G7983</f>
        <v>0.007280211545926</v>
      </c>
      <c r="N7983" s="0" t="n">
        <f aca="false">M7983*1000/365</f>
        <v>0.0199457850573315</v>
      </c>
      <c r="O7983" s="0" t="n">
        <f aca="false">Table1[[#This Row],[Detection frequency 2021]]/100*365</f>
        <v>4.91582</v>
      </c>
      <c r="P7983" s="0" t="n">
        <f aca="false">Table1[[#This Row],[Flared days/year]]/12</f>
        <v>0.409651666666667</v>
      </c>
      <c r="Q7983" s="2" t="n">
        <f aca="false">Table1[[#This Row],['#days per month]]-P8039</f>
        <v>0.332058141666667</v>
      </c>
    </row>
    <row r="7984" customFormat="false" ht="15.75" hidden="true" customHeight="false" outlineLevel="0" collapsed="false">
      <c r="A7984" s="0" t="s">
        <v>645</v>
      </c>
      <c r="B7984" s="0" t="s">
        <v>646</v>
      </c>
      <c r="C7984" s="0" t="s">
        <v>8169</v>
      </c>
      <c r="D7984" s="0" t="n">
        <v>3124</v>
      </c>
      <c r="E7984" s="0" t="n">
        <v>35.869957</v>
      </c>
      <c r="F7984" s="0" t="n">
        <v>-98.1088949999999</v>
      </c>
      <c r="G7984" s="0" t="n">
        <v>0.00020607449768</v>
      </c>
      <c r="H7984" s="0" t="n">
        <v>1956.42</v>
      </c>
      <c r="I7984" s="0" t="n">
        <v>1.6015</v>
      </c>
      <c r="J7984" s="0" t="n">
        <v>1.26182999999999</v>
      </c>
      <c r="K7984" s="0" t="n">
        <v>317</v>
      </c>
      <c r="L7984" s="0" t="s">
        <v>20</v>
      </c>
      <c r="M7984" s="0" t="n">
        <f aca="false">35.3*G7984</f>
        <v>0.007274429768104</v>
      </c>
      <c r="N7984" s="0" t="n">
        <f aca="false">M7984*1000/365</f>
        <v>0.0199299445701479</v>
      </c>
      <c r="O7984" s="0" t="n">
        <f aca="false">Table1[[#This Row],[Detection frequency 2021]]/100*365</f>
        <v>4.60567949999996</v>
      </c>
      <c r="P7984" s="0" t="n">
        <f aca="false">Table1[[#This Row],[Flared days/year]]/12</f>
        <v>0.383806624999997</v>
      </c>
      <c r="Q7984" s="2" t="n">
        <f aca="false">Table1[[#This Row],['#days per month]]-P8040</f>
        <v>0.0995388458333306</v>
      </c>
    </row>
    <row r="7985" customFormat="false" ht="15.75" hidden="true" customHeight="false" outlineLevel="0" collapsed="false">
      <c r="A7985" s="0" t="s">
        <v>161</v>
      </c>
      <c r="B7985" s="0" t="s">
        <v>162</v>
      </c>
      <c r="C7985" s="0" t="s">
        <v>8170</v>
      </c>
      <c r="D7985" s="0" t="n">
        <v>10971</v>
      </c>
      <c r="E7985" s="0" t="n">
        <v>35.9729869999999</v>
      </c>
      <c r="F7985" s="0" t="n">
        <v>108.086493999999</v>
      </c>
      <c r="G7985" s="0" t="n">
        <v>0.00020596060804</v>
      </c>
      <c r="H7985" s="0" t="n">
        <v>1900.4</v>
      </c>
      <c r="I7985" s="0" t="n">
        <v>1.67372</v>
      </c>
      <c r="J7985" s="0" t="n">
        <v>1.0453</v>
      </c>
      <c r="K7985" s="0" t="n">
        <v>287</v>
      </c>
      <c r="L7985" s="0" t="s">
        <v>20</v>
      </c>
      <c r="M7985" s="0" t="n">
        <f aca="false">35.3*G7985</f>
        <v>0.007270409463812</v>
      </c>
      <c r="N7985" s="0" t="n">
        <f aca="false">M7985*1000/365</f>
        <v>0.0199189300378411</v>
      </c>
      <c r="O7985" s="0" t="n">
        <f aca="false">Table1[[#This Row],[Detection frequency 2021]]/100*365</f>
        <v>3.815345</v>
      </c>
      <c r="P7985" s="0" t="n">
        <f aca="false">Table1[[#This Row],[Flared days/year]]/12</f>
        <v>0.317945416666667</v>
      </c>
      <c r="Q7985" s="2" t="n">
        <f aca="false">Table1[[#This Row],['#days per month]]-P8041</f>
        <v>0.228747020833333</v>
      </c>
    </row>
    <row r="7986" customFormat="false" ht="15.75" hidden="true" customHeight="false" outlineLevel="0" collapsed="false">
      <c r="A7986" s="0" t="s">
        <v>645</v>
      </c>
      <c r="B7986" s="0" t="s">
        <v>646</v>
      </c>
      <c r="C7986" s="0" t="s">
        <v>8171</v>
      </c>
      <c r="D7986" s="0" t="n">
        <v>3465</v>
      </c>
      <c r="E7986" s="0" t="n">
        <v>30.4342909999999</v>
      </c>
      <c r="F7986" s="0" t="n">
        <v>-96.486526</v>
      </c>
      <c r="G7986" s="0" t="n">
        <v>0.00020593125504</v>
      </c>
      <c r="H7986" s="0" t="n">
        <v>1939</v>
      </c>
      <c r="I7986" s="0" t="n">
        <v>1.6015</v>
      </c>
      <c r="J7986" s="0" t="n">
        <v>1.33333</v>
      </c>
      <c r="K7986" s="0" t="n">
        <v>300</v>
      </c>
      <c r="L7986" s="0" t="s">
        <v>20</v>
      </c>
      <c r="M7986" s="0" t="n">
        <f aca="false">35.3*G7986</f>
        <v>0.007269373302912</v>
      </c>
      <c r="N7986" s="0" t="n">
        <f aca="false">M7986*1000/365</f>
        <v>0.0199160912408548</v>
      </c>
      <c r="O7986" s="0" t="n">
        <f aca="false">Table1[[#This Row],[Detection frequency 2021]]/100*365</f>
        <v>4.8666545</v>
      </c>
      <c r="P7986" s="0" t="n">
        <f aca="false">Table1[[#This Row],[Flared days/year]]/12</f>
        <v>0.405554541666667</v>
      </c>
      <c r="Q7986" s="2" t="n">
        <f aca="false">Table1[[#This Row],['#days per month]]-P8042</f>
        <v>-0.0930780416666667</v>
      </c>
    </row>
    <row r="7987" customFormat="false" ht="15.75" hidden="true" customHeight="false" outlineLevel="0" collapsed="false">
      <c r="A7987" s="0" t="s">
        <v>645</v>
      </c>
      <c r="B7987" s="0" t="s">
        <v>646</v>
      </c>
      <c r="C7987" s="0" t="s">
        <v>8172</v>
      </c>
      <c r="D7987" s="0" t="n">
        <v>1686</v>
      </c>
      <c r="E7987" s="0" t="n">
        <v>31.40053</v>
      </c>
      <c r="F7987" s="0" t="n">
        <v>-103.641029</v>
      </c>
      <c r="G7987" s="0" t="n">
        <v>0.00020572842581</v>
      </c>
      <c r="H7987" s="0" t="n">
        <v>1885.59</v>
      </c>
      <c r="I7987" s="0" t="n">
        <v>1.29262</v>
      </c>
      <c r="J7987" s="0" t="n">
        <v>1.50602</v>
      </c>
      <c r="K7987" s="0" t="n">
        <v>332</v>
      </c>
      <c r="L7987" s="0" t="s">
        <v>20</v>
      </c>
      <c r="M7987" s="0" t="n">
        <f aca="false">35.3*G7987</f>
        <v>0.007262213431093</v>
      </c>
      <c r="N7987" s="0" t="n">
        <f aca="false">M7987*1000/365</f>
        <v>0.0198964751536794</v>
      </c>
      <c r="O7987" s="0" t="n">
        <f aca="false">Table1[[#This Row],[Detection frequency 2021]]/100*365</f>
        <v>5.496973</v>
      </c>
      <c r="P7987" s="0" t="n">
        <f aca="false">Table1[[#This Row],[Flared days/year]]/12</f>
        <v>0.458081083333333</v>
      </c>
      <c r="Q7987" s="2" t="n">
        <f aca="false">Table1[[#This Row],['#days per month]]-P8043</f>
        <v>0.179029154166667</v>
      </c>
    </row>
    <row r="7988" customFormat="false" ht="15.75" hidden="true" customHeight="false" outlineLevel="0" collapsed="false">
      <c r="A7988" s="0" t="s">
        <v>24</v>
      </c>
      <c r="B7988" s="0" t="s">
        <v>25</v>
      </c>
      <c r="C7988" s="0" t="s">
        <v>8173</v>
      </c>
      <c r="D7988" s="0" t="n">
        <v>10341</v>
      </c>
      <c r="E7988" s="0" t="n">
        <v>60.841813</v>
      </c>
      <c r="F7988" s="0" t="n">
        <v>97.2628</v>
      </c>
      <c r="G7988" s="0" t="n">
        <v>0.00020539967221</v>
      </c>
      <c r="H7988" s="0" t="n">
        <v>1879</v>
      </c>
      <c r="I7988" s="0" t="n">
        <v>1.6015</v>
      </c>
      <c r="J7988" s="0" t="n">
        <v>0.647249</v>
      </c>
      <c r="K7988" s="0" t="n">
        <v>309</v>
      </c>
      <c r="L7988" s="0" t="s">
        <v>20</v>
      </c>
      <c r="M7988" s="0" t="n">
        <f aca="false">35.3*G7988</f>
        <v>0.007250608429013</v>
      </c>
      <c r="N7988" s="0" t="n">
        <f aca="false">M7988*1000/365</f>
        <v>0.0198646806274329</v>
      </c>
      <c r="O7988" s="0" t="n">
        <f aca="false">Table1[[#This Row],[Detection frequency 2021]]/100*365</f>
        <v>2.36245885</v>
      </c>
      <c r="P7988" s="0" t="n">
        <f aca="false">Table1[[#This Row],[Flared days/year]]/12</f>
        <v>0.196871570833333</v>
      </c>
      <c r="Q7988" s="2" t="n">
        <f aca="false">Table1[[#This Row],['#days per month]]-P8044</f>
        <v>-0.111927554166664</v>
      </c>
    </row>
    <row r="7989" customFormat="false" ht="15.75" hidden="true" customHeight="false" outlineLevel="0" collapsed="false">
      <c r="A7989" s="0" t="s">
        <v>598</v>
      </c>
      <c r="B7989" s="0" t="s">
        <v>599</v>
      </c>
      <c r="C7989" s="0" t="s">
        <v>8174</v>
      </c>
      <c r="D7989" s="0" t="n">
        <v>140</v>
      </c>
      <c r="E7989" s="0" t="n">
        <v>54.7747729999999</v>
      </c>
      <c r="F7989" s="0" t="n">
        <v>-119.191837999999</v>
      </c>
      <c r="G7989" s="0" t="n">
        <v>0.000205247330139999</v>
      </c>
      <c r="H7989" s="0" t="n">
        <v>1839.36</v>
      </c>
      <c r="I7989" s="0" t="n">
        <v>1.6015</v>
      </c>
      <c r="J7989" s="0" t="n">
        <v>1.48698999999999</v>
      </c>
      <c r="K7989" s="0" t="n">
        <v>269</v>
      </c>
      <c r="L7989" s="0" t="s">
        <v>20</v>
      </c>
      <c r="M7989" s="0" t="n">
        <f aca="false">35.3*G7989</f>
        <v>0.00724523075394197</v>
      </c>
      <c r="N7989" s="0" t="n">
        <f aca="false">M7989*1000/365</f>
        <v>0.0198499472710739</v>
      </c>
      <c r="O7989" s="0" t="n">
        <f aca="false">Table1[[#This Row],[Detection frequency 2021]]/100*365</f>
        <v>5.42751349999996</v>
      </c>
      <c r="P7989" s="0" t="n">
        <f aca="false">Table1[[#This Row],[Flared days/year]]/12</f>
        <v>0.452292791666664</v>
      </c>
      <c r="Q7989" s="2" t="n">
        <f aca="false">Table1[[#This Row],['#days per month]]-P8045</f>
        <v>0.18703117083333</v>
      </c>
    </row>
    <row r="7990" customFormat="false" ht="15.75" hidden="true" customHeight="false" outlineLevel="0" collapsed="false">
      <c r="A7990" s="0" t="s">
        <v>24</v>
      </c>
      <c r="B7990" s="0" t="s">
        <v>25</v>
      </c>
      <c r="C7990" s="0" t="s">
        <v>8175</v>
      </c>
      <c r="D7990" s="0" t="n">
        <v>8853</v>
      </c>
      <c r="E7990" s="0" t="n">
        <v>60.61268</v>
      </c>
      <c r="F7990" s="0" t="n">
        <v>72.687093</v>
      </c>
      <c r="G7990" s="0" t="n">
        <v>0.00020520153946</v>
      </c>
      <c r="H7990" s="0" t="n">
        <v>1719.2</v>
      </c>
      <c r="I7990" s="0" t="n">
        <v>1.6015</v>
      </c>
      <c r="J7990" s="0" t="n">
        <v>1.89394</v>
      </c>
      <c r="K7990" s="0" t="n">
        <v>264</v>
      </c>
      <c r="L7990" s="0" t="s">
        <v>20</v>
      </c>
      <c r="M7990" s="0" t="n">
        <f aca="false">35.3*G7990</f>
        <v>0.007243614342938</v>
      </c>
      <c r="N7990" s="0" t="n">
        <f aca="false">M7990*1000/365</f>
        <v>0.0198455187477753</v>
      </c>
      <c r="O7990" s="0" t="n">
        <f aca="false">Table1[[#This Row],[Detection frequency 2021]]/100*365</f>
        <v>6.912881</v>
      </c>
      <c r="P7990" s="0" t="n">
        <f aca="false">Table1[[#This Row],[Flared days/year]]/12</f>
        <v>0.576073416666667</v>
      </c>
      <c r="Q7990" s="2" t="n">
        <f aca="false">Table1[[#This Row],['#days per month]]-P8046</f>
        <v>0.209607333333333</v>
      </c>
    </row>
    <row r="7991" customFormat="false" ht="15.75" hidden="true" customHeight="false" outlineLevel="0" collapsed="false">
      <c r="A7991" s="0" t="s">
        <v>161</v>
      </c>
      <c r="B7991" s="0" t="s">
        <v>162</v>
      </c>
      <c r="C7991" s="0" t="s">
        <v>8176</v>
      </c>
      <c r="D7991" s="0" t="n">
        <v>9811</v>
      </c>
      <c r="E7991" s="0" t="n">
        <v>45.685024</v>
      </c>
      <c r="F7991" s="0" t="n">
        <v>86.89195</v>
      </c>
      <c r="G7991" s="0" t="n">
        <v>0.00020492180537</v>
      </c>
      <c r="H7991" s="0" t="n">
        <v>1802.58</v>
      </c>
      <c r="I7991" s="0" t="n">
        <v>1.6015</v>
      </c>
      <c r="J7991" s="0" t="n">
        <v>0.817439</v>
      </c>
      <c r="K7991" s="0" t="n">
        <v>367</v>
      </c>
      <c r="L7991" s="0" t="s">
        <v>20</v>
      </c>
      <c r="M7991" s="0" t="n">
        <f aca="false">35.3*G7991</f>
        <v>0.007233739729561</v>
      </c>
      <c r="N7991" s="0" t="n">
        <f aca="false">M7991*1000/365</f>
        <v>0.0198184650124959</v>
      </c>
      <c r="O7991" s="0" t="n">
        <f aca="false">Table1[[#This Row],[Detection frequency 2021]]/100*365</f>
        <v>2.98365235</v>
      </c>
      <c r="P7991" s="0" t="n">
        <f aca="false">Table1[[#This Row],[Flared days/year]]/12</f>
        <v>0.248637695833333</v>
      </c>
      <c r="Q7991" s="2" t="n">
        <f aca="false">Table1[[#This Row],['#days per month]]-P8047</f>
        <v>-0.1050442625</v>
      </c>
    </row>
    <row r="7992" customFormat="false" ht="15.75" hidden="true" customHeight="false" outlineLevel="0" collapsed="false">
      <c r="A7992" s="0" t="s">
        <v>24</v>
      </c>
      <c r="B7992" s="0" t="s">
        <v>25</v>
      </c>
      <c r="C7992" s="0" t="s">
        <v>8177</v>
      </c>
      <c r="D7992" s="0" t="n">
        <v>8901</v>
      </c>
      <c r="E7992" s="0" t="n">
        <v>61.718738</v>
      </c>
      <c r="F7992" s="0" t="n">
        <v>73.690911</v>
      </c>
      <c r="G7992" s="0" t="n">
        <v>0.00020469813551</v>
      </c>
      <c r="H7992" s="0" t="n">
        <v>1875.2</v>
      </c>
      <c r="I7992" s="0" t="n">
        <v>1.6015</v>
      </c>
      <c r="J7992" s="0" t="n">
        <v>3.01886999999999</v>
      </c>
      <c r="K7992" s="0" t="n">
        <v>265</v>
      </c>
      <c r="L7992" s="0" t="s">
        <v>20</v>
      </c>
      <c r="M7992" s="0" t="n">
        <f aca="false">35.3*G7992</f>
        <v>0.007225844183503</v>
      </c>
      <c r="N7992" s="0" t="n">
        <f aca="false">M7992*1000/365</f>
        <v>0.0197968333794603</v>
      </c>
      <c r="O7992" s="0" t="n">
        <f aca="false">Table1[[#This Row],[Detection frequency 2021]]/100*365</f>
        <v>11.0188755</v>
      </c>
      <c r="P7992" s="0" t="n">
        <f aca="false">Table1[[#This Row],[Flared days/year]]/12</f>
        <v>0.918239624999997</v>
      </c>
      <c r="Q7992" s="2" t="n">
        <f aca="false">Table1[[#This Row],['#days per month]]-P8048</f>
        <v>0.515370875</v>
      </c>
    </row>
    <row r="7993" customFormat="false" ht="15.75" hidden="true" customHeight="false" outlineLevel="0" collapsed="false">
      <c r="A7993" s="0" t="s">
        <v>24</v>
      </c>
      <c r="B7993" s="0" t="s">
        <v>25</v>
      </c>
      <c r="C7993" s="0" t="s">
        <v>8178</v>
      </c>
      <c r="D7993" s="0" t="n">
        <v>8771</v>
      </c>
      <c r="E7993" s="0" t="n">
        <v>66.2001689999999</v>
      </c>
      <c r="F7993" s="0" t="n">
        <v>70.937891</v>
      </c>
      <c r="G7993" s="0" t="n">
        <v>0.00020460332532</v>
      </c>
      <c r="H7993" s="0" t="n">
        <v>1959.99</v>
      </c>
      <c r="I7993" s="0" t="n">
        <v>1.6015</v>
      </c>
      <c r="J7993" s="0" t="n">
        <v>1.85185</v>
      </c>
      <c r="K7993" s="0" t="n">
        <v>270</v>
      </c>
      <c r="L7993" s="0" t="s">
        <v>20</v>
      </c>
      <c r="M7993" s="0" t="n">
        <f aca="false">35.3*G7993</f>
        <v>0.007222497383796</v>
      </c>
      <c r="N7993" s="0" t="n">
        <f aca="false">M7993*1000/365</f>
        <v>0.0197876640651945</v>
      </c>
      <c r="O7993" s="0" t="n">
        <f aca="false">Table1[[#This Row],[Detection frequency 2021]]/100*365</f>
        <v>6.7592525</v>
      </c>
      <c r="P7993" s="0" t="n">
        <f aca="false">Table1[[#This Row],[Flared days/year]]/12</f>
        <v>0.563271041666667</v>
      </c>
      <c r="Q7993" s="2" t="n">
        <f aca="false">Table1[[#This Row],['#days per month]]-P8049</f>
        <v>0.21095479166667</v>
      </c>
    </row>
    <row r="7994" customFormat="false" ht="15.75" hidden="true" customHeight="false" outlineLevel="0" collapsed="false">
      <c r="A7994" s="0" t="s">
        <v>645</v>
      </c>
      <c r="B7994" s="0" t="s">
        <v>646</v>
      </c>
      <c r="C7994" s="0" t="s">
        <v>8179</v>
      </c>
      <c r="D7994" s="0" t="n">
        <v>2381</v>
      </c>
      <c r="E7994" s="0" t="n">
        <v>31.971444</v>
      </c>
      <c r="F7994" s="0" t="n">
        <v>-102.026825</v>
      </c>
      <c r="G7994" s="0" t="n">
        <v>0.000204271049359999</v>
      </c>
      <c r="H7994" s="0" t="n">
        <v>1884.51</v>
      </c>
      <c r="I7994" s="0" t="n">
        <v>1.6015</v>
      </c>
      <c r="J7994" s="0" t="n">
        <v>0.890208</v>
      </c>
      <c r="K7994" s="0" t="n">
        <v>337</v>
      </c>
      <c r="L7994" s="0" t="s">
        <v>20</v>
      </c>
      <c r="M7994" s="0" t="n">
        <f aca="false">35.3*G7994</f>
        <v>0.00721076804240797</v>
      </c>
      <c r="N7994" s="0" t="n">
        <f aca="false">M7994*1000/365</f>
        <v>0.0197555288833095</v>
      </c>
      <c r="O7994" s="0" t="n">
        <f aca="false">Table1[[#This Row],[Detection frequency 2021]]/100*365</f>
        <v>3.2492592</v>
      </c>
      <c r="P7994" s="0" t="n">
        <f aca="false">Table1[[#This Row],[Flared days/year]]/12</f>
        <v>0.2707716</v>
      </c>
      <c r="Q7994" s="2" t="n">
        <f aca="false">Table1[[#This Row],['#days per month]]-P8050</f>
        <v>-0.433316441666663</v>
      </c>
    </row>
    <row r="7995" customFormat="false" ht="15.75" hidden="true" customHeight="false" outlineLevel="0" collapsed="false">
      <c r="A7995" s="0" t="s">
        <v>645</v>
      </c>
      <c r="B7995" s="0" t="s">
        <v>646</v>
      </c>
      <c r="C7995" s="0" t="s">
        <v>8180</v>
      </c>
      <c r="D7995" s="0" t="n">
        <v>437</v>
      </c>
      <c r="E7995" s="0" t="n">
        <v>42.919926</v>
      </c>
      <c r="F7995" s="0" t="n">
        <v>-105.335281</v>
      </c>
      <c r="G7995" s="0" t="n">
        <v>0.00020420118922</v>
      </c>
      <c r="H7995" s="0" t="n">
        <v>2036.21</v>
      </c>
      <c r="I7995" s="0" t="n">
        <v>1.6015</v>
      </c>
      <c r="J7995" s="0" t="n">
        <v>1.51057</v>
      </c>
      <c r="K7995" s="0" t="n">
        <v>331</v>
      </c>
      <c r="L7995" s="0" t="s">
        <v>20</v>
      </c>
      <c r="M7995" s="0" t="n">
        <f aca="false">35.3*G7995</f>
        <v>0.007208301979466</v>
      </c>
      <c r="N7995" s="0" t="n">
        <f aca="false">M7995*1000/365</f>
        <v>0.0197487725464822</v>
      </c>
      <c r="O7995" s="0" t="n">
        <f aca="false">Table1[[#This Row],[Detection frequency 2021]]/100*365</f>
        <v>5.5135805</v>
      </c>
      <c r="P7995" s="0" t="n">
        <f aca="false">Table1[[#This Row],[Flared days/year]]/12</f>
        <v>0.459465041666667</v>
      </c>
      <c r="Q7995" s="2" t="n">
        <f aca="false">Table1[[#This Row],['#days per month]]-P8051</f>
        <v>-0.0853096250000001</v>
      </c>
    </row>
    <row r="7996" customFormat="false" ht="15.75" hidden="true" customHeight="false" outlineLevel="0" collapsed="false">
      <c r="A7996" s="0" t="s">
        <v>345</v>
      </c>
      <c r="B7996" s="0" t="s">
        <v>346</v>
      </c>
      <c r="C7996" s="0" t="s">
        <v>8181</v>
      </c>
      <c r="D7996" s="0" t="n">
        <v>4734</v>
      </c>
      <c r="E7996" s="0" t="n">
        <v>-38.12588</v>
      </c>
      <c r="F7996" s="0" t="n">
        <v>-67.619436</v>
      </c>
      <c r="G7996" s="0" t="n">
        <v>0.000204037399479999</v>
      </c>
      <c r="H7996" s="0" t="n">
        <v>1811.74</v>
      </c>
      <c r="I7996" s="0" t="n">
        <v>1.6015</v>
      </c>
      <c r="J7996" s="0" t="n">
        <v>0.555556</v>
      </c>
      <c r="K7996" s="0" t="n">
        <v>360</v>
      </c>
      <c r="L7996" s="0" t="s">
        <v>20</v>
      </c>
      <c r="M7996" s="0" t="n">
        <f aca="false">35.3*G7996</f>
        <v>0.00720252020164396</v>
      </c>
      <c r="N7996" s="0" t="n">
        <f aca="false">M7996*1000/365</f>
        <v>0.0197329320592985</v>
      </c>
      <c r="O7996" s="0" t="n">
        <f aca="false">Table1[[#This Row],[Detection frequency 2021]]/100*365</f>
        <v>2.0277794</v>
      </c>
      <c r="P7996" s="0" t="n">
        <f aca="false">Table1[[#This Row],[Flared days/year]]/12</f>
        <v>0.168981616666667</v>
      </c>
      <c r="Q7996" s="2" t="n">
        <f aca="false">Table1[[#This Row],['#days per month]]-P8052</f>
        <v>-0.048280375</v>
      </c>
    </row>
    <row r="7997" customFormat="false" ht="15.75" hidden="true" customHeight="false" outlineLevel="0" collapsed="false">
      <c r="A7997" s="0" t="s">
        <v>24</v>
      </c>
      <c r="B7997" s="0" t="s">
        <v>25</v>
      </c>
      <c r="C7997" s="0" t="s">
        <v>8182</v>
      </c>
      <c r="D7997" s="0" t="n">
        <v>8795</v>
      </c>
      <c r="E7997" s="0" t="n">
        <v>59.762204</v>
      </c>
      <c r="F7997" s="0" t="n">
        <v>71.687962</v>
      </c>
      <c r="G7997" s="0" t="n">
        <v>0.000203818719629999</v>
      </c>
      <c r="H7997" s="0" t="n">
        <v>1826.88</v>
      </c>
      <c r="I7997" s="0" t="n">
        <v>1.6015</v>
      </c>
      <c r="J7997" s="0" t="n">
        <v>0.760456</v>
      </c>
      <c r="K7997" s="0" t="n">
        <v>263</v>
      </c>
      <c r="L7997" s="0" t="s">
        <v>20</v>
      </c>
      <c r="M7997" s="0" t="n">
        <f aca="false">35.3*G7997</f>
        <v>0.00719480080293896</v>
      </c>
      <c r="N7997" s="0" t="n">
        <f aca="false">M7997*1000/365</f>
        <v>0.0197117830217506</v>
      </c>
      <c r="O7997" s="0" t="n">
        <f aca="false">Table1[[#This Row],[Detection frequency 2021]]/100*365</f>
        <v>2.7756644</v>
      </c>
      <c r="P7997" s="0" t="n">
        <f aca="false">Table1[[#This Row],[Flared days/year]]/12</f>
        <v>0.231305366666667</v>
      </c>
      <c r="Q7997" s="2" t="n">
        <f aca="false">Table1[[#This Row],['#days per month]]-P8053</f>
        <v>-0.0394662333333333</v>
      </c>
    </row>
    <row r="7998" customFormat="false" ht="15.75" hidden="true" customHeight="false" outlineLevel="0" collapsed="false">
      <c r="A7998" s="0" t="s">
        <v>645</v>
      </c>
      <c r="B7998" s="0" t="s">
        <v>646</v>
      </c>
      <c r="C7998" s="0" t="s">
        <v>8183</v>
      </c>
      <c r="D7998" s="0" t="n">
        <v>547</v>
      </c>
      <c r="E7998" s="0" t="n">
        <v>47.908318</v>
      </c>
      <c r="F7998" s="0" t="n">
        <v>-103.472063</v>
      </c>
      <c r="G7998" s="0" t="n">
        <v>0.00020375179479</v>
      </c>
      <c r="H7998" s="0" t="n">
        <v>1876</v>
      </c>
      <c r="I7998" s="0" t="n">
        <v>1.6015</v>
      </c>
      <c r="J7998" s="0" t="n">
        <v>0.30303</v>
      </c>
      <c r="K7998" s="0" t="n">
        <v>330</v>
      </c>
      <c r="L7998" s="0" t="s">
        <v>20</v>
      </c>
      <c r="M7998" s="0" t="n">
        <f aca="false">35.3*G7998</f>
        <v>0.007192438356087</v>
      </c>
      <c r="N7998" s="0" t="n">
        <f aca="false">M7998*1000/365</f>
        <v>0.0197053105646219</v>
      </c>
      <c r="O7998" s="0" t="n">
        <f aca="false">Table1[[#This Row],[Detection frequency 2021]]/100*365</f>
        <v>1.1060595</v>
      </c>
      <c r="P7998" s="0" t="n">
        <f aca="false">Table1[[#This Row],[Flared days/year]]/12</f>
        <v>0.092171625</v>
      </c>
      <c r="Q7998" s="2" t="n">
        <f aca="false">Table1[[#This Row],['#days per month]]-P8054</f>
        <v>-0.195683191666667</v>
      </c>
    </row>
    <row r="7999" customFormat="false" ht="15.75" hidden="true" customHeight="false" outlineLevel="0" collapsed="false">
      <c r="A7999" s="0" t="s">
        <v>645</v>
      </c>
      <c r="B7999" s="0" t="s">
        <v>646</v>
      </c>
      <c r="C7999" s="0" t="s">
        <v>8184</v>
      </c>
      <c r="D7999" s="0" t="n">
        <v>1279</v>
      </c>
      <c r="E7999" s="0" t="n">
        <v>32.204862</v>
      </c>
      <c r="F7999" s="0" t="n">
        <v>-104.138235999999</v>
      </c>
      <c r="G7999" s="0" t="n">
        <v>0.00020324369436</v>
      </c>
      <c r="H7999" s="0" t="n">
        <v>1900.73</v>
      </c>
      <c r="I7999" s="0" t="n">
        <v>1.6015</v>
      </c>
      <c r="J7999" s="0" t="n">
        <v>0.887574</v>
      </c>
      <c r="K7999" s="0" t="n">
        <v>338</v>
      </c>
      <c r="L7999" s="0" t="s">
        <v>20</v>
      </c>
      <c r="M7999" s="0" t="n">
        <f aca="false">35.3*G7999</f>
        <v>0.007174502410908</v>
      </c>
      <c r="N7999" s="0" t="n">
        <f aca="false">M7999*1000/365</f>
        <v>0.019656170988789</v>
      </c>
      <c r="O7999" s="0" t="n">
        <f aca="false">Table1[[#This Row],[Detection frequency 2021]]/100*365</f>
        <v>3.2396451</v>
      </c>
      <c r="P7999" s="0" t="n">
        <f aca="false">Table1[[#This Row],[Flared days/year]]/12</f>
        <v>0.269970425</v>
      </c>
      <c r="Q7999" s="2" t="n">
        <f aca="false">Table1[[#This Row],['#days per month]]-P8055</f>
        <v>-0.121996991666667</v>
      </c>
    </row>
    <row r="8000" customFormat="false" ht="15.75" hidden="true" customHeight="false" outlineLevel="0" collapsed="false">
      <c r="A8000" s="0" t="s">
        <v>598</v>
      </c>
      <c r="B8000" s="0" t="s">
        <v>599</v>
      </c>
      <c r="C8000" s="0" t="s">
        <v>8185</v>
      </c>
      <c r="D8000" s="0" t="n">
        <v>388</v>
      </c>
      <c r="E8000" s="0" t="n">
        <v>49.39573</v>
      </c>
      <c r="F8000" s="0" t="n">
        <v>-108.644517</v>
      </c>
      <c r="G8000" s="0" t="n">
        <v>0.00020307109872</v>
      </c>
      <c r="H8000" s="0" t="n">
        <v>1797.12</v>
      </c>
      <c r="I8000" s="0" t="n">
        <v>1.6015</v>
      </c>
      <c r="J8000" s="0" t="n">
        <v>0.895521999999999</v>
      </c>
      <c r="K8000" s="0" t="n">
        <v>335</v>
      </c>
      <c r="L8000" s="0" t="s">
        <v>20</v>
      </c>
      <c r="M8000" s="0" t="n">
        <f aca="false">35.3*G8000</f>
        <v>0.007168409784816</v>
      </c>
      <c r="N8000" s="0" t="n">
        <f aca="false">M8000*1000/365</f>
        <v>0.0196394788625096</v>
      </c>
      <c r="O8000" s="0" t="n">
        <f aca="false">Table1[[#This Row],[Detection frequency 2021]]/100*365</f>
        <v>3.2686553</v>
      </c>
      <c r="P8000" s="0" t="n">
        <f aca="false">Table1[[#This Row],[Flared days/year]]/12</f>
        <v>0.272387941666666</v>
      </c>
      <c r="Q8000" s="2" t="n">
        <f aca="false">Table1[[#This Row],['#days per month]]-P8056</f>
        <v>-0.00581323333333361</v>
      </c>
    </row>
    <row r="8001" customFormat="false" ht="15.75" hidden="true" customHeight="false" outlineLevel="0" collapsed="false">
      <c r="A8001" s="0" t="s">
        <v>24</v>
      </c>
      <c r="B8001" s="0" t="s">
        <v>25</v>
      </c>
      <c r="C8001" s="0" t="s">
        <v>8186</v>
      </c>
      <c r="D8001" s="0" t="n">
        <v>9195</v>
      </c>
      <c r="E8001" s="0" t="n">
        <v>65.908309</v>
      </c>
      <c r="F8001" s="0" t="n">
        <v>77.19206</v>
      </c>
      <c r="G8001" s="0" t="n">
        <v>0.000202374845559999</v>
      </c>
      <c r="H8001" s="0" t="n">
        <v>1727.21</v>
      </c>
      <c r="I8001" s="0" t="n">
        <v>1.6015</v>
      </c>
      <c r="J8001" s="0" t="n">
        <v>2.01149</v>
      </c>
      <c r="K8001" s="0" t="n">
        <v>348</v>
      </c>
      <c r="L8001" s="0" t="s">
        <v>20</v>
      </c>
      <c r="M8001" s="0" t="n">
        <f aca="false">35.3*G8001</f>
        <v>0.00714383204826796</v>
      </c>
      <c r="N8001" s="0" t="n">
        <f aca="false">M8001*1000/365</f>
        <v>0.0195721425979944</v>
      </c>
      <c r="O8001" s="0" t="n">
        <f aca="false">Table1[[#This Row],[Detection frequency 2021]]/100*365</f>
        <v>7.3419385</v>
      </c>
      <c r="P8001" s="0" t="n">
        <f aca="false">Table1[[#This Row],[Flared days/year]]/12</f>
        <v>0.611828208333333</v>
      </c>
      <c r="Q8001" s="2" t="n">
        <f aca="false">Table1[[#This Row],['#days per month]]-P8057</f>
        <v>-0.0839773749999971</v>
      </c>
    </row>
    <row r="8002" customFormat="false" ht="15.75" hidden="true" customHeight="false" outlineLevel="0" collapsed="false">
      <c r="A8002" s="0" t="s">
        <v>645</v>
      </c>
      <c r="B8002" s="0" t="s">
        <v>646</v>
      </c>
      <c r="C8002" s="0" t="s">
        <v>8187</v>
      </c>
      <c r="D8002" s="0" t="n">
        <v>3129</v>
      </c>
      <c r="E8002" s="0" t="n">
        <v>35.840502</v>
      </c>
      <c r="F8002" s="0" t="n">
        <v>-98.083689</v>
      </c>
      <c r="G8002" s="0" t="n">
        <v>0.00020160990638</v>
      </c>
      <c r="H8002" s="0" t="n">
        <v>1855.53</v>
      </c>
      <c r="I8002" s="0" t="n">
        <v>1.6015</v>
      </c>
      <c r="J8002" s="0" t="n">
        <v>1.9544</v>
      </c>
      <c r="K8002" s="0" t="n">
        <v>307</v>
      </c>
      <c r="L8002" s="0" t="s">
        <v>20</v>
      </c>
      <c r="M8002" s="0" t="n">
        <f aca="false">35.3*G8002</f>
        <v>0.007116829695214</v>
      </c>
      <c r="N8002" s="0" t="n">
        <f aca="false">M8002*1000/365</f>
        <v>0.0194981635485315</v>
      </c>
      <c r="O8002" s="0" t="n">
        <f aca="false">Table1[[#This Row],[Detection frequency 2021]]/100*365</f>
        <v>7.13356</v>
      </c>
      <c r="P8002" s="0" t="n">
        <f aca="false">Table1[[#This Row],[Flared days/year]]/12</f>
        <v>0.594463333333333</v>
      </c>
      <c r="Q8002" s="2" t="n">
        <f aca="false">Table1[[#This Row],['#days per month]]-P8058</f>
        <v>0.296260766666667</v>
      </c>
    </row>
    <row r="8003" customFormat="false" ht="15.75" hidden="true" customHeight="false" outlineLevel="0" collapsed="false">
      <c r="A8003" s="0" t="s">
        <v>645</v>
      </c>
      <c r="B8003" s="0" t="s">
        <v>646</v>
      </c>
      <c r="C8003" s="0" t="s">
        <v>8188</v>
      </c>
      <c r="D8003" s="0" t="n">
        <v>2015</v>
      </c>
      <c r="E8003" s="0" t="n">
        <v>32.075854</v>
      </c>
      <c r="F8003" s="0" t="n">
        <v>-103.286046</v>
      </c>
      <c r="G8003" s="0" t="n">
        <v>0.00020150746441</v>
      </c>
      <c r="H8003" s="0" t="n">
        <v>1920.99</v>
      </c>
      <c r="I8003" s="0" t="n">
        <v>1.54592</v>
      </c>
      <c r="J8003" s="0" t="n">
        <v>0.595238</v>
      </c>
      <c r="K8003" s="0" t="n">
        <v>336</v>
      </c>
      <c r="L8003" s="0" t="s">
        <v>20</v>
      </c>
      <c r="M8003" s="0" t="n">
        <f aca="false">35.3*G8003</f>
        <v>0.007113213493673</v>
      </c>
      <c r="N8003" s="0" t="n">
        <f aca="false">M8003*1000/365</f>
        <v>0.0194882561470493</v>
      </c>
      <c r="O8003" s="0" t="n">
        <f aca="false">Table1[[#This Row],[Detection frequency 2021]]/100*365</f>
        <v>2.1726187</v>
      </c>
      <c r="P8003" s="0" t="n">
        <f aca="false">Table1[[#This Row],[Flared days/year]]/12</f>
        <v>0.181051558333333</v>
      </c>
      <c r="Q8003" s="2" t="n">
        <f aca="false">Table1[[#This Row],['#days per month]]-P8059</f>
        <v>-0.167562983333333</v>
      </c>
    </row>
    <row r="8004" customFormat="false" ht="15.75" hidden="true" customHeight="false" outlineLevel="0" collapsed="false">
      <c r="A8004" s="0" t="s">
        <v>645</v>
      </c>
      <c r="B8004" s="0" t="s">
        <v>646</v>
      </c>
      <c r="C8004" s="0" t="s">
        <v>8189</v>
      </c>
      <c r="D8004" s="0" t="n">
        <v>2241</v>
      </c>
      <c r="E8004" s="0" t="n">
        <v>32.157521</v>
      </c>
      <c r="F8004" s="0" t="n">
        <v>-102.492153</v>
      </c>
      <c r="G8004" s="0" t="n">
        <v>0.00020090602144</v>
      </c>
      <c r="H8004" s="0" t="n">
        <v>1856.78</v>
      </c>
      <c r="I8004" s="0" t="n">
        <v>1.6015</v>
      </c>
      <c r="J8004" s="0" t="n">
        <v>0.581395</v>
      </c>
      <c r="K8004" s="0" t="n">
        <v>344</v>
      </c>
      <c r="L8004" s="0" t="s">
        <v>20</v>
      </c>
      <c r="M8004" s="0" t="n">
        <f aca="false">35.3*G8004</f>
        <v>0.007091982556832</v>
      </c>
      <c r="N8004" s="0" t="n">
        <f aca="false">M8004*1000/365</f>
        <v>0.0194300891968</v>
      </c>
      <c r="O8004" s="0" t="n">
        <f aca="false">Table1[[#This Row],[Detection frequency 2021]]/100*365</f>
        <v>2.12209175</v>
      </c>
      <c r="P8004" s="0" t="n">
        <f aca="false">Table1[[#This Row],[Flared days/year]]/12</f>
        <v>0.176840979166667</v>
      </c>
      <c r="Q8004" s="2" t="n">
        <f aca="false">Table1[[#This Row],['#days per month]]-P8060</f>
        <v>-0.281240104166667</v>
      </c>
    </row>
    <row r="8005" customFormat="false" ht="15.75" hidden="true" customHeight="false" outlineLevel="0" collapsed="false">
      <c r="A8005" s="0" t="s">
        <v>645</v>
      </c>
      <c r="B8005" s="0" t="s">
        <v>646</v>
      </c>
      <c r="C8005" s="0" t="s">
        <v>8190</v>
      </c>
      <c r="D8005" s="0" t="n">
        <v>1336</v>
      </c>
      <c r="E8005" s="0" t="n">
        <v>32.0497049999999</v>
      </c>
      <c r="F8005" s="0" t="n">
        <v>-104.062061</v>
      </c>
      <c r="G8005" s="0" t="n">
        <v>0.00020055877545</v>
      </c>
      <c r="H8005" s="0" t="n">
        <v>1886.22</v>
      </c>
      <c r="I8005" s="0" t="n">
        <v>1.6015</v>
      </c>
      <c r="J8005" s="0" t="n">
        <v>1.17302</v>
      </c>
      <c r="K8005" s="0" t="n">
        <v>341</v>
      </c>
      <c r="L8005" s="0" t="s">
        <v>20</v>
      </c>
      <c r="M8005" s="0" t="n">
        <f aca="false">35.3*G8005</f>
        <v>0.007079724773385</v>
      </c>
      <c r="N8005" s="0" t="n">
        <f aca="false">M8005*1000/365</f>
        <v>0.0193965062284521</v>
      </c>
      <c r="O8005" s="0" t="n">
        <f aca="false">Table1[[#This Row],[Detection frequency 2021]]/100*365</f>
        <v>4.281523</v>
      </c>
      <c r="P8005" s="0" t="n">
        <f aca="false">Table1[[#This Row],[Flared days/year]]/12</f>
        <v>0.356793583333333</v>
      </c>
      <c r="Q8005" s="2" t="n">
        <f aca="false">Table1[[#This Row],['#days per month]]-P8061</f>
        <v>0.0595622208333336</v>
      </c>
    </row>
    <row r="8006" customFormat="false" ht="15.75" hidden="true" customHeight="false" outlineLevel="0" collapsed="false">
      <c r="A8006" s="0" t="s">
        <v>24</v>
      </c>
      <c r="B8006" s="0" t="s">
        <v>25</v>
      </c>
      <c r="C8006" s="0" t="s">
        <v>8191</v>
      </c>
      <c r="D8006" s="0" t="n">
        <v>9187</v>
      </c>
      <c r="E8006" s="0" t="n">
        <v>64.879509</v>
      </c>
      <c r="F8006" s="0" t="n">
        <v>77.1662</v>
      </c>
      <c r="G8006" s="0" t="n">
        <v>0.00020001339671</v>
      </c>
      <c r="H8006" s="0" t="n">
        <v>1804.57</v>
      </c>
      <c r="I8006" s="0" t="n">
        <v>1.6015</v>
      </c>
      <c r="J8006" s="0" t="n">
        <v>3.33333</v>
      </c>
      <c r="K8006" s="0" t="n">
        <v>300</v>
      </c>
      <c r="L8006" s="0" t="s">
        <v>218</v>
      </c>
      <c r="M8006" s="0" t="n">
        <f aca="false">35.3*G8006</f>
        <v>0.007060472903863</v>
      </c>
      <c r="N8006" s="0" t="n">
        <f aca="false">M8006*1000/365</f>
        <v>0.0193437613804466</v>
      </c>
      <c r="O8006" s="0" t="n">
        <f aca="false">Table1[[#This Row],[Detection frequency 2021]]/100*365</f>
        <v>12.1666545</v>
      </c>
      <c r="P8006" s="0" t="n">
        <f aca="false">Table1[[#This Row],[Flared days/year]]/12</f>
        <v>1.013887875</v>
      </c>
      <c r="Q8006" s="2" t="n">
        <f aca="false">Table1[[#This Row],['#days per month]]-P8062</f>
        <v>0.934677704166667</v>
      </c>
    </row>
    <row r="8007" customFormat="false" ht="15.75" hidden="true" customHeight="false" outlineLevel="0" collapsed="false">
      <c r="A8007" s="0" t="s">
        <v>645</v>
      </c>
      <c r="B8007" s="0" t="s">
        <v>646</v>
      </c>
      <c r="C8007" s="0" t="s">
        <v>8192</v>
      </c>
      <c r="D8007" s="0" t="n">
        <v>564</v>
      </c>
      <c r="E8007" s="0" t="n">
        <v>48.370108</v>
      </c>
      <c r="F8007" s="0" t="n">
        <v>-103.406354</v>
      </c>
      <c r="G8007" s="0" t="n">
        <v>0.00019949942568</v>
      </c>
      <c r="H8007" s="0" t="n">
        <v>1909.36</v>
      </c>
      <c r="I8007" s="0" t="n">
        <v>2.18408</v>
      </c>
      <c r="J8007" s="0" t="n">
        <v>0.931677</v>
      </c>
      <c r="K8007" s="0" t="n">
        <v>322</v>
      </c>
      <c r="L8007" s="0" t="s">
        <v>20</v>
      </c>
      <c r="M8007" s="0" t="n">
        <f aca="false">35.3*G8007</f>
        <v>0.007042329726504</v>
      </c>
      <c r="N8007" s="0" t="n">
        <f aca="false">M8007*1000/365</f>
        <v>0.0192940540452164</v>
      </c>
      <c r="O8007" s="0" t="n">
        <f aca="false">Table1[[#This Row],[Detection frequency 2021]]/100*365</f>
        <v>3.40062105</v>
      </c>
      <c r="P8007" s="0" t="n">
        <f aca="false">Table1[[#This Row],[Flared days/year]]/12</f>
        <v>0.2833850875</v>
      </c>
      <c r="Q8007" s="2" t="n">
        <f aca="false">Table1[[#This Row],['#days per month]]-P8063</f>
        <v>-0.0755133291666666</v>
      </c>
    </row>
    <row r="8008" customFormat="false" ht="15.75" hidden="true" customHeight="false" outlineLevel="0" collapsed="false">
      <c r="A8008" s="0" t="s">
        <v>161</v>
      </c>
      <c r="B8008" s="0" t="s">
        <v>162</v>
      </c>
      <c r="C8008" s="0" t="s">
        <v>8193</v>
      </c>
      <c r="D8008" s="0" t="n">
        <v>9634</v>
      </c>
      <c r="E8008" s="0" t="n">
        <v>41.829093</v>
      </c>
      <c r="F8008" s="0" t="n">
        <v>82.752336</v>
      </c>
      <c r="G8008" s="0" t="n">
        <v>0.00019933974536</v>
      </c>
      <c r="H8008" s="0" t="n">
        <v>1855</v>
      </c>
      <c r="I8008" s="0" t="n">
        <v>1.6015</v>
      </c>
      <c r="J8008" s="0" t="n">
        <v>1</v>
      </c>
      <c r="K8008" s="0" t="n">
        <v>300</v>
      </c>
      <c r="L8008" s="0" t="s">
        <v>20</v>
      </c>
      <c r="M8008" s="0" t="n">
        <f aca="false">35.3*G8008</f>
        <v>0.007036693011208</v>
      </c>
      <c r="N8008" s="0" t="n">
        <f aca="false">M8008*1000/365</f>
        <v>0.019278610989611</v>
      </c>
      <c r="O8008" s="0" t="n">
        <f aca="false">Table1[[#This Row],[Detection frequency 2021]]/100*365</f>
        <v>3.65</v>
      </c>
      <c r="P8008" s="0" t="n">
        <f aca="false">Table1[[#This Row],[Flared days/year]]/12</f>
        <v>0.304166666666667</v>
      </c>
      <c r="Q8008" s="2" t="n">
        <f aca="false">Table1[[#This Row],['#days per month]]-P8064</f>
        <v>0.0548497666666667</v>
      </c>
    </row>
    <row r="8009" customFormat="false" ht="15.75" hidden="true" customHeight="false" outlineLevel="0" collapsed="false">
      <c r="A8009" s="0" t="s">
        <v>645</v>
      </c>
      <c r="B8009" s="0" t="s">
        <v>646</v>
      </c>
      <c r="C8009" s="0" t="s">
        <v>8194</v>
      </c>
      <c r="D8009" s="0" t="n">
        <v>614</v>
      </c>
      <c r="E8009" s="0" t="n">
        <v>48.225118</v>
      </c>
      <c r="F8009" s="0" t="n">
        <v>-103.246196</v>
      </c>
      <c r="G8009" s="0" t="n">
        <v>0.00019924317399</v>
      </c>
      <c r="H8009" s="0" t="n">
        <v>1899.77</v>
      </c>
      <c r="I8009" s="0" t="n">
        <v>1.6015</v>
      </c>
      <c r="J8009" s="0" t="n">
        <v>0.578035</v>
      </c>
      <c r="K8009" s="0" t="n">
        <v>346</v>
      </c>
      <c r="L8009" s="0" t="s">
        <v>20</v>
      </c>
      <c r="M8009" s="0" t="n">
        <f aca="false">35.3*G8009</f>
        <v>0.007033284041847</v>
      </c>
      <c r="N8009" s="0" t="n">
        <f aca="false">M8009*1000/365</f>
        <v>0.019269271347526</v>
      </c>
      <c r="O8009" s="0" t="n">
        <f aca="false">Table1[[#This Row],[Detection frequency 2021]]/100*365</f>
        <v>2.10982775</v>
      </c>
      <c r="P8009" s="0" t="n">
        <f aca="false">Table1[[#This Row],[Flared days/year]]/12</f>
        <v>0.175818979166667</v>
      </c>
      <c r="Q8009" s="2" t="n">
        <f aca="false">Table1[[#This Row],['#days per month]]-P8065</f>
        <v>-0.0917762083333334</v>
      </c>
    </row>
    <row r="8010" customFormat="false" ht="15.75" hidden="true" customHeight="false" outlineLevel="0" collapsed="false">
      <c r="A8010" s="0" t="s">
        <v>24</v>
      </c>
      <c r="B8010" s="0" t="s">
        <v>25</v>
      </c>
      <c r="C8010" s="0" t="s">
        <v>8195</v>
      </c>
      <c r="D8010" s="0" t="n">
        <v>9351</v>
      </c>
      <c r="E8010" s="0" t="n">
        <v>63.968416</v>
      </c>
      <c r="F8010" s="0" t="n">
        <v>79.552225</v>
      </c>
      <c r="G8010" s="0" t="n">
        <v>0.00019876207832</v>
      </c>
      <c r="H8010" s="0" t="n">
        <v>1745.77</v>
      </c>
      <c r="I8010" s="0" t="n">
        <v>2.78048</v>
      </c>
      <c r="J8010" s="0" t="n">
        <v>1.94552999999999</v>
      </c>
      <c r="K8010" s="0" t="n">
        <v>257</v>
      </c>
      <c r="L8010" s="0" t="s">
        <v>20</v>
      </c>
      <c r="M8010" s="0" t="n">
        <f aca="false">35.3*G8010</f>
        <v>0.007016301364696</v>
      </c>
      <c r="N8010" s="0" t="n">
        <f aca="false">M8010*1000/365</f>
        <v>0.0192227434649205</v>
      </c>
      <c r="O8010" s="0" t="n">
        <f aca="false">Table1[[#This Row],[Detection frequency 2021]]/100*365</f>
        <v>7.10118449999996</v>
      </c>
      <c r="P8010" s="0" t="n">
        <f aca="false">Table1[[#This Row],[Flared days/year]]/12</f>
        <v>0.591765374999997</v>
      </c>
      <c r="Q8010" s="2" t="n">
        <f aca="false">Table1[[#This Row],['#days per month]]-P8066</f>
        <v>0.31774132083333</v>
      </c>
    </row>
    <row r="8011" customFormat="false" ht="15.75" hidden="true" customHeight="false" outlineLevel="0" collapsed="false">
      <c r="A8011" s="0" t="s">
        <v>645</v>
      </c>
      <c r="B8011" s="0" t="s">
        <v>646</v>
      </c>
      <c r="C8011" s="0" t="s">
        <v>8196</v>
      </c>
      <c r="D8011" s="0" t="n">
        <v>2723</v>
      </c>
      <c r="E8011" s="0" t="n">
        <v>36.195728</v>
      </c>
      <c r="F8011" s="0" t="n">
        <v>-101.387914</v>
      </c>
      <c r="G8011" s="0" t="n">
        <v>0.00019815359063</v>
      </c>
      <c r="H8011" s="0" t="n">
        <v>1920</v>
      </c>
      <c r="I8011" s="0" t="n">
        <v>1.6015</v>
      </c>
      <c r="J8011" s="0" t="n">
        <v>1.19047999999999</v>
      </c>
      <c r="K8011" s="0" t="n">
        <v>336</v>
      </c>
      <c r="L8011" s="0" t="s">
        <v>20</v>
      </c>
      <c r="M8011" s="0" t="n">
        <f aca="false">35.3*G8011</f>
        <v>0.006994821749239</v>
      </c>
      <c r="N8011" s="0" t="n">
        <f aca="false">M8011*1000/365</f>
        <v>0.0191638952033945</v>
      </c>
      <c r="O8011" s="0" t="n">
        <f aca="false">Table1[[#This Row],[Detection frequency 2021]]/100*365</f>
        <v>4.34525199999996</v>
      </c>
      <c r="P8011" s="0" t="n">
        <f aca="false">Table1[[#This Row],[Flared days/year]]/12</f>
        <v>0.36210433333333</v>
      </c>
      <c r="Q8011" s="2" t="n">
        <f aca="false">Table1[[#This Row],['#days per month]]-P8067</f>
        <v>0.0905269958333302</v>
      </c>
    </row>
    <row r="8012" customFormat="false" ht="15.75" hidden="true" customHeight="false" outlineLevel="0" collapsed="false">
      <c r="A8012" s="0" t="s">
        <v>161</v>
      </c>
      <c r="B8012" s="0" t="s">
        <v>162</v>
      </c>
      <c r="C8012" s="0" t="s">
        <v>8197</v>
      </c>
      <c r="D8012" s="0" t="n">
        <v>10081</v>
      </c>
      <c r="E8012" s="0" t="n">
        <v>39.400069</v>
      </c>
      <c r="F8012" s="0" t="n">
        <v>82.887716</v>
      </c>
      <c r="G8012" s="0" t="n">
        <v>0.00019774646452</v>
      </c>
      <c r="H8012" s="0" t="n">
        <v>1776.14</v>
      </c>
      <c r="I8012" s="0" t="n">
        <v>1.6015</v>
      </c>
      <c r="J8012" s="0" t="n">
        <v>1.24611</v>
      </c>
      <c r="K8012" s="0" t="n">
        <v>321</v>
      </c>
      <c r="L8012" s="0" t="s">
        <v>20</v>
      </c>
      <c r="M8012" s="0" t="n">
        <f aca="false">35.3*G8012</f>
        <v>0.006980450197556</v>
      </c>
      <c r="N8012" s="0" t="n">
        <f aca="false">M8012*1000/365</f>
        <v>0.0191245210891945</v>
      </c>
      <c r="O8012" s="0" t="n">
        <f aca="false">Table1[[#This Row],[Detection frequency 2021]]/100*365</f>
        <v>4.5483015</v>
      </c>
      <c r="P8012" s="0" t="n">
        <f aca="false">Table1[[#This Row],[Flared days/year]]/12</f>
        <v>0.379025125</v>
      </c>
      <c r="Q8012" s="2" t="n">
        <f aca="false">Table1[[#This Row],['#days per month]]-P8068</f>
        <v>-0.106862875</v>
      </c>
    </row>
    <row r="8013" customFormat="false" ht="15.75" hidden="true" customHeight="false" outlineLevel="0" collapsed="false">
      <c r="A8013" s="0" t="s">
        <v>645</v>
      </c>
      <c r="B8013" s="0" t="s">
        <v>646</v>
      </c>
      <c r="C8013" s="0" t="s">
        <v>8198</v>
      </c>
      <c r="D8013" s="0" t="n">
        <v>2989</v>
      </c>
      <c r="E8013" s="0" t="n">
        <v>28.457399</v>
      </c>
      <c r="F8013" s="0" t="n">
        <v>-98.928612</v>
      </c>
      <c r="G8013" s="0" t="n">
        <v>0.00019771711152</v>
      </c>
      <c r="H8013" s="0" t="n">
        <v>1934.26</v>
      </c>
      <c r="I8013" s="0" t="n">
        <v>1.6015</v>
      </c>
      <c r="J8013" s="0" t="n">
        <v>0.977198999999999</v>
      </c>
      <c r="K8013" s="0" t="n">
        <v>307</v>
      </c>
      <c r="L8013" s="0" t="s">
        <v>20</v>
      </c>
      <c r="M8013" s="0" t="n">
        <f aca="false">35.3*G8013</f>
        <v>0.006979414036656</v>
      </c>
      <c r="N8013" s="0" t="n">
        <f aca="false">M8013*1000/365</f>
        <v>0.0191216822922082</v>
      </c>
      <c r="O8013" s="0" t="n">
        <f aca="false">Table1[[#This Row],[Detection frequency 2021]]/100*365</f>
        <v>3.56677635</v>
      </c>
      <c r="P8013" s="0" t="n">
        <f aca="false">Table1[[#This Row],[Flared days/year]]/12</f>
        <v>0.2972313625</v>
      </c>
      <c r="Q8013" s="2" t="n">
        <f aca="false">Table1[[#This Row],['#days per month]]-P8069</f>
        <v>-0.0990765125000003</v>
      </c>
    </row>
    <row r="8014" customFormat="false" ht="15.75" hidden="true" customHeight="false" outlineLevel="0" collapsed="false">
      <c r="A8014" s="0" t="s">
        <v>645</v>
      </c>
      <c r="B8014" s="0" t="s">
        <v>646</v>
      </c>
      <c r="C8014" s="0" t="s">
        <v>8199</v>
      </c>
      <c r="D8014" s="0" t="n">
        <v>1393</v>
      </c>
      <c r="E8014" s="0" t="n">
        <v>31.8700729999999</v>
      </c>
      <c r="F8014" s="0" t="n">
        <v>-103.98966</v>
      </c>
      <c r="G8014" s="0" t="n">
        <v>0.00019770272855</v>
      </c>
      <c r="H8014" s="0" t="n">
        <v>1871.25</v>
      </c>
      <c r="I8014" s="0" t="n">
        <v>1.1197</v>
      </c>
      <c r="J8014" s="0" t="n">
        <v>2.37389</v>
      </c>
      <c r="K8014" s="0" t="n">
        <v>337</v>
      </c>
      <c r="L8014" s="0" t="s">
        <v>20</v>
      </c>
      <c r="M8014" s="0" t="n">
        <f aca="false">35.3*G8014</f>
        <v>0.006978906317815</v>
      </c>
      <c r="N8014" s="0" t="n">
        <f aca="false">M8014*1000/365</f>
        <v>0.0191202912816849</v>
      </c>
      <c r="O8014" s="0" t="n">
        <f aca="false">Table1[[#This Row],[Detection frequency 2021]]/100*365</f>
        <v>8.6646985</v>
      </c>
      <c r="P8014" s="0" t="n">
        <f aca="false">Table1[[#This Row],[Flared days/year]]/12</f>
        <v>0.722058208333333</v>
      </c>
      <c r="Q8014" s="2" t="n">
        <f aca="false">Table1[[#This Row],['#days per month]]-P8070</f>
        <v>0.444280433333333</v>
      </c>
    </row>
    <row r="8015" customFormat="false" ht="15.75" hidden="true" customHeight="false" outlineLevel="0" collapsed="false">
      <c r="A8015" s="0" t="s">
        <v>715</v>
      </c>
      <c r="B8015" s="0" t="s">
        <v>716</v>
      </c>
      <c r="C8015" s="0" t="s">
        <v>8200</v>
      </c>
      <c r="D8015" s="0" t="n">
        <v>9905</v>
      </c>
      <c r="E8015" s="0" t="n">
        <v>38.800629</v>
      </c>
      <c r="F8015" s="0" t="n">
        <v>64.862302</v>
      </c>
      <c r="G8015" s="0" t="n">
        <v>0.00019744442215</v>
      </c>
      <c r="H8015" s="0" t="n">
        <v>1859.5</v>
      </c>
      <c r="I8015" s="0" t="n">
        <v>1.6015</v>
      </c>
      <c r="J8015" s="0" t="n">
        <v>1.27877</v>
      </c>
      <c r="K8015" s="0" t="n">
        <v>391</v>
      </c>
      <c r="L8015" s="0" t="s">
        <v>20</v>
      </c>
      <c r="M8015" s="0" t="n">
        <f aca="false">35.3*G8015</f>
        <v>0.006969788101895</v>
      </c>
      <c r="N8015" s="0" t="n">
        <f aca="false">M8015*1000/365</f>
        <v>0.0190953098682055</v>
      </c>
      <c r="O8015" s="0" t="n">
        <f aca="false">Table1[[#This Row],[Detection frequency 2021]]/100*365</f>
        <v>4.6675105</v>
      </c>
      <c r="P8015" s="0" t="n">
        <f aca="false">Table1[[#This Row],[Flared days/year]]/12</f>
        <v>0.388959208333333</v>
      </c>
      <c r="Q8015" s="2" t="n">
        <f aca="false">Table1[[#This Row],['#days per month]]-P8071</f>
        <v>-0.332791791666667</v>
      </c>
    </row>
    <row r="8016" customFormat="false" ht="15.75" hidden="true" customHeight="false" outlineLevel="0" collapsed="false">
      <c r="A8016" s="0" t="s">
        <v>1160</v>
      </c>
      <c r="B8016" s="0" t="s">
        <v>1161</v>
      </c>
      <c r="C8016" s="0" t="s">
        <v>8201</v>
      </c>
      <c r="D8016" s="0" t="n">
        <v>10027</v>
      </c>
      <c r="E8016" s="0" t="n">
        <v>33.265976</v>
      </c>
      <c r="F8016" s="0" t="n">
        <v>72.440758</v>
      </c>
      <c r="G8016" s="0" t="n">
        <v>0.0001973460896</v>
      </c>
      <c r="H8016" s="0" t="n">
        <v>1826.83</v>
      </c>
      <c r="I8016" s="0" t="n">
        <v>1.6015</v>
      </c>
      <c r="J8016" s="0" t="n">
        <v>0.519481</v>
      </c>
      <c r="K8016" s="0" t="n">
        <v>385</v>
      </c>
      <c r="L8016" s="0" t="s">
        <v>20</v>
      </c>
      <c r="M8016" s="0" t="n">
        <f aca="false">35.3*G8016</f>
        <v>0.00696631696288</v>
      </c>
      <c r="N8016" s="0" t="n">
        <f aca="false">M8016*1000/365</f>
        <v>0.0190857998983014</v>
      </c>
      <c r="O8016" s="0" t="n">
        <f aca="false">Table1[[#This Row],[Detection frequency 2021]]/100*365</f>
        <v>1.89610565</v>
      </c>
      <c r="P8016" s="0" t="n">
        <f aca="false">Table1[[#This Row],[Flared days/year]]/12</f>
        <v>0.158008804166667</v>
      </c>
      <c r="Q8016" s="2" t="n">
        <f aca="false">Table1[[#This Row],['#days per month]]-P8072</f>
        <v>0.0715977916666667</v>
      </c>
    </row>
    <row r="8017" customFormat="false" ht="15.75" hidden="true" customHeight="false" outlineLevel="0" collapsed="false">
      <c r="A8017" s="0" t="s">
        <v>345</v>
      </c>
      <c r="B8017" s="0" t="s">
        <v>346</v>
      </c>
      <c r="C8017" s="0" t="s">
        <v>8202</v>
      </c>
      <c r="D8017" s="0" t="n">
        <v>4620</v>
      </c>
      <c r="E8017" s="0" t="n">
        <v>-38.565431</v>
      </c>
      <c r="F8017" s="0" t="n">
        <v>-69.334558</v>
      </c>
      <c r="G8017" s="0" t="n">
        <v>0.00019706400727</v>
      </c>
      <c r="H8017" s="0" t="n">
        <v>1652.75</v>
      </c>
      <c r="I8017" s="0" t="n">
        <v>1.6015</v>
      </c>
      <c r="J8017" s="0" t="n">
        <v>1.12676</v>
      </c>
      <c r="K8017" s="0" t="n">
        <v>355</v>
      </c>
      <c r="L8017" s="0" t="s">
        <v>20</v>
      </c>
      <c r="M8017" s="0" t="n">
        <f aca="false">35.3*G8017</f>
        <v>0.006956359456631</v>
      </c>
      <c r="N8017" s="0" t="n">
        <f aca="false">M8017*1000/365</f>
        <v>0.019058519059263</v>
      </c>
      <c r="O8017" s="0" t="n">
        <f aca="false">Table1[[#This Row],[Detection frequency 2021]]/100*365</f>
        <v>4.112674</v>
      </c>
      <c r="P8017" s="0" t="n">
        <f aca="false">Table1[[#This Row],[Flared days/year]]/12</f>
        <v>0.342722833333333</v>
      </c>
      <c r="Q8017" s="2" t="n">
        <f aca="false">Table1[[#This Row],['#days per month]]-P8073</f>
        <v>0.219578525</v>
      </c>
    </row>
    <row r="8018" customFormat="false" ht="15.75" hidden="true" customHeight="false" outlineLevel="0" collapsed="false">
      <c r="A8018" s="0" t="s">
        <v>645</v>
      </c>
      <c r="B8018" s="0" t="s">
        <v>646</v>
      </c>
      <c r="C8018" s="0" t="s">
        <v>8203</v>
      </c>
      <c r="D8018" s="0" t="n">
        <v>539</v>
      </c>
      <c r="E8018" s="0" t="n">
        <v>48.34288</v>
      </c>
      <c r="F8018" s="0" t="n">
        <v>-103.494485</v>
      </c>
      <c r="G8018" s="0" t="n">
        <v>0.00019690021753</v>
      </c>
      <c r="H8018" s="0" t="n">
        <v>1946.72</v>
      </c>
      <c r="I8018" s="0" t="n">
        <v>1.35584</v>
      </c>
      <c r="J8018" s="0" t="n">
        <v>1.21951</v>
      </c>
      <c r="K8018" s="0" t="n">
        <v>328</v>
      </c>
      <c r="L8018" s="0" t="s">
        <v>20</v>
      </c>
      <c r="M8018" s="0" t="n">
        <f aca="false">35.3*G8018</f>
        <v>0.006950577678809</v>
      </c>
      <c r="N8018" s="0" t="n">
        <f aca="false">M8018*1000/365</f>
        <v>0.0190426785720795</v>
      </c>
      <c r="O8018" s="0" t="n">
        <f aca="false">Table1[[#This Row],[Detection frequency 2021]]/100*365</f>
        <v>4.4512115</v>
      </c>
      <c r="P8018" s="0" t="n">
        <f aca="false">Table1[[#This Row],[Flared days/year]]/12</f>
        <v>0.370934291666667</v>
      </c>
      <c r="Q8018" s="2" t="n">
        <f aca="false">Table1[[#This Row],['#days per month]]-P8074</f>
        <v>-0.00113454166666355</v>
      </c>
    </row>
    <row r="8019" customFormat="false" ht="15.75" hidden="true" customHeight="false" outlineLevel="0" collapsed="false">
      <c r="A8019" s="0" t="s">
        <v>645</v>
      </c>
      <c r="B8019" s="0" t="s">
        <v>646</v>
      </c>
      <c r="C8019" s="0" t="s">
        <v>8204</v>
      </c>
      <c r="D8019" s="0" t="n">
        <v>3138</v>
      </c>
      <c r="E8019" s="0" t="n">
        <v>35.44921</v>
      </c>
      <c r="F8019" s="0" t="n">
        <v>-98.066202</v>
      </c>
      <c r="G8019" s="0" t="n">
        <v>0.00019689346634</v>
      </c>
      <c r="H8019" s="0" t="n">
        <v>1987.18</v>
      </c>
      <c r="I8019" s="0" t="n">
        <v>1.6015</v>
      </c>
      <c r="J8019" s="0" t="n">
        <v>1.2987</v>
      </c>
      <c r="K8019" s="0" t="n">
        <v>308</v>
      </c>
      <c r="L8019" s="0" t="s">
        <v>20</v>
      </c>
      <c r="M8019" s="0" t="n">
        <f aca="false">35.3*G8019</f>
        <v>0.006950339361802</v>
      </c>
      <c r="N8019" s="0" t="n">
        <f aca="false">M8019*1000/365</f>
        <v>0.0190420256487726</v>
      </c>
      <c r="O8019" s="0" t="n">
        <f aca="false">Table1[[#This Row],[Detection frequency 2021]]/100*365</f>
        <v>4.740255</v>
      </c>
      <c r="P8019" s="0" t="n">
        <f aca="false">Table1[[#This Row],[Flared days/year]]/12</f>
        <v>0.39502125</v>
      </c>
      <c r="Q8019" s="2" t="n">
        <f aca="false">Table1[[#This Row],['#days per month]]-P8075</f>
        <v>0.031837125</v>
      </c>
    </row>
    <row r="8020" customFormat="false" ht="15.75" hidden="true" customHeight="false" outlineLevel="0" collapsed="false">
      <c r="A8020" s="0" t="s">
        <v>83</v>
      </c>
      <c r="B8020" s="0" t="s">
        <v>84</v>
      </c>
      <c r="C8020" s="0" t="s">
        <v>8205</v>
      </c>
      <c r="D8020" s="0" t="n">
        <v>6245</v>
      </c>
      <c r="E8020" s="0" t="n">
        <v>-4.908942</v>
      </c>
      <c r="F8020" s="0" t="n">
        <v>11.351052</v>
      </c>
      <c r="G8020" s="0" t="n">
        <v>0.00019656735451</v>
      </c>
      <c r="H8020" s="0" t="n">
        <v>1810</v>
      </c>
      <c r="I8020" s="0" t="n">
        <v>1.6015</v>
      </c>
      <c r="J8020" s="0" t="n">
        <v>1.17647</v>
      </c>
      <c r="K8020" s="0" t="n">
        <v>85</v>
      </c>
      <c r="L8020" s="0" t="s">
        <v>20</v>
      </c>
      <c r="M8020" s="0" t="n">
        <f aca="false">35.3*G8020</f>
        <v>0.006938827614203</v>
      </c>
      <c r="N8020" s="0" t="n">
        <f aca="false">M8020*1000/365</f>
        <v>0.0190104866142548</v>
      </c>
      <c r="O8020" s="0" t="n">
        <f aca="false">Table1[[#This Row],[Detection frequency 2021]]/100*365</f>
        <v>4.2941155</v>
      </c>
      <c r="P8020" s="0" t="n">
        <f aca="false">Table1[[#This Row],[Flared days/year]]/12</f>
        <v>0.357842958333333</v>
      </c>
      <c r="Q8020" s="2" t="n">
        <f aca="false">Table1[[#This Row],['#days per month]]-P8076</f>
        <v>0.2380922375</v>
      </c>
    </row>
    <row r="8021" customFormat="false" ht="15.75" hidden="true" customHeight="false" outlineLevel="0" collapsed="false">
      <c r="A8021" s="0" t="s">
        <v>645</v>
      </c>
      <c r="B8021" s="0" t="s">
        <v>646</v>
      </c>
      <c r="C8021" s="0" t="s">
        <v>8206</v>
      </c>
      <c r="D8021" s="0" t="n">
        <v>3568</v>
      </c>
      <c r="E8021" s="0" t="n">
        <v>30.067726</v>
      </c>
      <c r="F8021" s="0" t="n">
        <v>-93.71983</v>
      </c>
      <c r="G8021" s="0" t="n">
        <v>0.00019645052957</v>
      </c>
      <c r="H8021" s="0" t="n">
        <v>1966.04</v>
      </c>
      <c r="I8021" s="0" t="n">
        <v>1.6015</v>
      </c>
      <c r="J8021" s="0" t="n">
        <v>1.18577</v>
      </c>
      <c r="K8021" s="0" t="n">
        <v>253</v>
      </c>
      <c r="L8021" s="0" t="s">
        <v>20</v>
      </c>
      <c r="M8021" s="0" t="n">
        <f aca="false">35.3*G8021</f>
        <v>0.006934703693821</v>
      </c>
      <c r="N8021" s="0" t="n">
        <f aca="false">M8021*1000/365</f>
        <v>0.0189991882022493</v>
      </c>
      <c r="O8021" s="0" t="n">
        <f aca="false">Table1[[#This Row],[Detection frequency 2021]]/100*365</f>
        <v>4.3280605</v>
      </c>
      <c r="P8021" s="0" t="n">
        <f aca="false">Table1[[#This Row],[Flared days/year]]/12</f>
        <v>0.360671708333333</v>
      </c>
      <c r="Q8021" s="2" t="n">
        <f aca="false">Table1[[#This Row],['#days per month]]-P8077</f>
        <v>0.0179488750000001</v>
      </c>
    </row>
    <row r="8022" customFormat="false" ht="15.75" hidden="true" customHeight="false" outlineLevel="0" collapsed="false">
      <c r="A8022" s="0" t="s">
        <v>24</v>
      </c>
      <c r="B8022" s="0" t="s">
        <v>25</v>
      </c>
      <c r="C8022" s="0" t="s">
        <v>8207</v>
      </c>
      <c r="D8022" s="0" t="n">
        <v>10441</v>
      </c>
      <c r="E8022" s="0" t="n">
        <v>58.021223</v>
      </c>
      <c r="F8022" s="0" t="n">
        <v>106.871011</v>
      </c>
      <c r="G8022" s="0" t="n">
        <v>0.00019631227694</v>
      </c>
      <c r="H8022" s="0" t="n">
        <v>2171</v>
      </c>
      <c r="I8022" s="0" t="n">
        <v>1.6015</v>
      </c>
      <c r="J8022" s="0" t="n">
        <v>2.0339</v>
      </c>
      <c r="K8022" s="0" t="n">
        <v>295</v>
      </c>
      <c r="L8022" s="0" t="s">
        <v>20</v>
      </c>
      <c r="M8022" s="0" t="n">
        <f aca="false">35.3*G8022</f>
        <v>0.006929823375982</v>
      </c>
      <c r="N8022" s="0" t="n">
        <f aca="false">M8022*1000/365</f>
        <v>0.0189858174684438</v>
      </c>
      <c r="O8022" s="0" t="n">
        <f aca="false">Table1[[#This Row],[Detection frequency 2021]]/100*365</f>
        <v>7.423735</v>
      </c>
      <c r="P8022" s="0" t="n">
        <f aca="false">Table1[[#This Row],[Flared days/year]]/12</f>
        <v>0.618644583333333</v>
      </c>
      <c r="Q8022" s="2" t="n">
        <f aca="false">Table1[[#This Row],['#days per month]]-P8078</f>
        <v>0.322618633333333</v>
      </c>
    </row>
    <row r="8023" customFormat="false" ht="15.75" hidden="true" customHeight="false" outlineLevel="0" collapsed="false">
      <c r="A8023" s="0" t="s">
        <v>645</v>
      </c>
      <c r="B8023" s="0" t="s">
        <v>646</v>
      </c>
      <c r="C8023" s="0" t="s">
        <v>8208</v>
      </c>
      <c r="D8023" s="0" t="n">
        <v>3248</v>
      </c>
      <c r="E8023" s="0" t="n">
        <v>29.1156039999999</v>
      </c>
      <c r="F8023" s="0" t="n">
        <v>-97.755371</v>
      </c>
      <c r="G8023" s="0" t="n">
        <v>0.00019582354949</v>
      </c>
      <c r="H8023" s="0" t="n">
        <v>1863.18</v>
      </c>
      <c r="I8023" s="0" t="n">
        <v>1.6015</v>
      </c>
      <c r="J8023" s="0" t="n">
        <v>1.58228</v>
      </c>
      <c r="K8023" s="0" t="n">
        <v>316</v>
      </c>
      <c r="L8023" s="0" t="s">
        <v>20</v>
      </c>
      <c r="M8023" s="0" t="n">
        <f aca="false">35.3*G8023</f>
        <v>0.006912571296997</v>
      </c>
      <c r="N8023" s="0" t="n">
        <f aca="false">M8023*1000/365</f>
        <v>0.0189385514986219</v>
      </c>
      <c r="O8023" s="0" t="n">
        <f aca="false">Table1[[#This Row],[Detection frequency 2021]]/100*365</f>
        <v>5.775322</v>
      </c>
      <c r="P8023" s="0" t="n">
        <f aca="false">Table1[[#This Row],[Flared days/year]]/12</f>
        <v>0.481276833333333</v>
      </c>
      <c r="Q8023" s="2" t="n">
        <f aca="false">Table1[[#This Row],['#days per month]]-P8079</f>
        <v>0.0289840416666696</v>
      </c>
    </row>
    <row r="8024" customFormat="false" ht="15.75" hidden="true" customHeight="false" outlineLevel="0" collapsed="false">
      <c r="A8024" s="0" t="s">
        <v>645</v>
      </c>
      <c r="B8024" s="0" t="s">
        <v>646</v>
      </c>
      <c r="C8024" s="0" t="s">
        <v>8209</v>
      </c>
      <c r="D8024" s="0" t="n">
        <v>843</v>
      </c>
      <c r="E8024" s="0" t="n">
        <v>47.933765</v>
      </c>
      <c r="F8024" s="0" t="n">
        <v>-102.796573999999</v>
      </c>
      <c r="G8024" s="0" t="n">
        <v>0.00019574136109</v>
      </c>
      <c r="H8024" s="0" t="n">
        <v>1844.08</v>
      </c>
      <c r="I8024" s="0" t="n">
        <v>1.6015</v>
      </c>
      <c r="J8024" s="0" t="n">
        <v>2.2792</v>
      </c>
      <c r="K8024" s="0" t="n">
        <v>351</v>
      </c>
      <c r="L8024" s="0" t="s">
        <v>20</v>
      </c>
      <c r="M8024" s="0" t="n">
        <f aca="false">35.3*G8024</f>
        <v>0.006909670046477</v>
      </c>
      <c r="N8024" s="0" t="n">
        <f aca="false">M8024*1000/365</f>
        <v>0.0189306028670603</v>
      </c>
      <c r="O8024" s="0" t="n">
        <f aca="false">Table1[[#This Row],[Detection frequency 2021]]/100*365</f>
        <v>8.31908</v>
      </c>
      <c r="P8024" s="0" t="n">
        <f aca="false">Table1[[#This Row],[Flared days/year]]/12</f>
        <v>0.693256666666667</v>
      </c>
      <c r="Q8024" s="2" t="n">
        <f aca="false">Table1[[#This Row],['#days per month]]-P8080</f>
        <v>0.249863791666667</v>
      </c>
    </row>
    <row r="8025" customFormat="false" ht="15.75" hidden="true" customHeight="false" outlineLevel="0" collapsed="false">
      <c r="A8025" s="0" t="s">
        <v>645</v>
      </c>
      <c r="B8025" s="0" t="s">
        <v>646</v>
      </c>
      <c r="C8025" s="0" t="s">
        <v>8210</v>
      </c>
      <c r="D8025" s="0" t="n">
        <v>2818</v>
      </c>
      <c r="E8025" s="0" t="n">
        <v>35.619341</v>
      </c>
      <c r="F8025" s="0" t="n">
        <v>-100.14596</v>
      </c>
      <c r="G8025" s="0" t="n">
        <v>0.0001953882445</v>
      </c>
      <c r="H8025" s="0" t="n">
        <v>1805.57</v>
      </c>
      <c r="I8025" s="0" t="n">
        <v>1.6015</v>
      </c>
      <c r="J8025" s="0" t="n">
        <v>1.55763</v>
      </c>
      <c r="K8025" s="0" t="n">
        <v>321</v>
      </c>
      <c r="L8025" s="0" t="s">
        <v>20</v>
      </c>
      <c r="M8025" s="0" t="n">
        <f aca="false">35.3*G8025</f>
        <v>0.00689720503085</v>
      </c>
      <c r="N8025" s="0" t="n">
        <f aca="false">M8025*1000/365</f>
        <v>0.0188964521393151</v>
      </c>
      <c r="O8025" s="0" t="n">
        <f aca="false">Table1[[#This Row],[Detection frequency 2021]]/100*365</f>
        <v>5.6853495</v>
      </c>
      <c r="P8025" s="0" t="n">
        <f aca="false">Table1[[#This Row],[Flared days/year]]/12</f>
        <v>0.473779125</v>
      </c>
      <c r="Q8025" s="2" t="n">
        <f aca="false">Table1[[#This Row],['#days per month]]-P8081</f>
        <v>-0.0614112500000001</v>
      </c>
    </row>
    <row r="8026" customFormat="false" ht="15.75" hidden="true" customHeight="false" outlineLevel="0" collapsed="false">
      <c r="A8026" s="0" t="s">
        <v>24</v>
      </c>
      <c r="B8026" s="0" t="s">
        <v>25</v>
      </c>
      <c r="C8026" s="0" t="s">
        <v>8211</v>
      </c>
      <c r="D8026" s="0" t="n">
        <v>6509</v>
      </c>
      <c r="E8026" s="0" t="n">
        <v>68.6128689999999</v>
      </c>
      <c r="F8026" s="0" t="n">
        <v>57.921467</v>
      </c>
      <c r="G8026" s="0" t="n">
        <v>0.00019439347133</v>
      </c>
      <c r="H8026" s="0" t="n">
        <v>1896</v>
      </c>
      <c r="I8026" s="0" t="n">
        <v>1.6015</v>
      </c>
      <c r="J8026" s="0" t="n">
        <v>0.795756</v>
      </c>
      <c r="K8026" s="0" t="n">
        <v>377</v>
      </c>
      <c r="L8026" s="0" t="s">
        <v>20</v>
      </c>
      <c r="M8026" s="0" t="n">
        <f aca="false">35.3*G8026</f>
        <v>0.006862089537949</v>
      </c>
      <c r="N8026" s="0" t="n">
        <f aca="false">M8026*1000/365</f>
        <v>0.0188002453094493</v>
      </c>
      <c r="O8026" s="0" t="n">
        <f aca="false">Table1[[#This Row],[Detection frequency 2021]]/100*365</f>
        <v>2.9045094</v>
      </c>
      <c r="P8026" s="0" t="n">
        <f aca="false">Table1[[#This Row],[Flared days/year]]/12</f>
        <v>0.24204245</v>
      </c>
      <c r="Q8026" s="2" t="n">
        <f aca="false">Table1[[#This Row],['#days per month]]-P8082</f>
        <v>-0.0247704208333333</v>
      </c>
    </row>
    <row r="8027" customFormat="false" ht="15.75" hidden="true" customHeight="false" outlineLevel="0" collapsed="false">
      <c r="A8027" s="0" t="s">
        <v>24</v>
      </c>
      <c r="B8027" s="0" t="s">
        <v>25</v>
      </c>
      <c r="C8027" s="0" t="s">
        <v>8212</v>
      </c>
      <c r="D8027" s="0" t="n">
        <v>8729</v>
      </c>
      <c r="E8027" s="0" t="n">
        <v>60.1794079999999</v>
      </c>
      <c r="F8027" s="0" t="n">
        <v>69.258566</v>
      </c>
      <c r="G8027" s="0" t="n">
        <v>0.00019423232336</v>
      </c>
      <c r="H8027" s="0" t="n">
        <v>1915</v>
      </c>
      <c r="I8027" s="0" t="n">
        <v>1.6015</v>
      </c>
      <c r="J8027" s="0" t="n">
        <v>0.70922</v>
      </c>
      <c r="K8027" s="0" t="n">
        <v>282</v>
      </c>
      <c r="L8027" s="0" t="s">
        <v>20</v>
      </c>
      <c r="M8027" s="0" t="n">
        <f aca="false">35.3*G8027</f>
        <v>0.006856401014608</v>
      </c>
      <c r="N8027" s="0" t="n">
        <f aca="false">M8027*1000/365</f>
        <v>0.0187846603139945</v>
      </c>
      <c r="O8027" s="0" t="n">
        <f aca="false">Table1[[#This Row],[Detection frequency 2021]]/100*365</f>
        <v>2.588653</v>
      </c>
      <c r="P8027" s="0" t="n">
        <f aca="false">Table1[[#This Row],[Flared days/year]]/12</f>
        <v>0.215721083333333</v>
      </c>
      <c r="Q8027" s="2" t="n">
        <f aca="false">Table1[[#This Row],['#days per month]]-P8083</f>
        <v>-0.255125875</v>
      </c>
    </row>
    <row r="8028" customFormat="false" ht="15.75" hidden="true" customHeight="false" outlineLevel="0" collapsed="false">
      <c r="A8028" s="0" t="s">
        <v>35</v>
      </c>
      <c r="B8028" s="0" t="s">
        <v>36</v>
      </c>
      <c r="C8028" s="0" t="s">
        <v>8213</v>
      </c>
      <c r="D8028" s="0" t="n">
        <v>3704</v>
      </c>
      <c r="E8028" s="0" t="n">
        <v>20.421904</v>
      </c>
      <c r="F8028" s="0" t="n">
        <v>-97.275423</v>
      </c>
      <c r="G8028" s="0" t="n">
        <v>0.00019409818015</v>
      </c>
      <c r="H8028" s="0" t="n">
        <v>1930.42</v>
      </c>
      <c r="I8028" s="0" t="n">
        <v>1.90530999999999</v>
      </c>
      <c r="J8028" s="0" t="n">
        <v>1.22448999999999</v>
      </c>
      <c r="K8028" s="0" t="n">
        <v>245</v>
      </c>
      <c r="L8028" s="0" t="s">
        <v>20</v>
      </c>
      <c r="M8028" s="0" t="n">
        <f aca="false">35.3*G8028</f>
        <v>0.006851665759295</v>
      </c>
      <c r="N8028" s="0" t="n">
        <f aca="false">M8028*1000/365</f>
        <v>0.0187716870117671</v>
      </c>
      <c r="O8028" s="0" t="n">
        <f aca="false">Table1[[#This Row],[Detection frequency 2021]]/100*365</f>
        <v>4.46938849999996</v>
      </c>
      <c r="P8028" s="0" t="n">
        <f aca="false">Table1[[#This Row],[Flared days/year]]/12</f>
        <v>0.372449041666664</v>
      </c>
      <c r="Q8028" s="2" t="n">
        <f aca="false">Table1[[#This Row],['#days per month]]-P8084</f>
        <v>0.107956354166664</v>
      </c>
    </row>
    <row r="8029" customFormat="false" ht="15.75" hidden="true" customHeight="false" outlineLevel="0" collapsed="false">
      <c r="A8029" s="0" t="s">
        <v>24</v>
      </c>
      <c r="B8029" s="0" t="s">
        <v>25</v>
      </c>
      <c r="C8029" s="0" t="s">
        <v>8214</v>
      </c>
      <c r="D8029" s="0" t="n">
        <v>8699</v>
      </c>
      <c r="E8029" s="0" t="n">
        <v>70.5881</v>
      </c>
      <c r="F8029" s="0" t="n">
        <v>68.239517</v>
      </c>
      <c r="G8029" s="0" t="n">
        <v>0.00019368107402</v>
      </c>
      <c r="H8029" s="0" t="n">
        <v>1350.6</v>
      </c>
      <c r="I8029" s="0" t="n">
        <v>1.6015</v>
      </c>
      <c r="J8029" s="0" t="n">
        <v>0.408163</v>
      </c>
      <c r="K8029" s="0" t="n">
        <v>490</v>
      </c>
      <c r="L8029" s="0" t="s">
        <v>218</v>
      </c>
      <c r="M8029" s="0" t="n">
        <f aca="false">35.3*G8029</f>
        <v>0.006836941912906</v>
      </c>
      <c r="N8029" s="0" t="n">
        <f aca="false">M8029*1000/365</f>
        <v>0.0187313477065918</v>
      </c>
      <c r="O8029" s="0" t="n">
        <f aca="false">Table1[[#This Row],[Detection frequency 2021]]/100*365</f>
        <v>1.48979495</v>
      </c>
      <c r="P8029" s="0" t="n">
        <f aca="false">Table1[[#This Row],[Flared days/year]]/12</f>
        <v>0.124149579166667</v>
      </c>
      <c r="Q8029" s="2" t="n">
        <f aca="false">Table1[[#This Row],['#days per month]]-P8085</f>
        <v>-0.124488116666667</v>
      </c>
    </row>
    <row r="8030" customFormat="false" ht="15.75" hidden="true" customHeight="false" outlineLevel="0" collapsed="false">
      <c r="A8030" s="0" t="s">
        <v>24</v>
      </c>
      <c r="B8030" s="0" t="s">
        <v>25</v>
      </c>
      <c r="C8030" s="0" t="s">
        <v>8215</v>
      </c>
      <c r="D8030" s="0" t="n">
        <v>9249</v>
      </c>
      <c r="E8030" s="0" t="n">
        <v>65.662548</v>
      </c>
      <c r="F8030" s="0" t="n">
        <v>77.474551</v>
      </c>
      <c r="G8030" s="0" t="n">
        <v>0.00019338372813</v>
      </c>
      <c r="H8030" s="0" t="n">
        <v>1257.65</v>
      </c>
      <c r="I8030" s="0" t="n">
        <v>1.6015</v>
      </c>
      <c r="J8030" s="0" t="n">
        <v>0.623053</v>
      </c>
      <c r="K8030" s="0" t="n">
        <v>321</v>
      </c>
      <c r="L8030" s="0" t="s">
        <v>218</v>
      </c>
      <c r="M8030" s="0" t="n">
        <f aca="false">35.3*G8030</f>
        <v>0.006826445602989</v>
      </c>
      <c r="N8030" s="0" t="n">
        <f aca="false">M8030*1000/365</f>
        <v>0.0187025906931205</v>
      </c>
      <c r="O8030" s="0" t="n">
        <f aca="false">Table1[[#This Row],[Detection frequency 2021]]/100*365</f>
        <v>2.27414345</v>
      </c>
      <c r="P8030" s="0" t="n">
        <f aca="false">Table1[[#This Row],[Flared days/year]]/12</f>
        <v>0.189511954166667</v>
      </c>
      <c r="Q8030" s="2" t="n">
        <f aca="false">Table1[[#This Row],['#days per month]]-P8086</f>
        <v>0.017666304166667</v>
      </c>
    </row>
    <row r="8031" customFormat="false" ht="15.75" hidden="true" customHeight="false" outlineLevel="0" collapsed="false">
      <c r="A8031" s="0" t="s">
        <v>645</v>
      </c>
      <c r="B8031" s="0" t="s">
        <v>646</v>
      </c>
      <c r="C8031" s="0" t="s">
        <v>8216</v>
      </c>
      <c r="D8031" s="0" t="n">
        <v>906</v>
      </c>
      <c r="E8031" s="0" t="n">
        <v>47.240773</v>
      </c>
      <c r="F8031" s="0" t="n">
        <v>-102.721341</v>
      </c>
      <c r="G8031" s="0" t="n">
        <v>0.00019318559538</v>
      </c>
      <c r="H8031" s="0" t="n">
        <v>1871.45</v>
      </c>
      <c r="I8031" s="0" t="n">
        <v>1.6015</v>
      </c>
      <c r="J8031" s="0" t="n">
        <v>2.25352</v>
      </c>
      <c r="K8031" s="0" t="n">
        <v>355</v>
      </c>
      <c r="L8031" s="0" t="s">
        <v>20</v>
      </c>
      <c r="M8031" s="0" t="n">
        <f aca="false">35.3*G8031</f>
        <v>0.006819451516914</v>
      </c>
      <c r="N8031" s="0" t="n">
        <f aca="false">M8031*1000/365</f>
        <v>0.018683428813463</v>
      </c>
      <c r="O8031" s="0" t="n">
        <f aca="false">Table1[[#This Row],[Detection frequency 2021]]/100*365</f>
        <v>8.225348</v>
      </c>
      <c r="P8031" s="0" t="n">
        <f aca="false">Table1[[#This Row],[Flared days/year]]/12</f>
        <v>0.685445666666667</v>
      </c>
      <c r="Q8031" s="2" t="n">
        <f aca="false">Table1[[#This Row],['#days per month]]-P8087</f>
        <v>0.4446804125</v>
      </c>
    </row>
    <row r="8032" customFormat="false" ht="15.75" hidden="true" customHeight="false" outlineLevel="0" collapsed="false">
      <c r="A8032" s="0" t="s">
        <v>645</v>
      </c>
      <c r="B8032" s="0" t="s">
        <v>646</v>
      </c>
      <c r="C8032" s="0" t="s">
        <v>8217</v>
      </c>
      <c r="D8032" s="0" t="n">
        <v>1888</v>
      </c>
      <c r="E8032" s="0" t="n">
        <v>31.037722</v>
      </c>
      <c r="F8032" s="0" t="n">
        <v>-103.470382</v>
      </c>
      <c r="G8032" s="0" t="n">
        <v>0.00019255920236</v>
      </c>
      <c r="H8032" s="0" t="n">
        <v>1810.58</v>
      </c>
      <c r="I8032" s="0" t="n">
        <v>2.75601</v>
      </c>
      <c r="J8032" s="0" t="n">
        <v>1.18343</v>
      </c>
      <c r="K8032" s="0" t="n">
        <v>338</v>
      </c>
      <c r="L8032" s="0" t="s">
        <v>20</v>
      </c>
      <c r="M8032" s="0" t="n">
        <f aca="false">35.3*G8032</f>
        <v>0.006797339843308</v>
      </c>
      <c r="N8032" s="0" t="n">
        <f aca="false">M8032*1000/365</f>
        <v>0.0186228488857753</v>
      </c>
      <c r="O8032" s="0" t="n">
        <f aca="false">Table1[[#This Row],[Detection frequency 2021]]/100*365</f>
        <v>4.3195195</v>
      </c>
      <c r="P8032" s="0" t="n">
        <f aca="false">Table1[[#This Row],[Flared days/year]]/12</f>
        <v>0.359959958333333</v>
      </c>
      <c r="Q8032" s="2" t="n">
        <f aca="false">Table1[[#This Row],['#days per month]]-P8088</f>
        <v>0.0375219999999999</v>
      </c>
    </row>
    <row r="8033" customFormat="false" ht="15.75" hidden="true" customHeight="false" outlineLevel="0" collapsed="false">
      <c r="A8033" s="0" t="s">
        <v>24</v>
      </c>
      <c r="B8033" s="0" t="s">
        <v>25</v>
      </c>
      <c r="C8033" s="0" t="s">
        <v>8218</v>
      </c>
      <c r="D8033" s="0" t="n">
        <v>9141</v>
      </c>
      <c r="E8033" s="0" t="n">
        <v>66.50859</v>
      </c>
      <c r="F8033" s="0" t="n">
        <v>76.904934</v>
      </c>
      <c r="G8033" s="0" t="n">
        <v>0.00019233347779</v>
      </c>
      <c r="H8033" s="0" t="n">
        <v>1599</v>
      </c>
      <c r="I8033" s="0" t="n">
        <v>1.6015</v>
      </c>
      <c r="J8033" s="0" t="n">
        <v>1.2012</v>
      </c>
      <c r="K8033" s="0" t="n">
        <v>333</v>
      </c>
      <c r="L8033" s="0" t="s">
        <v>218</v>
      </c>
      <c r="M8033" s="0" t="n">
        <f aca="false">35.3*G8033</f>
        <v>0.006789371765987</v>
      </c>
      <c r="N8033" s="0" t="n">
        <f aca="false">M8033*1000/365</f>
        <v>0.0186010185369507</v>
      </c>
      <c r="O8033" s="0" t="n">
        <f aca="false">Table1[[#This Row],[Detection frequency 2021]]/100*365</f>
        <v>4.38438</v>
      </c>
      <c r="P8033" s="0" t="n">
        <f aca="false">Table1[[#This Row],[Flared days/year]]/12</f>
        <v>0.365365</v>
      </c>
      <c r="Q8033" s="2" t="n">
        <f aca="false">Table1[[#This Row],['#days per month]]-P8089</f>
        <v>0.0236033333333333</v>
      </c>
    </row>
    <row r="8034" customFormat="false" ht="15.75" hidden="true" customHeight="false" outlineLevel="0" collapsed="false">
      <c r="A8034" s="0" t="s">
        <v>468</v>
      </c>
      <c r="B8034" s="0" t="s">
        <v>469</v>
      </c>
      <c r="C8034" s="0" t="s">
        <v>8219</v>
      </c>
      <c r="D8034" s="0" t="n">
        <v>7586</v>
      </c>
      <c r="E8034" s="0" t="n">
        <v>29.929864</v>
      </c>
      <c r="F8034" s="0" t="n">
        <v>47.7307489999999</v>
      </c>
      <c r="G8034" s="0" t="n">
        <v>0.0008043367766</v>
      </c>
      <c r="H8034" s="0" t="n">
        <v>1654.72</v>
      </c>
      <c r="I8034" s="0" t="n">
        <v>1.6015</v>
      </c>
      <c r="J8034" s="0" t="n">
        <v>0.757576</v>
      </c>
      <c r="K8034" s="0" t="n">
        <v>396</v>
      </c>
      <c r="L8034" s="0" t="s">
        <v>20</v>
      </c>
      <c r="M8034" s="0" t="n">
        <f aca="false">35.3*G8034</f>
        <v>0.02839308821398</v>
      </c>
      <c r="N8034" s="0" t="n">
        <f aca="false">M8034*1000/365</f>
        <v>0.0777892827780274</v>
      </c>
      <c r="O8034" s="0" t="n">
        <f aca="false">Table1[[#This Row],[Detection frequency 2021]]/100*365</f>
        <v>2.7651524</v>
      </c>
      <c r="P8034" s="0" t="n">
        <f aca="false">Table1[[#This Row],[Flared days/year]]/12</f>
        <v>0.230429366666667</v>
      </c>
      <c r="Q8034" s="2" t="n">
        <f aca="false">Table1[[#This Row],['#days per month]]-P8090</f>
        <v>-0.17243938333333</v>
      </c>
    </row>
    <row r="8035" customFormat="false" ht="15.75" hidden="true" customHeight="false" outlineLevel="0" collapsed="false">
      <c r="A8035" s="0" t="s">
        <v>24</v>
      </c>
      <c r="B8035" s="0" t="s">
        <v>25</v>
      </c>
      <c r="C8035" s="0" t="s">
        <v>8220</v>
      </c>
      <c r="D8035" s="0" t="n">
        <v>8794</v>
      </c>
      <c r="E8035" s="0" t="n">
        <v>71.212019</v>
      </c>
      <c r="F8035" s="0" t="n">
        <v>71.659154</v>
      </c>
      <c r="G8035" s="0" t="n">
        <v>0.00019200648537</v>
      </c>
      <c r="H8035" s="0" t="n">
        <v>1667.5</v>
      </c>
      <c r="I8035" s="0" t="n">
        <v>1.6015</v>
      </c>
      <c r="J8035" s="0" t="n">
        <v>0.705882</v>
      </c>
      <c r="K8035" s="0" t="n">
        <v>425</v>
      </c>
      <c r="L8035" s="0" t="s">
        <v>218</v>
      </c>
      <c r="M8035" s="0" t="n">
        <f aca="false">35.3*G8035</f>
        <v>0.006777828933561</v>
      </c>
      <c r="N8035" s="0" t="n">
        <f aca="false">M8035*1000/365</f>
        <v>0.0185693943385233</v>
      </c>
      <c r="O8035" s="0" t="n">
        <f aca="false">Table1[[#This Row],[Detection frequency 2021]]/100*365</f>
        <v>2.5764693</v>
      </c>
      <c r="P8035" s="0" t="n">
        <f aca="false">Table1[[#This Row],[Flared days/year]]/12</f>
        <v>0.214705775</v>
      </c>
      <c r="Q8035" s="2" t="n">
        <f aca="false">Table1[[#This Row],['#days per month]]-P8091</f>
        <v>0.034191375</v>
      </c>
    </row>
    <row r="8036" customFormat="false" ht="15.75" hidden="true" customHeight="false" outlineLevel="0" collapsed="false">
      <c r="A8036" s="0" t="s">
        <v>598</v>
      </c>
      <c r="B8036" s="0" t="s">
        <v>599</v>
      </c>
      <c r="C8036" s="0" t="s">
        <v>8221</v>
      </c>
      <c r="D8036" s="0" t="n">
        <v>280</v>
      </c>
      <c r="E8036" s="0" t="n">
        <v>55.042536</v>
      </c>
      <c r="F8036" s="0" t="n">
        <v>-115.478837999999</v>
      </c>
      <c r="G8036" s="0" t="n">
        <v>0.000191862655669999</v>
      </c>
      <c r="H8036" s="0" t="n">
        <v>1880.44</v>
      </c>
      <c r="I8036" s="0" t="n">
        <v>1.6015</v>
      </c>
      <c r="J8036" s="0" t="n">
        <v>0.958466</v>
      </c>
      <c r="K8036" s="0" t="n">
        <v>313</v>
      </c>
      <c r="L8036" s="0" t="s">
        <v>20</v>
      </c>
      <c r="M8036" s="0" t="n">
        <f aca="false">35.3*G8036</f>
        <v>0.00677275174515096</v>
      </c>
      <c r="N8036" s="0" t="n">
        <f aca="false">M8036*1000/365</f>
        <v>0.0185554842332903</v>
      </c>
      <c r="O8036" s="0" t="n">
        <f aca="false">Table1[[#This Row],[Detection frequency 2021]]/100*365</f>
        <v>3.4984009</v>
      </c>
      <c r="P8036" s="0" t="n">
        <f aca="false">Table1[[#This Row],[Flared days/year]]/12</f>
        <v>0.291533408333333</v>
      </c>
      <c r="Q8036" s="2" t="n">
        <f aca="false">Table1[[#This Row],['#days per month]]-P8092</f>
        <v>0.0124814791666667</v>
      </c>
    </row>
    <row r="8037" customFormat="false" ht="15.75" hidden="true" customHeight="false" outlineLevel="0" collapsed="false">
      <c r="A8037" s="0" t="s">
        <v>24</v>
      </c>
      <c r="B8037" s="0" t="s">
        <v>25</v>
      </c>
      <c r="C8037" s="0" t="s">
        <v>8222</v>
      </c>
      <c r="D8037" s="0" t="n">
        <v>9139</v>
      </c>
      <c r="E8037" s="0" t="n">
        <v>66.325617</v>
      </c>
      <c r="F8037" s="0" t="n">
        <v>76.905061</v>
      </c>
      <c r="G8037" s="0" t="n">
        <v>0.00019182978031</v>
      </c>
      <c r="H8037" s="0" t="n">
        <v>1675.88</v>
      </c>
      <c r="I8037" s="0" t="n">
        <v>1.6015</v>
      </c>
      <c r="J8037" s="0" t="n">
        <v>0.283286</v>
      </c>
      <c r="K8037" s="0" t="n">
        <v>353</v>
      </c>
      <c r="L8037" s="0" t="s">
        <v>218</v>
      </c>
      <c r="M8037" s="0" t="n">
        <f aca="false">35.3*G8037</f>
        <v>0.006771591244943</v>
      </c>
      <c r="N8037" s="0" t="n">
        <f aca="false">M8037*1000/365</f>
        <v>0.0185523047806658</v>
      </c>
      <c r="O8037" s="0" t="n">
        <f aca="false">Table1[[#This Row],[Detection frequency 2021]]/100*365</f>
        <v>1.0339939</v>
      </c>
      <c r="P8037" s="0" t="n">
        <f aca="false">Table1[[#This Row],[Flared days/year]]/12</f>
        <v>0.0861661583333334</v>
      </c>
      <c r="Q8037" s="2" t="n">
        <f aca="false">Table1[[#This Row],['#days per month]]-P8093</f>
        <v>-0.0607743249999997</v>
      </c>
    </row>
    <row r="8038" customFormat="false" ht="15.75" hidden="true" customHeight="false" outlineLevel="0" collapsed="false">
      <c r="A8038" s="0" t="s">
        <v>645</v>
      </c>
      <c r="B8038" s="0" t="s">
        <v>646</v>
      </c>
      <c r="C8038" s="0" t="s">
        <v>8223</v>
      </c>
      <c r="D8038" s="0" t="n">
        <v>1028</v>
      </c>
      <c r="E8038" s="0" t="n">
        <v>47.705092</v>
      </c>
      <c r="F8038" s="0" t="n">
        <v>-102.538081</v>
      </c>
      <c r="G8038" s="0" t="n">
        <v>0.00019156677743</v>
      </c>
      <c r="H8038" s="0" t="n">
        <v>1952.29</v>
      </c>
      <c r="I8038" s="0" t="n">
        <v>1.79125999999999</v>
      </c>
      <c r="J8038" s="0" t="n">
        <v>1.53373999999999</v>
      </c>
      <c r="K8038" s="0" t="n">
        <v>326</v>
      </c>
      <c r="L8038" s="0" t="s">
        <v>20</v>
      </c>
      <c r="M8038" s="0" t="n">
        <f aca="false">35.3*G8038</f>
        <v>0.006762307243279</v>
      </c>
      <c r="N8038" s="0" t="n">
        <f aca="false">M8038*1000/365</f>
        <v>0.0185268691596685</v>
      </c>
      <c r="O8038" s="0" t="n">
        <f aca="false">Table1[[#This Row],[Detection frequency 2021]]/100*365</f>
        <v>5.59815099999996</v>
      </c>
      <c r="P8038" s="0" t="n">
        <f aca="false">Table1[[#This Row],[Flared days/year]]/12</f>
        <v>0.46651258333333</v>
      </c>
      <c r="Q8038" s="2" t="n">
        <f aca="false">Table1[[#This Row],['#days per month]]-P8094</f>
        <v>0.20201989583333</v>
      </c>
    </row>
    <row r="8039" customFormat="false" ht="15.75" hidden="true" customHeight="false" outlineLevel="0" collapsed="false">
      <c r="A8039" s="0" t="s">
        <v>24</v>
      </c>
      <c r="B8039" s="0" t="s">
        <v>25</v>
      </c>
      <c r="C8039" s="0" t="s">
        <v>8224</v>
      </c>
      <c r="D8039" s="0" t="n">
        <v>9011</v>
      </c>
      <c r="E8039" s="0" t="n">
        <v>67.007987</v>
      </c>
      <c r="F8039" s="0" t="n">
        <v>75.591191</v>
      </c>
      <c r="G8039" s="0" t="n">
        <v>0.00019144378836</v>
      </c>
      <c r="H8039" s="0" t="n">
        <v>1533.03</v>
      </c>
      <c r="I8039" s="0" t="n">
        <v>1.6015</v>
      </c>
      <c r="J8039" s="0" t="n">
        <v>0.255102</v>
      </c>
      <c r="K8039" s="0" t="n">
        <v>392</v>
      </c>
      <c r="L8039" s="0" t="s">
        <v>218</v>
      </c>
      <c r="M8039" s="0" t="n">
        <f aca="false">35.3*G8039</f>
        <v>0.006757965729108</v>
      </c>
      <c r="N8039" s="0" t="n">
        <f aca="false">M8039*1000/365</f>
        <v>0.0185149746002959</v>
      </c>
      <c r="O8039" s="0" t="n">
        <f aca="false">Table1[[#This Row],[Detection frequency 2021]]/100*365</f>
        <v>0.9311223</v>
      </c>
      <c r="P8039" s="0" t="n">
        <f aca="false">Table1[[#This Row],[Flared days/year]]/12</f>
        <v>0.077593525</v>
      </c>
      <c r="Q8039" s="2" t="n">
        <f aca="false">Table1[[#This Row],['#days per month]]-P8095</f>
        <v>-0.209356091666667</v>
      </c>
    </row>
    <row r="8040" customFormat="false" ht="15.75" hidden="true" customHeight="false" outlineLevel="0" collapsed="false">
      <c r="A8040" s="0" t="s">
        <v>645</v>
      </c>
      <c r="B8040" s="0" t="s">
        <v>646</v>
      </c>
      <c r="C8040" s="0" t="s">
        <v>8225</v>
      </c>
      <c r="D8040" s="0" t="n">
        <v>1671</v>
      </c>
      <c r="E8040" s="0" t="n">
        <v>32.207058</v>
      </c>
      <c r="F8040" s="0" t="n">
        <v>-103.644782999999</v>
      </c>
      <c r="G8040" s="0" t="n">
        <v>0.00019140856476</v>
      </c>
      <c r="H8040" s="0" t="n">
        <v>1816.24</v>
      </c>
      <c r="I8040" s="0" t="n">
        <v>1.6015</v>
      </c>
      <c r="J8040" s="0" t="n">
        <v>0.934578999999999</v>
      </c>
      <c r="K8040" s="0" t="n">
        <v>321</v>
      </c>
      <c r="L8040" s="0" t="s">
        <v>20</v>
      </c>
      <c r="M8040" s="0" t="n">
        <f aca="false">35.3*G8040</f>
        <v>0.006756722336028</v>
      </c>
      <c r="N8040" s="0" t="n">
        <f aca="false">M8040*1000/365</f>
        <v>0.0185115680439123</v>
      </c>
      <c r="O8040" s="0" t="n">
        <f aca="false">Table1[[#This Row],[Detection frequency 2021]]/100*365</f>
        <v>3.41121335</v>
      </c>
      <c r="P8040" s="0" t="n">
        <f aca="false">Table1[[#This Row],[Flared days/year]]/12</f>
        <v>0.284267779166666</v>
      </c>
      <c r="Q8040" s="2" t="n">
        <f aca="false">Table1[[#This Row],['#days per month]]-P8096</f>
        <v>0.171194733333333</v>
      </c>
    </row>
    <row r="8041" customFormat="false" ht="15.75" hidden="true" customHeight="false" outlineLevel="0" collapsed="false">
      <c r="A8041" s="0" t="s">
        <v>645</v>
      </c>
      <c r="B8041" s="0" t="s">
        <v>646</v>
      </c>
      <c r="C8041" s="0" t="s">
        <v>8226</v>
      </c>
      <c r="D8041" s="0" t="n">
        <v>1240</v>
      </c>
      <c r="E8041" s="0" t="n">
        <v>31.735925</v>
      </c>
      <c r="F8041" s="0" t="n">
        <v>-104.273310999999</v>
      </c>
      <c r="G8041" s="0" t="n">
        <v>0.00019117197958</v>
      </c>
      <c r="H8041" s="0" t="n">
        <v>1866.23</v>
      </c>
      <c r="I8041" s="0" t="n">
        <v>1.6015</v>
      </c>
      <c r="J8041" s="0" t="n">
        <v>0.293255</v>
      </c>
      <c r="K8041" s="0" t="n">
        <v>341</v>
      </c>
      <c r="L8041" s="0" t="s">
        <v>20</v>
      </c>
      <c r="M8041" s="0" t="n">
        <f aca="false">35.3*G8041</f>
        <v>0.006748370879174</v>
      </c>
      <c r="N8041" s="0" t="n">
        <f aca="false">M8041*1000/365</f>
        <v>0.0184886873402027</v>
      </c>
      <c r="O8041" s="0" t="n">
        <f aca="false">Table1[[#This Row],[Detection frequency 2021]]/100*365</f>
        <v>1.07038075</v>
      </c>
      <c r="P8041" s="0" t="n">
        <f aca="false">Table1[[#This Row],[Flared days/year]]/12</f>
        <v>0.0891983958333334</v>
      </c>
      <c r="Q8041" s="2" t="n">
        <f aca="false">Table1[[#This Row],['#days per month]]-P8097</f>
        <v>-0.103312033333333</v>
      </c>
    </row>
    <row r="8042" customFormat="false" ht="15.75" hidden="true" customHeight="false" outlineLevel="0" collapsed="false">
      <c r="A8042" s="0" t="s">
        <v>645</v>
      </c>
      <c r="B8042" s="0" t="s">
        <v>646</v>
      </c>
      <c r="C8042" s="0" t="s">
        <v>8227</v>
      </c>
      <c r="D8042" s="0" t="n">
        <v>3135</v>
      </c>
      <c r="E8042" s="0" t="n">
        <v>35.449822</v>
      </c>
      <c r="F8042" s="0" t="n">
        <v>-98.07511</v>
      </c>
      <c r="G8042" s="0" t="n">
        <v>0.00019101816986</v>
      </c>
      <c r="H8042" s="0" t="n">
        <v>2032.12</v>
      </c>
      <c r="I8042" s="0" t="n">
        <v>1.6015</v>
      </c>
      <c r="J8042" s="0" t="n">
        <v>1.63934</v>
      </c>
      <c r="K8042" s="0" t="n">
        <v>305</v>
      </c>
      <c r="L8042" s="0" t="s">
        <v>20</v>
      </c>
      <c r="M8042" s="0" t="n">
        <f aca="false">35.3*G8042</f>
        <v>0.006742941396058</v>
      </c>
      <c r="N8042" s="0" t="n">
        <f aca="false">M8042*1000/365</f>
        <v>0.0184738120439945</v>
      </c>
      <c r="O8042" s="0" t="n">
        <f aca="false">Table1[[#This Row],[Detection frequency 2021]]/100*365</f>
        <v>5.983591</v>
      </c>
      <c r="P8042" s="0" t="n">
        <f aca="false">Table1[[#This Row],[Flared days/year]]/12</f>
        <v>0.498632583333333</v>
      </c>
      <c r="Q8042" s="2" t="n">
        <f aca="false">Table1[[#This Row],['#days per month]]-P8098</f>
        <v>0.291716516666667</v>
      </c>
    </row>
    <row r="8043" customFormat="false" ht="15.75" hidden="true" customHeight="false" outlineLevel="0" collapsed="false">
      <c r="A8043" s="0" t="s">
        <v>645</v>
      </c>
      <c r="B8043" s="0" t="s">
        <v>646</v>
      </c>
      <c r="C8043" s="0" t="s">
        <v>8228</v>
      </c>
      <c r="D8043" s="0" t="n">
        <v>443</v>
      </c>
      <c r="E8043" s="0" t="n">
        <v>42.882873</v>
      </c>
      <c r="F8043" s="0" t="n">
        <v>-105.045988</v>
      </c>
      <c r="G8043" s="0" t="n">
        <v>0.00019022886769</v>
      </c>
      <c r="H8043" s="0" t="n">
        <v>1944.33</v>
      </c>
      <c r="I8043" s="0" t="n">
        <v>1.6015</v>
      </c>
      <c r="J8043" s="0" t="n">
        <v>0.917431</v>
      </c>
      <c r="K8043" s="0" t="n">
        <v>327</v>
      </c>
      <c r="L8043" s="0" t="s">
        <v>20</v>
      </c>
      <c r="M8043" s="0" t="n">
        <f aca="false">35.3*G8043</f>
        <v>0.006715079029457</v>
      </c>
      <c r="N8043" s="0" t="n">
        <f aca="false">M8043*1000/365</f>
        <v>0.0183974767930329</v>
      </c>
      <c r="O8043" s="0" t="n">
        <f aca="false">Table1[[#This Row],[Detection frequency 2021]]/100*365</f>
        <v>3.34862315</v>
      </c>
      <c r="P8043" s="0" t="n">
        <f aca="false">Table1[[#This Row],[Flared days/year]]/12</f>
        <v>0.279051929166667</v>
      </c>
      <c r="Q8043" s="2" t="n">
        <f aca="false">Table1[[#This Row],['#days per month]]-P8099</f>
        <v>-0.0907569458333333</v>
      </c>
    </row>
    <row r="8044" customFormat="false" ht="15.75" hidden="true" customHeight="false" outlineLevel="0" collapsed="false">
      <c r="A8044" s="0" t="s">
        <v>35</v>
      </c>
      <c r="B8044" s="0" t="s">
        <v>36</v>
      </c>
      <c r="C8044" s="0" t="s">
        <v>8229</v>
      </c>
      <c r="D8044" s="0" t="n">
        <v>3721</v>
      </c>
      <c r="E8044" s="0" t="n">
        <v>18.353667</v>
      </c>
      <c r="F8044" s="0" t="n">
        <v>-96.1417319999999</v>
      </c>
      <c r="G8044" s="0" t="n">
        <v>0.00019000960078</v>
      </c>
      <c r="H8044" s="0" t="n">
        <v>1801.75</v>
      </c>
      <c r="I8044" s="0" t="n">
        <v>1.6015</v>
      </c>
      <c r="J8044" s="0" t="n">
        <v>1.01522999999999</v>
      </c>
      <c r="K8044" s="0" t="n">
        <v>197</v>
      </c>
      <c r="L8044" s="0" t="s">
        <v>20</v>
      </c>
      <c r="M8044" s="0" t="n">
        <f aca="false">35.3*G8044</f>
        <v>0.006707338907534</v>
      </c>
      <c r="N8044" s="0" t="n">
        <f aca="false">M8044*1000/365</f>
        <v>0.0183762709795452</v>
      </c>
      <c r="O8044" s="0" t="n">
        <f aca="false">Table1[[#This Row],[Detection frequency 2021]]/100*365</f>
        <v>3.70558949999996</v>
      </c>
      <c r="P8044" s="0" t="n">
        <f aca="false">Table1[[#This Row],[Flared days/year]]/12</f>
        <v>0.308799124999997</v>
      </c>
      <c r="Q8044" s="2" t="n">
        <f aca="false">Table1[[#This Row],['#days per month]]-P8100</f>
        <v>0.0739213208333306</v>
      </c>
    </row>
    <row r="8045" customFormat="false" ht="15.75" hidden="true" customHeight="false" outlineLevel="0" collapsed="false">
      <c r="A8045" s="0" t="s">
        <v>645</v>
      </c>
      <c r="B8045" s="0" t="s">
        <v>646</v>
      </c>
      <c r="C8045" s="0" t="s">
        <v>8230</v>
      </c>
      <c r="D8045" s="0" t="n">
        <v>2244</v>
      </c>
      <c r="E8045" s="0" t="n">
        <v>32.208618</v>
      </c>
      <c r="F8045" s="0" t="n">
        <v>-102.480349</v>
      </c>
      <c r="G8045" s="0" t="n">
        <v>0.0001899550042</v>
      </c>
      <c r="H8045" s="0" t="n">
        <v>1805.33</v>
      </c>
      <c r="I8045" s="0" t="n">
        <v>1.6015</v>
      </c>
      <c r="J8045" s="0" t="n">
        <v>0.872093</v>
      </c>
      <c r="K8045" s="0" t="n">
        <v>344</v>
      </c>
      <c r="L8045" s="0" t="s">
        <v>20</v>
      </c>
      <c r="M8045" s="0" t="n">
        <f aca="false">35.3*G8045</f>
        <v>0.00670541164826</v>
      </c>
      <c r="N8045" s="0" t="n">
        <f aca="false">M8045*1000/365</f>
        <v>0.0183709908171507</v>
      </c>
      <c r="O8045" s="0" t="n">
        <f aca="false">Table1[[#This Row],[Detection frequency 2021]]/100*365</f>
        <v>3.18313945</v>
      </c>
      <c r="P8045" s="0" t="n">
        <f aca="false">Table1[[#This Row],[Flared days/year]]/12</f>
        <v>0.265261620833333</v>
      </c>
      <c r="Q8045" s="2" t="n">
        <f aca="false">Table1[[#This Row],['#days per month]]-P8101</f>
        <v>-0.1012044625</v>
      </c>
    </row>
    <row r="8046" customFormat="false" ht="15.75" hidden="true" customHeight="false" outlineLevel="0" collapsed="false">
      <c r="A8046" s="0" t="s">
        <v>645</v>
      </c>
      <c r="B8046" s="0" t="s">
        <v>646</v>
      </c>
      <c r="C8046" s="0" t="s">
        <v>8231</v>
      </c>
      <c r="D8046" s="0" t="n">
        <v>958</v>
      </c>
      <c r="E8046" s="0" t="n">
        <v>48.334443</v>
      </c>
      <c r="F8046" s="0" t="n">
        <v>-102.654461</v>
      </c>
      <c r="G8046" s="0" t="n">
        <v>0.00018974601084</v>
      </c>
      <c r="H8046" s="0" t="n">
        <v>1936.34</v>
      </c>
      <c r="I8046" s="0" t="n">
        <v>1.6015</v>
      </c>
      <c r="J8046" s="0" t="n">
        <v>1.20482</v>
      </c>
      <c r="K8046" s="0" t="n">
        <v>332</v>
      </c>
      <c r="L8046" s="0" t="s">
        <v>20</v>
      </c>
      <c r="M8046" s="0" t="n">
        <f aca="false">35.3*G8046</f>
        <v>0.006698034182652</v>
      </c>
      <c r="N8046" s="0" t="n">
        <f aca="false">M8046*1000/365</f>
        <v>0.0183507785826082</v>
      </c>
      <c r="O8046" s="0" t="n">
        <f aca="false">Table1[[#This Row],[Detection frequency 2021]]/100*365</f>
        <v>4.397593</v>
      </c>
      <c r="P8046" s="0" t="n">
        <f aca="false">Table1[[#This Row],[Flared days/year]]/12</f>
        <v>0.366466083333333</v>
      </c>
      <c r="Q8046" s="2" t="n">
        <f aca="false">Table1[[#This Row],['#days per month]]-P8102</f>
        <v>-0.111784291666667</v>
      </c>
    </row>
    <row r="8047" customFormat="false" ht="15.75" hidden="true" customHeight="false" outlineLevel="0" collapsed="false">
      <c r="A8047" s="0" t="s">
        <v>645</v>
      </c>
      <c r="B8047" s="0" t="s">
        <v>646</v>
      </c>
      <c r="C8047" s="0" t="s">
        <v>8232</v>
      </c>
      <c r="D8047" s="0" t="n">
        <v>2359</v>
      </c>
      <c r="E8047" s="0" t="n">
        <v>31.729726</v>
      </c>
      <c r="F8047" s="0" t="n">
        <v>-102.066214</v>
      </c>
      <c r="G8047" s="0" t="n">
        <v>0.00018941344135</v>
      </c>
      <c r="H8047" s="0" t="n">
        <v>1968.38</v>
      </c>
      <c r="I8047" s="0" t="n">
        <v>1.6015</v>
      </c>
      <c r="J8047" s="0" t="n">
        <v>1.16279</v>
      </c>
      <c r="K8047" s="0" t="n">
        <v>344</v>
      </c>
      <c r="L8047" s="0" t="s">
        <v>20</v>
      </c>
      <c r="M8047" s="0" t="n">
        <f aca="false">35.3*G8047</f>
        <v>0.006686294479655</v>
      </c>
      <c r="N8047" s="0" t="n">
        <f aca="false">M8047*1000/365</f>
        <v>0.0183186150127534</v>
      </c>
      <c r="O8047" s="0" t="n">
        <f aca="false">Table1[[#This Row],[Detection frequency 2021]]/100*365</f>
        <v>4.2441835</v>
      </c>
      <c r="P8047" s="0" t="n">
        <f aca="false">Table1[[#This Row],[Flared days/year]]/12</f>
        <v>0.353681958333333</v>
      </c>
      <c r="Q8047" s="2" t="n">
        <f aca="false">Table1[[#This Row],['#days per month]]-P8103</f>
        <v>-0.00311162500000001</v>
      </c>
    </row>
    <row r="8048" customFormat="false" ht="15.75" hidden="true" customHeight="false" outlineLevel="0" collapsed="false">
      <c r="A8048" s="0" t="s">
        <v>24</v>
      </c>
      <c r="B8048" s="0" t="s">
        <v>25</v>
      </c>
      <c r="C8048" s="0" t="s">
        <v>8233</v>
      </c>
      <c r="D8048" s="0" t="n">
        <v>9281</v>
      </c>
      <c r="E8048" s="0" t="n">
        <v>65.554077</v>
      </c>
      <c r="F8048" s="0" t="n">
        <v>77.879019</v>
      </c>
      <c r="G8048" s="0" t="n">
        <v>0.000189382033639999</v>
      </c>
      <c r="H8048" s="0" t="n">
        <v>1754.5</v>
      </c>
      <c r="I8048" s="0" t="n">
        <v>1.6015</v>
      </c>
      <c r="J8048" s="0" t="n">
        <v>1.32449999999999</v>
      </c>
      <c r="K8048" s="0" t="n">
        <v>302</v>
      </c>
      <c r="L8048" s="0" t="s">
        <v>218</v>
      </c>
      <c r="M8048" s="0" t="n">
        <f aca="false">35.3*G8048</f>
        <v>0.00668518578749196</v>
      </c>
      <c r="N8048" s="0" t="n">
        <f aca="false">M8048*1000/365</f>
        <v>0.018315577499978</v>
      </c>
      <c r="O8048" s="0" t="n">
        <f aca="false">Table1[[#This Row],[Detection frequency 2021]]/100*365</f>
        <v>4.83442499999996</v>
      </c>
      <c r="P8048" s="0" t="n">
        <f aca="false">Table1[[#This Row],[Flared days/year]]/12</f>
        <v>0.402868749999997</v>
      </c>
      <c r="Q8048" s="2" t="n">
        <f aca="false">Table1[[#This Row],['#days per month]]-P8104</f>
        <v>-0.171029875000003</v>
      </c>
    </row>
    <row r="8049" customFormat="false" ht="15.75" hidden="true" customHeight="false" outlineLevel="0" collapsed="false">
      <c r="A8049" s="0" t="s">
        <v>598</v>
      </c>
      <c r="B8049" s="0" t="s">
        <v>599</v>
      </c>
      <c r="C8049" s="0" t="s">
        <v>8234</v>
      </c>
      <c r="D8049" s="0" t="n">
        <v>219</v>
      </c>
      <c r="E8049" s="0" t="n">
        <v>54.7847189999999</v>
      </c>
      <c r="F8049" s="0" t="n">
        <v>-117.65375</v>
      </c>
      <c r="G8049" s="0" t="n">
        <v>0.00018919564209</v>
      </c>
      <c r="H8049" s="0" t="n">
        <v>1840.8</v>
      </c>
      <c r="I8049" s="0" t="n">
        <v>1.6015</v>
      </c>
      <c r="J8049" s="0" t="n">
        <v>1.15829999999999</v>
      </c>
      <c r="K8049" s="0" t="n">
        <v>259</v>
      </c>
      <c r="L8049" s="0" t="s">
        <v>20</v>
      </c>
      <c r="M8049" s="0" t="n">
        <f aca="false">35.3*G8049</f>
        <v>0.006678606165777</v>
      </c>
      <c r="N8049" s="0" t="n">
        <f aca="false">M8049*1000/365</f>
        <v>0.0182975511391151</v>
      </c>
      <c r="O8049" s="0" t="n">
        <f aca="false">Table1[[#This Row],[Detection frequency 2021]]/100*365</f>
        <v>4.22779499999996</v>
      </c>
      <c r="P8049" s="0" t="n">
        <f aca="false">Table1[[#This Row],[Flared days/year]]/12</f>
        <v>0.352316249999997</v>
      </c>
      <c r="Q8049" s="2" t="n">
        <f aca="false">Table1[[#This Row],['#days per month]]-P8105</f>
        <v>0.0278707916666636</v>
      </c>
    </row>
    <row r="8050" customFormat="false" ht="15.75" hidden="true" customHeight="false" outlineLevel="0" collapsed="false">
      <c r="A8050" s="0" t="s">
        <v>24</v>
      </c>
      <c r="B8050" s="0" t="s">
        <v>25</v>
      </c>
      <c r="C8050" s="0" t="s">
        <v>8235</v>
      </c>
      <c r="D8050" s="0" t="n">
        <v>8822</v>
      </c>
      <c r="E8050" s="0" t="n">
        <v>61.802143</v>
      </c>
      <c r="F8050" s="0" t="n">
        <v>72.22038</v>
      </c>
      <c r="G8050" s="0" t="n">
        <v>0.00018910229955</v>
      </c>
      <c r="H8050" s="0" t="n">
        <v>1769.03</v>
      </c>
      <c r="I8050" s="0" t="n">
        <v>1.6015</v>
      </c>
      <c r="J8050" s="0" t="n">
        <v>2.31480999999999</v>
      </c>
      <c r="K8050" s="0" t="n">
        <v>216</v>
      </c>
      <c r="L8050" s="0" t="s">
        <v>20</v>
      </c>
      <c r="M8050" s="0" t="n">
        <f aca="false">35.3*G8050</f>
        <v>0.006675311174115</v>
      </c>
      <c r="N8050" s="0" t="n">
        <f aca="false">M8050*1000/365</f>
        <v>0.0182885237646986</v>
      </c>
      <c r="O8050" s="0" t="n">
        <f aca="false">Table1[[#This Row],[Detection frequency 2021]]/100*365</f>
        <v>8.44905649999996</v>
      </c>
      <c r="P8050" s="0" t="n">
        <f aca="false">Table1[[#This Row],[Flared days/year]]/12</f>
        <v>0.704088041666664</v>
      </c>
      <c r="Q8050" s="2" t="n">
        <f aca="false">Table1[[#This Row],['#days per month]]-P8106</f>
        <v>0.439595354166664</v>
      </c>
    </row>
    <row r="8051" customFormat="false" ht="15.75" hidden="true" customHeight="false" outlineLevel="0" collapsed="false">
      <c r="A8051" s="0" t="s">
        <v>645</v>
      </c>
      <c r="B8051" s="0" t="s">
        <v>646</v>
      </c>
      <c r="C8051" s="0" t="s">
        <v>8236</v>
      </c>
      <c r="D8051" s="0" t="n">
        <v>1873</v>
      </c>
      <c r="E8051" s="0" t="n">
        <v>32.228095</v>
      </c>
      <c r="F8051" s="0" t="n">
        <v>-103.4793</v>
      </c>
      <c r="G8051" s="0" t="n">
        <v>0.00018864380569</v>
      </c>
      <c r="H8051" s="0" t="n">
        <v>1841.25</v>
      </c>
      <c r="I8051" s="0" t="n">
        <v>1.6015</v>
      </c>
      <c r="J8051" s="0" t="n">
        <v>1.79104</v>
      </c>
      <c r="K8051" s="0" t="n">
        <v>335</v>
      </c>
      <c r="L8051" s="0" t="s">
        <v>20</v>
      </c>
      <c r="M8051" s="0" t="n">
        <f aca="false">35.3*G8051</f>
        <v>0.006659126340857</v>
      </c>
      <c r="N8051" s="0" t="n">
        <f aca="false">M8051*1000/365</f>
        <v>0.0182441817557726</v>
      </c>
      <c r="O8051" s="0" t="n">
        <f aca="false">Table1[[#This Row],[Detection frequency 2021]]/100*365</f>
        <v>6.537296</v>
      </c>
      <c r="P8051" s="0" t="n">
        <f aca="false">Table1[[#This Row],[Flared days/year]]/12</f>
        <v>0.544774666666667</v>
      </c>
      <c r="Q8051" s="2" t="n">
        <f aca="false">Table1[[#This Row],['#days per month]]-P8107</f>
        <v>0.0134806666666698</v>
      </c>
    </row>
    <row r="8052" customFormat="false" ht="15.75" hidden="true" customHeight="false" outlineLevel="0" collapsed="false">
      <c r="A8052" s="0" t="s">
        <v>24</v>
      </c>
      <c r="B8052" s="0" t="s">
        <v>25</v>
      </c>
      <c r="C8052" s="0" t="s">
        <v>8237</v>
      </c>
      <c r="D8052" s="0" t="n">
        <v>9007</v>
      </c>
      <c r="E8052" s="0" t="n">
        <v>67.969305</v>
      </c>
      <c r="F8052" s="0" t="n">
        <v>75.570215</v>
      </c>
      <c r="G8052" s="0" t="n">
        <v>0.00018860594032</v>
      </c>
      <c r="H8052" s="0" t="n">
        <v>1426.1</v>
      </c>
      <c r="I8052" s="0" t="n">
        <v>0.65871</v>
      </c>
      <c r="J8052" s="0" t="n">
        <v>0.714286</v>
      </c>
      <c r="K8052" s="0" t="n">
        <v>420</v>
      </c>
      <c r="L8052" s="0" t="s">
        <v>218</v>
      </c>
      <c r="M8052" s="0" t="n">
        <f aca="false">35.3*G8052</f>
        <v>0.006657789693296</v>
      </c>
      <c r="N8052" s="0" t="n">
        <f aca="false">M8052*1000/365</f>
        <v>0.0182405197076603</v>
      </c>
      <c r="O8052" s="0" t="n">
        <f aca="false">Table1[[#This Row],[Detection frequency 2021]]/100*365</f>
        <v>2.6071439</v>
      </c>
      <c r="P8052" s="0" t="n">
        <f aca="false">Table1[[#This Row],[Flared days/year]]/12</f>
        <v>0.217261991666667</v>
      </c>
      <c r="Q8052" s="2" t="n">
        <f aca="false">Table1[[#This Row],['#days per month]]-P8108</f>
        <v>0.0696082375</v>
      </c>
    </row>
    <row r="8053" customFormat="false" ht="15.75" hidden="true" customHeight="false" outlineLevel="0" collapsed="false">
      <c r="A8053" s="0" t="s">
        <v>645</v>
      </c>
      <c r="B8053" s="0" t="s">
        <v>646</v>
      </c>
      <c r="C8053" s="0" t="s">
        <v>8238</v>
      </c>
      <c r="D8053" s="0" t="n">
        <v>2608</v>
      </c>
      <c r="E8053" s="0" t="n">
        <v>32.311237</v>
      </c>
      <c r="F8053" s="0" t="n">
        <v>-101.644489</v>
      </c>
      <c r="G8053" s="0" t="n">
        <v>0.000187947259</v>
      </c>
      <c r="H8053" s="0" t="n">
        <v>1745.4</v>
      </c>
      <c r="I8053" s="0" t="n">
        <v>1.6015</v>
      </c>
      <c r="J8053" s="0" t="n">
        <v>0.890208</v>
      </c>
      <c r="K8053" s="0" t="n">
        <v>337</v>
      </c>
      <c r="L8053" s="0" t="s">
        <v>20</v>
      </c>
      <c r="M8053" s="0" t="n">
        <f aca="false">35.3*G8053</f>
        <v>0.0066345382427</v>
      </c>
      <c r="N8053" s="0" t="n">
        <f aca="false">M8053*1000/365</f>
        <v>0.0181768171032877</v>
      </c>
      <c r="O8053" s="0" t="n">
        <f aca="false">Table1[[#This Row],[Detection frequency 2021]]/100*365</f>
        <v>3.2492592</v>
      </c>
      <c r="P8053" s="0" t="n">
        <f aca="false">Table1[[#This Row],[Flared days/year]]/12</f>
        <v>0.2707716</v>
      </c>
      <c r="Q8053" s="2" t="n">
        <f aca="false">Table1[[#This Row],['#days per month]]-P8109</f>
        <v>0.0751659708333333</v>
      </c>
    </row>
    <row r="8054" customFormat="false" ht="15.75" hidden="true" customHeight="false" outlineLevel="0" collapsed="false">
      <c r="A8054" s="0" t="s">
        <v>645</v>
      </c>
      <c r="B8054" s="0" t="s">
        <v>646</v>
      </c>
      <c r="C8054" s="0" t="s">
        <v>8239</v>
      </c>
      <c r="D8054" s="0" t="n">
        <v>3236</v>
      </c>
      <c r="E8054" s="0" t="n">
        <v>28.926171</v>
      </c>
      <c r="F8054" s="0" t="n">
        <v>-97.791937</v>
      </c>
      <c r="G8054" s="0" t="n">
        <v>0.00018791761247</v>
      </c>
      <c r="H8054" s="0" t="n">
        <v>1933.33</v>
      </c>
      <c r="I8054" s="0" t="n">
        <v>1.6015</v>
      </c>
      <c r="J8054" s="0" t="n">
        <v>0.946372</v>
      </c>
      <c r="K8054" s="0" t="n">
        <v>317</v>
      </c>
      <c r="L8054" s="0" t="s">
        <v>20</v>
      </c>
      <c r="M8054" s="0" t="n">
        <f aca="false">35.3*G8054</f>
        <v>0.006633491720191</v>
      </c>
      <c r="N8054" s="0" t="n">
        <f aca="false">M8054*1000/365</f>
        <v>0.0181739499183315</v>
      </c>
      <c r="O8054" s="0" t="n">
        <f aca="false">Table1[[#This Row],[Detection frequency 2021]]/100*365</f>
        <v>3.4542578</v>
      </c>
      <c r="P8054" s="0" t="n">
        <f aca="false">Table1[[#This Row],[Flared days/year]]/12</f>
        <v>0.287854816666667</v>
      </c>
      <c r="Q8054" s="2" t="n">
        <f aca="false">Table1[[#This Row],['#days per month]]-P8110</f>
        <v>-0.498784058333333</v>
      </c>
    </row>
    <row r="8055" customFormat="false" ht="15.75" hidden="true" customHeight="false" outlineLevel="0" collapsed="false">
      <c r="A8055" s="0" t="s">
        <v>161</v>
      </c>
      <c r="B8055" s="0" t="s">
        <v>162</v>
      </c>
      <c r="C8055" s="0" t="s">
        <v>8240</v>
      </c>
      <c r="D8055" s="0" t="n">
        <v>12179</v>
      </c>
      <c r="E8055" s="0" t="n">
        <v>44.1600599999999</v>
      </c>
      <c r="F8055" s="0" t="n">
        <v>123.791817</v>
      </c>
      <c r="G8055" s="0" t="n">
        <v>0.00018734053249</v>
      </c>
      <c r="H8055" s="0" t="n">
        <v>1771.69</v>
      </c>
      <c r="I8055" s="0" t="n">
        <v>1.6015</v>
      </c>
      <c r="J8055" s="0" t="n">
        <v>1.28866</v>
      </c>
      <c r="K8055" s="0" t="n">
        <v>388</v>
      </c>
      <c r="L8055" s="0" t="s">
        <v>20</v>
      </c>
      <c r="M8055" s="0" t="n">
        <f aca="false">35.3*G8055</f>
        <v>0.006613120796897</v>
      </c>
      <c r="N8055" s="0" t="n">
        <f aca="false">M8055*1000/365</f>
        <v>0.0181181391695808</v>
      </c>
      <c r="O8055" s="0" t="n">
        <f aca="false">Table1[[#This Row],[Detection frequency 2021]]/100*365</f>
        <v>4.703609</v>
      </c>
      <c r="P8055" s="0" t="n">
        <f aca="false">Table1[[#This Row],[Flared days/year]]/12</f>
        <v>0.391967416666667</v>
      </c>
      <c r="Q8055" s="2" t="n">
        <f aca="false">Table1[[#This Row],['#days per month]]-P8111</f>
        <v>0.0463245833333334</v>
      </c>
    </row>
    <row r="8056" customFormat="false" ht="15.75" hidden="true" customHeight="false" outlineLevel="0" collapsed="false">
      <c r="A8056" s="0" t="s">
        <v>645</v>
      </c>
      <c r="B8056" s="0" t="s">
        <v>646</v>
      </c>
      <c r="C8056" s="0" t="s">
        <v>8241</v>
      </c>
      <c r="D8056" s="0" t="n">
        <v>1730</v>
      </c>
      <c r="E8056" s="0" t="n">
        <v>32.183562</v>
      </c>
      <c r="F8056" s="0" t="n">
        <v>-103.608194</v>
      </c>
      <c r="G8056" s="0" t="n">
        <v>0.00018729033886</v>
      </c>
      <c r="H8056" s="0" t="n">
        <v>1922.83</v>
      </c>
      <c r="I8056" s="0" t="n">
        <v>1.6015</v>
      </c>
      <c r="J8056" s="0" t="n">
        <v>0.914634</v>
      </c>
      <c r="K8056" s="0" t="n">
        <v>328</v>
      </c>
      <c r="L8056" s="0" t="s">
        <v>20</v>
      </c>
      <c r="M8056" s="0" t="n">
        <f aca="false">35.3*G8056</f>
        <v>0.006611348961758</v>
      </c>
      <c r="N8056" s="0" t="n">
        <f aca="false">M8056*1000/365</f>
        <v>0.0181132848267342</v>
      </c>
      <c r="O8056" s="0" t="n">
        <f aca="false">Table1[[#This Row],[Detection frequency 2021]]/100*365</f>
        <v>3.3384141</v>
      </c>
      <c r="P8056" s="0" t="n">
        <f aca="false">Table1[[#This Row],[Flared days/year]]/12</f>
        <v>0.278201175</v>
      </c>
      <c r="Q8056" s="2" t="n">
        <f aca="false">Table1[[#This Row],['#days per month]]-P8112</f>
        <v>0.0992796958333333</v>
      </c>
    </row>
    <row r="8057" customFormat="false" ht="15.75" hidden="true" customHeight="false" outlineLevel="0" collapsed="false">
      <c r="A8057" s="0" t="s">
        <v>645</v>
      </c>
      <c r="B8057" s="0" t="s">
        <v>646</v>
      </c>
      <c r="C8057" s="0" t="s">
        <v>8242</v>
      </c>
      <c r="D8057" s="0" t="n">
        <v>3162</v>
      </c>
      <c r="E8057" s="0" t="n">
        <v>35.811799</v>
      </c>
      <c r="F8057" s="0" t="n">
        <v>-98.0086329999999</v>
      </c>
      <c r="G8057" s="0" t="n">
        <v>0.00018696452056</v>
      </c>
      <c r="H8057" s="0" t="n">
        <v>1817.6</v>
      </c>
      <c r="I8057" s="0" t="n">
        <v>1.6015</v>
      </c>
      <c r="J8057" s="0" t="n">
        <v>2.28757999999999</v>
      </c>
      <c r="K8057" s="0" t="n">
        <v>306</v>
      </c>
      <c r="L8057" s="0" t="s">
        <v>20</v>
      </c>
      <c r="M8057" s="0" t="n">
        <f aca="false">35.3*G8057</f>
        <v>0.006599847575768</v>
      </c>
      <c r="N8057" s="0" t="n">
        <f aca="false">M8057*1000/365</f>
        <v>0.0180817741801863</v>
      </c>
      <c r="O8057" s="0" t="n">
        <f aca="false">Table1[[#This Row],[Detection frequency 2021]]/100*365</f>
        <v>8.34966699999996</v>
      </c>
      <c r="P8057" s="0" t="n">
        <f aca="false">Table1[[#This Row],[Flared days/year]]/12</f>
        <v>0.69580558333333</v>
      </c>
      <c r="Q8057" s="2" t="n">
        <f aca="false">Table1[[#This Row],['#days per month]]-P8113</f>
        <v>0.39977963333333</v>
      </c>
    </row>
    <row r="8058" customFormat="false" ht="15.75" hidden="false" customHeight="false" outlineLevel="0" collapsed="false">
      <c r="A8058" s="0" t="s">
        <v>240</v>
      </c>
      <c r="B8058" s="0" t="s">
        <v>241</v>
      </c>
      <c r="C8058" s="0" t="s">
        <v>8243</v>
      </c>
      <c r="D8058" s="0" t="n">
        <v>7780</v>
      </c>
      <c r="E8058" s="0" t="n">
        <v>23.841057</v>
      </c>
      <c r="F8058" s="0" t="n">
        <v>49.1369369999999</v>
      </c>
      <c r="G8058" s="0" t="n">
        <v>0.000164640977</v>
      </c>
      <c r="H8058" s="0" t="n">
        <v>1722.87</v>
      </c>
      <c r="I8058" s="0" t="n">
        <v>1.6015</v>
      </c>
      <c r="J8058" s="0" t="n">
        <v>0.980392</v>
      </c>
      <c r="K8058" s="0" t="n">
        <v>408</v>
      </c>
      <c r="L8058" s="0" t="s">
        <v>20</v>
      </c>
      <c r="M8058" s="0" t="n">
        <f aca="false">35.3*G8058</f>
        <v>0.0058118264881</v>
      </c>
      <c r="N8058" s="0" t="n">
        <f aca="false">M8058*1000/365</f>
        <v>0.0159228122961644</v>
      </c>
      <c r="O8058" s="0" t="n">
        <f aca="false">Table1[[#This Row],[Detection frequency 2021]]/100*365</f>
        <v>3.5784308</v>
      </c>
      <c r="P8058" s="2" t="n">
        <f aca="false">Table1[[#This Row],[Flared days/year]]/12</f>
        <v>0.298202566666667</v>
      </c>
      <c r="Q8058" s="2"/>
    </row>
    <row r="8059" customFormat="false" ht="15.75" hidden="true" customHeight="false" outlineLevel="0" collapsed="false">
      <c r="A8059" s="0" t="s">
        <v>645</v>
      </c>
      <c r="B8059" s="0" t="s">
        <v>646</v>
      </c>
      <c r="C8059" s="0" t="s">
        <v>8244</v>
      </c>
      <c r="D8059" s="0" t="n">
        <v>2333</v>
      </c>
      <c r="E8059" s="0" t="n">
        <v>31.508791</v>
      </c>
      <c r="F8059" s="0" t="n">
        <v>-102.12533</v>
      </c>
      <c r="G8059" s="0" t="n">
        <v>0.000186520409669999</v>
      </c>
      <c r="H8059" s="0" t="n">
        <v>1878.73</v>
      </c>
      <c r="I8059" s="0" t="n">
        <v>1.6015</v>
      </c>
      <c r="J8059" s="0" t="n">
        <v>1.14613</v>
      </c>
      <c r="K8059" s="0" t="n">
        <v>349</v>
      </c>
      <c r="L8059" s="0" t="s">
        <v>20</v>
      </c>
      <c r="M8059" s="0" t="n">
        <f aca="false">35.3*G8059</f>
        <v>0.00658417046135097</v>
      </c>
      <c r="N8059" s="0" t="n">
        <f aca="false">M8059*1000/365</f>
        <v>0.0180388231817835</v>
      </c>
      <c r="O8059" s="0" t="n">
        <f aca="false">Table1[[#This Row],[Detection frequency 2021]]/100*365</f>
        <v>4.1833745</v>
      </c>
      <c r="P8059" s="0" t="n">
        <f aca="false">Table1[[#This Row],[Flared days/year]]/12</f>
        <v>0.348614541666667</v>
      </c>
      <c r="Q8059" s="2" t="n">
        <f aca="false">Table1[[#This Row],['#days per month]]-P8115</f>
        <v>0.1727955625</v>
      </c>
    </row>
    <row r="8060" customFormat="false" ht="15.75" hidden="true" customHeight="false" outlineLevel="0" collapsed="false">
      <c r="A8060" s="0" t="s">
        <v>645</v>
      </c>
      <c r="B8060" s="0" t="s">
        <v>646</v>
      </c>
      <c r="C8060" s="0" t="s">
        <v>8245</v>
      </c>
      <c r="D8060" s="0" t="n">
        <v>1946</v>
      </c>
      <c r="E8060" s="0" t="n">
        <v>32.254584</v>
      </c>
      <c r="F8060" s="0" t="n">
        <v>-103.392477</v>
      </c>
      <c r="G8060" s="0" t="n">
        <v>0.000185699699789999</v>
      </c>
      <c r="H8060" s="0" t="n">
        <v>1831.83</v>
      </c>
      <c r="I8060" s="0" t="n">
        <v>1.57838</v>
      </c>
      <c r="J8060" s="0" t="n">
        <v>1.50602</v>
      </c>
      <c r="K8060" s="0" t="n">
        <v>332</v>
      </c>
      <c r="L8060" s="0" t="s">
        <v>20</v>
      </c>
      <c r="M8060" s="0" t="n">
        <f aca="false">35.3*G8060</f>
        <v>0.00655519940258696</v>
      </c>
      <c r="N8060" s="0" t="n">
        <f aca="false">M8060*1000/365</f>
        <v>0.0179594504180465</v>
      </c>
      <c r="O8060" s="0" t="n">
        <f aca="false">Table1[[#This Row],[Detection frequency 2021]]/100*365</f>
        <v>5.496973</v>
      </c>
      <c r="P8060" s="0" t="n">
        <f aca="false">Table1[[#This Row],[Flared days/year]]/12</f>
        <v>0.458081083333333</v>
      </c>
      <c r="Q8060" s="2" t="n">
        <f aca="false">Table1[[#This Row],['#days per month]]-P8116</f>
        <v>0.0133924583333334</v>
      </c>
    </row>
    <row r="8061" customFormat="false" ht="15.75" hidden="true" customHeight="false" outlineLevel="0" collapsed="false">
      <c r="A8061" s="0" t="s">
        <v>645</v>
      </c>
      <c r="B8061" s="0" t="s">
        <v>646</v>
      </c>
      <c r="C8061" s="0" t="s">
        <v>8246</v>
      </c>
      <c r="D8061" s="0" t="n">
        <v>2811</v>
      </c>
      <c r="E8061" s="0" t="n">
        <v>28.605103</v>
      </c>
      <c r="F8061" s="0" t="n">
        <v>-100.296223</v>
      </c>
      <c r="G8061" s="0" t="n">
        <v>0.00018551330824</v>
      </c>
      <c r="H8061" s="0" t="n">
        <v>1946.38</v>
      </c>
      <c r="I8061" s="0" t="n">
        <v>1.6015</v>
      </c>
      <c r="J8061" s="0" t="n">
        <v>0.977198999999999</v>
      </c>
      <c r="K8061" s="0" t="n">
        <v>307</v>
      </c>
      <c r="L8061" s="0" t="s">
        <v>20</v>
      </c>
      <c r="M8061" s="0" t="n">
        <f aca="false">35.3*G8061</f>
        <v>0.006548619780872</v>
      </c>
      <c r="N8061" s="0" t="n">
        <f aca="false">M8061*1000/365</f>
        <v>0.0179414240571836</v>
      </c>
      <c r="O8061" s="0" t="n">
        <f aca="false">Table1[[#This Row],[Detection frequency 2021]]/100*365</f>
        <v>3.56677635</v>
      </c>
      <c r="P8061" s="0" t="n">
        <f aca="false">Table1[[#This Row],[Flared days/year]]/12</f>
        <v>0.2972313625</v>
      </c>
      <c r="Q8061" s="2" t="n">
        <f aca="false">Table1[[#This Row],['#days per month]]-P8117</f>
        <v>0.214352029166666</v>
      </c>
    </row>
    <row r="8062" customFormat="false" ht="15.75" hidden="true" customHeight="false" outlineLevel="0" collapsed="false">
      <c r="A8062" s="0" t="s">
        <v>72</v>
      </c>
      <c r="B8062" s="0" t="s">
        <v>73</v>
      </c>
      <c r="C8062" s="0" t="s">
        <v>8247</v>
      </c>
      <c r="D8062" s="0" t="n">
        <v>7097</v>
      </c>
      <c r="E8062" s="0" t="n">
        <v>48.258259</v>
      </c>
      <c r="F8062" s="0" t="n">
        <v>57.2961819999999</v>
      </c>
      <c r="G8062" s="0" t="n">
        <v>0.000185333374349999</v>
      </c>
      <c r="H8062" s="0" t="n">
        <v>1679.2</v>
      </c>
      <c r="I8062" s="0" t="n">
        <v>1.6015</v>
      </c>
      <c r="J8062" s="0" t="n">
        <v>0.260417</v>
      </c>
      <c r="K8062" s="0" t="n">
        <v>384</v>
      </c>
      <c r="L8062" s="0" t="s">
        <v>20</v>
      </c>
      <c r="M8062" s="0" t="n">
        <f aca="false">35.3*G8062</f>
        <v>0.00654226811455497</v>
      </c>
      <c r="N8062" s="0" t="n">
        <f aca="false">M8062*1000/365</f>
        <v>0.0179240222316574</v>
      </c>
      <c r="O8062" s="0" t="n">
        <f aca="false">Table1[[#This Row],[Detection frequency 2021]]/100*365</f>
        <v>0.95052205</v>
      </c>
      <c r="P8062" s="0" t="n">
        <f aca="false">Table1[[#This Row],[Flared days/year]]/12</f>
        <v>0.0792101708333333</v>
      </c>
      <c r="Q8062" s="2" t="n">
        <f aca="false">Table1[[#This Row],['#days per month]]-P8118</f>
        <v>-0.1584200375</v>
      </c>
    </row>
    <row r="8063" customFormat="false" ht="15.75" hidden="true" customHeight="false" outlineLevel="0" collapsed="false">
      <c r="A8063" s="0" t="s">
        <v>645</v>
      </c>
      <c r="B8063" s="0" t="s">
        <v>646</v>
      </c>
      <c r="C8063" s="0" t="s">
        <v>8248</v>
      </c>
      <c r="D8063" s="0" t="n">
        <v>2126</v>
      </c>
      <c r="E8063" s="0" t="n">
        <v>33.195814</v>
      </c>
      <c r="F8063" s="0" t="n">
        <v>-102.997038</v>
      </c>
      <c r="G8063" s="0" t="n">
        <v>0.00018450914211</v>
      </c>
      <c r="H8063" s="0" t="n">
        <v>1930.6</v>
      </c>
      <c r="I8063" s="0" t="n">
        <v>2.90414</v>
      </c>
      <c r="J8063" s="0" t="n">
        <v>1.17994</v>
      </c>
      <c r="K8063" s="0" t="n">
        <v>339</v>
      </c>
      <c r="L8063" s="0" t="s">
        <v>20</v>
      </c>
      <c r="M8063" s="0" t="n">
        <f aca="false">35.3*G8063</f>
        <v>0.006513172716483</v>
      </c>
      <c r="N8063" s="0" t="n">
        <f aca="false">M8063*1000/365</f>
        <v>0.0178443088122822</v>
      </c>
      <c r="O8063" s="0" t="n">
        <f aca="false">Table1[[#This Row],[Detection frequency 2021]]/100*365</f>
        <v>4.306781</v>
      </c>
      <c r="P8063" s="0" t="n">
        <f aca="false">Table1[[#This Row],[Flared days/year]]/12</f>
        <v>0.358898416666667</v>
      </c>
      <c r="Q8063" s="2" t="n">
        <f aca="false">Table1[[#This Row],['#days per month]]-P8119</f>
        <v>0.0951701000000002</v>
      </c>
    </row>
    <row r="8064" customFormat="false" ht="15.75" hidden="true" customHeight="false" outlineLevel="0" collapsed="false">
      <c r="A8064" s="0" t="s">
        <v>1829</v>
      </c>
      <c r="B8064" s="0" t="s">
        <v>1830</v>
      </c>
      <c r="C8064" s="0" t="s">
        <v>8249</v>
      </c>
      <c r="D8064" s="0" t="n">
        <v>5089</v>
      </c>
      <c r="E8064" s="0" t="n">
        <v>58.844728</v>
      </c>
      <c r="F8064" s="0" t="n">
        <v>1.74940099999999</v>
      </c>
      <c r="G8064" s="0" t="n">
        <v>0.00018408704597</v>
      </c>
      <c r="H8064" s="0" t="n">
        <v>1650.83</v>
      </c>
      <c r="I8064" s="0" t="n">
        <v>1.6015</v>
      </c>
      <c r="J8064" s="0" t="n">
        <v>0.819672</v>
      </c>
      <c r="K8064" s="0" t="n">
        <v>122</v>
      </c>
      <c r="L8064" s="0" t="s">
        <v>20</v>
      </c>
      <c r="M8064" s="0" t="n">
        <f aca="false">35.3*G8064</f>
        <v>0.006498272722741</v>
      </c>
      <c r="N8064" s="0" t="n">
        <f aca="false">M8064*1000/365</f>
        <v>0.0178034869116192</v>
      </c>
      <c r="O8064" s="0" t="n">
        <f aca="false">Table1[[#This Row],[Detection frequency 2021]]/100*365</f>
        <v>2.9918028</v>
      </c>
      <c r="P8064" s="0" t="n">
        <f aca="false">Table1[[#This Row],[Flared days/year]]/12</f>
        <v>0.2493169</v>
      </c>
      <c r="Q8064" s="2" t="n">
        <f aca="false">Table1[[#This Row],['#days per month]]-P8120</f>
        <v>-0.0121444625000001</v>
      </c>
    </row>
    <row r="8065" customFormat="false" ht="15.75" hidden="true" customHeight="false" outlineLevel="0" collapsed="false">
      <c r="A8065" s="0" t="s">
        <v>645</v>
      </c>
      <c r="B8065" s="0" t="s">
        <v>646</v>
      </c>
      <c r="C8065" s="0" t="s">
        <v>8250</v>
      </c>
      <c r="D8065" s="0" t="n">
        <v>1450</v>
      </c>
      <c r="E8065" s="0" t="n">
        <v>31.838423</v>
      </c>
      <c r="F8065" s="0" t="n">
        <v>-103.910893</v>
      </c>
      <c r="G8065" s="0" t="n">
        <v>0.00018404507118</v>
      </c>
      <c r="H8065" s="0" t="n">
        <v>1890.08</v>
      </c>
      <c r="I8065" s="0" t="n">
        <v>2.01182</v>
      </c>
      <c r="J8065" s="0" t="n">
        <v>0.879765</v>
      </c>
      <c r="K8065" s="0" t="n">
        <v>341</v>
      </c>
      <c r="L8065" s="0" t="s">
        <v>20</v>
      </c>
      <c r="M8065" s="0" t="n">
        <f aca="false">35.3*G8065</f>
        <v>0.006496791012654</v>
      </c>
      <c r="N8065" s="0" t="n">
        <f aca="false">M8065*1000/365</f>
        <v>0.0177994274319288</v>
      </c>
      <c r="O8065" s="0" t="n">
        <f aca="false">Table1[[#This Row],[Detection frequency 2021]]/100*365</f>
        <v>3.21114225</v>
      </c>
      <c r="P8065" s="0" t="n">
        <f aca="false">Table1[[#This Row],[Flared days/year]]/12</f>
        <v>0.2675951875</v>
      </c>
      <c r="Q8065" s="2" t="n">
        <f aca="false">Table1[[#This Row],['#days per month]]-P8121</f>
        <v>0.120654704166667</v>
      </c>
    </row>
    <row r="8066" customFormat="false" ht="15.75" hidden="true" customHeight="false" outlineLevel="0" collapsed="false">
      <c r="A8066" s="0" t="s">
        <v>645</v>
      </c>
      <c r="B8066" s="0" t="s">
        <v>646</v>
      </c>
      <c r="C8066" s="0" t="s">
        <v>8251</v>
      </c>
      <c r="D8066" s="0" t="n">
        <v>1502</v>
      </c>
      <c r="E8066" s="0" t="n">
        <v>31.170162</v>
      </c>
      <c r="F8066" s="0" t="n">
        <v>-103.849778</v>
      </c>
      <c r="G8066" s="0" t="n">
        <v>0.00018404301647</v>
      </c>
      <c r="H8066" s="0" t="n">
        <v>1812.92</v>
      </c>
      <c r="I8066" s="0" t="n">
        <v>1.6015</v>
      </c>
      <c r="J8066" s="0" t="n">
        <v>0.900901</v>
      </c>
      <c r="K8066" s="0" t="n">
        <v>333</v>
      </c>
      <c r="L8066" s="0" t="s">
        <v>20</v>
      </c>
      <c r="M8066" s="0" t="n">
        <f aca="false">35.3*G8066</f>
        <v>0.006496718481391</v>
      </c>
      <c r="N8066" s="0" t="n">
        <f aca="false">M8066*1000/365</f>
        <v>0.0177992287161397</v>
      </c>
      <c r="O8066" s="0" t="n">
        <f aca="false">Table1[[#This Row],[Detection frequency 2021]]/100*365</f>
        <v>3.28828865</v>
      </c>
      <c r="P8066" s="0" t="n">
        <f aca="false">Table1[[#This Row],[Flared days/year]]/12</f>
        <v>0.274024054166667</v>
      </c>
      <c r="Q8066" s="2" t="n">
        <f aca="false">Table1[[#This Row],['#days per month]]-P8122</f>
        <v>-0.0512882791666667</v>
      </c>
    </row>
    <row r="8067" customFormat="false" ht="15.75" hidden="true" customHeight="false" outlineLevel="0" collapsed="false">
      <c r="A8067" s="0" t="s">
        <v>645</v>
      </c>
      <c r="B8067" s="0" t="s">
        <v>646</v>
      </c>
      <c r="C8067" s="0" t="s">
        <v>8252</v>
      </c>
      <c r="D8067" s="0" t="n">
        <v>1455</v>
      </c>
      <c r="E8067" s="0" t="n">
        <v>32.1129929999999</v>
      </c>
      <c r="F8067" s="0" t="n">
        <v>-103.910138</v>
      </c>
      <c r="G8067" s="0" t="n">
        <v>0.00018279903633</v>
      </c>
      <c r="H8067" s="0" t="n">
        <v>1817.44</v>
      </c>
      <c r="I8067" s="0" t="n">
        <v>1.6015</v>
      </c>
      <c r="J8067" s="0" t="n">
        <v>0.892857</v>
      </c>
      <c r="K8067" s="0" t="n">
        <v>336</v>
      </c>
      <c r="L8067" s="0" t="s">
        <v>20</v>
      </c>
      <c r="M8067" s="0" t="n">
        <f aca="false">35.3*G8067</f>
        <v>0.006452805982449</v>
      </c>
      <c r="N8067" s="0" t="n">
        <f aca="false">M8067*1000/365</f>
        <v>0.0176789204998603</v>
      </c>
      <c r="O8067" s="0" t="n">
        <f aca="false">Table1[[#This Row],[Detection frequency 2021]]/100*365</f>
        <v>3.25892805</v>
      </c>
      <c r="P8067" s="0" t="n">
        <f aca="false">Table1[[#This Row],[Flared days/year]]/12</f>
        <v>0.2715773375</v>
      </c>
      <c r="Q8067" s="2" t="n">
        <f aca="false">Table1[[#This Row],['#days per month]]-P8123</f>
        <v>0.00160691250000006</v>
      </c>
    </row>
    <row r="8068" customFormat="false" ht="15.75" hidden="true" customHeight="false" outlineLevel="0" collapsed="false">
      <c r="A8068" s="0" t="s">
        <v>645</v>
      </c>
      <c r="B8068" s="0" t="s">
        <v>646</v>
      </c>
      <c r="C8068" s="0" t="s">
        <v>8253</v>
      </c>
      <c r="D8068" s="0" t="n">
        <v>2930</v>
      </c>
      <c r="E8068" s="0" t="n">
        <v>28.45449</v>
      </c>
      <c r="F8068" s="0" t="n">
        <v>-99.278405</v>
      </c>
      <c r="G8068" s="0" t="n">
        <v>0.00018257712765</v>
      </c>
      <c r="H8068" s="0" t="n">
        <v>1863.76</v>
      </c>
      <c r="I8068" s="0" t="n">
        <v>1.6015</v>
      </c>
      <c r="J8068" s="0" t="n">
        <v>1.59744</v>
      </c>
      <c r="K8068" s="0" t="n">
        <v>313</v>
      </c>
      <c r="L8068" s="0" t="s">
        <v>20</v>
      </c>
      <c r="M8068" s="0" t="n">
        <f aca="false">35.3*G8068</f>
        <v>0.006444972606045</v>
      </c>
      <c r="N8068" s="0" t="n">
        <f aca="false">M8068*1000/365</f>
        <v>0.0176574591946438</v>
      </c>
      <c r="O8068" s="0" t="n">
        <f aca="false">Table1[[#This Row],[Detection frequency 2021]]/100*365</f>
        <v>5.830656</v>
      </c>
      <c r="P8068" s="0" t="n">
        <f aca="false">Table1[[#This Row],[Flared days/year]]/12</f>
        <v>0.485888</v>
      </c>
      <c r="Q8068" s="2" t="n">
        <f aca="false">Table1[[#This Row],['#days per month]]-P8124</f>
        <v>0.0562738750000031</v>
      </c>
    </row>
    <row r="8069" customFormat="false" ht="15.75" hidden="true" customHeight="false" outlineLevel="0" collapsed="false">
      <c r="A8069" s="0" t="s">
        <v>24</v>
      </c>
      <c r="B8069" s="0" t="s">
        <v>25</v>
      </c>
      <c r="C8069" s="0" t="s">
        <v>8254</v>
      </c>
      <c r="D8069" s="0" t="n">
        <v>9451</v>
      </c>
      <c r="E8069" s="0" t="n">
        <v>65.729497</v>
      </c>
      <c r="F8069" s="0" t="n">
        <v>80.549709</v>
      </c>
      <c r="G8069" s="0" t="n">
        <v>0.00018244122326</v>
      </c>
      <c r="H8069" s="0" t="n">
        <v>1365.67</v>
      </c>
      <c r="I8069" s="0" t="n">
        <v>1.6015</v>
      </c>
      <c r="J8069" s="0" t="n">
        <v>1.30293</v>
      </c>
      <c r="K8069" s="0" t="n">
        <v>307</v>
      </c>
      <c r="L8069" s="0" t="s">
        <v>218</v>
      </c>
      <c r="M8069" s="0" t="n">
        <f aca="false">35.3*G8069</f>
        <v>0.006440175181078</v>
      </c>
      <c r="N8069" s="0" t="n">
        <f aca="false">M8069*1000/365</f>
        <v>0.0176443155645973</v>
      </c>
      <c r="O8069" s="0" t="n">
        <f aca="false">Table1[[#This Row],[Detection frequency 2021]]/100*365</f>
        <v>4.7556945</v>
      </c>
      <c r="P8069" s="0" t="n">
        <f aca="false">Table1[[#This Row],[Flared days/year]]/12</f>
        <v>0.396307875</v>
      </c>
      <c r="Q8069" s="2" t="n">
        <f aca="false">Table1[[#This Row],['#days per month]]-P8125</f>
        <v>-0.064550249999997</v>
      </c>
    </row>
    <row r="8070" customFormat="false" ht="15.75" hidden="true" customHeight="false" outlineLevel="0" collapsed="false">
      <c r="A8070" s="0" t="s">
        <v>24</v>
      </c>
      <c r="B8070" s="0" t="s">
        <v>25</v>
      </c>
      <c r="C8070" s="0" t="s">
        <v>8255</v>
      </c>
      <c r="D8070" s="0" t="n">
        <v>8916</v>
      </c>
      <c r="E8070" s="0" t="n">
        <v>71.061715</v>
      </c>
      <c r="F8070" s="0" t="n">
        <v>73.973054</v>
      </c>
      <c r="G8070" s="0" t="n">
        <v>0.00018225130935</v>
      </c>
      <c r="H8070" s="0" t="n">
        <v>1328.29</v>
      </c>
      <c r="I8070" s="0" t="n">
        <v>1.6015</v>
      </c>
      <c r="J8070" s="0" t="n">
        <v>0.913242</v>
      </c>
      <c r="K8070" s="0" t="n">
        <v>438</v>
      </c>
      <c r="L8070" s="0" t="s">
        <v>218</v>
      </c>
      <c r="M8070" s="0" t="n">
        <f aca="false">35.3*G8070</f>
        <v>0.006433471220055</v>
      </c>
      <c r="N8070" s="0" t="n">
        <f aca="false">M8070*1000/365</f>
        <v>0.0176259485480959</v>
      </c>
      <c r="O8070" s="0" t="n">
        <f aca="false">Table1[[#This Row],[Detection frequency 2021]]/100*365</f>
        <v>3.3333333</v>
      </c>
      <c r="P8070" s="0" t="n">
        <f aca="false">Table1[[#This Row],[Flared days/year]]/12</f>
        <v>0.277777775</v>
      </c>
      <c r="Q8070" s="2" t="n">
        <f aca="false">Table1[[#This Row],['#days per month]]-P8126</f>
        <v>-0.0832498083333334</v>
      </c>
    </row>
    <row r="8071" customFormat="false" ht="15.75" hidden="true" customHeight="false" outlineLevel="0" collapsed="false">
      <c r="A8071" s="0" t="s">
        <v>161</v>
      </c>
      <c r="B8071" s="0" t="s">
        <v>162</v>
      </c>
      <c r="C8071" s="0" t="s">
        <v>8256</v>
      </c>
      <c r="D8071" s="0" t="n">
        <v>10954</v>
      </c>
      <c r="E8071" s="0" t="n">
        <v>36.246764</v>
      </c>
      <c r="F8071" s="0" t="n">
        <v>107.930185</v>
      </c>
      <c r="G8071" s="0" t="n">
        <v>0.00018212567851</v>
      </c>
      <c r="H8071" s="0" t="n">
        <v>1697.67</v>
      </c>
      <c r="I8071" s="0" t="n">
        <v>1.6015</v>
      </c>
      <c r="J8071" s="0" t="n">
        <v>2.37288</v>
      </c>
      <c r="K8071" s="0" t="n">
        <v>295</v>
      </c>
      <c r="L8071" s="0" t="s">
        <v>20</v>
      </c>
      <c r="M8071" s="0" t="n">
        <f aca="false">35.3*G8071</f>
        <v>0.006429036451403</v>
      </c>
      <c r="N8071" s="0" t="n">
        <f aca="false">M8071*1000/365</f>
        <v>0.0176137984969945</v>
      </c>
      <c r="O8071" s="0" t="n">
        <f aca="false">Table1[[#This Row],[Detection frequency 2021]]/100*365</f>
        <v>8.661012</v>
      </c>
      <c r="P8071" s="0" t="n">
        <f aca="false">Table1[[#This Row],[Flared days/year]]/12</f>
        <v>0.721751</v>
      </c>
      <c r="Q8071" s="2" t="n">
        <f aca="false">Table1[[#This Row],['#days per month]]-P8127</f>
        <v>0.370113041666667</v>
      </c>
    </row>
    <row r="8072" customFormat="false" ht="15.75" hidden="true" customHeight="false" outlineLevel="0" collapsed="false">
      <c r="A8072" s="0" t="s">
        <v>24</v>
      </c>
      <c r="B8072" s="0" t="s">
        <v>25</v>
      </c>
      <c r="C8072" s="0" t="s">
        <v>8257</v>
      </c>
      <c r="D8072" s="0" t="n">
        <v>9124</v>
      </c>
      <c r="E8072" s="0" t="n">
        <v>66.3539469999999</v>
      </c>
      <c r="F8072" s="0" t="n">
        <v>76.8127229999999</v>
      </c>
      <c r="G8072" s="0" t="n">
        <v>0.00018101290628</v>
      </c>
      <c r="H8072" s="0" t="n">
        <v>1902.8</v>
      </c>
      <c r="I8072" s="0" t="n">
        <v>1.6015</v>
      </c>
      <c r="J8072" s="0" t="n">
        <v>0.284091</v>
      </c>
      <c r="K8072" s="0" t="n">
        <v>352</v>
      </c>
      <c r="L8072" s="0" t="s">
        <v>218</v>
      </c>
      <c r="M8072" s="0" t="n">
        <f aca="false">35.3*G8072</f>
        <v>0.006389755591684</v>
      </c>
      <c r="N8072" s="0" t="n">
        <f aca="false">M8072*1000/365</f>
        <v>0.0175061797032438</v>
      </c>
      <c r="O8072" s="0" t="n">
        <f aca="false">Table1[[#This Row],[Detection frequency 2021]]/100*365</f>
        <v>1.03693215</v>
      </c>
      <c r="P8072" s="0" t="n">
        <f aca="false">Table1[[#This Row],[Flared days/year]]/12</f>
        <v>0.0864110125</v>
      </c>
      <c r="Q8072" s="2" t="n">
        <f aca="false">Table1[[#This Row],['#days per month]]-P8128</f>
        <v>-0.349356404166664</v>
      </c>
    </row>
    <row r="8073" customFormat="false" ht="15.75" hidden="true" customHeight="false" outlineLevel="0" collapsed="false">
      <c r="A8073" s="0" t="s">
        <v>24</v>
      </c>
      <c r="B8073" s="0" t="s">
        <v>25</v>
      </c>
      <c r="C8073" s="0" t="s">
        <v>8258</v>
      </c>
      <c r="D8073" s="0" t="n">
        <v>6685</v>
      </c>
      <c r="E8073" s="0" t="n">
        <v>51.238248</v>
      </c>
      <c r="F8073" s="0" t="n">
        <v>45.47562</v>
      </c>
      <c r="G8073" s="0" t="n">
        <v>0.0001807821917</v>
      </c>
      <c r="H8073" s="0" t="n">
        <v>1599.5</v>
      </c>
      <c r="I8073" s="0" t="n">
        <v>1.6015</v>
      </c>
      <c r="J8073" s="0" t="n">
        <v>0.404858</v>
      </c>
      <c r="K8073" s="0" t="n">
        <v>247</v>
      </c>
      <c r="L8073" s="0" t="s">
        <v>218</v>
      </c>
      <c r="M8073" s="0" t="n">
        <f aca="false">35.3*G8073</f>
        <v>0.00638161136701</v>
      </c>
      <c r="N8073" s="0" t="n">
        <f aca="false">M8073*1000/365</f>
        <v>0.0174838667589315</v>
      </c>
      <c r="O8073" s="0" t="n">
        <f aca="false">Table1[[#This Row],[Detection frequency 2021]]/100*365</f>
        <v>1.4777317</v>
      </c>
      <c r="P8073" s="0" t="n">
        <f aca="false">Table1[[#This Row],[Flared days/year]]/12</f>
        <v>0.123144308333333</v>
      </c>
      <c r="Q8073" s="2" t="n">
        <f aca="false">Table1[[#This Row],['#days per month]]-P8129</f>
        <v>-0.0999607249999997</v>
      </c>
    </row>
    <row r="8074" customFormat="false" ht="15.75" hidden="true" customHeight="false" outlineLevel="0" collapsed="false">
      <c r="A8074" s="0" t="s">
        <v>161</v>
      </c>
      <c r="B8074" s="0" t="s">
        <v>162</v>
      </c>
      <c r="C8074" s="0" t="s">
        <v>8259</v>
      </c>
      <c r="D8074" s="0" t="n">
        <v>9719</v>
      </c>
      <c r="E8074" s="0" t="n">
        <v>41.548598</v>
      </c>
      <c r="F8074" s="0" t="n">
        <v>83.558847</v>
      </c>
      <c r="G8074" s="0" t="n">
        <v>0.00018072876924</v>
      </c>
      <c r="H8074" s="0" t="n">
        <v>1744.21</v>
      </c>
      <c r="I8074" s="0" t="n">
        <v>1.09489</v>
      </c>
      <c r="J8074" s="0" t="n">
        <v>1.22323999999999</v>
      </c>
      <c r="K8074" s="0" t="n">
        <v>327</v>
      </c>
      <c r="L8074" s="0" t="s">
        <v>20</v>
      </c>
      <c r="M8074" s="0" t="n">
        <f aca="false">35.3*G8074</f>
        <v>0.006379725554172</v>
      </c>
      <c r="N8074" s="0" t="n">
        <f aca="false">M8074*1000/365</f>
        <v>0.0174787001484164</v>
      </c>
      <c r="O8074" s="0" t="n">
        <f aca="false">Table1[[#This Row],[Detection frequency 2021]]/100*365</f>
        <v>4.46482599999996</v>
      </c>
      <c r="P8074" s="0" t="n">
        <f aca="false">Table1[[#This Row],[Flared days/year]]/12</f>
        <v>0.37206883333333</v>
      </c>
      <c r="Q8074" s="2" t="n">
        <f aca="false">Table1[[#This Row],['#days per month]]-P8130</f>
        <v>-0.134876625</v>
      </c>
    </row>
    <row r="8075" customFormat="false" ht="15.75" hidden="true" customHeight="false" outlineLevel="0" collapsed="false">
      <c r="A8075" s="0" t="s">
        <v>645</v>
      </c>
      <c r="B8075" s="0" t="s">
        <v>646</v>
      </c>
      <c r="C8075" s="0" t="s">
        <v>8260</v>
      </c>
      <c r="D8075" s="0" t="n">
        <v>1893</v>
      </c>
      <c r="E8075" s="0" t="n">
        <v>31.063959</v>
      </c>
      <c r="F8075" s="0" t="n">
        <v>-103.465106999999</v>
      </c>
      <c r="G8075" s="0" t="n">
        <v>0.00018057202422</v>
      </c>
      <c r="H8075" s="0" t="n">
        <v>1866.65</v>
      </c>
      <c r="I8075" s="0" t="n">
        <v>1.6015</v>
      </c>
      <c r="J8075" s="0" t="n">
        <v>1.19403</v>
      </c>
      <c r="K8075" s="0" t="n">
        <v>335</v>
      </c>
      <c r="L8075" s="0" t="s">
        <v>20</v>
      </c>
      <c r="M8075" s="0" t="n">
        <f aca="false">35.3*G8075</f>
        <v>0.006374192454966</v>
      </c>
      <c r="N8075" s="0" t="n">
        <f aca="false">M8075*1000/365</f>
        <v>0.0174635409725096</v>
      </c>
      <c r="O8075" s="0" t="n">
        <f aca="false">Table1[[#This Row],[Detection frequency 2021]]/100*365</f>
        <v>4.3582095</v>
      </c>
      <c r="P8075" s="0" t="n">
        <f aca="false">Table1[[#This Row],[Flared days/year]]/12</f>
        <v>0.363184125</v>
      </c>
      <c r="Q8075" s="2" t="n">
        <f aca="false">Table1[[#This Row],['#days per month]]-P8131</f>
        <v>0.12739595</v>
      </c>
    </row>
    <row r="8076" customFormat="false" ht="15.75" hidden="true" customHeight="false" outlineLevel="0" collapsed="false">
      <c r="A8076" s="0" t="s">
        <v>24</v>
      </c>
      <c r="B8076" s="0" t="s">
        <v>25</v>
      </c>
      <c r="C8076" s="0" t="s">
        <v>8261</v>
      </c>
      <c r="D8076" s="0" t="n">
        <v>7142</v>
      </c>
      <c r="E8076" s="0" t="n">
        <v>56.853342</v>
      </c>
      <c r="F8076" s="0" t="n">
        <v>58.887921</v>
      </c>
      <c r="G8076" s="0" t="n">
        <v>0.0001803418967</v>
      </c>
      <c r="H8076" s="0" t="n">
        <v>1207</v>
      </c>
      <c r="I8076" s="0" t="n">
        <v>1.6015</v>
      </c>
      <c r="J8076" s="0" t="n">
        <v>0.393701</v>
      </c>
      <c r="K8076" s="0" t="n">
        <v>254</v>
      </c>
      <c r="L8076" s="0" t="s">
        <v>218</v>
      </c>
      <c r="M8076" s="0" t="n">
        <f aca="false">35.3*G8076</f>
        <v>0.00636606895351</v>
      </c>
      <c r="N8076" s="0" t="n">
        <f aca="false">M8076*1000/365</f>
        <v>0.017441284804137</v>
      </c>
      <c r="O8076" s="0" t="n">
        <f aca="false">Table1[[#This Row],[Detection frequency 2021]]/100*365</f>
        <v>1.43700865</v>
      </c>
      <c r="P8076" s="0" t="n">
        <f aca="false">Table1[[#This Row],[Flared days/year]]/12</f>
        <v>0.119750720833333</v>
      </c>
      <c r="Q8076" s="2" t="n">
        <f aca="false">Table1[[#This Row],['#days per month]]-P8132</f>
        <v>-0.529386570833333</v>
      </c>
    </row>
    <row r="8077" customFormat="false" ht="15.75" hidden="true" customHeight="false" outlineLevel="0" collapsed="false">
      <c r="A8077" s="0" t="s">
        <v>24</v>
      </c>
      <c r="B8077" s="0" t="s">
        <v>25</v>
      </c>
      <c r="C8077" s="0" t="s">
        <v>8262</v>
      </c>
      <c r="D8077" s="0" t="n">
        <v>10551</v>
      </c>
      <c r="E8077" s="0" t="n">
        <v>61.533643</v>
      </c>
      <c r="F8077" s="0" t="n">
        <v>113.116903</v>
      </c>
      <c r="G8077" s="0" t="n">
        <v>0.00018031900136</v>
      </c>
      <c r="H8077" s="0" t="n">
        <v>1845.5</v>
      </c>
      <c r="I8077" s="0" t="n">
        <v>1.6015</v>
      </c>
      <c r="J8077" s="0" t="n">
        <v>1.12676</v>
      </c>
      <c r="K8077" s="0" t="n">
        <v>355</v>
      </c>
      <c r="L8077" s="0" t="s">
        <v>20</v>
      </c>
      <c r="M8077" s="0" t="n">
        <f aca="false">35.3*G8077</f>
        <v>0.006365260748008</v>
      </c>
      <c r="N8077" s="0" t="n">
        <f aca="false">M8077*1000/365</f>
        <v>0.0174390705424877</v>
      </c>
      <c r="O8077" s="0" t="n">
        <f aca="false">Table1[[#This Row],[Detection frequency 2021]]/100*365</f>
        <v>4.112674</v>
      </c>
      <c r="P8077" s="0" t="n">
        <f aca="false">Table1[[#This Row],[Flared days/year]]/12</f>
        <v>0.342722833333333</v>
      </c>
      <c r="Q8077" s="2" t="n">
        <f aca="false">Table1[[#This Row],['#days per month]]-P8133</f>
        <v>-0.206562625</v>
      </c>
    </row>
    <row r="8078" customFormat="false" ht="15.75" hidden="false" customHeight="false" outlineLevel="0" collapsed="false">
      <c r="A8078" s="0" t="s">
        <v>240</v>
      </c>
      <c r="B8078" s="0" t="s">
        <v>241</v>
      </c>
      <c r="C8078" s="0" t="s">
        <v>8263</v>
      </c>
      <c r="D8078" s="0" t="n">
        <v>7756</v>
      </c>
      <c r="E8078" s="0" t="n">
        <v>24.406646</v>
      </c>
      <c r="F8078" s="0" t="n">
        <v>49.085725</v>
      </c>
      <c r="G8078" s="0" t="n">
        <v>0.0015157390199</v>
      </c>
      <c r="H8078" s="0" t="n">
        <v>1775.05</v>
      </c>
      <c r="I8078" s="0" t="n">
        <v>1.6015</v>
      </c>
      <c r="J8078" s="0" t="n">
        <v>0.973236</v>
      </c>
      <c r="K8078" s="0" t="n">
        <v>411</v>
      </c>
      <c r="L8078" s="0" t="s">
        <v>20</v>
      </c>
      <c r="M8078" s="0" t="n">
        <f aca="false">35.3*G8078</f>
        <v>0.05350558740247</v>
      </c>
      <c r="N8078" s="0" t="n">
        <f aca="false">M8078*1000/365</f>
        <v>0.146590650417726</v>
      </c>
      <c r="O8078" s="0" t="n">
        <f aca="false">Table1[[#This Row],[Detection frequency 2021]]/100*365</f>
        <v>3.5523114</v>
      </c>
      <c r="P8078" s="2" t="n">
        <f aca="false">Table1[[#This Row],[Flared days/year]]/12</f>
        <v>0.29602595</v>
      </c>
      <c r="Q8078" s="2"/>
    </row>
    <row r="8079" customFormat="false" ht="15.75" hidden="true" customHeight="false" outlineLevel="0" collapsed="false">
      <c r="A8079" s="0" t="s">
        <v>24</v>
      </c>
      <c r="B8079" s="0" t="s">
        <v>25</v>
      </c>
      <c r="C8079" s="0" t="s">
        <v>8264</v>
      </c>
      <c r="D8079" s="0" t="n">
        <v>8851</v>
      </c>
      <c r="E8079" s="0" t="n">
        <v>60.60096</v>
      </c>
      <c r="F8079" s="0" t="n">
        <v>72.679306</v>
      </c>
      <c r="G8079" s="0" t="n">
        <v>0.000179937705889999</v>
      </c>
      <c r="H8079" s="0" t="n">
        <v>1726.17</v>
      </c>
      <c r="I8079" s="0" t="n">
        <v>1.6015</v>
      </c>
      <c r="J8079" s="0" t="n">
        <v>1.48698999999999</v>
      </c>
      <c r="K8079" s="0" t="n">
        <v>269</v>
      </c>
      <c r="L8079" s="0" t="s">
        <v>20</v>
      </c>
      <c r="M8079" s="0" t="n">
        <f aca="false">35.3*G8079</f>
        <v>0.00635180101791697</v>
      </c>
      <c r="N8079" s="0" t="n">
        <f aca="false">M8079*1000/365</f>
        <v>0.0174021945696355</v>
      </c>
      <c r="O8079" s="0" t="n">
        <f aca="false">Table1[[#This Row],[Detection frequency 2021]]/100*365</f>
        <v>5.42751349999996</v>
      </c>
      <c r="P8079" s="0" t="n">
        <f aca="false">Table1[[#This Row],[Flared days/year]]/12</f>
        <v>0.452292791666664</v>
      </c>
      <c r="Q8079" s="2" t="n">
        <f aca="false">Table1[[#This Row],['#days per month]]-P8135</f>
        <v>0.23809102083333</v>
      </c>
    </row>
    <row r="8080" customFormat="false" ht="15.75" hidden="true" customHeight="false" outlineLevel="0" collapsed="false">
      <c r="A8080" s="0" t="s">
        <v>645</v>
      </c>
      <c r="B8080" s="0" t="s">
        <v>646</v>
      </c>
      <c r="C8080" s="0" t="s">
        <v>8265</v>
      </c>
      <c r="D8080" s="0" t="n">
        <v>1310</v>
      </c>
      <c r="E8080" s="0" t="n">
        <v>31.955058</v>
      </c>
      <c r="F8080" s="0" t="n">
        <v>-104.100401</v>
      </c>
      <c r="G8080" s="0" t="n">
        <v>0.0001796609071</v>
      </c>
      <c r="H8080" s="0" t="n">
        <v>1910.92</v>
      </c>
      <c r="I8080" s="0" t="n">
        <v>1.6015</v>
      </c>
      <c r="J8080" s="0" t="n">
        <v>1.45773</v>
      </c>
      <c r="K8080" s="0" t="n">
        <v>343</v>
      </c>
      <c r="L8080" s="0" t="s">
        <v>20</v>
      </c>
      <c r="M8080" s="0" t="n">
        <f aca="false">35.3*G8080</f>
        <v>0.00634203002063</v>
      </c>
      <c r="N8080" s="0" t="n">
        <f aca="false">M8080*1000/365</f>
        <v>0.0173754247140548</v>
      </c>
      <c r="O8080" s="0" t="n">
        <f aca="false">Table1[[#This Row],[Detection frequency 2021]]/100*365</f>
        <v>5.3207145</v>
      </c>
      <c r="P8080" s="0" t="n">
        <f aca="false">Table1[[#This Row],[Flared days/year]]/12</f>
        <v>0.443392875</v>
      </c>
      <c r="Q8080" s="2" t="n">
        <f aca="false">Table1[[#This Row],['#days per month]]-P8136</f>
        <v>0.257358154166667</v>
      </c>
    </row>
    <row r="8081" customFormat="false" ht="15.75" hidden="true" customHeight="false" outlineLevel="0" collapsed="false">
      <c r="A8081" s="0" t="s">
        <v>645</v>
      </c>
      <c r="B8081" s="0" t="s">
        <v>646</v>
      </c>
      <c r="C8081" s="0" t="s">
        <v>8266</v>
      </c>
      <c r="D8081" s="0" t="n">
        <v>2237</v>
      </c>
      <c r="E8081" s="0" t="n">
        <v>32.019549</v>
      </c>
      <c r="F8081" s="0" t="n">
        <v>-102.524702</v>
      </c>
      <c r="G8081" s="0" t="n">
        <v>0.00017923675625</v>
      </c>
      <c r="H8081" s="0" t="n">
        <v>1749.67</v>
      </c>
      <c r="I8081" s="0" t="n">
        <v>1.6015</v>
      </c>
      <c r="J8081" s="0" t="n">
        <v>1.75953</v>
      </c>
      <c r="K8081" s="0" t="n">
        <v>341</v>
      </c>
      <c r="L8081" s="0" t="s">
        <v>20</v>
      </c>
      <c r="M8081" s="0" t="n">
        <f aca="false">35.3*G8081</f>
        <v>0.006327057495625</v>
      </c>
      <c r="N8081" s="0" t="n">
        <f aca="false">M8081*1000/365</f>
        <v>0.0173344040976027</v>
      </c>
      <c r="O8081" s="0" t="n">
        <f aca="false">Table1[[#This Row],[Detection frequency 2021]]/100*365</f>
        <v>6.4222845</v>
      </c>
      <c r="P8081" s="0" t="n">
        <f aca="false">Table1[[#This Row],[Flared days/year]]/12</f>
        <v>0.535190375</v>
      </c>
      <c r="Q8081" s="2" t="n">
        <f aca="false">Table1[[#This Row],['#days per month]]-P8137</f>
        <v>0.227951625</v>
      </c>
    </row>
    <row r="8082" customFormat="false" ht="15.75" hidden="true" customHeight="false" outlineLevel="0" collapsed="false">
      <c r="A8082" s="0" t="s">
        <v>645</v>
      </c>
      <c r="B8082" s="0" t="s">
        <v>646</v>
      </c>
      <c r="C8082" s="0" t="s">
        <v>8267</v>
      </c>
      <c r="D8082" s="0" t="n">
        <v>453</v>
      </c>
      <c r="E8082" s="0" t="n">
        <v>46.56474</v>
      </c>
      <c r="F8082" s="0" t="n">
        <v>-104.414811</v>
      </c>
      <c r="G8082" s="0" t="n">
        <v>0.00017920153265</v>
      </c>
      <c r="H8082" s="0" t="n">
        <v>1926.14</v>
      </c>
      <c r="I8082" s="0" t="n">
        <v>1.6015</v>
      </c>
      <c r="J8082" s="0" t="n">
        <v>0.877193</v>
      </c>
      <c r="K8082" s="0" t="n">
        <v>342</v>
      </c>
      <c r="L8082" s="0" t="s">
        <v>20</v>
      </c>
      <c r="M8082" s="0" t="n">
        <f aca="false">35.3*G8082</f>
        <v>0.006325814102545</v>
      </c>
      <c r="N8082" s="0" t="n">
        <f aca="false">M8082*1000/365</f>
        <v>0.0173309975412192</v>
      </c>
      <c r="O8082" s="0" t="n">
        <f aca="false">Table1[[#This Row],[Detection frequency 2021]]/100*365</f>
        <v>3.20175445</v>
      </c>
      <c r="P8082" s="0" t="n">
        <f aca="false">Table1[[#This Row],[Flared days/year]]/12</f>
        <v>0.266812870833333</v>
      </c>
      <c r="Q8082" s="2" t="n">
        <f aca="false">Table1[[#This Row],['#days per month]]-P8138</f>
        <v>-0.217271420833333</v>
      </c>
    </row>
    <row r="8083" customFormat="false" ht="15.75" hidden="true" customHeight="false" outlineLevel="0" collapsed="false">
      <c r="A8083" s="0" t="s">
        <v>645</v>
      </c>
      <c r="B8083" s="0" t="s">
        <v>646</v>
      </c>
      <c r="C8083" s="0" t="s">
        <v>8268</v>
      </c>
      <c r="D8083" s="0" t="n">
        <v>1002</v>
      </c>
      <c r="E8083" s="0" t="n">
        <v>47.729001</v>
      </c>
      <c r="F8083" s="0" t="n">
        <v>-102.591335</v>
      </c>
      <c r="G8083" s="0" t="n">
        <v>0.00017893618153</v>
      </c>
      <c r="H8083" s="0" t="n">
        <v>1873.58</v>
      </c>
      <c r="I8083" s="0" t="n">
        <v>1.6015</v>
      </c>
      <c r="J8083" s="0" t="n">
        <v>1.54799</v>
      </c>
      <c r="K8083" s="0" t="n">
        <v>323</v>
      </c>
      <c r="L8083" s="0" t="s">
        <v>20</v>
      </c>
      <c r="M8083" s="0" t="n">
        <f aca="false">35.3*G8083</f>
        <v>0.006316447208009</v>
      </c>
      <c r="N8083" s="0" t="n">
        <f aca="false">M8083*1000/365</f>
        <v>0.017305334816463</v>
      </c>
      <c r="O8083" s="0" t="n">
        <f aca="false">Table1[[#This Row],[Detection frequency 2021]]/100*365</f>
        <v>5.6501635</v>
      </c>
      <c r="P8083" s="0" t="n">
        <f aca="false">Table1[[#This Row],[Flared days/year]]/12</f>
        <v>0.470846958333333</v>
      </c>
      <c r="Q8083" s="2" t="n">
        <f aca="false">Table1[[#This Row],['#days per month]]-P8139</f>
        <v>0.194331779166667</v>
      </c>
    </row>
    <row r="8084" customFormat="false" ht="15.75" hidden="true" customHeight="false" outlineLevel="0" collapsed="false">
      <c r="A8084" s="0" t="s">
        <v>645</v>
      </c>
      <c r="B8084" s="0" t="s">
        <v>646</v>
      </c>
      <c r="C8084" s="0" t="s">
        <v>8269</v>
      </c>
      <c r="D8084" s="0" t="n">
        <v>2735</v>
      </c>
      <c r="E8084" s="0" t="n">
        <v>31.175978</v>
      </c>
      <c r="F8084" s="0" t="n">
        <v>-101.353701</v>
      </c>
      <c r="G8084" s="0" t="n">
        <v>0.000178677581599999</v>
      </c>
      <c r="H8084" s="0" t="n">
        <v>1944.56</v>
      </c>
      <c r="I8084" s="0" t="n">
        <v>1.6015</v>
      </c>
      <c r="J8084" s="0" t="n">
        <v>0.869564999999999</v>
      </c>
      <c r="K8084" s="0" t="n">
        <v>345</v>
      </c>
      <c r="L8084" s="0" t="s">
        <v>20</v>
      </c>
      <c r="M8084" s="0" t="n">
        <f aca="false">35.3*G8084</f>
        <v>0.00630731863047997</v>
      </c>
      <c r="N8084" s="0" t="n">
        <f aca="false">M8084*1000/365</f>
        <v>0.0172803250150136</v>
      </c>
      <c r="O8084" s="0" t="n">
        <f aca="false">Table1[[#This Row],[Detection frequency 2021]]/100*365</f>
        <v>3.17391225</v>
      </c>
      <c r="P8084" s="0" t="n">
        <f aca="false">Table1[[#This Row],[Flared days/year]]/12</f>
        <v>0.2644926875</v>
      </c>
      <c r="Q8084" s="2" t="n">
        <f aca="false">Table1[[#This Row],['#days per month]]-P8140</f>
        <v>-0.0120224916666669</v>
      </c>
    </row>
    <row r="8085" customFormat="false" ht="15.75" hidden="true" customHeight="false" outlineLevel="0" collapsed="false">
      <c r="A8085" s="0" t="s">
        <v>24</v>
      </c>
      <c r="B8085" s="0" t="s">
        <v>25</v>
      </c>
      <c r="C8085" s="0" t="s">
        <v>8270</v>
      </c>
      <c r="D8085" s="0" t="n">
        <v>10557</v>
      </c>
      <c r="E8085" s="0" t="n">
        <v>61.51734</v>
      </c>
      <c r="F8085" s="0" t="n">
        <v>113.199659</v>
      </c>
      <c r="G8085" s="0" t="n">
        <v>0.000178390215729999</v>
      </c>
      <c r="H8085" s="0" t="n">
        <v>1578.07</v>
      </c>
      <c r="I8085" s="0" t="n">
        <v>1.6015</v>
      </c>
      <c r="J8085" s="0" t="n">
        <v>0.817439</v>
      </c>
      <c r="K8085" s="0" t="n">
        <v>367</v>
      </c>
      <c r="L8085" s="0" t="s">
        <v>20</v>
      </c>
      <c r="M8085" s="0" t="n">
        <f aca="false">35.3*G8085</f>
        <v>0.00629717461526896</v>
      </c>
      <c r="N8085" s="0" t="n">
        <f aca="false">M8085*1000/365</f>
        <v>0.0172525331925177</v>
      </c>
      <c r="O8085" s="0" t="n">
        <f aca="false">Table1[[#This Row],[Detection frequency 2021]]/100*365</f>
        <v>2.98365235</v>
      </c>
      <c r="P8085" s="0" t="n">
        <f aca="false">Table1[[#This Row],[Flared days/year]]/12</f>
        <v>0.248637695833333</v>
      </c>
      <c r="Q8085" s="2" t="n">
        <f aca="false">Table1[[#This Row],['#days per month]]-P8141</f>
        <v>-0.148965929166664</v>
      </c>
    </row>
    <row r="8086" customFormat="false" ht="15.75" hidden="true" customHeight="false" outlineLevel="0" collapsed="false">
      <c r="A8086" s="0" t="s">
        <v>161</v>
      </c>
      <c r="B8086" s="0" t="s">
        <v>162</v>
      </c>
      <c r="C8086" s="0" t="s">
        <v>8271</v>
      </c>
      <c r="D8086" s="0" t="n">
        <v>9582</v>
      </c>
      <c r="E8086" s="0" t="n">
        <v>41.720721</v>
      </c>
      <c r="F8086" s="0" t="n">
        <v>80.837514</v>
      </c>
      <c r="G8086" s="0" t="n">
        <v>0.00017831272381</v>
      </c>
      <c r="H8086" s="0" t="n">
        <v>1676.64</v>
      </c>
      <c r="I8086" s="0" t="n">
        <v>1.6015</v>
      </c>
      <c r="J8086" s="0" t="n">
        <v>0.564971999999999</v>
      </c>
      <c r="K8086" s="0" t="n">
        <v>354</v>
      </c>
      <c r="L8086" s="0" t="s">
        <v>20</v>
      </c>
      <c r="M8086" s="0" t="n">
        <f aca="false">35.3*G8086</f>
        <v>0.006294439150493</v>
      </c>
      <c r="N8086" s="0" t="n">
        <f aca="false">M8086*1000/365</f>
        <v>0.017245038768474</v>
      </c>
      <c r="O8086" s="0" t="n">
        <f aca="false">Table1[[#This Row],[Detection frequency 2021]]/100*365</f>
        <v>2.0621478</v>
      </c>
      <c r="P8086" s="0" t="n">
        <f aca="false">Table1[[#This Row],[Flared days/year]]/12</f>
        <v>0.17184565</v>
      </c>
      <c r="Q8086" s="2" t="n">
        <f aca="false">Table1[[#This Row],['#days per month]]-P8142</f>
        <v>-0.196393725</v>
      </c>
    </row>
    <row r="8087" customFormat="false" ht="15.75" hidden="true" customHeight="false" outlineLevel="0" collapsed="false">
      <c r="A8087" s="0" t="s">
        <v>345</v>
      </c>
      <c r="B8087" s="0" t="s">
        <v>346</v>
      </c>
      <c r="C8087" s="0" t="s">
        <v>8272</v>
      </c>
      <c r="D8087" s="0" t="n">
        <v>4612</v>
      </c>
      <c r="E8087" s="0" t="n">
        <v>-37.725297</v>
      </c>
      <c r="F8087" s="0" t="n">
        <v>-69.428886</v>
      </c>
      <c r="G8087" s="0" t="n">
        <v>0.00017805500447</v>
      </c>
      <c r="H8087" s="0" t="n">
        <v>1844.64</v>
      </c>
      <c r="I8087" s="0" t="n">
        <v>1.6015</v>
      </c>
      <c r="J8087" s="0" t="n">
        <v>0.791557</v>
      </c>
      <c r="K8087" s="0" t="n">
        <v>379</v>
      </c>
      <c r="L8087" s="0" t="s">
        <v>20</v>
      </c>
      <c r="M8087" s="0" t="n">
        <f aca="false">35.3*G8087</f>
        <v>0.006285341657791</v>
      </c>
      <c r="N8087" s="0" t="n">
        <f aca="false">M8087*1000/365</f>
        <v>0.0172201141309342</v>
      </c>
      <c r="O8087" s="0" t="n">
        <f aca="false">Table1[[#This Row],[Detection frequency 2021]]/100*365</f>
        <v>2.88918305</v>
      </c>
      <c r="P8087" s="0" t="n">
        <f aca="false">Table1[[#This Row],[Flared days/year]]/12</f>
        <v>0.240765254166667</v>
      </c>
      <c r="Q8087" s="2" t="n">
        <f aca="false">Table1[[#This Row],['#days per month]]-P8143</f>
        <v>-0.123504745833333</v>
      </c>
    </row>
    <row r="8088" customFormat="false" ht="15.75" hidden="true" customHeight="false" outlineLevel="0" collapsed="false">
      <c r="A8088" s="0" t="s">
        <v>24</v>
      </c>
      <c r="B8088" s="0" t="s">
        <v>25</v>
      </c>
      <c r="C8088" s="0" t="s">
        <v>8273</v>
      </c>
      <c r="D8088" s="0" t="n">
        <v>10389</v>
      </c>
      <c r="E8088" s="0" t="n">
        <v>57.817063</v>
      </c>
      <c r="F8088" s="0" t="n">
        <v>105.841558</v>
      </c>
      <c r="G8088" s="0" t="n">
        <v>0.00017744446207</v>
      </c>
      <c r="H8088" s="0" t="n">
        <v>1404.6</v>
      </c>
      <c r="I8088" s="0" t="n">
        <v>1.6015</v>
      </c>
      <c r="J8088" s="0" t="n">
        <v>1.06007</v>
      </c>
      <c r="K8088" s="0" t="n">
        <v>283</v>
      </c>
      <c r="L8088" s="0" t="s">
        <v>20</v>
      </c>
      <c r="M8088" s="0" t="n">
        <f aca="false">35.3*G8088</f>
        <v>0.006263789511071</v>
      </c>
      <c r="N8088" s="0" t="n">
        <f aca="false">M8088*1000/365</f>
        <v>0.0171610671536192</v>
      </c>
      <c r="O8088" s="0" t="n">
        <f aca="false">Table1[[#This Row],[Detection frequency 2021]]/100*365</f>
        <v>3.8692555</v>
      </c>
      <c r="P8088" s="0" t="n">
        <f aca="false">Table1[[#This Row],[Flared days/year]]/12</f>
        <v>0.322437958333333</v>
      </c>
      <c r="Q8088" s="2" t="n">
        <f aca="false">Table1[[#This Row],['#days per month]]-P8144</f>
        <v>0.102558308333333</v>
      </c>
    </row>
    <row r="8089" customFormat="false" ht="15.75" hidden="true" customHeight="false" outlineLevel="0" collapsed="false">
      <c r="A8089" s="0" t="s">
        <v>161</v>
      </c>
      <c r="B8089" s="0" t="s">
        <v>162</v>
      </c>
      <c r="C8089" s="0" t="s">
        <v>8274</v>
      </c>
      <c r="D8089" s="0" t="n">
        <v>9831</v>
      </c>
      <c r="E8089" s="0" t="n">
        <v>45.267268</v>
      </c>
      <c r="F8089" s="0" t="n">
        <v>87.863602</v>
      </c>
      <c r="G8089" s="0" t="n">
        <v>0.00017713860381</v>
      </c>
      <c r="H8089" s="0" t="n">
        <v>1788.67</v>
      </c>
      <c r="I8089" s="0" t="n">
        <v>1.6015</v>
      </c>
      <c r="J8089" s="0" t="n">
        <v>1.1236</v>
      </c>
      <c r="K8089" s="0" t="n">
        <v>356</v>
      </c>
      <c r="L8089" s="0" t="s">
        <v>20</v>
      </c>
      <c r="M8089" s="0" t="n">
        <f aca="false">35.3*G8089</f>
        <v>0.006252992714493</v>
      </c>
      <c r="N8089" s="0" t="n">
        <f aca="false">M8089*1000/365</f>
        <v>0.0171314868890219</v>
      </c>
      <c r="O8089" s="0" t="n">
        <f aca="false">Table1[[#This Row],[Detection frequency 2021]]/100*365</f>
        <v>4.10114</v>
      </c>
      <c r="P8089" s="0" t="n">
        <f aca="false">Table1[[#This Row],[Flared days/year]]/12</f>
        <v>0.341761666666667</v>
      </c>
      <c r="Q8089" s="2" t="n">
        <f aca="false">Table1[[#This Row],['#days per month]]-P8145</f>
        <v>0.1545820625</v>
      </c>
    </row>
    <row r="8090" customFormat="false" ht="15.75" hidden="true" customHeight="false" outlineLevel="0" collapsed="false">
      <c r="A8090" s="0" t="s">
        <v>24</v>
      </c>
      <c r="B8090" s="0" t="s">
        <v>25</v>
      </c>
      <c r="C8090" s="0" t="s">
        <v>8275</v>
      </c>
      <c r="D8090" s="0" t="n">
        <v>7036</v>
      </c>
      <c r="E8090" s="0" t="n">
        <v>51.604512</v>
      </c>
      <c r="F8090" s="0" t="n">
        <v>55.566187</v>
      </c>
      <c r="G8090" s="0" t="n">
        <v>0.00017696395346</v>
      </c>
      <c r="H8090" s="0" t="n">
        <v>1800.75</v>
      </c>
      <c r="I8090" s="0" t="n">
        <v>1.6015</v>
      </c>
      <c r="J8090" s="0" t="n">
        <v>1.32449999999999</v>
      </c>
      <c r="K8090" s="0" t="n">
        <v>302</v>
      </c>
      <c r="L8090" s="0" t="s">
        <v>20</v>
      </c>
      <c r="M8090" s="0" t="n">
        <f aca="false">35.3*G8090</f>
        <v>0.006246827557138</v>
      </c>
      <c r="N8090" s="0" t="n">
        <f aca="false">M8090*1000/365</f>
        <v>0.0171145960469534</v>
      </c>
      <c r="O8090" s="0" t="n">
        <f aca="false">Table1[[#This Row],[Detection frequency 2021]]/100*365</f>
        <v>4.83442499999996</v>
      </c>
      <c r="P8090" s="0" t="n">
        <f aca="false">Table1[[#This Row],[Flared days/year]]/12</f>
        <v>0.402868749999997</v>
      </c>
      <c r="Q8090" s="2" t="n">
        <f aca="false">Table1[[#This Row],['#days per month]]-P8146</f>
        <v>0.12966503333333</v>
      </c>
    </row>
    <row r="8091" customFormat="false" ht="15.75" hidden="true" customHeight="false" outlineLevel="0" collapsed="false">
      <c r="A8091" s="0" t="s">
        <v>645</v>
      </c>
      <c r="B8091" s="0" t="s">
        <v>646</v>
      </c>
      <c r="C8091" s="0" t="s">
        <v>8276</v>
      </c>
      <c r="D8091" s="0" t="n">
        <v>2100</v>
      </c>
      <c r="E8091" s="0" t="n">
        <v>31.354071</v>
      </c>
      <c r="F8091" s="0" t="n">
        <v>-103.045343</v>
      </c>
      <c r="G8091" s="0" t="n">
        <v>0.000176821297879999</v>
      </c>
      <c r="H8091" s="0" t="n">
        <v>1877</v>
      </c>
      <c r="I8091" s="0" t="n">
        <v>1.79108</v>
      </c>
      <c r="J8091" s="0" t="n">
        <v>0.593472</v>
      </c>
      <c r="K8091" s="0" t="n">
        <v>337</v>
      </c>
      <c r="L8091" s="0" t="s">
        <v>20</v>
      </c>
      <c r="M8091" s="0" t="n">
        <f aca="false">35.3*G8091</f>
        <v>0.00624179181516396</v>
      </c>
      <c r="N8091" s="0" t="n">
        <f aca="false">M8091*1000/365</f>
        <v>0.0171007994935999</v>
      </c>
      <c r="O8091" s="0" t="n">
        <f aca="false">Table1[[#This Row],[Detection frequency 2021]]/100*365</f>
        <v>2.1661728</v>
      </c>
      <c r="P8091" s="0" t="n">
        <f aca="false">Table1[[#This Row],[Flared days/year]]/12</f>
        <v>0.1805144</v>
      </c>
      <c r="Q8091" s="2" t="n">
        <f aca="false">Table1[[#This Row],['#days per month]]-P8147</f>
        <v>-0.05466605</v>
      </c>
    </row>
    <row r="8092" customFormat="false" ht="15.75" hidden="true" customHeight="false" outlineLevel="0" collapsed="false">
      <c r="A8092" s="0" t="s">
        <v>645</v>
      </c>
      <c r="B8092" s="0" t="s">
        <v>646</v>
      </c>
      <c r="C8092" s="0" t="s">
        <v>8277</v>
      </c>
      <c r="D8092" s="0" t="n">
        <v>991</v>
      </c>
      <c r="E8092" s="0" t="n">
        <v>48.058551</v>
      </c>
      <c r="F8092" s="0" t="n">
        <v>-102.607783</v>
      </c>
      <c r="G8092" s="0" t="n">
        <v>0.00017663960281</v>
      </c>
      <c r="H8092" s="0" t="n">
        <v>1988.39</v>
      </c>
      <c r="I8092" s="0" t="n">
        <v>2.43014</v>
      </c>
      <c r="J8092" s="0" t="n">
        <v>0.917431</v>
      </c>
      <c r="K8092" s="0" t="n">
        <v>327</v>
      </c>
      <c r="L8092" s="0" t="s">
        <v>20</v>
      </c>
      <c r="M8092" s="0" t="n">
        <f aca="false">35.3*G8092</f>
        <v>0.006235377979193</v>
      </c>
      <c r="N8092" s="0" t="n">
        <f aca="false">M8092*1000/365</f>
        <v>0.0170832273402548</v>
      </c>
      <c r="O8092" s="0" t="n">
        <f aca="false">Table1[[#This Row],[Detection frequency 2021]]/100*365</f>
        <v>3.34862315</v>
      </c>
      <c r="P8092" s="0" t="n">
        <f aca="false">Table1[[#This Row],[Flared days/year]]/12</f>
        <v>0.279051929166667</v>
      </c>
      <c r="Q8092" s="2" t="n">
        <f aca="false">Table1[[#This Row],['#days per month]]-P8148</f>
        <v>0.0183376</v>
      </c>
    </row>
    <row r="8093" customFormat="false" ht="15.75" hidden="true" customHeight="false" outlineLevel="0" collapsed="false">
      <c r="A8093" s="0" t="s">
        <v>100</v>
      </c>
      <c r="B8093" s="0" t="s">
        <v>101</v>
      </c>
      <c r="C8093" s="0" t="s">
        <v>8278</v>
      </c>
      <c r="D8093" s="0" t="n">
        <v>9880</v>
      </c>
      <c r="E8093" s="0" t="n">
        <v>38.6802859999999</v>
      </c>
      <c r="F8093" s="0" t="n">
        <v>63.100488</v>
      </c>
      <c r="G8093" s="0" t="n">
        <v>0.00017635164988</v>
      </c>
      <c r="H8093" s="0" t="n">
        <v>1620.88</v>
      </c>
      <c r="I8093" s="0" t="n">
        <v>1.6015</v>
      </c>
      <c r="J8093" s="0" t="n">
        <v>0.483091999999999</v>
      </c>
      <c r="K8093" s="0" t="n">
        <v>414</v>
      </c>
      <c r="L8093" s="0" t="s">
        <v>20</v>
      </c>
      <c r="M8093" s="0" t="n">
        <f aca="false">35.3*G8093</f>
        <v>0.006225213240764</v>
      </c>
      <c r="N8093" s="0" t="n">
        <f aca="false">M8093*1000/365</f>
        <v>0.0170553787418192</v>
      </c>
      <c r="O8093" s="0" t="n">
        <f aca="false">Table1[[#This Row],[Detection frequency 2021]]/100*365</f>
        <v>1.7632858</v>
      </c>
      <c r="P8093" s="0" t="n">
        <f aca="false">Table1[[#This Row],[Flared days/year]]/12</f>
        <v>0.146940483333333</v>
      </c>
      <c r="Q8093" s="2" t="n">
        <f aca="false">Table1[[#This Row],['#days per month]]-P8149</f>
        <v>-0.168802766666667</v>
      </c>
    </row>
    <row r="8094" customFormat="false" ht="15.75" hidden="true" customHeight="false" outlineLevel="0" collapsed="false">
      <c r="A8094" s="0" t="s">
        <v>645</v>
      </c>
      <c r="B8094" s="0" t="s">
        <v>646</v>
      </c>
      <c r="C8094" s="0" t="s">
        <v>8279</v>
      </c>
      <c r="D8094" s="0" t="n">
        <v>902</v>
      </c>
      <c r="E8094" s="0" t="n">
        <v>47.748241</v>
      </c>
      <c r="F8094" s="0" t="n">
        <v>-102.726478</v>
      </c>
      <c r="G8094" s="0" t="n">
        <v>0.00017623042199</v>
      </c>
      <c r="H8094" s="0" t="n">
        <v>1895.47</v>
      </c>
      <c r="I8094" s="0" t="n">
        <v>2.05863</v>
      </c>
      <c r="J8094" s="0" t="n">
        <v>0.869564999999999</v>
      </c>
      <c r="K8094" s="0" t="n">
        <v>345</v>
      </c>
      <c r="L8094" s="0" t="s">
        <v>20</v>
      </c>
      <c r="M8094" s="0" t="n">
        <f aca="false">35.3*G8094</f>
        <v>0.006220933896247</v>
      </c>
      <c r="N8094" s="0" t="n">
        <f aca="false">M8094*1000/365</f>
        <v>0.0170436545102658</v>
      </c>
      <c r="O8094" s="0" t="n">
        <f aca="false">Table1[[#This Row],[Detection frequency 2021]]/100*365</f>
        <v>3.17391225</v>
      </c>
      <c r="P8094" s="0" t="n">
        <f aca="false">Table1[[#This Row],[Flared days/year]]/12</f>
        <v>0.2644926875</v>
      </c>
      <c r="Q8094" s="2" t="n">
        <f aca="false">Table1[[#This Row],['#days per month]]-P8150</f>
        <v>-0.0851256041666669</v>
      </c>
    </row>
    <row r="8095" customFormat="false" ht="15.75" hidden="true" customHeight="false" outlineLevel="0" collapsed="false">
      <c r="A8095" s="0" t="s">
        <v>161</v>
      </c>
      <c r="B8095" s="0" t="s">
        <v>162</v>
      </c>
      <c r="C8095" s="0" t="s">
        <v>8280</v>
      </c>
      <c r="D8095" s="0" t="n">
        <v>10918</v>
      </c>
      <c r="E8095" s="0" t="n">
        <v>36.087771</v>
      </c>
      <c r="F8095" s="0" t="n">
        <v>107.014562</v>
      </c>
      <c r="G8095" s="0" t="n">
        <v>0.00017607220932</v>
      </c>
      <c r="H8095" s="0" t="n">
        <v>1822.94</v>
      </c>
      <c r="I8095" s="0" t="n">
        <v>1.93905</v>
      </c>
      <c r="J8095" s="0" t="n">
        <v>0.943396</v>
      </c>
      <c r="K8095" s="0" t="n">
        <v>318</v>
      </c>
      <c r="L8095" s="0" t="s">
        <v>20</v>
      </c>
      <c r="M8095" s="0" t="n">
        <f aca="false">35.3*G8095</f>
        <v>0.006215348988996</v>
      </c>
      <c r="N8095" s="0" t="n">
        <f aca="false">M8095*1000/365</f>
        <v>0.0170283533945096</v>
      </c>
      <c r="O8095" s="0" t="n">
        <f aca="false">Table1[[#This Row],[Detection frequency 2021]]/100*365</f>
        <v>3.4433954</v>
      </c>
      <c r="P8095" s="0" t="n">
        <f aca="false">Table1[[#This Row],[Flared days/year]]/12</f>
        <v>0.286949616666667</v>
      </c>
      <c r="Q8095" s="2" t="n">
        <f aca="false">Table1[[#This Row],['#days per month]]-P8151</f>
        <v>-0.321383716666667</v>
      </c>
    </row>
    <row r="8096" customFormat="false" ht="15.75" hidden="true" customHeight="false" outlineLevel="0" collapsed="false">
      <c r="A8096" s="0" t="s">
        <v>24</v>
      </c>
      <c r="B8096" s="0" t="s">
        <v>25</v>
      </c>
      <c r="C8096" s="0" t="s">
        <v>8281</v>
      </c>
      <c r="D8096" s="0" t="n">
        <v>10405</v>
      </c>
      <c r="E8096" s="0" t="n">
        <v>57.681414</v>
      </c>
      <c r="F8096" s="0" t="n">
        <v>106.082916</v>
      </c>
      <c r="G8096" s="0" t="n">
        <v>0.00017597534442</v>
      </c>
      <c r="H8096" s="0" t="n">
        <v>1469.57</v>
      </c>
      <c r="I8096" s="0" t="n">
        <v>1.6015</v>
      </c>
      <c r="J8096" s="0" t="n">
        <v>0.371747</v>
      </c>
      <c r="K8096" s="0" t="n">
        <v>269</v>
      </c>
      <c r="L8096" s="0" t="s">
        <v>20</v>
      </c>
      <c r="M8096" s="0" t="n">
        <f aca="false">35.3*G8096</f>
        <v>0.006211929658026</v>
      </c>
      <c r="N8096" s="0" t="n">
        <f aca="false">M8096*1000/365</f>
        <v>0.0170189853644548</v>
      </c>
      <c r="O8096" s="0" t="n">
        <f aca="false">Table1[[#This Row],[Detection frequency 2021]]/100*365</f>
        <v>1.35687655</v>
      </c>
      <c r="P8096" s="0" t="n">
        <f aca="false">Table1[[#This Row],[Flared days/year]]/12</f>
        <v>0.113073045833333</v>
      </c>
      <c r="Q8096" s="2" t="n">
        <f aca="false">Table1[[#This Row],['#days per month]]-P8152</f>
        <v>-0.160130670833333</v>
      </c>
    </row>
    <row r="8097" customFormat="false" ht="15.75" hidden="true" customHeight="false" outlineLevel="0" collapsed="false">
      <c r="A8097" s="0" t="s">
        <v>543</v>
      </c>
      <c r="B8097" s="0" t="s">
        <v>544</v>
      </c>
      <c r="C8097" s="0" t="s">
        <v>8282</v>
      </c>
      <c r="D8097" s="0" t="n">
        <v>12503</v>
      </c>
      <c r="E8097" s="0" t="n">
        <v>-26.879555</v>
      </c>
      <c r="F8097" s="0" t="n">
        <v>150.349705</v>
      </c>
      <c r="G8097" s="0" t="n">
        <v>0.00017573112746</v>
      </c>
      <c r="H8097" s="0" t="n">
        <v>1811.56</v>
      </c>
      <c r="I8097" s="0" t="n">
        <v>1.6015</v>
      </c>
      <c r="J8097" s="0" t="n">
        <v>0.632911</v>
      </c>
      <c r="K8097" s="0" t="n">
        <v>316</v>
      </c>
      <c r="L8097" s="0" t="s">
        <v>20</v>
      </c>
      <c r="M8097" s="0" t="n">
        <f aca="false">35.3*G8097</f>
        <v>0.006203308799338</v>
      </c>
      <c r="N8097" s="0" t="n">
        <f aca="false">M8097*1000/365</f>
        <v>0.0169953665735288</v>
      </c>
      <c r="O8097" s="0" t="n">
        <f aca="false">Table1[[#This Row],[Detection frequency 2021]]/100*365</f>
        <v>2.31012515</v>
      </c>
      <c r="P8097" s="0" t="n">
        <f aca="false">Table1[[#This Row],[Flared days/year]]/12</f>
        <v>0.192510429166667</v>
      </c>
      <c r="Q8097" s="2" t="n">
        <f aca="false">Table1[[#This Row],['#days per month]]-P8153</f>
        <v>0.0272025375</v>
      </c>
    </row>
    <row r="8098" customFormat="false" ht="15.75" hidden="true" customHeight="false" outlineLevel="0" collapsed="false">
      <c r="A8098" s="0" t="s">
        <v>645</v>
      </c>
      <c r="B8098" s="0" t="s">
        <v>646</v>
      </c>
      <c r="C8098" s="0" t="s">
        <v>8283</v>
      </c>
      <c r="D8098" s="0" t="n">
        <v>3539</v>
      </c>
      <c r="E8098" s="0" t="n">
        <v>32.864656</v>
      </c>
      <c r="F8098" s="0" t="n">
        <v>-94.588365</v>
      </c>
      <c r="G8098" s="0" t="n">
        <v>0.00017565246142</v>
      </c>
      <c r="H8098" s="0" t="n">
        <v>1929.72</v>
      </c>
      <c r="I8098" s="0" t="n">
        <v>1.6015</v>
      </c>
      <c r="J8098" s="0" t="n">
        <v>0.680272</v>
      </c>
      <c r="K8098" s="0" t="n">
        <v>294</v>
      </c>
      <c r="L8098" s="0" t="s">
        <v>20</v>
      </c>
      <c r="M8098" s="0" t="n">
        <f aca="false">35.3*G8098</f>
        <v>0.006200531888126</v>
      </c>
      <c r="N8098" s="0" t="n">
        <f aca="false">M8098*1000/365</f>
        <v>0.0169877585976055</v>
      </c>
      <c r="O8098" s="0" t="n">
        <f aca="false">Table1[[#This Row],[Detection frequency 2021]]/100*365</f>
        <v>2.4829928</v>
      </c>
      <c r="P8098" s="0" t="n">
        <f aca="false">Table1[[#This Row],[Flared days/year]]/12</f>
        <v>0.206916066666667</v>
      </c>
      <c r="Q8098" s="2" t="n">
        <f aca="false">Table1[[#This Row],['#days per month]]-P8154</f>
        <v>-0.06628765</v>
      </c>
    </row>
    <row r="8099" customFormat="false" ht="15.75" hidden="true" customHeight="false" outlineLevel="0" collapsed="false">
      <c r="A8099" s="0" t="s">
        <v>645</v>
      </c>
      <c r="B8099" s="0" t="s">
        <v>646</v>
      </c>
      <c r="C8099" s="0" t="s">
        <v>8284</v>
      </c>
      <c r="D8099" s="0" t="n">
        <v>1701</v>
      </c>
      <c r="E8099" s="0" t="n">
        <v>31.958523</v>
      </c>
      <c r="F8099" s="0" t="n">
        <v>-103.629191</v>
      </c>
      <c r="G8099" s="0" t="n">
        <v>0.00017561400899</v>
      </c>
      <c r="H8099" s="0" t="n">
        <v>1918.18</v>
      </c>
      <c r="I8099" s="0" t="n">
        <v>1.6015</v>
      </c>
      <c r="J8099" s="0" t="n">
        <v>1.21581</v>
      </c>
      <c r="K8099" s="0" t="n">
        <v>329</v>
      </c>
      <c r="L8099" s="0" t="s">
        <v>20</v>
      </c>
      <c r="M8099" s="0" t="n">
        <f aca="false">35.3*G8099</f>
        <v>0.006199174517347</v>
      </c>
      <c r="N8099" s="0" t="n">
        <f aca="false">M8099*1000/365</f>
        <v>0.0169840397735534</v>
      </c>
      <c r="O8099" s="0" t="n">
        <f aca="false">Table1[[#This Row],[Detection frequency 2021]]/100*365</f>
        <v>4.4377065</v>
      </c>
      <c r="P8099" s="0" t="n">
        <f aca="false">Table1[[#This Row],[Flared days/year]]/12</f>
        <v>0.369808875</v>
      </c>
      <c r="Q8099" s="2" t="n">
        <f aca="false">Table1[[#This Row],['#days per month]]-P8155</f>
        <v>0.0551545416666697</v>
      </c>
    </row>
    <row r="8100" customFormat="false" ht="15.75" hidden="true" customHeight="false" outlineLevel="0" collapsed="false">
      <c r="A8100" s="0" t="s">
        <v>24</v>
      </c>
      <c r="B8100" s="0" t="s">
        <v>25</v>
      </c>
      <c r="C8100" s="0" t="s">
        <v>8285</v>
      </c>
      <c r="D8100" s="0" t="n">
        <v>6673</v>
      </c>
      <c r="E8100" s="0" t="n">
        <v>50.855875</v>
      </c>
      <c r="F8100" s="0" t="n">
        <v>45.1916049999999</v>
      </c>
      <c r="G8100" s="0" t="n">
        <v>0.00017485640806</v>
      </c>
      <c r="H8100" s="0" t="n">
        <v>1721.52</v>
      </c>
      <c r="I8100" s="0" t="n">
        <v>1.43147999999999</v>
      </c>
      <c r="J8100" s="0" t="n">
        <v>0.772200999999999</v>
      </c>
      <c r="K8100" s="0" t="n">
        <v>259</v>
      </c>
      <c r="L8100" s="0" t="s">
        <v>218</v>
      </c>
      <c r="M8100" s="0" t="n">
        <f aca="false">35.3*G8100</f>
        <v>0.006172431204518</v>
      </c>
      <c r="N8100" s="0" t="n">
        <f aca="false">M8100*1000/365</f>
        <v>0.016910770423337</v>
      </c>
      <c r="O8100" s="0" t="n">
        <f aca="false">Table1[[#This Row],[Detection frequency 2021]]/100*365</f>
        <v>2.81853365</v>
      </c>
      <c r="P8100" s="0" t="n">
        <f aca="false">Table1[[#This Row],[Flared days/year]]/12</f>
        <v>0.234877804166666</v>
      </c>
      <c r="Q8100" s="2" t="n">
        <f aca="false">Table1[[#This Row],['#days per month]]-P8156</f>
        <v>-0.432573362499997</v>
      </c>
    </row>
    <row r="8101" customFormat="false" ht="15.75" hidden="true" customHeight="false" outlineLevel="0" collapsed="false">
      <c r="A8101" s="0" t="s">
        <v>645</v>
      </c>
      <c r="B8101" s="0" t="s">
        <v>646</v>
      </c>
      <c r="C8101" s="0" t="s">
        <v>8286</v>
      </c>
      <c r="D8101" s="0" t="n">
        <v>2166</v>
      </c>
      <c r="E8101" s="0" t="n">
        <v>31.6297669999999</v>
      </c>
      <c r="F8101" s="0" t="n">
        <v>-102.85425</v>
      </c>
      <c r="G8101" s="0" t="n">
        <v>0.00017455759452</v>
      </c>
      <c r="H8101" s="0" t="n">
        <v>1908.15</v>
      </c>
      <c r="I8101" s="0" t="n">
        <v>1.6015</v>
      </c>
      <c r="J8101" s="0" t="n">
        <v>1.20482</v>
      </c>
      <c r="K8101" s="0" t="n">
        <v>332</v>
      </c>
      <c r="L8101" s="0" t="s">
        <v>20</v>
      </c>
      <c r="M8101" s="0" t="n">
        <f aca="false">35.3*G8101</f>
        <v>0.006161883086556</v>
      </c>
      <c r="N8101" s="0" t="n">
        <f aca="false">M8101*1000/365</f>
        <v>0.0168818714700164</v>
      </c>
      <c r="O8101" s="0" t="n">
        <f aca="false">Table1[[#This Row],[Detection frequency 2021]]/100*365</f>
        <v>4.397593</v>
      </c>
      <c r="P8101" s="0" t="n">
        <f aca="false">Table1[[#This Row],[Flared days/year]]/12</f>
        <v>0.366466083333333</v>
      </c>
      <c r="Q8101" s="2" t="n">
        <f aca="false">Table1[[#This Row],['#days per month]]-P8157</f>
        <v>0.0856968291666669</v>
      </c>
    </row>
    <row r="8102" customFormat="false" ht="15.75" hidden="true" customHeight="false" outlineLevel="0" collapsed="false">
      <c r="A8102" s="0" t="s">
        <v>24</v>
      </c>
      <c r="B8102" s="0" t="s">
        <v>25</v>
      </c>
      <c r="C8102" s="0" t="s">
        <v>8287</v>
      </c>
      <c r="D8102" s="0" t="n">
        <v>10546</v>
      </c>
      <c r="E8102" s="0" t="n">
        <v>61.317013</v>
      </c>
      <c r="F8102" s="0" t="n">
        <v>112.878920999999</v>
      </c>
      <c r="G8102" s="0" t="n">
        <v>0.00017436445178</v>
      </c>
      <c r="H8102" s="0" t="n">
        <v>1684.18</v>
      </c>
      <c r="I8102" s="0" t="n">
        <v>1.6015</v>
      </c>
      <c r="J8102" s="0" t="n">
        <v>1.57233</v>
      </c>
      <c r="K8102" s="0" t="n">
        <v>318</v>
      </c>
      <c r="L8102" s="0" t="s">
        <v>20</v>
      </c>
      <c r="M8102" s="0" t="n">
        <f aca="false">35.3*G8102</f>
        <v>0.006155065147834</v>
      </c>
      <c r="N8102" s="0" t="n">
        <f aca="false">M8102*1000/365</f>
        <v>0.0168631921858466</v>
      </c>
      <c r="O8102" s="0" t="n">
        <f aca="false">Table1[[#This Row],[Detection frequency 2021]]/100*365</f>
        <v>5.7390045</v>
      </c>
      <c r="P8102" s="0" t="n">
        <f aca="false">Table1[[#This Row],[Flared days/year]]/12</f>
        <v>0.478250375</v>
      </c>
      <c r="Q8102" s="2" t="n">
        <f aca="false">Table1[[#This Row],['#days per month]]-P8158</f>
        <v>0.293346545833333</v>
      </c>
    </row>
    <row r="8103" customFormat="false" ht="15.75" hidden="true" customHeight="false" outlineLevel="0" collapsed="false">
      <c r="A8103" s="0" t="s">
        <v>645</v>
      </c>
      <c r="B8103" s="0" t="s">
        <v>646</v>
      </c>
      <c r="C8103" s="0" t="s">
        <v>8288</v>
      </c>
      <c r="D8103" s="0" t="n">
        <v>1986</v>
      </c>
      <c r="E8103" s="0" t="n">
        <v>32.112471</v>
      </c>
      <c r="F8103" s="0" t="n">
        <v>-103.338056</v>
      </c>
      <c r="G8103" s="0" t="n">
        <v>0.00017431455168</v>
      </c>
      <c r="H8103" s="0" t="n">
        <v>1830.89</v>
      </c>
      <c r="I8103" s="0" t="n">
        <v>1.6015</v>
      </c>
      <c r="J8103" s="0" t="n">
        <v>1.17302</v>
      </c>
      <c r="K8103" s="0" t="n">
        <v>341</v>
      </c>
      <c r="L8103" s="0" t="s">
        <v>20</v>
      </c>
      <c r="M8103" s="0" t="n">
        <f aca="false">35.3*G8103</f>
        <v>0.006153303674304</v>
      </c>
      <c r="N8103" s="0" t="n">
        <f aca="false">M8103*1000/365</f>
        <v>0.0168583662309699</v>
      </c>
      <c r="O8103" s="0" t="n">
        <f aca="false">Table1[[#This Row],[Detection frequency 2021]]/100*365</f>
        <v>4.281523</v>
      </c>
      <c r="P8103" s="0" t="n">
        <f aca="false">Table1[[#This Row],[Flared days/year]]/12</f>
        <v>0.356793583333333</v>
      </c>
      <c r="Q8103" s="2" t="n">
        <f aca="false">Table1[[#This Row],['#days per month]]-P8159</f>
        <v>0.0802784041666667</v>
      </c>
    </row>
    <row r="8104" customFormat="false" ht="15.75" hidden="true" customHeight="false" outlineLevel="0" collapsed="false">
      <c r="A8104" s="0" t="s">
        <v>645</v>
      </c>
      <c r="B8104" s="0" t="s">
        <v>646</v>
      </c>
      <c r="C8104" s="0" t="s">
        <v>8289</v>
      </c>
      <c r="D8104" s="0" t="n">
        <v>387</v>
      </c>
      <c r="E8104" s="0" t="n">
        <v>41.058001</v>
      </c>
      <c r="F8104" s="0" t="n">
        <v>-108.759824</v>
      </c>
      <c r="G8104" s="0" t="n">
        <v>0.000173822008339999</v>
      </c>
      <c r="H8104" s="0" t="n">
        <v>1743.33</v>
      </c>
      <c r="I8104" s="0" t="n">
        <v>1.6015</v>
      </c>
      <c r="J8104" s="0" t="n">
        <v>1.88679</v>
      </c>
      <c r="K8104" s="0" t="n">
        <v>318</v>
      </c>
      <c r="L8104" s="0" t="s">
        <v>20</v>
      </c>
      <c r="M8104" s="0" t="n">
        <f aca="false">35.3*G8104</f>
        <v>0.00613591689440197</v>
      </c>
      <c r="N8104" s="0" t="n">
        <f aca="false">M8104*1000/365</f>
        <v>0.0168107312175396</v>
      </c>
      <c r="O8104" s="0" t="n">
        <f aca="false">Table1[[#This Row],[Detection frequency 2021]]/100*365</f>
        <v>6.8867835</v>
      </c>
      <c r="P8104" s="0" t="n">
        <f aca="false">Table1[[#This Row],[Flared days/year]]/12</f>
        <v>0.573898625</v>
      </c>
      <c r="Q8104" s="2" t="n">
        <f aca="false">Table1[[#This Row],['#days per month]]-P8160</f>
        <v>0.348589904166667</v>
      </c>
    </row>
    <row r="8105" customFormat="false" ht="15.75" hidden="true" customHeight="false" outlineLevel="0" collapsed="false">
      <c r="A8105" s="0" t="s">
        <v>28</v>
      </c>
      <c r="B8105" s="0" t="s">
        <v>29</v>
      </c>
      <c r="C8105" s="0" t="s">
        <v>8290</v>
      </c>
      <c r="D8105" s="0" t="n">
        <v>8240</v>
      </c>
      <c r="E8105" s="0" t="n">
        <v>26.808746</v>
      </c>
      <c r="F8105" s="0" t="n">
        <v>52.337266</v>
      </c>
      <c r="G8105" s="0" t="n">
        <v>0.00017258595351</v>
      </c>
      <c r="H8105" s="0" t="n">
        <v>1706.93</v>
      </c>
      <c r="I8105" s="0" t="n">
        <v>1.6015</v>
      </c>
      <c r="J8105" s="0" t="n">
        <v>1.06667</v>
      </c>
      <c r="K8105" s="0" t="n">
        <v>375</v>
      </c>
      <c r="L8105" s="0" t="s">
        <v>20</v>
      </c>
      <c r="M8105" s="0" t="n">
        <f aca="false">35.3*G8105</f>
        <v>0.006092284158903</v>
      </c>
      <c r="N8105" s="0" t="n">
        <f aca="false">M8105*1000/365</f>
        <v>0.0166911894764466</v>
      </c>
      <c r="O8105" s="0" t="n">
        <f aca="false">Table1[[#This Row],[Detection frequency 2021]]/100*365</f>
        <v>3.8933455</v>
      </c>
      <c r="P8105" s="0" t="n">
        <f aca="false">Table1[[#This Row],[Flared days/year]]/12</f>
        <v>0.324445458333333</v>
      </c>
      <c r="Q8105" s="2" t="n">
        <f aca="false">Table1[[#This Row],['#days per month]]-P8161</f>
        <v>-0.0922202916666637</v>
      </c>
    </row>
    <row r="8106" customFormat="false" ht="15.75" hidden="true" customHeight="false" outlineLevel="0" collapsed="false">
      <c r="A8106" s="0" t="s">
        <v>645</v>
      </c>
      <c r="B8106" s="0" t="s">
        <v>646</v>
      </c>
      <c r="C8106" s="0" t="s">
        <v>8291</v>
      </c>
      <c r="D8106" s="0" t="n">
        <v>1235</v>
      </c>
      <c r="E8106" s="0" t="n">
        <v>31.877351</v>
      </c>
      <c r="F8106" s="0" t="n">
        <v>-104.310595999999</v>
      </c>
      <c r="G8106" s="0" t="n">
        <v>0.00017245709384</v>
      </c>
      <c r="H8106" s="0" t="n">
        <v>1875.32</v>
      </c>
      <c r="I8106" s="0" t="n">
        <v>1.6015</v>
      </c>
      <c r="J8106" s="0" t="n">
        <v>0.869564999999999</v>
      </c>
      <c r="K8106" s="0" t="n">
        <v>345</v>
      </c>
      <c r="L8106" s="0" t="s">
        <v>20</v>
      </c>
      <c r="M8106" s="0" t="n">
        <f aca="false">35.3*G8106</f>
        <v>0.006087735412552</v>
      </c>
      <c r="N8106" s="0" t="n">
        <f aca="false">M8106*1000/365</f>
        <v>0.0166787271576767</v>
      </c>
      <c r="O8106" s="0" t="n">
        <f aca="false">Table1[[#This Row],[Detection frequency 2021]]/100*365</f>
        <v>3.17391225</v>
      </c>
      <c r="P8106" s="0" t="n">
        <f aca="false">Table1[[#This Row],[Flared days/year]]/12</f>
        <v>0.2644926875</v>
      </c>
      <c r="Q8106" s="2" t="n">
        <f aca="false">Table1[[#This Row],['#days per month]]-P8162</f>
        <v>-0.157961354166667</v>
      </c>
    </row>
    <row r="8107" customFormat="false" ht="15.75" hidden="true" customHeight="false" outlineLevel="0" collapsed="false">
      <c r="A8107" s="0" t="s">
        <v>598</v>
      </c>
      <c r="B8107" s="0" t="s">
        <v>599</v>
      </c>
      <c r="C8107" s="0" t="s">
        <v>8292</v>
      </c>
      <c r="D8107" s="0" t="n">
        <v>233</v>
      </c>
      <c r="E8107" s="0" t="n">
        <v>53.307685</v>
      </c>
      <c r="F8107" s="0" t="n">
        <v>-116.941889999999</v>
      </c>
      <c r="G8107" s="0" t="n">
        <v>0.00017220319039</v>
      </c>
      <c r="H8107" s="0" t="n">
        <v>1720.85</v>
      </c>
      <c r="I8107" s="0" t="n">
        <v>1.6015</v>
      </c>
      <c r="J8107" s="0" t="n">
        <v>1.74671999999999</v>
      </c>
      <c r="K8107" s="0" t="n">
        <v>229</v>
      </c>
      <c r="L8107" s="0" t="s">
        <v>20</v>
      </c>
      <c r="M8107" s="0" t="n">
        <f aca="false">35.3*G8107</f>
        <v>0.006078772620767</v>
      </c>
      <c r="N8107" s="0" t="n">
        <f aca="false">M8107*1000/365</f>
        <v>0.0166541715637452</v>
      </c>
      <c r="O8107" s="0" t="n">
        <f aca="false">Table1[[#This Row],[Detection frequency 2021]]/100*365</f>
        <v>6.37552799999996</v>
      </c>
      <c r="P8107" s="0" t="n">
        <f aca="false">Table1[[#This Row],[Flared days/year]]/12</f>
        <v>0.531293999999997</v>
      </c>
      <c r="Q8107" s="2" t="n">
        <f aca="false">Table1[[#This Row],['#days per month]]-P8163</f>
        <v>-0.018405125000003</v>
      </c>
    </row>
    <row r="8108" customFormat="false" ht="15.75" hidden="true" customHeight="false" outlineLevel="0" collapsed="false">
      <c r="A8108" s="0" t="s">
        <v>24</v>
      </c>
      <c r="B8108" s="0" t="s">
        <v>25</v>
      </c>
      <c r="C8108" s="0" t="s">
        <v>8293</v>
      </c>
      <c r="D8108" s="0" t="n">
        <v>9193</v>
      </c>
      <c r="E8108" s="0" t="n">
        <v>67.817362</v>
      </c>
      <c r="F8108" s="0" t="n">
        <v>77.187306</v>
      </c>
      <c r="G8108" s="0" t="n">
        <v>0.000172178533869999</v>
      </c>
      <c r="H8108" s="0" t="n">
        <v>1539.5</v>
      </c>
      <c r="I8108" s="0" t="n">
        <v>1.6015</v>
      </c>
      <c r="J8108" s="0" t="n">
        <v>0.485437</v>
      </c>
      <c r="K8108" s="0" t="n">
        <v>412</v>
      </c>
      <c r="L8108" s="0" t="s">
        <v>218</v>
      </c>
      <c r="M8108" s="0" t="n">
        <f aca="false">35.3*G8108</f>
        <v>0.00607790224561096</v>
      </c>
      <c r="N8108" s="0" t="n">
        <f aca="false">M8108*1000/365</f>
        <v>0.0166517869742766</v>
      </c>
      <c r="O8108" s="0" t="n">
        <f aca="false">Table1[[#This Row],[Detection frequency 2021]]/100*365</f>
        <v>1.77184505</v>
      </c>
      <c r="P8108" s="0" t="n">
        <f aca="false">Table1[[#This Row],[Flared days/year]]/12</f>
        <v>0.147653754166667</v>
      </c>
      <c r="Q8108" s="2" t="n">
        <f aca="false">Table1[[#This Row],['#days per month]]-P8164</f>
        <v>-0.1215203625</v>
      </c>
    </row>
    <row r="8109" customFormat="false" ht="15.75" hidden="true" customHeight="false" outlineLevel="0" collapsed="false">
      <c r="A8109" s="0" t="s">
        <v>24</v>
      </c>
      <c r="B8109" s="0" t="s">
        <v>25</v>
      </c>
      <c r="C8109" s="0" t="s">
        <v>8294</v>
      </c>
      <c r="D8109" s="0" t="n">
        <v>8638</v>
      </c>
      <c r="E8109" s="0" t="n">
        <v>59.987669</v>
      </c>
      <c r="F8109" s="0" t="n">
        <v>63.8890819999999</v>
      </c>
      <c r="G8109" s="0" t="n">
        <v>0.00017165076693</v>
      </c>
      <c r="H8109" s="0" t="n">
        <v>1591.64</v>
      </c>
      <c r="I8109" s="0" t="n">
        <v>1.6015</v>
      </c>
      <c r="J8109" s="0" t="n">
        <v>0.643087</v>
      </c>
      <c r="K8109" s="0" t="n">
        <v>311</v>
      </c>
      <c r="L8109" s="0" t="s">
        <v>20</v>
      </c>
      <c r="M8109" s="0" t="n">
        <f aca="false">35.3*G8109</f>
        <v>0.006059272072629</v>
      </c>
      <c r="N8109" s="0" t="n">
        <f aca="false">M8109*1000/365</f>
        <v>0.016600745404463</v>
      </c>
      <c r="O8109" s="0" t="n">
        <f aca="false">Table1[[#This Row],[Detection frequency 2021]]/100*365</f>
        <v>2.34726755</v>
      </c>
      <c r="P8109" s="0" t="n">
        <f aca="false">Table1[[#This Row],[Flared days/year]]/12</f>
        <v>0.195605629166667</v>
      </c>
      <c r="Q8109" s="2" t="n">
        <f aca="false">Table1[[#This Row],['#days per month]]-P8165</f>
        <v>-0.0636274083333333</v>
      </c>
    </row>
    <row r="8110" customFormat="false" ht="15.75" hidden="true" customHeight="false" outlineLevel="0" collapsed="false">
      <c r="A8110" s="0" t="s">
        <v>161</v>
      </c>
      <c r="B8110" s="0" t="s">
        <v>162</v>
      </c>
      <c r="C8110" s="0" t="s">
        <v>8295</v>
      </c>
      <c r="D8110" s="0" t="n">
        <v>9837</v>
      </c>
      <c r="E8110" s="0" t="n">
        <v>45.084858</v>
      </c>
      <c r="F8110" s="0" t="n">
        <v>88.253416</v>
      </c>
      <c r="G8110" s="0" t="n">
        <v>0.000171375142259999</v>
      </c>
      <c r="H8110" s="0" t="n">
        <v>1954.5</v>
      </c>
      <c r="I8110" s="0" t="n">
        <v>1.6015</v>
      </c>
      <c r="J8110" s="0" t="n">
        <v>2.58621</v>
      </c>
      <c r="K8110" s="0" t="n">
        <v>348</v>
      </c>
      <c r="L8110" s="0" t="s">
        <v>20</v>
      </c>
      <c r="M8110" s="0" t="n">
        <f aca="false">35.3*G8110</f>
        <v>0.00604954252177797</v>
      </c>
      <c r="N8110" s="0" t="n">
        <f aca="false">M8110*1000/365</f>
        <v>0.0165740891007615</v>
      </c>
      <c r="O8110" s="0" t="n">
        <f aca="false">Table1[[#This Row],[Detection frequency 2021]]/100*365</f>
        <v>9.4396665</v>
      </c>
      <c r="P8110" s="0" t="n">
        <f aca="false">Table1[[#This Row],[Flared days/year]]/12</f>
        <v>0.786638875</v>
      </c>
      <c r="Q8110" s="2" t="n">
        <f aca="false">Table1[[#This Row],['#days per month]]-P8166</f>
        <v>0.498784058333333</v>
      </c>
    </row>
    <row r="8111" customFormat="false" ht="15.75" hidden="true" customHeight="false" outlineLevel="0" collapsed="false">
      <c r="A8111" s="0" t="s">
        <v>161</v>
      </c>
      <c r="B8111" s="0" t="s">
        <v>162</v>
      </c>
      <c r="C8111" s="0" t="s">
        <v>8296</v>
      </c>
      <c r="D8111" s="0" t="n">
        <v>9734</v>
      </c>
      <c r="E8111" s="0" t="n">
        <v>41.4001419999999</v>
      </c>
      <c r="F8111" s="0" t="n">
        <v>83.745866</v>
      </c>
      <c r="G8111" s="0" t="n">
        <v>0.0001713540081</v>
      </c>
      <c r="H8111" s="0" t="n">
        <v>1815.12</v>
      </c>
      <c r="I8111" s="0" t="n">
        <v>1.6015</v>
      </c>
      <c r="J8111" s="0" t="n">
        <v>1.13636</v>
      </c>
      <c r="K8111" s="0" t="n">
        <v>352</v>
      </c>
      <c r="L8111" s="0" t="s">
        <v>20</v>
      </c>
      <c r="M8111" s="0" t="n">
        <f aca="false">35.3*G8111</f>
        <v>0.00604879648593</v>
      </c>
      <c r="N8111" s="0" t="n">
        <f aca="false">M8111*1000/365</f>
        <v>0.0165720451669315</v>
      </c>
      <c r="O8111" s="0" t="n">
        <f aca="false">Table1[[#This Row],[Detection frequency 2021]]/100*365</f>
        <v>4.147714</v>
      </c>
      <c r="P8111" s="0" t="n">
        <f aca="false">Table1[[#This Row],[Flared days/year]]/12</f>
        <v>0.345642833333333</v>
      </c>
      <c r="Q8111" s="2" t="n">
        <f aca="false">Table1[[#This Row],['#days per month]]-P8167</f>
        <v>0.160175383333333</v>
      </c>
    </row>
    <row r="8112" customFormat="false" ht="15.75" hidden="true" customHeight="false" outlineLevel="0" collapsed="false">
      <c r="A8112" s="0" t="s">
        <v>645</v>
      </c>
      <c r="B8112" s="0" t="s">
        <v>646</v>
      </c>
      <c r="C8112" s="0" t="s">
        <v>8297</v>
      </c>
      <c r="D8112" s="0" t="n">
        <v>1275</v>
      </c>
      <c r="E8112" s="0" t="n">
        <v>31.77967</v>
      </c>
      <c r="F8112" s="0" t="n">
        <v>-104.150407</v>
      </c>
      <c r="G8112" s="0" t="n">
        <v>0.00017108542815</v>
      </c>
      <c r="H8112" s="0" t="n">
        <v>1848.56</v>
      </c>
      <c r="I8112" s="0" t="n">
        <v>1.6015</v>
      </c>
      <c r="J8112" s="0" t="n">
        <v>0.588235</v>
      </c>
      <c r="K8112" s="0" t="n">
        <v>340</v>
      </c>
      <c r="L8112" s="0" t="s">
        <v>20</v>
      </c>
      <c r="M8112" s="0" t="n">
        <f aca="false">35.3*G8112</f>
        <v>0.006039315613695</v>
      </c>
      <c r="N8112" s="0" t="n">
        <f aca="false">M8112*1000/365</f>
        <v>0.0165460701745068</v>
      </c>
      <c r="O8112" s="0" t="n">
        <f aca="false">Table1[[#This Row],[Detection frequency 2021]]/100*365</f>
        <v>2.14705775</v>
      </c>
      <c r="P8112" s="0" t="n">
        <f aca="false">Table1[[#This Row],[Flared days/year]]/12</f>
        <v>0.178921479166667</v>
      </c>
      <c r="Q8112" s="2" t="n">
        <f aca="false">Table1[[#This Row],['#days per month]]-P8168</f>
        <v>-0.425381645833333</v>
      </c>
    </row>
    <row r="8113" customFormat="false" ht="15.75" hidden="false" customHeight="false" outlineLevel="0" collapsed="false">
      <c r="A8113" s="0" t="s">
        <v>240</v>
      </c>
      <c r="B8113" s="0" t="s">
        <v>241</v>
      </c>
      <c r="C8113" s="0" t="s">
        <v>8298</v>
      </c>
      <c r="D8113" s="0" t="n">
        <v>7772</v>
      </c>
      <c r="E8113" s="0" t="n">
        <v>23.830142</v>
      </c>
      <c r="F8113" s="0" t="n">
        <v>49.117094</v>
      </c>
      <c r="G8113" s="0" t="n">
        <v>0.00022366310881</v>
      </c>
      <c r="H8113" s="0" t="n">
        <v>1615.31</v>
      </c>
      <c r="I8113" s="0" t="n">
        <v>1.6015</v>
      </c>
      <c r="J8113" s="0" t="n">
        <v>0.973236</v>
      </c>
      <c r="K8113" s="0" t="n">
        <v>411</v>
      </c>
      <c r="L8113" s="0" t="s">
        <v>20</v>
      </c>
      <c r="M8113" s="0" t="n">
        <f aca="false">35.3*G8113</f>
        <v>0.007895307740993</v>
      </c>
      <c r="N8113" s="0" t="n">
        <f aca="false">M8113*1000/365</f>
        <v>0.0216309801123096</v>
      </c>
      <c r="O8113" s="0" t="n">
        <f aca="false">Table1[[#This Row],[Detection frequency 2021]]/100*365</f>
        <v>3.5523114</v>
      </c>
      <c r="P8113" s="2" t="n">
        <f aca="false">Table1[[#This Row],[Flared days/year]]/12</f>
        <v>0.29602595</v>
      </c>
      <c r="Q8113" s="2"/>
    </row>
    <row r="8114" customFormat="false" ht="15.75" hidden="true" customHeight="false" outlineLevel="0" collapsed="false">
      <c r="A8114" s="0" t="s">
        <v>645</v>
      </c>
      <c r="B8114" s="0" t="s">
        <v>646</v>
      </c>
      <c r="C8114" s="0" t="s">
        <v>8299</v>
      </c>
      <c r="D8114" s="0" t="n">
        <v>2883</v>
      </c>
      <c r="E8114" s="0" t="n">
        <v>28.441437</v>
      </c>
      <c r="F8114" s="0" t="n">
        <v>-99.496739</v>
      </c>
      <c r="G8114" s="0" t="n">
        <v>0.00017087995715</v>
      </c>
      <c r="H8114" s="0" t="n">
        <v>1886.7</v>
      </c>
      <c r="I8114" s="0" t="n">
        <v>1.6015</v>
      </c>
      <c r="J8114" s="0" t="n">
        <v>1.5873</v>
      </c>
      <c r="K8114" s="0" t="n">
        <v>315</v>
      </c>
      <c r="L8114" s="0" t="s">
        <v>20</v>
      </c>
      <c r="M8114" s="0" t="n">
        <f aca="false">35.3*G8114</f>
        <v>0.006032062487395</v>
      </c>
      <c r="N8114" s="0" t="n">
        <f aca="false">M8114*1000/365</f>
        <v>0.0165261985956027</v>
      </c>
      <c r="O8114" s="0" t="n">
        <f aca="false">Table1[[#This Row],[Detection frequency 2021]]/100*365</f>
        <v>5.793645</v>
      </c>
      <c r="P8114" s="0" t="n">
        <f aca="false">Table1[[#This Row],[Flared days/year]]/12</f>
        <v>0.48280375</v>
      </c>
      <c r="Q8114" s="2" t="n">
        <f aca="false">Table1[[#This Row],['#days per month]]-P8170</f>
        <v>0.3914625</v>
      </c>
    </row>
    <row r="8115" customFormat="false" ht="15.75" hidden="true" customHeight="false" outlineLevel="0" collapsed="false">
      <c r="A8115" s="0" t="s">
        <v>645</v>
      </c>
      <c r="B8115" s="0" t="s">
        <v>646</v>
      </c>
      <c r="C8115" s="0" t="s">
        <v>8300</v>
      </c>
      <c r="D8115" s="0" t="n">
        <v>2747</v>
      </c>
      <c r="E8115" s="0" t="n">
        <v>32.396901</v>
      </c>
      <c r="F8115" s="0" t="n">
        <v>-101.313082999999</v>
      </c>
      <c r="G8115" s="0" t="n">
        <v>0.00017063515313</v>
      </c>
      <c r="H8115" s="0" t="n">
        <v>1900.2</v>
      </c>
      <c r="I8115" s="0" t="n">
        <v>1.6015</v>
      </c>
      <c r="J8115" s="0" t="n">
        <v>0.578035</v>
      </c>
      <c r="K8115" s="0" t="n">
        <v>346</v>
      </c>
      <c r="L8115" s="0" t="s">
        <v>20</v>
      </c>
      <c r="M8115" s="0" t="n">
        <f aca="false">35.3*G8115</f>
        <v>0.006023420905489</v>
      </c>
      <c r="N8115" s="0" t="n">
        <f aca="false">M8115*1000/365</f>
        <v>0.016502523028737</v>
      </c>
      <c r="O8115" s="0" t="n">
        <f aca="false">Table1[[#This Row],[Detection frequency 2021]]/100*365</f>
        <v>2.10982775</v>
      </c>
      <c r="P8115" s="0" t="n">
        <f aca="false">Table1[[#This Row],[Flared days/year]]/12</f>
        <v>0.175818979166667</v>
      </c>
      <c r="Q8115" s="2" t="n">
        <f aca="false">Table1[[#This Row],['#days per month]]-P8171</f>
        <v>-0.0318033625</v>
      </c>
    </row>
    <row r="8116" customFormat="false" ht="15.75" hidden="true" customHeight="false" outlineLevel="0" collapsed="false">
      <c r="A8116" s="0" t="s">
        <v>645</v>
      </c>
      <c r="B8116" s="0" t="s">
        <v>646</v>
      </c>
      <c r="C8116" s="0" t="s">
        <v>8301</v>
      </c>
      <c r="D8116" s="0" t="n">
        <v>1216</v>
      </c>
      <c r="E8116" s="0" t="n">
        <v>32.724916</v>
      </c>
      <c r="F8116" s="0" t="n">
        <v>-104.498494999999</v>
      </c>
      <c r="G8116" s="0" t="n">
        <v>0.00017011443091</v>
      </c>
      <c r="H8116" s="0" t="n">
        <v>1897.5</v>
      </c>
      <c r="I8116" s="0" t="n">
        <v>1.6015</v>
      </c>
      <c r="J8116" s="0" t="n">
        <v>1.46199</v>
      </c>
      <c r="K8116" s="0" t="n">
        <v>342</v>
      </c>
      <c r="L8116" s="0" t="s">
        <v>20</v>
      </c>
      <c r="M8116" s="0" t="n">
        <f aca="false">35.3*G8116</f>
        <v>0.006005039411123</v>
      </c>
      <c r="N8116" s="0" t="n">
        <f aca="false">M8116*1000/365</f>
        <v>0.0164521627702</v>
      </c>
      <c r="O8116" s="0" t="n">
        <f aca="false">Table1[[#This Row],[Detection frequency 2021]]/100*365</f>
        <v>5.3362635</v>
      </c>
      <c r="P8116" s="0" t="n">
        <f aca="false">Table1[[#This Row],[Flared days/year]]/12</f>
        <v>0.444688625</v>
      </c>
      <c r="Q8116" s="2" t="n">
        <f aca="false">Table1[[#This Row],['#days per month]]-P8172</f>
        <v>0.1630528</v>
      </c>
    </row>
    <row r="8117" customFormat="false" ht="15.75" hidden="true" customHeight="false" outlineLevel="0" collapsed="false">
      <c r="A8117" s="0" t="s">
        <v>24</v>
      </c>
      <c r="B8117" s="0" t="s">
        <v>25</v>
      </c>
      <c r="C8117" s="0" t="s">
        <v>8302</v>
      </c>
      <c r="D8117" s="0" t="n">
        <v>10531</v>
      </c>
      <c r="E8117" s="0" t="n">
        <v>61.333355</v>
      </c>
      <c r="F8117" s="0" t="n">
        <v>112.683521</v>
      </c>
      <c r="G8117" s="0" t="n">
        <v>0.00016999995421</v>
      </c>
      <c r="H8117" s="0" t="n">
        <v>1667</v>
      </c>
      <c r="I8117" s="0" t="n">
        <v>1.6015</v>
      </c>
      <c r="J8117" s="0" t="n">
        <v>0.27248</v>
      </c>
      <c r="K8117" s="0" t="n">
        <v>367</v>
      </c>
      <c r="L8117" s="0" t="s">
        <v>20</v>
      </c>
      <c r="M8117" s="0" t="n">
        <f aca="false">35.3*G8117</f>
        <v>0.006000998383613</v>
      </c>
      <c r="N8117" s="0" t="n">
        <f aca="false">M8117*1000/365</f>
        <v>0.0164410914619534</v>
      </c>
      <c r="O8117" s="0" t="n">
        <f aca="false">Table1[[#This Row],[Detection frequency 2021]]/100*365</f>
        <v>0.994552</v>
      </c>
      <c r="P8117" s="0" t="n">
        <f aca="false">Table1[[#This Row],[Flared days/year]]/12</f>
        <v>0.0828793333333333</v>
      </c>
      <c r="Q8117" s="2" t="n">
        <f aca="false">Table1[[#This Row],['#days per month]]-P8173</f>
        <v>-0.357943333333333</v>
      </c>
    </row>
    <row r="8118" customFormat="false" ht="15.75" hidden="false" customHeight="false" outlineLevel="0" collapsed="false">
      <c r="A8118" s="0" t="s">
        <v>240</v>
      </c>
      <c r="B8118" s="0" t="s">
        <v>241</v>
      </c>
      <c r="C8118" s="0" t="s">
        <v>8303</v>
      </c>
      <c r="D8118" s="0" t="n">
        <v>7702</v>
      </c>
      <c r="E8118" s="0" t="n">
        <v>24.045173</v>
      </c>
      <c r="F8118" s="0" t="n">
        <v>48.3373409999999</v>
      </c>
      <c r="G8118" s="0" t="n">
        <v>0.0007969251441</v>
      </c>
      <c r="H8118" s="0" t="n">
        <v>1693.5</v>
      </c>
      <c r="I8118" s="0" t="n">
        <v>1.6015</v>
      </c>
      <c r="J8118" s="0" t="n">
        <v>0.78125</v>
      </c>
      <c r="K8118" s="0" t="n">
        <v>384</v>
      </c>
      <c r="L8118" s="0" t="s">
        <v>20</v>
      </c>
      <c r="M8118" s="0" t="n">
        <f aca="false">35.3*G8118</f>
        <v>0.02813145758673</v>
      </c>
      <c r="N8118" s="0" t="n">
        <f aca="false">M8118*1000/365</f>
        <v>0.0770724865389863</v>
      </c>
      <c r="O8118" s="0" t="n">
        <f aca="false">Table1[[#This Row],[Detection frequency 2021]]/100*365</f>
        <v>2.8515625</v>
      </c>
      <c r="P8118" s="2" t="n">
        <f aca="false">Table1[[#This Row],[Flared days/year]]/12</f>
        <v>0.237630208333333</v>
      </c>
      <c r="Q8118" s="2"/>
    </row>
    <row r="8119" customFormat="false" ht="15.75" hidden="true" customHeight="false" outlineLevel="0" collapsed="false">
      <c r="A8119" s="0" t="s">
        <v>645</v>
      </c>
      <c r="B8119" s="0" t="s">
        <v>646</v>
      </c>
      <c r="C8119" s="0" t="s">
        <v>8304</v>
      </c>
      <c r="D8119" s="0" t="n">
        <v>648</v>
      </c>
      <c r="E8119" s="0" t="n">
        <v>47.703387</v>
      </c>
      <c r="F8119" s="0" t="n">
        <v>-103.145831</v>
      </c>
      <c r="G8119" s="0" t="n">
        <v>0.0001689382562</v>
      </c>
      <c r="H8119" s="0" t="n">
        <v>1884.74</v>
      </c>
      <c r="I8119" s="0" t="n">
        <v>1.6015</v>
      </c>
      <c r="J8119" s="0" t="n">
        <v>0.867051999999999</v>
      </c>
      <c r="K8119" s="0" t="n">
        <v>346</v>
      </c>
      <c r="L8119" s="0" t="s">
        <v>20</v>
      </c>
      <c r="M8119" s="0" t="n">
        <f aca="false">35.3*G8119</f>
        <v>0.00596352044386</v>
      </c>
      <c r="N8119" s="0" t="n">
        <f aca="false">M8119*1000/365</f>
        <v>0.0163384121749589</v>
      </c>
      <c r="O8119" s="0" t="n">
        <f aca="false">Table1[[#This Row],[Detection frequency 2021]]/100*365</f>
        <v>3.1647398</v>
      </c>
      <c r="P8119" s="0" t="n">
        <f aca="false">Table1[[#This Row],[Flared days/year]]/12</f>
        <v>0.263728316666666</v>
      </c>
      <c r="Q8119" s="2" t="n">
        <f aca="false">Table1[[#This Row],['#days per month]]-P8175</f>
        <v>-0.183576141666664</v>
      </c>
    </row>
    <row r="8120" customFormat="false" ht="15.75" hidden="true" customHeight="false" outlineLevel="0" collapsed="false">
      <c r="A8120" s="0" t="s">
        <v>645</v>
      </c>
      <c r="B8120" s="0" t="s">
        <v>646</v>
      </c>
      <c r="C8120" s="0" t="s">
        <v>8305</v>
      </c>
      <c r="D8120" s="0" t="n">
        <v>2176</v>
      </c>
      <c r="E8120" s="0" t="n">
        <v>30.905694</v>
      </c>
      <c r="F8120" s="0" t="n">
        <v>-102.761782</v>
      </c>
      <c r="G8120" s="0" t="n">
        <v>0.00016870401926</v>
      </c>
      <c r="H8120" s="0" t="n">
        <v>1905.52</v>
      </c>
      <c r="I8120" s="0" t="n">
        <v>2.6827</v>
      </c>
      <c r="J8120" s="0" t="n">
        <v>0.859599</v>
      </c>
      <c r="K8120" s="0" t="n">
        <v>349</v>
      </c>
      <c r="L8120" s="0" t="s">
        <v>20</v>
      </c>
      <c r="M8120" s="0" t="n">
        <f aca="false">35.3*G8120</f>
        <v>0.005955251879878</v>
      </c>
      <c r="N8120" s="0" t="n">
        <f aca="false">M8120*1000/365</f>
        <v>0.0163157585750082</v>
      </c>
      <c r="O8120" s="0" t="n">
        <f aca="false">Table1[[#This Row],[Detection frequency 2021]]/100*365</f>
        <v>3.13753635</v>
      </c>
      <c r="P8120" s="0" t="n">
        <f aca="false">Table1[[#This Row],[Flared days/year]]/12</f>
        <v>0.2614613625</v>
      </c>
      <c r="Q8120" s="2" t="n">
        <f aca="false">Table1[[#This Row],['#days per month]]-P8176</f>
        <v>0.0754266416666667</v>
      </c>
    </row>
    <row r="8121" customFormat="false" ht="15.75" hidden="true" customHeight="false" outlineLevel="0" collapsed="false">
      <c r="A8121" s="0" t="s">
        <v>24</v>
      </c>
      <c r="B8121" s="0" t="s">
        <v>25</v>
      </c>
      <c r="C8121" s="0" t="s">
        <v>8306</v>
      </c>
      <c r="D8121" s="0" t="n">
        <v>9025</v>
      </c>
      <c r="E8121" s="0" t="n">
        <v>68.899551</v>
      </c>
      <c r="F8121" s="0" t="n">
        <v>75.687017</v>
      </c>
      <c r="G8121" s="0" t="n">
        <v>0.0001680664721</v>
      </c>
      <c r="H8121" s="0" t="n">
        <v>1586.75</v>
      </c>
      <c r="I8121" s="0" t="n">
        <v>1.6015</v>
      </c>
      <c r="J8121" s="0" t="n">
        <v>0.483091999999999</v>
      </c>
      <c r="K8121" s="0" t="n">
        <v>414</v>
      </c>
      <c r="L8121" s="0" t="s">
        <v>218</v>
      </c>
      <c r="M8121" s="0" t="n">
        <f aca="false">35.3*G8121</f>
        <v>0.00593274646513</v>
      </c>
      <c r="N8121" s="0" t="n">
        <f aca="false">M8121*1000/365</f>
        <v>0.0162540999044658</v>
      </c>
      <c r="O8121" s="0" t="n">
        <f aca="false">Table1[[#This Row],[Detection frequency 2021]]/100*365</f>
        <v>1.7632858</v>
      </c>
      <c r="P8121" s="0" t="n">
        <f aca="false">Table1[[#This Row],[Flared days/year]]/12</f>
        <v>0.146940483333333</v>
      </c>
      <c r="Q8121" s="2" t="n">
        <f aca="false">Table1[[#This Row],['#days per month]]-P8177</f>
        <v>0.0172319541666664</v>
      </c>
    </row>
    <row r="8122" customFormat="false" ht="15.75" hidden="true" customHeight="false" outlineLevel="0" collapsed="false">
      <c r="A8122" s="0" t="s">
        <v>1387</v>
      </c>
      <c r="B8122" s="0" t="s">
        <v>1388</v>
      </c>
      <c r="C8122" s="0" t="s">
        <v>8307</v>
      </c>
      <c r="D8122" s="0" t="n">
        <v>4439</v>
      </c>
      <c r="E8122" s="0" t="n">
        <v>-4.317247</v>
      </c>
      <c r="F8122" s="0" t="n">
        <v>-81.249142</v>
      </c>
      <c r="G8122" s="0" t="n">
        <v>0.00016762118709</v>
      </c>
      <c r="H8122" s="0" t="n">
        <v>2031.75</v>
      </c>
      <c r="I8122" s="0" t="n">
        <v>1.6015</v>
      </c>
      <c r="J8122" s="0" t="n">
        <v>1.06952</v>
      </c>
      <c r="K8122" s="0" t="n">
        <v>187</v>
      </c>
      <c r="L8122" s="0" t="s">
        <v>20</v>
      </c>
      <c r="M8122" s="0" t="n">
        <f aca="false">35.3*G8122</f>
        <v>0.005917027904277</v>
      </c>
      <c r="N8122" s="0" t="n">
        <f aca="false">M8122*1000/365</f>
        <v>0.0162110353541836</v>
      </c>
      <c r="O8122" s="0" t="n">
        <f aca="false">Table1[[#This Row],[Detection frequency 2021]]/100*365</f>
        <v>3.903748</v>
      </c>
      <c r="P8122" s="0" t="n">
        <f aca="false">Table1[[#This Row],[Flared days/year]]/12</f>
        <v>0.325312333333333</v>
      </c>
      <c r="Q8122" s="2" t="n">
        <f aca="false">Table1[[#This Row],['#days per month]]-P8178</f>
        <v>-0.149948083333333</v>
      </c>
    </row>
    <row r="8123" customFormat="false" ht="15.75" hidden="true" customHeight="false" outlineLevel="0" collapsed="false">
      <c r="A8123" s="0" t="s">
        <v>645</v>
      </c>
      <c r="B8123" s="0" t="s">
        <v>646</v>
      </c>
      <c r="C8123" s="0" t="s">
        <v>8308</v>
      </c>
      <c r="D8123" s="0" t="n">
        <v>423</v>
      </c>
      <c r="E8123" s="0" t="n">
        <v>43.487629</v>
      </c>
      <c r="F8123" s="0" t="n">
        <v>-105.520463999999</v>
      </c>
      <c r="G8123" s="0" t="n">
        <v>0.0001671389173</v>
      </c>
      <c r="H8123" s="0" t="n">
        <v>1906.64</v>
      </c>
      <c r="I8123" s="0" t="n">
        <v>1.41862</v>
      </c>
      <c r="J8123" s="0" t="n">
        <v>0.887574</v>
      </c>
      <c r="K8123" s="0" t="n">
        <v>338</v>
      </c>
      <c r="L8123" s="0" t="s">
        <v>20</v>
      </c>
      <c r="M8123" s="0" t="n">
        <f aca="false">35.3*G8123</f>
        <v>0.00590000378069</v>
      </c>
      <c r="N8123" s="0" t="n">
        <f aca="false">M8123*1000/365</f>
        <v>0.0161643939196986</v>
      </c>
      <c r="O8123" s="0" t="n">
        <f aca="false">Table1[[#This Row],[Detection frequency 2021]]/100*365</f>
        <v>3.2396451</v>
      </c>
      <c r="P8123" s="0" t="n">
        <f aca="false">Table1[[#This Row],[Flared days/year]]/12</f>
        <v>0.269970425</v>
      </c>
      <c r="Q8123" s="2" t="n">
        <f aca="false">Table1[[#This Row],['#days per month]]-P8179</f>
        <v>0.0446617041666666</v>
      </c>
    </row>
    <row r="8124" customFormat="false" ht="15.75" hidden="true" customHeight="false" outlineLevel="0" collapsed="false">
      <c r="A8124" s="0" t="s">
        <v>645</v>
      </c>
      <c r="B8124" s="0" t="s">
        <v>646</v>
      </c>
      <c r="C8124" s="0" t="s">
        <v>8309</v>
      </c>
      <c r="D8124" s="0" t="n">
        <v>2395</v>
      </c>
      <c r="E8124" s="0" t="n">
        <v>32.617463</v>
      </c>
      <c r="F8124" s="0" t="n">
        <v>-101.99927</v>
      </c>
      <c r="G8124" s="0" t="n">
        <v>0.00016699244583</v>
      </c>
      <c r="H8124" s="0" t="n">
        <v>1933.75</v>
      </c>
      <c r="I8124" s="0" t="n">
        <v>1.6015</v>
      </c>
      <c r="J8124" s="0" t="n">
        <v>1.41242999999999</v>
      </c>
      <c r="K8124" s="0" t="n">
        <v>354</v>
      </c>
      <c r="L8124" s="0" t="s">
        <v>20</v>
      </c>
      <c r="M8124" s="0" t="n">
        <f aca="false">35.3*G8124</f>
        <v>0.005894833337799</v>
      </c>
      <c r="N8124" s="0" t="n">
        <f aca="false">M8124*1000/365</f>
        <v>0.016150228322737</v>
      </c>
      <c r="O8124" s="0" t="n">
        <f aca="false">Table1[[#This Row],[Detection frequency 2021]]/100*365</f>
        <v>5.15536949999996</v>
      </c>
      <c r="P8124" s="0" t="n">
        <f aca="false">Table1[[#This Row],[Flared days/year]]/12</f>
        <v>0.429614124999997</v>
      </c>
      <c r="Q8124" s="2" t="n">
        <f aca="false">Table1[[#This Row],['#days per month]]-P8180</f>
        <v>0.158842524999997</v>
      </c>
    </row>
    <row r="8125" customFormat="false" ht="15.75" hidden="true" customHeight="false" outlineLevel="0" collapsed="false">
      <c r="A8125" s="0" t="s">
        <v>645</v>
      </c>
      <c r="B8125" s="0" t="s">
        <v>646</v>
      </c>
      <c r="C8125" s="0" t="s">
        <v>8310</v>
      </c>
      <c r="D8125" s="0" t="n">
        <v>1906</v>
      </c>
      <c r="E8125" s="0" t="n">
        <v>32.269605</v>
      </c>
      <c r="F8125" s="0" t="n">
        <v>-103.448220999999</v>
      </c>
      <c r="G8125" s="0" t="n">
        <v>0.00016674235827</v>
      </c>
      <c r="H8125" s="0" t="n">
        <v>1961.33</v>
      </c>
      <c r="I8125" s="0" t="n">
        <v>1.6015</v>
      </c>
      <c r="J8125" s="0" t="n">
        <v>1.51514999999999</v>
      </c>
      <c r="K8125" s="0" t="n">
        <v>330</v>
      </c>
      <c r="L8125" s="0" t="s">
        <v>20</v>
      </c>
      <c r="M8125" s="0" t="n">
        <f aca="false">35.3*G8125</f>
        <v>0.005886005246931</v>
      </c>
      <c r="N8125" s="0" t="n">
        <f aca="false">M8125*1000/365</f>
        <v>0.0161260417724137</v>
      </c>
      <c r="O8125" s="0" t="n">
        <f aca="false">Table1[[#This Row],[Detection frequency 2021]]/100*365</f>
        <v>5.53029749999996</v>
      </c>
      <c r="P8125" s="0" t="n">
        <f aca="false">Table1[[#This Row],[Flared days/year]]/12</f>
        <v>0.460858124999997</v>
      </c>
      <c r="Q8125" s="2" t="n">
        <f aca="false">Table1[[#This Row],['#days per month]]-P8181</f>
        <v>0.28246133333333</v>
      </c>
    </row>
    <row r="8126" customFormat="false" ht="15.75" hidden="true" customHeight="false" outlineLevel="0" collapsed="false">
      <c r="A8126" s="0" t="s">
        <v>598</v>
      </c>
      <c r="B8126" s="0" t="s">
        <v>599</v>
      </c>
      <c r="C8126" s="0" t="s">
        <v>8311</v>
      </c>
      <c r="D8126" s="0" t="n">
        <v>501</v>
      </c>
      <c r="E8126" s="0" t="n">
        <v>49.069855</v>
      </c>
      <c r="F8126" s="0" t="n">
        <v>-103.666444</v>
      </c>
      <c r="G8126" s="0" t="n">
        <v>0.00016628973501</v>
      </c>
      <c r="H8126" s="0" t="n">
        <v>1844.7</v>
      </c>
      <c r="I8126" s="0" t="n">
        <v>1.6015</v>
      </c>
      <c r="J8126" s="0" t="n">
        <v>1.18694</v>
      </c>
      <c r="K8126" s="0" t="n">
        <v>337</v>
      </c>
      <c r="L8126" s="0" t="s">
        <v>20</v>
      </c>
      <c r="M8126" s="0" t="n">
        <f aca="false">35.3*G8126</f>
        <v>0.005870027645853</v>
      </c>
      <c r="N8126" s="0" t="n">
        <f aca="false">M8126*1000/365</f>
        <v>0.0160822675228849</v>
      </c>
      <c r="O8126" s="0" t="n">
        <f aca="false">Table1[[#This Row],[Detection frequency 2021]]/100*365</f>
        <v>4.332331</v>
      </c>
      <c r="P8126" s="0" t="n">
        <f aca="false">Table1[[#This Row],[Flared days/year]]/12</f>
        <v>0.361027583333333</v>
      </c>
      <c r="Q8126" s="2" t="n">
        <f aca="false">Table1[[#This Row],['#days per month]]-P8182</f>
        <v>-0.012181875</v>
      </c>
    </row>
    <row r="8127" customFormat="false" ht="15.75" hidden="true" customHeight="false" outlineLevel="0" collapsed="false">
      <c r="A8127" s="0" t="s">
        <v>645</v>
      </c>
      <c r="B8127" s="0" t="s">
        <v>646</v>
      </c>
      <c r="C8127" s="0" t="s">
        <v>8312</v>
      </c>
      <c r="D8127" s="0" t="n">
        <v>894</v>
      </c>
      <c r="E8127" s="0" t="n">
        <v>47.907094</v>
      </c>
      <c r="F8127" s="0" t="n">
        <v>-102.729574</v>
      </c>
      <c r="G8127" s="0" t="n">
        <v>0.00016614707943</v>
      </c>
      <c r="H8127" s="0" t="n">
        <v>1942.49</v>
      </c>
      <c r="I8127" s="0" t="n">
        <v>2.11315</v>
      </c>
      <c r="J8127" s="0" t="n">
        <v>1.15607</v>
      </c>
      <c r="K8127" s="0" t="n">
        <v>346</v>
      </c>
      <c r="L8127" s="0" t="s">
        <v>20</v>
      </c>
      <c r="M8127" s="0" t="n">
        <f aca="false">35.3*G8127</f>
        <v>0.005864991903879</v>
      </c>
      <c r="N8127" s="0" t="n">
        <f aca="false">M8127*1000/365</f>
        <v>0.0160684709695315</v>
      </c>
      <c r="O8127" s="0" t="n">
        <f aca="false">Table1[[#This Row],[Detection frequency 2021]]/100*365</f>
        <v>4.2196555</v>
      </c>
      <c r="P8127" s="0" t="n">
        <f aca="false">Table1[[#This Row],[Flared days/year]]/12</f>
        <v>0.351637958333333</v>
      </c>
      <c r="Q8127" s="2" t="n">
        <f aca="false">Table1[[#This Row],['#days per month]]-P8183</f>
        <v>0.171657675</v>
      </c>
    </row>
    <row r="8128" customFormat="false" ht="15.75" hidden="true" customHeight="false" outlineLevel="0" collapsed="false">
      <c r="A8128" s="0" t="s">
        <v>645</v>
      </c>
      <c r="B8128" s="0" t="s">
        <v>646</v>
      </c>
      <c r="C8128" s="0" t="s">
        <v>8313</v>
      </c>
      <c r="D8128" s="0" t="n">
        <v>2209</v>
      </c>
      <c r="E8128" s="0" t="n">
        <v>32.149119</v>
      </c>
      <c r="F8128" s="0" t="n">
        <v>-102.645055</v>
      </c>
      <c r="G8128" s="0" t="n">
        <v>0.00016494536761</v>
      </c>
      <c r="H8128" s="0" t="n">
        <v>1803.5</v>
      </c>
      <c r="I8128" s="0" t="n">
        <v>1.6015</v>
      </c>
      <c r="J8128" s="0" t="n">
        <v>1.43265999999999</v>
      </c>
      <c r="K8128" s="0" t="n">
        <v>349</v>
      </c>
      <c r="L8128" s="0" t="s">
        <v>20</v>
      </c>
      <c r="M8128" s="0" t="n">
        <f aca="false">35.3*G8128</f>
        <v>0.005822571476633</v>
      </c>
      <c r="N8128" s="0" t="n">
        <f aca="false">M8128*1000/365</f>
        <v>0.0159522506209123</v>
      </c>
      <c r="O8128" s="0" t="n">
        <f aca="false">Table1[[#This Row],[Detection frequency 2021]]/100*365</f>
        <v>5.22920899999996</v>
      </c>
      <c r="P8128" s="0" t="n">
        <f aca="false">Table1[[#This Row],[Flared days/year]]/12</f>
        <v>0.435767416666664</v>
      </c>
      <c r="Q8128" s="2" t="n">
        <f aca="false">Table1[[#This Row],['#days per month]]-P8184</f>
        <v>0.0407461666666636</v>
      </c>
    </row>
    <row r="8129" customFormat="false" ht="15.75" hidden="true" customHeight="false" outlineLevel="0" collapsed="false">
      <c r="A8129" s="0" t="s">
        <v>468</v>
      </c>
      <c r="B8129" s="0" t="s">
        <v>469</v>
      </c>
      <c r="C8129" s="0" t="s">
        <v>8314</v>
      </c>
      <c r="D8129" s="0" t="n">
        <v>7616</v>
      </c>
      <c r="E8129" s="0" t="n">
        <v>29.887378</v>
      </c>
      <c r="F8129" s="0" t="n">
        <v>47.858102</v>
      </c>
      <c r="G8129" s="0" t="n">
        <v>0.00018017575872</v>
      </c>
      <c r="H8129" s="0" t="n">
        <v>1572.8</v>
      </c>
      <c r="I8129" s="0" t="n">
        <v>1.6015</v>
      </c>
      <c r="J8129" s="0" t="n">
        <v>0.733495999999999</v>
      </c>
      <c r="K8129" s="0" t="n">
        <v>409</v>
      </c>
      <c r="L8129" s="0" t="s">
        <v>20</v>
      </c>
      <c r="M8129" s="0" t="n">
        <f aca="false">35.3*G8129</f>
        <v>0.006360204282816</v>
      </c>
      <c r="N8129" s="0" t="n">
        <f aca="false">M8129*1000/365</f>
        <v>0.0174252172131945</v>
      </c>
      <c r="O8129" s="0" t="n">
        <f aca="false">Table1[[#This Row],[Detection frequency 2021]]/100*365</f>
        <v>2.6772604</v>
      </c>
      <c r="P8129" s="0" t="n">
        <f aca="false">Table1[[#This Row],[Flared days/year]]/12</f>
        <v>0.223105033333333</v>
      </c>
      <c r="Q8129" s="2" t="n">
        <f aca="false">Table1[[#This Row],['#days per month]]-P8185</f>
        <v>-0.160701591666664</v>
      </c>
    </row>
    <row r="8130" customFormat="false" ht="15.75" hidden="true" customHeight="false" outlineLevel="0" collapsed="false">
      <c r="A8130" s="0" t="s">
        <v>606</v>
      </c>
      <c r="B8130" s="0" t="s">
        <v>607</v>
      </c>
      <c r="C8130" s="0" t="s">
        <v>8315</v>
      </c>
      <c r="D8130" s="0" t="n">
        <v>4791</v>
      </c>
      <c r="E8130" s="0" t="n">
        <v>-12.349456</v>
      </c>
      <c r="F8130" s="0" t="n">
        <v>-38.194053</v>
      </c>
      <c r="G8130" s="0" t="n">
        <v>0.000164495092589999</v>
      </c>
      <c r="H8130" s="0" t="n">
        <v>1783.75</v>
      </c>
      <c r="I8130" s="0" t="n">
        <v>1.6015</v>
      </c>
      <c r="J8130" s="0" t="n">
        <v>1.66666999999999</v>
      </c>
      <c r="K8130" s="0" t="n">
        <v>300</v>
      </c>
      <c r="L8130" s="0" t="s">
        <v>20</v>
      </c>
      <c r="M8130" s="0" t="n">
        <f aca="false">35.3*G8130</f>
        <v>0.00580667676842697</v>
      </c>
      <c r="N8130" s="0" t="n">
        <f aca="false">M8130*1000/365</f>
        <v>0.0159087034751424</v>
      </c>
      <c r="O8130" s="0" t="n">
        <f aca="false">Table1[[#This Row],[Detection frequency 2021]]/100*365</f>
        <v>6.08334549999996</v>
      </c>
      <c r="P8130" s="0" t="n">
        <f aca="false">Table1[[#This Row],[Flared days/year]]/12</f>
        <v>0.50694545833333</v>
      </c>
      <c r="Q8130" s="2" t="n">
        <f aca="false">Table1[[#This Row],['#days per month]]-P8186</f>
        <v>0.354097754166664</v>
      </c>
    </row>
    <row r="8131" customFormat="false" ht="15.75" hidden="false" customHeight="false" outlineLevel="0" collapsed="false">
      <c r="A8131" s="0" t="s">
        <v>240</v>
      </c>
      <c r="B8131" s="0" t="s">
        <v>241</v>
      </c>
      <c r="C8131" s="0" t="s">
        <v>8316</v>
      </c>
      <c r="D8131" s="0" t="n">
        <v>7699</v>
      </c>
      <c r="E8131" s="0" t="n">
        <v>24.37474</v>
      </c>
      <c r="F8131" s="0" t="n">
        <v>48.329763</v>
      </c>
      <c r="G8131" s="0" t="n">
        <v>0.0003123804966</v>
      </c>
      <c r="H8131" s="0" t="n">
        <v>1704.47</v>
      </c>
      <c r="I8131" s="0" t="n">
        <v>1.6015</v>
      </c>
      <c r="J8131" s="0" t="n">
        <v>0.775193999999999</v>
      </c>
      <c r="K8131" s="0" t="n">
        <v>387</v>
      </c>
      <c r="L8131" s="0" t="s">
        <v>20</v>
      </c>
      <c r="M8131" s="0" t="n">
        <f aca="false">35.3*G8131</f>
        <v>0.01102703152998</v>
      </c>
      <c r="N8131" s="0" t="n">
        <f aca="false">M8131*1000/365</f>
        <v>0.0302110452876164</v>
      </c>
      <c r="O8131" s="0" t="n">
        <f aca="false">Table1[[#This Row],[Detection frequency 2021]]/100*365</f>
        <v>2.8294581</v>
      </c>
      <c r="P8131" s="2" t="n">
        <f aca="false">Table1[[#This Row],[Flared days/year]]/12</f>
        <v>0.235788175</v>
      </c>
      <c r="Q8131" s="2"/>
    </row>
    <row r="8132" customFormat="false" ht="15.75" hidden="true" customHeight="false" outlineLevel="0" collapsed="false">
      <c r="A8132" s="0" t="s">
        <v>161</v>
      </c>
      <c r="B8132" s="0" t="s">
        <v>162</v>
      </c>
      <c r="C8132" s="0" t="s">
        <v>8317</v>
      </c>
      <c r="D8132" s="0" t="n">
        <v>10989</v>
      </c>
      <c r="E8132" s="0" t="n">
        <v>37.583554</v>
      </c>
      <c r="F8132" s="0" t="n">
        <v>108.213158</v>
      </c>
      <c r="G8132" s="0" t="n">
        <v>0.000164439908949999</v>
      </c>
      <c r="H8132" s="0" t="n">
        <v>1859</v>
      </c>
      <c r="I8132" s="0" t="n">
        <v>1.6015</v>
      </c>
      <c r="J8132" s="0" t="n">
        <v>2.13415</v>
      </c>
      <c r="K8132" s="0" t="n">
        <v>328</v>
      </c>
      <c r="L8132" s="0" t="s">
        <v>20</v>
      </c>
      <c r="M8132" s="0" t="n">
        <f aca="false">35.3*G8132</f>
        <v>0.00580472878593497</v>
      </c>
      <c r="N8132" s="0" t="n">
        <f aca="false">M8132*1000/365</f>
        <v>0.0159033665368081</v>
      </c>
      <c r="O8132" s="0" t="n">
        <f aca="false">Table1[[#This Row],[Detection frequency 2021]]/100*365</f>
        <v>7.7896475</v>
      </c>
      <c r="P8132" s="0" t="n">
        <f aca="false">Table1[[#This Row],[Flared days/year]]/12</f>
        <v>0.649137291666667</v>
      </c>
      <c r="Q8132" s="2" t="n">
        <f aca="false">Table1[[#This Row],['#days per month]]-P8188</f>
        <v>0.279328416666667</v>
      </c>
    </row>
    <row r="8133" customFormat="false" ht="15.75" hidden="true" customHeight="false" outlineLevel="0" collapsed="false">
      <c r="A8133" s="0" t="s">
        <v>24</v>
      </c>
      <c r="B8133" s="0" t="s">
        <v>25</v>
      </c>
      <c r="C8133" s="0" t="s">
        <v>8318</v>
      </c>
      <c r="D8133" s="0" t="n">
        <v>9494</v>
      </c>
      <c r="E8133" s="0" t="n">
        <v>68.412437</v>
      </c>
      <c r="F8133" s="0" t="n">
        <v>83.558688</v>
      </c>
      <c r="G8133" s="0" t="n">
        <v>0.00016390803259</v>
      </c>
      <c r="H8133" s="0" t="n">
        <v>1748.96</v>
      </c>
      <c r="I8133" s="0" t="n">
        <v>1.6015</v>
      </c>
      <c r="J8133" s="0" t="n">
        <v>1.80587</v>
      </c>
      <c r="K8133" s="0" t="n">
        <v>443</v>
      </c>
      <c r="L8133" s="0" t="s">
        <v>20</v>
      </c>
      <c r="M8133" s="0" t="n">
        <f aca="false">35.3*G8133</f>
        <v>0.005785953550427</v>
      </c>
      <c r="N8133" s="0" t="n">
        <f aca="false">M8133*1000/365</f>
        <v>0.0158519275354164</v>
      </c>
      <c r="O8133" s="0" t="n">
        <f aca="false">Table1[[#This Row],[Detection frequency 2021]]/100*365</f>
        <v>6.5914255</v>
      </c>
      <c r="P8133" s="0" t="n">
        <f aca="false">Table1[[#This Row],[Flared days/year]]/12</f>
        <v>0.549285458333333</v>
      </c>
      <c r="Q8133" s="2" t="n">
        <f aca="false">Table1[[#This Row],['#days per month]]-P8189</f>
        <v>0.172219166666667</v>
      </c>
    </row>
    <row r="8134" customFormat="false" ht="15.75" hidden="true" customHeight="false" outlineLevel="0" collapsed="false">
      <c r="A8134" s="0" t="s">
        <v>645</v>
      </c>
      <c r="B8134" s="0" t="s">
        <v>646</v>
      </c>
      <c r="C8134" s="0" t="s">
        <v>8319</v>
      </c>
      <c r="D8134" s="0" t="n">
        <v>599</v>
      </c>
      <c r="E8134" s="0" t="n">
        <v>47.849697</v>
      </c>
      <c r="F8134" s="0" t="n">
        <v>-103.299809</v>
      </c>
      <c r="G8134" s="0" t="n">
        <v>0.00016334915147</v>
      </c>
      <c r="H8134" s="0" t="n">
        <v>1866.33</v>
      </c>
      <c r="I8134" s="0" t="n">
        <v>1.6015</v>
      </c>
      <c r="J8134" s="0" t="n">
        <v>1.17302</v>
      </c>
      <c r="K8134" s="0" t="n">
        <v>341</v>
      </c>
      <c r="L8134" s="0" t="s">
        <v>20</v>
      </c>
      <c r="M8134" s="0" t="n">
        <f aca="false">35.3*G8134</f>
        <v>0.005766225046891</v>
      </c>
      <c r="N8134" s="0" t="n">
        <f aca="false">M8134*1000/365</f>
        <v>0.0157978768407973</v>
      </c>
      <c r="O8134" s="0" t="n">
        <f aca="false">Table1[[#This Row],[Detection frequency 2021]]/100*365</f>
        <v>4.281523</v>
      </c>
      <c r="P8134" s="0" t="n">
        <f aca="false">Table1[[#This Row],[Flared days/year]]/12</f>
        <v>0.356793583333333</v>
      </c>
      <c r="Q8134" s="2" t="n">
        <f aca="false">Table1[[#This Row],['#days per month]]-P8190</f>
        <v>0.051611</v>
      </c>
    </row>
    <row r="8135" customFormat="false" ht="15.75" hidden="true" customHeight="false" outlineLevel="0" collapsed="false">
      <c r="A8135" s="0" t="s">
        <v>72</v>
      </c>
      <c r="B8135" s="0" t="s">
        <v>73</v>
      </c>
      <c r="C8135" s="0" t="s">
        <v>8320</v>
      </c>
      <c r="D8135" s="0" t="n">
        <v>6848</v>
      </c>
      <c r="E8135" s="0" t="n">
        <v>43.516538</v>
      </c>
      <c r="F8135" s="0" t="n">
        <v>52.125315</v>
      </c>
      <c r="G8135" s="0" t="n">
        <v>0.0001632878037</v>
      </c>
      <c r="H8135" s="0" t="n">
        <v>1855.8</v>
      </c>
      <c r="I8135" s="0" t="n">
        <v>1.6015</v>
      </c>
      <c r="J8135" s="0" t="n">
        <v>0.704225</v>
      </c>
      <c r="K8135" s="0" t="n">
        <v>426</v>
      </c>
      <c r="L8135" s="0" t="s">
        <v>20</v>
      </c>
      <c r="M8135" s="0" t="n">
        <f aca="false">35.3*G8135</f>
        <v>0.00576405947061</v>
      </c>
      <c r="N8135" s="0" t="n">
        <f aca="false">M8135*1000/365</f>
        <v>0.0157919437550959</v>
      </c>
      <c r="O8135" s="0" t="n">
        <f aca="false">Table1[[#This Row],[Detection frequency 2021]]/100*365</f>
        <v>2.57042125</v>
      </c>
      <c r="P8135" s="0" t="n">
        <f aca="false">Table1[[#This Row],[Flared days/year]]/12</f>
        <v>0.214201770833333</v>
      </c>
      <c r="Q8135" s="2" t="n">
        <f aca="false">Table1[[#This Row],['#days per month]]-P8191</f>
        <v>-0.192709354166667</v>
      </c>
    </row>
    <row r="8136" customFormat="false" ht="15.75" hidden="true" customHeight="false" outlineLevel="0" collapsed="false">
      <c r="A8136" s="0" t="s">
        <v>645</v>
      </c>
      <c r="B8136" s="0" t="s">
        <v>646</v>
      </c>
      <c r="C8136" s="0" t="s">
        <v>8321</v>
      </c>
      <c r="D8136" s="0" t="n">
        <v>1745</v>
      </c>
      <c r="E8136" s="0" t="n">
        <v>32.42006</v>
      </c>
      <c r="F8136" s="0" t="n">
        <v>-103.600615</v>
      </c>
      <c r="G8136" s="0" t="n">
        <v>0.00016320238647</v>
      </c>
      <c r="H8136" s="0" t="n">
        <v>1797.87</v>
      </c>
      <c r="I8136" s="0" t="n">
        <v>1.6015</v>
      </c>
      <c r="J8136" s="0" t="n">
        <v>0.611621</v>
      </c>
      <c r="K8136" s="0" t="n">
        <v>327</v>
      </c>
      <c r="L8136" s="0" t="s">
        <v>20</v>
      </c>
      <c r="M8136" s="0" t="n">
        <f aca="false">35.3*G8136</f>
        <v>0.005761044242391</v>
      </c>
      <c r="N8136" s="0" t="n">
        <f aca="false">M8136*1000/365</f>
        <v>0.0157836828558658</v>
      </c>
      <c r="O8136" s="0" t="n">
        <f aca="false">Table1[[#This Row],[Detection frequency 2021]]/100*365</f>
        <v>2.23241665</v>
      </c>
      <c r="P8136" s="0" t="n">
        <f aca="false">Table1[[#This Row],[Flared days/year]]/12</f>
        <v>0.186034720833333</v>
      </c>
      <c r="Q8136" s="2" t="n">
        <f aca="false">Table1[[#This Row],['#days per month]]-P8192</f>
        <v>-0.0724637541666666</v>
      </c>
    </row>
    <row r="8137" customFormat="false" ht="15.75" hidden="true" customHeight="false" outlineLevel="0" collapsed="false">
      <c r="A8137" s="0" t="s">
        <v>598</v>
      </c>
      <c r="B8137" s="0" t="s">
        <v>599</v>
      </c>
      <c r="C8137" s="0" t="s">
        <v>8322</v>
      </c>
      <c r="D8137" s="0" t="n">
        <v>55</v>
      </c>
      <c r="E8137" s="0" t="n">
        <v>56.683756</v>
      </c>
      <c r="F8137" s="0" t="n">
        <v>-122.011468999999</v>
      </c>
      <c r="G8137" s="0" t="n">
        <v>0.000162900050569999</v>
      </c>
      <c r="H8137" s="0" t="n">
        <v>1705.57</v>
      </c>
      <c r="I8137" s="0" t="n">
        <v>1.6015</v>
      </c>
      <c r="J8137" s="0" t="n">
        <v>1.0101</v>
      </c>
      <c r="K8137" s="0" t="n">
        <v>297</v>
      </c>
      <c r="L8137" s="0" t="s">
        <v>20</v>
      </c>
      <c r="M8137" s="0" t="n">
        <f aca="false">35.3*G8137</f>
        <v>0.00575037178512096</v>
      </c>
      <c r="N8137" s="0" t="n">
        <f aca="false">M8137*1000/365</f>
        <v>0.0157544432469068</v>
      </c>
      <c r="O8137" s="0" t="n">
        <f aca="false">Table1[[#This Row],[Detection frequency 2021]]/100*365</f>
        <v>3.686865</v>
      </c>
      <c r="P8137" s="0" t="n">
        <f aca="false">Table1[[#This Row],[Flared days/year]]/12</f>
        <v>0.30723875</v>
      </c>
      <c r="Q8137" s="2" t="n">
        <f aca="false">Table1[[#This Row],['#days per month]]-P8193</f>
        <v>0.0537666291666666</v>
      </c>
    </row>
    <row r="8138" customFormat="false" ht="15.75" hidden="true" customHeight="false" outlineLevel="0" collapsed="false">
      <c r="A8138" s="0" t="s">
        <v>28</v>
      </c>
      <c r="B8138" s="0" t="s">
        <v>29</v>
      </c>
      <c r="C8138" s="0" t="s">
        <v>8323</v>
      </c>
      <c r="D8138" s="0" t="n">
        <v>8246</v>
      </c>
      <c r="E8138" s="0" t="n">
        <v>26.843945</v>
      </c>
      <c r="F8138" s="0" t="n">
        <v>52.374863</v>
      </c>
      <c r="G8138" s="0" t="n">
        <v>0.00016283664809</v>
      </c>
      <c r="H8138" s="0" t="n">
        <v>1712.27</v>
      </c>
      <c r="I8138" s="0" t="n">
        <v>1.6015</v>
      </c>
      <c r="J8138" s="0" t="n">
        <v>1.59151</v>
      </c>
      <c r="K8138" s="0" t="n">
        <v>377</v>
      </c>
      <c r="L8138" s="0" t="s">
        <v>20</v>
      </c>
      <c r="M8138" s="0" t="n">
        <f aca="false">35.3*G8138</f>
        <v>0.005748133677577</v>
      </c>
      <c r="N8138" s="0" t="n">
        <f aca="false">M8138*1000/365</f>
        <v>0.0157483114454164</v>
      </c>
      <c r="O8138" s="0" t="n">
        <f aca="false">Table1[[#This Row],[Detection frequency 2021]]/100*365</f>
        <v>5.8090115</v>
      </c>
      <c r="P8138" s="0" t="n">
        <f aca="false">Table1[[#This Row],[Flared days/year]]/12</f>
        <v>0.484084291666667</v>
      </c>
      <c r="Q8138" s="2" t="n">
        <f aca="false">Table1[[#This Row],['#days per month]]-P8194</f>
        <v>0.131427375</v>
      </c>
    </row>
    <row r="8139" customFormat="false" ht="15.75" hidden="true" customHeight="false" outlineLevel="0" collapsed="false">
      <c r="A8139" s="0" t="s">
        <v>645</v>
      </c>
      <c r="B8139" s="0" t="s">
        <v>646</v>
      </c>
      <c r="C8139" s="0" t="s">
        <v>8324</v>
      </c>
      <c r="D8139" s="0" t="n">
        <v>1759</v>
      </c>
      <c r="E8139" s="0" t="n">
        <v>32.39549</v>
      </c>
      <c r="F8139" s="0" t="n">
        <v>-103.58325</v>
      </c>
      <c r="G8139" s="0" t="n">
        <v>0.00016269692781</v>
      </c>
      <c r="H8139" s="0" t="n">
        <v>1899.78</v>
      </c>
      <c r="I8139" s="0" t="n">
        <v>1.6015</v>
      </c>
      <c r="J8139" s="0" t="n">
        <v>0.909091</v>
      </c>
      <c r="K8139" s="0" t="n">
        <v>330</v>
      </c>
      <c r="L8139" s="0" t="s">
        <v>20</v>
      </c>
      <c r="M8139" s="0" t="n">
        <f aca="false">35.3*G8139</f>
        <v>0.005743201551693</v>
      </c>
      <c r="N8139" s="0" t="n">
        <f aca="false">M8139*1000/365</f>
        <v>0.0157347987717616</v>
      </c>
      <c r="O8139" s="0" t="n">
        <f aca="false">Table1[[#This Row],[Detection frequency 2021]]/100*365</f>
        <v>3.31818215</v>
      </c>
      <c r="P8139" s="0" t="n">
        <f aca="false">Table1[[#This Row],[Flared days/year]]/12</f>
        <v>0.276515179166667</v>
      </c>
      <c r="Q8139" s="2" t="n">
        <f aca="false">Table1[[#This Row],['#days per month]]-P8195</f>
        <v>-0.00168599583333334</v>
      </c>
    </row>
    <row r="8140" customFormat="false" ht="15.75" hidden="true" customHeight="false" outlineLevel="0" collapsed="false">
      <c r="A8140" s="0" t="s">
        <v>645</v>
      </c>
      <c r="B8140" s="0" t="s">
        <v>646</v>
      </c>
      <c r="C8140" s="0" t="s">
        <v>8325</v>
      </c>
      <c r="D8140" s="0" t="n">
        <v>1886</v>
      </c>
      <c r="E8140" s="0" t="n">
        <v>32.624914</v>
      </c>
      <c r="F8140" s="0" t="n">
        <v>-103.468414</v>
      </c>
      <c r="G8140" s="0" t="n">
        <v>0.00016240339781</v>
      </c>
      <c r="H8140" s="0" t="n">
        <v>1795.26</v>
      </c>
      <c r="I8140" s="0" t="n">
        <v>1.6015</v>
      </c>
      <c r="J8140" s="0" t="n">
        <v>0.909091</v>
      </c>
      <c r="K8140" s="0" t="n">
        <v>330</v>
      </c>
      <c r="L8140" s="0" t="s">
        <v>20</v>
      </c>
      <c r="M8140" s="0" t="n">
        <f aca="false">35.3*G8140</f>
        <v>0.005732839942693</v>
      </c>
      <c r="N8140" s="0" t="n">
        <f aca="false">M8140*1000/365</f>
        <v>0.0157064108018986</v>
      </c>
      <c r="O8140" s="0" t="n">
        <f aca="false">Table1[[#This Row],[Detection frequency 2021]]/100*365</f>
        <v>3.31818215</v>
      </c>
      <c r="P8140" s="0" t="n">
        <f aca="false">Table1[[#This Row],[Flared days/year]]/12</f>
        <v>0.276515179166667</v>
      </c>
      <c r="Q8140" s="2" t="n">
        <f aca="false">Table1[[#This Row],['#days per month]]-P8196</f>
        <v>0.0652884625</v>
      </c>
    </row>
    <row r="8141" customFormat="false" ht="15.75" hidden="true" customHeight="false" outlineLevel="0" collapsed="false">
      <c r="A8141" s="0" t="s">
        <v>24</v>
      </c>
      <c r="B8141" s="0" t="s">
        <v>25</v>
      </c>
      <c r="C8141" s="0" t="s">
        <v>8326</v>
      </c>
      <c r="D8141" s="0" t="n">
        <v>10365</v>
      </c>
      <c r="E8141" s="0" t="n">
        <v>60.533441</v>
      </c>
      <c r="F8141" s="0" t="n">
        <v>97.505317</v>
      </c>
      <c r="G8141" s="0" t="n">
        <v>0.000160780176909999</v>
      </c>
      <c r="H8141" s="0" t="n">
        <v>1386.56</v>
      </c>
      <c r="I8141" s="0" t="n">
        <v>1.6015</v>
      </c>
      <c r="J8141" s="0" t="n">
        <v>1.30718999999999</v>
      </c>
      <c r="K8141" s="0" t="n">
        <v>306</v>
      </c>
      <c r="L8141" s="0" t="s">
        <v>20</v>
      </c>
      <c r="M8141" s="0" t="n">
        <f aca="false">35.3*G8141</f>
        <v>0.00567554024492297</v>
      </c>
      <c r="N8141" s="0" t="n">
        <f aca="false">M8141*1000/365</f>
        <v>0.0155494253285561</v>
      </c>
      <c r="O8141" s="0" t="n">
        <f aca="false">Table1[[#This Row],[Detection frequency 2021]]/100*365</f>
        <v>4.77124349999996</v>
      </c>
      <c r="P8141" s="0" t="n">
        <f aca="false">Table1[[#This Row],[Flared days/year]]/12</f>
        <v>0.397603624999997</v>
      </c>
      <c r="Q8141" s="2" t="n">
        <f aca="false">Table1[[#This Row],['#days per month]]-P8197</f>
        <v>0.13688929583333</v>
      </c>
    </row>
    <row r="8142" customFormat="false" ht="15.75" hidden="true" customHeight="false" outlineLevel="0" collapsed="false">
      <c r="A8142" s="0" t="s">
        <v>715</v>
      </c>
      <c r="B8142" s="0" t="s">
        <v>716</v>
      </c>
      <c r="C8142" s="0" t="s">
        <v>8327</v>
      </c>
      <c r="D8142" s="0" t="n">
        <v>9889</v>
      </c>
      <c r="E8142" s="0" t="n">
        <v>38.93514</v>
      </c>
      <c r="F8142" s="0" t="n">
        <v>64.446576</v>
      </c>
      <c r="G8142" s="0" t="n">
        <v>0.000160689476139999</v>
      </c>
      <c r="H8142" s="0" t="n">
        <v>1736.93</v>
      </c>
      <c r="I8142" s="0" t="n">
        <v>1.6015</v>
      </c>
      <c r="J8142" s="0" t="n">
        <v>1.21065</v>
      </c>
      <c r="K8142" s="0" t="n">
        <v>413</v>
      </c>
      <c r="L8142" s="0" t="s">
        <v>20</v>
      </c>
      <c r="M8142" s="0" t="n">
        <f aca="false">35.3*G8142</f>
        <v>0.00567233850774197</v>
      </c>
      <c r="N8142" s="0" t="n">
        <f aca="false">M8142*1000/365</f>
        <v>0.0155406534458684</v>
      </c>
      <c r="O8142" s="0" t="n">
        <f aca="false">Table1[[#This Row],[Detection frequency 2021]]/100*365</f>
        <v>4.4188725</v>
      </c>
      <c r="P8142" s="0" t="n">
        <f aca="false">Table1[[#This Row],[Flared days/year]]/12</f>
        <v>0.368239375</v>
      </c>
      <c r="Q8142" s="2" t="n">
        <f aca="false">Table1[[#This Row],['#days per month]]-P8198</f>
        <v>-0.334455583333333</v>
      </c>
    </row>
    <row r="8143" customFormat="false" ht="15.75" hidden="true" customHeight="false" outlineLevel="0" collapsed="false">
      <c r="A8143" s="0" t="s">
        <v>645</v>
      </c>
      <c r="B8143" s="0" t="s">
        <v>646</v>
      </c>
      <c r="C8143" s="0" t="s">
        <v>8328</v>
      </c>
      <c r="D8143" s="0" t="n">
        <v>2199</v>
      </c>
      <c r="E8143" s="0" t="n">
        <v>31.536696</v>
      </c>
      <c r="F8143" s="0" t="n">
        <v>-102.671043</v>
      </c>
      <c r="G8143" s="0" t="n">
        <v>0.00016067333199</v>
      </c>
      <c r="H8143" s="0" t="n">
        <v>1893.69</v>
      </c>
      <c r="I8143" s="0" t="n">
        <v>1.6015</v>
      </c>
      <c r="J8143" s="0" t="n">
        <v>1.1976</v>
      </c>
      <c r="K8143" s="0" t="n">
        <v>334</v>
      </c>
      <c r="L8143" s="0" t="s">
        <v>20</v>
      </c>
      <c r="M8143" s="0" t="n">
        <f aca="false">35.3*G8143</f>
        <v>0.005671768619247</v>
      </c>
      <c r="N8143" s="0" t="n">
        <f aca="false">M8143*1000/365</f>
        <v>0.015539092107526</v>
      </c>
      <c r="O8143" s="0" t="n">
        <f aca="false">Table1[[#This Row],[Detection frequency 2021]]/100*365</f>
        <v>4.37124</v>
      </c>
      <c r="P8143" s="0" t="n">
        <f aca="false">Table1[[#This Row],[Flared days/year]]/12</f>
        <v>0.36427</v>
      </c>
      <c r="Q8143" s="2" t="n">
        <f aca="false">Table1[[#This Row],['#days per month]]-P8199</f>
        <v>0.193389775</v>
      </c>
    </row>
    <row r="8144" customFormat="false" ht="15.75" hidden="true" customHeight="false" outlineLevel="0" collapsed="false">
      <c r="A8144" s="0" t="s">
        <v>100</v>
      </c>
      <c r="B8144" s="0" t="s">
        <v>101</v>
      </c>
      <c r="C8144" s="0" t="s">
        <v>8329</v>
      </c>
      <c r="D8144" s="0" t="n">
        <v>9882</v>
      </c>
      <c r="E8144" s="0" t="n">
        <v>38.679617</v>
      </c>
      <c r="F8144" s="0" t="n">
        <v>63.107771</v>
      </c>
      <c r="G8144" s="0" t="n">
        <v>0.000160609342449999</v>
      </c>
      <c r="H8144" s="0" t="n">
        <v>1450.4</v>
      </c>
      <c r="I8144" s="0" t="n">
        <v>1.6015</v>
      </c>
      <c r="J8144" s="0" t="n">
        <v>0.722892</v>
      </c>
      <c r="K8144" s="0" t="n">
        <v>415</v>
      </c>
      <c r="L8144" s="0" t="s">
        <v>20</v>
      </c>
      <c r="M8144" s="0" t="n">
        <f aca="false">35.3*G8144</f>
        <v>0.00566950978848496</v>
      </c>
      <c r="N8144" s="0" t="n">
        <f aca="false">M8144*1000/365</f>
        <v>0.0155329035300958</v>
      </c>
      <c r="O8144" s="0" t="n">
        <f aca="false">Table1[[#This Row],[Detection frequency 2021]]/100*365</f>
        <v>2.6385558</v>
      </c>
      <c r="P8144" s="0" t="n">
        <f aca="false">Table1[[#This Row],[Flared days/year]]/12</f>
        <v>0.21987965</v>
      </c>
      <c r="Q8144" s="2" t="n">
        <f aca="false">Table1[[#This Row],['#days per month]]-P8200</f>
        <v>-0.141147933333333</v>
      </c>
    </row>
    <row r="8145" customFormat="false" ht="15.75" hidden="true" customHeight="false" outlineLevel="0" collapsed="false">
      <c r="A8145" s="0" t="s">
        <v>161</v>
      </c>
      <c r="B8145" s="0" t="s">
        <v>162</v>
      </c>
      <c r="C8145" s="0" t="s">
        <v>8330</v>
      </c>
      <c r="D8145" s="0" t="n">
        <v>9591</v>
      </c>
      <c r="E8145" s="0" t="n">
        <v>41.765756</v>
      </c>
      <c r="F8145" s="0" t="n">
        <v>81.328629</v>
      </c>
      <c r="G8145" s="0" t="n">
        <v>0.00016053977584</v>
      </c>
      <c r="H8145" s="0" t="n">
        <v>1428.63</v>
      </c>
      <c r="I8145" s="0" t="n">
        <v>1.6015</v>
      </c>
      <c r="J8145" s="0" t="n">
        <v>0.615385</v>
      </c>
      <c r="K8145" s="0" t="n">
        <v>325</v>
      </c>
      <c r="L8145" s="0" t="s">
        <v>20</v>
      </c>
      <c r="M8145" s="0" t="n">
        <f aca="false">35.3*G8145</f>
        <v>0.005667054087152</v>
      </c>
      <c r="N8145" s="0" t="n">
        <f aca="false">M8145*1000/365</f>
        <v>0.0155261755812384</v>
      </c>
      <c r="O8145" s="0" t="n">
        <f aca="false">Table1[[#This Row],[Detection frequency 2021]]/100*365</f>
        <v>2.24615525</v>
      </c>
      <c r="P8145" s="0" t="n">
        <f aca="false">Table1[[#This Row],[Flared days/year]]/12</f>
        <v>0.187179604166667</v>
      </c>
      <c r="Q8145" s="2" t="n">
        <f aca="false">Table1[[#This Row],['#days per month]]-P8201</f>
        <v>0</v>
      </c>
    </row>
    <row r="8146" customFormat="false" ht="15.75" hidden="true" customHeight="false" outlineLevel="0" collapsed="false">
      <c r="A8146" s="0" t="s">
        <v>645</v>
      </c>
      <c r="B8146" s="0" t="s">
        <v>646</v>
      </c>
      <c r="C8146" s="0" t="s">
        <v>8331</v>
      </c>
      <c r="D8146" s="0" t="n">
        <v>646</v>
      </c>
      <c r="E8146" s="0" t="n">
        <v>48.109479</v>
      </c>
      <c r="F8146" s="0" t="n">
        <v>-103.149851</v>
      </c>
      <c r="G8146" s="0" t="n">
        <v>0.00016052010933</v>
      </c>
      <c r="H8146" s="0" t="n">
        <v>1971.45</v>
      </c>
      <c r="I8146" s="0" t="n">
        <v>1.6015</v>
      </c>
      <c r="J8146" s="0" t="n">
        <v>0.898204</v>
      </c>
      <c r="K8146" s="0" t="n">
        <v>334</v>
      </c>
      <c r="L8146" s="0" t="s">
        <v>20</v>
      </c>
      <c r="M8146" s="0" t="n">
        <f aca="false">35.3*G8146</f>
        <v>0.005666359859349</v>
      </c>
      <c r="N8146" s="0" t="n">
        <f aca="false">M8146*1000/365</f>
        <v>0.0155242735872575</v>
      </c>
      <c r="O8146" s="0" t="n">
        <f aca="false">Table1[[#This Row],[Detection frequency 2021]]/100*365</f>
        <v>3.2784446</v>
      </c>
      <c r="P8146" s="0" t="n">
        <f aca="false">Table1[[#This Row],[Flared days/year]]/12</f>
        <v>0.273203716666667</v>
      </c>
      <c r="Q8146" s="2" t="n">
        <f aca="false">Table1[[#This Row],['#days per month]]-P8202</f>
        <v>0.00323329166666675</v>
      </c>
    </row>
    <row r="8147" customFormat="false" ht="15.75" hidden="false" customHeight="false" outlineLevel="0" collapsed="false">
      <c r="A8147" s="0" t="s">
        <v>240</v>
      </c>
      <c r="B8147" s="0" t="s">
        <v>241</v>
      </c>
      <c r="C8147" s="0" t="s">
        <v>8332</v>
      </c>
      <c r="D8147" s="0" t="n">
        <v>7697</v>
      </c>
      <c r="E8147" s="0" t="n">
        <v>24.382846</v>
      </c>
      <c r="F8147" s="0" t="n">
        <v>48.324977</v>
      </c>
      <c r="G8147" s="0" t="n">
        <v>0.00012603209551</v>
      </c>
      <c r="H8147" s="0" t="n">
        <v>1818.62</v>
      </c>
      <c r="I8147" s="0" t="n">
        <v>1.6015</v>
      </c>
      <c r="J8147" s="0" t="n">
        <v>0.773196</v>
      </c>
      <c r="K8147" s="0" t="n">
        <v>388</v>
      </c>
      <c r="L8147" s="0" t="s">
        <v>20</v>
      </c>
      <c r="M8147" s="0" t="n">
        <f aca="false">35.3*G8147</f>
        <v>0.004448932971503</v>
      </c>
      <c r="N8147" s="0" t="n">
        <f aca="false">M8147*1000/365</f>
        <v>0.0121888574561726</v>
      </c>
      <c r="O8147" s="0" t="n">
        <f aca="false">Table1[[#This Row],[Detection frequency 2021]]/100*365</f>
        <v>2.8221654</v>
      </c>
      <c r="P8147" s="2" t="n">
        <f aca="false">Table1[[#This Row],[Flared days/year]]/12</f>
        <v>0.23518045</v>
      </c>
      <c r="Q8147" s="2"/>
    </row>
    <row r="8148" customFormat="false" ht="15.75" hidden="true" customHeight="false" outlineLevel="0" collapsed="false">
      <c r="A8148" s="0" t="s">
        <v>645</v>
      </c>
      <c r="B8148" s="0" t="s">
        <v>646</v>
      </c>
      <c r="C8148" s="0" t="s">
        <v>8333</v>
      </c>
      <c r="D8148" s="0" t="n">
        <v>2463</v>
      </c>
      <c r="E8148" s="0" t="n">
        <v>31.9254739999999</v>
      </c>
      <c r="F8148" s="0" t="n">
        <v>-101.879442</v>
      </c>
      <c r="G8148" s="0" t="n">
        <v>0.00016032814071</v>
      </c>
      <c r="H8148" s="0" t="n">
        <v>1888.59</v>
      </c>
      <c r="I8148" s="0" t="n">
        <v>1.6015</v>
      </c>
      <c r="J8148" s="0" t="n">
        <v>0.857143</v>
      </c>
      <c r="K8148" s="0" t="n">
        <v>350</v>
      </c>
      <c r="L8148" s="0" t="s">
        <v>20</v>
      </c>
      <c r="M8148" s="0" t="n">
        <f aca="false">35.3*G8148</f>
        <v>0.005659583367063</v>
      </c>
      <c r="N8148" s="0" t="n">
        <f aca="false">M8148*1000/365</f>
        <v>0.0155057078549671</v>
      </c>
      <c r="O8148" s="0" t="n">
        <f aca="false">Table1[[#This Row],[Detection frequency 2021]]/100*365</f>
        <v>3.12857195</v>
      </c>
      <c r="P8148" s="0" t="n">
        <f aca="false">Table1[[#This Row],[Flared days/year]]/12</f>
        <v>0.260714329166667</v>
      </c>
      <c r="Q8148" s="2" t="n">
        <f aca="false">Table1[[#This Row],['#days per month]]-P8204</f>
        <v>0.1707241875</v>
      </c>
    </row>
    <row r="8149" customFormat="false" ht="15.75" hidden="true" customHeight="false" outlineLevel="0" collapsed="false">
      <c r="A8149" s="0" t="s">
        <v>24</v>
      </c>
      <c r="B8149" s="0" t="s">
        <v>25</v>
      </c>
      <c r="C8149" s="0" t="s">
        <v>8334</v>
      </c>
      <c r="D8149" s="0" t="n">
        <v>6812</v>
      </c>
      <c r="E8149" s="0" t="n">
        <v>53.078036</v>
      </c>
      <c r="F8149" s="0" t="n">
        <v>51.442163</v>
      </c>
      <c r="G8149" s="0" t="n">
        <v>0.00015998353649</v>
      </c>
      <c r="H8149" s="0" t="n">
        <v>1741.84</v>
      </c>
      <c r="I8149" s="0" t="n">
        <v>1.17031</v>
      </c>
      <c r="J8149" s="0" t="n">
        <v>1.03806</v>
      </c>
      <c r="K8149" s="0" t="n">
        <v>289</v>
      </c>
      <c r="L8149" s="0" t="s">
        <v>20</v>
      </c>
      <c r="M8149" s="0" t="n">
        <f aca="false">35.3*G8149</f>
        <v>0.005647418838097</v>
      </c>
      <c r="N8149" s="0" t="n">
        <f aca="false">M8149*1000/365</f>
        <v>0.0154723803783479</v>
      </c>
      <c r="O8149" s="0" t="n">
        <f aca="false">Table1[[#This Row],[Detection frequency 2021]]/100*365</f>
        <v>3.788919</v>
      </c>
      <c r="P8149" s="0" t="n">
        <f aca="false">Table1[[#This Row],[Flared days/year]]/12</f>
        <v>0.31574325</v>
      </c>
      <c r="Q8149" s="2" t="n">
        <f aca="false">Table1[[#This Row],['#days per month]]-P8205</f>
        <v>-0.074213625</v>
      </c>
    </row>
    <row r="8150" customFormat="false" ht="15.75" hidden="true" customHeight="false" outlineLevel="0" collapsed="false">
      <c r="A8150" s="0" t="s">
        <v>645</v>
      </c>
      <c r="B8150" s="0" t="s">
        <v>646</v>
      </c>
      <c r="C8150" s="0" t="s">
        <v>8335</v>
      </c>
      <c r="D8150" s="0" t="n">
        <v>2579</v>
      </c>
      <c r="E8150" s="0" t="n">
        <v>32.345631</v>
      </c>
      <c r="F8150" s="0" t="n">
        <v>-101.696341</v>
      </c>
      <c r="G8150" s="0" t="n">
        <v>0.000159956531729999</v>
      </c>
      <c r="H8150" s="0" t="n">
        <v>1842.38</v>
      </c>
      <c r="I8150" s="0" t="n">
        <v>1.6015</v>
      </c>
      <c r="J8150" s="0" t="n">
        <v>1.14943</v>
      </c>
      <c r="K8150" s="0" t="n">
        <v>348</v>
      </c>
      <c r="L8150" s="0" t="s">
        <v>20</v>
      </c>
      <c r="M8150" s="0" t="n">
        <f aca="false">35.3*G8150</f>
        <v>0.00564646557006896</v>
      </c>
      <c r="N8150" s="0" t="n">
        <f aca="false">M8150*1000/365</f>
        <v>0.0154697686851204</v>
      </c>
      <c r="O8150" s="0" t="n">
        <f aca="false">Table1[[#This Row],[Detection frequency 2021]]/100*365</f>
        <v>4.1954195</v>
      </c>
      <c r="P8150" s="0" t="n">
        <f aca="false">Table1[[#This Row],[Flared days/year]]/12</f>
        <v>0.349618291666667</v>
      </c>
      <c r="Q8150" s="2" t="n">
        <f aca="false">Table1[[#This Row],['#days per month]]-P8206</f>
        <v>0.0881569291666666</v>
      </c>
    </row>
    <row r="8151" customFormat="false" ht="15.75" hidden="true" customHeight="false" outlineLevel="0" collapsed="false">
      <c r="A8151" s="0" t="s">
        <v>645</v>
      </c>
      <c r="B8151" s="0" t="s">
        <v>646</v>
      </c>
      <c r="C8151" s="0" t="s">
        <v>8336</v>
      </c>
      <c r="D8151" s="0" t="n">
        <v>1071</v>
      </c>
      <c r="E8151" s="0" t="n">
        <v>48.169791</v>
      </c>
      <c r="F8151" s="0" t="n">
        <v>-102.459976</v>
      </c>
      <c r="G8151" s="0" t="n">
        <v>0.00015978246844</v>
      </c>
      <c r="H8151" s="0" t="n">
        <v>1993</v>
      </c>
      <c r="I8151" s="0" t="n">
        <v>1.6015</v>
      </c>
      <c r="J8151" s="0" t="n">
        <v>2</v>
      </c>
      <c r="K8151" s="0" t="n">
        <v>350</v>
      </c>
      <c r="L8151" s="0" t="s">
        <v>20</v>
      </c>
      <c r="M8151" s="0" t="n">
        <f aca="false">35.3*G8151</f>
        <v>0.005640321135932</v>
      </c>
      <c r="N8151" s="0" t="n">
        <f aca="false">M8151*1000/365</f>
        <v>0.0154529346189918</v>
      </c>
      <c r="O8151" s="0" t="n">
        <f aca="false">Table1[[#This Row],[Detection frequency 2021]]/100*365</f>
        <v>7.3</v>
      </c>
      <c r="P8151" s="0" t="n">
        <f aca="false">Table1[[#This Row],[Flared days/year]]/12</f>
        <v>0.608333333333333</v>
      </c>
      <c r="Q8151" s="2" t="n">
        <f aca="false">Table1[[#This Row],['#days per month]]-P8207</f>
        <v>0.350564858333333</v>
      </c>
    </row>
    <row r="8152" customFormat="false" ht="15.75" hidden="true" customHeight="false" outlineLevel="0" collapsed="false">
      <c r="A8152" s="0" t="s">
        <v>645</v>
      </c>
      <c r="B8152" s="0" t="s">
        <v>646</v>
      </c>
      <c r="C8152" s="0" t="s">
        <v>8337</v>
      </c>
      <c r="D8152" s="0" t="n">
        <v>2679</v>
      </c>
      <c r="E8152" s="0" t="n">
        <v>31.371403</v>
      </c>
      <c r="F8152" s="0" t="n">
        <v>-101.475604</v>
      </c>
      <c r="G8152" s="0" t="n">
        <v>0.0001597126083</v>
      </c>
      <c r="H8152" s="0" t="n">
        <v>1913.08</v>
      </c>
      <c r="I8152" s="0" t="n">
        <v>1.6659</v>
      </c>
      <c r="J8152" s="0" t="n">
        <v>0.898204</v>
      </c>
      <c r="K8152" s="0" t="n">
        <v>334</v>
      </c>
      <c r="L8152" s="0" t="s">
        <v>20</v>
      </c>
      <c r="M8152" s="0" t="n">
        <f aca="false">35.3*G8152</f>
        <v>0.00563785507299</v>
      </c>
      <c r="N8152" s="0" t="n">
        <f aca="false">M8152*1000/365</f>
        <v>0.0154461782821644</v>
      </c>
      <c r="O8152" s="0" t="n">
        <f aca="false">Table1[[#This Row],[Detection frequency 2021]]/100*365</f>
        <v>3.2784446</v>
      </c>
      <c r="P8152" s="0" t="n">
        <f aca="false">Table1[[#This Row],[Flared days/year]]/12</f>
        <v>0.273203716666667</v>
      </c>
      <c r="Q8152" s="2" t="n">
        <f aca="false">Table1[[#This Row],['#days per month]]-P8208</f>
        <v>-0.023544325</v>
      </c>
    </row>
    <row r="8153" customFormat="false" ht="15.75" hidden="true" customHeight="false" outlineLevel="0" collapsed="false">
      <c r="A8153" s="0" t="s">
        <v>78</v>
      </c>
      <c r="B8153" s="0" t="s">
        <v>79</v>
      </c>
      <c r="C8153" s="0" t="s">
        <v>8338</v>
      </c>
      <c r="D8153" s="0" t="n">
        <v>8539</v>
      </c>
      <c r="E8153" s="0" t="n">
        <v>22.248985</v>
      </c>
      <c r="F8153" s="0" t="n">
        <v>56.232769</v>
      </c>
      <c r="G8153" s="0" t="n">
        <v>0.00013841906151</v>
      </c>
      <c r="H8153" s="0" t="n">
        <v>1516</v>
      </c>
      <c r="I8153" s="0" t="n">
        <v>1.6015</v>
      </c>
      <c r="J8153" s="0" t="n">
        <v>0.543478</v>
      </c>
      <c r="K8153" s="0" t="n">
        <v>368</v>
      </c>
      <c r="L8153" s="0" t="s">
        <v>20</v>
      </c>
      <c r="M8153" s="0" t="n">
        <f aca="false">35.3*G8153</f>
        <v>0.004886192871303</v>
      </c>
      <c r="N8153" s="0" t="n">
        <f aca="false">M8153*1000/365</f>
        <v>0.0133868297843918</v>
      </c>
      <c r="O8153" s="0" t="n">
        <f aca="false">Table1[[#This Row],[Detection frequency 2021]]/100*365</f>
        <v>1.9836947</v>
      </c>
      <c r="P8153" s="0" t="n">
        <f aca="false">Table1[[#This Row],[Flared days/year]]/12</f>
        <v>0.165307891666667</v>
      </c>
      <c r="Q8153" s="2" t="n">
        <f aca="false">Table1[[#This Row],['#days per month]]-P8209</f>
        <v>-0.0551028333333333</v>
      </c>
    </row>
    <row r="8154" customFormat="false" ht="15.75" hidden="true" customHeight="false" outlineLevel="0" collapsed="false">
      <c r="A8154" s="0" t="s">
        <v>161</v>
      </c>
      <c r="B8154" s="0" t="s">
        <v>162</v>
      </c>
      <c r="C8154" s="0" t="s">
        <v>8339</v>
      </c>
      <c r="D8154" s="0" t="n">
        <v>11032</v>
      </c>
      <c r="E8154" s="0" t="n">
        <v>37.666667</v>
      </c>
      <c r="F8154" s="0" t="n">
        <v>108.893632</v>
      </c>
      <c r="G8154" s="0" t="n">
        <v>0.00015879327234</v>
      </c>
      <c r="H8154" s="0" t="n">
        <v>1792.33</v>
      </c>
      <c r="I8154" s="0" t="n">
        <v>1.6015</v>
      </c>
      <c r="J8154" s="0" t="n">
        <v>0.898204</v>
      </c>
      <c r="K8154" s="0" t="n">
        <v>334</v>
      </c>
      <c r="L8154" s="0" t="s">
        <v>20</v>
      </c>
      <c r="M8154" s="0" t="n">
        <f aca="false">35.3*G8154</f>
        <v>0.005605402513602</v>
      </c>
      <c r="N8154" s="0" t="n">
        <f aca="false">M8154*1000/365</f>
        <v>0.0153572671605534</v>
      </c>
      <c r="O8154" s="0" t="n">
        <f aca="false">Table1[[#This Row],[Detection frequency 2021]]/100*365</f>
        <v>3.2784446</v>
      </c>
      <c r="P8154" s="0" t="n">
        <f aca="false">Table1[[#This Row],[Flared days/year]]/12</f>
        <v>0.273203716666667</v>
      </c>
      <c r="Q8154" s="2" t="n">
        <f aca="false">Table1[[#This Row],['#days per month]]-P8210</f>
        <v>-0.0910662833333333</v>
      </c>
    </row>
    <row r="8155" customFormat="false" ht="15.75" hidden="true" customHeight="false" outlineLevel="0" collapsed="false">
      <c r="A8155" s="0" t="s">
        <v>598</v>
      </c>
      <c r="B8155" s="0" t="s">
        <v>599</v>
      </c>
      <c r="C8155" s="0" t="s">
        <v>8340</v>
      </c>
      <c r="D8155" s="0" t="n">
        <v>141</v>
      </c>
      <c r="E8155" s="0" t="n">
        <v>55.062963</v>
      </c>
      <c r="F8155" s="0" t="n">
        <v>-119.186963999999</v>
      </c>
      <c r="G8155" s="0" t="n">
        <v>0.00015825464479</v>
      </c>
      <c r="H8155" s="0" t="n">
        <v>1724.5</v>
      </c>
      <c r="I8155" s="0" t="n">
        <v>1.6015</v>
      </c>
      <c r="J8155" s="0" t="n">
        <v>1.03447999999999</v>
      </c>
      <c r="K8155" s="0" t="n">
        <v>290</v>
      </c>
      <c r="L8155" s="0" t="s">
        <v>20</v>
      </c>
      <c r="M8155" s="0" t="n">
        <f aca="false">35.3*G8155</f>
        <v>0.005586388961087</v>
      </c>
      <c r="N8155" s="0" t="n">
        <f aca="false">M8155*1000/365</f>
        <v>0.0153051752358548</v>
      </c>
      <c r="O8155" s="0" t="n">
        <f aca="false">Table1[[#This Row],[Detection frequency 2021]]/100*365</f>
        <v>3.77585199999996</v>
      </c>
      <c r="P8155" s="0" t="n">
        <f aca="false">Table1[[#This Row],[Flared days/year]]/12</f>
        <v>0.31465433333333</v>
      </c>
      <c r="Q8155" s="2" t="n">
        <f aca="false">Table1[[#This Row],['#days per month]]-P8211</f>
        <v>0.0347464791666641</v>
      </c>
    </row>
    <row r="8156" customFormat="false" ht="15.75" hidden="true" customHeight="false" outlineLevel="0" collapsed="false">
      <c r="A8156" s="0" t="s">
        <v>645</v>
      </c>
      <c r="B8156" s="0" t="s">
        <v>646</v>
      </c>
      <c r="C8156" s="0" t="s">
        <v>8341</v>
      </c>
      <c r="D8156" s="0" t="n">
        <v>3284</v>
      </c>
      <c r="E8156" s="0" t="n">
        <v>29.0808049999999</v>
      </c>
      <c r="F8156" s="0" t="n">
        <v>-97.628054</v>
      </c>
      <c r="G8156" s="0" t="n">
        <v>0.00015822206296</v>
      </c>
      <c r="H8156" s="0" t="n">
        <v>1868.5</v>
      </c>
      <c r="I8156" s="0" t="n">
        <v>1.6015</v>
      </c>
      <c r="J8156" s="0" t="n">
        <v>2.19435999999999</v>
      </c>
      <c r="K8156" s="0" t="n">
        <v>319</v>
      </c>
      <c r="L8156" s="0" t="s">
        <v>20</v>
      </c>
      <c r="M8156" s="0" t="n">
        <f aca="false">35.3*G8156</f>
        <v>0.005585238822488</v>
      </c>
      <c r="N8156" s="0" t="n">
        <f aca="false">M8156*1000/365</f>
        <v>0.0153020241712</v>
      </c>
      <c r="O8156" s="0" t="n">
        <f aca="false">Table1[[#This Row],[Detection frequency 2021]]/100*365</f>
        <v>8.00941399999996</v>
      </c>
      <c r="P8156" s="0" t="n">
        <f aca="false">Table1[[#This Row],[Flared days/year]]/12</f>
        <v>0.667451166666664</v>
      </c>
      <c r="Q8156" s="2" t="n">
        <f aca="false">Table1[[#This Row],['#days per month]]-P8212</f>
        <v>0.564343837499997</v>
      </c>
    </row>
    <row r="8157" customFormat="false" ht="15.75" hidden="true" customHeight="false" outlineLevel="0" collapsed="false">
      <c r="A8157" s="0" t="s">
        <v>161</v>
      </c>
      <c r="B8157" s="0" t="s">
        <v>162</v>
      </c>
      <c r="C8157" s="0" t="s">
        <v>8342</v>
      </c>
      <c r="D8157" s="0" t="n">
        <v>10073</v>
      </c>
      <c r="E8157" s="0" t="n">
        <v>39.586967</v>
      </c>
      <c r="F8157" s="0" t="n">
        <v>82.759642</v>
      </c>
      <c r="G8157" s="0" t="n">
        <v>0.00015803156199</v>
      </c>
      <c r="H8157" s="0" t="n">
        <v>1798.42</v>
      </c>
      <c r="I8157" s="0" t="n">
        <v>1.61297999999999</v>
      </c>
      <c r="J8157" s="0" t="n">
        <v>0.923076999999999</v>
      </c>
      <c r="K8157" s="0" t="n">
        <v>325</v>
      </c>
      <c r="L8157" s="0" t="s">
        <v>20</v>
      </c>
      <c r="M8157" s="0" t="n">
        <f aca="false">35.3*G8157</f>
        <v>0.005578514138247</v>
      </c>
      <c r="N8157" s="0" t="n">
        <f aca="false">M8157*1000/365</f>
        <v>0.0152836003787589</v>
      </c>
      <c r="O8157" s="0" t="n">
        <f aca="false">Table1[[#This Row],[Detection frequency 2021]]/100*365</f>
        <v>3.36923105</v>
      </c>
      <c r="P8157" s="0" t="n">
        <f aca="false">Table1[[#This Row],[Flared days/year]]/12</f>
        <v>0.280769254166666</v>
      </c>
      <c r="Q8157" s="2" t="n">
        <f aca="false">Table1[[#This Row],['#days per month]]-P8213</f>
        <v>-0.166535204166664</v>
      </c>
    </row>
    <row r="8158" customFormat="false" ht="15.75" hidden="true" customHeight="false" outlineLevel="0" collapsed="false">
      <c r="A8158" s="0" t="s">
        <v>645</v>
      </c>
      <c r="B8158" s="0" t="s">
        <v>646</v>
      </c>
      <c r="C8158" s="0" t="s">
        <v>8343</v>
      </c>
      <c r="D8158" s="0" t="n">
        <v>1785</v>
      </c>
      <c r="E8158" s="0" t="n">
        <v>31.524202</v>
      </c>
      <c r="F8158" s="0" t="n">
        <v>-103.566546</v>
      </c>
      <c r="G8158" s="0" t="n">
        <v>0.00015802510433</v>
      </c>
      <c r="H8158" s="0" t="n">
        <v>1856.17</v>
      </c>
      <c r="I8158" s="0" t="n">
        <v>1.6015</v>
      </c>
      <c r="J8158" s="0" t="n">
        <v>0.607903</v>
      </c>
      <c r="K8158" s="0" t="n">
        <v>329</v>
      </c>
      <c r="L8158" s="0" t="s">
        <v>20</v>
      </c>
      <c r="M8158" s="0" t="n">
        <f aca="false">35.3*G8158</f>
        <v>0.005578286182849</v>
      </c>
      <c r="N8158" s="0" t="n">
        <f aca="false">M8158*1000/365</f>
        <v>0.0152829758434219</v>
      </c>
      <c r="O8158" s="0" t="n">
        <f aca="false">Table1[[#This Row],[Detection frequency 2021]]/100*365</f>
        <v>2.21884595</v>
      </c>
      <c r="P8158" s="0" t="n">
        <f aca="false">Table1[[#This Row],[Flared days/year]]/12</f>
        <v>0.184903829166667</v>
      </c>
      <c r="Q8158" s="2" t="n">
        <f aca="false">Table1[[#This Row],['#days per month]]-P8214</f>
        <v>0.0335772625</v>
      </c>
    </row>
    <row r="8159" customFormat="false" ht="15.75" hidden="true" customHeight="false" outlineLevel="0" collapsed="false">
      <c r="A8159" s="0" t="s">
        <v>645</v>
      </c>
      <c r="B8159" s="0" t="s">
        <v>646</v>
      </c>
      <c r="C8159" s="0" t="s">
        <v>8344</v>
      </c>
      <c r="D8159" s="0" t="n">
        <v>1580</v>
      </c>
      <c r="E8159" s="0" t="n">
        <v>31.8830969999999</v>
      </c>
      <c r="F8159" s="0" t="n">
        <v>-103.73477</v>
      </c>
      <c r="G8159" s="0" t="n">
        <v>0.00015777061382</v>
      </c>
      <c r="H8159" s="0" t="n">
        <v>1818.47</v>
      </c>
      <c r="I8159" s="0" t="n">
        <v>1.50264</v>
      </c>
      <c r="J8159" s="0" t="n">
        <v>0.909091</v>
      </c>
      <c r="K8159" s="0" t="n">
        <v>330</v>
      </c>
      <c r="L8159" s="0" t="s">
        <v>20</v>
      </c>
      <c r="M8159" s="0" t="n">
        <f aca="false">35.3*G8159</f>
        <v>0.005569302667846</v>
      </c>
      <c r="N8159" s="0" t="n">
        <f aca="false">M8159*1000/365</f>
        <v>0.0152583634735507</v>
      </c>
      <c r="O8159" s="0" t="n">
        <f aca="false">Table1[[#This Row],[Detection frequency 2021]]/100*365</f>
        <v>3.31818215</v>
      </c>
      <c r="P8159" s="0" t="n">
        <f aca="false">Table1[[#This Row],[Flared days/year]]/12</f>
        <v>0.276515179166667</v>
      </c>
      <c r="Q8159" s="2" t="n">
        <f aca="false">Table1[[#This Row],['#days per month]]-P8215</f>
        <v>-0.00686990833333334</v>
      </c>
    </row>
    <row r="8160" customFormat="false" ht="15.75" hidden="false" customHeight="false" outlineLevel="0" collapsed="false">
      <c r="A8160" s="0" t="s">
        <v>240</v>
      </c>
      <c r="B8160" s="0" t="s">
        <v>241</v>
      </c>
      <c r="C8160" s="0" t="s">
        <v>8345</v>
      </c>
      <c r="D8160" s="0" t="n">
        <v>7776</v>
      </c>
      <c r="E8160" s="0" t="n">
        <v>24.092023</v>
      </c>
      <c r="F8160" s="0" t="n">
        <v>49.128506</v>
      </c>
      <c r="G8160" s="0" t="n">
        <v>0.0004729502125</v>
      </c>
      <c r="H8160" s="0" t="n">
        <v>1776.27</v>
      </c>
      <c r="I8160" s="0" t="n">
        <v>1.6015</v>
      </c>
      <c r="J8160" s="0" t="n">
        <v>0.740741</v>
      </c>
      <c r="K8160" s="0" t="n">
        <v>405</v>
      </c>
      <c r="L8160" s="0" t="s">
        <v>20</v>
      </c>
      <c r="M8160" s="0" t="n">
        <f aca="false">35.3*G8160</f>
        <v>0.01669514250125</v>
      </c>
      <c r="N8160" s="0" t="n">
        <f aca="false">M8160*1000/365</f>
        <v>0.0457401164417808</v>
      </c>
      <c r="O8160" s="0" t="n">
        <f aca="false">Table1[[#This Row],[Detection frequency 2021]]/100*365</f>
        <v>2.70370465</v>
      </c>
      <c r="P8160" s="2" t="n">
        <f aca="false">Table1[[#This Row],[Flared days/year]]/12</f>
        <v>0.225308720833333</v>
      </c>
      <c r="Q8160" s="2"/>
    </row>
    <row r="8161" customFormat="false" ht="15.75" hidden="true" customHeight="false" outlineLevel="0" collapsed="false">
      <c r="A8161" s="0" t="s">
        <v>598</v>
      </c>
      <c r="B8161" s="0" t="s">
        <v>599</v>
      </c>
      <c r="C8161" s="0" t="s">
        <v>8346</v>
      </c>
      <c r="D8161" s="0" t="n">
        <v>346</v>
      </c>
      <c r="E8161" s="0" t="n">
        <v>55.5253729999999</v>
      </c>
      <c r="F8161" s="0" t="n">
        <v>-110.994957</v>
      </c>
      <c r="G8161" s="0" t="n">
        <v>0.00015749087973</v>
      </c>
      <c r="H8161" s="0" t="n">
        <v>1791.03</v>
      </c>
      <c r="I8161" s="0" t="n">
        <v>1.6015</v>
      </c>
      <c r="J8161" s="0" t="n">
        <v>1.36985999999999</v>
      </c>
      <c r="K8161" s="0" t="n">
        <v>292</v>
      </c>
      <c r="L8161" s="0" t="s">
        <v>20</v>
      </c>
      <c r="M8161" s="0" t="n">
        <f aca="false">35.3*G8161</f>
        <v>0.005559428054469</v>
      </c>
      <c r="N8161" s="0" t="n">
        <f aca="false">M8161*1000/365</f>
        <v>0.0152313097382712</v>
      </c>
      <c r="O8161" s="0" t="n">
        <f aca="false">Table1[[#This Row],[Detection frequency 2021]]/100*365</f>
        <v>4.99998899999996</v>
      </c>
      <c r="P8161" s="0" t="n">
        <f aca="false">Table1[[#This Row],[Flared days/year]]/12</f>
        <v>0.416665749999997</v>
      </c>
      <c r="Q8161" s="2" t="n">
        <f aca="false">Table1[[#This Row],['#days per month]]-P8217</f>
        <v>-0.0216140833333363</v>
      </c>
    </row>
    <row r="8162" customFormat="false" ht="15.75" hidden="true" customHeight="false" outlineLevel="0" collapsed="false">
      <c r="A8162" s="0" t="s">
        <v>161</v>
      </c>
      <c r="B8162" s="0" t="s">
        <v>162</v>
      </c>
      <c r="C8162" s="0" t="s">
        <v>8347</v>
      </c>
      <c r="D8162" s="0" t="n">
        <v>11092</v>
      </c>
      <c r="E8162" s="0" t="n">
        <v>38.943417</v>
      </c>
      <c r="F8162" s="0" t="n">
        <v>109.589254</v>
      </c>
      <c r="G8162" s="0" t="n">
        <v>0.00015600884676</v>
      </c>
      <c r="H8162" s="0" t="n">
        <v>1812.75</v>
      </c>
      <c r="I8162" s="0" t="n">
        <v>1.6015</v>
      </c>
      <c r="J8162" s="0" t="n">
        <v>1.38889</v>
      </c>
      <c r="K8162" s="0" t="n">
        <v>360</v>
      </c>
      <c r="L8162" s="0" t="s">
        <v>20</v>
      </c>
      <c r="M8162" s="0" t="n">
        <f aca="false">35.3*G8162</f>
        <v>0.005507112290628</v>
      </c>
      <c r="N8162" s="0" t="n">
        <f aca="false">M8162*1000/365</f>
        <v>0.0150879788784329</v>
      </c>
      <c r="O8162" s="0" t="n">
        <f aca="false">Table1[[#This Row],[Detection frequency 2021]]/100*365</f>
        <v>5.0694485</v>
      </c>
      <c r="P8162" s="0" t="n">
        <f aca="false">Table1[[#This Row],[Flared days/year]]/12</f>
        <v>0.422454041666667</v>
      </c>
      <c r="Q8162" s="2" t="n">
        <f aca="false">Table1[[#This Row],['#days per month]]-P8218</f>
        <v>0.118287375</v>
      </c>
    </row>
    <row r="8163" customFormat="false" ht="15.75" hidden="true" customHeight="false" outlineLevel="0" collapsed="false">
      <c r="A8163" s="0" t="s">
        <v>645</v>
      </c>
      <c r="B8163" s="0" t="s">
        <v>646</v>
      </c>
      <c r="C8163" s="0" t="s">
        <v>8348</v>
      </c>
      <c r="D8163" s="0" t="n">
        <v>896</v>
      </c>
      <c r="E8163" s="0" t="n">
        <v>47.474681</v>
      </c>
      <c r="F8163" s="0" t="n">
        <v>-102.733320999999</v>
      </c>
      <c r="G8163" s="0" t="n">
        <v>0.000155320812439999</v>
      </c>
      <c r="H8163" s="0" t="n">
        <v>1940.28</v>
      </c>
      <c r="I8163" s="0" t="n">
        <v>1.6015</v>
      </c>
      <c r="J8163" s="0" t="n">
        <v>1.80723</v>
      </c>
      <c r="K8163" s="0" t="n">
        <v>332</v>
      </c>
      <c r="L8163" s="0" t="s">
        <v>20</v>
      </c>
      <c r="M8163" s="0" t="n">
        <f aca="false">35.3*G8163</f>
        <v>0.00548282467913197</v>
      </c>
      <c r="N8163" s="0" t="n">
        <f aca="false">M8163*1000/365</f>
        <v>0.0150214374770739</v>
      </c>
      <c r="O8163" s="0" t="n">
        <f aca="false">Table1[[#This Row],[Detection frequency 2021]]/100*365</f>
        <v>6.5963895</v>
      </c>
      <c r="P8163" s="0" t="n">
        <f aca="false">Table1[[#This Row],[Flared days/year]]/12</f>
        <v>0.549699125</v>
      </c>
      <c r="Q8163" s="2" t="n">
        <f aca="false">Table1[[#This Row],['#days per month]]-P8219</f>
        <v>0.485798575</v>
      </c>
    </row>
    <row r="8164" customFormat="false" ht="15.75" hidden="true" customHeight="false" outlineLevel="0" collapsed="false">
      <c r="A8164" s="0" t="s">
        <v>645</v>
      </c>
      <c r="B8164" s="0" t="s">
        <v>646</v>
      </c>
      <c r="C8164" s="0" t="s">
        <v>8349</v>
      </c>
      <c r="D8164" s="0" t="n">
        <v>1465</v>
      </c>
      <c r="E8164" s="0" t="n">
        <v>31.723512</v>
      </c>
      <c r="F8164" s="0" t="n">
        <v>-103.895557</v>
      </c>
      <c r="G8164" s="0" t="n">
        <v>0.00015520516162</v>
      </c>
      <c r="H8164" s="0" t="n">
        <v>1851.69</v>
      </c>
      <c r="I8164" s="0" t="n">
        <v>1.86305</v>
      </c>
      <c r="J8164" s="0" t="n">
        <v>0.884956</v>
      </c>
      <c r="K8164" s="0" t="n">
        <v>339</v>
      </c>
      <c r="L8164" s="0" t="s">
        <v>20</v>
      </c>
      <c r="M8164" s="0" t="n">
        <f aca="false">35.3*G8164</f>
        <v>0.005478742205186</v>
      </c>
      <c r="N8164" s="0" t="n">
        <f aca="false">M8164*1000/365</f>
        <v>0.0150102526169479</v>
      </c>
      <c r="O8164" s="0" t="n">
        <f aca="false">Table1[[#This Row],[Detection frequency 2021]]/100*365</f>
        <v>3.2300894</v>
      </c>
      <c r="P8164" s="0" t="n">
        <f aca="false">Table1[[#This Row],[Flared days/year]]/12</f>
        <v>0.269174116666667</v>
      </c>
      <c r="Q8164" s="2" t="n">
        <f aca="false">Table1[[#This Row],['#days per month]]-P8220</f>
        <v>0.1781063125</v>
      </c>
    </row>
    <row r="8165" customFormat="false" ht="15.75" hidden="true" customHeight="false" outlineLevel="0" collapsed="false">
      <c r="A8165" s="0" t="s">
        <v>645</v>
      </c>
      <c r="B8165" s="0" t="s">
        <v>646</v>
      </c>
      <c r="C8165" s="0" t="s">
        <v>8350</v>
      </c>
      <c r="D8165" s="0" t="n">
        <v>2286</v>
      </c>
      <c r="E8165" s="0" t="n">
        <v>32.474751</v>
      </c>
      <c r="F8165" s="0" t="n">
        <v>-102.219706</v>
      </c>
      <c r="G8165" s="0" t="n">
        <v>0.00015477308546</v>
      </c>
      <c r="H8165" s="0" t="n">
        <v>1874.87</v>
      </c>
      <c r="I8165" s="0" t="n">
        <v>1.6015</v>
      </c>
      <c r="J8165" s="0" t="n">
        <v>0.852273</v>
      </c>
      <c r="K8165" s="0" t="n">
        <v>352</v>
      </c>
      <c r="L8165" s="0" t="s">
        <v>20</v>
      </c>
      <c r="M8165" s="0" t="n">
        <f aca="false">35.3*G8165</f>
        <v>0.005463489916738</v>
      </c>
      <c r="N8165" s="0" t="n">
        <f aca="false">M8165*1000/365</f>
        <v>0.0149684655253096</v>
      </c>
      <c r="O8165" s="0" t="n">
        <f aca="false">Table1[[#This Row],[Detection frequency 2021]]/100*365</f>
        <v>3.11079645</v>
      </c>
      <c r="P8165" s="0" t="n">
        <f aca="false">Table1[[#This Row],[Flared days/year]]/12</f>
        <v>0.2592330375</v>
      </c>
      <c r="Q8165" s="2" t="n">
        <f aca="false">Table1[[#This Row],['#days per month]]-P8221</f>
        <v>0.155775004166667</v>
      </c>
    </row>
    <row r="8166" customFormat="false" ht="15.75" hidden="true" customHeight="false" outlineLevel="0" collapsed="false">
      <c r="A8166" s="0" t="s">
        <v>645</v>
      </c>
      <c r="B8166" s="0" t="s">
        <v>646</v>
      </c>
      <c r="C8166" s="0" t="s">
        <v>8351</v>
      </c>
      <c r="D8166" s="0" t="n">
        <v>3173</v>
      </c>
      <c r="E8166" s="0" t="n">
        <v>29.057712</v>
      </c>
      <c r="F8166" s="0" t="n">
        <v>-97.978297</v>
      </c>
      <c r="G8166" s="0" t="n">
        <v>0.00015378476995</v>
      </c>
      <c r="H8166" s="0" t="n">
        <v>1922.29</v>
      </c>
      <c r="I8166" s="0" t="n">
        <v>1.6015</v>
      </c>
      <c r="J8166" s="0" t="n">
        <v>0.946372</v>
      </c>
      <c r="K8166" s="0" t="n">
        <v>317</v>
      </c>
      <c r="L8166" s="0" t="s">
        <v>20</v>
      </c>
      <c r="M8166" s="0" t="n">
        <f aca="false">35.3*G8166</f>
        <v>0.005428602379235</v>
      </c>
      <c r="N8166" s="0" t="n">
        <f aca="false">M8166*1000/365</f>
        <v>0.0148728832307808</v>
      </c>
      <c r="O8166" s="0" t="n">
        <f aca="false">Table1[[#This Row],[Detection frequency 2021]]/100*365</f>
        <v>3.4542578</v>
      </c>
      <c r="P8166" s="0" t="n">
        <f aca="false">Table1[[#This Row],[Flared days/year]]/12</f>
        <v>0.287854816666667</v>
      </c>
      <c r="Q8166" s="2" t="n">
        <f aca="false">Table1[[#This Row],['#days per month]]-P8222</f>
        <v>0.0154668750000003</v>
      </c>
    </row>
    <row r="8167" customFormat="false" ht="15.75" hidden="true" customHeight="false" outlineLevel="0" collapsed="false">
      <c r="A8167" s="0" t="s">
        <v>645</v>
      </c>
      <c r="B8167" s="0" t="s">
        <v>646</v>
      </c>
      <c r="C8167" s="0" t="s">
        <v>8352</v>
      </c>
      <c r="D8167" s="0" t="n">
        <v>23</v>
      </c>
      <c r="E8167" s="0" t="n">
        <v>70.171477</v>
      </c>
      <c r="F8167" s="0" t="n">
        <v>-146.27</v>
      </c>
      <c r="G8167" s="0" t="n">
        <v>0.00015361921903</v>
      </c>
      <c r="H8167" s="0" t="n">
        <v>1906.88</v>
      </c>
      <c r="I8167" s="0" t="n">
        <v>1.6015</v>
      </c>
      <c r="J8167" s="0" t="n">
        <v>0.609756</v>
      </c>
      <c r="K8167" s="0" t="n">
        <v>164</v>
      </c>
      <c r="L8167" s="0" t="s">
        <v>20</v>
      </c>
      <c r="M8167" s="0" t="n">
        <f aca="false">35.3*G8167</f>
        <v>0.005422758431759</v>
      </c>
      <c r="N8167" s="0" t="n">
        <f aca="false">M8167*1000/365</f>
        <v>0.0148568724157781</v>
      </c>
      <c r="O8167" s="0" t="n">
        <f aca="false">Table1[[#This Row],[Detection frequency 2021]]/100*365</f>
        <v>2.2256094</v>
      </c>
      <c r="P8167" s="0" t="n">
        <f aca="false">Table1[[#This Row],[Flared days/year]]/12</f>
        <v>0.18546745</v>
      </c>
      <c r="Q8167" s="2" t="n">
        <f aca="false">Table1[[#This Row],['#days per month]]-P8223</f>
        <v>-0.2973363</v>
      </c>
    </row>
    <row r="8168" customFormat="false" ht="15.75" hidden="true" customHeight="false" outlineLevel="0" collapsed="false">
      <c r="A8168" s="0" t="s">
        <v>645</v>
      </c>
      <c r="B8168" s="0" t="s">
        <v>646</v>
      </c>
      <c r="C8168" s="0" t="s">
        <v>8353</v>
      </c>
      <c r="D8168" s="0" t="n">
        <v>3041</v>
      </c>
      <c r="E8168" s="0" t="n">
        <v>28.478938</v>
      </c>
      <c r="F8168" s="0" t="n">
        <v>-98.628011</v>
      </c>
      <c r="G8168" s="0" t="n">
        <v>0.0001533870368</v>
      </c>
      <c r="H8168" s="0" t="n">
        <v>1910.5</v>
      </c>
      <c r="I8168" s="0" t="n">
        <v>1.6015</v>
      </c>
      <c r="J8168" s="0" t="n">
        <v>1.98675</v>
      </c>
      <c r="K8168" s="0" t="n">
        <v>302</v>
      </c>
      <c r="L8168" s="0" t="s">
        <v>20</v>
      </c>
      <c r="M8168" s="0" t="n">
        <f aca="false">35.3*G8168</f>
        <v>0.00541456239904</v>
      </c>
      <c r="N8168" s="0" t="n">
        <f aca="false">M8168*1000/365</f>
        <v>0.0148344175316164</v>
      </c>
      <c r="O8168" s="0" t="n">
        <f aca="false">Table1[[#This Row],[Detection frequency 2021]]/100*365</f>
        <v>7.2516375</v>
      </c>
      <c r="P8168" s="0" t="n">
        <f aca="false">Table1[[#This Row],[Flared days/year]]/12</f>
        <v>0.604303125</v>
      </c>
      <c r="Q8168" s="2" t="n">
        <f aca="false">Table1[[#This Row],['#days per month]]-P8224</f>
        <v>0.331099408333333</v>
      </c>
    </row>
    <row r="8169" customFormat="false" ht="15.75" hidden="true" customHeight="false" outlineLevel="0" collapsed="false">
      <c r="A8169" s="0" t="s">
        <v>24</v>
      </c>
      <c r="B8169" s="0" t="s">
        <v>25</v>
      </c>
      <c r="C8169" s="0" t="s">
        <v>8354</v>
      </c>
      <c r="D8169" s="0" t="n">
        <v>8843</v>
      </c>
      <c r="E8169" s="0" t="n">
        <v>60.6197</v>
      </c>
      <c r="F8169" s="0" t="n">
        <v>72.603051</v>
      </c>
      <c r="G8169" s="0" t="n">
        <v>0.00015330631605</v>
      </c>
      <c r="H8169" s="0" t="n">
        <v>1817.42</v>
      </c>
      <c r="I8169" s="0" t="n">
        <v>1.6015</v>
      </c>
      <c r="J8169" s="0" t="n">
        <v>0.757576</v>
      </c>
      <c r="K8169" s="0" t="n">
        <v>264</v>
      </c>
      <c r="L8169" s="0" t="s">
        <v>20</v>
      </c>
      <c r="M8169" s="0" t="n">
        <f aca="false">35.3*G8169</f>
        <v>0.005411712956565</v>
      </c>
      <c r="N8169" s="0" t="n">
        <f aca="false">M8169*1000/365</f>
        <v>0.0148266108399041</v>
      </c>
      <c r="O8169" s="0" t="n">
        <f aca="false">Table1[[#This Row],[Detection frequency 2021]]/100*365</f>
        <v>2.7651524</v>
      </c>
      <c r="P8169" s="0" t="n">
        <f aca="false">Table1[[#This Row],[Flared days/year]]/12</f>
        <v>0.230429366666667</v>
      </c>
      <c r="Q8169" s="2" t="n">
        <f aca="false">Table1[[#This Row],['#days per month]]-P8225</f>
        <v>-0.133840633333333</v>
      </c>
    </row>
    <row r="8170" customFormat="false" ht="15.75" hidden="true" customHeight="false" outlineLevel="0" collapsed="false">
      <c r="A8170" s="0" t="s">
        <v>24</v>
      </c>
      <c r="B8170" s="0" t="s">
        <v>25</v>
      </c>
      <c r="C8170" s="0" t="s">
        <v>8355</v>
      </c>
      <c r="D8170" s="0" t="n">
        <v>9396</v>
      </c>
      <c r="E8170" s="0" t="n">
        <v>66.121327</v>
      </c>
      <c r="F8170" s="0" t="n">
        <v>80.243687</v>
      </c>
      <c r="G8170" s="0" t="n">
        <v>0.000153081178539999</v>
      </c>
      <c r="H8170" s="0" t="n">
        <v>1335.88</v>
      </c>
      <c r="I8170" s="0" t="n">
        <v>1.6015</v>
      </c>
      <c r="J8170" s="0" t="n">
        <v>0.3003</v>
      </c>
      <c r="K8170" s="0" t="n">
        <v>333</v>
      </c>
      <c r="L8170" s="0" t="s">
        <v>218</v>
      </c>
      <c r="M8170" s="0" t="n">
        <f aca="false">35.3*G8170</f>
        <v>0.00540376560246197</v>
      </c>
      <c r="N8170" s="0" t="n">
        <f aca="false">M8170*1000/365</f>
        <v>0.0148048372670191</v>
      </c>
      <c r="O8170" s="0" t="n">
        <f aca="false">Table1[[#This Row],[Detection frequency 2021]]/100*365</f>
        <v>1.096095</v>
      </c>
      <c r="P8170" s="0" t="n">
        <f aca="false">Table1[[#This Row],[Flared days/year]]/12</f>
        <v>0.09134125</v>
      </c>
      <c r="Q8170" s="2" t="n">
        <f aca="false">Table1[[#This Row],['#days per month]]-P8226</f>
        <v>0.000815470833333332</v>
      </c>
    </row>
    <row r="8171" customFormat="false" ht="15.75" hidden="true" customHeight="false" outlineLevel="0" collapsed="false">
      <c r="A8171" s="0" t="s">
        <v>24</v>
      </c>
      <c r="B8171" s="0" t="s">
        <v>25</v>
      </c>
      <c r="C8171" s="0" t="s">
        <v>8356</v>
      </c>
      <c r="D8171" s="0" t="n">
        <v>7030</v>
      </c>
      <c r="E8171" s="0" t="n">
        <v>51.63352</v>
      </c>
      <c r="F8171" s="0" t="n">
        <v>55.5330589999999</v>
      </c>
      <c r="G8171" s="0" t="n">
        <v>0.00015299517425</v>
      </c>
      <c r="H8171" s="0" t="n">
        <v>1542</v>
      </c>
      <c r="I8171" s="0" t="n">
        <v>1.6015</v>
      </c>
      <c r="J8171" s="0" t="n">
        <v>0.682594</v>
      </c>
      <c r="K8171" s="0" t="n">
        <v>293</v>
      </c>
      <c r="L8171" s="0" t="s">
        <v>20</v>
      </c>
      <c r="M8171" s="0" t="n">
        <f aca="false">35.3*G8171</f>
        <v>0.005400729651025</v>
      </c>
      <c r="N8171" s="0" t="n">
        <f aca="false">M8171*1000/365</f>
        <v>0.0147965195918493</v>
      </c>
      <c r="O8171" s="0" t="n">
        <f aca="false">Table1[[#This Row],[Detection frequency 2021]]/100*365</f>
        <v>2.4914681</v>
      </c>
      <c r="P8171" s="0" t="n">
        <f aca="false">Table1[[#This Row],[Flared days/year]]/12</f>
        <v>0.207622341666667</v>
      </c>
      <c r="Q8171" s="2" t="n">
        <f aca="false">Table1[[#This Row],['#days per month]]-P8227</f>
        <v>-0.0168547874999999</v>
      </c>
    </row>
    <row r="8172" customFormat="false" ht="15.75" hidden="true" customHeight="false" outlineLevel="0" collapsed="false">
      <c r="A8172" s="0" t="s">
        <v>598</v>
      </c>
      <c r="B8172" s="0" t="s">
        <v>599</v>
      </c>
      <c r="C8172" s="0" t="s">
        <v>8357</v>
      </c>
      <c r="D8172" s="0" t="n">
        <v>127</v>
      </c>
      <c r="E8172" s="0" t="n">
        <v>56.55845</v>
      </c>
      <c r="F8172" s="0" t="n">
        <v>-119.361333</v>
      </c>
      <c r="G8172" s="0" t="n">
        <v>0.000152971104789999</v>
      </c>
      <c r="H8172" s="0" t="n">
        <v>1847.62</v>
      </c>
      <c r="I8172" s="0" t="n">
        <v>1.6015</v>
      </c>
      <c r="J8172" s="0" t="n">
        <v>0.925926</v>
      </c>
      <c r="K8172" s="0" t="n">
        <v>324</v>
      </c>
      <c r="L8172" s="0" t="s">
        <v>20</v>
      </c>
      <c r="M8172" s="0" t="n">
        <f aca="false">35.3*G8172</f>
        <v>0.00539987999908696</v>
      </c>
      <c r="N8172" s="0" t="n">
        <f aca="false">M8172*1000/365</f>
        <v>0.0147941917783205</v>
      </c>
      <c r="O8172" s="0" t="n">
        <f aca="false">Table1[[#This Row],[Detection frequency 2021]]/100*365</f>
        <v>3.3796299</v>
      </c>
      <c r="P8172" s="0" t="n">
        <f aca="false">Table1[[#This Row],[Flared days/year]]/12</f>
        <v>0.281635825</v>
      </c>
      <c r="Q8172" s="2" t="n">
        <f aca="false">Table1[[#This Row],['#days per month]]-P8228</f>
        <v>0.0821821833333336</v>
      </c>
    </row>
    <row r="8173" customFormat="false" ht="15.75" hidden="true" customHeight="false" outlineLevel="0" collapsed="false">
      <c r="A8173" s="0" t="s">
        <v>645</v>
      </c>
      <c r="B8173" s="0" t="s">
        <v>646</v>
      </c>
      <c r="C8173" s="0" t="s">
        <v>8358</v>
      </c>
      <c r="D8173" s="0" t="n">
        <v>2239</v>
      </c>
      <c r="E8173" s="0" t="n">
        <v>32.191426</v>
      </c>
      <c r="F8173" s="0" t="n">
        <v>-102.513038</v>
      </c>
      <c r="G8173" s="0" t="n">
        <v>0.0001529702242</v>
      </c>
      <c r="H8173" s="0" t="n">
        <v>1904.57</v>
      </c>
      <c r="I8173" s="0" t="n">
        <v>1.6015</v>
      </c>
      <c r="J8173" s="0" t="n">
        <v>1.44928</v>
      </c>
      <c r="K8173" s="0" t="n">
        <v>345</v>
      </c>
      <c r="L8173" s="0" t="s">
        <v>20</v>
      </c>
      <c r="M8173" s="0" t="n">
        <f aca="false">35.3*G8173</f>
        <v>0.00539984891426</v>
      </c>
      <c r="N8173" s="0" t="n">
        <f aca="false">M8173*1000/365</f>
        <v>0.014794106614411</v>
      </c>
      <c r="O8173" s="0" t="n">
        <f aca="false">Table1[[#This Row],[Detection frequency 2021]]/100*365</f>
        <v>5.289872</v>
      </c>
      <c r="P8173" s="0" t="n">
        <f aca="false">Table1[[#This Row],[Flared days/year]]/12</f>
        <v>0.440822666666667</v>
      </c>
      <c r="Q8173" s="2" t="n">
        <f aca="false">Table1[[#This Row],['#days per month]]-P8229</f>
        <v>-0.157537041666664</v>
      </c>
    </row>
    <row r="8174" customFormat="false" ht="15.75" hidden="true" customHeight="false" outlineLevel="0" collapsed="false">
      <c r="A8174" s="0" t="s">
        <v>645</v>
      </c>
      <c r="B8174" s="0" t="s">
        <v>646</v>
      </c>
      <c r="C8174" s="0" t="s">
        <v>8359</v>
      </c>
      <c r="D8174" s="0" t="n">
        <v>2666</v>
      </c>
      <c r="E8174" s="0" t="n">
        <v>32.362433</v>
      </c>
      <c r="F8174" s="0" t="n">
        <v>-101.525817</v>
      </c>
      <c r="G8174" s="0" t="n">
        <v>0.00015293676178</v>
      </c>
      <c r="H8174" s="0" t="n">
        <v>1962.52</v>
      </c>
      <c r="I8174" s="0" t="n">
        <v>1.22594</v>
      </c>
      <c r="J8174" s="0" t="n">
        <v>0.290698</v>
      </c>
      <c r="K8174" s="0" t="n">
        <v>344</v>
      </c>
      <c r="L8174" s="0" t="s">
        <v>20</v>
      </c>
      <c r="M8174" s="0" t="n">
        <f aca="false">35.3*G8174</f>
        <v>0.005398667690834</v>
      </c>
      <c r="N8174" s="0" t="n">
        <f aca="false">M8174*1000/365</f>
        <v>0.0147908703858466</v>
      </c>
      <c r="O8174" s="0" t="n">
        <f aca="false">Table1[[#This Row],[Detection frequency 2021]]/100*365</f>
        <v>1.0610477</v>
      </c>
      <c r="P8174" s="0" t="n">
        <f aca="false">Table1[[#This Row],[Flared days/year]]/12</f>
        <v>0.0884206416666667</v>
      </c>
      <c r="Q8174" s="2" t="n">
        <f aca="false">Table1[[#This Row],['#days per month]]-P8230</f>
        <v>-0.1479783</v>
      </c>
    </row>
    <row r="8175" customFormat="false" ht="15.75" hidden="true" customHeight="false" outlineLevel="0" collapsed="false">
      <c r="A8175" s="0" t="s">
        <v>645</v>
      </c>
      <c r="B8175" s="0" t="s">
        <v>646</v>
      </c>
      <c r="C8175" s="0" t="s">
        <v>8360</v>
      </c>
      <c r="D8175" s="0" t="n">
        <v>2361</v>
      </c>
      <c r="E8175" s="0" t="n">
        <v>31.583434</v>
      </c>
      <c r="F8175" s="0" t="n">
        <v>-102.06288</v>
      </c>
      <c r="G8175" s="0" t="n">
        <v>0.0001527089825</v>
      </c>
      <c r="H8175" s="0" t="n">
        <v>1772.8</v>
      </c>
      <c r="I8175" s="0" t="n">
        <v>1.6015</v>
      </c>
      <c r="J8175" s="0" t="n">
        <v>1.47058999999999</v>
      </c>
      <c r="K8175" s="0" t="n">
        <v>340</v>
      </c>
      <c r="L8175" s="0" t="s">
        <v>20</v>
      </c>
      <c r="M8175" s="0" t="n">
        <f aca="false">35.3*G8175</f>
        <v>0.00539062708225</v>
      </c>
      <c r="N8175" s="0" t="n">
        <f aca="false">M8175*1000/365</f>
        <v>0.0147688413212329</v>
      </c>
      <c r="O8175" s="0" t="n">
        <f aca="false">Table1[[#This Row],[Detection frequency 2021]]/100*365</f>
        <v>5.36765349999996</v>
      </c>
      <c r="P8175" s="0" t="n">
        <f aca="false">Table1[[#This Row],[Flared days/year]]/12</f>
        <v>0.44730445833333</v>
      </c>
      <c r="Q8175" s="2" t="n">
        <f aca="false">Table1[[#This Row],['#days per month]]-P8231</f>
        <v>0.111826874999997</v>
      </c>
    </row>
    <row r="8176" customFormat="false" ht="15.75" hidden="true" customHeight="false" outlineLevel="0" collapsed="false">
      <c r="A8176" s="0" t="s">
        <v>645</v>
      </c>
      <c r="B8176" s="0" t="s">
        <v>646</v>
      </c>
      <c r="C8176" s="0" t="s">
        <v>8361</v>
      </c>
      <c r="D8176" s="0" t="n">
        <v>2342</v>
      </c>
      <c r="E8176" s="0" t="n">
        <v>32.165784</v>
      </c>
      <c r="F8176" s="0" t="n">
        <v>-102.102068</v>
      </c>
      <c r="G8176" s="0" t="n">
        <v>0.00015270193778</v>
      </c>
      <c r="H8176" s="0" t="n">
        <v>1922.82</v>
      </c>
      <c r="I8176" s="0" t="n">
        <v>1.6015</v>
      </c>
      <c r="J8176" s="0" t="n">
        <v>0.611621</v>
      </c>
      <c r="K8176" s="0" t="n">
        <v>327</v>
      </c>
      <c r="L8176" s="0" t="s">
        <v>20</v>
      </c>
      <c r="M8176" s="0" t="n">
        <f aca="false">35.3*G8176</f>
        <v>0.005390378403634</v>
      </c>
      <c r="N8176" s="0" t="n">
        <f aca="false">M8176*1000/365</f>
        <v>0.0147681600099562</v>
      </c>
      <c r="O8176" s="0" t="n">
        <f aca="false">Table1[[#This Row],[Detection frequency 2021]]/100*365</f>
        <v>2.23241665</v>
      </c>
      <c r="P8176" s="0" t="n">
        <f aca="false">Table1[[#This Row],[Flared days/year]]/12</f>
        <v>0.186034720833333</v>
      </c>
      <c r="Q8176" s="2" t="n">
        <f aca="false">Table1[[#This Row],['#days per month]]-P8232</f>
        <v>0.0347081541666667</v>
      </c>
    </row>
    <row r="8177" customFormat="false" ht="15.75" hidden="true" customHeight="false" outlineLevel="0" collapsed="false">
      <c r="A8177" s="0" t="s">
        <v>24</v>
      </c>
      <c r="B8177" s="0" t="s">
        <v>25</v>
      </c>
      <c r="C8177" s="0" t="s">
        <v>8362</v>
      </c>
      <c r="D8177" s="0" t="n">
        <v>8954</v>
      </c>
      <c r="E8177" s="0" t="n">
        <v>70.916741</v>
      </c>
      <c r="F8177" s="0" t="n">
        <v>74.7507</v>
      </c>
      <c r="G8177" s="0" t="n">
        <v>0.00015248912853</v>
      </c>
      <c r="H8177" s="0" t="n">
        <v>1828</v>
      </c>
      <c r="I8177" s="0" t="n">
        <v>1.6015</v>
      </c>
      <c r="J8177" s="0" t="n">
        <v>0.426439</v>
      </c>
      <c r="K8177" s="0" t="n">
        <v>469</v>
      </c>
      <c r="L8177" s="0" t="s">
        <v>218</v>
      </c>
      <c r="M8177" s="0" t="n">
        <f aca="false">35.3*G8177</f>
        <v>0.005382866237109</v>
      </c>
      <c r="N8177" s="0" t="n">
        <f aca="false">M8177*1000/365</f>
        <v>0.0147475787318055</v>
      </c>
      <c r="O8177" s="0" t="n">
        <f aca="false">Table1[[#This Row],[Detection frequency 2021]]/100*365</f>
        <v>1.55650235</v>
      </c>
      <c r="P8177" s="0" t="n">
        <f aca="false">Table1[[#This Row],[Flared days/year]]/12</f>
        <v>0.129708529166667</v>
      </c>
      <c r="Q8177" s="2" t="n">
        <f aca="false">Table1[[#This Row],['#days per month]]-P8233</f>
        <v>-0.121668795833333</v>
      </c>
    </row>
    <row r="8178" customFormat="false" ht="15.75" hidden="true" customHeight="false" outlineLevel="0" collapsed="false">
      <c r="A8178" s="0" t="s">
        <v>161</v>
      </c>
      <c r="B8178" s="0" t="s">
        <v>162</v>
      </c>
      <c r="C8178" s="0" t="s">
        <v>8363</v>
      </c>
      <c r="D8178" s="0" t="n">
        <v>10098</v>
      </c>
      <c r="E8178" s="0" t="n">
        <v>38.833574</v>
      </c>
      <c r="F8178" s="0" t="n">
        <v>84.145377</v>
      </c>
      <c r="G8178" s="0" t="n">
        <v>0.00015247327791</v>
      </c>
      <c r="H8178" s="0" t="n">
        <v>1850.91</v>
      </c>
      <c r="I8178" s="0" t="n">
        <v>1.6015</v>
      </c>
      <c r="J8178" s="0" t="n">
        <v>1.5625</v>
      </c>
      <c r="K8178" s="0" t="n">
        <v>320</v>
      </c>
      <c r="L8178" s="0" t="s">
        <v>20</v>
      </c>
      <c r="M8178" s="0" t="n">
        <f aca="false">35.3*G8178</f>
        <v>0.005382306710223</v>
      </c>
      <c r="N8178" s="0" t="n">
        <f aca="false">M8178*1000/365</f>
        <v>0.0147460457814329</v>
      </c>
      <c r="O8178" s="0" t="n">
        <f aca="false">Table1[[#This Row],[Detection frequency 2021]]/100*365</f>
        <v>5.703125</v>
      </c>
      <c r="P8178" s="0" t="n">
        <f aca="false">Table1[[#This Row],[Flared days/year]]/12</f>
        <v>0.475260416666667</v>
      </c>
      <c r="Q8178" s="2" t="n">
        <f aca="false">Table1[[#This Row],['#days per month]]-P8234</f>
        <v>0.0279559583333364</v>
      </c>
    </row>
    <row r="8179" customFormat="false" ht="15.75" hidden="false" customHeight="false" outlineLevel="0" collapsed="false">
      <c r="A8179" s="0" t="s">
        <v>240</v>
      </c>
      <c r="B8179" s="0" t="s">
        <v>241</v>
      </c>
      <c r="C8179" s="0" t="s">
        <v>8364</v>
      </c>
      <c r="D8179" s="0" t="n">
        <v>7753</v>
      </c>
      <c r="E8179" s="0" t="n">
        <v>24.087253</v>
      </c>
      <c r="F8179" s="0" t="n">
        <v>49.070928</v>
      </c>
      <c r="G8179" s="0" t="n">
        <v>0.0003980296153</v>
      </c>
      <c r="H8179" s="0" t="n">
        <v>1730.46</v>
      </c>
      <c r="I8179" s="0" t="n">
        <v>1.6015</v>
      </c>
      <c r="J8179" s="0" t="n">
        <v>0.740741</v>
      </c>
      <c r="K8179" s="0" t="n">
        <v>405</v>
      </c>
      <c r="L8179" s="0" t="s">
        <v>20</v>
      </c>
      <c r="M8179" s="0" t="n">
        <f aca="false">35.3*G8179</f>
        <v>0.01405044542009</v>
      </c>
      <c r="N8179" s="0" t="n">
        <f aca="false">M8179*1000/365</f>
        <v>0.0384943710139452</v>
      </c>
      <c r="O8179" s="0" t="n">
        <f aca="false">Table1[[#This Row],[Detection frequency 2021]]/100*365</f>
        <v>2.70370465</v>
      </c>
      <c r="P8179" s="2" t="n">
        <f aca="false">Table1[[#This Row],[Flared days/year]]/12</f>
        <v>0.225308720833333</v>
      </c>
      <c r="Q8179" s="2"/>
    </row>
    <row r="8180" customFormat="false" ht="15.75" hidden="true" customHeight="false" outlineLevel="0" collapsed="false">
      <c r="A8180" s="0" t="s">
        <v>645</v>
      </c>
      <c r="B8180" s="0" t="s">
        <v>646</v>
      </c>
      <c r="C8180" s="0" t="s">
        <v>8365</v>
      </c>
      <c r="D8180" s="0" t="n">
        <v>1020</v>
      </c>
      <c r="E8180" s="0" t="n">
        <v>47.9326919999999</v>
      </c>
      <c r="F8180" s="0" t="n">
        <v>-102.556429</v>
      </c>
      <c r="G8180" s="0" t="n">
        <v>0.00015227925458</v>
      </c>
      <c r="H8180" s="0" t="n">
        <v>1917.17</v>
      </c>
      <c r="I8180" s="0" t="n">
        <v>3.52366</v>
      </c>
      <c r="J8180" s="0" t="n">
        <v>0.890208</v>
      </c>
      <c r="K8180" s="0" t="n">
        <v>337</v>
      </c>
      <c r="L8180" s="0" t="s">
        <v>20</v>
      </c>
      <c r="M8180" s="0" t="n">
        <f aca="false">35.3*G8180</f>
        <v>0.005375457686674</v>
      </c>
      <c r="N8180" s="0" t="n">
        <f aca="false">M8180*1000/365</f>
        <v>0.0147272813333534</v>
      </c>
      <c r="O8180" s="0" t="n">
        <f aca="false">Table1[[#This Row],[Detection frequency 2021]]/100*365</f>
        <v>3.2492592</v>
      </c>
      <c r="P8180" s="0" t="n">
        <f aca="false">Table1[[#This Row],[Flared days/year]]/12</f>
        <v>0.2707716</v>
      </c>
      <c r="Q8180" s="2" t="n">
        <f aca="false">Table1[[#This Row],['#days per month]]-P8236</f>
        <v>0.0719697875000003</v>
      </c>
    </row>
    <row r="8181" customFormat="false" ht="15.75" hidden="true" customHeight="false" outlineLevel="0" collapsed="false">
      <c r="A8181" s="0" t="s">
        <v>24</v>
      </c>
      <c r="B8181" s="0" t="s">
        <v>25</v>
      </c>
      <c r="C8181" s="0" t="s">
        <v>8366</v>
      </c>
      <c r="D8181" s="0" t="n">
        <v>10512</v>
      </c>
      <c r="E8181" s="0" t="n">
        <v>60.252891</v>
      </c>
      <c r="F8181" s="0" t="n">
        <v>111.80455</v>
      </c>
      <c r="G8181" s="0" t="n">
        <v>0.00015223023507</v>
      </c>
      <c r="H8181" s="0" t="n">
        <v>1384.5</v>
      </c>
      <c r="I8181" s="0" t="n">
        <v>1.6015</v>
      </c>
      <c r="J8181" s="0" t="n">
        <v>0.58651</v>
      </c>
      <c r="K8181" s="0" t="n">
        <v>341</v>
      </c>
      <c r="L8181" s="0" t="s">
        <v>218</v>
      </c>
      <c r="M8181" s="0" t="n">
        <f aca="false">35.3*G8181</f>
        <v>0.005373727297971</v>
      </c>
      <c r="N8181" s="0" t="n">
        <f aca="false">M8181*1000/365</f>
        <v>0.0147225405423863</v>
      </c>
      <c r="O8181" s="0" t="n">
        <f aca="false">Table1[[#This Row],[Detection frequency 2021]]/100*365</f>
        <v>2.1407615</v>
      </c>
      <c r="P8181" s="0" t="n">
        <f aca="false">Table1[[#This Row],[Flared days/year]]/12</f>
        <v>0.178396791666667</v>
      </c>
      <c r="Q8181" s="2" t="n">
        <f aca="false">Table1[[#This Row],['#days per month]]-P8237</f>
        <v>-0.4136545</v>
      </c>
    </row>
    <row r="8182" customFormat="false" ht="15.75" hidden="true" customHeight="false" outlineLevel="0" collapsed="false">
      <c r="A8182" s="0" t="s">
        <v>645</v>
      </c>
      <c r="B8182" s="0" t="s">
        <v>646</v>
      </c>
      <c r="C8182" s="0" t="s">
        <v>8367</v>
      </c>
      <c r="D8182" s="0" t="n">
        <v>2014</v>
      </c>
      <c r="E8182" s="0" t="n">
        <v>31.4698989999999</v>
      </c>
      <c r="F8182" s="0" t="n">
        <v>-103.292484</v>
      </c>
      <c r="G8182" s="0" t="n">
        <v>0.00015204619176</v>
      </c>
      <c r="H8182" s="0" t="n">
        <v>1917.69</v>
      </c>
      <c r="I8182" s="0" t="n">
        <v>1.6015</v>
      </c>
      <c r="J8182" s="0" t="n">
        <v>1.22699</v>
      </c>
      <c r="K8182" s="0" t="n">
        <v>326</v>
      </c>
      <c r="L8182" s="0" t="s">
        <v>20</v>
      </c>
      <c r="M8182" s="0" t="n">
        <f aca="false">35.3*G8182</f>
        <v>0.005367230569128</v>
      </c>
      <c r="N8182" s="0" t="n">
        <f aca="false">M8182*1000/365</f>
        <v>0.0147047412852822</v>
      </c>
      <c r="O8182" s="0" t="n">
        <f aca="false">Table1[[#This Row],[Detection frequency 2021]]/100*365</f>
        <v>4.4785135</v>
      </c>
      <c r="P8182" s="0" t="n">
        <f aca="false">Table1[[#This Row],[Flared days/year]]/12</f>
        <v>0.373209458333333</v>
      </c>
      <c r="Q8182" s="2" t="n">
        <f aca="false">Table1[[#This Row],['#days per month]]-P8238</f>
        <v>0.2365054</v>
      </c>
    </row>
    <row r="8183" customFormat="false" ht="15.75" hidden="true" customHeight="false" outlineLevel="0" collapsed="false">
      <c r="A8183" s="0" t="s">
        <v>645</v>
      </c>
      <c r="B8183" s="0" t="s">
        <v>646</v>
      </c>
      <c r="C8183" s="0" t="s">
        <v>8368</v>
      </c>
      <c r="D8183" s="0" t="n">
        <v>2643</v>
      </c>
      <c r="E8183" s="0" t="n">
        <v>32.418038</v>
      </c>
      <c r="F8183" s="0" t="n">
        <v>-101.579331</v>
      </c>
      <c r="G8183" s="0" t="n">
        <v>0.00015188768556</v>
      </c>
      <c r="H8183" s="0" t="n">
        <v>1992.23</v>
      </c>
      <c r="I8183" s="0" t="n">
        <v>1.04831</v>
      </c>
      <c r="J8183" s="0" t="n">
        <v>0.591716</v>
      </c>
      <c r="K8183" s="0" t="n">
        <v>338</v>
      </c>
      <c r="L8183" s="0" t="s">
        <v>20</v>
      </c>
      <c r="M8183" s="0" t="n">
        <f aca="false">35.3*G8183</f>
        <v>0.005361635300268</v>
      </c>
      <c r="N8183" s="0" t="n">
        <f aca="false">M8183*1000/365</f>
        <v>0.0146894117815562</v>
      </c>
      <c r="O8183" s="0" t="n">
        <f aca="false">Table1[[#This Row],[Detection frequency 2021]]/100*365</f>
        <v>2.1597634</v>
      </c>
      <c r="P8183" s="0" t="n">
        <f aca="false">Table1[[#This Row],[Flared days/year]]/12</f>
        <v>0.179980283333333</v>
      </c>
      <c r="Q8183" s="2" t="n">
        <f aca="false">Table1[[#This Row],['#days per month]]-P8239</f>
        <v>-0.0982208916666667</v>
      </c>
    </row>
    <row r="8184" customFormat="false" ht="15.75" hidden="true" customHeight="false" outlineLevel="0" collapsed="false">
      <c r="A8184" s="0" t="s">
        <v>645</v>
      </c>
      <c r="B8184" s="0" t="s">
        <v>646</v>
      </c>
      <c r="C8184" s="0" t="s">
        <v>8369</v>
      </c>
      <c r="D8184" s="0" t="n">
        <v>3291</v>
      </c>
      <c r="E8184" s="0" t="n">
        <v>29.0207409999999</v>
      </c>
      <c r="F8184" s="0" t="n">
        <v>-97.613017</v>
      </c>
      <c r="G8184" s="0" t="n">
        <v>0.000151708045199999</v>
      </c>
      <c r="H8184" s="0" t="n">
        <v>1896.5</v>
      </c>
      <c r="I8184" s="0" t="n">
        <v>1.6015</v>
      </c>
      <c r="J8184" s="0" t="n">
        <v>1.2987</v>
      </c>
      <c r="K8184" s="0" t="n">
        <v>308</v>
      </c>
      <c r="L8184" s="0" t="s">
        <v>20</v>
      </c>
      <c r="M8184" s="0" t="n">
        <f aca="false">35.3*G8184</f>
        <v>0.00535529399555997</v>
      </c>
      <c r="N8184" s="0" t="n">
        <f aca="false">M8184*1000/365</f>
        <v>0.0146720383439999</v>
      </c>
      <c r="O8184" s="0" t="n">
        <f aca="false">Table1[[#This Row],[Detection frequency 2021]]/100*365</f>
        <v>4.740255</v>
      </c>
      <c r="P8184" s="0" t="n">
        <f aca="false">Table1[[#This Row],[Flared days/year]]/12</f>
        <v>0.39502125</v>
      </c>
      <c r="Q8184" s="2" t="n">
        <f aca="false">Table1[[#This Row],['#days per month]]-P8240</f>
        <v>0.2095538</v>
      </c>
    </row>
    <row r="8185" customFormat="false" ht="15.75" hidden="true" customHeight="false" outlineLevel="0" collapsed="false">
      <c r="A8185" s="0" t="s">
        <v>645</v>
      </c>
      <c r="B8185" s="0" t="s">
        <v>646</v>
      </c>
      <c r="C8185" s="0" t="s">
        <v>8370</v>
      </c>
      <c r="D8185" s="0" t="n">
        <v>3230</v>
      </c>
      <c r="E8185" s="0" t="n">
        <v>29.1009539999999</v>
      </c>
      <c r="F8185" s="0" t="n">
        <v>-97.809338</v>
      </c>
      <c r="G8185" s="0" t="n">
        <v>0.00015165550333</v>
      </c>
      <c r="H8185" s="0" t="n">
        <v>1849.33</v>
      </c>
      <c r="I8185" s="0" t="n">
        <v>1.6015</v>
      </c>
      <c r="J8185" s="0" t="n">
        <v>1.26182999999999</v>
      </c>
      <c r="K8185" s="0" t="n">
        <v>317</v>
      </c>
      <c r="L8185" s="0" t="s">
        <v>20</v>
      </c>
      <c r="M8185" s="0" t="n">
        <f aca="false">35.3*G8185</f>
        <v>0.005353439267549</v>
      </c>
      <c r="N8185" s="0" t="n">
        <f aca="false">M8185*1000/365</f>
        <v>0.0146669568973945</v>
      </c>
      <c r="O8185" s="0" t="n">
        <f aca="false">Table1[[#This Row],[Detection frequency 2021]]/100*365</f>
        <v>4.60567949999996</v>
      </c>
      <c r="P8185" s="0" t="n">
        <f aca="false">Table1[[#This Row],[Flared days/year]]/12</f>
        <v>0.383806624999997</v>
      </c>
      <c r="Q8185" s="2" t="n">
        <f aca="false">Table1[[#This Row],['#days per month]]-P8241</f>
        <v>-0.110774458333333</v>
      </c>
    </row>
    <row r="8186" customFormat="false" ht="15.75" hidden="true" customHeight="false" outlineLevel="0" collapsed="false">
      <c r="A8186" s="0" t="s">
        <v>21</v>
      </c>
      <c r="B8186" s="0" t="s">
        <v>22</v>
      </c>
      <c r="C8186" s="0" t="s">
        <v>8371</v>
      </c>
      <c r="D8186" s="0" t="n">
        <v>7358</v>
      </c>
      <c r="E8186" s="0" t="n">
        <v>35.968869</v>
      </c>
      <c r="F8186" s="0" t="n">
        <v>43.7077729999999</v>
      </c>
      <c r="G8186" s="0" t="n">
        <v>0.00027921806426</v>
      </c>
      <c r="H8186" s="0" t="n">
        <v>1550.4</v>
      </c>
      <c r="I8186" s="0" t="n">
        <v>1.6015</v>
      </c>
      <c r="J8186" s="0" t="n">
        <v>0.502513</v>
      </c>
      <c r="K8186" s="0" t="n">
        <v>398</v>
      </c>
      <c r="L8186" s="0" t="s">
        <v>20</v>
      </c>
      <c r="M8186" s="0" t="n">
        <f aca="false">35.3*G8186</f>
        <v>0.009856397668378</v>
      </c>
      <c r="N8186" s="0" t="n">
        <f aca="false">M8186*1000/365</f>
        <v>0.0270038292284329</v>
      </c>
      <c r="O8186" s="0" t="n">
        <f aca="false">Table1[[#This Row],[Detection frequency 2021]]/100*365</f>
        <v>1.83417245</v>
      </c>
      <c r="P8186" s="0" t="n">
        <f aca="false">Table1[[#This Row],[Flared days/year]]/12</f>
        <v>0.152847704166667</v>
      </c>
      <c r="Q8186" s="2" t="n">
        <f aca="false">Table1[[#This Row],['#days per month]]-P8242</f>
        <v>-0.233395295833333</v>
      </c>
    </row>
    <row r="8187" customFormat="false" ht="15.75" hidden="false" customHeight="false" outlineLevel="0" collapsed="false">
      <c r="A8187" s="0" t="s">
        <v>521</v>
      </c>
      <c r="B8187" s="0" t="s">
        <v>522</v>
      </c>
      <c r="C8187" s="0" t="s">
        <v>8372</v>
      </c>
      <c r="D8187" s="0" t="n">
        <v>7631</v>
      </c>
      <c r="E8187" s="0" t="n">
        <v>28.538338</v>
      </c>
      <c r="F8187" s="0" t="n">
        <v>47.944228</v>
      </c>
      <c r="G8187" s="0" t="n">
        <v>0.00016954410212</v>
      </c>
      <c r="H8187" s="0" t="n">
        <v>1836.92</v>
      </c>
      <c r="I8187" s="0" t="n">
        <v>1.12639</v>
      </c>
      <c r="J8187" s="0" t="n">
        <v>0.738916</v>
      </c>
      <c r="K8187" s="0" t="n">
        <v>406</v>
      </c>
      <c r="L8187" s="0" t="s">
        <v>20</v>
      </c>
      <c r="M8187" s="0" t="n">
        <f aca="false">35.3*G8187</f>
        <v>0.005984906804836</v>
      </c>
      <c r="N8187" s="0" t="n">
        <f aca="false">M8187*1000/365</f>
        <v>0.0163970049447562</v>
      </c>
      <c r="O8187" s="0" t="n">
        <f aca="false">Table1[[#This Row],[Detection frequency 2021]]/100*365</f>
        <v>2.6970434</v>
      </c>
      <c r="P8187" s="2" t="n">
        <f aca="false">Table1[[#This Row],[Flared days/year]]/12</f>
        <v>0.224753616666667</v>
      </c>
      <c r="Q8187" s="2"/>
    </row>
    <row r="8188" customFormat="false" ht="15.75" hidden="true" customHeight="false" outlineLevel="0" collapsed="false">
      <c r="A8188" s="0" t="s">
        <v>598</v>
      </c>
      <c r="B8188" s="0" t="s">
        <v>599</v>
      </c>
      <c r="C8188" s="0" t="s">
        <v>8373</v>
      </c>
      <c r="D8188" s="0" t="n">
        <v>28</v>
      </c>
      <c r="E8188" s="0" t="n">
        <v>59.19239</v>
      </c>
      <c r="F8188" s="0" t="n">
        <v>-120.520276</v>
      </c>
      <c r="G8188" s="0" t="n">
        <v>0.000151364321569999</v>
      </c>
      <c r="H8188" s="0" t="n">
        <v>1874</v>
      </c>
      <c r="I8188" s="0" t="n">
        <v>1.6015</v>
      </c>
      <c r="J8188" s="0" t="n">
        <v>1.21581</v>
      </c>
      <c r="K8188" s="0" t="n">
        <v>329</v>
      </c>
      <c r="L8188" s="0" t="s">
        <v>20</v>
      </c>
      <c r="M8188" s="0" t="n">
        <f aca="false">35.3*G8188</f>
        <v>0.00534316055142096</v>
      </c>
      <c r="N8188" s="0" t="n">
        <f aca="false">M8188*1000/365</f>
        <v>0.0146387960312903</v>
      </c>
      <c r="O8188" s="0" t="n">
        <f aca="false">Table1[[#This Row],[Detection frequency 2021]]/100*365</f>
        <v>4.4377065</v>
      </c>
      <c r="P8188" s="0" t="n">
        <f aca="false">Table1[[#This Row],[Flared days/year]]/12</f>
        <v>0.369808875</v>
      </c>
      <c r="Q8188" s="2" t="n">
        <f aca="false">Table1[[#This Row],['#days per month]]-P8244</f>
        <v>0.0130152916666667</v>
      </c>
    </row>
    <row r="8189" customFormat="false" ht="15.75" hidden="true" customHeight="false" outlineLevel="0" collapsed="false">
      <c r="A8189" s="0" t="s">
        <v>645</v>
      </c>
      <c r="B8189" s="0" t="s">
        <v>646</v>
      </c>
      <c r="C8189" s="0" t="s">
        <v>8374</v>
      </c>
      <c r="D8189" s="0" t="n">
        <v>4013</v>
      </c>
      <c r="E8189" s="0" t="n">
        <v>29.249712</v>
      </c>
      <c r="F8189" s="0" t="n">
        <v>-89.412277</v>
      </c>
      <c r="G8189" s="0" t="n">
        <v>0.00015090025064</v>
      </c>
      <c r="H8189" s="0" t="n">
        <v>1864.17</v>
      </c>
      <c r="I8189" s="0" t="n">
        <v>1.6015</v>
      </c>
      <c r="J8189" s="0" t="n">
        <v>1.23967</v>
      </c>
      <c r="K8189" s="0" t="n">
        <v>242</v>
      </c>
      <c r="L8189" s="0" t="s">
        <v>20</v>
      </c>
      <c r="M8189" s="0" t="n">
        <f aca="false">35.3*G8189</f>
        <v>0.005326778847592</v>
      </c>
      <c r="N8189" s="0" t="n">
        <f aca="false">M8189*1000/365</f>
        <v>0.014593914650937</v>
      </c>
      <c r="O8189" s="0" t="n">
        <f aca="false">Table1[[#This Row],[Detection frequency 2021]]/100*365</f>
        <v>4.5247955</v>
      </c>
      <c r="P8189" s="0" t="n">
        <f aca="false">Table1[[#This Row],[Flared days/year]]/12</f>
        <v>0.377066291666667</v>
      </c>
      <c r="Q8189" s="2" t="n">
        <f aca="false">Table1[[#This Row],['#days per month]]-P8245</f>
        <v>0.278947904166667</v>
      </c>
    </row>
    <row r="8190" customFormat="false" ht="15.75" hidden="true" customHeight="false" outlineLevel="0" collapsed="false">
      <c r="A8190" s="0" t="s">
        <v>3672</v>
      </c>
      <c r="B8190" s="0" t="s">
        <v>3673</v>
      </c>
      <c r="C8190" s="0" t="s">
        <v>8375</v>
      </c>
      <c r="D8190" s="0" t="n">
        <v>12521</v>
      </c>
      <c r="E8190" s="0" t="n">
        <v>-39.403781</v>
      </c>
      <c r="F8190" s="0" t="n">
        <v>173.81566</v>
      </c>
      <c r="G8190" s="0" t="n">
        <v>0.000150761117419999</v>
      </c>
      <c r="H8190" s="0" t="n">
        <v>1835.44</v>
      </c>
      <c r="I8190" s="0" t="n">
        <v>1.6015</v>
      </c>
      <c r="J8190" s="0" t="n">
        <v>1.00334</v>
      </c>
      <c r="K8190" s="0" t="n">
        <v>299</v>
      </c>
      <c r="L8190" s="0" t="s">
        <v>20</v>
      </c>
      <c r="M8190" s="0" t="n">
        <f aca="false">35.3*G8190</f>
        <v>0.00532186744492596</v>
      </c>
      <c r="N8190" s="0" t="n">
        <f aca="false">M8190*1000/365</f>
        <v>0.0145804587532218</v>
      </c>
      <c r="O8190" s="0" t="n">
        <f aca="false">Table1[[#This Row],[Detection frequency 2021]]/100*365</f>
        <v>3.662191</v>
      </c>
      <c r="P8190" s="0" t="n">
        <f aca="false">Table1[[#This Row],[Flared days/year]]/12</f>
        <v>0.305182583333333</v>
      </c>
      <c r="Q8190" s="2" t="n">
        <f aca="false">Table1[[#This Row],['#days per month]]-P8246</f>
        <v>0.0391474666666667</v>
      </c>
    </row>
    <row r="8191" customFormat="false" ht="15.75" hidden="true" customHeight="false" outlineLevel="0" collapsed="false">
      <c r="A8191" s="0" t="s">
        <v>645</v>
      </c>
      <c r="B8191" s="0" t="s">
        <v>646</v>
      </c>
      <c r="C8191" s="0" t="s">
        <v>8376</v>
      </c>
      <c r="D8191" s="0" t="n">
        <v>3040</v>
      </c>
      <c r="E8191" s="0" t="n">
        <v>28.499433</v>
      </c>
      <c r="F8191" s="0" t="n">
        <v>-98.641203</v>
      </c>
      <c r="G8191" s="0" t="n">
        <v>0.00015057413881</v>
      </c>
      <c r="H8191" s="0" t="n">
        <v>1949.19</v>
      </c>
      <c r="I8191" s="0" t="n">
        <v>1.6015</v>
      </c>
      <c r="J8191" s="0" t="n">
        <v>1.33779</v>
      </c>
      <c r="K8191" s="0" t="n">
        <v>299</v>
      </c>
      <c r="L8191" s="0" t="s">
        <v>20</v>
      </c>
      <c r="M8191" s="0" t="n">
        <f aca="false">35.3*G8191</f>
        <v>0.005315267099993</v>
      </c>
      <c r="N8191" s="0" t="n">
        <f aca="false">M8191*1000/365</f>
        <v>0.0145623756164192</v>
      </c>
      <c r="O8191" s="0" t="n">
        <f aca="false">Table1[[#This Row],[Detection frequency 2021]]/100*365</f>
        <v>4.8829335</v>
      </c>
      <c r="P8191" s="0" t="n">
        <f aca="false">Table1[[#This Row],[Flared days/year]]/12</f>
        <v>0.406911125</v>
      </c>
      <c r="Q8191" s="2" t="n">
        <f aca="false">Table1[[#This Row],['#days per month]]-P8247</f>
        <v>0.0965364166666697</v>
      </c>
    </row>
    <row r="8192" customFormat="false" ht="15.75" hidden="true" customHeight="false" outlineLevel="0" collapsed="false">
      <c r="A8192" s="0" t="s">
        <v>645</v>
      </c>
      <c r="B8192" s="0" t="s">
        <v>646</v>
      </c>
      <c r="C8192" s="0" t="s">
        <v>8377</v>
      </c>
      <c r="D8192" s="0" t="n">
        <v>1328</v>
      </c>
      <c r="E8192" s="0" t="n">
        <v>32.828859</v>
      </c>
      <c r="F8192" s="0" t="n">
        <v>-104.070628</v>
      </c>
      <c r="G8192" s="0" t="n">
        <v>0.00015037042899</v>
      </c>
      <c r="H8192" s="0" t="n">
        <v>1851.5</v>
      </c>
      <c r="I8192" s="0" t="n">
        <v>1.6015</v>
      </c>
      <c r="J8192" s="0" t="n">
        <v>0.849858</v>
      </c>
      <c r="K8192" s="0" t="n">
        <v>353</v>
      </c>
      <c r="L8192" s="0" t="s">
        <v>20</v>
      </c>
      <c r="M8192" s="0" t="n">
        <f aca="false">35.3*G8192</f>
        <v>0.005308076143347</v>
      </c>
      <c r="N8192" s="0" t="n">
        <f aca="false">M8192*1000/365</f>
        <v>0.0145426743653342</v>
      </c>
      <c r="O8192" s="0" t="n">
        <f aca="false">Table1[[#This Row],[Detection frequency 2021]]/100*365</f>
        <v>3.1019817</v>
      </c>
      <c r="P8192" s="0" t="n">
        <f aca="false">Table1[[#This Row],[Flared days/year]]/12</f>
        <v>0.258498475</v>
      </c>
      <c r="Q8192" s="2" t="n">
        <f aca="false">Table1[[#This Row],['#days per month]]-P8248</f>
        <v>0.0695750833333333</v>
      </c>
    </row>
    <row r="8193" customFormat="false" ht="15.75" hidden="true" customHeight="false" outlineLevel="0" collapsed="false">
      <c r="A8193" s="0" t="s">
        <v>24</v>
      </c>
      <c r="B8193" s="0" t="s">
        <v>25</v>
      </c>
      <c r="C8193" s="0" t="s">
        <v>8378</v>
      </c>
      <c r="D8193" s="0" t="n">
        <v>10549</v>
      </c>
      <c r="E8193" s="0" t="n">
        <v>61.54579</v>
      </c>
      <c r="F8193" s="0" t="n">
        <v>113.108374</v>
      </c>
      <c r="G8193" s="0" t="n">
        <v>0.00015036044897</v>
      </c>
      <c r="H8193" s="0" t="n">
        <v>1820.48</v>
      </c>
      <c r="I8193" s="0" t="n">
        <v>1.6015</v>
      </c>
      <c r="J8193" s="0" t="n">
        <v>0.833333</v>
      </c>
      <c r="K8193" s="0" t="n">
        <v>360</v>
      </c>
      <c r="L8193" s="0" t="s">
        <v>20</v>
      </c>
      <c r="M8193" s="0" t="n">
        <f aca="false">35.3*G8193</f>
        <v>0.005307723848641</v>
      </c>
      <c r="N8193" s="0" t="n">
        <f aca="false">M8193*1000/365</f>
        <v>0.0145417091743589</v>
      </c>
      <c r="O8193" s="0" t="n">
        <f aca="false">Table1[[#This Row],[Detection frequency 2021]]/100*365</f>
        <v>3.04166545</v>
      </c>
      <c r="P8193" s="0" t="n">
        <f aca="false">Table1[[#This Row],[Flared days/year]]/12</f>
        <v>0.253472120833333</v>
      </c>
      <c r="Q8193" s="2" t="n">
        <f aca="false">Table1[[#This Row],['#days per month]]-P8249</f>
        <v>0.1013887875</v>
      </c>
    </row>
    <row r="8194" customFormat="false" ht="15.75" hidden="true" customHeight="false" outlineLevel="0" collapsed="false">
      <c r="A8194" s="0" t="s">
        <v>645</v>
      </c>
      <c r="B8194" s="0" t="s">
        <v>646</v>
      </c>
      <c r="C8194" s="0" t="s">
        <v>8379</v>
      </c>
      <c r="D8194" s="0" t="n">
        <v>2594</v>
      </c>
      <c r="E8194" s="0" t="n">
        <v>31.487593</v>
      </c>
      <c r="F8194" s="0" t="n">
        <v>-101.666157</v>
      </c>
      <c r="G8194" s="0" t="n">
        <v>0.000149961248169999</v>
      </c>
      <c r="H8194" s="0" t="n">
        <v>1947.67</v>
      </c>
      <c r="I8194" s="0" t="n">
        <v>1.6015</v>
      </c>
      <c r="J8194" s="0" t="n">
        <v>1.15942</v>
      </c>
      <c r="K8194" s="0" t="n">
        <v>345</v>
      </c>
      <c r="L8194" s="0" t="s">
        <v>20</v>
      </c>
      <c r="M8194" s="0" t="n">
        <f aca="false">35.3*G8194</f>
        <v>0.00529363206040096</v>
      </c>
      <c r="N8194" s="0" t="n">
        <f aca="false">M8194*1000/365</f>
        <v>0.0145031015353451</v>
      </c>
      <c r="O8194" s="0" t="n">
        <f aca="false">Table1[[#This Row],[Detection frequency 2021]]/100*365</f>
        <v>4.231883</v>
      </c>
      <c r="P8194" s="0" t="n">
        <f aca="false">Table1[[#This Row],[Flared days/year]]/12</f>
        <v>0.352656916666667</v>
      </c>
      <c r="Q8194" s="2" t="n">
        <f aca="false">Table1[[#This Row],['#days per month]]-P8250</f>
        <v>0.198257658333333</v>
      </c>
    </row>
    <row r="8195" customFormat="false" ht="15.75" hidden="true" customHeight="false" outlineLevel="0" collapsed="false">
      <c r="A8195" s="0" t="s">
        <v>645</v>
      </c>
      <c r="B8195" s="0" t="s">
        <v>646</v>
      </c>
      <c r="C8195" s="0" t="s">
        <v>8380</v>
      </c>
      <c r="D8195" s="0" t="n">
        <v>2135</v>
      </c>
      <c r="E8195" s="0" t="n">
        <v>31.5658</v>
      </c>
      <c r="F8195" s="0" t="n">
        <v>-102.974711</v>
      </c>
      <c r="G8195" s="0" t="n">
        <v>0.00014995244227</v>
      </c>
      <c r="H8195" s="0" t="n">
        <v>1892.14</v>
      </c>
      <c r="I8195" s="0" t="n">
        <v>1.6015</v>
      </c>
      <c r="J8195" s="0" t="n">
        <v>0.914634</v>
      </c>
      <c r="K8195" s="0" t="n">
        <v>328</v>
      </c>
      <c r="L8195" s="0" t="s">
        <v>20</v>
      </c>
      <c r="M8195" s="0" t="n">
        <f aca="false">35.3*G8195</f>
        <v>0.005293321212131</v>
      </c>
      <c r="N8195" s="0" t="n">
        <f aca="false">M8195*1000/365</f>
        <v>0.0145022498962493</v>
      </c>
      <c r="O8195" s="0" t="n">
        <f aca="false">Table1[[#This Row],[Detection frequency 2021]]/100*365</f>
        <v>3.3384141</v>
      </c>
      <c r="P8195" s="0" t="n">
        <f aca="false">Table1[[#This Row],[Flared days/year]]/12</f>
        <v>0.278201175</v>
      </c>
      <c r="Q8195" s="2" t="n">
        <f aca="false">Table1[[#This Row],['#days per month]]-P8251</f>
        <v>-0.0765119083333333</v>
      </c>
    </row>
    <row r="8196" customFormat="false" ht="15.75" hidden="true" customHeight="false" outlineLevel="0" collapsed="false">
      <c r="A8196" s="0" t="s">
        <v>24</v>
      </c>
      <c r="B8196" s="0" t="s">
        <v>25</v>
      </c>
      <c r="C8196" s="0" t="s">
        <v>8381</v>
      </c>
      <c r="D8196" s="0" t="n">
        <v>8792</v>
      </c>
      <c r="E8196" s="0" t="n">
        <v>71.2873099999999</v>
      </c>
      <c r="F8196" s="0" t="n">
        <v>71.4998069999999</v>
      </c>
      <c r="G8196" s="0" t="n">
        <v>0.00014964658401</v>
      </c>
      <c r="H8196" s="0" t="n">
        <v>1450.96</v>
      </c>
      <c r="I8196" s="0" t="n">
        <v>1.6015</v>
      </c>
      <c r="J8196" s="0" t="n">
        <v>0.694444</v>
      </c>
      <c r="K8196" s="0" t="n">
        <v>432</v>
      </c>
      <c r="L8196" s="0" t="s">
        <v>218</v>
      </c>
      <c r="M8196" s="0" t="n">
        <f aca="false">35.3*G8196</f>
        <v>0.005282524415553</v>
      </c>
      <c r="N8196" s="0" t="n">
        <f aca="false">M8196*1000/365</f>
        <v>0.0144726696316521</v>
      </c>
      <c r="O8196" s="0" t="n">
        <f aca="false">Table1[[#This Row],[Detection frequency 2021]]/100*365</f>
        <v>2.5347206</v>
      </c>
      <c r="P8196" s="0" t="n">
        <f aca="false">Table1[[#This Row],[Flared days/year]]/12</f>
        <v>0.211226716666667</v>
      </c>
      <c r="Q8196" s="2" t="n">
        <f aca="false">Table1[[#This Row],['#days per month]]-P8252</f>
        <v>0.0354077375</v>
      </c>
    </row>
    <row r="8197" customFormat="false" ht="15.75" hidden="true" customHeight="false" outlineLevel="0" collapsed="false">
      <c r="A8197" s="0" t="s">
        <v>645</v>
      </c>
      <c r="B8197" s="0" t="s">
        <v>646</v>
      </c>
      <c r="C8197" s="0" t="s">
        <v>8382</v>
      </c>
      <c r="D8197" s="0" t="n">
        <v>2788</v>
      </c>
      <c r="E8197" s="0" t="n">
        <v>32.553317</v>
      </c>
      <c r="F8197" s="0" t="n">
        <v>-100.756522</v>
      </c>
      <c r="G8197" s="0" t="n">
        <v>0.00014937624288</v>
      </c>
      <c r="H8197" s="0" t="n">
        <v>1872.99</v>
      </c>
      <c r="I8197" s="0" t="n">
        <v>1.04795</v>
      </c>
      <c r="J8197" s="0" t="n">
        <v>0.857143</v>
      </c>
      <c r="K8197" s="0" t="n">
        <v>350</v>
      </c>
      <c r="L8197" s="0" t="s">
        <v>20</v>
      </c>
      <c r="M8197" s="0" t="n">
        <f aca="false">35.3*G8197</f>
        <v>0.005272981373664</v>
      </c>
      <c r="N8197" s="0" t="n">
        <f aca="false">M8197*1000/365</f>
        <v>0.0144465243114082</v>
      </c>
      <c r="O8197" s="0" t="n">
        <f aca="false">Table1[[#This Row],[Detection frequency 2021]]/100*365</f>
        <v>3.12857195</v>
      </c>
      <c r="P8197" s="0" t="n">
        <f aca="false">Table1[[#This Row],[Flared days/year]]/12</f>
        <v>0.260714329166667</v>
      </c>
      <c r="Q8197" s="2" t="n">
        <f aca="false">Table1[[#This Row],['#days per month]]-P8253</f>
        <v>0.181089579166667</v>
      </c>
    </row>
    <row r="8198" customFormat="false" ht="15.75" hidden="true" customHeight="false" outlineLevel="0" collapsed="false">
      <c r="A8198" s="0" t="s">
        <v>24</v>
      </c>
      <c r="B8198" s="0" t="s">
        <v>25</v>
      </c>
      <c r="C8198" s="0" t="s">
        <v>8383</v>
      </c>
      <c r="D8198" s="0" t="n">
        <v>9344</v>
      </c>
      <c r="E8198" s="0" t="n">
        <v>64.659668</v>
      </c>
      <c r="F8198" s="0" t="n">
        <v>79.512388</v>
      </c>
      <c r="G8198" s="0" t="n">
        <v>0.000148781844629999</v>
      </c>
      <c r="H8198" s="0" t="n">
        <v>1586.89</v>
      </c>
      <c r="I8198" s="0" t="n">
        <v>1.6015</v>
      </c>
      <c r="J8198" s="0" t="n">
        <v>2.31023</v>
      </c>
      <c r="K8198" s="0" t="n">
        <v>303</v>
      </c>
      <c r="L8198" s="0" t="s">
        <v>218</v>
      </c>
      <c r="M8198" s="0" t="n">
        <f aca="false">35.3*G8198</f>
        <v>0.00525199911543897</v>
      </c>
      <c r="N8198" s="0" t="n">
        <f aca="false">M8198*1000/365</f>
        <v>0.0143890386724355</v>
      </c>
      <c r="O8198" s="0" t="n">
        <f aca="false">Table1[[#This Row],[Detection frequency 2021]]/100*365</f>
        <v>8.4323395</v>
      </c>
      <c r="P8198" s="0" t="n">
        <f aca="false">Table1[[#This Row],[Flared days/year]]/12</f>
        <v>0.702694958333333</v>
      </c>
      <c r="Q8198" s="2" t="n">
        <f aca="false">Table1[[#This Row],['#days per month]]-P8254</f>
        <v>0.435295654166667</v>
      </c>
    </row>
    <row r="8199" customFormat="false" ht="15.75" hidden="true" customHeight="false" outlineLevel="0" collapsed="false">
      <c r="A8199" s="0" t="s">
        <v>24</v>
      </c>
      <c r="B8199" s="0" t="s">
        <v>25</v>
      </c>
      <c r="C8199" s="0" t="s">
        <v>8384</v>
      </c>
      <c r="D8199" s="0" t="n">
        <v>9215</v>
      </c>
      <c r="E8199" s="0" t="n">
        <v>66.539282</v>
      </c>
      <c r="F8199" s="0" t="n">
        <v>77.266292</v>
      </c>
      <c r="G8199" s="0" t="n">
        <v>0.000148708462129999</v>
      </c>
      <c r="H8199" s="0" t="n">
        <v>1524.33</v>
      </c>
      <c r="I8199" s="0" t="n">
        <v>1.6015</v>
      </c>
      <c r="J8199" s="0" t="n">
        <v>0.561798</v>
      </c>
      <c r="K8199" s="0" t="n">
        <v>356</v>
      </c>
      <c r="L8199" s="0" t="s">
        <v>218</v>
      </c>
      <c r="M8199" s="0" t="n">
        <f aca="false">35.3*G8199</f>
        <v>0.00524940871318896</v>
      </c>
      <c r="N8199" s="0" t="n">
        <f aca="false">M8199*1000/365</f>
        <v>0.0143819416799698</v>
      </c>
      <c r="O8199" s="0" t="n">
        <f aca="false">Table1[[#This Row],[Detection frequency 2021]]/100*365</f>
        <v>2.0505627</v>
      </c>
      <c r="P8199" s="0" t="n">
        <f aca="false">Table1[[#This Row],[Flared days/year]]/12</f>
        <v>0.170880225</v>
      </c>
      <c r="Q8199" s="2" t="n">
        <f aca="false">Table1[[#This Row],['#days per month]]-P8255</f>
        <v>-0.234674316666667</v>
      </c>
    </row>
    <row r="8200" customFormat="false" ht="15.75" hidden="true" customHeight="false" outlineLevel="0" collapsed="false">
      <c r="A8200" s="0" t="s">
        <v>645</v>
      </c>
      <c r="B8200" s="0" t="s">
        <v>646</v>
      </c>
      <c r="C8200" s="0" t="s">
        <v>8385</v>
      </c>
      <c r="D8200" s="0" t="n">
        <v>1405</v>
      </c>
      <c r="E8200" s="0" t="n">
        <v>31.766993</v>
      </c>
      <c r="F8200" s="0" t="n">
        <v>-103.977372</v>
      </c>
      <c r="G8200" s="0" t="n">
        <v>0.00014849359817</v>
      </c>
      <c r="H8200" s="0" t="n">
        <v>1836.35</v>
      </c>
      <c r="I8200" s="0" t="n">
        <v>2.69652</v>
      </c>
      <c r="J8200" s="0" t="n">
        <v>1.18694</v>
      </c>
      <c r="K8200" s="0" t="n">
        <v>337</v>
      </c>
      <c r="L8200" s="0" t="s">
        <v>20</v>
      </c>
      <c r="M8200" s="0" t="n">
        <f aca="false">35.3*G8200</f>
        <v>0.005241824015401</v>
      </c>
      <c r="N8200" s="0" t="n">
        <f aca="false">M8200*1000/365</f>
        <v>0.0143611616860301</v>
      </c>
      <c r="O8200" s="0" t="n">
        <f aca="false">Table1[[#This Row],[Detection frequency 2021]]/100*365</f>
        <v>4.332331</v>
      </c>
      <c r="P8200" s="0" t="n">
        <f aca="false">Table1[[#This Row],[Flared days/year]]/12</f>
        <v>0.361027583333333</v>
      </c>
      <c r="Q8200" s="2" t="n">
        <f aca="false">Table1[[#This Row],['#days per month]]-P8256</f>
        <v>0.136550454166667</v>
      </c>
    </row>
    <row r="8201" customFormat="false" ht="15.75" hidden="true" customHeight="false" outlineLevel="0" collapsed="false">
      <c r="A8201" s="0" t="s">
        <v>645</v>
      </c>
      <c r="B8201" s="0" t="s">
        <v>646</v>
      </c>
      <c r="C8201" s="0" t="s">
        <v>8386</v>
      </c>
      <c r="D8201" s="0" t="n">
        <v>1677</v>
      </c>
      <c r="E8201" s="0" t="n">
        <v>32.154589</v>
      </c>
      <c r="F8201" s="0" t="n">
        <v>-103.645392</v>
      </c>
      <c r="G8201" s="0" t="n">
        <v>0.00014819948111</v>
      </c>
      <c r="H8201" s="0" t="n">
        <v>1908.62</v>
      </c>
      <c r="I8201" s="0" t="n">
        <v>1.6015</v>
      </c>
      <c r="J8201" s="0" t="n">
        <v>0.615385</v>
      </c>
      <c r="K8201" s="0" t="n">
        <v>325</v>
      </c>
      <c r="L8201" s="0" t="s">
        <v>20</v>
      </c>
      <c r="M8201" s="0" t="n">
        <f aca="false">35.3*G8201</f>
        <v>0.005231441683183</v>
      </c>
      <c r="N8201" s="0" t="n">
        <f aca="false">M8201*1000/365</f>
        <v>0.0143327169402274</v>
      </c>
      <c r="O8201" s="0" t="n">
        <f aca="false">Table1[[#This Row],[Detection frequency 2021]]/100*365</f>
        <v>2.24615525</v>
      </c>
      <c r="P8201" s="0" t="n">
        <f aca="false">Table1[[#This Row],[Flared days/year]]/12</f>
        <v>0.187179604166667</v>
      </c>
      <c r="Q8201" s="2" t="n">
        <f aca="false">Table1[[#This Row],['#days per month]]-P8257</f>
        <v>0.0987589625</v>
      </c>
    </row>
    <row r="8202" customFormat="false" ht="15.75" hidden="true" customHeight="false" outlineLevel="0" collapsed="false">
      <c r="A8202" s="0" t="s">
        <v>645</v>
      </c>
      <c r="B8202" s="0" t="s">
        <v>646</v>
      </c>
      <c r="C8202" s="0" t="s">
        <v>8387</v>
      </c>
      <c r="D8202" s="0" t="n">
        <v>2609</v>
      </c>
      <c r="E8202" s="0" t="n">
        <v>32.29156</v>
      </c>
      <c r="F8202" s="0" t="n">
        <v>-101.646271</v>
      </c>
      <c r="G8202" s="0" t="n">
        <v>0.00014818157578</v>
      </c>
      <c r="H8202" s="0" t="n">
        <v>1955.79</v>
      </c>
      <c r="I8202" s="0" t="n">
        <v>0.679814</v>
      </c>
      <c r="J8202" s="0" t="n">
        <v>0.887574</v>
      </c>
      <c r="K8202" s="0" t="n">
        <v>338</v>
      </c>
      <c r="L8202" s="0" t="s">
        <v>20</v>
      </c>
      <c r="M8202" s="0" t="n">
        <f aca="false">35.3*G8202</f>
        <v>0.005230809625034</v>
      </c>
      <c r="N8202" s="0" t="n">
        <f aca="false">M8202*1000/365</f>
        <v>0.0143309852740658</v>
      </c>
      <c r="O8202" s="0" t="n">
        <f aca="false">Table1[[#This Row],[Detection frequency 2021]]/100*365</f>
        <v>3.2396451</v>
      </c>
      <c r="P8202" s="0" t="n">
        <f aca="false">Table1[[#This Row],[Flared days/year]]/12</f>
        <v>0.269970425</v>
      </c>
      <c r="Q8202" s="2" t="n">
        <f aca="false">Table1[[#This Row],['#days per month]]-P8258</f>
        <v>0.00775777083333334</v>
      </c>
    </row>
    <row r="8203" customFormat="false" ht="15.75" hidden="true" customHeight="false" outlineLevel="0" collapsed="false">
      <c r="A8203" s="0" t="s">
        <v>645</v>
      </c>
      <c r="B8203" s="0" t="s">
        <v>646</v>
      </c>
      <c r="C8203" s="0" t="s">
        <v>8388</v>
      </c>
      <c r="D8203" s="0" t="n">
        <v>3037</v>
      </c>
      <c r="E8203" s="0" t="n">
        <v>28.596333</v>
      </c>
      <c r="F8203" s="0" t="n">
        <v>-98.6525439999999</v>
      </c>
      <c r="G8203" s="0" t="n">
        <v>0.000148108486809999</v>
      </c>
      <c r="H8203" s="0" t="n">
        <v>1960.17</v>
      </c>
      <c r="I8203" s="0" t="n">
        <v>1.6015</v>
      </c>
      <c r="J8203" s="0" t="n">
        <v>1.30718999999999</v>
      </c>
      <c r="K8203" s="0" t="n">
        <v>306</v>
      </c>
      <c r="L8203" s="0" t="s">
        <v>20</v>
      </c>
      <c r="M8203" s="0" t="n">
        <f aca="false">35.3*G8203</f>
        <v>0.00522822958439297</v>
      </c>
      <c r="N8203" s="0" t="n">
        <f aca="false">M8203*1000/365</f>
        <v>0.0143239166695698</v>
      </c>
      <c r="O8203" s="0" t="n">
        <f aca="false">Table1[[#This Row],[Detection frequency 2021]]/100*365</f>
        <v>4.77124349999996</v>
      </c>
      <c r="P8203" s="0" t="n">
        <f aca="false">Table1[[#This Row],[Flared days/year]]/12</f>
        <v>0.397603624999997</v>
      </c>
      <c r="Q8203" s="2" t="n">
        <f aca="false">Table1[[#This Row],['#days per month]]-P8259</f>
        <v>0.31019950833333</v>
      </c>
    </row>
    <row r="8204" customFormat="false" ht="15.75" hidden="true" customHeight="false" outlineLevel="0" collapsed="false">
      <c r="A8204" s="0" t="s">
        <v>645</v>
      </c>
      <c r="B8204" s="0" t="s">
        <v>646</v>
      </c>
      <c r="C8204" s="0" t="s">
        <v>8389</v>
      </c>
      <c r="D8204" s="0" t="n">
        <v>1368</v>
      </c>
      <c r="E8204" s="0" t="n">
        <v>31.728113</v>
      </c>
      <c r="F8204" s="0" t="n">
        <v>-104.019299</v>
      </c>
      <c r="G8204" s="0" t="n">
        <v>0.00014785223512</v>
      </c>
      <c r="H8204" s="0" t="n">
        <v>1845.51</v>
      </c>
      <c r="I8204" s="0" t="n">
        <v>3.22775</v>
      </c>
      <c r="J8204" s="0" t="n">
        <v>0.295858</v>
      </c>
      <c r="K8204" s="0" t="n">
        <v>338</v>
      </c>
      <c r="L8204" s="0" t="s">
        <v>20</v>
      </c>
      <c r="M8204" s="0" t="n">
        <f aca="false">35.3*G8204</f>
        <v>0.005219183899736</v>
      </c>
      <c r="N8204" s="0" t="n">
        <f aca="false">M8204*1000/365</f>
        <v>0.0142991339718794</v>
      </c>
      <c r="O8204" s="0" t="n">
        <f aca="false">Table1[[#This Row],[Detection frequency 2021]]/100*365</f>
        <v>1.0798817</v>
      </c>
      <c r="P8204" s="0" t="n">
        <f aca="false">Table1[[#This Row],[Flared days/year]]/12</f>
        <v>0.0899901416666667</v>
      </c>
      <c r="Q8204" s="2" t="n">
        <f aca="false">Table1[[#This Row],['#days per month]]-P8260</f>
        <v>-0.0632423333333333</v>
      </c>
    </row>
    <row r="8205" customFormat="false" ht="15.75" hidden="true" customHeight="false" outlineLevel="0" collapsed="false">
      <c r="A8205" s="0" t="s">
        <v>606</v>
      </c>
      <c r="B8205" s="0" t="s">
        <v>607</v>
      </c>
      <c r="C8205" s="0" t="s">
        <v>8390</v>
      </c>
      <c r="D8205" s="0" t="n">
        <v>4794</v>
      </c>
      <c r="E8205" s="0" t="n">
        <v>-12.021179</v>
      </c>
      <c r="F8205" s="0" t="n">
        <v>-37.982546</v>
      </c>
      <c r="G8205" s="0" t="n">
        <v>0.00014761564994</v>
      </c>
      <c r="H8205" s="0" t="n">
        <v>1855.1</v>
      </c>
      <c r="I8205" s="0" t="n">
        <v>1.6015</v>
      </c>
      <c r="J8205" s="0" t="n">
        <v>1.28205</v>
      </c>
      <c r="K8205" s="0" t="n">
        <v>312</v>
      </c>
      <c r="L8205" s="0" t="s">
        <v>20</v>
      </c>
      <c r="M8205" s="0" t="n">
        <f aca="false">35.3*G8205</f>
        <v>0.005210832442882</v>
      </c>
      <c r="N8205" s="0" t="n">
        <f aca="false">M8205*1000/365</f>
        <v>0.0142762532681699</v>
      </c>
      <c r="O8205" s="0" t="n">
        <f aca="false">Table1[[#This Row],[Detection frequency 2021]]/100*365</f>
        <v>4.6794825</v>
      </c>
      <c r="P8205" s="0" t="n">
        <f aca="false">Table1[[#This Row],[Flared days/year]]/12</f>
        <v>0.389956875</v>
      </c>
      <c r="Q8205" s="2" t="n">
        <f aca="false">Table1[[#This Row],['#days per month]]-P8261</f>
        <v>0.191802633333333</v>
      </c>
    </row>
    <row r="8206" customFormat="false" ht="15.75" hidden="true" customHeight="false" outlineLevel="0" collapsed="false">
      <c r="A8206" s="0" t="s">
        <v>645</v>
      </c>
      <c r="B8206" s="0" t="s">
        <v>646</v>
      </c>
      <c r="C8206" s="0" t="s">
        <v>8391</v>
      </c>
      <c r="D8206" s="0" t="n">
        <v>2739</v>
      </c>
      <c r="E8206" s="0" t="n">
        <v>31.545683</v>
      </c>
      <c r="F8206" s="0" t="n">
        <v>-101.352555</v>
      </c>
      <c r="G8206" s="0" t="n">
        <v>0.00014717418082</v>
      </c>
      <c r="H8206" s="0" t="n">
        <v>1851.38</v>
      </c>
      <c r="I8206" s="0" t="n">
        <v>1.6015</v>
      </c>
      <c r="J8206" s="0" t="n">
        <v>0.859599</v>
      </c>
      <c r="K8206" s="0" t="n">
        <v>349</v>
      </c>
      <c r="L8206" s="0" t="s">
        <v>20</v>
      </c>
      <c r="M8206" s="0" t="n">
        <f aca="false">35.3*G8206</f>
        <v>0.005195248582946</v>
      </c>
      <c r="N8206" s="0" t="n">
        <f aca="false">M8206*1000/365</f>
        <v>0.0142335577614959</v>
      </c>
      <c r="O8206" s="0" t="n">
        <f aca="false">Table1[[#This Row],[Detection frequency 2021]]/100*365</f>
        <v>3.13753635</v>
      </c>
      <c r="P8206" s="0" t="n">
        <f aca="false">Table1[[#This Row],[Flared days/year]]/12</f>
        <v>0.2614613625</v>
      </c>
      <c r="Q8206" s="2" t="n">
        <f aca="false">Table1[[#This Row],['#days per month]]-P8262</f>
        <v>0.162384241666667</v>
      </c>
    </row>
    <row r="8207" customFormat="false" ht="15.75" hidden="true" customHeight="false" outlineLevel="0" collapsed="false">
      <c r="A8207" s="0" t="s">
        <v>715</v>
      </c>
      <c r="B8207" s="0" t="s">
        <v>716</v>
      </c>
      <c r="C8207" s="0" t="s">
        <v>8392</v>
      </c>
      <c r="D8207" s="0" t="n">
        <v>7137</v>
      </c>
      <c r="E8207" s="0" t="n">
        <v>44.042146</v>
      </c>
      <c r="F8207" s="0" t="n">
        <v>58.6975689999999</v>
      </c>
      <c r="G8207" s="0" t="n">
        <v>0.00014686245196</v>
      </c>
      <c r="H8207" s="0" t="n">
        <v>1637.8</v>
      </c>
      <c r="I8207" s="0" t="n">
        <v>1.6015</v>
      </c>
      <c r="J8207" s="0" t="n">
        <v>0.847458</v>
      </c>
      <c r="K8207" s="0" t="n">
        <v>236</v>
      </c>
      <c r="L8207" s="0" t="s">
        <v>20</v>
      </c>
      <c r="M8207" s="0" t="n">
        <f aca="false">35.3*G8207</f>
        <v>0.005184244554188</v>
      </c>
      <c r="N8207" s="0" t="n">
        <f aca="false">M8207*1000/365</f>
        <v>0.0142034097375014</v>
      </c>
      <c r="O8207" s="0" t="n">
        <f aca="false">Table1[[#This Row],[Detection frequency 2021]]/100*365</f>
        <v>3.0932217</v>
      </c>
      <c r="P8207" s="0" t="n">
        <f aca="false">Table1[[#This Row],[Flared days/year]]/12</f>
        <v>0.257768475</v>
      </c>
      <c r="Q8207" s="2" t="n">
        <f aca="false">Table1[[#This Row],['#days per month]]-P8263</f>
        <v>0.0144351416666667</v>
      </c>
    </row>
    <row r="8208" customFormat="false" ht="15.75" hidden="true" customHeight="false" outlineLevel="0" collapsed="false">
      <c r="A8208" s="0" t="s">
        <v>35</v>
      </c>
      <c r="B8208" s="0" t="s">
        <v>36</v>
      </c>
      <c r="C8208" s="0" t="s">
        <v>8393</v>
      </c>
      <c r="D8208" s="0" t="n">
        <v>3834</v>
      </c>
      <c r="E8208" s="0" t="n">
        <v>19.607796</v>
      </c>
      <c r="F8208" s="0" t="n">
        <v>-92.254555</v>
      </c>
      <c r="G8208" s="0" t="n">
        <v>0.00014660561321</v>
      </c>
      <c r="H8208" s="0" t="n">
        <v>1698.52</v>
      </c>
      <c r="I8208" s="0" t="n">
        <v>1.6015</v>
      </c>
      <c r="J8208" s="0" t="n">
        <v>0.97561</v>
      </c>
      <c r="K8208" s="0" t="n">
        <v>205</v>
      </c>
      <c r="L8208" s="0" t="s">
        <v>20</v>
      </c>
      <c r="M8208" s="0" t="n">
        <f aca="false">35.3*G8208</f>
        <v>0.005175178146313</v>
      </c>
      <c r="N8208" s="0" t="n">
        <f aca="false">M8208*1000/365</f>
        <v>0.0141785702638712</v>
      </c>
      <c r="O8208" s="0" t="n">
        <f aca="false">Table1[[#This Row],[Detection frequency 2021]]/100*365</f>
        <v>3.5609765</v>
      </c>
      <c r="P8208" s="0" t="n">
        <f aca="false">Table1[[#This Row],[Flared days/year]]/12</f>
        <v>0.296748041666667</v>
      </c>
      <c r="Q8208" s="2" t="n">
        <f aca="false">Table1[[#This Row],['#days per month]]-P8264</f>
        <v>0.1925813</v>
      </c>
    </row>
    <row r="8209" customFormat="false" ht="15.75" hidden="false" customHeight="false" outlineLevel="0" collapsed="false">
      <c r="A8209" s="0" t="s">
        <v>240</v>
      </c>
      <c r="B8209" s="0" t="s">
        <v>241</v>
      </c>
      <c r="C8209" s="0" t="s">
        <v>8394</v>
      </c>
      <c r="D8209" s="0" t="n">
        <v>7757</v>
      </c>
      <c r="E8209" s="0" t="n">
        <v>23.882827</v>
      </c>
      <c r="F8209" s="0" t="n">
        <v>49.089244</v>
      </c>
      <c r="G8209" s="0" t="n">
        <v>0.00015155130018</v>
      </c>
      <c r="H8209" s="0" t="n">
        <v>1786.41</v>
      </c>
      <c r="I8209" s="0" t="n">
        <v>1.6015</v>
      </c>
      <c r="J8209" s="0" t="n">
        <v>0.724638</v>
      </c>
      <c r="K8209" s="0" t="n">
        <v>414</v>
      </c>
      <c r="L8209" s="0" t="s">
        <v>20</v>
      </c>
      <c r="M8209" s="0" t="n">
        <f aca="false">35.3*G8209</f>
        <v>0.005349760896354</v>
      </c>
      <c r="N8209" s="0" t="n">
        <f aca="false">M8209*1000/365</f>
        <v>0.0146568791680931</v>
      </c>
      <c r="O8209" s="0" t="n">
        <f aca="false">Table1[[#This Row],[Detection frequency 2021]]/100*365</f>
        <v>2.6449287</v>
      </c>
      <c r="P8209" s="2" t="n">
        <f aca="false">Table1[[#This Row],[Flared days/year]]/12</f>
        <v>0.220410725</v>
      </c>
      <c r="Q8209" s="2"/>
    </row>
    <row r="8210" customFormat="false" ht="15.75" hidden="true" customHeight="false" outlineLevel="0" collapsed="false">
      <c r="A8210" s="0" t="s">
        <v>645</v>
      </c>
      <c r="B8210" s="0" t="s">
        <v>646</v>
      </c>
      <c r="C8210" s="0" t="s">
        <v>8395</v>
      </c>
      <c r="D8210" s="0" t="n">
        <v>1496</v>
      </c>
      <c r="E8210" s="0" t="n">
        <v>32.370824</v>
      </c>
      <c r="F8210" s="0" t="n">
        <v>-103.854131</v>
      </c>
      <c r="G8210" s="0" t="n">
        <v>0.00014576376917</v>
      </c>
      <c r="H8210" s="0" t="n">
        <v>1746.4</v>
      </c>
      <c r="I8210" s="0" t="n">
        <v>1.6015</v>
      </c>
      <c r="J8210" s="0" t="n">
        <v>1.1976</v>
      </c>
      <c r="K8210" s="0" t="n">
        <v>334</v>
      </c>
      <c r="L8210" s="0" t="s">
        <v>20</v>
      </c>
      <c r="M8210" s="0" t="n">
        <f aca="false">35.3*G8210</f>
        <v>0.005145461051701</v>
      </c>
      <c r="N8210" s="0" t="n">
        <f aca="false">M8210*1000/365</f>
        <v>0.0140971535663041</v>
      </c>
      <c r="O8210" s="0" t="n">
        <f aca="false">Table1[[#This Row],[Detection frequency 2021]]/100*365</f>
        <v>4.37124</v>
      </c>
      <c r="P8210" s="0" t="n">
        <f aca="false">Table1[[#This Row],[Flared days/year]]/12</f>
        <v>0.36427</v>
      </c>
      <c r="Q8210" s="2" t="n">
        <f aca="false">Table1[[#This Row],['#days per month]]-P8266</f>
        <v>0.2125659625</v>
      </c>
    </row>
    <row r="8211" customFormat="false" ht="15.75" hidden="true" customHeight="false" outlineLevel="0" collapsed="false">
      <c r="A8211" s="0" t="s">
        <v>598</v>
      </c>
      <c r="B8211" s="0" t="s">
        <v>599</v>
      </c>
      <c r="C8211" s="0" t="s">
        <v>8396</v>
      </c>
      <c r="D8211" s="0" t="n">
        <v>268</v>
      </c>
      <c r="E8211" s="0" t="n">
        <v>56.5178319999999</v>
      </c>
      <c r="F8211" s="0" t="n">
        <v>-115.688067999999</v>
      </c>
      <c r="G8211" s="0" t="n">
        <v>0.00014576171446</v>
      </c>
      <c r="H8211" s="0" t="n">
        <v>1889.82</v>
      </c>
      <c r="I8211" s="0" t="n">
        <v>1.6015</v>
      </c>
      <c r="J8211" s="0" t="n">
        <v>0.920244999999999</v>
      </c>
      <c r="K8211" s="0" t="n">
        <v>326</v>
      </c>
      <c r="L8211" s="0" t="s">
        <v>20</v>
      </c>
      <c r="M8211" s="0" t="n">
        <f aca="false">35.3*G8211</f>
        <v>0.005145388520438</v>
      </c>
      <c r="N8211" s="0" t="n">
        <f aca="false">M8211*1000/365</f>
        <v>0.0140969548505151</v>
      </c>
      <c r="O8211" s="0" t="n">
        <f aca="false">Table1[[#This Row],[Detection frequency 2021]]/100*365</f>
        <v>3.35889425</v>
      </c>
      <c r="P8211" s="0" t="n">
        <f aca="false">Table1[[#This Row],[Flared days/year]]/12</f>
        <v>0.279907854166666</v>
      </c>
      <c r="Q8211" s="2" t="n">
        <f aca="false">Table1[[#This Row],['#days per month]]-P8267</f>
        <v>-0.0250222708333337</v>
      </c>
    </row>
    <row r="8212" customFormat="false" ht="15.75" hidden="true" customHeight="false" outlineLevel="0" collapsed="false">
      <c r="A8212" s="0" t="s">
        <v>598</v>
      </c>
      <c r="B8212" s="0" t="s">
        <v>599</v>
      </c>
      <c r="C8212" s="0" t="s">
        <v>8397</v>
      </c>
      <c r="D8212" s="0" t="n">
        <v>270</v>
      </c>
      <c r="E8212" s="0" t="n">
        <v>54.320671</v>
      </c>
      <c r="F8212" s="0" t="n">
        <v>-115.675001</v>
      </c>
      <c r="G8212" s="0" t="n">
        <v>0.000145532173999999</v>
      </c>
      <c r="H8212" s="0" t="n">
        <v>1700.33</v>
      </c>
      <c r="I8212" s="0" t="n">
        <v>1.6015</v>
      </c>
      <c r="J8212" s="0" t="n">
        <v>0.338983</v>
      </c>
      <c r="K8212" s="0" t="n">
        <v>295</v>
      </c>
      <c r="L8212" s="0" t="s">
        <v>20</v>
      </c>
      <c r="M8212" s="0" t="n">
        <f aca="false">35.3*G8212</f>
        <v>0.00513728574219997</v>
      </c>
      <c r="N8212" s="0" t="n">
        <f aca="false">M8212*1000/365</f>
        <v>0.0140747554580821</v>
      </c>
      <c r="O8212" s="0" t="n">
        <f aca="false">Table1[[#This Row],[Detection frequency 2021]]/100*365</f>
        <v>1.23728795</v>
      </c>
      <c r="P8212" s="0" t="n">
        <f aca="false">Table1[[#This Row],[Flared days/year]]/12</f>
        <v>0.103107329166667</v>
      </c>
      <c r="Q8212" s="2" t="n">
        <f aca="false">Table1[[#This Row],['#days per month]]-P8268</f>
        <v>-0.0790282791666667</v>
      </c>
    </row>
    <row r="8213" customFormat="false" ht="15.75" hidden="true" customHeight="false" outlineLevel="0" collapsed="false">
      <c r="A8213" s="0" t="s">
        <v>598</v>
      </c>
      <c r="B8213" s="0" t="s">
        <v>599</v>
      </c>
      <c r="C8213" s="0" t="s">
        <v>8398</v>
      </c>
      <c r="D8213" s="0" t="n">
        <v>195</v>
      </c>
      <c r="E8213" s="0" t="n">
        <v>54.266888</v>
      </c>
      <c r="F8213" s="0" t="n">
        <v>-118.408032</v>
      </c>
      <c r="G8213" s="0" t="n">
        <v>0.00014547376153</v>
      </c>
      <c r="H8213" s="0" t="n">
        <v>1826.83</v>
      </c>
      <c r="I8213" s="0" t="n">
        <v>1.6015</v>
      </c>
      <c r="J8213" s="0" t="n">
        <v>1.47058999999999</v>
      </c>
      <c r="K8213" s="0" t="n">
        <v>272</v>
      </c>
      <c r="L8213" s="0" t="s">
        <v>20</v>
      </c>
      <c r="M8213" s="0" t="n">
        <f aca="false">35.3*G8213</f>
        <v>0.005135223782009</v>
      </c>
      <c r="N8213" s="0" t="n">
        <f aca="false">M8213*1000/365</f>
        <v>0.0140691062520795</v>
      </c>
      <c r="O8213" s="0" t="n">
        <f aca="false">Table1[[#This Row],[Detection frequency 2021]]/100*365</f>
        <v>5.36765349999996</v>
      </c>
      <c r="P8213" s="0" t="n">
        <f aca="false">Table1[[#This Row],[Flared days/year]]/12</f>
        <v>0.44730445833333</v>
      </c>
      <c r="Q8213" s="2" t="n">
        <f aca="false">Table1[[#This Row],['#days per month]]-P8269</f>
        <v>0.269947916666664</v>
      </c>
    </row>
    <row r="8214" customFormat="false" ht="15.75" hidden="true" customHeight="false" outlineLevel="0" collapsed="false">
      <c r="A8214" s="0" t="s">
        <v>264</v>
      </c>
      <c r="B8214" s="0" t="s">
        <v>265</v>
      </c>
      <c r="C8214" s="0" t="s">
        <v>8399</v>
      </c>
      <c r="D8214" s="0" t="n">
        <v>8148</v>
      </c>
      <c r="E8214" s="0" t="n">
        <v>25.849789</v>
      </c>
      <c r="F8214" s="0" t="n">
        <v>51.525974</v>
      </c>
      <c r="G8214" s="3" t="n">
        <v>8.83774800499999E-005</v>
      </c>
      <c r="H8214" s="0" t="n">
        <v>1973.05</v>
      </c>
      <c r="I8214" s="0" t="n">
        <v>1.6015</v>
      </c>
      <c r="J8214" s="0" t="n">
        <v>0.497512</v>
      </c>
      <c r="K8214" s="0" t="n">
        <v>402</v>
      </c>
      <c r="L8214" s="0" t="s">
        <v>20</v>
      </c>
      <c r="M8214" s="0" t="n">
        <f aca="false">35.3*G8214</f>
        <v>0.003119725045765</v>
      </c>
      <c r="N8214" s="0" t="n">
        <f aca="false">M8214*1000/365</f>
        <v>0.00854719190620547</v>
      </c>
      <c r="O8214" s="0" t="n">
        <f aca="false">Table1[[#This Row],[Detection frequency 2021]]/100*365</f>
        <v>1.8159188</v>
      </c>
      <c r="P8214" s="0" t="n">
        <f aca="false">Table1[[#This Row],[Flared days/year]]/12</f>
        <v>0.151326566666667</v>
      </c>
      <c r="Q8214" s="2" t="n">
        <f aca="false">Table1[[#This Row],['#days per month]]-P8270</f>
        <v>-0.13562305</v>
      </c>
    </row>
    <row r="8215" customFormat="false" ht="15.75" hidden="true" customHeight="false" outlineLevel="0" collapsed="false">
      <c r="A8215" s="0" t="s">
        <v>645</v>
      </c>
      <c r="B8215" s="0" t="s">
        <v>646</v>
      </c>
      <c r="C8215" s="0" t="s">
        <v>8400</v>
      </c>
      <c r="D8215" s="0" t="n">
        <v>544</v>
      </c>
      <c r="E8215" s="0" t="n">
        <v>48.3738559999999</v>
      </c>
      <c r="F8215" s="0" t="n">
        <v>-103.475334</v>
      </c>
      <c r="G8215" s="0" t="n">
        <v>0.00014471439942</v>
      </c>
      <c r="H8215" s="0" t="n">
        <v>1954.45</v>
      </c>
      <c r="I8215" s="0" t="n">
        <v>1.62076</v>
      </c>
      <c r="J8215" s="0" t="n">
        <v>0.931677</v>
      </c>
      <c r="K8215" s="0" t="n">
        <v>322</v>
      </c>
      <c r="L8215" s="0" t="s">
        <v>20</v>
      </c>
      <c r="M8215" s="0" t="n">
        <f aca="false">35.3*G8215</f>
        <v>0.005108418299526</v>
      </c>
      <c r="N8215" s="0" t="n">
        <f aca="false">M8215*1000/365</f>
        <v>0.0139956665740438</v>
      </c>
      <c r="O8215" s="0" t="n">
        <f aca="false">Table1[[#This Row],[Detection frequency 2021]]/100*365</f>
        <v>3.40062105</v>
      </c>
      <c r="P8215" s="0" t="n">
        <f aca="false">Table1[[#This Row],[Flared days/year]]/12</f>
        <v>0.2833850875</v>
      </c>
      <c r="Q8215" s="2" t="n">
        <f aca="false">Table1[[#This Row],['#days per month]]-P8271</f>
        <v>0.1115394375</v>
      </c>
    </row>
    <row r="8216" customFormat="false" ht="15.75" hidden="true" customHeight="false" outlineLevel="0" collapsed="false">
      <c r="A8216" s="0" t="s">
        <v>201</v>
      </c>
      <c r="B8216" s="0" t="s">
        <v>202</v>
      </c>
      <c r="C8216" s="0" t="s">
        <v>8401</v>
      </c>
      <c r="D8216" s="0" t="n">
        <v>7198</v>
      </c>
      <c r="E8216" s="0" t="n">
        <v>28.4497979999999</v>
      </c>
      <c r="F8216" s="0" t="n">
        <v>33.02567</v>
      </c>
      <c r="G8216" s="0" t="n">
        <v>0.00014460667391</v>
      </c>
      <c r="H8216" s="0" t="n">
        <v>1817.95</v>
      </c>
      <c r="I8216" s="0" t="n">
        <v>1.6015</v>
      </c>
      <c r="J8216" s="0" t="n">
        <v>1.96078</v>
      </c>
      <c r="K8216" s="0" t="n">
        <v>408</v>
      </c>
      <c r="L8216" s="0" t="s">
        <v>20</v>
      </c>
      <c r="M8216" s="0" t="n">
        <f aca="false">35.3*G8216</f>
        <v>0.005104615589023</v>
      </c>
      <c r="N8216" s="0" t="n">
        <f aca="false">M8216*1000/365</f>
        <v>0.0139852481891041</v>
      </c>
      <c r="O8216" s="0" t="n">
        <f aca="false">Table1[[#This Row],[Detection frequency 2021]]/100*365</f>
        <v>7.156847</v>
      </c>
      <c r="P8216" s="0" t="n">
        <f aca="false">Table1[[#This Row],[Flared days/year]]/12</f>
        <v>0.596403916666667</v>
      </c>
      <c r="Q8216" s="2" t="n">
        <f aca="false">Table1[[#This Row],['#days per month]]-P8272</f>
        <v>0.197933416666667</v>
      </c>
    </row>
    <row r="8217" customFormat="false" ht="15.75" hidden="true" customHeight="false" outlineLevel="0" collapsed="false">
      <c r="A8217" s="0" t="s">
        <v>645</v>
      </c>
      <c r="B8217" s="0" t="s">
        <v>646</v>
      </c>
      <c r="C8217" s="0" t="s">
        <v>8402</v>
      </c>
      <c r="D8217" s="0" t="n">
        <v>899</v>
      </c>
      <c r="E8217" s="0" t="n">
        <v>47.413668</v>
      </c>
      <c r="F8217" s="0" t="n">
        <v>-102.722623</v>
      </c>
      <c r="G8217" s="0" t="n">
        <v>0.00014382060057</v>
      </c>
      <c r="H8217" s="0" t="n">
        <v>1944.65</v>
      </c>
      <c r="I8217" s="0" t="n">
        <v>2.6031</v>
      </c>
      <c r="J8217" s="0" t="n">
        <v>1.44092</v>
      </c>
      <c r="K8217" s="0" t="n">
        <v>347</v>
      </c>
      <c r="L8217" s="0" t="s">
        <v>20</v>
      </c>
      <c r="M8217" s="0" t="n">
        <f aca="false">35.3*G8217</f>
        <v>0.005076867200121</v>
      </c>
      <c r="N8217" s="0" t="n">
        <f aca="false">M8217*1000/365</f>
        <v>0.013909225205811</v>
      </c>
      <c r="O8217" s="0" t="n">
        <f aca="false">Table1[[#This Row],[Detection frequency 2021]]/100*365</f>
        <v>5.259358</v>
      </c>
      <c r="P8217" s="0" t="n">
        <f aca="false">Table1[[#This Row],[Flared days/year]]/12</f>
        <v>0.438279833333333</v>
      </c>
      <c r="Q8217" s="2" t="n">
        <f aca="false">Table1[[#This Row],['#days per month]]-P8273</f>
        <v>0.262460854166667</v>
      </c>
    </row>
    <row r="8218" customFormat="false" ht="15.75" hidden="true" customHeight="false" outlineLevel="0" collapsed="false">
      <c r="A8218" s="0" t="s">
        <v>28</v>
      </c>
      <c r="B8218" s="0" t="s">
        <v>29</v>
      </c>
      <c r="C8218" s="0" t="s">
        <v>8403</v>
      </c>
      <c r="D8218" s="0" t="n">
        <v>8023</v>
      </c>
      <c r="E8218" s="0" t="n">
        <v>30.311161</v>
      </c>
      <c r="F8218" s="0" t="n">
        <v>50.282765</v>
      </c>
      <c r="G8218" s="0" t="n">
        <v>0.00014334332079</v>
      </c>
      <c r="H8218" s="0" t="n">
        <v>1722</v>
      </c>
      <c r="I8218" s="0" t="n">
        <v>0.687884</v>
      </c>
      <c r="J8218" s="0" t="n">
        <v>1</v>
      </c>
      <c r="K8218" s="0" t="n">
        <v>400</v>
      </c>
      <c r="L8218" s="0" t="s">
        <v>20</v>
      </c>
      <c r="M8218" s="0" t="n">
        <f aca="false">35.3*G8218</f>
        <v>0.005060019223887</v>
      </c>
      <c r="N8218" s="0" t="n">
        <f aca="false">M8218*1000/365</f>
        <v>0.0138630663668137</v>
      </c>
      <c r="O8218" s="0" t="n">
        <f aca="false">Table1[[#This Row],[Detection frequency 2021]]/100*365</f>
        <v>3.65</v>
      </c>
      <c r="P8218" s="0" t="n">
        <f aca="false">Table1[[#This Row],[Flared days/year]]/12</f>
        <v>0.304166666666667</v>
      </c>
      <c r="Q8218" s="2" t="n">
        <f aca="false">Table1[[#This Row],['#days per month]]-P8274</f>
        <v>0.0144841124999999</v>
      </c>
    </row>
    <row r="8219" customFormat="false" ht="15.75" hidden="true" customHeight="false" outlineLevel="0" collapsed="false">
      <c r="A8219" s="0" t="s">
        <v>24</v>
      </c>
      <c r="B8219" s="0" t="s">
        <v>25</v>
      </c>
      <c r="C8219" s="0" t="s">
        <v>8404</v>
      </c>
      <c r="D8219" s="0" t="n">
        <v>8702</v>
      </c>
      <c r="E8219" s="0" t="n">
        <v>70.574949</v>
      </c>
      <c r="F8219" s="0" t="n">
        <v>68.299866</v>
      </c>
      <c r="G8219" s="0" t="n">
        <v>0.00014317865046</v>
      </c>
      <c r="H8219" s="0" t="n">
        <v>1261</v>
      </c>
      <c r="I8219" s="0" t="n">
        <v>1.6015</v>
      </c>
      <c r="J8219" s="0" t="n">
        <v>0.210084</v>
      </c>
      <c r="K8219" s="0" t="n">
        <v>476</v>
      </c>
      <c r="L8219" s="0" t="s">
        <v>218</v>
      </c>
      <c r="M8219" s="0" t="n">
        <f aca="false">35.3*G8219</f>
        <v>0.005054206361238</v>
      </c>
      <c r="N8219" s="0" t="n">
        <f aca="false">M8219*1000/365</f>
        <v>0.0138471407157205</v>
      </c>
      <c r="O8219" s="0" t="n">
        <f aca="false">Table1[[#This Row],[Detection frequency 2021]]/100*365</f>
        <v>0.7668066</v>
      </c>
      <c r="P8219" s="0" t="n">
        <f aca="false">Table1[[#This Row],[Flared days/year]]/12</f>
        <v>0.06390055</v>
      </c>
      <c r="Q8219" s="2" t="n">
        <f aca="false">Table1[[#This Row],['#days per month]]-P8275</f>
        <v>-0.0252978458333333</v>
      </c>
    </row>
    <row r="8220" customFormat="false" ht="15.75" hidden="true" customHeight="false" outlineLevel="0" collapsed="false">
      <c r="A8220" s="0" t="s">
        <v>645</v>
      </c>
      <c r="B8220" s="0" t="s">
        <v>646</v>
      </c>
      <c r="C8220" s="0" t="s">
        <v>8405</v>
      </c>
      <c r="D8220" s="0" t="n">
        <v>1420</v>
      </c>
      <c r="E8220" s="0" t="n">
        <v>31.925234</v>
      </c>
      <c r="F8220" s="0" t="n">
        <v>-103.946113</v>
      </c>
      <c r="G8220" s="0" t="n">
        <v>0.00014313080507</v>
      </c>
      <c r="H8220" s="0" t="n">
        <v>1811.65</v>
      </c>
      <c r="I8220" s="0" t="n">
        <v>1.57928999999999</v>
      </c>
      <c r="J8220" s="0" t="n">
        <v>0.299401</v>
      </c>
      <c r="K8220" s="0" t="n">
        <v>334</v>
      </c>
      <c r="L8220" s="0" t="s">
        <v>20</v>
      </c>
      <c r="M8220" s="0" t="n">
        <f aca="false">35.3*G8220</f>
        <v>0.005052517418971</v>
      </c>
      <c r="N8220" s="0" t="n">
        <f aca="false">M8220*1000/365</f>
        <v>0.0138425134766329</v>
      </c>
      <c r="O8220" s="0" t="n">
        <f aca="false">Table1[[#This Row],[Detection frequency 2021]]/100*365</f>
        <v>1.09281365</v>
      </c>
      <c r="P8220" s="0" t="n">
        <f aca="false">Table1[[#This Row],[Flared days/year]]/12</f>
        <v>0.0910678041666667</v>
      </c>
      <c r="Q8220" s="2" t="n">
        <f aca="false">Table1[[#This Row],['#days per month]]-P8276</f>
        <v>-0.1387812125</v>
      </c>
    </row>
    <row r="8221" customFormat="false" ht="15.75" hidden="true" customHeight="false" outlineLevel="0" collapsed="false">
      <c r="A8221" s="0" t="s">
        <v>606</v>
      </c>
      <c r="B8221" s="0" t="s">
        <v>607</v>
      </c>
      <c r="C8221" s="0" t="s">
        <v>8406</v>
      </c>
      <c r="D8221" s="0" t="n">
        <v>4937</v>
      </c>
      <c r="E8221" s="0" t="n">
        <v>-12.6025809999999</v>
      </c>
      <c r="F8221" s="0" t="n">
        <v>-38.4189</v>
      </c>
      <c r="G8221" s="0" t="n">
        <v>0.00014296437356</v>
      </c>
      <c r="H8221" s="0" t="n">
        <v>1839.36</v>
      </c>
      <c r="I8221" s="0" t="n">
        <v>1.6015</v>
      </c>
      <c r="J8221" s="0" t="n">
        <v>0.340136</v>
      </c>
      <c r="K8221" s="0" t="n">
        <v>294</v>
      </c>
      <c r="L8221" s="0" t="s">
        <v>218</v>
      </c>
      <c r="M8221" s="0" t="n">
        <f aca="false">35.3*G8221</f>
        <v>0.005046642386668</v>
      </c>
      <c r="N8221" s="0" t="n">
        <f aca="false">M8221*1000/365</f>
        <v>0.0138264174977205</v>
      </c>
      <c r="O8221" s="0" t="n">
        <f aca="false">Table1[[#This Row],[Detection frequency 2021]]/100*365</f>
        <v>1.2414964</v>
      </c>
      <c r="P8221" s="0" t="n">
        <f aca="false">Table1[[#This Row],[Flared days/year]]/12</f>
        <v>0.103458033333333</v>
      </c>
      <c r="Q8221" s="2" t="n">
        <f aca="false">Table1[[#This Row],['#days per month]]-P8277</f>
        <v>-0.214487383333333</v>
      </c>
    </row>
    <row r="8222" customFormat="false" ht="15.75" hidden="true" customHeight="false" outlineLevel="0" collapsed="false">
      <c r="A8222" s="0" t="s">
        <v>645</v>
      </c>
      <c r="B8222" s="0" t="s">
        <v>646</v>
      </c>
      <c r="C8222" s="0" t="s">
        <v>8407</v>
      </c>
      <c r="D8222" s="0" t="n">
        <v>2156</v>
      </c>
      <c r="E8222" s="0" t="n">
        <v>31.69991</v>
      </c>
      <c r="F8222" s="0" t="n">
        <v>-102.918114</v>
      </c>
      <c r="G8222" s="0" t="n">
        <v>0.000142491203199999</v>
      </c>
      <c r="H8222" s="0" t="n">
        <v>1893.4</v>
      </c>
      <c r="I8222" s="0" t="n">
        <v>1.6015</v>
      </c>
      <c r="J8222" s="0" t="n">
        <v>0.895521999999999</v>
      </c>
      <c r="K8222" s="0" t="n">
        <v>335</v>
      </c>
      <c r="L8222" s="0" t="s">
        <v>20</v>
      </c>
      <c r="M8222" s="0" t="n">
        <f aca="false">35.3*G8222</f>
        <v>0.00502993947295996</v>
      </c>
      <c r="N8222" s="0" t="n">
        <f aca="false">M8222*1000/365</f>
        <v>0.0137806560903013</v>
      </c>
      <c r="O8222" s="0" t="n">
        <f aca="false">Table1[[#This Row],[Detection frequency 2021]]/100*365</f>
        <v>3.2686553</v>
      </c>
      <c r="P8222" s="0" t="n">
        <f aca="false">Table1[[#This Row],[Flared days/year]]/12</f>
        <v>0.272387941666666</v>
      </c>
      <c r="Q8222" s="2" t="n">
        <f aca="false">Table1[[#This Row],['#days per month]]-P8278</f>
        <v>-0.00163611250000029</v>
      </c>
    </row>
    <row r="8223" customFormat="false" ht="15.75" hidden="true" customHeight="false" outlineLevel="0" collapsed="false">
      <c r="A8223" s="0" t="s">
        <v>24</v>
      </c>
      <c r="B8223" s="0" t="s">
        <v>25</v>
      </c>
      <c r="C8223" s="0" t="s">
        <v>8408</v>
      </c>
      <c r="D8223" s="0" t="n">
        <v>6511</v>
      </c>
      <c r="E8223" s="0" t="n">
        <v>68.604262</v>
      </c>
      <c r="F8223" s="0" t="n">
        <v>58.020179</v>
      </c>
      <c r="G8223" s="0" t="n">
        <v>0.00014245069606</v>
      </c>
      <c r="H8223" s="0" t="n">
        <v>1839.83</v>
      </c>
      <c r="I8223" s="0" t="n">
        <v>1.6015</v>
      </c>
      <c r="J8223" s="0" t="n">
        <v>1.5873</v>
      </c>
      <c r="K8223" s="0" t="n">
        <v>378</v>
      </c>
      <c r="L8223" s="0" t="s">
        <v>20</v>
      </c>
      <c r="M8223" s="0" t="n">
        <f aca="false">35.3*G8223</f>
        <v>0.005028509570918</v>
      </c>
      <c r="N8223" s="0" t="n">
        <f aca="false">M8223*1000/365</f>
        <v>0.0137767385504603</v>
      </c>
      <c r="O8223" s="0" t="n">
        <f aca="false">Table1[[#This Row],[Detection frequency 2021]]/100*365</f>
        <v>5.793645</v>
      </c>
      <c r="P8223" s="0" t="n">
        <f aca="false">Table1[[#This Row],[Flared days/year]]/12</f>
        <v>0.48280375</v>
      </c>
      <c r="Q8223" s="2" t="n">
        <f aca="false">Table1[[#This Row],['#days per month]]-P8279</f>
        <v>0.26910355</v>
      </c>
    </row>
    <row r="8224" customFormat="false" ht="15.75" hidden="true" customHeight="false" outlineLevel="0" collapsed="false">
      <c r="A8224" s="0" t="s">
        <v>645</v>
      </c>
      <c r="B8224" s="0" t="s">
        <v>646</v>
      </c>
      <c r="C8224" s="0" t="s">
        <v>8409</v>
      </c>
      <c r="D8224" s="0" t="n">
        <v>420</v>
      </c>
      <c r="E8224" s="0" t="n">
        <v>43.56202</v>
      </c>
      <c r="F8224" s="0" t="n">
        <v>-105.531196</v>
      </c>
      <c r="G8224" s="0" t="n">
        <v>0.00014206998765</v>
      </c>
      <c r="H8224" s="0" t="n">
        <v>1874.27</v>
      </c>
      <c r="I8224" s="0" t="n">
        <v>1.6015</v>
      </c>
      <c r="J8224" s="0" t="n">
        <v>0.898204</v>
      </c>
      <c r="K8224" s="0" t="n">
        <v>334</v>
      </c>
      <c r="L8224" s="0" t="s">
        <v>20</v>
      </c>
      <c r="M8224" s="0" t="n">
        <f aca="false">35.3*G8224</f>
        <v>0.005015070564045</v>
      </c>
      <c r="N8224" s="0" t="n">
        <f aca="false">M8224*1000/365</f>
        <v>0.0137399193535479</v>
      </c>
      <c r="O8224" s="0" t="n">
        <f aca="false">Table1[[#This Row],[Detection frequency 2021]]/100*365</f>
        <v>3.2784446</v>
      </c>
      <c r="P8224" s="0" t="n">
        <f aca="false">Table1[[#This Row],[Flared days/year]]/12</f>
        <v>0.273203716666667</v>
      </c>
      <c r="Q8224" s="2" t="n">
        <f aca="false">Table1[[#This Row],['#days per month]]-P8280</f>
        <v>0.00639084583333338</v>
      </c>
    </row>
    <row r="8225" customFormat="false" ht="15.75" hidden="true" customHeight="false" outlineLevel="0" collapsed="false">
      <c r="A8225" s="0" t="s">
        <v>645</v>
      </c>
      <c r="B8225" s="0" t="s">
        <v>646</v>
      </c>
      <c r="C8225" s="0" t="s">
        <v>8410</v>
      </c>
      <c r="D8225" s="0" t="n">
        <v>1365</v>
      </c>
      <c r="E8225" s="0" t="n">
        <v>31.728443</v>
      </c>
      <c r="F8225" s="0" t="n">
        <v>-104.029381</v>
      </c>
      <c r="G8225" s="0" t="n">
        <v>0.00014172714461</v>
      </c>
      <c r="H8225" s="0" t="n">
        <v>1896.91</v>
      </c>
      <c r="I8225" s="0" t="n">
        <v>1.28629</v>
      </c>
      <c r="J8225" s="0" t="n">
        <v>1.1976</v>
      </c>
      <c r="K8225" s="0" t="n">
        <v>334</v>
      </c>
      <c r="L8225" s="0" t="s">
        <v>20</v>
      </c>
      <c r="M8225" s="0" t="n">
        <f aca="false">35.3*G8225</f>
        <v>0.005002968204733</v>
      </c>
      <c r="N8225" s="0" t="n">
        <f aca="false">M8225*1000/365</f>
        <v>0.0137067622047479</v>
      </c>
      <c r="O8225" s="0" t="n">
        <f aca="false">Table1[[#This Row],[Detection frequency 2021]]/100*365</f>
        <v>4.37124</v>
      </c>
      <c r="P8225" s="0" t="n">
        <f aca="false">Table1[[#This Row],[Flared days/year]]/12</f>
        <v>0.36427</v>
      </c>
      <c r="Q8225" s="2" t="n">
        <f aca="false">Table1[[#This Row],['#days per month]]-P8281</f>
        <v>0.00747641666666671</v>
      </c>
    </row>
    <row r="8226" customFormat="false" ht="15.75" hidden="true" customHeight="false" outlineLevel="0" collapsed="false">
      <c r="A8226" s="0" t="s">
        <v>645</v>
      </c>
      <c r="B8226" s="0" t="s">
        <v>646</v>
      </c>
      <c r="C8226" s="0" t="s">
        <v>8411</v>
      </c>
      <c r="D8226" s="0" t="n">
        <v>555</v>
      </c>
      <c r="E8226" s="0" t="n">
        <v>48.111783</v>
      </c>
      <c r="F8226" s="0" t="n">
        <v>-103.440596</v>
      </c>
      <c r="G8226" s="0" t="n">
        <v>0.00014171422929</v>
      </c>
      <c r="H8226" s="0" t="n">
        <v>1910.26</v>
      </c>
      <c r="I8226" s="0" t="n">
        <v>1.6015</v>
      </c>
      <c r="J8226" s="0" t="n">
        <v>0.297619</v>
      </c>
      <c r="K8226" s="0" t="n">
        <v>336</v>
      </c>
      <c r="L8226" s="0" t="s">
        <v>20</v>
      </c>
      <c r="M8226" s="0" t="n">
        <f aca="false">35.3*G8226</f>
        <v>0.005002512293937</v>
      </c>
      <c r="N8226" s="0" t="n">
        <f aca="false">M8226*1000/365</f>
        <v>0.013705513134074</v>
      </c>
      <c r="O8226" s="0" t="n">
        <f aca="false">Table1[[#This Row],[Detection frequency 2021]]/100*365</f>
        <v>1.08630935</v>
      </c>
      <c r="P8226" s="0" t="n">
        <f aca="false">Table1[[#This Row],[Flared days/year]]/12</f>
        <v>0.0905257791666667</v>
      </c>
      <c r="Q8226" s="2" t="n">
        <f aca="false">Table1[[#This Row],['#days per month]]-P8282</f>
        <v>-0.199156775</v>
      </c>
    </row>
    <row r="8227" customFormat="false" ht="15.75" hidden="true" customHeight="false" outlineLevel="0" collapsed="false">
      <c r="A8227" s="0" t="s">
        <v>24</v>
      </c>
      <c r="B8227" s="0" t="s">
        <v>25</v>
      </c>
      <c r="C8227" s="0" t="s">
        <v>8412</v>
      </c>
      <c r="D8227" s="0" t="n">
        <v>10385</v>
      </c>
      <c r="E8227" s="0" t="n">
        <v>57.870977</v>
      </c>
      <c r="F8227" s="0" t="n">
        <v>105.821021</v>
      </c>
      <c r="G8227" s="0" t="n">
        <v>0.0001416517074</v>
      </c>
      <c r="H8227" s="0" t="n">
        <v>1860.77</v>
      </c>
      <c r="I8227" s="0" t="n">
        <v>1.6015</v>
      </c>
      <c r="J8227" s="0" t="n">
        <v>0.738007</v>
      </c>
      <c r="K8227" s="0" t="n">
        <v>271</v>
      </c>
      <c r="L8227" s="0" t="s">
        <v>20</v>
      </c>
      <c r="M8227" s="0" t="n">
        <f aca="false">35.3*G8227</f>
        <v>0.00500030527122</v>
      </c>
      <c r="N8227" s="0" t="n">
        <f aca="false">M8227*1000/365</f>
        <v>0.0136994664964932</v>
      </c>
      <c r="O8227" s="0" t="n">
        <f aca="false">Table1[[#This Row],[Detection frequency 2021]]/100*365</f>
        <v>2.69372555</v>
      </c>
      <c r="P8227" s="0" t="n">
        <f aca="false">Table1[[#This Row],[Flared days/year]]/12</f>
        <v>0.224477129166667</v>
      </c>
      <c r="Q8227" s="2" t="n">
        <f aca="false">Table1[[#This Row],['#days per month]]-P8283</f>
        <v>0.0466019833333332</v>
      </c>
    </row>
    <row r="8228" customFormat="false" ht="15.75" hidden="true" customHeight="false" outlineLevel="0" collapsed="false">
      <c r="A8228" s="0" t="s">
        <v>598</v>
      </c>
      <c r="B8228" s="0" t="s">
        <v>599</v>
      </c>
      <c r="C8228" s="0" t="s">
        <v>8413</v>
      </c>
      <c r="D8228" s="0" t="n">
        <v>111</v>
      </c>
      <c r="E8228" s="0" t="n">
        <v>56.363548</v>
      </c>
      <c r="F8228" s="0" t="n">
        <v>-119.928307</v>
      </c>
      <c r="G8228" s="0" t="n">
        <v>0.00014153488246</v>
      </c>
      <c r="H8228" s="0" t="n">
        <v>1805.17</v>
      </c>
      <c r="I8228" s="0" t="n">
        <v>1.6015</v>
      </c>
      <c r="J8228" s="0" t="n">
        <v>0.655737999999999</v>
      </c>
      <c r="K8228" s="0" t="n">
        <v>305</v>
      </c>
      <c r="L8228" s="0" t="s">
        <v>20</v>
      </c>
      <c r="M8228" s="0" t="n">
        <f aca="false">35.3*G8228</f>
        <v>0.004996181350838</v>
      </c>
      <c r="N8228" s="0" t="n">
        <f aca="false">M8228*1000/365</f>
        <v>0.0136881680844877</v>
      </c>
      <c r="O8228" s="0" t="n">
        <f aca="false">Table1[[#This Row],[Detection frequency 2021]]/100*365</f>
        <v>2.3934437</v>
      </c>
      <c r="P8228" s="0" t="n">
        <f aca="false">Table1[[#This Row],[Flared days/year]]/12</f>
        <v>0.199453641666666</v>
      </c>
      <c r="Q8228" s="2" t="n">
        <f aca="false">Table1[[#This Row],['#days per month]]-P8284</f>
        <v>-0.075395616666667</v>
      </c>
    </row>
    <row r="8229" customFormat="false" ht="15.75" hidden="true" customHeight="false" outlineLevel="0" collapsed="false">
      <c r="A8229" s="0" t="s">
        <v>645</v>
      </c>
      <c r="B8229" s="0" t="s">
        <v>646</v>
      </c>
      <c r="C8229" s="0" t="s">
        <v>8414</v>
      </c>
      <c r="D8229" s="0" t="n">
        <v>3116</v>
      </c>
      <c r="E8229" s="0" t="n">
        <v>35.666128</v>
      </c>
      <c r="F8229" s="0" t="n">
        <v>-98.157228</v>
      </c>
      <c r="G8229" s="0" t="n">
        <v>0.00014148527589</v>
      </c>
      <c r="H8229" s="0" t="n">
        <v>1840.32</v>
      </c>
      <c r="I8229" s="0" t="n">
        <v>1.6015</v>
      </c>
      <c r="J8229" s="0" t="n">
        <v>1.96720999999999</v>
      </c>
      <c r="K8229" s="0" t="n">
        <v>305</v>
      </c>
      <c r="L8229" s="0" t="s">
        <v>20</v>
      </c>
      <c r="M8229" s="0" t="n">
        <f aca="false">35.3*G8229</f>
        <v>0.004994430238917</v>
      </c>
      <c r="N8229" s="0" t="n">
        <f aca="false">M8229*1000/365</f>
        <v>0.0136833705175808</v>
      </c>
      <c r="O8229" s="0" t="n">
        <f aca="false">Table1[[#This Row],[Detection frequency 2021]]/100*365</f>
        <v>7.18031649999996</v>
      </c>
      <c r="P8229" s="0" t="n">
        <f aca="false">Table1[[#This Row],[Flared days/year]]/12</f>
        <v>0.59835970833333</v>
      </c>
      <c r="Q8229" s="2" t="n">
        <f aca="false">Table1[[#This Row],['#days per month]]-P8285</f>
        <v>0.354375762499997</v>
      </c>
    </row>
    <row r="8230" customFormat="false" ht="15.75" hidden="true" customHeight="false" outlineLevel="0" collapsed="false">
      <c r="A8230" s="0" t="s">
        <v>51</v>
      </c>
      <c r="B8230" s="0" t="s">
        <v>52</v>
      </c>
      <c r="C8230" s="0" t="s">
        <v>8415</v>
      </c>
      <c r="D8230" s="0" t="n">
        <v>5608</v>
      </c>
      <c r="E8230" s="0" t="n">
        <v>28.132021</v>
      </c>
      <c r="F8230" s="0" t="n">
        <v>8.981488</v>
      </c>
      <c r="G8230" s="0" t="n">
        <v>0.0002082243114</v>
      </c>
      <c r="H8230" s="0" t="n">
        <v>1710.73</v>
      </c>
      <c r="I8230" s="0" t="n">
        <v>1.6015</v>
      </c>
      <c r="J8230" s="0" t="n">
        <v>0.777202</v>
      </c>
      <c r="K8230" s="0" t="n">
        <v>386</v>
      </c>
      <c r="L8230" s="0" t="s">
        <v>20</v>
      </c>
      <c r="M8230" s="0" t="n">
        <f aca="false">35.3*G8230</f>
        <v>0.00735031819242</v>
      </c>
      <c r="N8230" s="0" t="n">
        <f aca="false">M8230*1000/365</f>
        <v>0.0201378580614247</v>
      </c>
      <c r="O8230" s="0" t="n">
        <f aca="false">Table1[[#This Row],[Detection frequency 2021]]/100*365</f>
        <v>2.8367873</v>
      </c>
      <c r="P8230" s="0" t="n">
        <f aca="false">Table1[[#This Row],[Flared days/year]]/12</f>
        <v>0.236398941666667</v>
      </c>
      <c r="Q8230" s="2" t="n">
        <f aca="false">Table1[[#This Row],['#days per month]]-P8286</f>
        <v>-0.306754516666667</v>
      </c>
    </row>
    <row r="8231" customFormat="false" ht="15.75" hidden="true" customHeight="false" outlineLevel="0" collapsed="false">
      <c r="A8231" s="0" t="s">
        <v>24</v>
      </c>
      <c r="B8231" s="0" t="s">
        <v>25</v>
      </c>
      <c r="C8231" s="0" t="s">
        <v>8416</v>
      </c>
      <c r="D8231" s="0" t="n">
        <v>10461</v>
      </c>
      <c r="E8231" s="0" t="n">
        <v>58.420935</v>
      </c>
      <c r="F8231" s="0" t="n">
        <v>107.520689999999</v>
      </c>
      <c r="G8231" s="0" t="n">
        <v>0.00014108313979</v>
      </c>
      <c r="H8231" s="0" t="n">
        <v>1628.51</v>
      </c>
      <c r="I8231" s="0" t="n">
        <v>1.6015</v>
      </c>
      <c r="J8231" s="0" t="n">
        <v>1.10294</v>
      </c>
      <c r="K8231" s="0" t="n">
        <v>272</v>
      </c>
      <c r="L8231" s="0" t="s">
        <v>20</v>
      </c>
      <c r="M8231" s="0" t="n">
        <f aca="false">35.3*G8231</f>
        <v>0.004980234834587</v>
      </c>
      <c r="N8231" s="0" t="n">
        <f aca="false">M8231*1000/365</f>
        <v>0.0136444789988685</v>
      </c>
      <c r="O8231" s="0" t="n">
        <f aca="false">Table1[[#This Row],[Detection frequency 2021]]/100*365</f>
        <v>4.025731</v>
      </c>
      <c r="P8231" s="0" t="n">
        <f aca="false">Table1[[#This Row],[Flared days/year]]/12</f>
        <v>0.335477583333333</v>
      </c>
      <c r="Q8231" s="2" t="n">
        <f aca="false">Table1[[#This Row],['#days per month]]-P8287</f>
        <v>0.0861606833333335</v>
      </c>
    </row>
    <row r="8232" customFormat="false" ht="15.75" hidden="true" customHeight="false" outlineLevel="0" collapsed="false">
      <c r="A8232" s="0" t="s">
        <v>24</v>
      </c>
      <c r="B8232" s="0" t="s">
        <v>25</v>
      </c>
      <c r="C8232" s="0" t="s">
        <v>8417</v>
      </c>
      <c r="D8232" s="0" t="n">
        <v>8829</v>
      </c>
      <c r="E8232" s="0" t="n">
        <v>67.795605</v>
      </c>
      <c r="F8232" s="0" t="n">
        <v>72.4126319999999</v>
      </c>
      <c r="G8232" s="3" t="n">
        <v>2.1688990406E-005</v>
      </c>
      <c r="H8232" s="0" t="n">
        <v>1898.88</v>
      </c>
      <c r="I8232" s="0" t="n">
        <v>1.6015</v>
      </c>
      <c r="J8232" s="0" t="n">
        <v>0.497512</v>
      </c>
      <c r="K8232" s="0" t="n">
        <v>402</v>
      </c>
      <c r="L8232" s="0" t="s">
        <v>20</v>
      </c>
      <c r="M8232" s="0" t="n">
        <f aca="false">35.3*G8232</f>
        <v>0.0007656213613318</v>
      </c>
      <c r="N8232" s="0" t="n">
        <f aca="false">M8232*1000/365</f>
        <v>0.00209759277077205</v>
      </c>
      <c r="O8232" s="0" t="n">
        <f aca="false">Table1[[#This Row],[Detection frequency 2021]]/100*365</f>
        <v>1.8159188</v>
      </c>
      <c r="P8232" s="0" t="n">
        <f aca="false">Table1[[#This Row],[Flared days/year]]/12</f>
        <v>0.151326566666667</v>
      </c>
      <c r="Q8232" s="2" t="n">
        <f aca="false">Table1[[#This Row],['#days per month]]-P8288</f>
        <v>0</v>
      </c>
    </row>
    <row r="8233" customFormat="false" ht="15.75" hidden="true" customHeight="false" outlineLevel="0" collapsed="false">
      <c r="A8233" s="0" t="s">
        <v>24</v>
      </c>
      <c r="B8233" s="0" t="s">
        <v>25</v>
      </c>
      <c r="C8233" s="0" t="s">
        <v>8418</v>
      </c>
      <c r="D8233" s="0" t="n">
        <v>9162</v>
      </c>
      <c r="E8233" s="0" t="n">
        <v>66.525246</v>
      </c>
      <c r="F8233" s="0" t="n">
        <v>77.031105</v>
      </c>
      <c r="G8233" s="0" t="n">
        <v>0.00014093167831</v>
      </c>
      <c r="H8233" s="0" t="n">
        <v>1759.4</v>
      </c>
      <c r="I8233" s="0" t="n">
        <v>1.6015</v>
      </c>
      <c r="J8233" s="0" t="n">
        <v>0.826445999999999</v>
      </c>
      <c r="K8233" s="0" t="n">
        <v>363</v>
      </c>
      <c r="L8233" s="0" t="s">
        <v>218</v>
      </c>
      <c r="M8233" s="0" t="n">
        <f aca="false">35.3*G8233</f>
        <v>0.004974888244343</v>
      </c>
      <c r="N8233" s="0" t="n">
        <f aca="false">M8233*1000/365</f>
        <v>0.0136298308064192</v>
      </c>
      <c r="O8233" s="0" t="n">
        <f aca="false">Table1[[#This Row],[Detection frequency 2021]]/100*365</f>
        <v>3.0165279</v>
      </c>
      <c r="P8233" s="0" t="n">
        <f aca="false">Table1[[#This Row],[Flared days/year]]/12</f>
        <v>0.251377325</v>
      </c>
      <c r="Q8233" s="2" t="n">
        <f aca="false">Table1[[#This Row],['#days per month]]-P8289</f>
        <v>-0.038305229166667</v>
      </c>
    </row>
    <row r="8234" customFormat="false" ht="15.75" hidden="true" customHeight="false" outlineLevel="0" collapsed="false">
      <c r="A8234" s="0" t="s">
        <v>788</v>
      </c>
      <c r="B8234" s="0" t="s">
        <v>789</v>
      </c>
      <c r="C8234" s="0" t="s">
        <v>8419</v>
      </c>
      <c r="D8234" s="0" t="n">
        <v>11651</v>
      </c>
      <c r="E8234" s="0" t="n">
        <v>5.066109</v>
      </c>
      <c r="F8234" s="0" t="n">
        <v>97.255234</v>
      </c>
      <c r="G8234" s="0" t="n">
        <v>0.00014078990332</v>
      </c>
      <c r="H8234" s="0" t="n">
        <v>1891.5</v>
      </c>
      <c r="I8234" s="0" t="n">
        <v>1.6015</v>
      </c>
      <c r="J8234" s="0" t="n">
        <v>1.47058999999999</v>
      </c>
      <c r="K8234" s="0" t="n">
        <v>68</v>
      </c>
      <c r="L8234" s="0" t="s">
        <v>20</v>
      </c>
      <c r="M8234" s="0" t="n">
        <f aca="false">35.3*G8234</f>
        <v>0.004969883587196</v>
      </c>
      <c r="N8234" s="0" t="n">
        <f aca="false">M8234*1000/365</f>
        <v>0.0136161194169753</v>
      </c>
      <c r="O8234" s="0" t="n">
        <f aca="false">Table1[[#This Row],[Detection frequency 2021]]/100*365</f>
        <v>5.36765349999996</v>
      </c>
      <c r="P8234" s="0" t="n">
        <f aca="false">Table1[[#This Row],[Flared days/year]]/12</f>
        <v>0.44730445833333</v>
      </c>
      <c r="Q8234" s="2" t="n">
        <f aca="false">Table1[[#This Row],['#days per month]]-P8290</f>
        <v>0.296726749999997</v>
      </c>
    </row>
    <row r="8235" customFormat="false" ht="15.75" hidden="true" customHeight="false" outlineLevel="0" collapsed="false">
      <c r="A8235" s="0" t="s">
        <v>345</v>
      </c>
      <c r="B8235" s="0" t="s">
        <v>346</v>
      </c>
      <c r="C8235" s="0" t="s">
        <v>8420</v>
      </c>
      <c r="D8235" s="0" t="n">
        <v>4705</v>
      </c>
      <c r="E8235" s="0" t="n">
        <v>-38.465776</v>
      </c>
      <c r="F8235" s="0" t="n">
        <v>-68.508167</v>
      </c>
      <c r="G8235" s="0" t="n">
        <v>0.00014051398512</v>
      </c>
      <c r="H8235" s="0" t="n">
        <v>1621.8</v>
      </c>
      <c r="I8235" s="0" t="n">
        <v>1.6015</v>
      </c>
      <c r="J8235" s="0" t="n">
        <v>0.526316</v>
      </c>
      <c r="K8235" s="0" t="n">
        <v>380</v>
      </c>
      <c r="L8235" s="0" t="s">
        <v>20</v>
      </c>
      <c r="M8235" s="0" t="n">
        <f aca="false">35.3*G8235</f>
        <v>0.004960143674736</v>
      </c>
      <c r="N8235" s="0" t="n">
        <f aca="false">M8235*1000/365</f>
        <v>0.0135894347253041</v>
      </c>
      <c r="O8235" s="0" t="n">
        <f aca="false">Table1[[#This Row],[Detection frequency 2021]]/100*365</f>
        <v>1.9210534</v>
      </c>
      <c r="P8235" s="0" t="n">
        <f aca="false">Table1[[#This Row],[Flared days/year]]/12</f>
        <v>0.160087783333333</v>
      </c>
      <c r="Q8235" s="2" t="n">
        <f aca="false">Table1[[#This Row],['#days per month]]-P8291</f>
        <v>-0.0167531958333333</v>
      </c>
    </row>
    <row r="8236" customFormat="false" ht="15.75" hidden="true" customHeight="false" outlineLevel="0" collapsed="false">
      <c r="A8236" s="0" t="s">
        <v>645</v>
      </c>
      <c r="B8236" s="0" t="s">
        <v>646</v>
      </c>
      <c r="C8236" s="0" t="s">
        <v>8421</v>
      </c>
      <c r="D8236" s="0" t="n">
        <v>3317</v>
      </c>
      <c r="E8236" s="0" t="n">
        <v>29.117959</v>
      </c>
      <c r="F8236" s="0" t="n">
        <v>-97.534711</v>
      </c>
      <c r="G8236" s="0" t="n">
        <v>0.00014047523916</v>
      </c>
      <c r="H8236" s="0" t="n">
        <v>1870</v>
      </c>
      <c r="I8236" s="0" t="n">
        <v>1.6015</v>
      </c>
      <c r="J8236" s="0" t="n">
        <v>0.653594999999999</v>
      </c>
      <c r="K8236" s="0" t="n">
        <v>306</v>
      </c>
      <c r="L8236" s="0" t="s">
        <v>20</v>
      </c>
      <c r="M8236" s="0" t="n">
        <f aca="false">35.3*G8236</f>
        <v>0.004958775942348</v>
      </c>
      <c r="N8236" s="0" t="n">
        <f aca="false">M8236*1000/365</f>
        <v>0.0135856875132822</v>
      </c>
      <c r="O8236" s="0" t="n">
        <f aca="false">Table1[[#This Row],[Detection frequency 2021]]/100*365</f>
        <v>2.38562175</v>
      </c>
      <c r="P8236" s="0" t="n">
        <f aca="false">Table1[[#This Row],[Flared days/year]]/12</f>
        <v>0.1988018125</v>
      </c>
      <c r="Q8236" s="2" t="n">
        <f aca="false">Table1[[#This Row],['#days per month]]-P8292</f>
        <v>-0.163302520833331</v>
      </c>
    </row>
    <row r="8237" customFormat="false" ht="15.75" hidden="true" customHeight="false" outlineLevel="0" collapsed="false">
      <c r="A8237" s="0" t="s">
        <v>24</v>
      </c>
      <c r="B8237" s="0" t="s">
        <v>25</v>
      </c>
      <c r="C8237" s="0" t="s">
        <v>8422</v>
      </c>
      <c r="D8237" s="0" t="n">
        <v>9380</v>
      </c>
      <c r="E8237" s="0" t="n">
        <v>68.49622</v>
      </c>
      <c r="F8237" s="0" t="n">
        <v>79.983138</v>
      </c>
      <c r="G8237" s="0" t="n">
        <v>0.00013953917199</v>
      </c>
      <c r="H8237" s="0" t="n">
        <v>1741.12</v>
      </c>
      <c r="I8237" s="0" t="n">
        <v>1.6015</v>
      </c>
      <c r="J8237" s="0" t="n">
        <v>1.94647</v>
      </c>
      <c r="K8237" s="0" t="n">
        <v>411</v>
      </c>
      <c r="L8237" s="0" t="s">
        <v>20</v>
      </c>
      <c r="M8237" s="0" t="n">
        <f aca="false">35.3*G8237</f>
        <v>0.004925732771247</v>
      </c>
      <c r="N8237" s="0" t="n">
        <f aca="false">M8237*1000/365</f>
        <v>0.013495158277389</v>
      </c>
      <c r="O8237" s="0" t="n">
        <f aca="false">Table1[[#This Row],[Detection frequency 2021]]/100*365</f>
        <v>7.1046155</v>
      </c>
      <c r="P8237" s="0" t="n">
        <f aca="false">Table1[[#This Row],[Flared days/year]]/12</f>
        <v>0.592051291666667</v>
      </c>
      <c r="Q8237" s="2" t="n">
        <f aca="false">Table1[[#This Row],['#days per month]]-P8293</f>
        <v>0.417242754166667</v>
      </c>
    </row>
    <row r="8238" customFormat="false" ht="15.75" hidden="true" customHeight="false" outlineLevel="0" collapsed="false">
      <c r="A8238" s="0" t="s">
        <v>24</v>
      </c>
      <c r="B8238" s="0" t="s">
        <v>25</v>
      </c>
      <c r="C8238" s="0" t="s">
        <v>8423</v>
      </c>
      <c r="D8238" s="0" t="n">
        <v>8696</v>
      </c>
      <c r="E8238" s="0" t="n">
        <v>70.5399329999999</v>
      </c>
      <c r="F8238" s="0" t="n">
        <v>68.179232</v>
      </c>
      <c r="G8238" s="0" t="n">
        <v>0.000139379785199999</v>
      </c>
      <c r="H8238" s="0" t="n">
        <v>1436.33</v>
      </c>
      <c r="I8238" s="0" t="n">
        <v>1.6015</v>
      </c>
      <c r="J8238" s="0" t="n">
        <v>0.449438</v>
      </c>
      <c r="K8238" s="0" t="n">
        <v>445</v>
      </c>
      <c r="L8238" s="0" t="s">
        <v>218</v>
      </c>
      <c r="M8238" s="0" t="n">
        <f aca="false">35.3*G8238</f>
        <v>0.00492010641755996</v>
      </c>
      <c r="N8238" s="0" t="n">
        <f aca="false">M8238*1000/365</f>
        <v>0.0134797436097533</v>
      </c>
      <c r="O8238" s="0" t="n">
        <f aca="false">Table1[[#This Row],[Detection frequency 2021]]/100*365</f>
        <v>1.6404487</v>
      </c>
      <c r="P8238" s="0" t="n">
        <f aca="false">Table1[[#This Row],[Flared days/year]]/12</f>
        <v>0.136704058333333</v>
      </c>
      <c r="Q8238" s="2" t="n">
        <f aca="false">Table1[[#This Row],['#days per month]]-P8294</f>
        <v>-0.173670649999997</v>
      </c>
    </row>
    <row r="8239" customFormat="false" ht="15.75" hidden="true" customHeight="false" outlineLevel="0" collapsed="false">
      <c r="A8239" s="0" t="s">
        <v>598</v>
      </c>
      <c r="B8239" s="0" t="s">
        <v>599</v>
      </c>
      <c r="C8239" s="0" t="s">
        <v>8424</v>
      </c>
      <c r="D8239" s="0" t="n">
        <v>255</v>
      </c>
      <c r="E8239" s="0" t="n">
        <v>56.148648</v>
      </c>
      <c r="F8239" s="0" t="n">
        <v>-116.287883</v>
      </c>
      <c r="G8239" s="0" t="n">
        <v>0.000138785974009999</v>
      </c>
      <c r="H8239" s="0" t="n">
        <v>1762.41</v>
      </c>
      <c r="I8239" s="0" t="n">
        <v>1.6015</v>
      </c>
      <c r="J8239" s="0" t="n">
        <v>0.914634</v>
      </c>
      <c r="K8239" s="0" t="n">
        <v>328</v>
      </c>
      <c r="L8239" s="0" t="s">
        <v>20</v>
      </c>
      <c r="M8239" s="0" t="n">
        <f aca="false">35.3*G8239</f>
        <v>0.00489914488255296</v>
      </c>
      <c r="N8239" s="0" t="n">
        <f aca="false">M8239*1000/365</f>
        <v>0.0134223147467205</v>
      </c>
      <c r="O8239" s="0" t="n">
        <f aca="false">Table1[[#This Row],[Detection frequency 2021]]/100*365</f>
        <v>3.3384141</v>
      </c>
      <c r="P8239" s="0" t="n">
        <f aca="false">Table1[[#This Row],[Flared days/year]]/12</f>
        <v>0.278201175</v>
      </c>
      <c r="Q8239" s="2" t="n">
        <f aca="false">Table1[[#This Row],['#days per month]]-P8295</f>
        <v>-0.1466132</v>
      </c>
    </row>
    <row r="8240" customFormat="false" ht="15.75" hidden="true" customHeight="false" outlineLevel="0" collapsed="false">
      <c r="A8240" s="0" t="s">
        <v>645</v>
      </c>
      <c r="B8240" s="0" t="s">
        <v>646</v>
      </c>
      <c r="C8240" s="0" t="s">
        <v>8425</v>
      </c>
      <c r="D8240" s="0" t="n">
        <v>1823</v>
      </c>
      <c r="E8240" s="0" t="n">
        <v>32.17164</v>
      </c>
      <c r="F8240" s="0" t="n">
        <v>-103.533088</v>
      </c>
      <c r="G8240" s="0" t="n">
        <v>0.00013867267143</v>
      </c>
      <c r="H8240" s="0" t="n">
        <v>1868.5</v>
      </c>
      <c r="I8240" s="0" t="n">
        <v>1.6015</v>
      </c>
      <c r="J8240" s="0" t="n">
        <v>0.609756</v>
      </c>
      <c r="K8240" s="0" t="n">
        <v>328</v>
      </c>
      <c r="L8240" s="0" t="s">
        <v>20</v>
      </c>
      <c r="M8240" s="0" t="n">
        <f aca="false">35.3*G8240</f>
        <v>0.004895145301479</v>
      </c>
      <c r="N8240" s="0" t="n">
        <f aca="false">M8240*1000/365</f>
        <v>0.0134113569903534</v>
      </c>
      <c r="O8240" s="0" t="n">
        <f aca="false">Table1[[#This Row],[Detection frequency 2021]]/100*365</f>
        <v>2.2256094</v>
      </c>
      <c r="P8240" s="0" t="n">
        <f aca="false">Table1[[#This Row],[Flared days/year]]/12</f>
        <v>0.18546745</v>
      </c>
      <c r="Q8240" s="2" t="n">
        <f aca="false">Table1[[#This Row],['#days per month]]-P8296</f>
        <v>0.0356316041666667</v>
      </c>
    </row>
    <row r="8241" customFormat="false" ht="15.75" hidden="true" customHeight="false" outlineLevel="0" collapsed="false">
      <c r="A8241" s="0" t="s">
        <v>598</v>
      </c>
      <c r="B8241" s="0" t="s">
        <v>599</v>
      </c>
      <c r="C8241" s="0" t="s">
        <v>8426</v>
      </c>
      <c r="D8241" s="0" t="n">
        <v>385</v>
      </c>
      <c r="E8241" s="0" t="n">
        <v>51.645924</v>
      </c>
      <c r="F8241" s="0" t="n">
        <v>-108.877832</v>
      </c>
      <c r="G8241" s="0" t="n">
        <v>0.00013856993593</v>
      </c>
      <c r="H8241" s="0" t="n">
        <v>1935.45</v>
      </c>
      <c r="I8241" s="0" t="n">
        <v>1.61641</v>
      </c>
      <c r="J8241" s="0" t="n">
        <v>1.62601999999999</v>
      </c>
      <c r="K8241" s="0" t="n">
        <v>369</v>
      </c>
      <c r="L8241" s="0" t="s">
        <v>20</v>
      </c>
      <c r="M8241" s="0" t="n">
        <f aca="false">35.3*G8241</f>
        <v>0.004891518738329</v>
      </c>
      <c r="N8241" s="0" t="n">
        <f aca="false">M8241*1000/365</f>
        <v>0.0134014212009014</v>
      </c>
      <c r="O8241" s="0" t="n">
        <f aca="false">Table1[[#This Row],[Detection frequency 2021]]/100*365</f>
        <v>5.93497299999996</v>
      </c>
      <c r="P8241" s="0" t="n">
        <f aca="false">Table1[[#This Row],[Flared days/year]]/12</f>
        <v>0.49458108333333</v>
      </c>
      <c r="Q8241" s="2" t="n">
        <f aca="false">Table1[[#This Row],['#days per month]]-P8297</f>
        <v>0.318252624999997</v>
      </c>
    </row>
    <row r="8242" customFormat="false" ht="15.75" hidden="true" customHeight="false" outlineLevel="0" collapsed="false">
      <c r="A8242" s="0" t="s">
        <v>645</v>
      </c>
      <c r="B8242" s="0" t="s">
        <v>646</v>
      </c>
      <c r="C8242" s="0" t="s">
        <v>8427</v>
      </c>
      <c r="D8242" s="0" t="n">
        <v>522</v>
      </c>
      <c r="E8242" s="0" t="n">
        <v>48.401142</v>
      </c>
      <c r="F8242" s="0" t="n">
        <v>-103.563296999999</v>
      </c>
      <c r="G8242" s="0" t="n">
        <v>0.000138425519169999</v>
      </c>
      <c r="H8242" s="0" t="n">
        <v>1892.58</v>
      </c>
      <c r="I8242" s="0" t="n">
        <v>1.6015</v>
      </c>
      <c r="J8242" s="0" t="n">
        <v>1.26984</v>
      </c>
      <c r="K8242" s="0" t="n">
        <v>315</v>
      </c>
      <c r="L8242" s="0" t="s">
        <v>20</v>
      </c>
      <c r="M8242" s="0" t="n">
        <f aca="false">35.3*G8242</f>
        <v>0.00488642082670097</v>
      </c>
      <c r="N8242" s="0" t="n">
        <f aca="false">M8242*1000/365</f>
        <v>0.0133874543197287</v>
      </c>
      <c r="O8242" s="0" t="n">
        <f aca="false">Table1[[#This Row],[Detection frequency 2021]]/100*365</f>
        <v>4.634916</v>
      </c>
      <c r="P8242" s="0" t="n">
        <f aca="false">Table1[[#This Row],[Flared days/year]]/12</f>
        <v>0.386243</v>
      </c>
      <c r="Q8242" s="2" t="n">
        <f aca="false">Table1[[#This Row],['#days per month]]-P8298</f>
        <v>0.2990892125</v>
      </c>
    </row>
    <row r="8243" customFormat="false" ht="15.75" hidden="false" customHeight="false" outlineLevel="0" collapsed="false">
      <c r="A8243" s="0" t="s">
        <v>240</v>
      </c>
      <c r="B8243" s="0" t="s">
        <v>241</v>
      </c>
      <c r="C8243" s="0" t="s">
        <v>8428</v>
      </c>
      <c r="D8243" s="0" t="n">
        <v>7665</v>
      </c>
      <c r="E8243" s="0" t="n">
        <v>24.020539</v>
      </c>
      <c r="F8243" s="0" t="n">
        <v>48.113063</v>
      </c>
      <c r="G8243" s="3" t="n">
        <v>5.16289917E-005</v>
      </c>
      <c r="H8243" s="0" t="n">
        <v>1781.2</v>
      </c>
      <c r="I8243" s="0" t="n">
        <v>1.6015</v>
      </c>
      <c r="J8243" s="0" t="n">
        <v>0.515464</v>
      </c>
      <c r="K8243" s="0" t="n">
        <v>388</v>
      </c>
      <c r="L8243" s="0" t="s">
        <v>20</v>
      </c>
      <c r="M8243" s="0" t="n">
        <f aca="false">35.3*G8243</f>
        <v>0.00182250340701</v>
      </c>
      <c r="N8243" s="0" t="n">
        <f aca="false">M8243*1000/365</f>
        <v>0.00499316001920548</v>
      </c>
      <c r="O8243" s="0" t="n">
        <f aca="false">Table1[[#This Row],[Detection frequency 2021]]/100*365</f>
        <v>1.8814436</v>
      </c>
      <c r="P8243" s="2" t="n">
        <f aca="false">Table1[[#This Row],[Flared days/year]]/12</f>
        <v>0.156786966666667</v>
      </c>
      <c r="Q8243" s="2"/>
    </row>
    <row r="8244" customFormat="false" ht="15.75" hidden="true" customHeight="false" outlineLevel="0" collapsed="false">
      <c r="A8244" s="0" t="s">
        <v>645</v>
      </c>
      <c r="B8244" s="0" t="s">
        <v>646</v>
      </c>
      <c r="C8244" s="0" t="s">
        <v>8429</v>
      </c>
      <c r="D8244" s="0" t="n">
        <v>1088</v>
      </c>
      <c r="E8244" s="0" t="n">
        <v>48.253226</v>
      </c>
      <c r="F8244" s="0" t="n">
        <v>-102.417376</v>
      </c>
      <c r="G8244" s="0" t="n">
        <v>0.000138212709919999</v>
      </c>
      <c r="H8244" s="0" t="n">
        <v>1956.73</v>
      </c>
      <c r="I8244" s="0" t="n">
        <v>1.6015</v>
      </c>
      <c r="J8244" s="0" t="n">
        <v>1.17302</v>
      </c>
      <c r="K8244" s="0" t="n">
        <v>341</v>
      </c>
      <c r="L8244" s="0" t="s">
        <v>20</v>
      </c>
      <c r="M8244" s="0" t="n">
        <f aca="false">35.3*G8244</f>
        <v>0.00487890866017596</v>
      </c>
      <c r="N8244" s="0" t="n">
        <f aca="false">M8244*1000/365</f>
        <v>0.013366873041578</v>
      </c>
      <c r="O8244" s="0" t="n">
        <f aca="false">Table1[[#This Row],[Detection frequency 2021]]/100*365</f>
        <v>4.281523</v>
      </c>
      <c r="P8244" s="0" t="n">
        <f aca="false">Table1[[#This Row],[Flared days/year]]/12</f>
        <v>0.356793583333333</v>
      </c>
      <c r="Q8244" s="2" t="n">
        <f aca="false">Table1[[#This Row],['#days per month]]-P8300</f>
        <v>0.00616850000000002</v>
      </c>
    </row>
    <row r="8245" customFormat="false" ht="15.75" hidden="true" customHeight="false" outlineLevel="0" collapsed="false">
      <c r="A8245" s="0" t="s">
        <v>24</v>
      </c>
      <c r="B8245" s="0" t="s">
        <v>25</v>
      </c>
      <c r="C8245" s="0" t="s">
        <v>8430</v>
      </c>
      <c r="D8245" s="0" t="n">
        <v>9132</v>
      </c>
      <c r="E8245" s="0" t="n">
        <v>65.904351</v>
      </c>
      <c r="F8245" s="0" t="n">
        <v>76.866817</v>
      </c>
      <c r="G8245" s="0" t="n">
        <v>0.00013778973319</v>
      </c>
      <c r="H8245" s="0" t="n">
        <v>1662.3</v>
      </c>
      <c r="I8245" s="0" t="n">
        <v>1.6015</v>
      </c>
      <c r="J8245" s="0" t="n">
        <v>0.322581</v>
      </c>
      <c r="K8245" s="0" t="n">
        <v>310</v>
      </c>
      <c r="L8245" s="0" t="s">
        <v>218</v>
      </c>
      <c r="M8245" s="0" t="n">
        <f aca="false">35.3*G8245</f>
        <v>0.004863977581607</v>
      </c>
      <c r="N8245" s="0" t="n">
        <f aca="false">M8245*1000/365</f>
        <v>0.0133259659770055</v>
      </c>
      <c r="O8245" s="0" t="n">
        <f aca="false">Table1[[#This Row],[Detection frequency 2021]]/100*365</f>
        <v>1.17742065</v>
      </c>
      <c r="P8245" s="0" t="n">
        <f aca="false">Table1[[#This Row],[Flared days/year]]/12</f>
        <v>0.0981183875</v>
      </c>
      <c r="Q8245" s="2" t="n">
        <f aca="false">Table1[[#This Row],['#days per month]]-P8301</f>
        <v>-0.256594695833333</v>
      </c>
    </row>
    <row r="8246" customFormat="false" ht="15.75" hidden="true" customHeight="false" outlineLevel="0" collapsed="false">
      <c r="A8246" s="0" t="s">
        <v>645</v>
      </c>
      <c r="B8246" s="0" t="s">
        <v>646</v>
      </c>
      <c r="C8246" s="0" t="s">
        <v>8431</v>
      </c>
      <c r="D8246" s="0" t="n">
        <v>2425</v>
      </c>
      <c r="E8246" s="0" t="n">
        <v>31.778176</v>
      </c>
      <c r="F8246" s="0" t="n">
        <v>-101.946214</v>
      </c>
      <c r="G8246" s="0" t="n">
        <v>0.00013776918609</v>
      </c>
      <c r="H8246" s="0" t="n">
        <v>1783.56</v>
      </c>
      <c r="I8246" s="0" t="n">
        <v>1.6015</v>
      </c>
      <c r="J8246" s="0" t="n">
        <v>0.874636</v>
      </c>
      <c r="K8246" s="0" t="n">
        <v>343</v>
      </c>
      <c r="L8246" s="0" t="s">
        <v>20</v>
      </c>
      <c r="M8246" s="0" t="n">
        <f aca="false">35.3*G8246</f>
        <v>0.004863252268977</v>
      </c>
      <c r="N8246" s="0" t="n">
        <f aca="false">M8246*1000/365</f>
        <v>0.0133239788191151</v>
      </c>
      <c r="O8246" s="0" t="n">
        <f aca="false">Table1[[#This Row],[Detection frequency 2021]]/100*365</f>
        <v>3.1924214</v>
      </c>
      <c r="P8246" s="0" t="n">
        <f aca="false">Table1[[#This Row],[Flared days/year]]/12</f>
        <v>0.266035116666667</v>
      </c>
      <c r="Q8246" s="2" t="n">
        <f aca="false">Table1[[#This Row],['#days per month]]-P8302</f>
        <v>-0.0886779666666667</v>
      </c>
    </row>
    <row r="8247" customFormat="false" ht="15.75" hidden="true" customHeight="false" outlineLevel="0" collapsed="false">
      <c r="A8247" s="0" t="s">
        <v>645</v>
      </c>
      <c r="B8247" s="0" t="s">
        <v>646</v>
      </c>
      <c r="C8247" s="0" t="s">
        <v>8432</v>
      </c>
      <c r="D8247" s="0" t="n">
        <v>3440</v>
      </c>
      <c r="E8247" s="0" t="n">
        <v>30.5621489999999</v>
      </c>
      <c r="F8247" s="0" t="n">
        <v>-96.66594</v>
      </c>
      <c r="G8247" s="0" t="n">
        <v>0.0001370638335</v>
      </c>
      <c r="H8247" s="0" t="n">
        <v>1955.88</v>
      </c>
      <c r="I8247" s="0" t="n">
        <v>1.6015</v>
      </c>
      <c r="J8247" s="0" t="n">
        <v>1.02040999999999</v>
      </c>
      <c r="K8247" s="0" t="n">
        <v>294</v>
      </c>
      <c r="L8247" s="0" t="s">
        <v>20</v>
      </c>
      <c r="M8247" s="0" t="n">
        <f aca="false">35.3*G8247</f>
        <v>0.00483835332255</v>
      </c>
      <c r="N8247" s="0" t="n">
        <f aca="false">M8247*1000/365</f>
        <v>0.0132557625275342</v>
      </c>
      <c r="O8247" s="0" t="n">
        <f aca="false">Table1[[#This Row],[Detection frequency 2021]]/100*365</f>
        <v>3.72449649999996</v>
      </c>
      <c r="P8247" s="0" t="n">
        <f aca="false">Table1[[#This Row],[Flared days/year]]/12</f>
        <v>0.31037470833333</v>
      </c>
      <c r="Q8247" s="2" t="n">
        <f aca="false">Table1[[#This Row],['#days per month]]-P8303</f>
        <v>0.218481395833331</v>
      </c>
    </row>
    <row r="8248" customFormat="false" ht="15.75" hidden="true" customHeight="false" outlineLevel="0" collapsed="false">
      <c r="A8248" s="0" t="s">
        <v>645</v>
      </c>
      <c r="B8248" s="0" t="s">
        <v>646</v>
      </c>
      <c r="C8248" s="0" t="s">
        <v>8433</v>
      </c>
      <c r="D8248" s="0" t="n">
        <v>3277</v>
      </c>
      <c r="E8248" s="0" t="n">
        <v>29.104582</v>
      </c>
      <c r="F8248" s="0" t="n">
        <v>-97.646411</v>
      </c>
      <c r="G8248" s="0" t="n">
        <v>0.00013694788915</v>
      </c>
      <c r="H8248" s="0" t="n">
        <v>1897.22</v>
      </c>
      <c r="I8248" s="0" t="n">
        <v>1.6015</v>
      </c>
      <c r="J8248" s="0" t="n">
        <v>0.621118</v>
      </c>
      <c r="K8248" s="0" t="n">
        <v>322</v>
      </c>
      <c r="L8248" s="0" t="s">
        <v>20</v>
      </c>
      <c r="M8248" s="0" t="n">
        <f aca="false">35.3*G8248</f>
        <v>0.004834260486995</v>
      </c>
      <c r="N8248" s="0" t="n">
        <f aca="false">M8248*1000/365</f>
        <v>0.0132445492794384</v>
      </c>
      <c r="O8248" s="0" t="n">
        <f aca="false">Table1[[#This Row],[Detection frequency 2021]]/100*365</f>
        <v>2.2670807</v>
      </c>
      <c r="P8248" s="0" t="n">
        <f aca="false">Table1[[#This Row],[Flared days/year]]/12</f>
        <v>0.188923391666667</v>
      </c>
      <c r="Q8248" s="2" t="n">
        <f aca="false">Table1[[#This Row],['#days per month]]-P8304</f>
        <v>0.0994625</v>
      </c>
    </row>
    <row r="8249" customFormat="false" ht="15.75" hidden="true" customHeight="false" outlineLevel="0" collapsed="false">
      <c r="A8249" s="0" t="s">
        <v>24</v>
      </c>
      <c r="B8249" s="0" t="s">
        <v>25</v>
      </c>
      <c r="C8249" s="0" t="s">
        <v>8434</v>
      </c>
      <c r="D8249" s="0" t="n">
        <v>9472</v>
      </c>
      <c r="E8249" s="0" t="n">
        <v>67.2752</v>
      </c>
      <c r="F8249" s="0" t="n">
        <v>83.116988</v>
      </c>
      <c r="G8249" s="0" t="n">
        <v>0.00013677793528</v>
      </c>
      <c r="H8249" s="0" t="n">
        <v>1526.83</v>
      </c>
      <c r="I8249" s="0" t="n">
        <v>1.6015</v>
      </c>
      <c r="J8249" s="0" t="n">
        <v>0.5</v>
      </c>
      <c r="K8249" s="0" t="n">
        <v>400</v>
      </c>
      <c r="L8249" s="0" t="s">
        <v>20</v>
      </c>
      <c r="M8249" s="0" t="n">
        <f aca="false">35.3*G8249</f>
        <v>0.004828261115384</v>
      </c>
      <c r="N8249" s="0" t="n">
        <f aca="false">M8249*1000/365</f>
        <v>0.0132281126448877</v>
      </c>
      <c r="O8249" s="0" t="n">
        <f aca="false">Table1[[#This Row],[Detection frequency 2021]]/100*365</f>
        <v>1.825</v>
      </c>
      <c r="P8249" s="0" t="n">
        <f aca="false">Table1[[#This Row],[Flared days/year]]/12</f>
        <v>0.152083333333333</v>
      </c>
      <c r="Q8249" s="2" t="n">
        <f aca="false">Table1[[#This Row],['#days per month]]-P8305</f>
        <v>0.046469975</v>
      </c>
    </row>
    <row r="8250" customFormat="false" ht="15.75" hidden="false" customHeight="false" outlineLevel="0" collapsed="false">
      <c r="A8250" s="0" t="s">
        <v>240</v>
      </c>
      <c r="B8250" s="0" t="s">
        <v>241</v>
      </c>
      <c r="C8250" s="0" t="s">
        <v>8435</v>
      </c>
      <c r="D8250" s="0" t="n">
        <v>7500</v>
      </c>
      <c r="E8250" s="0" t="n">
        <v>25.024959</v>
      </c>
      <c r="F8250" s="0" t="n">
        <v>47.333614</v>
      </c>
      <c r="G8250" s="3" t="n">
        <v>2.05233240699999E-005</v>
      </c>
      <c r="H8250" s="0" t="n">
        <v>1296.59</v>
      </c>
      <c r="I8250" s="0" t="n">
        <v>1.6015</v>
      </c>
      <c r="J8250" s="0" t="n">
        <v>0.507614</v>
      </c>
      <c r="K8250" s="0" t="n">
        <v>394</v>
      </c>
      <c r="L8250" s="0" t="s">
        <v>20</v>
      </c>
      <c r="M8250" s="0" t="n">
        <f aca="false">35.3*G8250</f>
        <v>0.000724473339670996</v>
      </c>
      <c r="N8250" s="0" t="n">
        <f aca="false">M8250*1000/365</f>
        <v>0.00198485846485205</v>
      </c>
      <c r="O8250" s="0" t="n">
        <f aca="false">Table1[[#This Row],[Detection frequency 2021]]/100*365</f>
        <v>1.8527911</v>
      </c>
      <c r="P8250" s="2" t="n">
        <f aca="false">Table1[[#This Row],[Flared days/year]]/12</f>
        <v>0.154399258333333</v>
      </c>
      <c r="Q8250" s="2"/>
    </row>
    <row r="8251" customFormat="false" ht="15.75" hidden="true" customHeight="false" outlineLevel="0" collapsed="false">
      <c r="A8251" s="0" t="s">
        <v>645</v>
      </c>
      <c r="B8251" s="0" t="s">
        <v>646</v>
      </c>
      <c r="C8251" s="0" t="s">
        <v>8436</v>
      </c>
      <c r="D8251" s="0" t="n">
        <v>2800</v>
      </c>
      <c r="E8251" s="0" t="n">
        <v>32.7373599999999</v>
      </c>
      <c r="F8251" s="0" t="n">
        <v>-100.656025</v>
      </c>
      <c r="G8251" s="0" t="n">
        <v>0.000135835116919999</v>
      </c>
      <c r="H8251" s="0" t="n">
        <v>1831.93</v>
      </c>
      <c r="I8251" s="0" t="n">
        <v>1.6015</v>
      </c>
      <c r="J8251" s="0" t="n">
        <v>1.16618</v>
      </c>
      <c r="K8251" s="0" t="n">
        <v>343</v>
      </c>
      <c r="L8251" s="0" t="s">
        <v>20</v>
      </c>
      <c r="M8251" s="0" t="n">
        <f aca="false">35.3*G8251</f>
        <v>0.00479497962727596</v>
      </c>
      <c r="N8251" s="0" t="n">
        <f aca="false">M8251*1000/365</f>
        <v>0.0131369304856876</v>
      </c>
      <c r="O8251" s="0" t="n">
        <f aca="false">Table1[[#This Row],[Detection frequency 2021]]/100*365</f>
        <v>4.256557</v>
      </c>
      <c r="P8251" s="0" t="n">
        <f aca="false">Table1[[#This Row],[Flared days/year]]/12</f>
        <v>0.354713083333333</v>
      </c>
      <c r="Q8251" s="2" t="n">
        <f aca="false">Table1[[#This Row],['#days per month]]-P8307</f>
        <v>0.062245275</v>
      </c>
    </row>
    <row r="8252" customFormat="false" ht="15.75" hidden="true" customHeight="false" outlineLevel="0" collapsed="false">
      <c r="A8252" s="0" t="s">
        <v>645</v>
      </c>
      <c r="B8252" s="0" t="s">
        <v>646</v>
      </c>
      <c r="C8252" s="0" t="s">
        <v>8437</v>
      </c>
      <c r="D8252" s="0" t="n">
        <v>2663</v>
      </c>
      <c r="E8252" s="0" t="n">
        <v>32.376277</v>
      </c>
      <c r="F8252" s="0" t="n">
        <v>-101.537305</v>
      </c>
      <c r="G8252" s="0" t="n">
        <v>0.000135806644509999</v>
      </c>
      <c r="H8252" s="0" t="n">
        <v>1950.81</v>
      </c>
      <c r="I8252" s="0" t="n">
        <v>1.6015</v>
      </c>
      <c r="J8252" s="0" t="n">
        <v>0.578035</v>
      </c>
      <c r="K8252" s="0" t="n">
        <v>346</v>
      </c>
      <c r="L8252" s="0" t="s">
        <v>20</v>
      </c>
      <c r="M8252" s="0" t="n">
        <f aca="false">35.3*G8252</f>
        <v>0.00479397455120297</v>
      </c>
      <c r="N8252" s="0" t="n">
        <f aca="false">M8252*1000/365</f>
        <v>0.0131341768526109</v>
      </c>
      <c r="O8252" s="0" t="n">
        <f aca="false">Table1[[#This Row],[Detection frequency 2021]]/100*365</f>
        <v>2.10982775</v>
      </c>
      <c r="P8252" s="0" t="n">
        <f aca="false">Table1[[#This Row],[Flared days/year]]/12</f>
        <v>0.175818979166667</v>
      </c>
      <c r="Q8252" s="2" t="n">
        <f aca="false">Table1[[#This Row],['#days per month]]-P8308</f>
        <v>-0.115714429166667</v>
      </c>
    </row>
    <row r="8253" customFormat="false" ht="15.75" hidden="true" customHeight="false" outlineLevel="0" collapsed="false">
      <c r="A8253" s="0" t="s">
        <v>24</v>
      </c>
      <c r="B8253" s="0" t="s">
        <v>25</v>
      </c>
      <c r="C8253" s="0" t="s">
        <v>8438</v>
      </c>
      <c r="D8253" s="0" t="n">
        <v>9253</v>
      </c>
      <c r="E8253" s="0" t="n">
        <v>66.521134</v>
      </c>
      <c r="F8253" s="0" t="n">
        <v>77.529503</v>
      </c>
      <c r="G8253" s="0" t="n">
        <v>0.00013567866543</v>
      </c>
      <c r="H8253" s="0" t="n">
        <v>1418</v>
      </c>
      <c r="I8253" s="0" t="n">
        <v>1.6015</v>
      </c>
      <c r="J8253" s="0" t="n">
        <v>0.26178</v>
      </c>
      <c r="K8253" s="0" t="n">
        <v>382</v>
      </c>
      <c r="L8253" s="0" t="s">
        <v>218</v>
      </c>
      <c r="M8253" s="0" t="n">
        <f aca="false">35.3*G8253</f>
        <v>0.004789456889679</v>
      </c>
      <c r="N8253" s="0" t="n">
        <f aca="false">M8253*1000/365</f>
        <v>0.0131217996977507</v>
      </c>
      <c r="O8253" s="0" t="n">
        <f aca="false">Table1[[#This Row],[Detection frequency 2021]]/100*365</f>
        <v>0.955497</v>
      </c>
      <c r="P8253" s="0" t="n">
        <f aca="false">Table1[[#This Row],[Flared days/year]]/12</f>
        <v>0.07962475</v>
      </c>
      <c r="Q8253" s="2" t="n">
        <f aca="false">Table1[[#This Row],['#days per month]]-P8309</f>
        <v>-0.158625958333333</v>
      </c>
    </row>
    <row r="8254" customFormat="false" ht="15.75" hidden="true" customHeight="false" outlineLevel="0" collapsed="false">
      <c r="A8254" s="0" t="s">
        <v>24</v>
      </c>
      <c r="B8254" s="0" t="s">
        <v>25</v>
      </c>
      <c r="C8254" s="0" t="s">
        <v>8439</v>
      </c>
      <c r="D8254" s="0" t="n">
        <v>9283</v>
      </c>
      <c r="E8254" s="0" t="n">
        <v>68.024517</v>
      </c>
      <c r="F8254" s="0" t="n">
        <v>77.933167</v>
      </c>
      <c r="G8254" s="0" t="n">
        <v>0.00013531175293</v>
      </c>
      <c r="H8254" s="0" t="n">
        <v>1301.31</v>
      </c>
      <c r="I8254" s="0" t="n">
        <v>1.6015</v>
      </c>
      <c r="J8254" s="0" t="n">
        <v>0.879121</v>
      </c>
      <c r="K8254" s="0" t="n">
        <v>455</v>
      </c>
      <c r="L8254" s="0" t="s">
        <v>218</v>
      </c>
      <c r="M8254" s="0" t="n">
        <f aca="false">35.3*G8254</f>
        <v>0.004776504878429</v>
      </c>
      <c r="N8254" s="0" t="n">
        <f aca="false">M8254*1000/365</f>
        <v>0.0130863147354219</v>
      </c>
      <c r="O8254" s="0" t="n">
        <f aca="false">Table1[[#This Row],[Detection frequency 2021]]/100*365</f>
        <v>3.20879165</v>
      </c>
      <c r="P8254" s="0" t="n">
        <f aca="false">Table1[[#This Row],[Flared days/year]]/12</f>
        <v>0.267399304166667</v>
      </c>
      <c r="Q8254" s="2" t="n">
        <f aca="false">Table1[[#This Row],['#days per month]]-P8310</f>
        <v>0.0868849041666667</v>
      </c>
    </row>
    <row r="8255" customFormat="false" ht="15.75" hidden="true" customHeight="false" outlineLevel="0" collapsed="false">
      <c r="A8255" s="0" t="s">
        <v>645</v>
      </c>
      <c r="B8255" s="0" t="s">
        <v>646</v>
      </c>
      <c r="C8255" s="0" t="s">
        <v>8440</v>
      </c>
      <c r="D8255" s="0" t="n">
        <v>3046</v>
      </c>
      <c r="E8255" s="0" t="n">
        <v>28.466973</v>
      </c>
      <c r="F8255" s="0" t="n">
        <v>-98.592013</v>
      </c>
      <c r="G8255" s="0" t="n">
        <v>0.00013528386758</v>
      </c>
      <c r="H8255" s="0" t="n">
        <v>1973.54</v>
      </c>
      <c r="I8255" s="0" t="n">
        <v>1.6015</v>
      </c>
      <c r="J8255" s="0" t="n">
        <v>1.33333</v>
      </c>
      <c r="K8255" s="0" t="n">
        <v>300</v>
      </c>
      <c r="L8255" s="0" t="s">
        <v>20</v>
      </c>
      <c r="M8255" s="0" t="n">
        <f aca="false">35.3*G8255</f>
        <v>0.004775520525574</v>
      </c>
      <c r="N8255" s="0" t="n">
        <f aca="false">M8255*1000/365</f>
        <v>0.0130836178782849</v>
      </c>
      <c r="O8255" s="0" t="n">
        <f aca="false">Table1[[#This Row],[Detection frequency 2021]]/100*365</f>
        <v>4.8666545</v>
      </c>
      <c r="P8255" s="0" t="n">
        <f aca="false">Table1[[#This Row],[Flared days/year]]/12</f>
        <v>0.405554541666667</v>
      </c>
      <c r="Q8255" s="2" t="n">
        <f aca="false">Table1[[#This Row],['#days per month]]-P8311</f>
        <v>-0.0595315</v>
      </c>
    </row>
    <row r="8256" customFormat="false" ht="15.75" hidden="true" customHeight="false" outlineLevel="0" collapsed="false">
      <c r="A8256" s="0" t="s">
        <v>221</v>
      </c>
      <c r="B8256" s="0" t="s">
        <v>222</v>
      </c>
      <c r="C8256" s="0" t="s">
        <v>8441</v>
      </c>
      <c r="D8256" s="0" t="n">
        <v>10176</v>
      </c>
      <c r="E8256" s="0" t="n">
        <v>21.542091</v>
      </c>
      <c r="F8256" s="0" t="n">
        <v>73.12181</v>
      </c>
      <c r="G8256" s="0" t="n">
        <v>0.00013481774194</v>
      </c>
      <c r="H8256" s="0" t="n">
        <v>1725.75</v>
      </c>
      <c r="I8256" s="0" t="n">
        <v>1.6015</v>
      </c>
      <c r="J8256" s="0" t="n">
        <v>0.738007</v>
      </c>
      <c r="K8256" s="0" t="n">
        <v>271</v>
      </c>
      <c r="L8256" s="0" t="s">
        <v>20</v>
      </c>
      <c r="M8256" s="0" t="n">
        <f aca="false">35.3*G8256</f>
        <v>0.004759066290482</v>
      </c>
      <c r="N8256" s="0" t="n">
        <f aca="false">M8256*1000/365</f>
        <v>0.0130385377821425</v>
      </c>
      <c r="O8256" s="0" t="n">
        <f aca="false">Table1[[#This Row],[Detection frequency 2021]]/100*365</f>
        <v>2.69372555</v>
      </c>
      <c r="P8256" s="0" t="n">
        <f aca="false">Table1[[#This Row],[Flared days/year]]/12</f>
        <v>0.224477129166667</v>
      </c>
      <c r="Q8256" s="2" t="n">
        <f aca="false">Table1[[#This Row],['#days per month]]-P8312</f>
        <v>-0.0150243125000001</v>
      </c>
    </row>
    <row r="8257" customFormat="false" ht="15.75" hidden="true" customHeight="false" outlineLevel="0" collapsed="false">
      <c r="A8257" s="0" t="s">
        <v>24</v>
      </c>
      <c r="B8257" s="0" t="s">
        <v>25</v>
      </c>
      <c r="C8257" s="0" t="s">
        <v>8442</v>
      </c>
      <c r="D8257" s="0" t="n">
        <v>9151</v>
      </c>
      <c r="E8257" s="0" t="n">
        <v>66.362934</v>
      </c>
      <c r="F8257" s="0" t="n">
        <v>76.971363</v>
      </c>
      <c r="G8257" s="0" t="n">
        <v>0.0001347831054</v>
      </c>
      <c r="H8257" s="0" t="n">
        <v>1626.17</v>
      </c>
      <c r="I8257" s="0" t="n">
        <v>1.6015</v>
      </c>
      <c r="J8257" s="0" t="n">
        <v>0.290698</v>
      </c>
      <c r="K8257" s="0" t="n">
        <v>344</v>
      </c>
      <c r="L8257" s="0" t="s">
        <v>218</v>
      </c>
      <c r="M8257" s="0" t="n">
        <f aca="false">35.3*G8257</f>
        <v>0.00475784362062</v>
      </c>
      <c r="N8257" s="0" t="n">
        <f aca="false">M8257*1000/365</f>
        <v>0.0130351880016986</v>
      </c>
      <c r="O8257" s="0" t="n">
        <f aca="false">Table1[[#This Row],[Detection frequency 2021]]/100*365</f>
        <v>1.0610477</v>
      </c>
      <c r="P8257" s="0" t="n">
        <f aca="false">Table1[[#This Row],[Flared days/year]]/12</f>
        <v>0.0884206416666667</v>
      </c>
      <c r="Q8257" s="2" t="n">
        <f aca="false">Table1[[#This Row],['#days per month]]-P8313</f>
        <v>-0.1923486125</v>
      </c>
    </row>
    <row r="8258" customFormat="false" ht="15.75" hidden="true" customHeight="false" outlineLevel="0" collapsed="false">
      <c r="A8258" s="0" t="s">
        <v>645</v>
      </c>
      <c r="B8258" s="0" t="s">
        <v>646</v>
      </c>
      <c r="C8258" s="0" t="s">
        <v>8443</v>
      </c>
      <c r="D8258" s="0" t="n">
        <v>2716</v>
      </c>
      <c r="E8258" s="0" t="n">
        <v>32.377758</v>
      </c>
      <c r="F8258" s="0" t="n">
        <v>-101.408549</v>
      </c>
      <c r="G8258" s="0" t="n">
        <v>0.00013466804164</v>
      </c>
      <c r="H8258" s="0" t="n">
        <v>1755.12</v>
      </c>
      <c r="I8258" s="0" t="n">
        <v>1.6015</v>
      </c>
      <c r="J8258" s="0" t="n">
        <v>0.862069</v>
      </c>
      <c r="K8258" s="0" t="n">
        <v>348</v>
      </c>
      <c r="L8258" s="0" t="s">
        <v>20</v>
      </c>
      <c r="M8258" s="0" t="n">
        <f aca="false">35.3*G8258</f>
        <v>0.004753781869892</v>
      </c>
      <c r="N8258" s="0" t="n">
        <f aca="false">M8258*1000/365</f>
        <v>0.0130240599175123</v>
      </c>
      <c r="O8258" s="0" t="n">
        <f aca="false">Table1[[#This Row],[Detection frequency 2021]]/100*365</f>
        <v>3.14655185</v>
      </c>
      <c r="P8258" s="0" t="n">
        <f aca="false">Table1[[#This Row],[Flared days/year]]/12</f>
        <v>0.262212654166667</v>
      </c>
      <c r="Q8258" s="2" t="n">
        <f aca="false">Table1[[#This Row],['#days per month]]-P8314</f>
        <v>0.16626115</v>
      </c>
    </row>
    <row r="8259" customFormat="false" ht="15.75" hidden="true" customHeight="false" outlineLevel="0" collapsed="false">
      <c r="A8259" s="0" t="s">
        <v>645</v>
      </c>
      <c r="B8259" s="0" t="s">
        <v>646</v>
      </c>
      <c r="C8259" s="0" t="s">
        <v>8444</v>
      </c>
      <c r="D8259" s="0" t="n">
        <v>2734</v>
      </c>
      <c r="E8259" s="0" t="n">
        <v>31.699561</v>
      </c>
      <c r="F8259" s="0" t="n">
        <v>-101.353365</v>
      </c>
      <c r="G8259" s="0" t="n">
        <v>0.00013448898834</v>
      </c>
      <c r="H8259" s="0" t="n">
        <v>1860.62</v>
      </c>
      <c r="I8259" s="0" t="n">
        <v>1.6015</v>
      </c>
      <c r="J8259" s="0" t="n">
        <v>0.287356</v>
      </c>
      <c r="K8259" s="0" t="n">
        <v>348</v>
      </c>
      <c r="L8259" s="0" t="s">
        <v>20</v>
      </c>
      <c r="M8259" s="0" t="n">
        <f aca="false">35.3*G8259</f>
        <v>0.004747461288402</v>
      </c>
      <c r="N8259" s="0" t="n">
        <f aca="false">M8259*1000/365</f>
        <v>0.0130067432558959</v>
      </c>
      <c r="O8259" s="0" t="n">
        <f aca="false">Table1[[#This Row],[Detection frequency 2021]]/100*365</f>
        <v>1.0488494</v>
      </c>
      <c r="P8259" s="0" t="n">
        <f aca="false">Table1[[#This Row],[Flared days/year]]/12</f>
        <v>0.0874041166666667</v>
      </c>
      <c r="Q8259" s="2" t="n">
        <f aca="false">Table1[[#This Row],['#days per month]]-P8315</f>
        <v>-0.0160539166666667</v>
      </c>
    </row>
    <row r="8260" customFormat="false" ht="15.75" hidden="false" customHeight="false" outlineLevel="0" collapsed="false">
      <c r="A8260" s="0" t="s">
        <v>521</v>
      </c>
      <c r="B8260" s="0" t="s">
        <v>522</v>
      </c>
      <c r="C8260" s="0" t="s">
        <v>8445</v>
      </c>
      <c r="D8260" s="0" t="n">
        <v>7637</v>
      </c>
      <c r="E8260" s="0" t="n">
        <v>28.584332</v>
      </c>
      <c r="F8260" s="0" t="n">
        <v>47.960313</v>
      </c>
      <c r="G8260" s="0" t="n">
        <v>0.00013660827494</v>
      </c>
      <c r="H8260" s="0" t="n">
        <v>1808.26</v>
      </c>
      <c r="I8260" s="0" t="n">
        <v>1.21562</v>
      </c>
      <c r="J8260" s="0" t="n">
        <v>0.503778</v>
      </c>
      <c r="K8260" s="0" t="n">
        <v>397</v>
      </c>
      <c r="L8260" s="0" t="s">
        <v>20</v>
      </c>
      <c r="M8260" s="0" t="n">
        <f aca="false">35.3*G8260</f>
        <v>0.004822272105382</v>
      </c>
      <c r="N8260" s="0" t="n">
        <f aca="false">M8260*1000/365</f>
        <v>0.0132117043983069</v>
      </c>
      <c r="O8260" s="0" t="n">
        <f aca="false">Table1[[#This Row],[Detection frequency 2021]]/100*365</f>
        <v>1.8387897</v>
      </c>
      <c r="P8260" s="2" t="n">
        <f aca="false">Table1[[#This Row],[Flared days/year]]/12</f>
        <v>0.153232475</v>
      </c>
      <c r="Q8260" s="2"/>
    </row>
    <row r="8261" customFormat="false" ht="15.75" hidden="true" customHeight="false" outlineLevel="0" collapsed="false">
      <c r="A8261" s="0" t="s">
        <v>645</v>
      </c>
      <c r="B8261" s="0" t="s">
        <v>646</v>
      </c>
      <c r="C8261" s="0" t="s">
        <v>8446</v>
      </c>
      <c r="D8261" s="0" t="n">
        <v>2960</v>
      </c>
      <c r="E8261" s="0" t="n">
        <v>28.250551</v>
      </c>
      <c r="F8261" s="0" t="n">
        <v>-99.095998</v>
      </c>
      <c r="G8261" s="0" t="n">
        <v>0.00013430788033</v>
      </c>
      <c r="H8261" s="0" t="n">
        <v>1939.57</v>
      </c>
      <c r="I8261" s="0" t="n">
        <v>1.6015</v>
      </c>
      <c r="J8261" s="0" t="n">
        <v>0.651466</v>
      </c>
      <c r="K8261" s="0" t="n">
        <v>307</v>
      </c>
      <c r="L8261" s="0" t="s">
        <v>20</v>
      </c>
      <c r="M8261" s="0" t="n">
        <f aca="false">35.3*G8261</f>
        <v>0.004741068175649</v>
      </c>
      <c r="N8261" s="0" t="n">
        <f aca="false">M8261*1000/365</f>
        <v>0.0129892278784904</v>
      </c>
      <c r="O8261" s="0" t="n">
        <f aca="false">Table1[[#This Row],[Detection frequency 2021]]/100*365</f>
        <v>2.3778509</v>
      </c>
      <c r="P8261" s="0" t="n">
        <f aca="false">Table1[[#This Row],[Flared days/year]]/12</f>
        <v>0.198154241666667</v>
      </c>
      <c r="Q8261" s="2" t="n">
        <f aca="false">Table1[[#This Row],['#days per month]]-P8317</f>
        <v>-0.0710198749999999</v>
      </c>
    </row>
    <row r="8262" customFormat="false" ht="15.75" hidden="true" customHeight="false" outlineLevel="0" collapsed="false">
      <c r="A8262" s="0" t="s">
        <v>24</v>
      </c>
      <c r="B8262" s="0" t="s">
        <v>25</v>
      </c>
      <c r="C8262" s="0" t="s">
        <v>8447</v>
      </c>
      <c r="D8262" s="0" t="n">
        <v>9415</v>
      </c>
      <c r="E8262" s="0" t="n">
        <v>65.983167</v>
      </c>
      <c r="F8262" s="0" t="n">
        <v>80.3543189999999</v>
      </c>
      <c r="G8262" s="0" t="n">
        <v>0.00013417344359</v>
      </c>
      <c r="H8262" s="0" t="n">
        <v>1502</v>
      </c>
      <c r="I8262" s="0" t="n">
        <v>1.6015</v>
      </c>
      <c r="J8262" s="0" t="n">
        <v>0.325733</v>
      </c>
      <c r="K8262" s="0" t="n">
        <v>307</v>
      </c>
      <c r="L8262" s="0" t="s">
        <v>218</v>
      </c>
      <c r="M8262" s="0" t="n">
        <f aca="false">35.3*G8262</f>
        <v>0.004736322558727</v>
      </c>
      <c r="N8262" s="0" t="n">
        <f aca="false">M8262*1000/365</f>
        <v>0.0129762261882932</v>
      </c>
      <c r="O8262" s="0" t="n">
        <f aca="false">Table1[[#This Row],[Detection frequency 2021]]/100*365</f>
        <v>1.18892545</v>
      </c>
      <c r="P8262" s="0" t="n">
        <f aca="false">Table1[[#This Row],[Flared days/year]]/12</f>
        <v>0.0990771208333334</v>
      </c>
      <c r="Q8262" s="2" t="n">
        <f aca="false">Table1[[#This Row],['#days per month]]-P8318</f>
        <v>-0.277989170833333</v>
      </c>
    </row>
    <row r="8263" customFormat="false" ht="15.75" hidden="true" customHeight="false" outlineLevel="0" collapsed="false">
      <c r="A8263" s="0" t="s">
        <v>1160</v>
      </c>
      <c r="B8263" s="0" t="s">
        <v>1161</v>
      </c>
      <c r="C8263" s="0" t="s">
        <v>8448</v>
      </c>
      <c r="D8263" s="0" t="n">
        <v>10033</v>
      </c>
      <c r="E8263" s="0" t="n">
        <v>33.242339</v>
      </c>
      <c r="F8263" s="0" t="n">
        <v>72.93268</v>
      </c>
      <c r="G8263" s="0" t="n">
        <v>0.00013403548449</v>
      </c>
      <c r="H8263" s="0" t="n">
        <v>1820</v>
      </c>
      <c r="I8263" s="0" t="n">
        <v>1.6015</v>
      </c>
      <c r="J8263" s="0" t="n">
        <v>0.8</v>
      </c>
      <c r="K8263" s="0" t="n">
        <v>375</v>
      </c>
      <c r="L8263" s="0" t="s">
        <v>20</v>
      </c>
      <c r="M8263" s="0" t="n">
        <f aca="false">35.3*G8263</f>
        <v>0.004731452602497</v>
      </c>
      <c r="N8263" s="0" t="n">
        <f aca="false">M8263*1000/365</f>
        <v>0.0129628838424575</v>
      </c>
      <c r="O8263" s="0" t="n">
        <f aca="false">Table1[[#This Row],[Detection frequency 2021]]/100*365</f>
        <v>2.92</v>
      </c>
      <c r="P8263" s="0" t="n">
        <f aca="false">Table1[[#This Row],[Flared days/year]]/12</f>
        <v>0.243333333333333</v>
      </c>
      <c r="Q8263" s="2" t="n">
        <f aca="false">Table1[[#This Row],['#days per month]]-P8319</f>
        <v>0.0700188625</v>
      </c>
    </row>
    <row r="8264" customFormat="false" ht="15.75" hidden="true" customHeight="false" outlineLevel="0" collapsed="false">
      <c r="A8264" s="0" t="s">
        <v>24</v>
      </c>
      <c r="B8264" s="0" t="s">
        <v>25</v>
      </c>
      <c r="C8264" s="0" t="s">
        <v>8449</v>
      </c>
      <c r="D8264" s="0" t="n">
        <v>6959</v>
      </c>
      <c r="E8264" s="0" t="n">
        <v>51.8214989999999</v>
      </c>
      <c r="F8264" s="0" t="n">
        <v>53.866188</v>
      </c>
      <c r="G8264" s="0" t="n">
        <v>0.00013391543072</v>
      </c>
      <c r="H8264" s="0" t="n">
        <v>1634.33</v>
      </c>
      <c r="I8264" s="0" t="n">
        <v>1.6015</v>
      </c>
      <c r="J8264" s="0" t="n">
        <v>0.342466</v>
      </c>
      <c r="K8264" s="0" t="n">
        <v>292</v>
      </c>
      <c r="L8264" s="0" t="s">
        <v>20</v>
      </c>
      <c r="M8264" s="0" t="n">
        <f aca="false">35.3*G8264</f>
        <v>0.004727214704416</v>
      </c>
      <c r="N8264" s="0" t="n">
        <f aca="false">M8264*1000/365</f>
        <v>0.0129512731627836</v>
      </c>
      <c r="O8264" s="0" t="n">
        <f aca="false">Table1[[#This Row],[Detection frequency 2021]]/100*365</f>
        <v>1.2500009</v>
      </c>
      <c r="P8264" s="0" t="n">
        <f aca="false">Table1[[#This Row],[Flared days/year]]/12</f>
        <v>0.104166741666667</v>
      </c>
      <c r="Q8264" s="2" t="n">
        <f aca="false">Table1[[#This Row],['#days per month]]-P8320</f>
        <v>-0.0479165916666666</v>
      </c>
    </row>
    <row r="8265" customFormat="false" ht="15.75" hidden="true" customHeight="false" outlineLevel="0" collapsed="false">
      <c r="A8265" s="0" t="s">
        <v>24</v>
      </c>
      <c r="B8265" s="0" t="s">
        <v>25</v>
      </c>
      <c r="C8265" s="0" t="s">
        <v>8450</v>
      </c>
      <c r="D8265" s="0" t="n">
        <v>10519</v>
      </c>
      <c r="E8265" s="0" t="n">
        <v>60.890128</v>
      </c>
      <c r="F8265" s="0" t="n">
        <v>111.9702</v>
      </c>
      <c r="G8265" s="0" t="n">
        <v>0.00013389781892</v>
      </c>
      <c r="H8265" s="0" t="n">
        <v>1321.67</v>
      </c>
      <c r="I8265" s="0" t="n">
        <v>1.6015</v>
      </c>
      <c r="J8265" s="0" t="n">
        <v>0.273973</v>
      </c>
      <c r="K8265" s="0" t="n">
        <v>365</v>
      </c>
      <c r="L8265" s="0" t="s">
        <v>218</v>
      </c>
      <c r="M8265" s="0" t="n">
        <f aca="false">35.3*G8265</f>
        <v>0.004726593007876</v>
      </c>
      <c r="N8265" s="0" t="n">
        <f aca="false">M8265*1000/365</f>
        <v>0.0129495698845918</v>
      </c>
      <c r="O8265" s="0" t="n">
        <f aca="false">Table1[[#This Row],[Detection frequency 2021]]/100*365</f>
        <v>1.00000145</v>
      </c>
      <c r="P8265" s="0" t="n">
        <f aca="false">Table1[[#This Row],[Flared days/year]]/12</f>
        <v>0.0833334541666667</v>
      </c>
      <c r="Q8265" s="2" t="n">
        <f aca="false">Table1[[#This Row],['#days per month]]-P8321</f>
        <v>-0.2208332125</v>
      </c>
    </row>
    <row r="8266" customFormat="false" ht="15.75" hidden="false" customHeight="false" outlineLevel="0" collapsed="false">
      <c r="A8266" s="0" t="s">
        <v>240</v>
      </c>
      <c r="B8266" s="0" t="s">
        <v>241</v>
      </c>
      <c r="C8266" s="0" t="s">
        <v>8451</v>
      </c>
      <c r="D8266" s="0" t="n">
        <v>7889</v>
      </c>
      <c r="E8266" s="0" t="n">
        <v>24.975001</v>
      </c>
      <c r="F8266" s="0" t="n">
        <v>49.412968</v>
      </c>
      <c r="G8266" s="0" t="n">
        <v>0.0003213449028</v>
      </c>
      <c r="H8266" s="0" t="n">
        <v>1752.6</v>
      </c>
      <c r="I8266" s="0" t="n">
        <v>1.6015</v>
      </c>
      <c r="J8266" s="0" t="n">
        <v>0.498752999999999</v>
      </c>
      <c r="K8266" s="0" t="n">
        <v>401</v>
      </c>
      <c r="L8266" s="0" t="s">
        <v>20</v>
      </c>
      <c r="M8266" s="0" t="n">
        <f aca="false">35.3*G8266</f>
        <v>0.01134347506884</v>
      </c>
      <c r="N8266" s="0" t="n">
        <f aca="false">M8266*1000/365</f>
        <v>0.0310780138872329</v>
      </c>
      <c r="O8266" s="0" t="n">
        <f aca="false">Table1[[#This Row],[Detection frequency 2021]]/100*365</f>
        <v>1.82044845</v>
      </c>
      <c r="P8266" s="2" t="n">
        <f aca="false">Table1[[#This Row],[Flared days/year]]/12</f>
        <v>0.1517040375</v>
      </c>
      <c r="Q8266" s="2"/>
    </row>
    <row r="8267" customFormat="false" ht="15.75" hidden="true" customHeight="false" outlineLevel="0" collapsed="false">
      <c r="A8267" s="0" t="s">
        <v>715</v>
      </c>
      <c r="B8267" s="0" t="s">
        <v>716</v>
      </c>
      <c r="C8267" s="0" t="s">
        <v>8452</v>
      </c>
      <c r="D8267" s="0" t="n">
        <v>9914</v>
      </c>
      <c r="E8267" s="0" t="n">
        <v>39.163046</v>
      </c>
      <c r="F8267" s="0" t="n">
        <v>65.305874</v>
      </c>
      <c r="G8267" s="0" t="n">
        <v>0.00013350478225</v>
      </c>
      <c r="H8267" s="0" t="n">
        <v>1818.38</v>
      </c>
      <c r="I8267" s="0" t="n">
        <v>1.82215</v>
      </c>
      <c r="J8267" s="0" t="n">
        <v>1.00251</v>
      </c>
      <c r="K8267" s="0" t="n">
        <v>399</v>
      </c>
      <c r="L8267" s="0" t="s">
        <v>20</v>
      </c>
      <c r="M8267" s="0" t="n">
        <f aca="false">35.3*G8267</f>
        <v>0.004712718813425</v>
      </c>
      <c r="N8267" s="0" t="n">
        <f aca="false">M8267*1000/365</f>
        <v>0.0129115583929452</v>
      </c>
      <c r="O8267" s="0" t="n">
        <f aca="false">Table1[[#This Row],[Detection frequency 2021]]/100*365</f>
        <v>3.6591615</v>
      </c>
      <c r="P8267" s="0" t="n">
        <f aca="false">Table1[[#This Row],[Flared days/year]]/12</f>
        <v>0.304930125</v>
      </c>
      <c r="Q8267" s="2" t="n">
        <f aca="false">Table1[[#This Row],['#days per month]]-P8323</f>
        <v>0.0994120083333336</v>
      </c>
    </row>
    <row r="8268" customFormat="false" ht="15.75" hidden="true" customHeight="false" outlineLevel="0" collapsed="false">
      <c r="A8268" s="0" t="s">
        <v>24</v>
      </c>
      <c r="B8268" s="0" t="s">
        <v>25</v>
      </c>
      <c r="C8268" s="0" t="s">
        <v>8453</v>
      </c>
      <c r="D8268" s="0" t="n">
        <v>9438</v>
      </c>
      <c r="E8268" s="0" t="n">
        <v>65.8458699999999</v>
      </c>
      <c r="F8268" s="0" t="n">
        <v>80.483536</v>
      </c>
      <c r="G8268" s="0" t="n">
        <v>0.00013349421517</v>
      </c>
      <c r="H8268" s="0" t="n">
        <v>1250.33</v>
      </c>
      <c r="I8268" s="0" t="n">
        <v>1.6015</v>
      </c>
      <c r="J8268" s="0" t="n">
        <v>0.598802</v>
      </c>
      <c r="K8268" s="0" t="n">
        <v>334</v>
      </c>
      <c r="L8268" s="0" t="s">
        <v>218</v>
      </c>
      <c r="M8268" s="0" t="n">
        <f aca="false">35.3*G8268</f>
        <v>0.004712345795501</v>
      </c>
      <c r="N8268" s="0" t="n">
        <f aca="false">M8268*1000/365</f>
        <v>0.0129105364260301</v>
      </c>
      <c r="O8268" s="0" t="n">
        <f aca="false">Table1[[#This Row],[Detection frequency 2021]]/100*365</f>
        <v>2.1856273</v>
      </c>
      <c r="P8268" s="0" t="n">
        <f aca="false">Table1[[#This Row],[Flared days/year]]/12</f>
        <v>0.182135608333333</v>
      </c>
      <c r="Q8268" s="2" t="n">
        <f aca="false">Table1[[#This Row],['#days per month]]-P8324</f>
        <v>-0.22779285</v>
      </c>
    </row>
    <row r="8269" customFormat="false" ht="15.75" hidden="true" customHeight="false" outlineLevel="0" collapsed="false">
      <c r="A8269" s="0" t="s">
        <v>645</v>
      </c>
      <c r="B8269" s="0" t="s">
        <v>646</v>
      </c>
      <c r="C8269" s="0" t="s">
        <v>8454</v>
      </c>
      <c r="D8269" s="0" t="n">
        <v>2576</v>
      </c>
      <c r="E8269" s="0" t="n">
        <v>31.7501739999999</v>
      </c>
      <c r="F8269" s="0" t="n">
        <v>-101.705274</v>
      </c>
      <c r="G8269" s="0" t="n">
        <v>0.00013335889784</v>
      </c>
      <c r="H8269" s="0" t="n">
        <v>1795.03</v>
      </c>
      <c r="I8269" s="0" t="n">
        <v>1.6015</v>
      </c>
      <c r="J8269" s="0" t="n">
        <v>0.58309</v>
      </c>
      <c r="K8269" s="0" t="n">
        <v>343</v>
      </c>
      <c r="L8269" s="0" t="s">
        <v>20</v>
      </c>
      <c r="M8269" s="0" t="n">
        <f aca="false">35.3*G8269</f>
        <v>0.004707569093752</v>
      </c>
      <c r="N8269" s="0" t="n">
        <f aca="false">M8269*1000/365</f>
        <v>0.0128974495719233</v>
      </c>
      <c r="O8269" s="0" t="n">
        <f aca="false">Table1[[#This Row],[Detection frequency 2021]]/100*365</f>
        <v>2.1282785</v>
      </c>
      <c r="P8269" s="0" t="n">
        <f aca="false">Table1[[#This Row],[Flared days/year]]/12</f>
        <v>0.177356541666667</v>
      </c>
      <c r="Q8269" s="2" t="n">
        <f aca="false">Table1[[#This Row],['#days per month]]-P8325</f>
        <v>0.0857400208333334</v>
      </c>
    </row>
    <row r="8270" customFormat="false" ht="15.75" hidden="true" customHeight="false" outlineLevel="0" collapsed="false">
      <c r="A8270" s="0" t="s">
        <v>645</v>
      </c>
      <c r="B8270" s="0" t="s">
        <v>646</v>
      </c>
      <c r="C8270" s="0" t="s">
        <v>8455</v>
      </c>
      <c r="D8270" s="0" t="n">
        <v>497</v>
      </c>
      <c r="E8270" s="0" t="n">
        <v>48.2827659999999</v>
      </c>
      <c r="F8270" s="0" t="n">
        <v>-103.757037</v>
      </c>
      <c r="G8270" s="0" t="n">
        <v>0.000133350679</v>
      </c>
      <c r="H8270" s="0" t="n">
        <v>1983.9</v>
      </c>
      <c r="I8270" s="0" t="n">
        <v>1.6015</v>
      </c>
      <c r="J8270" s="0" t="n">
        <v>0.943396</v>
      </c>
      <c r="K8270" s="0" t="n">
        <v>318</v>
      </c>
      <c r="L8270" s="0" t="s">
        <v>20</v>
      </c>
      <c r="M8270" s="0" t="n">
        <f aca="false">35.3*G8270</f>
        <v>0.0047072789687</v>
      </c>
      <c r="N8270" s="0" t="n">
        <f aca="false">M8270*1000/365</f>
        <v>0.0128966547087671</v>
      </c>
      <c r="O8270" s="0" t="n">
        <f aca="false">Table1[[#This Row],[Detection frequency 2021]]/100*365</f>
        <v>3.4433954</v>
      </c>
      <c r="P8270" s="0" t="n">
        <f aca="false">Table1[[#This Row],[Flared days/year]]/12</f>
        <v>0.286949616666667</v>
      </c>
      <c r="Q8270" s="2" t="n">
        <f aca="false">Table1[[#This Row],['#days per month]]-P8326</f>
        <v>0.107500104166667</v>
      </c>
    </row>
    <row r="8271" customFormat="false" ht="15.75" hidden="true" customHeight="false" outlineLevel="0" collapsed="false">
      <c r="A8271" s="0" t="s">
        <v>645</v>
      </c>
      <c r="B8271" s="0" t="s">
        <v>646</v>
      </c>
      <c r="C8271" s="0" t="s">
        <v>8456</v>
      </c>
      <c r="D8271" s="0" t="n">
        <v>2389</v>
      </c>
      <c r="E8271" s="0" t="n">
        <v>31.7042599999999</v>
      </c>
      <c r="F8271" s="0" t="n">
        <v>-102.015796999999</v>
      </c>
      <c r="G8271" s="0" t="n">
        <v>0.00013331075892</v>
      </c>
      <c r="H8271" s="0" t="n">
        <v>1837.5</v>
      </c>
      <c r="I8271" s="0" t="n">
        <v>1.6015</v>
      </c>
      <c r="J8271" s="0" t="n">
        <v>0.564971999999999</v>
      </c>
      <c r="K8271" s="0" t="n">
        <v>354</v>
      </c>
      <c r="L8271" s="0" t="s">
        <v>20</v>
      </c>
      <c r="M8271" s="0" t="n">
        <f aca="false">35.3*G8271</f>
        <v>0.004705869789876</v>
      </c>
      <c r="N8271" s="0" t="n">
        <f aca="false">M8271*1000/365</f>
        <v>0.0128927939448658</v>
      </c>
      <c r="O8271" s="0" t="n">
        <f aca="false">Table1[[#This Row],[Detection frequency 2021]]/100*365</f>
        <v>2.0621478</v>
      </c>
      <c r="P8271" s="0" t="n">
        <f aca="false">Table1[[#This Row],[Flared days/year]]/12</f>
        <v>0.17184565</v>
      </c>
      <c r="Q8271" s="2" t="n">
        <f aca="false">Table1[[#This Row],['#days per month]]-P8327</f>
        <v>-0.1438976</v>
      </c>
    </row>
    <row r="8272" customFormat="false" ht="15.75" hidden="true" customHeight="false" outlineLevel="0" collapsed="false">
      <c r="A8272" s="0" t="s">
        <v>35</v>
      </c>
      <c r="B8272" s="0" t="s">
        <v>36</v>
      </c>
      <c r="C8272" s="0" t="s">
        <v>8457</v>
      </c>
      <c r="D8272" s="0" t="n">
        <v>3676</v>
      </c>
      <c r="E8272" s="0" t="n">
        <v>20.649286</v>
      </c>
      <c r="F8272" s="0" t="n">
        <v>-97.703489</v>
      </c>
      <c r="G8272" s="0" t="n">
        <v>0.00013251499909</v>
      </c>
      <c r="H8272" s="0" t="n">
        <v>1871.54</v>
      </c>
      <c r="I8272" s="0" t="n">
        <v>1.40139</v>
      </c>
      <c r="J8272" s="0" t="n">
        <v>1.31004</v>
      </c>
      <c r="K8272" s="0" t="n">
        <v>229</v>
      </c>
      <c r="L8272" s="0" t="s">
        <v>20</v>
      </c>
      <c r="M8272" s="0" t="n">
        <f aca="false">35.3*G8272</f>
        <v>0.004677779467877</v>
      </c>
      <c r="N8272" s="0" t="n">
        <f aca="false">M8272*1000/365</f>
        <v>0.0128158341585671</v>
      </c>
      <c r="O8272" s="0" t="n">
        <f aca="false">Table1[[#This Row],[Detection frequency 2021]]/100*365</f>
        <v>4.781646</v>
      </c>
      <c r="P8272" s="0" t="n">
        <f aca="false">Table1[[#This Row],[Flared days/year]]/12</f>
        <v>0.3984705</v>
      </c>
      <c r="Q8272" s="2" t="n">
        <f aca="false">Table1[[#This Row],['#days per month]]-P8328</f>
        <v>0.293585316666667</v>
      </c>
    </row>
    <row r="8273" customFormat="false" ht="15.75" hidden="true" customHeight="false" outlineLevel="0" collapsed="false">
      <c r="A8273" s="0" t="s">
        <v>17</v>
      </c>
      <c r="B8273" s="0" t="s">
        <v>18</v>
      </c>
      <c r="C8273" s="0" t="s">
        <v>8458</v>
      </c>
      <c r="D8273" s="0" t="n">
        <v>4288</v>
      </c>
      <c r="E8273" s="0" t="n">
        <v>8.90801799999999</v>
      </c>
      <c r="F8273" s="0" t="n">
        <v>-63.802376</v>
      </c>
      <c r="G8273" s="0" t="n">
        <v>0.00013244191012</v>
      </c>
      <c r="H8273" s="0" t="n">
        <v>1788.25</v>
      </c>
      <c r="I8273" s="0" t="n">
        <v>3.85764</v>
      </c>
      <c r="J8273" s="0" t="n">
        <v>0.578035</v>
      </c>
      <c r="K8273" s="0" t="n">
        <v>173</v>
      </c>
      <c r="L8273" s="0" t="s">
        <v>20</v>
      </c>
      <c r="M8273" s="0" t="n">
        <f aca="false">35.3*G8273</f>
        <v>0.004675199427236</v>
      </c>
      <c r="N8273" s="0" t="n">
        <f aca="false">M8273*1000/365</f>
        <v>0.0128087655540712</v>
      </c>
      <c r="O8273" s="0" t="n">
        <f aca="false">Table1[[#This Row],[Detection frequency 2021]]/100*365</f>
        <v>2.10982775</v>
      </c>
      <c r="P8273" s="0" t="n">
        <f aca="false">Table1[[#This Row],[Flared days/year]]/12</f>
        <v>0.175818979166667</v>
      </c>
      <c r="Q8273" s="2" t="n">
        <f aca="false">Table1[[#This Row],['#days per month]]-P8329</f>
        <v>0.083925666666667</v>
      </c>
    </row>
    <row r="8274" customFormat="false" ht="15.75" hidden="true" customHeight="false" outlineLevel="0" collapsed="false">
      <c r="A8274" s="0" t="s">
        <v>645</v>
      </c>
      <c r="B8274" s="0" t="s">
        <v>646</v>
      </c>
      <c r="C8274" s="0" t="s">
        <v>8459</v>
      </c>
      <c r="D8274" s="0" t="n">
        <v>3629</v>
      </c>
      <c r="E8274" s="0" t="n">
        <v>27.324011</v>
      </c>
      <c r="F8274" s="0" t="n">
        <v>-90.533379</v>
      </c>
      <c r="G8274" s="0" t="n">
        <v>0.00013202773929</v>
      </c>
      <c r="H8274" s="0" t="n">
        <v>1665.89</v>
      </c>
      <c r="I8274" s="0" t="n">
        <v>1.6015</v>
      </c>
      <c r="J8274" s="0" t="n">
        <v>0.952381</v>
      </c>
      <c r="K8274" s="0" t="n">
        <v>210</v>
      </c>
      <c r="L8274" s="0" t="s">
        <v>20</v>
      </c>
      <c r="M8274" s="0" t="n">
        <f aca="false">35.3*G8274</f>
        <v>0.004660579196937</v>
      </c>
      <c r="N8274" s="0" t="n">
        <f aca="false">M8274*1000/365</f>
        <v>0.0127687101285945</v>
      </c>
      <c r="O8274" s="0" t="n">
        <f aca="false">Table1[[#This Row],[Detection frequency 2021]]/100*365</f>
        <v>3.47619065</v>
      </c>
      <c r="P8274" s="0" t="n">
        <f aca="false">Table1[[#This Row],[Flared days/year]]/12</f>
        <v>0.289682554166667</v>
      </c>
      <c r="Q8274" s="2" t="n">
        <f aca="false">Table1[[#This Row],['#days per month]]-P8330</f>
        <v>0.2002216625</v>
      </c>
    </row>
    <row r="8275" customFormat="false" ht="15.75" hidden="true" customHeight="false" outlineLevel="0" collapsed="false">
      <c r="A8275" s="0" t="s">
        <v>645</v>
      </c>
      <c r="B8275" s="0" t="s">
        <v>646</v>
      </c>
      <c r="C8275" s="0" t="s">
        <v>8460</v>
      </c>
      <c r="D8275" s="0" t="n">
        <v>2759</v>
      </c>
      <c r="E8275" s="0" t="n">
        <v>31.028218</v>
      </c>
      <c r="F8275" s="0" t="n">
        <v>-101.250738</v>
      </c>
      <c r="G8275" s="0" t="n">
        <v>0.00013066605362</v>
      </c>
      <c r="H8275" s="0" t="n">
        <v>1928.23</v>
      </c>
      <c r="I8275" s="0" t="n">
        <v>1.6015</v>
      </c>
      <c r="J8275" s="0" t="n">
        <v>0.293255</v>
      </c>
      <c r="K8275" s="0" t="n">
        <v>341</v>
      </c>
      <c r="L8275" s="0" t="s">
        <v>20</v>
      </c>
      <c r="M8275" s="0" t="n">
        <f aca="false">35.3*G8275</f>
        <v>0.004612511692786</v>
      </c>
      <c r="N8275" s="0" t="n">
        <f aca="false">M8275*1000/365</f>
        <v>0.0126370183364</v>
      </c>
      <c r="O8275" s="0" t="n">
        <f aca="false">Table1[[#This Row],[Detection frequency 2021]]/100*365</f>
        <v>1.07038075</v>
      </c>
      <c r="P8275" s="0" t="n">
        <f aca="false">Table1[[#This Row],[Flared days/year]]/12</f>
        <v>0.0891983958333334</v>
      </c>
      <c r="Q8275" s="2" t="n">
        <f aca="false">Table1[[#This Row],['#days per month]]-P8331</f>
        <v>-0.0866205833333333</v>
      </c>
    </row>
    <row r="8276" customFormat="false" ht="15.75" hidden="true" customHeight="false" outlineLevel="0" collapsed="false">
      <c r="A8276" s="0" t="s">
        <v>28</v>
      </c>
      <c r="B8276" s="0" t="s">
        <v>29</v>
      </c>
      <c r="C8276" s="0" t="s">
        <v>8461</v>
      </c>
      <c r="D8276" s="0" t="n">
        <v>7437</v>
      </c>
      <c r="E8276" s="0" t="n">
        <v>33.95406</v>
      </c>
      <c r="F8276" s="0" t="n">
        <v>45.66332</v>
      </c>
      <c r="G8276" s="0" t="n">
        <v>0.00013049492563</v>
      </c>
      <c r="H8276" s="0" t="n">
        <v>1946.11</v>
      </c>
      <c r="I8276" s="0" t="n">
        <v>1.6015</v>
      </c>
      <c r="J8276" s="0" t="n">
        <v>0.755668</v>
      </c>
      <c r="K8276" s="0" t="n">
        <v>397</v>
      </c>
      <c r="L8276" s="0" t="s">
        <v>20</v>
      </c>
      <c r="M8276" s="0" t="n">
        <f aca="false">35.3*G8276</f>
        <v>0.004606470874739</v>
      </c>
      <c r="N8276" s="0" t="n">
        <f aca="false">M8276*1000/365</f>
        <v>0.0126204681499699</v>
      </c>
      <c r="O8276" s="0" t="n">
        <f aca="false">Table1[[#This Row],[Detection frequency 2021]]/100*365</f>
        <v>2.7581882</v>
      </c>
      <c r="P8276" s="0" t="n">
        <f aca="false">Table1[[#This Row],[Flared days/year]]/12</f>
        <v>0.229849016666667</v>
      </c>
      <c r="Q8276" s="2" t="n">
        <f aca="false">Table1[[#This Row],['#days per month]]-P8332</f>
        <v>-0.1228079</v>
      </c>
    </row>
    <row r="8277" customFormat="false" ht="15.75" hidden="true" customHeight="false" outlineLevel="0" collapsed="false">
      <c r="A8277" s="0" t="s">
        <v>161</v>
      </c>
      <c r="B8277" s="0" t="s">
        <v>162</v>
      </c>
      <c r="C8277" s="0" t="s">
        <v>8462</v>
      </c>
      <c r="D8277" s="0" t="n">
        <v>10993</v>
      </c>
      <c r="E8277" s="0" t="n">
        <v>36.069889</v>
      </c>
      <c r="F8277" s="0" t="n">
        <v>108.241148</v>
      </c>
      <c r="G8277" s="0" t="n">
        <v>0.00012985796553</v>
      </c>
      <c r="H8277" s="0" t="n">
        <v>1836.82</v>
      </c>
      <c r="I8277" s="0" t="n">
        <v>1.33265</v>
      </c>
      <c r="J8277" s="0" t="n">
        <v>1.0453</v>
      </c>
      <c r="K8277" s="0" t="n">
        <v>287</v>
      </c>
      <c r="L8277" s="0" t="s">
        <v>20</v>
      </c>
      <c r="M8277" s="0" t="n">
        <f aca="false">35.3*G8277</f>
        <v>0.004583986183209</v>
      </c>
      <c r="N8277" s="0" t="n">
        <f aca="false">M8277*1000/365</f>
        <v>0.0125588662553671</v>
      </c>
      <c r="O8277" s="0" t="n">
        <f aca="false">Table1[[#This Row],[Detection frequency 2021]]/100*365</f>
        <v>3.815345</v>
      </c>
      <c r="P8277" s="0" t="n">
        <f aca="false">Table1[[#This Row],[Flared days/year]]/12</f>
        <v>0.317945416666667</v>
      </c>
      <c r="Q8277" s="2" t="n">
        <f aca="false">Table1[[#This Row],['#days per month]]-P8333</f>
        <v>-0.0257446666666667</v>
      </c>
    </row>
    <row r="8278" customFormat="false" ht="15.75" hidden="true" customHeight="false" outlineLevel="0" collapsed="false">
      <c r="A8278" s="0" t="s">
        <v>24</v>
      </c>
      <c r="B8278" s="0" t="s">
        <v>25</v>
      </c>
      <c r="C8278" s="0" t="s">
        <v>8463</v>
      </c>
      <c r="D8278" s="0" t="n">
        <v>9183</v>
      </c>
      <c r="E8278" s="0" t="n">
        <v>66.475002</v>
      </c>
      <c r="F8278" s="0" t="n">
        <v>77.146116</v>
      </c>
      <c r="G8278" s="0" t="n">
        <v>0.00012947696359</v>
      </c>
      <c r="H8278" s="0" t="n">
        <v>1767.17</v>
      </c>
      <c r="I8278" s="0" t="n">
        <v>1.6015</v>
      </c>
      <c r="J8278" s="0" t="n">
        <v>0.900901</v>
      </c>
      <c r="K8278" s="0" t="n">
        <v>333</v>
      </c>
      <c r="L8278" s="0" t="s">
        <v>20</v>
      </c>
      <c r="M8278" s="0" t="n">
        <f aca="false">35.3*G8278</f>
        <v>0.004570536814727</v>
      </c>
      <c r="N8278" s="0" t="n">
        <f aca="false">M8278*1000/365</f>
        <v>0.0125220186704849</v>
      </c>
      <c r="O8278" s="0" t="n">
        <f aca="false">Table1[[#This Row],[Detection frequency 2021]]/100*365</f>
        <v>3.28828865</v>
      </c>
      <c r="P8278" s="0" t="n">
        <f aca="false">Table1[[#This Row],[Flared days/year]]/12</f>
        <v>0.274024054166667</v>
      </c>
      <c r="Q8278" s="2" t="n">
        <f aca="false">Table1[[#This Row],['#days per month]]-P8334</f>
        <v>-0.0639385708333333</v>
      </c>
    </row>
    <row r="8279" customFormat="false" ht="15.75" hidden="true" customHeight="false" outlineLevel="0" collapsed="false">
      <c r="A8279" s="0" t="s">
        <v>24</v>
      </c>
      <c r="B8279" s="0" t="s">
        <v>25</v>
      </c>
      <c r="C8279" s="0" t="s">
        <v>8464</v>
      </c>
      <c r="D8279" s="0" t="n">
        <v>9018</v>
      </c>
      <c r="E8279" s="0" t="n">
        <v>67.857074</v>
      </c>
      <c r="F8279" s="0" t="n">
        <v>75.629712</v>
      </c>
      <c r="G8279" s="0" t="n">
        <v>0.00012919341361</v>
      </c>
      <c r="H8279" s="0" t="n">
        <v>1692.62</v>
      </c>
      <c r="I8279" s="0" t="n">
        <v>1.6015</v>
      </c>
      <c r="J8279" s="0" t="n">
        <v>0.702576</v>
      </c>
      <c r="K8279" s="0" t="n">
        <v>427</v>
      </c>
      <c r="L8279" s="0" t="s">
        <v>218</v>
      </c>
      <c r="M8279" s="0" t="n">
        <f aca="false">35.3*G8279</f>
        <v>0.004560527500433</v>
      </c>
      <c r="N8279" s="0" t="n">
        <f aca="false">M8279*1000/365</f>
        <v>0.0124945958915973</v>
      </c>
      <c r="O8279" s="0" t="n">
        <f aca="false">Table1[[#This Row],[Detection frequency 2021]]/100*365</f>
        <v>2.5644024</v>
      </c>
      <c r="P8279" s="0" t="n">
        <f aca="false">Table1[[#This Row],[Flared days/year]]/12</f>
        <v>0.2137002</v>
      </c>
      <c r="Q8279" s="2" t="n">
        <f aca="false">Table1[[#This Row],['#days per month]]-P8335</f>
        <v>-0.0523349166666666</v>
      </c>
    </row>
    <row r="8280" customFormat="false" ht="15.75" hidden="true" customHeight="false" outlineLevel="0" collapsed="false">
      <c r="A8280" s="0" t="s">
        <v>645</v>
      </c>
      <c r="B8280" s="0" t="s">
        <v>646</v>
      </c>
      <c r="C8280" s="0" t="s">
        <v>8465</v>
      </c>
      <c r="D8280" s="0" t="n">
        <v>571</v>
      </c>
      <c r="E8280" s="0" t="n">
        <v>48.257416</v>
      </c>
      <c r="F8280" s="0" t="n">
        <v>-103.373968999999</v>
      </c>
      <c r="G8280" s="0" t="n">
        <v>0.00012849510574</v>
      </c>
      <c r="H8280" s="0" t="n">
        <v>1831.19</v>
      </c>
      <c r="I8280" s="0" t="n">
        <v>1.6015</v>
      </c>
      <c r="J8280" s="0" t="n">
        <v>0.877193</v>
      </c>
      <c r="K8280" s="0" t="n">
        <v>342</v>
      </c>
      <c r="L8280" s="0" t="s">
        <v>20</v>
      </c>
      <c r="M8280" s="0" t="n">
        <f aca="false">35.3*G8280</f>
        <v>0.004535877232622</v>
      </c>
      <c r="N8280" s="0" t="n">
        <f aca="false">M8280*1000/365</f>
        <v>0.0124270609112931</v>
      </c>
      <c r="O8280" s="0" t="n">
        <f aca="false">Table1[[#This Row],[Detection frequency 2021]]/100*365</f>
        <v>3.20175445</v>
      </c>
      <c r="P8280" s="0" t="n">
        <f aca="false">Table1[[#This Row],[Flared days/year]]/12</f>
        <v>0.266812870833333</v>
      </c>
      <c r="Q8280" s="2" t="n">
        <f aca="false">Table1[[#This Row],['#days per month]]-P8336</f>
        <v>0.0915006333333333</v>
      </c>
    </row>
    <row r="8281" customFormat="false" ht="15.75" hidden="true" customHeight="false" outlineLevel="0" collapsed="false">
      <c r="A8281" s="0" t="s">
        <v>645</v>
      </c>
      <c r="B8281" s="0" t="s">
        <v>646</v>
      </c>
      <c r="C8281" s="0" t="s">
        <v>8466</v>
      </c>
      <c r="D8281" s="0" t="n">
        <v>2110</v>
      </c>
      <c r="E8281" s="0" t="n">
        <v>33.182737</v>
      </c>
      <c r="F8281" s="0" t="n">
        <v>-103.028731999999</v>
      </c>
      <c r="G8281" s="0" t="n">
        <v>0.00012823767993</v>
      </c>
      <c r="H8281" s="0" t="n">
        <v>1875.46</v>
      </c>
      <c r="I8281" s="0" t="n">
        <v>1.6015</v>
      </c>
      <c r="J8281" s="0" t="n">
        <v>1.17302</v>
      </c>
      <c r="K8281" s="0" t="n">
        <v>341</v>
      </c>
      <c r="L8281" s="0" t="s">
        <v>20</v>
      </c>
      <c r="M8281" s="0" t="n">
        <f aca="false">35.3*G8281</f>
        <v>0.004526790101529</v>
      </c>
      <c r="N8281" s="0" t="n">
        <f aca="false">M8281*1000/365</f>
        <v>0.0124021646617233</v>
      </c>
      <c r="O8281" s="0" t="n">
        <f aca="false">Table1[[#This Row],[Detection frequency 2021]]/100*365</f>
        <v>4.281523</v>
      </c>
      <c r="P8281" s="0" t="n">
        <f aca="false">Table1[[#This Row],[Flared days/year]]/12</f>
        <v>0.356793583333333</v>
      </c>
      <c r="Q8281" s="2" t="n">
        <f aca="false">Table1[[#This Row],['#days per month]]-P8337</f>
        <v>0.1599220125</v>
      </c>
    </row>
    <row r="8282" customFormat="false" ht="15.75" hidden="true" customHeight="false" outlineLevel="0" collapsed="false">
      <c r="A8282" s="0" t="s">
        <v>645</v>
      </c>
      <c r="B8282" s="0" t="s">
        <v>646</v>
      </c>
      <c r="C8282" s="0" t="s">
        <v>8467</v>
      </c>
      <c r="D8282" s="0" t="n">
        <v>3034</v>
      </c>
      <c r="E8282" s="0" t="n">
        <v>28.367439</v>
      </c>
      <c r="F8282" s="0" t="n">
        <v>-98.674275</v>
      </c>
      <c r="G8282" s="0" t="n">
        <v>0.00012756696388</v>
      </c>
      <c r="H8282" s="0" t="n">
        <v>1836.71</v>
      </c>
      <c r="I8282" s="0" t="n">
        <v>1.6015</v>
      </c>
      <c r="J8282" s="0" t="n">
        <v>0.952381</v>
      </c>
      <c r="K8282" s="0" t="n">
        <v>315</v>
      </c>
      <c r="L8282" s="0" t="s">
        <v>20</v>
      </c>
      <c r="M8282" s="0" t="n">
        <f aca="false">35.3*G8282</f>
        <v>0.004503113824964</v>
      </c>
      <c r="N8282" s="0" t="n">
        <f aca="false">M8282*1000/365</f>
        <v>0.0123372981505863</v>
      </c>
      <c r="O8282" s="0" t="n">
        <f aca="false">Table1[[#This Row],[Detection frequency 2021]]/100*365</f>
        <v>3.47619065</v>
      </c>
      <c r="P8282" s="0" t="n">
        <f aca="false">Table1[[#This Row],[Flared days/year]]/12</f>
        <v>0.289682554166667</v>
      </c>
      <c r="Q8282" s="2" t="n">
        <f aca="false">Table1[[#This Row],['#days per month]]-P8338</f>
        <v>0.189955733333334</v>
      </c>
    </row>
    <row r="8283" customFormat="false" ht="15.75" hidden="true" customHeight="false" outlineLevel="0" collapsed="false">
      <c r="A8283" s="0" t="s">
        <v>645</v>
      </c>
      <c r="B8283" s="0" t="s">
        <v>646</v>
      </c>
      <c r="C8283" s="0" t="s">
        <v>8468</v>
      </c>
      <c r="D8283" s="0" t="n">
        <v>2496</v>
      </c>
      <c r="E8283" s="0" t="n">
        <v>31.316887</v>
      </c>
      <c r="F8283" s="0" t="n">
        <v>-101.820684</v>
      </c>
      <c r="G8283" s="0" t="n">
        <v>0.00012741315416</v>
      </c>
      <c r="H8283" s="0" t="n">
        <v>1811</v>
      </c>
      <c r="I8283" s="0" t="n">
        <v>1.6015</v>
      </c>
      <c r="J8283" s="0" t="n">
        <v>0.584795</v>
      </c>
      <c r="K8283" s="0" t="n">
        <v>342</v>
      </c>
      <c r="L8283" s="0" t="s">
        <v>20</v>
      </c>
      <c r="M8283" s="0" t="n">
        <f aca="false">35.3*G8283</f>
        <v>0.004497684341848</v>
      </c>
      <c r="N8283" s="0" t="n">
        <f aca="false">M8283*1000/365</f>
        <v>0.0123224228543781</v>
      </c>
      <c r="O8283" s="0" t="n">
        <f aca="false">Table1[[#This Row],[Detection frequency 2021]]/100*365</f>
        <v>2.13450175</v>
      </c>
      <c r="P8283" s="0" t="n">
        <f aca="false">Table1[[#This Row],[Flared days/year]]/12</f>
        <v>0.177875145833333</v>
      </c>
      <c r="Q8283" s="2" t="n">
        <f aca="false">Table1[[#This Row],['#days per month]]-P8339</f>
        <v>0.0904710291666667</v>
      </c>
    </row>
    <row r="8284" customFormat="false" ht="15.75" hidden="true" customHeight="false" outlineLevel="0" collapsed="false">
      <c r="A8284" s="0" t="s">
        <v>645</v>
      </c>
      <c r="B8284" s="0" t="s">
        <v>646</v>
      </c>
      <c r="C8284" s="0" t="s">
        <v>8469</v>
      </c>
      <c r="D8284" s="0" t="n">
        <v>2136</v>
      </c>
      <c r="E8284" s="0" t="n">
        <v>31.5537979999999</v>
      </c>
      <c r="F8284" s="0" t="n">
        <v>-102.970815</v>
      </c>
      <c r="G8284" s="0" t="n">
        <v>0.00012718713606</v>
      </c>
      <c r="H8284" s="0" t="n">
        <v>1787</v>
      </c>
      <c r="I8284" s="0" t="n">
        <v>1.6015</v>
      </c>
      <c r="J8284" s="0" t="n">
        <v>0.903614</v>
      </c>
      <c r="K8284" s="0" t="n">
        <v>332</v>
      </c>
      <c r="L8284" s="0" t="s">
        <v>20</v>
      </c>
      <c r="M8284" s="0" t="n">
        <f aca="false">35.3*G8284</f>
        <v>0.004489705902918</v>
      </c>
      <c r="N8284" s="0" t="n">
        <f aca="false">M8284*1000/365</f>
        <v>0.0123005641175836</v>
      </c>
      <c r="O8284" s="0" t="n">
        <f aca="false">Table1[[#This Row],[Detection frequency 2021]]/100*365</f>
        <v>3.2981911</v>
      </c>
      <c r="P8284" s="0" t="n">
        <f aca="false">Table1[[#This Row],[Flared days/year]]/12</f>
        <v>0.274849258333333</v>
      </c>
      <c r="Q8284" s="2" t="n">
        <f aca="false">Table1[[#This Row],['#days per month]]-P8340</f>
        <v>0.0727451083333333</v>
      </c>
    </row>
    <row r="8285" customFormat="false" ht="15.75" hidden="true" customHeight="false" outlineLevel="0" collapsed="false">
      <c r="A8285" s="0" t="s">
        <v>345</v>
      </c>
      <c r="B8285" s="0" t="s">
        <v>346</v>
      </c>
      <c r="C8285" s="0" t="s">
        <v>8470</v>
      </c>
      <c r="D8285" s="0" t="n">
        <v>4700</v>
      </c>
      <c r="E8285" s="0" t="n">
        <v>-38.438235</v>
      </c>
      <c r="F8285" s="0" t="n">
        <v>-68.562815</v>
      </c>
      <c r="G8285" s="0" t="n">
        <v>0.00012635644616</v>
      </c>
      <c r="H8285" s="0" t="n">
        <v>1870.33</v>
      </c>
      <c r="I8285" s="0" t="n">
        <v>1.6015</v>
      </c>
      <c r="J8285" s="0" t="n">
        <v>0.802138999999999</v>
      </c>
      <c r="K8285" s="0" t="n">
        <v>374</v>
      </c>
      <c r="L8285" s="0" t="s">
        <v>20</v>
      </c>
      <c r="M8285" s="0" t="n">
        <f aca="false">35.3*G8285</f>
        <v>0.004460382549448</v>
      </c>
      <c r="N8285" s="0" t="n">
        <f aca="false">M8285*1000/365</f>
        <v>0.0122202261628712</v>
      </c>
      <c r="O8285" s="0" t="n">
        <f aca="false">Table1[[#This Row],[Detection frequency 2021]]/100*365</f>
        <v>2.92780735</v>
      </c>
      <c r="P8285" s="0" t="n">
        <f aca="false">Table1[[#This Row],[Flared days/year]]/12</f>
        <v>0.243983945833333</v>
      </c>
      <c r="Q8285" s="2" t="n">
        <f aca="false">Table1[[#This Row],['#days per month]]-P8341</f>
        <v>0.0596403916666664</v>
      </c>
    </row>
    <row r="8286" customFormat="false" ht="15.75" hidden="true" customHeight="false" outlineLevel="0" collapsed="false">
      <c r="A8286" s="0" t="s">
        <v>563</v>
      </c>
      <c r="B8286" s="0" t="s">
        <v>564</v>
      </c>
      <c r="C8286" s="0" t="s">
        <v>8471</v>
      </c>
      <c r="D8286" s="0" t="n">
        <v>4497</v>
      </c>
      <c r="E8286" s="0" t="n">
        <v>-0.433421</v>
      </c>
      <c r="F8286" s="0" t="n">
        <v>-76.842575</v>
      </c>
      <c r="G8286" s="0" t="n">
        <v>0.00012628511837</v>
      </c>
      <c r="H8286" s="0" t="n">
        <v>1924.83</v>
      </c>
      <c r="I8286" s="0" t="n">
        <v>1.6015</v>
      </c>
      <c r="J8286" s="0" t="n">
        <v>1.78571</v>
      </c>
      <c r="K8286" s="0" t="n">
        <v>56</v>
      </c>
      <c r="L8286" s="0" t="s">
        <v>20</v>
      </c>
      <c r="M8286" s="0" t="n">
        <f aca="false">35.3*G8286</f>
        <v>0.004457864678461</v>
      </c>
      <c r="N8286" s="0" t="n">
        <f aca="false">M8286*1000/365</f>
        <v>0.0122133278861945</v>
      </c>
      <c r="O8286" s="0" t="n">
        <f aca="false">Table1[[#This Row],[Detection frequency 2021]]/100*365</f>
        <v>6.5178415</v>
      </c>
      <c r="P8286" s="0" t="n">
        <f aca="false">Table1[[#This Row],[Flared days/year]]/12</f>
        <v>0.543153458333333</v>
      </c>
      <c r="Q8286" s="2" t="n">
        <f aca="false">Table1[[#This Row],['#days per month]]-P8342</f>
        <v>0.392202233333333</v>
      </c>
    </row>
    <row r="8287" customFormat="false" ht="15.75" hidden="true" customHeight="false" outlineLevel="0" collapsed="false">
      <c r="A8287" s="0" t="s">
        <v>35</v>
      </c>
      <c r="B8287" s="0" t="s">
        <v>36</v>
      </c>
      <c r="C8287" s="0" t="s">
        <v>8472</v>
      </c>
      <c r="D8287" s="0" t="n">
        <v>3705</v>
      </c>
      <c r="E8287" s="0" t="n">
        <v>20.418607</v>
      </c>
      <c r="F8287" s="0" t="n">
        <v>-97.271939</v>
      </c>
      <c r="G8287" s="0" t="n">
        <v>0.000126186785819999</v>
      </c>
      <c r="H8287" s="0" t="n">
        <v>1954.33</v>
      </c>
      <c r="I8287" s="0" t="n">
        <v>1.6015</v>
      </c>
      <c r="J8287" s="0" t="n">
        <v>0.819672</v>
      </c>
      <c r="K8287" s="0" t="n">
        <v>244</v>
      </c>
      <c r="L8287" s="0" t="s">
        <v>20</v>
      </c>
      <c r="M8287" s="0" t="n">
        <f aca="false">35.3*G8287</f>
        <v>0.00445439353944597</v>
      </c>
      <c r="N8287" s="0" t="n">
        <f aca="false">M8287*1000/365</f>
        <v>0.0122038179162903</v>
      </c>
      <c r="O8287" s="0" t="n">
        <f aca="false">Table1[[#This Row],[Detection frequency 2021]]/100*365</f>
        <v>2.9918028</v>
      </c>
      <c r="P8287" s="0" t="n">
        <f aca="false">Table1[[#This Row],[Flared days/year]]/12</f>
        <v>0.2493169</v>
      </c>
      <c r="Q8287" s="2" t="n">
        <f aca="false">Table1[[#This Row],['#days per month]]-P8343</f>
        <v>-0.0271982791666668</v>
      </c>
    </row>
    <row r="8288" customFormat="false" ht="15.75" hidden="false" customHeight="false" outlineLevel="0" collapsed="false">
      <c r="A8288" s="0" t="s">
        <v>240</v>
      </c>
      <c r="B8288" s="0" t="s">
        <v>241</v>
      </c>
      <c r="C8288" s="0" t="s">
        <v>8473</v>
      </c>
      <c r="D8288" s="0" t="n">
        <v>7868</v>
      </c>
      <c r="E8288" s="0" t="n">
        <v>25.124881</v>
      </c>
      <c r="F8288" s="0" t="n">
        <v>49.357838</v>
      </c>
      <c r="G8288" s="0" t="n">
        <v>0.000429883490899999</v>
      </c>
      <c r="H8288" s="0" t="n">
        <v>1694.46</v>
      </c>
      <c r="I8288" s="0" t="n">
        <v>1.6015</v>
      </c>
      <c r="J8288" s="0" t="n">
        <v>0.497512</v>
      </c>
      <c r="K8288" s="0" t="n">
        <v>402</v>
      </c>
      <c r="L8288" s="0" t="s">
        <v>20</v>
      </c>
      <c r="M8288" s="0" t="n">
        <f aca="false">35.3*G8288</f>
        <v>0.01517488722877</v>
      </c>
      <c r="N8288" s="0" t="n">
        <f aca="false">M8288*1000/365</f>
        <v>0.0415750335034794</v>
      </c>
      <c r="O8288" s="0" t="n">
        <f aca="false">Table1[[#This Row],[Detection frequency 2021]]/100*365</f>
        <v>1.8159188</v>
      </c>
      <c r="P8288" s="2" t="n">
        <f aca="false">Table1[[#This Row],[Flared days/year]]/12</f>
        <v>0.151326566666667</v>
      </c>
      <c r="Q8288" s="2"/>
    </row>
    <row r="8289" customFormat="false" ht="15.75" hidden="true" customHeight="false" outlineLevel="0" collapsed="false">
      <c r="A8289" s="0" t="s">
        <v>715</v>
      </c>
      <c r="B8289" s="0" t="s">
        <v>716</v>
      </c>
      <c r="C8289" s="0" t="s">
        <v>8474</v>
      </c>
      <c r="D8289" s="0" t="n">
        <v>7136</v>
      </c>
      <c r="E8289" s="0" t="n">
        <v>44.042446</v>
      </c>
      <c r="F8289" s="0" t="n">
        <v>58.683303</v>
      </c>
      <c r="G8289" s="0" t="n">
        <v>0.00012520140561</v>
      </c>
      <c r="H8289" s="0" t="n">
        <v>1592.4</v>
      </c>
      <c r="I8289" s="0" t="n">
        <v>1.6015</v>
      </c>
      <c r="J8289" s="0" t="n">
        <v>0.952381</v>
      </c>
      <c r="K8289" s="0" t="n">
        <v>210</v>
      </c>
      <c r="L8289" s="0" t="s">
        <v>20</v>
      </c>
      <c r="M8289" s="0" t="n">
        <f aca="false">35.3*G8289</f>
        <v>0.004419609618033</v>
      </c>
      <c r="N8289" s="0" t="n">
        <f aca="false">M8289*1000/365</f>
        <v>0.0121085195014603</v>
      </c>
      <c r="O8289" s="0" t="n">
        <f aca="false">Table1[[#This Row],[Detection frequency 2021]]/100*365</f>
        <v>3.47619065</v>
      </c>
      <c r="P8289" s="0" t="n">
        <f aca="false">Table1[[#This Row],[Flared days/year]]/12</f>
        <v>0.289682554166667</v>
      </c>
      <c r="Q8289" s="2" t="n">
        <f aca="false">Table1[[#This Row],['#days per month]]-P8345</f>
        <v>0.191564166666667</v>
      </c>
    </row>
    <row r="8290" customFormat="false" ht="15.75" hidden="true" customHeight="false" outlineLevel="0" collapsed="false">
      <c r="A8290" s="0" t="s">
        <v>468</v>
      </c>
      <c r="B8290" s="0" t="s">
        <v>469</v>
      </c>
      <c r="C8290" s="0" t="s">
        <v>8475</v>
      </c>
      <c r="D8290" s="0" t="n">
        <v>7627</v>
      </c>
      <c r="E8290" s="0" t="n">
        <v>29.93772</v>
      </c>
      <c r="F8290" s="0" t="n">
        <v>47.908761</v>
      </c>
      <c r="G8290" s="0" t="n">
        <v>0.00028042065667</v>
      </c>
      <c r="H8290" s="0" t="n">
        <v>1625.35</v>
      </c>
      <c r="I8290" s="0" t="n">
        <v>1.6015</v>
      </c>
      <c r="J8290" s="0" t="n">
        <v>0.49505</v>
      </c>
      <c r="K8290" s="0" t="n">
        <v>404</v>
      </c>
      <c r="L8290" s="0" t="s">
        <v>20</v>
      </c>
      <c r="M8290" s="0" t="n">
        <f aca="false">35.3*G8290</f>
        <v>0.009898849180451</v>
      </c>
      <c r="N8290" s="0" t="n">
        <f aca="false">M8290*1000/365</f>
        <v>0.0271201347409616</v>
      </c>
      <c r="O8290" s="0" t="n">
        <f aca="false">Table1[[#This Row],[Detection frequency 2021]]/100*365</f>
        <v>1.8069325</v>
      </c>
      <c r="P8290" s="0" t="n">
        <f aca="false">Table1[[#This Row],[Flared days/year]]/12</f>
        <v>0.150577708333333</v>
      </c>
      <c r="Q8290" s="2" t="n">
        <f aca="false">Table1[[#This Row],['#days per month]]-P8346</f>
        <v>-0.173003916666667</v>
      </c>
    </row>
    <row r="8291" customFormat="false" ht="15.75" hidden="true" customHeight="false" outlineLevel="0" collapsed="false">
      <c r="A8291" s="0" t="s">
        <v>645</v>
      </c>
      <c r="B8291" s="0" t="s">
        <v>646</v>
      </c>
      <c r="C8291" s="0" t="s">
        <v>8476</v>
      </c>
      <c r="D8291" s="0" t="n">
        <v>1293</v>
      </c>
      <c r="E8291" s="0" t="n">
        <v>32.0902729999999</v>
      </c>
      <c r="F8291" s="0" t="n">
        <v>-104.120607999999</v>
      </c>
      <c r="G8291" s="0" t="n">
        <v>0.00012514446079</v>
      </c>
      <c r="H8291" s="0" t="n">
        <v>1895.57</v>
      </c>
      <c r="I8291" s="0" t="n">
        <v>1.6015</v>
      </c>
      <c r="J8291" s="0" t="n">
        <v>0.581395</v>
      </c>
      <c r="K8291" s="0" t="n">
        <v>344</v>
      </c>
      <c r="L8291" s="0" t="s">
        <v>20</v>
      </c>
      <c r="M8291" s="0" t="n">
        <f aca="false">35.3*G8291</f>
        <v>0.004417599465887</v>
      </c>
      <c r="N8291" s="0" t="n">
        <f aca="false">M8291*1000/365</f>
        <v>0.0121030122353069</v>
      </c>
      <c r="O8291" s="0" t="n">
        <f aca="false">Table1[[#This Row],[Detection frequency 2021]]/100*365</f>
        <v>2.12209175</v>
      </c>
      <c r="P8291" s="0" t="n">
        <f aca="false">Table1[[#This Row],[Flared days/year]]/12</f>
        <v>0.176840979166667</v>
      </c>
      <c r="Q8291" s="2" t="n">
        <f aca="false">Table1[[#This Row],['#days per month]]-P8347</f>
        <v>-0.0868873374999998</v>
      </c>
    </row>
    <row r="8292" customFormat="false" ht="15.75" hidden="true" customHeight="false" outlineLevel="0" collapsed="false">
      <c r="A8292" s="0" t="s">
        <v>440</v>
      </c>
      <c r="B8292" s="0" t="s">
        <v>441</v>
      </c>
      <c r="C8292" s="0" t="s">
        <v>8477</v>
      </c>
      <c r="D8292" s="0" t="n">
        <v>11776</v>
      </c>
      <c r="E8292" s="0" t="n">
        <v>8.56058099999999</v>
      </c>
      <c r="F8292" s="0" t="n">
        <v>108.778486</v>
      </c>
      <c r="G8292" s="0" t="n">
        <v>0.00012458176378</v>
      </c>
      <c r="H8292" s="0" t="n">
        <v>1526.33</v>
      </c>
      <c r="I8292" s="0" t="n">
        <v>1.6015</v>
      </c>
      <c r="J8292" s="0" t="n">
        <v>1.19047999999999</v>
      </c>
      <c r="K8292" s="0" t="n">
        <v>84</v>
      </c>
      <c r="L8292" s="0" t="s">
        <v>20</v>
      </c>
      <c r="M8292" s="0" t="n">
        <f aca="false">35.3*G8292</f>
        <v>0.004397736261434</v>
      </c>
      <c r="N8292" s="0" t="n">
        <f aca="false">M8292*1000/365</f>
        <v>0.0120485924970795</v>
      </c>
      <c r="O8292" s="0" t="n">
        <f aca="false">Table1[[#This Row],[Detection frequency 2021]]/100*365</f>
        <v>4.34525199999996</v>
      </c>
      <c r="P8292" s="0" t="n">
        <f aca="false">Table1[[#This Row],[Flared days/year]]/12</f>
        <v>0.36210433333333</v>
      </c>
      <c r="Q8292" s="2" t="n">
        <f aca="false">Table1[[#This Row],['#days per month]]-P8348</f>
        <v>0.22030183333333</v>
      </c>
    </row>
    <row r="8293" customFormat="false" ht="15.75" hidden="true" customHeight="false" outlineLevel="0" collapsed="false">
      <c r="A8293" s="0" t="s">
        <v>645</v>
      </c>
      <c r="B8293" s="0" t="s">
        <v>646</v>
      </c>
      <c r="C8293" s="0" t="s">
        <v>8478</v>
      </c>
      <c r="D8293" s="0" t="n">
        <v>2556</v>
      </c>
      <c r="E8293" s="0" t="n">
        <v>31.853931</v>
      </c>
      <c r="F8293" s="0" t="n">
        <v>-101.724428</v>
      </c>
      <c r="G8293" s="0" t="n">
        <v>0.000124481670049999</v>
      </c>
      <c r="H8293" s="0" t="n">
        <v>1936.25</v>
      </c>
      <c r="I8293" s="0" t="n">
        <v>1.6015</v>
      </c>
      <c r="J8293" s="0" t="n">
        <v>0.574712999999999</v>
      </c>
      <c r="K8293" s="0" t="n">
        <v>348</v>
      </c>
      <c r="L8293" s="0" t="s">
        <v>20</v>
      </c>
      <c r="M8293" s="0" t="n">
        <f aca="false">35.3*G8293</f>
        <v>0.00439420295276496</v>
      </c>
      <c r="N8293" s="0" t="n">
        <f aca="false">M8293*1000/365</f>
        <v>0.0120389121993561</v>
      </c>
      <c r="O8293" s="0" t="n">
        <f aca="false">Table1[[#This Row],[Detection frequency 2021]]/100*365</f>
        <v>2.09770245</v>
      </c>
      <c r="P8293" s="0" t="n">
        <f aca="false">Table1[[#This Row],[Flared days/year]]/12</f>
        <v>0.1748085375</v>
      </c>
      <c r="Q8293" s="2" t="n">
        <f aca="false">Table1[[#This Row],['#days per month]]-P8349</f>
        <v>-0.180941754166667</v>
      </c>
    </row>
    <row r="8294" customFormat="false" ht="15.75" hidden="true" customHeight="false" outlineLevel="0" collapsed="false">
      <c r="A8294" s="0" t="s">
        <v>24</v>
      </c>
      <c r="B8294" s="0" t="s">
        <v>25</v>
      </c>
      <c r="C8294" s="0" t="s">
        <v>8479</v>
      </c>
      <c r="D8294" s="0" t="n">
        <v>9067</v>
      </c>
      <c r="E8294" s="0" t="n">
        <v>70.439574</v>
      </c>
      <c r="F8294" s="0" t="n">
        <v>76.185836</v>
      </c>
      <c r="G8294" s="0" t="n">
        <v>0.00012426328373</v>
      </c>
      <c r="H8294" s="0" t="n">
        <v>1485.41</v>
      </c>
      <c r="I8294" s="0" t="n">
        <v>1.6015</v>
      </c>
      <c r="J8294" s="0" t="n">
        <v>1.02040999999999</v>
      </c>
      <c r="K8294" s="0" t="n">
        <v>490</v>
      </c>
      <c r="L8294" s="0" t="s">
        <v>218</v>
      </c>
      <c r="M8294" s="0" t="n">
        <f aca="false">35.3*G8294</f>
        <v>0.004386493915669</v>
      </c>
      <c r="N8294" s="0" t="n">
        <f aca="false">M8294*1000/365</f>
        <v>0.0120177915497781</v>
      </c>
      <c r="O8294" s="0" t="n">
        <f aca="false">Table1[[#This Row],[Detection frequency 2021]]/100*365</f>
        <v>3.72449649999996</v>
      </c>
      <c r="P8294" s="0" t="n">
        <f aca="false">Table1[[#This Row],[Flared days/year]]/12</f>
        <v>0.31037470833333</v>
      </c>
      <c r="Q8294" s="2" t="n">
        <f aca="false">Table1[[#This Row],['#days per month]]-P8350</f>
        <v>0.159796999999997</v>
      </c>
    </row>
    <row r="8295" customFormat="false" ht="15.75" hidden="true" customHeight="false" outlineLevel="0" collapsed="false">
      <c r="A8295" s="0" t="s">
        <v>24</v>
      </c>
      <c r="B8295" s="0" t="s">
        <v>25</v>
      </c>
      <c r="C8295" s="0" t="s">
        <v>8480</v>
      </c>
      <c r="D8295" s="0" t="n">
        <v>6718</v>
      </c>
      <c r="E8295" s="0" t="n">
        <v>46.773357</v>
      </c>
      <c r="F8295" s="0" t="n">
        <v>48.325685</v>
      </c>
      <c r="G8295" s="0" t="n">
        <v>0.00012409597163</v>
      </c>
      <c r="H8295" s="0" t="n">
        <v>1871.33</v>
      </c>
      <c r="I8295" s="0" t="n">
        <v>1.6015</v>
      </c>
      <c r="J8295" s="0" t="n">
        <v>1.39665</v>
      </c>
      <c r="K8295" s="0" t="n">
        <v>358</v>
      </c>
      <c r="L8295" s="0" t="s">
        <v>218</v>
      </c>
      <c r="M8295" s="0" t="n">
        <f aca="false">35.3*G8295</f>
        <v>0.004380587798539</v>
      </c>
      <c r="N8295" s="0" t="n">
        <f aca="false">M8295*1000/365</f>
        <v>0.0120016104069562</v>
      </c>
      <c r="O8295" s="0" t="n">
        <f aca="false">Table1[[#This Row],[Detection frequency 2021]]/100*365</f>
        <v>5.0977725</v>
      </c>
      <c r="P8295" s="0" t="n">
        <f aca="false">Table1[[#This Row],[Flared days/year]]/12</f>
        <v>0.424814375</v>
      </c>
      <c r="Q8295" s="2" t="n">
        <f aca="false">Table1[[#This Row],['#days per month]]-P8351</f>
        <v>0.148299195833333</v>
      </c>
    </row>
    <row r="8296" customFormat="false" ht="15.75" hidden="true" customHeight="false" outlineLevel="0" collapsed="false">
      <c r="A8296" s="0" t="s">
        <v>35</v>
      </c>
      <c r="B8296" s="0" t="s">
        <v>36</v>
      </c>
      <c r="C8296" s="0" t="s">
        <v>8481</v>
      </c>
      <c r="D8296" s="0" t="n">
        <v>3836</v>
      </c>
      <c r="E8296" s="0" t="n">
        <v>19.542499</v>
      </c>
      <c r="F8296" s="0" t="n">
        <v>-92.245443</v>
      </c>
      <c r="G8296" s="0" t="n">
        <v>0.00012384089406</v>
      </c>
      <c r="H8296" s="0" t="n">
        <v>1931.5</v>
      </c>
      <c r="I8296" s="0" t="n">
        <v>1.6015</v>
      </c>
      <c r="J8296" s="0" t="n">
        <v>0.492611</v>
      </c>
      <c r="K8296" s="0" t="n">
        <v>203</v>
      </c>
      <c r="L8296" s="0" t="s">
        <v>20</v>
      </c>
      <c r="M8296" s="0" t="n">
        <f aca="false">35.3*G8296</f>
        <v>0.004371583560318</v>
      </c>
      <c r="N8296" s="0" t="n">
        <f aca="false">M8296*1000/365</f>
        <v>0.0119769412611452</v>
      </c>
      <c r="O8296" s="0" t="n">
        <f aca="false">Table1[[#This Row],[Detection frequency 2021]]/100*365</f>
        <v>1.79803015</v>
      </c>
      <c r="P8296" s="0" t="n">
        <f aca="false">Table1[[#This Row],[Flared days/year]]/12</f>
        <v>0.149835845833333</v>
      </c>
      <c r="Q8296" s="2" t="n">
        <f aca="false">Table1[[#This Row],['#days per month]]-P8352</f>
        <v>-0.119338270833333</v>
      </c>
    </row>
    <row r="8297" customFormat="false" ht="15.75" hidden="true" customHeight="false" outlineLevel="0" collapsed="false">
      <c r="A8297" s="0" t="s">
        <v>645</v>
      </c>
      <c r="B8297" s="0" t="s">
        <v>646</v>
      </c>
      <c r="C8297" s="0" t="s">
        <v>8482</v>
      </c>
      <c r="D8297" s="0" t="n">
        <v>2013</v>
      </c>
      <c r="E8297" s="0" t="n">
        <v>31.737188</v>
      </c>
      <c r="F8297" s="0" t="n">
        <v>-103.289097</v>
      </c>
      <c r="G8297" s="0" t="n">
        <v>0.00012376457626</v>
      </c>
      <c r="H8297" s="0" t="n">
        <v>1851.34</v>
      </c>
      <c r="I8297" s="0" t="n">
        <v>1.431</v>
      </c>
      <c r="J8297" s="0" t="n">
        <v>0.57971</v>
      </c>
      <c r="K8297" s="0" t="n">
        <v>345</v>
      </c>
      <c r="L8297" s="0" t="s">
        <v>20</v>
      </c>
      <c r="M8297" s="0" t="n">
        <f aca="false">35.3*G8297</f>
        <v>0.004368889541978</v>
      </c>
      <c r="N8297" s="0" t="n">
        <f aca="false">M8297*1000/365</f>
        <v>0.0119695603889808</v>
      </c>
      <c r="O8297" s="0" t="n">
        <f aca="false">Table1[[#This Row],[Detection frequency 2021]]/100*365</f>
        <v>2.1159415</v>
      </c>
      <c r="P8297" s="0" t="n">
        <f aca="false">Table1[[#This Row],[Flared days/year]]/12</f>
        <v>0.176328458333333</v>
      </c>
      <c r="Q8297" s="2" t="n">
        <f aca="false">Table1[[#This Row],['#days per month]]-P8353</f>
        <v>-0.1124373375</v>
      </c>
    </row>
    <row r="8298" customFormat="false" ht="15.75" hidden="true" customHeight="false" outlineLevel="0" collapsed="false">
      <c r="A8298" s="0" t="s">
        <v>645</v>
      </c>
      <c r="B8298" s="0" t="s">
        <v>646</v>
      </c>
      <c r="C8298" s="0" t="s">
        <v>8483</v>
      </c>
      <c r="D8298" s="0" t="n">
        <v>2575</v>
      </c>
      <c r="E8298" s="0" t="n">
        <v>31.841268</v>
      </c>
      <c r="F8298" s="0" t="n">
        <v>-101.703973</v>
      </c>
      <c r="G8298" s="0" t="n">
        <v>0.00012319366041</v>
      </c>
      <c r="H8298" s="0" t="n">
        <v>1899.33</v>
      </c>
      <c r="I8298" s="0" t="n">
        <v>1.6015</v>
      </c>
      <c r="J8298" s="0" t="n">
        <v>0.286533</v>
      </c>
      <c r="K8298" s="0" t="n">
        <v>349</v>
      </c>
      <c r="L8298" s="0" t="s">
        <v>20</v>
      </c>
      <c r="M8298" s="0" t="n">
        <f aca="false">35.3*G8298</f>
        <v>0.004348736212473</v>
      </c>
      <c r="N8298" s="0" t="n">
        <f aca="false">M8298*1000/365</f>
        <v>0.0119143457875973</v>
      </c>
      <c r="O8298" s="0" t="n">
        <f aca="false">Table1[[#This Row],[Detection frequency 2021]]/100*365</f>
        <v>1.04584545</v>
      </c>
      <c r="P8298" s="0" t="n">
        <f aca="false">Table1[[#This Row],[Flared days/year]]/12</f>
        <v>0.0871537875</v>
      </c>
      <c r="Q8298" s="2" t="n">
        <f aca="false">Table1[[#This Row],['#days per month]]-P8354</f>
        <v>-0.202528766666667</v>
      </c>
    </row>
    <row r="8299" customFormat="false" ht="15.75" hidden="true" customHeight="false" outlineLevel="0" collapsed="false">
      <c r="A8299" s="0" t="s">
        <v>201</v>
      </c>
      <c r="B8299" s="0" t="s">
        <v>202</v>
      </c>
      <c r="C8299" s="0" t="s">
        <v>8484</v>
      </c>
      <c r="D8299" s="0" t="n">
        <v>7220</v>
      </c>
      <c r="E8299" s="0" t="n">
        <v>27.873986</v>
      </c>
      <c r="F8299" s="0" t="n">
        <v>33.496143</v>
      </c>
      <c r="G8299" s="0" t="n">
        <v>0.00012279181784</v>
      </c>
      <c r="H8299" s="0" t="n">
        <v>1752.75</v>
      </c>
      <c r="I8299" s="0" t="n">
        <v>1.6015</v>
      </c>
      <c r="J8299" s="0" t="n">
        <v>0.714286</v>
      </c>
      <c r="K8299" s="0" t="n">
        <v>420</v>
      </c>
      <c r="L8299" s="0" t="s">
        <v>20</v>
      </c>
      <c r="M8299" s="0" t="n">
        <f aca="false">35.3*G8299</f>
        <v>0.004334551169752</v>
      </c>
      <c r="N8299" s="0" t="n">
        <f aca="false">M8299*1000/365</f>
        <v>0.0118754826568548</v>
      </c>
      <c r="O8299" s="0" t="n">
        <f aca="false">Table1[[#This Row],[Detection frequency 2021]]/100*365</f>
        <v>2.6071439</v>
      </c>
      <c r="P8299" s="0" t="n">
        <f aca="false">Table1[[#This Row],[Flared days/year]]/12</f>
        <v>0.217261991666667</v>
      </c>
      <c r="Q8299" s="2" t="n">
        <f aca="false">Table1[[#This Row],['#days per month]]-P8355</f>
        <v>0.130108204166667</v>
      </c>
    </row>
    <row r="8300" customFormat="false" ht="15.75" hidden="true" customHeight="false" outlineLevel="0" collapsed="false">
      <c r="A8300" s="0" t="s">
        <v>645</v>
      </c>
      <c r="B8300" s="0" t="s">
        <v>646</v>
      </c>
      <c r="C8300" s="0" t="s">
        <v>8485</v>
      </c>
      <c r="D8300" s="0" t="n">
        <v>2701</v>
      </c>
      <c r="E8300" s="0" t="n">
        <v>32.328655</v>
      </c>
      <c r="F8300" s="0" t="n">
        <v>-101.432329</v>
      </c>
      <c r="G8300" s="0" t="n">
        <v>0.00012235240343</v>
      </c>
      <c r="H8300" s="0" t="n">
        <v>1848.4</v>
      </c>
      <c r="I8300" s="0" t="n">
        <v>1.6015</v>
      </c>
      <c r="J8300" s="0" t="n">
        <v>1.15274</v>
      </c>
      <c r="K8300" s="0" t="n">
        <v>347</v>
      </c>
      <c r="L8300" s="0" t="s">
        <v>20</v>
      </c>
      <c r="M8300" s="0" t="n">
        <f aca="false">35.3*G8300</f>
        <v>0.004319039841079</v>
      </c>
      <c r="N8300" s="0" t="n">
        <f aca="false">M8300*1000/365</f>
        <v>0.0118329858659699</v>
      </c>
      <c r="O8300" s="0" t="n">
        <f aca="false">Table1[[#This Row],[Detection frequency 2021]]/100*365</f>
        <v>4.207501</v>
      </c>
      <c r="P8300" s="0" t="n">
        <f aca="false">Table1[[#This Row],[Flared days/year]]/12</f>
        <v>0.350625083333333</v>
      </c>
      <c r="Q8300" s="2" t="n">
        <f aca="false">Table1[[#This Row],['#days per month]]-P8356</f>
        <v>0.1706448</v>
      </c>
    </row>
    <row r="8301" customFormat="false" ht="15.75" hidden="true" customHeight="false" outlineLevel="0" collapsed="false">
      <c r="A8301" s="0" t="s">
        <v>645</v>
      </c>
      <c r="B8301" s="0" t="s">
        <v>646</v>
      </c>
      <c r="C8301" s="0" t="s">
        <v>8486</v>
      </c>
      <c r="D8301" s="0" t="n">
        <v>1384</v>
      </c>
      <c r="E8301" s="0" t="n">
        <v>31.581836</v>
      </c>
      <c r="F8301" s="0" t="n">
        <v>-104.001188</v>
      </c>
      <c r="G8301" s="0" t="n">
        <v>0.00012189156133</v>
      </c>
      <c r="H8301" s="0" t="n">
        <v>1851.24</v>
      </c>
      <c r="I8301" s="0" t="n">
        <v>1.82138</v>
      </c>
      <c r="J8301" s="0" t="n">
        <v>1.16618</v>
      </c>
      <c r="K8301" s="0" t="n">
        <v>343</v>
      </c>
      <c r="L8301" s="0" t="s">
        <v>20</v>
      </c>
      <c r="M8301" s="0" t="n">
        <f aca="false">35.3*G8301</f>
        <v>0.004302772114949</v>
      </c>
      <c r="N8301" s="0" t="n">
        <f aca="false">M8301*1000/365</f>
        <v>0.0117884167532849</v>
      </c>
      <c r="O8301" s="0" t="n">
        <f aca="false">Table1[[#This Row],[Detection frequency 2021]]/100*365</f>
        <v>4.256557</v>
      </c>
      <c r="P8301" s="0" t="n">
        <f aca="false">Table1[[#This Row],[Flared days/year]]/12</f>
        <v>0.354713083333333</v>
      </c>
      <c r="Q8301" s="2" t="n">
        <f aca="false">Table1[[#This Row],['#days per month]]-P8357</f>
        <v>0.0773574916666669</v>
      </c>
    </row>
    <row r="8302" customFormat="false" ht="15.75" hidden="true" customHeight="false" outlineLevel="0" collapsed="false">
      <c r="A8302" s="0" t="s">
        <v>645</v>
      </c>
      <c r="B8302" s="0" t="s">
        <v>646</v>
      </c>
      <c r="C8302" s="0" t="s">
        <v>8487</v>
      </c>
      <c r="D8302" s="0" t="n">
        <v>2693</v>
      </c>
      <c r="E8302" s="0" t="n">
        <v>32.480154</v>
      </c>
      <c r="F8302" s="0" t="n">
        <v>-101.449895</v>
      </c>
      <c r="G8302" s="0" t="n">
        <v>0.00012161887196</v>
      </c>
      <c r="H8302" s="0" t="n">
        <v>2005.67</v>
      </c>
      <c r="I8302" s="0" t="n">
        <v>1.6015</v>
      </c>
      <c r="J8302" s="0" t="n">
        <v>1.16618</v>
      </c>
      <c r="K8302" s="0" t="n">
        <v>343</v>
      </c>
      <c r="L8302" s="0" t="s">
        <v>20</v>
      </c>
      <c r="M8302" s="0" t="n">
        <f aca="false">35.3*G8302</f>
        <v>0.004293146180188</v>
      </c>
      <c r="N8302" s="0" t="n">
        <f aca="false">M8302*1000/365</f>
        <v>0.0117620443292822</v>
      </c>
      <c r="O8302" s="0" t="n">
        <f aca="false">Table1[[#This Row],[Detection frequency 2021]]/100*365</f>
        <v>4.256557</v>
      </c>
      <c r="P8302" s="0" t="n">
        <f aca="false">Table1[[#This Row],[Flared days/year]]/12</f>
        <v>0.354713083333333</v>
      </c>
      <c r="Q8302" s="2" t="n">
        <f aca="false">Table1[[#This Row],['#days per month]]-P8358</f>
        <v>0.165789691666667</v>
      </c>
    </row>
    <row r="8303" customFormat="false" ht="15.75" hidden="true" customHeight="false" outlineLevel="0" collapsed="false">
      <c r="A8303" s="0" t="s">
        <v>645</v>
      </c>
      <c r="B8303" s="0" t="s">
        <v>646</v>
      </c>
      <c r="C8303" s="0" t="s">
        <v>8488</v>
      </c>
      <c r="D8303" s="0" t="n">
        <v>1257</v>
      </c>
      <c r="E8303" s="0" t="n">
        <v>32.341568</v>
      </c>
      <c r="F8303" s="0" t="n">
        <v>-104.201979</v>
      </c>
      <c r="G8303" s="0" t="n">
        <v>0.000121080831469999</v>
      </c>
      <c r="H8303" s="0" t="n">
        <v>1803.81</v>
      </c>
      <c r="I8303" s="0" t="n">
        <v>2.78475</v>
      </c>
      <c r="J8303" s="0" t="n">
        <v>0.302114999999999</v>
      </c>
      <c r="K8303" s="0" t="n">
        <v>331</v>
      </c>
      <c r="L8303" s="0" t="s">
        <v>20</v>
      </c>
      <c r="M8303" s="0" t="n">
        <f aca="false">35.3*G8303</f>
        <v>0.00427415335089096</v>
      </c>
      <c r="N8303" s="0" t="n">
        <f aca="false">M8303*1000/365</f>
        <v>0.0117100091805232</v>
      </c>
      <c r="O8303" s="0" t="n">
        <f aca="false">Table1[[#This Row],[Detection frequency 2021]]/100*365</f>
        <v>1.10271975</v>
      </c>
      <c r="P8303" s="0" t="n">
        <f aca="false">Table1[[#This Row],[Flared days/year]]/12</f>
        <v>0.0918933124999997</v>
      </c>
      <c r="Q8303" s="2" t="n">
        <f aca="false">Table1[[#This Row],['#days per month]]-P8359</f>
        <v>-0.135096841666667</v>
      </c>
    </row>
    <row r="8304" customFormat="false" ht="15.75" hidden="true" customHeight="false" outlineLevel="0" collapsed="false">
      <c r="A8304" s="0" t="s">
        <v>161</v>
      </c>
      <c r="B8304" s="0" t="s">
        <v>162</v>
      </c>
      <c r="C8304" s="0" t="s">
        <v>8489</v>
      </c>
      <c r="D8304" s="0" t="n">
        <v>10092</v>
      </c>
      <c r="E8304" s="0" t="n">
        <v>39.250605</v>
      </c>
      <c r="F8304" s="0" t="n">
        <v>83.595077</v>
      </c>
      <c r="G8304" s="0" t="n">
        <v>0.000120764699659999</v>
      </c>
      <c r="H8304" s="0" t="n">
        <v>1308</v>
      </c>
      <c r="I8304" s="0" t="n">
        <v>1.6015</v>
      </c>
      <c r="J8304" s="0" t="n">
        <v>0.294118</v>
      </c>
      <c r="K8304" s="0" t="n">
        <v>340</v>
      </c>
      <c r="L8304" s="0" t="s">
        <v>20</v>
      </c>
      <c r="M8304" s="0" t="n">
        <f aca="false">35.3*G8304</f>
        <v>0.00426299389799797</v>
      </c>
      <c r="N8304" s="0" t="n">
        <f aca="false">M8304*1000/365</f>
        <v>0.0116794353369807</v>
      </c>
      <c r="O8304" s="0" t="n">
        <f aca="false">Table1[[#This Row],[Detection frequency 2021]]/100*365</f>
        <v>1.0735307</v>
      </c>
      <c r="P8304" s="0" t="n">
        <f aca="false">Table1[[#This Row],[Flared days/year]]/12</f>
        <v>0.0894608916666667</v>
      </c>
      <c r="Q8304" s="2" t="n">
        <f aca="false">Table1[[#This Row],['#days per month]]-P8360</f>
        <v>0.0170403291666667</v>
      </c>
    </row>
    <row r="8305" customFormat="false" ht="15.75" hidden="true" customHeight="false" outlineLevel="0" collapsed="false">
      <c r="A8305" s="0" t="s">
        <v>24</v>
      </c>
      <c r="B8305" s="0" t="s">
        <v>25</v>
      </c>
      <c r="C8305" s="0" t="s">
        <v>8490</v>
      </c>
      <c r="D8305" s="0" t="n">
        <v>6850</v>
      </c>
      <c r="E8305" s="0" t="n">
        <v>54.638067</v>
      </c>
      <c r="F8305" s="0" t="n">
        <v>52.191896</v>
      </c>
      <c r="G8305" s="0" t="n">
        <v>0.00012036285709</v>
      </c>
      <c r="H8305" s="0" t="n">
        <v>1579.67</v>
      </c>
      <c r="I8305" s="0" t="n">
        <v>1.6015</v>
      </c>
      <c r="J8305" s="0" t="n">
        <v>0.347222</v>
      </c>
      <c r="K8305" s="0" t="n">
        <v>288</v>
      </c>
      <c r="L8305" s="0" t="s">
        <v>20</v>
      </c>
      <c r="M8305" s="0" t="n">
        <f aca="false">35.3*G8305</f>
        <v>0.004248808855277</v>
      </c>
      <c r="N8305" s="0" t="n">
        <f aca="false">M8305*1000/365</f>
        <v>0.0116405722062384</v>
      </c>
      <c r="O8305" s="0" t="n">
        <f aca="false">Table1[[#This Row],[Detection frequency 2021]]/100*365</f>
        <v>1.2673603</v>
      </c>
      <c r="P8305" s="0" t="n">
        <f aca="false">Table1[[#This Row],[Flared days/year]]/12</f>
        <v>0.105613358333333</v>
      </c>
      <c r="Q8305" s="2" t="n">
        <f aca="false">Table1[[#This Row],['#days per month]]-P8361</f>
        <v>-0.0809919791666667</v>
      </c>
    </row>
    <row r="8306" customFormat="false" ht="15.75" hidden="true" customHeight="false" outlineLevel="0" collapsed="false">
      <c r="A8306" s="0" t="s">
        <v>645</v>
      </c>
      <c r="B8306" s="0" t="s">
        <v>646</v>
      </c>
      <c r="C8306" s="0" t="s">
        <v>8491</v>
      </c>
      <c r="D8306" s="0" t="n">
        <v>1732</v>
      </c>
      <c r="E8306" s="0" t="n">
        <v>31.1463289999999</v>
      </c>
      <c r="F8306" s="0" t="n">
        <v>-103.604654</v>
      </c>
      <c r="G8306" s="0" t="n">
        <v>0.0001201623761</v>
      </c>
      <c r="H8306" s="0" t="n">
        <v>1829.2</v>
      </c>
      <c r="I8306" s="0" t="n">
        <v>2.42896</v>
      </c>
      <c r="J8306" s="0" t="n">
        <v>0.882352999999999</v>
      </c>
      <c r="K8306" s="0" t="n">
        <v>340</v>
      </c>
      <c r="L8306" s="0" t="s">
        <v>20</v>
      </c>
      <c r="M8306" s="0" t="n">
        <f aca="false">35.3*G8306</f>
        <v>0.00424173187633</v>
      </c>
      <c r="N8306" s="0" t="n">
        <f aca="false">M8306*1000/365</f>
        <v>0.0116211832228219</v>
      </c>
      <c r="O8306" s="0" t="n">
        <f aca="false">Table1[[#This Row],[Detection frequency 2021]]/100*365</f>
        <v>3.22058845</v>
      </c>
      <c r="P8306" s="0" t="n">
        <f aca="false">Table1[[#This Row],[Flared days/year]]/12</f>
        <v>0.268382370833333</v>
      </c>
      <c r="Q8306" s="2" t="n">
        <f aca="false">Table1[[#This Row],['#days per month]]-P8362</f>
        <v>0.0950678999999997</v>
      </c>
    </row>
    <row r="8307" customFormat="false" ht="15.75" hidden="true" customHeight="false" outlineLevel="0" collapsed="false">
      <c r="A8307" s="0" t="s">
        <v>645</v>
      </c>
      <c r="B8307" s="0" t="s">
        <v>646</v>
      </c>
      <c r="C8307" s="0" t="s">
        <v>8492</v>
      </c>
      <c r="D8307" s="0" t="n">
        <v>3238</v>
      </c>
      <c r="E8307" s="0" t="n">
        <v>29.007012</v>
      </c>
      <c r="F8307" s="0" t="n">
        <v>-97.784246</v>
      </c>
      <c r="G8307" s="0" t="n">
        <v>0.00012016149551</v>
      </c>
      <c r="H8307" s="0" t="n">
        <v>1917.22</v>
      </c>
      <c r="I8307" s="0" t="n">
        <v>1.6015</v>
      </c>
      <c r="J8307" s="0" t="n">
        <v>0.961538</v>
      </c>
      <c r="K8307" s="0" t="n">
        <v>312</v>
      </c>
      <c r="L8307" s="0" t="s">
        <v>20</v>
      </c>
      <c r="M8307" s="0" t="n">
        <f aca="false">35.3*G8307</f>
        <v>0.004241700791503</v>
      </c>
      <c r="N8307" s="0" t="n">
        <f aca="false">M8307*1000/365</f>
        <v>0.0116210980589123</v>
      </c>
      <c r="O8307" s="0" t="n">
        <f aca="false">Table1[[#This Row],[Detection frequency 2021]]/100*365</f>
        <v>3.5096137</v>
      </c>
      <c r="P8307" s="0" t="n">
        <f aca="false">Table1[[#This Row],[Flared days/year]]/12</f>
        <v>0.292467808333333</v>
      </c>
      <c r="Q8307" s="2" t="n">
        <f aca="false">Table1[[#This Row],['#days per month]]-P8363</f>
        <v>0.197711983333334</v>
      </c>
    </row>
    <row r="8308" customFormat="false" ht="15.75" hidden="true" customHeight="false" outlineLevel="0" collapsed="false">
      <c r="A8308" s="0" t="s">
        <v>645</v>
      </c>
      <c r="B8308" s="0" t="s">
        <v>646</v>
      </c>
      <c r="C8308" s="0" t="s">
        <v>8493</v>
      </c>
      <c r="D8308" s="0" t="n">
        <v>3144</v>
      </c>
      <c r="E8308" s="0" t="n">
        <v>28.961524</v>
      </c>
      <c r="F8308" s="0" t="n">
        <v>-98.058503</v>
      </c>
      <c r="G8308" s="0" t="n">
        <v>0.00011981982659</v>
      </c>
      <c r="H8308" s="0" t="n">
        <v>1994.35</v>
      </c>
      <c r="I8308" s="0" t="n">
        <v>1.6015</v>
      </c>
      <c r="J8308" s="0" t="n">
        <v>0.958466</v>
      </c>
      <c r="K8308" s="0" t="n">
        <v>313</v>
      </c>
      <c r="L8308" s="0" t="s">
        <v>20</v>
      </c>
      <c r="M8308" s="0" t="n">
        <f aca="false">35.3*G8308</f>
        <v>0.004229639878627</v>
      </c>
      <c r="N8308" s="0" t="n">
        <f aca="false">M8308*1000/365</f>
        <v>0.0115880544619918</v>
      </c>
      <c r="O8308" s="0" t="n">
        <f aca="false">Table1[[#This Row],[Detection frequency 2021]]/100*365</f>
        <v>3.4984009</v>
      </c>
      <c r="P8308" s="0" t="n">
        <f aca="false">Table1[[#This Row],[Flared days/year]]/12</f>
        <v>0.291533408333333</v>
      </c>
      <c r="Q8308" s="2" t="n">
        <f aca="false">Table1[[#This Row],['#days per month]]-P8364</f>
        <v>0.115714429166667</v>
      </c>
    </row>
    <row r="8309" customFormat="false" ht="15.75" hidden="true" customHeight="false" outlineLevel="0" collapsed="false">
      <c r="A8309" s="0" t="s">
        <v>24</v>
      </c>
      <c r="B8309" s="0" t="s">
        <v>25</v>
      </c>
      <c r="C8309" s="0" t="s">
        <v>8494</v>
      </c>
      <c r="D8309" s="0" t="n">
        <v>9050</v>
      </c>
      <c r="E8309" s="0" t="n">
        <v>68.386877</v>
      </c>
      <c r="F8309" s="0" t="n">
        <v>76.005399</v>
      </c>
      <c r="G8309" s="0" t="n">
        <v>0.00011969830517</v>
      </c>
      <c r="H8309" s="0" t="n">
        <v>1361.67</v>
      </c>
      <c r="I8309" s="0" t="n">
        <v>1.6015</v>
      </c>
      <c r="J8309" s="0" t="n">
        <v>0.783289999999999</v>
      </c>
      <c r="K8309" s="0" t="n">
        <v>383</v>
      </c>
      <c r="L8309" s="0" t="s">
        <v>218</v>
      </c>
      <c r="M8309" s="0" t="n">
        <f aca="false">35.3*G8309</f>
        <v>0.004225350172501</v>
      </c>
      <c r="N8309" s="0" t="n">
        <f aca="false">M8309*1000/365</f>
        <v>0.0115763018424685</v>
      </c>
      <c r="O8309" s="0" t="n">
        <f aca="false">Table1[[#This Row],[Detection frequency 2021]]/100*365</f>
        <v>2.8590085</v>
      </c>
      <c r="P8309" s="0" t="n">
        <f aca="false">Table1[[#This Row],[Flared days/year]]/12</f>
        <v>0.238250708333333</v>
      </c>
      <c r="Q8309" s="2" t="n">
        <f aca="false">Table1[[#This Row],['#days per month]]-P8365</f>
        <v>0.0619222499999997</v>
      </c>
    </row>
    <row r="8310" customFormat="false" ht="15.75" hidden="true" customHeight="false" outlineLevel="0" collapsed="false">
      <c r="A8310" s="0" t="s">
        <v>645</v>
      </c>
      <c r="B8310" s="0" t="s">
        <v>646</v>
      </c>
      <c r="C8310" s="0" t="s">
        <v>8495</v>
      </c>
      <c r="D8310" s="0" t="n">
        <v>1351</v>
      </c>
      <c r="E8310" s="0" t="n">
        <v>32.1952919999999</v>
      </c>
      <c r="F8310" s="0" t="n">
        <v>-104.046239</v>
      </c>
      <c r="G8310" s="0" t="n">
        <v>0.000119469938829999</v>
      </c>
      <c r="H8310" s="0" t="n">
        <v>1862.2</v>
      </c>
      <c r="I8310" s="0" t="n">
        <v>1.6015</v>
      </c>
      <c r="J8310" s="0" t="n">
        <v>0.593472</v>
      </c>
      <c r="K8310" s="0" t="n">
        <v>337</v>
      </c>
      <c r="L8310" s="0" t="s">
        <v>20</v>
      </c>
      <c r="M8310" s="0" t="n">
        <f aca="false">35.3*G8310</f>
        <v>0.00421728884069896</v>
      </c>
      <c r="N8310" s="0" t="n">
        <f aca="false">M8310*1000/365</f>
        <v>0.011554216001915</v>
      </c>
      <c r="O8310" s="0" t="n">
        <f aca="false">Table1[[#This Row],[Detection frequency 2021]]/100*365</f>
        <v>2.1661728</v>
      </c>
      <c r="P8310" s="0" t="n">
        <f aca="false">Table1[[#This Row],[Flared days/year]]/12</f>
        <v>0.1805144</v>
      </c>
      <c r="Q8310" s="2" t="n">
        <f aca="false">Table1[[#This Row],['#days per month]]-P8366</f>
        <v>0.0409882833333333</v>
      </c>
    </row>
    <row r="8311" customFormat="false" ht="15.75" hidden="true" customHeight="false" outlineLevel="0" collapsed="false">
      <c r="A8311" s="0" t="s">
        <v>161</v>
      </c>
      <c r="B8311" s="0" t="s">
        <v>162</v>
      </c>
      <c r="C8311" s="0" t="s">
        <v>8496</v>
      </c>
      <c r="D8311" s="0" t="n">
        <v>11031</v>
      </c>
      <c r="E8311" s="0" t="n">
        <v>36.828914</v>
      </c>
      <c r="F8311" s="0" t="n">
        <v>108.828754</v>
      </c>
      <c r="G8311" s="0" t="n">
        <v>0.00011946230705</v>
      </c>
      <c r="H8311" s="0" t="n">
        <v>1849.67</v>
      </c>
      <c r="I8311" s="0" t="n">
        <v>1.6015</v>
      </c>
      <c r="J8311" s="0" t="n">
        <v>1.52905</v>
      </c>
      <c r="K8311" s="0" t="n">
        <v>327</v>
      </c>
      <c r="L8311" s="0" t="s">
        <v>20</v>
      </c>
      <c r="M8311" s="0" t="n">
        <f aca="false">35.3*G8311</f>
        <v>0.004217019438865</v>
      </c>
      <c r="N8311" s="0" t="n">
        <f aca="false">M8311*1000/365</f>
        <v>0.0115534779146986</v>
      </c>
      <c r="O8311" s="0" t="n">
        <f aca="false">Table1[[#This Row],[Detection frequency 2021]]/100*365</f>
        <v>5.5810325</v>
      </c>
      <c r="P8311" s="0" t="n">
        <f aca="false">Table1[[#This Row],[Flared days/year]]/12</f>
        <v>0.465086041666667</v>
      </c>
      <c r="Q8311" s="2" t="n">
        <f aca="false">Table1[[#This Row],['#days per month]]-P8367</f>
        <v>0.105126083333333</v>
      </c>
    </row>
    <row r="8312" customFormat="false" ht="15.75" hidden="true" customHeight="false" outlineLevel="0" collapsed="false">
      <c r="A8312" s="0" t="s">
        <v>345</v>
      </c>
      <c r="B8312" s="0" t="s">
        <v>346</v>
      </c>
      <c r="C8312" s="0" t="s">
        <v>8497</v>
      </c>
      <c r="D8312" s="0" t="n">
        <v>4606</v>
      </c>
      <c r="E8312" s="0" t="n">
        <v>-37.279578</v>
      </c>
      <c r="F8312" s="0" t="n">
        <v>-69.661651</v>
      </c>
      <c r="G8312" s="0" t="n">
        <v>0.00011875489975</v>
      </c>
      <c r="H8312" s="0" t="n">
        <v>1832.18</v>
      </c>
      <c r="I8312" s="0" t="n">
        <v>1.6015</v>
      </c>
      <c r="J8312" s="0" t="n">
        <v>0.787402</v>
      </c>
      <c r="K8312" s="0" t="n">
        <v>381</v>
      </c>
      <c r="L8312" s="0" t="s">
        <v>20</v>
      </c>
      <c r="M8312" s="0" t="n">
        <f aca="false">35.3*G8312</f>
        <v>0.004192047961175</v>
      </c>
      <c r="N8312" s="0" t="n">
        <f aca="false">M8312*1000/365</f>
        <v>0.0114850629073288</v>
      </c>
      <c r="O8312" s="0" t="n">
        <f aca="false">Table1[[#This Row],[Detection frequency 2021]]/100*365</f>
        <v>2.8740173</v>
      </c>
      <c r="P8312" s="0" t="n">
        <f aca="false">Table1[[#This Row],[Flared days/year]]/12</f>
        <v>0.239501441666667</v>
      </c>
      <c r="Q8312" s="2" t="n">
        <f aca="false">Table1[[#This Row],['#days per month]]-P8368</f>
        <v>-0.14430518333333</v>
      </c>
    </row>
    <row r="8313" customFormat="false" ht="15.75" hidden="true" customHeight="false" outlineLevel="0" collapsed="false">
      <c r="A8313" s="0" t="s">
        <v>645</v>
      </c>
      <c r="B8313" s="0" t="s">
        <v>646</v>
      </c>
      <c r="C8313" s="0" t="s">
        <v>8498</v>
      </c>
      <c r="D8313" s="0" t="n">
        <v>875</v>
      </c>
      <c r="E8313" s="0" t="n">
        <v>47.905814</v>
      </c>
      <c r="F8313" s="0" t="n">
        <v>-102.75804</v>
      </c>
      <c r="G8313" s="0" t="n">
        <v>0.0001187182085</v>
      </c>
      <c r="H8313" s="0" t="n">
        <v>1893.74</v>
      </c>
      <c r="I8313" s="0" t="n">
        <v>4.21782</v>
      </c>
      <c r="J8313" s="0" t="n">
        <v>0.923076999999999</v>
      </c>
      <c r="K8313" s="0" t="n">
        <v>325</v>
      </c>
      <c r="L8313" s="0" t="s">
        <v>20</v>
      </c>
      <c r="M8313" s="0" t="n">
        <f aca="false">35.3*G8313</f>
        <v>0.00419075276005</v>
      </c>
      <c r="N8313" s="0" t="n">
        <f aca="false">M8313*1000/365</f>
        <v>0.0114815144110959</v>
      </c>
      <c r="O8313" s="0" t="n">
        <f aca="false">Table1[[#This Row],[Detection frequency 2021]]/100*365</f>
        <v>3.36923105</v>
      </c>
      <c r="P8313" s="0" t="n">
        <f aca="false">Table1[[#This Row],[Flared days/year]]/12</f>
        <v>0.280769254166666</v>
      </c>
      <c r="Q8313" s="2" t="n">
        <f aca="false">Table1[[#This Row],['#days per month]]-P8369</f>
        <v>0.0592887749999997</v>
      </c>
    </row>
    <row r="8314" customFormat="false" ht="15.75" hidden="true" customHeight="false" outlineLevel="0" collapsed="false">
      <c r="A8314" s="0" t="s">
        <v>24</v>
      </c>
      <c r="B8314" s="0" t="s">
        <v>25</v>
      </c>
      <c r="C8314" s="0" t="s">
        <v>8499</v>
      </c>
      <c r="D8314" s="0" t="n">
        <v>9407</v>
      </c>
      <c r="E8314" s="0" t="n">
        <v>65.99545</v>
      </c>
      <c r="F8314" s="0" t="n">
        <v>80.291153</v>
      </c>
      <c r="G8314" s="0" t="n">
        <v>0.00011807625839</v>
      </c>
      <c r="H8314" s="0" t="n">
        <v>1655</v>
      </c>
      <c r="I8314" s="0" t="n">
        <v>1.6015</v>
      </c>
      <c r="J8314" s="0" t="n">
        <v>0.315457</v>
      </c>
      <c r="K8314" s="0" t="n">
        <v>317</v>
      </c>
      <c r="L8314" s="0" t="s">
        <v>218</v>
      </c>
      <c r="M8314" s="0" t="n">
        <f aca="false">35.3*G8314</f>
        <v>0.004168091921167</v>
      </c>
      <c r="N8314" s="0" t="n">
        <f aca="false">M8314*1000/365</f>
        <v>0.0114194299210055</v>
      </c>
      <c r="O8314" s="0" t="n">
        <f aca="false">Table1[[#This Row],[Detection frequency 2021]]/100*365</f>
        <v>1.15141805</v>
      </c>
      <c r="P8314" s="0" t="n">
        <f aca="false">Table1[[#This Row],[Flared days/year]]/12</f>
        <v>0.0959515041666667</v>
      </c>
      <c r="Q8314" s="2" t="n">
        <f aca="false">Table1[[#This Row],['#days per month]]-P8370</f>
        <v>0.00954049166666668</v>
      </c>
    </row>
    <row r="8315" customFormat="false" ht="15.75" hidden="true" customHeight="false" outlineLevel="0" collapsed="false">
      <c r="A8315" s="0" t="s">
        <v>24</v>
      </c>
      <c r="B8315" s="0" t="s">
        <v>25</v>
      </c>
      <c r="C8315" s="0" t="s">
        <v>8500</v>
      </c>
      <c r="D8315" s="0" t="n">
        <v>8920</v>
      </c>
      <c r="E8315" s="0" t="n">
        <v>59.030864</v>
      </c>
      <c r="F8315" s="0" t="n">
        <v>73.985992</v>
      </c>
      <c r="G8315" s="0" t="n">
        <v>0.00011796266228</v>
      </c>
      <c r="H8315" s="0" t="n">
        <v>1761.64</v>
      </c>
      <c r="I8315" s="0" t="n">
        <v>1.96469</v>
      </c>
      <c r="J8315" s="0" t="n">
        <v>0.340136</v>
      </c>
      <c r="K8315" s="0" t="n">
        <v>294</v>
      </c>
      <c r="L8315" s="0" t="s">
        <v>20</v>
      </c>
      <c r="M8315" s="0" t="n">
        <f aca="false">35.3*G8315</f>
        <v>0.004164081978484</v>
      </c>
      <c r="N8315" s="0" t="n">
        <f aca="false">M8315*1000/365</f>
        <v>0.0114084437766685</v>
      </c>
      <c r="O8315" s="0" t="n">
        <f aca="false">Table1[[#This Row],[Detection frequency 2021]]/100*365</f>
        <v>1.2414964</v>
      </c>
      <c r="P8315" s="0" t="n">
        <f aca="false">Table1[[#This Row],[Flared days/year]]/12</f>
        <v>0.103458033333333</v>
      </c>
      <c r="Q8315" s="2" t="n">
        <f aca="false">Table1[[#This Row],['#days per month]]-P8371</f>
        <v>0.0110062708333333</v>
      </c>
    </row>
    <row r="8316" customFormat="false" ht="15.75" hidden="true" customHeight="false" outlineLevel="0" collapsed="false">
      <c r="A8316" s="0" t="s">
        <v>645</v>
      </c>
      <c r="B8316" s="0" t="s">
        <v>646</v>
      </c>
      <c r="C8316" s="0" t="s">
        <v>8501</v>
      </c>
      <c r="D8316" s="0" t="n">
        <v>1572</v>
      </c>
      <c r="E8316" s="0" t="n">
        <v>32.07843</v>
      </c>
      <c r="F8316" s="0" t="n">
        <v>-103.749946999999</v>
      </c>
      <c r="G8316" s="0" t="n">
        <v>0.00011733186631</v>
      </c>
      <c r="H8316" s="0" t="n">
        <v>1933</v>
      </c>
      <c r="I8316" s="0" t="n">
        <v>1.6015</v>
      </c>
      <c r="J8316" s="0" t="n">
        <v>1.18694</v>
      </c>
      <c r="K8316" s="0" t="n">
        <v>337</v>
      </c>
      <c r="L8316" s="0" t="s">
        <v>20</v>
      </c>
      <c r="M8316" s="0" t="n">
        <f aca="false">35.3*G8316</f>
        <v>0.004141814880743</v>
      </c>
      <c r="N8316" s="0" t="n">
        <f aca="false">M8316*1000/365</f>
        <v>0.0113474380294329</v>
      </c>
      <c r="O8316" s="0" t="n">
        <f aca="false">Table1[[#This Row],[Detection frequency 2021]]/100*365</f>
        <v>4.332331</v>
      </c>
      <c r="P8316" s="0" t="n">
        <f aca="false">Table1[[#This Row],[Flared days/year]]/12</f>
        <v>0.361027583333333</v>
      </c>
      <c r="Q8316" s="2" t="n">
        <f aca="false">Table1[[#This Row],['#days per month]]-P8372</f>
        <v>0.210076358333333</v>
      </c>
    </row>
    <row r="8317" customFormat="false" ht="15.75" hidden="true" customHeight="false" outlineLevel="0" collapsed="false">
      <c r="A8317" s="0" t="s">
        <v>645</v>
      </c>
      <c r="B8317" s="0" t="s">
        <v>646</v>
      </c>
      <c r="C8317" s="0" t="s">
        <v>8502</v>
      </c>
      <c r="D8317" s="0" t="n">
        <v>2281</v>
      </c>
      <c r="E8317" s="0" t="n">
        <v>31.8563799999999</v>
      </c>
      <c r="F8317" s="0" t="n">
        <v>-102.232249</v>
      </c>
      <c r="G8317" s="0" t="n">
        <v>0.00011727785679</v>
      </c>
      <c r="H8317" s="0" t="n">
        <v>1901.81</v>
      </c>
      <c r="I8317" s="0" t="n">
        <v>1.6015</v>
      </c>
      <c r="J8317" s="0" t="n">
        <v>0.884956</v>
      </c>
      <c r="K8317" s="0" t="n">
        <v>339</v>
      </c>
      <c r="L8317" s="0" t="s">
        <v>20</v>
      </c>
      <c r="M8317" s="0" t="n">
        <f aca="false">35.3*G8317</f>
        <v>0.004139908344687</v>
      </c>
      <c r="N8317" s="0" t="n">
        <f aca="false">M8317*1000/365</f>
        <v>0.0113422146429781</v>
      </c>
      <c r="O8317" s="0" t="n">
        <f aca="false">Table1[[#This Row],[Detection frequency 2021]]/100*365</f>
        <v>3.2300894</v>
      </c>
      <c r="P8317" s="0" t="n">
        <f aca="false">Table1[[#This Row],[Flared days/year]]/12</f>
        <v>0.269174116666667</v>
      </c>
      <c r="Q8317" s="2" t="n">
        <f aca="false">Table1[[#This Row],['#days per month]]-P8373</f>
        <v>0.1229402125</v>
      </c>
    </row>
    <row r="8318" customFormat="false" ht="15.75" hidden="true" customHeight="false" outlineLevel="0" collapsed="false">
      <c r="A8318" s="0" t="s">
        <v>24</v>
      </c>
      <c r="B8318" s="0" t="s">
        <v>25</v>
      </c>
      <c r="C8318" s="0" t="s">
        <v>8503</v>
      </c>
      <c r="D8318" s="0" t="n">
        <v>8952</v>
      </c>
      <c r="E8318" s="0" t="n">
        <v>70.991739</v>
      </c>
      <c r="F8318" s="0" t="n">
        <v>74.73818</v>
      </c>
      <c r="G8318" s="0" t="n">
        <v>0.000117065341069999</v>
      </c>
      <c r="H8318" s="0" t="n">
        <v>2006.5</v>
      </c>
      <c r="I8318" s="0" t="n">
        <v>1.6015</v>
      </c>
      <c r="J8318" s="0" t="n">
        <v>1.23967</v>
      </c>
      <c r="K8318" s="0" t="n">
        <v>484</v>
      </c>
      <c r="L8318" s="0" t="s">
        <v>218</v>
      </c>
      <c r="M8318" s="0" t="n">
        <f aca="false">35.3*G8318</f>
        <v>0.00413240653977096</v>
      </c>
      <c r="N8318" s="0" t="n">
        <f aca="false">M8318*1000/365</f>
        <v>0.0113216617527972</v>
      </c>
      <c r="O8318" s="0" t="n">
        <f aca="false">Table1[[#This Row],[Detection frequency 2021]]/100*365</f>
        <v>4.5247955</v>
      </c>
      <c r="P8318" s="0" t="n">
        <f aca="false">Table1[[#This Row],[Flared days/year]]/12</f>
        <v>0.377066291666667</v>
      </c>
      <c r="Q8318" s="2" t="n">
        <f aca="false">Table1[[#This Row],['#days per month]]-P8374</f>
        <v>0.190460954166667</v>
      </c>
    </row>
    <row r="8319" customFormat="false" ht="15.75" hidden="true" customHeight="false" outlineLevel="0" collapsed="false">
      <c r="A8319" s="0" t="s">
        <v>645</v>
      </c>
      <c r="B8319" s="0" t="s">
        <v>646</v>
      </c>
      <c r="C8319" s="0" t="s">
        <v>8504</v>
      </c>
      <c r="D8319" s="0" t="n">
        <v>1263</v>
      </c>
      <c r="E8319" s="0" t="n">
        <v>31.9549909999999</v>
      </c>
      <c r="F8319" s="0" t="n">
        <v>-104.175484</v>
      </c>
      <c r="G8319" s="0" t="n">
        <v>0.00011561618346</v>
      </c>
      <c r="H8319" s="0" t="n">
        <v>1885.7</v>
      </c>
      <c r="I8319" s="0" t="n">
        <v>1.6015</v>
      </c>
      <c r="J8319" s="0" t="n">
        <v>0.569801</v>
      </c>
      <c r="K8319" s="0" t="n">
        <v>351</v>
      </c>
      <c r="L8319" s="0" t="s">
        <v>20</v>
      </c>
      <c r="M8319" s="0" t="n">
        <f aca="false">35.3*G8319</f>
        <v>0.004081251276138</v>
      </c>
      <c r="N8319" s="0" t="n">
        <f aca="false">M8319*1000/365</f>
        <v>0.0111815103455836</v>
      </c>
      <c r="O8319" s="0" t="n">
        <f aca="false">Table1[[#This Row],[Detection frequency 2021]]/100*365</f>
        <v>2.07977365</v>
      </c>
      <c r="P8319" s="0" t="n">
        <f aca="false">Table1[[#This Row],[Flared days/year]]/12</f>
        <v>0.173314470833333</v>
      </c>
      <c r="Q8319" s="2" t="n">
        <f aca="false">Table1[[#This Row],['#days per month]]-P8375</f>
        <v>-0.110953308333333</v>
      </c>
    </row>
    <row r="8320" customFormat="false" ht="15.75" hidden="true" customHeight="false" outlineLevel="0" collapsed="false">
      <c r="A8320" s="0" t="s">
        <v>24</v>
      </c>
      <c r="B8320" s="0" t="s">
        <v>25</v>
      </c>
      <c r="C8320" s="0" t="s">
        <v>8505</v>
      </c>
      <c r="D8320" s="0" t="n">
        <v>8928</v>
      </c>
      <c r="E8320" s="0" t="n">
        <v>70.724764</v>
      </c>
      <c r="F8320" s="0" t="n">
        <v>74.225063</v>
      </c>
      <c r="G8320" s="0" t="n">
        <v>0.00011541511541</v>
      </c>
      <c r="H8320" s="0" t="n">
        <v>1516</v>
      </c>
      <c r="I8320" s="0" t="n">
        <v>1.6015</v>
      </c>
      <c r="J8320" s="0" t="n">
        <v>0.5</v>
      </c>
      <c r="K8320" s="0" t="n">
        <v>400</v>
      </c>
      <c r="L8320" s="0" t="s">
        <v>218</v>
      </c>
      <c r="M8320" s="0" t="n">
        <f aca="false">35.3*G8320</f>
        <v>0.004074153573973</v>
      </c>
      <c r="N8320" s="0" t="n">
        <f aca="false">M8320*1000/365</f>
        <v>0.0111620645862274</v>
      </c>
      <c r="O8320" s="0" t="n">
        <f aca="false">Table1[[#This Row],[Detection frequency 2021]]/100*365</f>
        <v>1.825</v>
      </c>
      <c r="P8320" s="0" t="n">
        <f aca="false">Table1[[#This Row],[Flared days/year]]/12</f>
        <v>0.152083333333333</v>
      </c>
      <c r="Q8320" s="2" t="n">
        <f aca="false">Table1[[#This Row],['#days per month]]-P8376</f>
        <v>-0.140384475</v>
      </c>
    </row>
    <row r="8321" customFormat="false" ht="15.75" hidden="true" customHeight="false" outlineLevel="0" collapsed="false">
      <c r="A8321" s="0" t="s">
        <v>645</v>
      </c>
      <c r="B8321" s="0" t="s">
        <v>646</v>
      </c>
      <c r="C8321" s="0" t="s">
        <v>8506</v>
      </c>
      <c r="D8321" s="0" t="n">
        <v>3359</v>
      </c>
      <c r="E8321" s="0" t="n">
        <v>29.409699</v>
      </c>
      <c r="F8321" s="0" t="n">
        <v>-97.353713</v>
      </c>
      <c r="G8321" s="0" t="n">
        <v>0.00011496043744</v>
      </c>
      <c r="H8321" s="0" t="n">
        <v>1972.6</v>
      </c>
      <c r="I8321" s="0" t="n">
        <v>1.6015</v>
      </c>
      <c r="J8321" s="0" t="n">
        <v>1</v>
      </c>
      <c r="K8321" s="0" t="n">
        <v>300</v>
      </c>
      <c r="L8321" s="0" t="s">
        <v>20</v>
      </c>
      <c r="M8321" s="0" t="n">
        <f aca="false">35.3*G8321</f>
        <v>0.004058103441632</v>
      </c>
      <c r="N8321" s="0" t="n">
        <f aca="false">M8321*1000/365</f>
        <v>0.0111180916209096</v>
      </c>
      <c r="O8321" s="0" t="n">
        <f aca="false">Table1[[#This Row],[Detection frequency 2021]]/100*365</f>
        <v>3.65</v>
      </c>
      <c r="P8321" s="0" t="n">
        <f aca="false">Table1[[#This Row],[Flared days/year]]/12</f>
        <v>0.304166666666667</v>
      </c>
      <c r="Q8321" s="2" t="n">
        <f aca="false">Table1[[#This Row],['#days per month]]-P8377</f>
        <v>-0.0143323333333334</v>
      </c>
    </row>
    <row r="8322" customFormat="false" ht="15.75" hidden="true" customHeight="false" outlineLevel="0" collapsed="false">
      <c r="A8322" s="0" t="s">
        <v>645</v>
      </c>
      <c r="B8322" s="0" t="s">
        <v>646</v>
      </c>
      <c r="C8322" s="0" t="s">
        <v>8507</v>
      </c>
      <c r="D8322" s="0" t="n">
        <v>1096</v>
      </c>
      <c r="E8322" s="0" t="n">
        <v>47.6868409999999</v>
      </c>
      <c r="F8322" s="0" t="n">
        <v>-102.390206</v>
      </c>
      <c r="G8322" s="0" t="n">
        <v>0.000114326999699999</v>
      </c>
      <c r="H8322" s="0" t="n">
        <v>1975.41</v>
      </c>
      <c r="I8322" s="0" t="n">
        <v>1.57491</v>
      </c>
      <c r="J8322" s="0" t="n">
        <v>1.51057</v>
      </c>
      <c r="K8322" s="0" t="n">
        <v>331</v>
      </c>
      <c r="L8322" s="0" t="s">
        <v>20</v>
      </c>
      <c r="M8322" s="0" t="n">
        <f aca="false">35.3*G8322</f>
        <v>0.00403574308940996</v>
      </c>
      <c r="N8322" s="0" t="n">
        <f aca="false">M8322*1000/365</f>
        <v>0.0110568303819451</v>
      </c>
      <c r="O8322" s="0" t="n">
        <f aca="false">Table1[[#This Row],[Detection frequency 2021]]/100*365</f>
        <v>5.5135805</v>
      </c>
      <c r="P8322" s="0" t="n">
        <f aca="false">Table1[[#This Row],[Flared days/year]]/12</f>
        <v>0.459465041666667</v>
      </c>
      <c r="Q8322" s="2" t="n">
        <f aca="false">Table1[[#This Row],['#days per month]]-P8378</f>
        <v>0.18210945</v>
      </c>
    </row>
    <row r="8323" customFormat="false" ht="15.75" hidden="true" customHeight="false" outlineLevel="0" collapsed="false">
      <c r="A8323" s="0" t="s">
        <v>24</v>
      </c>
      <c r="B8323" s="0" t="s">
        <v>25</v>
      </c>
      <c r="C8323" s="0" t="s">
        <v>8508</v>
      </c>
      <c r="D8323" s="0" t="n">
        <v>10398</v>
      </c>
      <c r="E8323" s="0" t="n">
        <v>57.808649</v>
      </c>
      <c r="F8323" s="0" t="n">
        <v>105.938687</v>
      </c>
      <c r="G8323" s="0" t="n">
        <v>0.00011431643262</v>
      </c>
      <c r="H8323" s="0" t="n">
        <v>1608.36</v>
      </c>
      <c r="I8323" s="0" t="n">
        <v>1.26277</v>
      </c>
      <c r="J8323" s="0" t="n">
        <v>0.675675999999999</v>
      </c>
      <c r="K8323" s="0" t="n">
        <v>296</v>
      </c>
      <c r="L8323" s="0" t="s">
        <v>20</v>
      </c>
      <c r="M8323" s="0" t="n">
        <f aca="false">35.3*G8323</f>
        <v>0.004035370071486</v>
      </c>
      <c r="N8323" s="0" t="n">
        <f aca="false">M8323*1000/365</f>
        <v>0.0110558084150301</v>
      </c>
      <c r="O8323" s="0" t="n">
        <f aca="false">Table1[[#This Row],[Detection frequency 2021]]/100*365</f>
        <v>2.4662174</v>
      </c>
      <c r="P8323" s="0" t="n">
        <f aca="false">Table1[[#This Row],[Flared days/year]]/12</f>
        <v>0.205518116666666</v>
      </c>
      <c r="Q8323" s="2" t="n">
        <f aca="false">Table1[[#This Row],['#days per month]]-P8379</f>
        <v>-0.0752511375</v>
      </c>
    </row>
    <row r="8324" customFormat="false" ht="15.75" hidden="true" customHeight="false" outlineLevel="0" collapsed="false">
      <c r="A8324" s="0" t="s">
        <v>345</v>
      </c>
      <c r="B8324" s="0" t="s">
        <v>346</v>
      </c>
      <c r="C8324" s="0" t="s">
        <v>8509</v>
      </c>
      <c r="D8324" s="0" t="n">
        <v>4696</v>
      </c>
      <c r="E8324" s="0" t="n">
        <v>-38.649545</v>
      </c>
      <c r="F8324" s="0" t="n">
        <v>-68.599038</v>
      </c>
      <c r="G8324" s="0" t="n">
        <v>0.0001141009816</v>
      </c>
      <c r="H8324" s="0" t="n">
        <v>1843.86</v>
      </c>
      <c r="I8324" s="0" t="n">
        <v>1.6015</v>
      </c>
      <c r="J8324" s="0" t="n">
        <v>1.34771</v>
      </c>
      <c r="K8324" s="0" t="n">
        <v>371</v>
      </c>
      <c r="L8324" s="0" t="s">
        <v>20</v>
      </c>
      <c r="M8324" s="0" t="n">
        <f aca="false">35.3*G8324</f>
        <v>0.00402776465048</v>
      </c>
      <c r="N8324" s="0" t="n">
        <f aca="false">M8324*1000/365</f>
        <v>0.0110349716451507</v>
      </c>
      <c r="O8324" s="0" t="n">
        <f aca="false">Table1[[#This Row],[Detection frequency 2021]]/100*365</f>
        <v>4.9191415</v>
      </c>
      <c r="P8324" s="0" t="n">
        <f aca="false">Table1[[#This Row],[Flared days/year]]/12</f>
        <v>0.409928458333333</v>
      </c>
      <c r="Q8324" s="2" t="n">
        <f aca="false">Table1[[#This Row],['#days per month]]-P8380</f>
        <v>-0.0144904999999971</v>
      </c>
    </row>
    <row r="8325" customFormat="false" ht="15.75" hidden="true" customHeight="false" outlineLevel="0" collapsed="false">
      <c r="A8325" s="0" t="s">
        <v>645</v>
      </c>
      <c r="B8325" s="0" t="s">
        <v>646</v>
      </c>
      <c r="C8325" s="0" t="s">
        <v>8510</v>
      </c>
      <c r="D8325" s="0" t="n">
        <v>1468</v>
      </c>
      <c r="E8325" s="0" t="n">
        <v>32.608284</v>
      </c>
      <c r="F8325" s="0" t="n">
        <v>-103.891233</v>
      </c>
      <c r="G8325" s="0" t="n">
        <v>0.00011397652488</v>
      </c>
      <c r="H8325" s="0" t="n">
        <v>1833.88</v>
      </c>
      <c r="I8325" s="0" t="n">
        <v>1.6015</v>
      </c>
      <c r="J8325" s="0" t="n">
        <v>0.301205</v>
      </c>
      <c r="K8325" s="0" t="n">
        <v>332</v>
      </c>
      <c r="L8325" s="0" t="s">
        <v>20</v>
      </c>
      <c r="M8325" s="0" t="n">
        <f aca="false">35.3*G8325</f>
        <v>0.004023371328264</v>
      </c>
      <c r="N8325" s="0" t="n">
        <f aca="false">M8325*1000/365</f>
        <v>0.0110229351459288</v>
      </c>
      <c r="O8325" s="0" t="n">
        <f aca="false">Table1[[#This Row],[Detection frequency 2021]]/100*365</f>
        <v>1.09939825</v>
      </c>
      <c r="P8325" s="0" t="n">
        <f aca="false">Table1[[#This Row],[Flared days/year]]/12</f>
        <v>0.0916165208333333</v>
      </c>
      <c r="Q8325" s="2" t="n">
        <f aca="false">Table1[[#This Row],['#days per month]]-P8381</f>
        <v>-0.0310313875</v>
      </c>
    </row>
    <row r="8326" customFormat="false" ht="15.75" hidden="true" customHeight="false" outlineLevel="0" collapsed="false">
      <c r="A8326" s="0" t="s">
        <v>645</v>
      </c>
      <c r="B8326" s="0" t="s">
        <v>646</v>
      </c>
      <c r="C8326" s="0" t="s">
        <v>8511</v>
      </c>
      <c r="D8326" s="0" t="n">
        <v>2056</v>
      </c>
      <c r="E8326" s="0" t="n">
        <v>33.045446</v>
      </c>
      <c r="F8326" s="0" t="n">
        <v>-103.168448</v>
      </c>
      <c r="G8326" s="0" t="n">
        <v>0.00011380950631</v>
      </c>
      <c r="H8326" s="0" t="n">
        <v>1707</v>
      </c>
      <c r="I8326" s="0" t="n">
        <v>1.6015</v>
      </c>
      <c r="J8326" s="0" t="n">
        <v>0.589971</v>
      </c>
      <c r="K8326" s="0" t="n">
        <v>339</v>
      </c>
      <c r="L8326" s="0" t="s">
        <v>20</v>
      </c>
      <c r="M8326" s="0" t="n">
        <f aca="false">35.3*G8326</f>
        <v>0.004017475572743</v>
      </c>
      <c r="N8326" s="0" t="n">
        <f aca="false">M8326*1000/365</f>
        <v>0.0110067823910767</v>
      </c>
      <c r="O8326" s="0" t="n">
        <f aca="false">Table1[[#This Row],[Detection frequency 2021]]/100*365</f>
        <v>2.15339415</v>
      </c>
      <c r="P8326" s="0" t="n">
        <f aca="false">Table1[[#This Row],[Flared days/year]]/12</f>
        <v>0.1794495125</v>
      </c>
      <c r="Q8326" s="2" t="n">
        <f aca="false">Table1[[#This Row],['#days per month]]-P8382</f>
        <v>0.0132382458333336</v>
      </c>
    </row>
    <row r="8327" customFormat="false" ht="15.75" hidden="true" customHeight="false" outlineLevel="0" collapsed="false">
      <c r="A8327" s="0" t="s">
        <v>24</v>
      </c>
      <c r="B8327" s="0" t="s">
        <v>25</v>
      </c>
      <c r="C8327" s="0" t="s">
        <v>8512</v>
      </c>
      <c r="D8327" s="0" t="n">
        <v>8955</v>
      </c>
      <c r="E8327" s="0" t="n">
        <v>67.392806</v>
      </c>
      <c r="F8327" s="0" t="n">
        <v>74.758839</v>
      </c>
      <c r="G8327" s="0" t="n">
        <v>0.00011376107386</v>
      </c>
      <c r="H8327" s="0" t="n">
        <v>1747</v>
      </c>
      <c r="I8327" s="0" t="n">
        <v>1.6015</v>
      </c>
      <c r="J8327" s="0" t="n">
        <v>1.03806</v>
      </c>
      <c r="K8327" s="0" t="n">
        <v>289</v>
      </c>
      <c r="L8327" s="0" t="s">
        <v>218</v>
      </c>
      <c r="M8327" s="0" t="n">
        <f aca="false">35.3*G8327</f>
        <v>0.004015765907258</v>
      </c>
      <c r="N8327" s="0" t="n">
        <f aca="false">M8327*1000/365</f>
        <v>0.0110020983760493</v>
      </c>
      <c r="O8327" s="0" t="n">
        <f aca="false">Table1[[#This Row],[Detection frequency 2021]]/100*365</f>
        <v>3.788919</v>
      </c>
      <c r="P8327" s="0" t="n">
        <f aca="false">Table1[[#This Row],[Flared days/year]]/12</f>
        <v>0.31574325</v>
      </c>
      <c r="Q8327" s="2" t="n">
        <f aca="false">Table1[[#This Row],['#days per month]]-P8383</f>
        <v>0.16627575</v>
      </c>
    </row>
    <row r="8328" customFormat="false" ht="15.75" hidden="true" customHeight="false" outlineLevel="0" collapsed="false">
      <c r="A8328" s="0" t="s">
        <v>1729</v>
      </c>
      <c r="B8328" s="0" t="s">
        <v>1730</v>
      </c>
      <c r="C8328" s="0" t="s">
        <v>8513</v>
      </c>
      <c r="D8328" s="0" t="n">
        <v>4099</v>
      </c>
      <c r="E8328" s="0" t="n">
        <v>23.181822</v>
      </c>
      <c r="F8328" s="0" t="n">
        <v>-82.028531</v>
      </c>
      <c r="G8328" s="0" t="n">
        <v>0.000113089183689999</v>
      </c>
      <c r="H8328" s="0" t="n">
        <v>1879.53</v>
      </c>
      <c r="I8328" s="0" t="n">
        <v>1.6015</v>
      </c>
      <c r="J8328" s="0" t="n">
        <v>0.344828</v>
      </c>
      <c r="K8328" s="0" t="n">
        <v>290</v>
      </c>
      <c r="L8328" s="0" t="s">
        <v>20</v>
      </c>
      <c r="M8328" s="0" t="n">
        <f aca="false">35.3*G8328</f>
        <v>0.00399204818425697</v>
      </c>
      <c r="N8328" s="0" t="n">
        <f aca="false">M8328*1000/365</f>
        <v>0.0109371183130328</v>
      </c>
      <c r="O8328" s="0" t="n">
        <f aca="false">Table1[[#This Row],[Detection frequency 2021]]/100*365</f>
        <v>1.2586222</v>
      </c>
      <c r="P8328" s="0" t="n">
        <f aca="false">Table1[[#This Row],[Flared days/year]]/12</f>
        <v>0.104885183333333</v>
      </c>
      <c r="Q8328" s="2" t="n">
        <f aca="false">Table1[[#This Row],['#days per month]]-P8384</f>
        <v>-0.0800186458333334</v>
      </c>
    </row>
    <row r="8329" customFormat="false" ht="15.75" hidden="true" customHeight="false" outlineLevel="0" collapsed="false">
      <c r="A8329" s="0" t="s">
        <v>645</v>
      </c>
      <c r="B8329" s="0" t="s">
        <v>646</v>
      </c>
      <c r="C8329" s="0" t="s">
        <v>8514</v>
      </c>
      <c r="D8329" s="0" t="n">
        <v>2101</v>
      </c>
      <c r="E8329" s="0" t="n">
        <v>31.1042989999999</v>
      </c>
      <c r="F8329" s="0" t="n">
        <v>-103.04655</v>
      </c>
      <c r="G8329" s="0" t="n">
        <v>0.00011282588728</v>
      </c>
      <c r="H8329" s="0" t="n">
        <v>1823.3</v>
      </c>
      <c r="I8329" s="0" t="n">
        <v>1.6015</v>
      </c>
      <c r="J8329" s="0" t="n">
        <v>0.302114999999999</v>
      </c>
      <c r="K8329" s="0" t="n">
        <v>331</v>
      </c>
      <c r="L8329" s="0" t="s">
        <v>20</v>
      </c>
      <c r="M8329" s="0" t="n">
        <f aca="false">35.3*G8329</f>
        <v>0.003982753820984</v>
      </c>
      <c r="N8329" s="0" t="n">
        <f aca="false">M8329*1000/365</f>
        <v>0.0109116543040658</v>
      </c>
      <c r="O8329" s="0" t="n">
        <f aca="false">Table1[[#This Row],[Detection frequency 2021]]/100*365</f>
        <v>1.10271975</v>
      </c>
      <c r="P8329" s="0" t="n">
        <f aca="false">Table1[[#This Row],[Flared days/year]]/12</f>
        <v>0.0918933124999997</v>
      </c>
      <c r="Q8329" s="2" t="n">
        <f aca="false">Table1[[#This Row],['#days per month]]-P8385</f>
        <v>-0.112932825</v>
      </c>
    </row>
    <row r="8330" customFormat="false" ht="15.75" hidden="true" customHeight="false" outlineLevel="0" collapsed="false">
      <c r="A8330" s="0" t="s">
        <v>645</v>
      </c>
      <c r="B8330" s="0" t="s">
        <v>646</v>
      </c>
      <c r="C8330" s="0" t="s">
        <v>8515</v>
      </c>
      <c r="D8330" s="0" t="n">
        <v>2769</v>
      </c>
      <c r="E8330" s="0" t="n">
        <v>31.243982</v>
      </c>
      <c r="F8330" s="0" t="n">
        <v>-101.162564</v>
      </c>
      <c r="G8330" s="0" t="n">
        <v>0.000112349194559999</v>
      </c>
      <c r="H8330" s="0" t="n">
        <v>1826.89</v>
      </c>
      <c r="I8330" s="0" t="n">
        <v>1.6015</v>
      </c>
      <c r="J8330" s="0" t="n">
        <v>0.294118</v>
      </c>
      <c r="K8330" s="0" t="n">
        <v>340</v>
      </c>
      <c r="L8330" s="0" t="s">
        <v>20</v>
      </c>
      <c r="M8330" s="0" t="n">
        <f aca="false">35.3*G8330</f>
        <v>0.00396592656796796</v>
      </c>
      <c r="N8330" s="0" t="n">
        <f aca="false">M8330*1000/365</f>
        <v>0.0108655522410081</v>
      </c>
      <c r="O8330" s="0" t="n">
        <f aca="false">Table1[[#This Row],[Detection frequency 2021]]/100*365</f>
        <v>1.0735307</v>
      </c>
      <c r="P8330" s="0" t="n">
        <f aca="false">Table1[[#This Row],[Flared days/year]]/12</f>
        <v>0.0894608916666667</v>
      </c>
      <c r="Q8330" s="2" t="n">
        <f aca="false">Table1[[#This Row],['#days per month]]-P8386</f>
        <v>-0.0600066083333333</v>
      </c>
    </row>
    <row r="8331" customFormat="false" ht="15.75" hidden="true" customHeight="false" outlineLevel="0" collapsed="false">
      <c r="A8331" s="0" t="s">
        <v>598</v>
      </c>
      <c r="B8331" s="0" t="s">
        <v>599</v>
      </c>
      <c r="C8331" s="0" t="s">
        <v>8516</v>
      </c>
      <c r="D8331" s="0" t="n">
        <v>57</v>
      </c>
      <c r="E8331" s="0" t="n">
        <v>56.771947</v>
      </c>
      <c r="F8331" s="0" t="n">
        <v>-121.965589999999</v>
      </c>
      <c r="G8331" s="0" t="n">
        <v>0.00011204950043</v>
      </c>
      <c r="H8331" s="0" t="n">
        <v>1709.63</v>
      </c>
      <c r="I8331" s="0" t="n">
        <v>1.6015</v>
      </c>
      <c r="J8331" s="0" t="n">
        <v>0.578035</v>
      </c>
      <c r="K8331" s="0" t="n">
        <v>346</v>
      </c>
      <c r="L8331" s="0" t="s">
        <v>20</v>
      </c>
      <c r="M8331" s="0" t="n">
        <f aca="false">35.3*G8331</f>
        <v>0.003955347365179</v>
      </c>
      <c r="N8331" s="0" t="n">
        <f aca="false">M8331*1000/365</f>
        <v>0.0108365681237781</v>
      </c>
      <c r="O8331" s="0" t="n">
        <f aca="false">Table1[[#This Row],[Detection frequency 2021]]/100*365</f>
        <v>2.10982775</v>
      </c>
      <c r="P8331" s="0" t="n">
        <f aca="false">Table1[[#This Row],[Flared days/year]]/12</f>
        <v>0.175818979166667</v>
      </c>
      <c r="Q8331" s="2" t="n">
        <f aca="false">Table1[[#This Row],['#days per month]]-P8387</f>
        <v>0.0274449583333334</v>
      </c>
    </row>
    <row r="8332" customFormat="false" ht="15.75" hidden="true" customHeight="false" outlineLevel="0" collapsed="false">
      <c r="A8332" s="0" t="s">
        <v>645</v>
      </c>
      <c r="B8332" s="0" t="s">
        <v>646</v>
      </c>
      <c r="C8332" s="0" t="s">
        <v>8517</v>
      </c>
      <c r="D8332" s="0" t="n">
        <v>531</v>
      </c>
      <c r="E8332" s="0" t="n">
        <v>48.577944</v>
      </c>
      <c r="F8332" s="0" t="n">
        <v>-103.520193999999</v>
      </c>
      <c r="G8332" s="0" t="n">
        <v>0.00011199783915</v>
      </c>
      <c r="H8332" s="0" t="n">
        <v>1893.3</v>
      </c>
      <c r="I8332" s="0" t="n">
        <v>1.6015</v>
      </c>
      <c r="J8332" s="0" t="n">
        <v>1.15942</v>
      </c>
      <c r="K8332" s="0" t="n">
        <v>345</v>
      </c>
      <c r="L8332" s="0" t="s">
        <v>20</v>
      </c>
      <c r="M8332" s="0" t="n">
        <f aca="false">35.3*G8332</f>
        <v>0.003953523721995</v>
      </c>
      <c r="N8332" s="0" t="n">
        <f aca="false">M8332*1000/365</f>
        <v>0.0108315718410822</v>
      </c>
      <c r="O8332" s="0" t="n">
        <f aca="false">Table1[[#This Row],[Detection frequency 2021]]/100*365</f>
        <v>4.231883</v>
      </c>
      <c r="P8332" s="0" t="n">
        <f aca="false">Table1[[#This Row],[Flared days/year]]/12</f>
        <v>0.352656916666667</v>
      </c>
      <c r="Q8332" s="2" t="n">
        <f aca="false">Table1[[#This Row],['#days per month]]-P8388</f>
        <v>0.0401560833333333</v>
      </c>
    </row>
    <row r="8333" customFormat="false" ht="15.75" hidden="true" customHeight="false" outlineLevel="0" collapsed="false">
      <c r="A8333" s="0" t="s">
        <v>161</v>
      </c>
      <c r="B8333" s="0" t="s">
        <v>162</v>
      </c>
      <c r="C8333" s="0" t="s">
        <v>8518</v>
      </c>
      <c r="D8333" s="0" t="n">
        <v>9779</v>
      </c>
      <c r="E8333" s="0" t="n">
        <v>45.609526</v>
      </c>
      <c r="F8333" s="0" t="n">
        <v>85.405074</v>
      </c>
      <c r="G8333" s="0" t="n">
        <v>0.00011171340858</v>
      </c>
      <c r="H8333" s="0" t="n">
        <v>1896.07</v>
      </c>
      <c r="I8333" s="0" t="n">
        <v>1.6015</v>
      </c>
      <c r="J8333" s="0" t="n">
        <v>1.12994</v>
      </c>
      <c r="K8333" s="0" t="n">
        <v>354</v>
      </c>
      <c r="L8333" s="0" t="s">
        <v>20</v>
      </c>
      <c r="M8333" s="0" t="n">
        <f aca="false">35.3*G8333</f>
        <v>0.003943483322874</v>
      </c>
      <c r="N8333" s="0" t="n">
        <f aca="false">M8333*1000/365</f>
        <v>0.0108040638982849</v>
      </c>
      <c r="O8333" s="0" t="n">
        <f aca="false">Table1[[#This Row],[Detection frequency 2021]]/100*365</f>
        <v>4.124281</v>
      </c>
      <c r="P8333" s="0" t="n">
        <f aca="false">Table1[[#This Row],[Flared days/year]]/12</f>
        <v>0.343690083333333</v>
      </c>
      <c r="Q8333" s="2" t="n">
        <f aca="false">Table1[[#This Row],['#days per month]]-P8389</f>
        <v>0.156510479166667</v>
      </c>
    </row>
    <row r="8334" customFormat="false" ht="15.75" hidden="true" customHeight="false" outlineLevel="0" collapsed="false">
      <c r="A8334" s="0" t="s">
        <v>24</v>
      </c>
      <c r="B8334" s="0" t="s">
        <v>25</v>
      </c>
      <c r="C8334" s="0" t="s">
        <v>8519</v>
      </c>
      <c r="D8334" s="0" t="n">
        <v>9061</v>
      </c>
      <c r="E8334" s="0" t="n">
        <v>67.925418</v>
      </c>
      <c r="F8334" s="0" t="n">
        <v>76.102594</v>
      </c>
      <c r="G8334" s="0" t="n">
        <v>0.00011098780242</v>
      </c>
      <c r="H8334" s="0" t="n">
        <v>1709.83</v>
      </c>
      <c r="I8334" s="0" t="n">
        <v>1.6015</v>
      </c>
      <c r="J8334" s="0" t="n">
        <v>1.11111</v>
      </c>
      <c r="K8334" s="0" t="n">
        <v>360</v>
      </c>
      <c r="L8334" s="0" t="s">
        <v>218</v>
      </c>
      <c r="M8334" s="0" t="n">
        <f aca="false">35.3*G8334</f>
        <v>0.003917869425426</v>
      </c>
      <c r="N8334" s="0" t="n">
        <f aca="false">M8334*1000/365</f>
        <v>0.0107338888367836</v>
      </c>
      <c r="O8334" s="0" t="n">
        <f aca="false">Table1[[#This Row],[Detection frequency 2021]]/100*365</f>
        <v>4.0555515</v>
      </c>
      <c r="P8334" s="0" t="n">
        <f aca="false">Table1[[#This Row],[Flared days/year]]/12</f>
        <v>0.337962625</v>
      </c>
      <c r="Q8334" s="2" t="n">
        <f aca="false">Table1[[#This Row],['#days per month]]-P8390</f>
        <v>-0.125706</v>
      </c>
    </row>
    <row r="8335" customFormat="false" ht="15.75" hidden="true" customHeight="false" outlineLevel="0" collapsed="false">
      <c r="A8335" s="0" t="s">
        <v>645</v>
      </c>
      <c r="B8335" s="0" t="s">
        <v>646</v>
      </c>
      <c r="C8335" s="0" t="s">
        <v>8520</v>
      </c>
      <c r="D8335" s="0" t="n">
        <v>2444</v>
      </c>
      <c r="E8335" s="0" t="n">
        <v>32.049443</v>
      </c>
      <c r="F8335" s="0" t="n">
        <v>-101.916777</v>
      </c>
      <c r="G8335" s="0" t="n">
        <v>0.00011093027054</v>
      </c>
      <c r="H8335" s="0" t="n">
        <v>1748</v>
      </c>
      <c r="I8335" s="0" t="n">
        <v>1.6015</v>
      </c>
      <c r="J8335" s="0" t="n">
        <v>0.874636</v>
      </c>
      <c r="K8335" s="0" t="n">
        <v>343</v>
      </c>
      <c r="L8335" s="0" t="s">
        <v>20</v>
      </c>
      <c r="M8335" s="0" t="n">
        <f aca="false">35.3*G8335</f>
        <v>0.003915838550062</v>
      </c>
      <c r="N8335" s="0" t="n">
        <f aca="false">M8335*1000/365</f>
        <v>0.0107283247946904</v>
      </c>
      <c r="O8335" s="0" t="n">
        <f aca="false">Table1[[#This Row],[Detection frequency 2021]]/100*365</f>
        <v>3.1924214</v>
      </c>
      <c r="P8335" s="0" t="n">
        <f aca="false">Table1[[#This Row],[Flared days/year]]/12</f>
        <v>0.266035116666667</v>
      </c>
      <c r="Q8335" s="2" t="n">
        <f aca="false">Table1[[#This Row],['#days per month]]-P8391</f>
        <v>-0.0200150791666667</v>
      </c>
    </row>
    <row r="8336" customFormat="false" ht="15.75" hidden="true" customHeight="false" outlineLevel="0" collapsed="false">
      <c r="A8336" s="0" t="s">
        <v>645</v>
      </c>
      <c r="B8336" s="0" t="s">
        <v>646</v>
      </c>
      <c r="C8336" s="0" t="s">
        <v>8521</v>
      </c>
      <c r="D8336" s="0" t="n">
        <v>2572</v>
      </c>
      <c r="E8336" s="0" t="n">
        <v>32.1949539999999</v>
      </c>
      <c r="F8336" s="0" t="n">
        <v>-101.707308</v>
      </c>
      <c r="G8336" s="0" t="n">
        <v>0.00011018998788</v>
      </c>
      <c r="H8336" s="0" t="n">
        <v>1904.12</v>
      </c>
      <c r="I8336" s="0" t="n">
        <v>1.6015</v>
      </c>
      <c r="J8336" s="0" t="n">
        <v>0.576369</v>
      </c>
      <c r="K8336" s="0" t="n">
        <v>347</v>
      </c>
      <c r="L8336" s="0" t="s">
        <v>20</v>
      </c>
      <c r="M8336" s="0" t="n">
        <f aca="false">35.3*G8336</f>
        <v>0.003889706572164</v>
      </c>
      <c r="N8336" s="0" t="n">
        <f aca="false">M8336*1000/365</f>
        <v>0.0106567303346959</v>
      </c>
      <c r="O8336" s="0" t="n">
        <f aca="false">Table1[[#This Row],[Detection frequency 2021]]/100*365</f>
        <v>2.10374685</v>
      </c>
      <c r="P8336" s="0" t="n">
        <f aca="false">Table1[[#This Row],[Flared days/year]]/12</f>
        <v>0.1753122375</v>
      </c>
      <c r="Q8336" s="2" t="n">
        <f aca="false">Table1[[#This Row],['#days per month]]-P8392</f>
        <v>-0.112542579166667</v>
      </c>
    </row>
    <row r="8337" customFormat="false" ht="15.75" hidden="true" customHeight="false" outlineLevel="0" collapsed="false">
      <c r="A8337" s="0" t="s">
        <v>645</v>
      </c>
      <c r="B8337" s="0" t="s">
        <v>646</v>
      </c>
      <c r="C8337" s="0" t="s">
        <v>8522</v>
      </c>
      <c r="D8337" s="0" t="n">
        <v>3123</v>
      </c>
      <c r="E8337" s="0" t="n">
        <v>35.928332</v>
      </c>
      <c r="F8337" s="0" t="n">
        <v>-98.109925</v>
      </c>
      <c r="G8337" s="0" t="n">
        <v>0.00011007756589</v>
      </c>
      <c r="H8337" s="0" t="n">
        <v>1867.43</v>
      </c>
      <c r="I8337" s="0" t="n">
        <v>1.6015</v>
      </c>
      <c r="J8337" s="0" t="n">
        <v>0.647249</v>
      </c>
      <c r="K8337" s="0" t="n">
        <v>309</v>
      </c>
      <c r="L8337" s="0" t="s">
        <v>20</v>
      </c>
      <c r="M8337" s="0" t="n">
        <f aca="false">35.3*G8337</f>
        <v>0.003885738075917</v>
      </c>
      <c r="N8337" s="0" t="n">
        <f aca="false">M8337*1000/365</f>
        <v>0.0106458577422384</v>
      </c>
      <c r="O8337" s="0" t="n">
        <f aca="false">Table1[[#This Row],[Detection frequency 2021]]/100*365</f>
        <v>2.36245885</v>
      </c>
      <c r="P8337" s="0" t="n">
        <f aca="false">Table1[[#This Row],[Flared days/year]]/12</f>
        <v>0.196871570833333</v>
      </c>
      <c r="Q8337" s="2" t="n">
        <f aca="false">Table1[[#This Row],['#days per month]]-P8393</f>
        <v>-0.131071804166667</v>
      </c>
    </row>
    <row r="8338" customFormat="false" ht="15.75" hidden="true" customHeight="false" outlineLevel="0" collapsed="false">
      <c r="A8338" s="0" t="s">
        <v>645</v>
      </c>
      <c r="B8338" s="0" t="s">
        <v>646</v>
      </c>
      <c r="C8338" s="0" t="s">
        <v>8523</v>
      </c>
      <c r="D8338" s="0" t="n">
        <v>3159</v>
      </c>
      <c r="E8338" s="0" t="n">
        <v>35.75443</v>
      </c>
      <c r="F8338" s="0" t="n">
        <v>-98.012814</v>
      </c>
      <c r="G8338" s="0" t="n">
        <v>0.00010992727853</v>
      </c>
      <c r="H8338" s="0" t="n">
        <v>1770.12</v>
      </c>
      <c r="I8338" s="0" t="n">
        <v>1.6015</v>
      </c>
      <c r="J8338" s="0" t="n">
        <v>0.327868999999999</v>
      </c>
      <c r="K8338" s="0" t="n">
        <v>305</v>
      </c>
      <c r="L8338" s="0" t="s">
        <v>20</v>
      </c>
      <c r="M8338" s="0" t="n">
        <f aca="false">35.3*G8338</f>
        <v>0.003880432932109</v>
      </c>
      <c r="N8338" s="0" t="n">
        <f aca="false">M8338*1000/365</f>
        <v>0.0106313231016685</v>
      </c>
      <c r="O8338" s="0" t="n">
        <f aca="false">Table1[[#This Row],[Detection frequency 2021]]/100*365</f>
        <v>1.19672185</v>
      </c>
      <c r="P8338" s="0" t="n">
        <f aca="false">Table1[[#This Row],[Flared days/year]]/12</f>
        <v>0.0997268208333331</v>
      </c>
      <c r="Q8338" s="2" t="n">
        <f aca="false">Table1[[#This Row],['#days per month]]-P8394</f>
        <v>-0.0903773458333336</v>
      </c>
    </row>
    <row r="8339" customFormat="false" ht="15.75" hidden="true" customHeight="false" outlineLevel="0" collapsed="false">
      <c r="A8339" s="0" t="s">
        <v>645</v>
      </c>
      <c r="B8339" s="0" t="s">
        <v>646</v>
      </c>
      <c r="C8339" s="0" t="s">
        <v>8524</v>
      </c>
      <c r="D8339" s="0" t="n">
        <v>2356</v>
      </c>
      <c r="E8339" s="0" t="n">
        <v>31.650667</v>
      </c>
      <c r="F8339" s="0" t="n">
        <v>-102.074885</v>
      </c>
      <c r="G8339" s="0" t="n">
        <v>0.00010991406968</v>
      </c>
      <c r="H8339" s="0" t="n">
        <v>1905.24</v>
      </c>
      <c r="I8339" s="0" t="n">
        <v>1.6015</v>
      </c>
      <c r="J8339" s="0" t="n">
        <v>0.287356</v>
      </c>
      <c r="K8339" s="0" t="n">
        <v>348</v>
      </c>
      <c r="L8339" s="0" t="s">
        <v>20</v>
      </c>
      <c r="M8339" s="0" t="n">
        <f aca="false">35.3*G8339</f>
        <v>0.003879966659704</v>
      </c>
      <c r="N8339" s="0" t="n">
        <f aca="false">M8339*1000/365</f>
        <v>0.0106300456430247</v>
      </c>
      <c r="O8339" s="0" t="n">
        <f aca="false">Table1[[#This Row],[Detection frequency 2021]]/100*365</f>
        <v>1.0488494</v>
      </c>
      <c r="P8339" s="0" t="n">
        <f aca="false">Table1[[#This Row],[Flared days/year]]/12</f>
        <v>0.0874041166666667</v>
      </c>
      <c r="Q8339" s="2" t="n">
        <f aca="false">Table1[[#This Row],['#days per month]]-P8395</f>
        <v>-0.208862125</v>
      </c>
    </row>
    <row r="8340" customFormat="false" ht="15.75" hidden="true" customHeight="false" outlineLevel="0" collapsed="false">
      <c r="A8340" s="0" t="s">
        <v>24</v>
      </c>
      <c r="B8340" s="0" t="s">
        <v>25</v>
      </c>
      <c r="C8340" s="0" t="s">
        <v>8525</v>
      </c>
      <c r="D8340" s="0" t="n">
        <v>10305</v>
      </c>
      <c r="E8340" s="0" t="n">
        <v>60.408234</v>
      </c>
      <c r="F8340" s="0" t="n">
        <v>96.408713</v>
      </c>
      <c r="G8340" s="0" t="n">
        <v>0.00010967807156</v>
      </c>
      <c r="H8340" s="0" t="n">
        <v>1620.11</v>
      </c>
      <c r="I8340" s="0" t="n">
        <v>1.6015</v>
      </c>
      <c r="J8340" s="0" t="n">
        <v>0.664452</v>
      </c>
      <c r="K8340" s="0" t="n">
        <v>301</v>
      </c>
      <c r="L8340" s="0" t="s">
        <v>20</v>
      </c>
      <c r="M8340" s="0" t="n">
        <f aca="false">35.3*G8340</f>
        <v>0.003871635926068</v>
      </c>
      <c r="N8340" s="0" t="n">
        <f aca="false">M8340*1000/365</f>
        <v>0.0106072217152548</v>
      </c>
      <c r="O8340" s="0" t="n">
        <f aca="false">Table1[[#This Row],[Detection frequency 2021]]/100*365</f>
        <v>2.4252498</v>
      </c>
      <c r="P8340" s="0" t="n">
        <f aca="false">Table1[[#This Row],[Flared days/year]]/12</f>
        <v>0.20210415</v>
      </c>
      <c r="Q8340" s="2" t="n">
        <f aca="false">Table1[[#This Row],['#days per month]]-P8396</f>
        <v>-0.021000883333333</v>
      </c>
    </row>
    <row r="8341" customFormat="false" ht="15.75" hidden="true" customHeight="false" outlineLevel="0" collapsed="false">
      <c r="A8341" s="0" t="s">
        <v>645</v>
      </c>
      <c r="B8341" s="0" t="s">
        <v>646</v>
      </c>
      <c r="C8341" s="0" t="s">
        <v>8526</v>
      </c>
      <c r="D8341" s="0" t="n">
        <v>1600</v>
      </c>
      <c r="E8341" s="0" t="n">
        <v>32.641174</v>
      </c>
      <c r="F8341" s="0" t="n">
        <v>-103.709766</v>
      </c>
      <c r="G8341" s="0" t="n">
        <v>0.00010896185836</v>
      </c>
      <c r="H8341" s="0" t="n">
        <v>1895.11</v>
      </c>
      <c r="I8341" s="0" t="n">
        <v>1.6015</v>
      </c>
      <c r="J8341" s="0" t="n">
        <v>0.606061</v>
      </c>
      <c r="K8341" s="0" t="n">
        <v>330</v>
      </c>
      <c r="L8341" s="0" t="s">
        <v>20</v>
      </c>
      <c r="M8341" s="0" t="n">
        <f aca="false">35.3*G8341</f>
        <v>0.003846353600108</v>
      </c>
      <c r="N8341" s="0" t="n">
        <f aca="false">M8341*1000/365</f>
        <v>0.010537955068789</v>
      </c>
      <c r="O8341" s="0" t="n">
        <f aca="false">Table1[[#This Row],[Detection frequency 2021]]/100*365</f>
        <v>2.21212265</v>
      </c>
      <c r="P8341" s="0" t="n">
        <f aca="false">Table1[[#This Row],[Flared days/year]]/12</f>
        <v>0.184343554166667</v>
      </c>
      <c r="Q8341" s="2" t="n">
        <f aca="false">Table1[[#This Row],['#days per month]]-P8397</f>
        <v>0.090753904166667</v>
      </c>
    </row>
    <row r="8342" customFormat="false" ht="15.75" hidden="false" customHeight="false" outlineLevel="0" collapsed="false">
      <c r="A8342" s="0" t="s">
        <v>240</v>
      </c>
      <c r="B8342" s="0" t="s">
        <v>241</v>
      </c>
      <c r="C8342" s="0" t="s">
        <v>8527</v>
      </c>
      <c r="D8342" s="0" t="n">
        <v>7876</v>
      </c>
      <c r="E8342" s="0" t="n">
        <v>25.3469859999999</v>
      </c>
      <c r="F8342" s="0" t="n">
        <v>49.379096</v>
      </c>
      <c r="G8342" s="0" t="n">
        <v>0.0004710041086</v>
      </c>
      <c r="H8342" s="0" t="n">
        <v>1611.83</v>
      </c>
      <c r="I8342" s="0" t="n">
        <v>1.6015</v>
      </c>
      <c r="J8342" s="0" t="n">
        <v>0.496278</v>
      </c>
      <c r="K8342" s="0" t="n">
        <v>403</v>
      </c>
      <c r="L8342" s="0" t="s">
        <v>20</v>
      </c>
      <c r="M8342" s="0" t="n">
        <f aca="false">35.3*G8342</f>
        <v>0.01662644503358</v>
      </c>
      <c r="N8342" s="0" t="n">
        <f aca="false">M8342*1000/365</f>
        <v>0.045551904201589</v>
      </c>
      <c r="O8342" s="0" t="n">
        <f aca="false">Table1[[#This Row],[Detection frequency 2021]]/100*365</f>
        <v>1.8114147</v>
      </c>
      <c r="P8342" s="2" t="n">
        <f aca="false">Table1[[#This Row],[Flared days/year]]/12</f>
        <v>0.150951225</v>
      </c>
      <c r="Q8342" s="2"/>
    </row>
    <row r="8343" customFormat="false" ht="15.75" hidden="true" customHeight="false" outlineLevel="0" collapsed="false">
      <c r="A8343" s="0" t="s">
        <v>645</v>
      </c>
      <c r="B8343" s="0" t="s">
        <v>646</v>
      </c>
      <c r="C8343" s="0" t="s">
        <v>8528</v>
      </c>
      <c r="D8343" s="0" t="n">
        <v>2139</v>
      </c>
      <c r="E8343" s="0" t="n">
        <v>31.566589</v>
      </c>
      <c r="F8343" s="0" t="n">
        <v>-102.968035</v>
      </c>
      <c r="G8343" s="0" t="n">
        <v>0.00010880658099</v>
      </c>
      <c r="H8343" s="0" t="n">
        <v>1799.22</v>
      </c>
      <c r="I8343" s="0" t="n">
        <v>1.6015</v>
      </c>
      <c r="J8343" s="0" t="n">
        <v>0.909091</v>
      </c>
      <c r="K8343" s="0" t="n">
        <v>330</v>
      </c>
      <c r="L8343" s="0" t="s">
        <v>20</v>
      </c>
      <c r="M8343" s="0" t="n">
        <f aca="false">35.3*G8343</f>
        <v>0.003840872308947</v>
      </c>
      <c r="N8343" s="0" t="n">
        <f aca="false">M8343*1000/365</f>
        <v>0.0105229378327315</v>
      </c>
      <c r="O8343" s="0" t="n">
        <f aca="false">Table1[[#This Row],[Detection frequency 2021]]/100*365</f>
        <v>3.31818215</v>
      </c>
      <c r="P8343" s="0" t="n">
        <f aca="false">Table1[[#This Row],[Flared days/year]]/12</f>
        <v>0.276515179166667</v>
      </c>
      <c r="Q8343" s="2" t="n">
        <f aca="false">Table1[[#This Row],['#days per month]]-P8399</f>
        <v>0.0127868625000002</v>
      </c>
    </row>
    <row r="8344" customFormat="false" ht="15.75" hidden="true" customHeight="false" outlineLevel="0" collapsed="false">
      <c r="A8344" s="0" t="s">
        <v>645</v>
      </c>
      <c r="B8344" s="0" t="s">
        <v>646</v>
      </c>
      <c r="C8344" s="0" t="s">
        <v>8529</v>
      </c>
      <c r="D8344" s="0" t="n">
        <v>2951</v>
      </c>
      <c r="E8344" s="0" t="n">
        <v>28.435761</v>
      </c>
      <c r="F8344" s="0" t="n">
        <v>-99.150233</v>
      </c>
      <c r="G8344" s="0" t="n">
        <v>0.00010873584026</v>
      </c>
      <c r="H8344" s="0" t="n">
        <v>1900.35</v>
      </c>
      <c r="I8344" s="0" t="n">
        <v>2.76330999999999</v>
      </c>
      <c r="J8344" s="0" t="n">
        <v>0.623053</v>
      </c>
      <c r="K8344" s="0" t="n">
        <v>321</v>
      </c>
      <c r="L8344" s="0" t="s">
        <v>20</v>
      </c>
      <c r="M8344" s="0" t="n">
        <f aca="false">35.3*G8344</f>
        <v>0.003838375161178</v>
      </c>
      <c r="N8344" s="0" t="n">
        <f aca="false">M8344*1000/365</f>
        <v>0.0105160963319945</v>
      </c>
      <c r="O8344" s="0" t="n">
        <f aca="false">Table1[[#This Row],[Detection frequency 2021]]/100*365</f>
        <v>2.27414345</v>
      </c>
      <c r="P8344" s="0" t="n">
        <f aca="false">Table1[[#This Row],[Flared days/year]]/12</f>
        <v>0.189511954166667</v>
      </c>
      <c r="Q8344" s="2" t="n">
        <f aca="false">Table1[[#This Row],['#days per month]]-P8400</f>
        <v>0.0663676458333334</v>
      </c>
    </row>
    <row r="8345" customFormat="false" ht="15.75" hidden="true" customHeight="false" outlineLevel="0" collapsed="false">
      <c r="A8345" s="0" t="s">
        <v>24</v>
      </c>
      <c r="B8345" s="0" t="s">
        <v>25</v>
      </c>
      <c r="C8345" s="0" t="s">
        <v>8530</v>
      </c>
      <c r="D8345" s="0" t="n">
        <v>10368</v>
      </c>
      <c r="E8345" s="0" t="n">
        <v>60.8982319999999</v>
      </c>
      <c r="F8345" s="0" t="n">
        <v>97.580208</v>
      </c>
      <c r="G8345" s="0" t="n">
        <v>0.00010844231026</v>
      </c>
      <c r="H8345" s="0" t="n">
        <v>1378.14</v>
      </c>
      <c r="I8345" s="0" t="n">
        <v>1.6015</v>
      </c>
      <c r="J8345" s="0" t="n">
        <v>0.322581</v>
      </c>
      <c r="K8345" s="0" t="n">
        <v>310</v>
      </c>
      <c r="L8345" s="0" t="s">
        <v>20</v>
      </c>
      <c r="M8345" s="0" t="n">
        <f aca="false">35.3*G8345</f>
        <v>0.003828013552178</v>
      </c>
      <c r="N8345" s="0" t="n">
        <f aca="false">M8345*1000/365</f>
        <v>0.0104877083621315</v>
      </c>
      <c r="O8345" s="0" t="n">
        <f aca="false">Table1[[#This Row],[Detection frequency 2021]]/100*365</f>
        <v>1.17742065</v>
      </c>
      <c r="P8345" s="0" t="n">
        <f aca="false">Table1[[#This Row],[Flared days/year]]/12</f>
        <v>0.0981183875</v>
      </c>
      <c r="Q8345" s="2" t="n">
        <f aca="false">Table1[[#This Row],['#days per month]]-P8401</f>
        <v>-0.1153317875</v>
      </c>
    </row>
    <row r="8346" customFormat="false" ht="15.75" hidden="true" customHeight="false" outlineLevel="0" collapsed="false">
      <c r="A8346" s="0" t="s">
        <v>126</v>
      </c>
      <c r="B8346" s="0" t="s">
        <v>127</v>
      </c>
      <c r="C8346" s="0" t="s">
        <v>8531</v>
      </c>
      <c r="D8346" s="0" t="n">
        <v>5916</v>
      </c>
      <c r="E8346" s="0" t="n">
        <v>5.655228</v>
      </c>
      <c r="F8346" s="0" t="n">
        <v>5.146454</v>
      </c>
      <c r="G8346" s="0" t="n">
        <v>0.00010833164945</v>
      </c>
      <c r="H8346" s="0" t="n">
        <v>1879.75</v>
      </c>
      <c r="I8346" s="0" t="n">
        <v>1.67996</v>
      </c>
      <c r="J8346" s="0" t="n">
        <v>1.06383</v>
      </c>
      <c r="K8346" s="0" t="n">
        <v>94</v>
      </c>
      <c r="L8346" s="0" t="s">
        <v>20</v>
      </c>
      <c r="M8346" s="0" t="n">
        <f aca="false">35.3*G8346</f>
        <v>0.003824107225585</v>
      </c>
      <c r="N8346" s="0" t="n">
        <f aca="false">M8346*1000/365</f>
        <v>0.0104770060974932</v>
      </c>
      <c r="O8346" s="0" t="n">
        <f aca="false">Table1[[#This Row],[Detection frequency 2021]]/100*365</f>
        <v>3.8829795</v>
      </c>
      <c r="P8346" s="0" t="n">
        <f aca="false">Table1[[#This Row],[Flared days/year]]/12</f>
        <v>0.323581625</v>
      </c>
      <c r="Q8346" s="2" t="n">
        <f aca="false">Table1[[#This Row],['#days per month]]-P8402</f>
        <v>0.0445296958333333</v>
      </c>
    </row>
    <row r="8347" customFormat="false" ht="15.75" hidden="true" customHeight="false" outlineLevel="0" collapsed="false">
      <c r="A8347" s="0" t="s">
        <v>645</v>
      </c>
      <c r="B8347" s="0" t="s">
        <v>646</v>
      </c>
      <c r="C8347" s="0" t="s">
        <v>8532</v>
      </c>
      <c r="D8347" s="0" t="n">
        <v>660</v>
      </c>
      <c r="E8347" s="0" t="n">
        <v>47.819951</v>
      </c>
      <c r="F8347" s="0" t="n">
        <v>-103.116497999999</v>
      </c>
      <c r="G8347" s="0" t="n">
        <v>0.000108307579989999</v>
      </c>
      <c r="H8347" s="0" t="n">
        <v>1900.89</v>
      </c>
      <c r="I8347" s="0" t="n">
        <v>0.468709</v>
      </c>
      <c r="J8347" s="0" t="n">
        <v>0.867051999999999</v>
      </c>
      <c r="K8347" s="0" t="n">
        <v>346</v>
      </c>
      <c r="L8347" s="0" t="s">
        <v>20</v>
      </c>
      <c r="M8347" s="0" t="n">
        <f aca="false">35.3*G8347</f>
        <v>0.00382325757364696</v>
      </c>
      <c r="N8347" s="0" t="n">
        <f aca="false">M8347*1000/365</f>
        <v>0.0104746782839643</v>
      </c>
      <c r="O8347" s="0" t="n">
        <f aca="false">Table1[[#This Row],[Detection frequency 2021]]/100*365</f>
        <v>3.1647398</v>
      </c>
      <c r="P8347" s="0" t="n">
        <f aca="false">Table1[[#This Row],[Flared days/year]]/12</f>
        <v>0.263728316666666</v>
      </c>
      <c r="Q8347" s="2" t="n">
        <f aca="false">Table1[[#This Row],['#days per month]]-P8403</f>
        <v>0.0622933333333331</v>
      </c>
    </row>
    <row r="8348" customFormat="false" ht="15.75" hidden="true" customHeight="false" outlineLevel="0" collapsed="false">
      <c r="A8348" s="0" t="s">
        <v>24</v>
      </c>
      <c r="B8348" s="0" t="s">
        <v>25</v>
      </c>
      <c r="C8348" s="0" t="s">
        <v>8533</v>
      </c>
      <c r="D8348" s="0" t="n">
        <v>9020</v>
      </c>
      <c r="E8348" s="0" t="n">
        <v>67.858284</v>
      </c>
      <c r="F8348" s="0" t="n">
        <v>75.644081</v>
      </c>
      <c r="G8348" s="0" t="n">
        <v>0.00010826589873</v>
      </c>
      <c r="H8348" s="0" t="n">
        <v>1766.22</v>
      </c>
      <c r="I8348" s="0" t="n">
        <v>1.6015</v>
      </c>
      <c r="J8348" s="0" t="n">
        <v>0.466199999999999</v>
      </c>
      <c r="K8348" s="0" t="n">
        <v>429</v>
      </c>
      <c r="L8348" s="0" t="s">
        <v>218</v>
      </c>
      <c r="M8348" s="0" t="n">
        <f aca="false">35.3*G8348</f>
        <v>0.003821786225169</v>
      </c>
      <c r="N8348" s="0" t="n">
        <f aca="false">M8348*1000/365</f>
        <v>0.0104706471922438</v>
      </c>
      <c r="O8348" s="0" t="n">
        <f aca="false">Table1[[#This Row],[Detection frequency 2021]]/100*365</f>
        <v>1.70163</v>
      </c>
      <c r="P8348" s="0" t="n">
        <f aca="false">Table1[[#This Row],[Flared days/year]]/12</f>
        <v>0.1418025</v>
      </c>
      <c r="Q8348" s="2" t="n">
        <f aca="false">Table1[[#This Row],['#days per month]]-P8404</f>
        <v>-0.0262453250000003</v>
      </c>
    </row>
    <row r="8349" customFormat="false" ht="15.75" hidden="true" customHeight="false" outlineLevel="0" collapsed="false">
      <c r="A8349" s="0" t="s">
        <v>645</v>
      </c>
      <c r="B8349" s="0" t="s">
        <v>646</v>
      </c>
      <c r="C8349" s="0" t="s">
        <v>8534</v>
      </c>
      <c r="D8349" s="0" t="n">
        <v>2691</v>
      </c>
      <c r="E8349" s="0" t="n">
        <v>32.400289</v>
      </c>
      <c r="F8349" s="0" t="n">
        <v>-101.454045</v>
      </c>
      <c r="G8349" s="0" t="n">
        <v>0.000108238013379999</v>
      </c>
      <c r="H8349" s="0" t="n">
        <v>1831</v>
      </c>
      <c r="I8349" s="0" t="n">
        <v>1.6015</v>
      </c>
      <c r="J8349" s="0" t="n">
        <v>1.16959</v>
      </c>
      <c r="K8349" s="0" t="n">
        <v>342</v>
      </c>
      <c r="L8349" s="0" t="s">
        <v>20</v>
      </c>
      <c r="M8349" s="0" t="n">
        <f aca="false">35.3*G8349</f>
        <v>0.00382080187231396</v>
      </c>
      <c r="N8349" s="0" t="n">
        <f aca="false">M8349*1000/365</f>
        <v>0.0104679503351068</v>
      </c>
      <c r="O8349" s="0" t="n">
        <f aca="false">Table1[[#This Row],[Detection frequency 2021]]/100*365</f>
        <v>4.2690035</v>
      </c>
      <c r="P8349" s="0" t="n">
        <f aca="false">Table1[[#This Row],[Flared days/year]]/12</f>
        <v>0.355750291666667</v>
      </c>
      <c r="Q8349" s="2" t="n">
        <f aca="false">Table1[[#This Row],['#days per month]]-P8405</f>
        <v>0.211595366666667</v>
      </c>
    </row>
    <row r="8350" customFormat="false" ht="15.75" hidden="true" customHeight="false" outlineLevel="0" collapsed="false">
      <c r="A8350" s="0" t="s">
        <v>582</v>
      </c>
      <c r="B8350" s="0" t="s">
        <v>583</v>
      </c>
      <c r="C8350" s="0" t="s">
        <v>8535</v>
      </c>
      <c r="D8350" s="0" t="n">
        <v>8333</v>
      </c>
      <c r="E8350" s="0" t="n">
        <v>23.83791</v>
      </c>
      <c r="F8350" s="0" t="n">
        <v>53.704293</v>
      </c>
      <c r="G8350" s="0" t="n">
        <v>0.0001014292915</v>
      </c>
      <c r="H8350" s="0" t="n">
        <v>1805.33</v>
      </c>
      <c r="I8350" s="0" t="n">
        <v>1.6015</v>
      </c>
      <c r="J8350" s="0" t="n">
        <v>0.49505</v>
      </c>
      <c r="K8350" s="0" t="n">
        <v>404</v>
      </c>
      <c r="L8350" s="0" t="s">
        <v>20</v>
      </c>
      <c r="M8350" s="0" t="n">
        <f aca="false">35.3*G8350</f>
        <v>0.00358045398995</v>
      </c>
      <c r="N8350" s="0" t="n">
        <f aca="false">M8350*1000/365</f>
        <v>0.00980946298616438</v>
      </c>
      <c r="O8350" s="0" t="n">
        <f aca="false">Table1[[#This Row],[Detection frequency 2021]]/100*365</f>
        <v>1.8069325</v>
      </c>
      <c r="P8350" s="0" t="n">
        <f aca="false">Table1[[#This Row],[Flared days/year]]/12</f>
        <v>0.150577708333333</v>
      </c>
      <c r="Q8350" s="2" t="n">
        <f aca="false">Table1[[#This Row],['#days per month]]-P8406</f>
        <v>-0.0247345291666667</v>
      </c>
    </row>
    <row r="8351" customFormat="false" ht="15.75" hidden="true" customHeight="false" outlineLevel="0" collapsed="false">
      <c r="A8351" s="0" t="s">
        <v>645</v>
      </c>
      <c r="B8351" s="0" t="s">
        <v>646</v>
      </c>
      <c r="C8351" s="0" t="s">
        <v>8536</v>
      </c>
      <c r="D8351" s="0" t="n">
        <v>2197</v>
      </c>
      <c r="E8351" s="0" t="n">
        <v>31.549632</v>
      </c>
      <c r="F8351" s="0" t="n">
        <v>-102.675884</v>
      </c>
      <c r="G8351" s="0" t="n">
        <v>0.00010778861895</v>
      </c>
      <c r="H8351" s="0" t="n">
        <v>1906.22</v>
      </c>
      <c r="I8351" s="0" t="n">
        <v>1.6015</v>
      </c>
      <c r="J8351" s="0" t="n">
        <v>0.909091</v>
      </c>
      <c r="K8351" s="0" t="n">
        <v>330</v>
      </c>
      <c r="L8351" s="0" t="s">
        <v>20</v>
      </c>
      <c r="M8351" s="0" t="n">
        <f aca="false">35.3*G8351</f>
        <v>0.003804938248935</v>
      </c>
      <c r="N8351" s="0" t="n">
        <f aca="false">M8351*1000/365</f>
        <v>0.0104244883532466</v>
      </c>
      <c r="O8351" s="0" t="n">
        <f aca="false">Table1[[#This Row],[Detection frequency 2021]]/100*365</f>
        <v>3.31818215</v>
      </c>
      <c r="P8351" s="0" t="n">
        <f aca="false">Table1[[#This Row],[Flared days/year]]/12</f>
        <v>0.276515179166667</v>
      </c>
      <c r="Q8351" s="2" t="n">
        <f aca="false">Table1[[#This Row],['#days per month]]-P8407</f>
        <v>-0.0781979041666667</v>
      </c>
    </row>
    <row r="8352" customFormat="false" ht="15.75" hidden="true" customHeight="false" outlineLevel="0" collapsed="false">
      <c r="A8352" s="0" t="s">
        <v>645</v>
      </c>
      <c r="B8352" s="0" t="s">
        <v>646</v>
      </c>
      <c r="C8352" s="0" t="s">
        <v>8537</v>
      </c>
      <c r="D8352" s="0" t="n">
        <v>1338</v>
      </c>
      <c r="E8352" s="0" t="n">
        <v>32.196775</v>
      </c>
      <c r="F8352" s="0" t="n">
        <v>-104.058736</v>
      </c>
      <c r="G8352" s="0" t="n">
        <v>0.0001076051627</v>
      </c>
      <c r="H8352" s="0" t="n">
        <v>1857.76</v>
      </c>
      <c r="I8352" s="0" t="n">
        <v>1.6015</v>
      </c>
      <c r="J8352" s="0" t="n">
        <v>0.884956</v>
      </c>
      <c r="K8352" s="0" t="n">
        <v>339</v>
      </c>
      <c r="L8352" s="0" t="s">
        <v>20</v>
      </c>
      <c r="M8352" s="0" t="n">
        <f aca="false">35.3*G8352</f>
        <v>0.00379846224331</v>
      </c>
      <c r="N8352" s="0" t="n">
        <f aca="false">M8352*1000/365</f>
        <v>0.0104067458720822</v>
      </c>
      <c r="O8352" s="0" t="n">
        <f aca="false">Table1[[#This Row],[Detection frequency 2021]]/100*365</f>
        <v>3.2300894</v>
      </c>
      <c r="P8352" s="0" t="n">
        <f aca="false">Table1[[#This Row],[Flared days/year]]/12</f>
        <v>0.269174116666667</v>
      </c>
      <c r="Q8352" s="2" t="n">
        <f aca="false">Table1[[#This Row],['#days per month]]-P8408</f>
        <v>-0.0205084375000001</v>
      </c>
    </row>
    <row r="8353" customFormat="false" ht="15.75" hidden="true" customHeight="false" outlineLevel="0" collapsed="false">
      <c r="A8353" s="0" t="s">
        <v>598</v>
      </c>
      <c r="B8353" s="0" t="s">
        <v>599</v>
      </c>
      <c r="C8353" s="0" t="s">
        <v>8538</v>
      </c>
      <c r="D8353" s="0" t="n">
        <v>123</v>
      </c>
      <c r="E8353" s="0" t="n">
        <v>55.817653</v>
      </c>
      <c r="F8353" s="0" t="n">
        <v>-119.412899</v>
      </c>
      <c r="G8353" s="0" t="n">
        <v>0.00010750037249</v>
      </c>
      <c r="H8353" s="0" t="n">
        <v>1928</v>
      </c>
      <c r="I8353" s="0" t="n">
        <v>1.6015</v>
      </c>
      <c r="J8353" s="0" t="n">
        <v>0.949367</v>
      </c>
      <c r="K8353" s="0" t="n">
        <v>316</v>
      </c>
      <c r="L8353" s="0" t="s">
        <v>20</v>
      </c>
      <c r="M8353" s="0" t="n">
        <f aca="false">35.3*G8353</f>
        <v>0.003794763148897</v>
      </c>
      <c r="N8353" s="0" t="n">
        <f aca="false">M8353*1000/365</f>
        <v>0.0103966113668411</v>
      </c>
      <c r="O8353" s="0" t="n">
        <f aca="false">Table1[[#This Row],[Detection frequency 2021]]/100*365</f>
        <v>3.46518955</v>
      </c>
      <c r="P8353" s="0" t="n">
        <f aca="false">Table1[[#This Row],[Flared days/year]]/12</f>
        <v>0.288765795833333</v>
      </c>
      <c r="Q8353" s="2" t="n">
        <f aca="false">Table1[[#This Row],['#days per month]]-P8409</f>
        <v>0.113957258333334</v>
      </c>
    </row>
    <row r="8354" customFormat="false" ht="15.75" hidden="true" customHeight="false" outlineLevel="0" collapsed="false">
      <c r="A8354" s="0" t="s">
        <v>161</v>
      </c>
      <c r="B8354" s="0" t="s">
        <v>162</v>
      </c>
      <c r="C8354" s="0" t="s">
        <v>8539</v>
      </c>
      <c r="D8354" s="0" t="n">
        <v>11133</v>
      </c>
      <c r="E8354" s="0" t="n">
        <v>36.513019</v>
      </c>
      <c r="F8354" s="0" t="n">
        <v>110.320512999999</v>
      </c>
      <c r="G8354" s="0" t="n">
        <v>0.00010692211839</v>
      </c>
      <c r="H8354" s="0" t="n">
        <v>1836</v>
      </c>
      <c r="I8354" s="0" t="n">
        <v>1.6015</v>
      </c>
      <c r="J8354" s="0" t="n">
        <v>0.952381</v>
      </c>
      <c r="K8354" s="0" t="n">
        <v>315</v>
      </c>
      <c r="L8354" s="0" t="s">
        <v>20</v>
      </c>
      <c r="M8354" s="0" t="n">
        <f aca="false">35.3*G8354</f>
        <v>0.003774350779167</v>
      </c>
      <c r="N8354" s="0" t="n">
        <f aca="false">M8354*1000/365</f>
        <v>0.010340687066211</v>
      </c>
      <c r="O8354" s="0" t="n">
        <f aca="false">Table1[[#This Row],[Detection frequency 2021]]/100*365</f>
        <v>3.47619065</v>
      </c>
      <c r="P8354" s="0" t="n">
        <f aca="false">Table1[[#This Row],[Flared days/year]]/12</f>
        <v>0.289682554166667</v>
      </c>
      <c r="Q8354" s="2" t="n">
        <f aca="false">Table1[[#This Row],['#days per month]]-P8410</f>
        <v>0.0259542375000003</v>
      </c>
    </row>
    <row r="8355" customFormat="false" ht="15.75" hidden="true" customHeight="false" outlineLevel="0" collapsed="false">
      <c r="A8355" s="0" t="s">
        <v>24</v>
      </c>
      <c r="B8355" s="0" t="s">
        <v>25</v>
      </c>
      <c r="C8355" s="0" t="s">
        <v>8540</v>
      </c>
      <c r="D8355" s="0" t="n">
        <v>8940</v>
      </c>
      <c r="E8355" s="0" t="n">
        <v>67.210258</v>
      </c>
      <c r="F8355" s="0" t="n">
        <v>74.435404</v>
      </c>
      <c r="G8355" s="0" t="n">
        <v>0.000106711657379999</v>
      </c>
      <c r="H8355" s="0" t="n">
        <v>1196</v>
      </c>
      <c r="I8355" s="0" t="n">
        <v>1.6015</v>
      </c>
      <c r="J8355" s="0" t="n">
        <v>0.286533</v>
      </c>
      <c r="K8355" s="0" t="n">
        <v>349</v>
      </c>
      <c r="L8355" s="0" t="s">
        <v>218</v>
      </c>
      <c r="M8355" s="0" t="n">
        <f aca="false">35.3*G8355</f>
        <v>0.00376692150551396</v>
      </c>
      <c r="N8355" s="0" t="n">
        <f aca="false">M8355*1000/365</f>
        <v>0.0103203328918191</v>
      </c>
      <c r="O8355" s="0" t="n">
        <f aca="false">Table1[[#This Row],[Detection frequency 2021]]/100*365</f>
        <v>1.04584545</v>
      </c>
      <c r="P8355" s="0" t="n">
        <f aca="false">Table1[[#This Row],[Flared days/year]]/12</f>
        <v>0.0871537875</v>
      </c>
      <c r="Q8355" s="2" t="n">
        <f aca="false">Table1[[#This Row],['#days per month]]-P8411</f>
        <v>-0.103546241666667</v>
      </c>
    </row>
    <row r="8356" customFormat="false" ht="15.75" hidden="true" customHeight="false" outlineLevel="0" collapsed="false">
      <c r="A8356" s="0" t="s">
        <v>645</v>
      </c>
      <c r="B8356" s="0" t="s">
        <v>646</v>
      </c>
      <c r="C8356" s="0" t="s">
        <v>8541</v>
      </c>
      <c r="D8356" s="0" t="n">
        <v>1249</v>
      </c>
      <c r="E8356" s="0" t="n">
        <v>31.820876</v>
      </c>
      <c r="F8356" s="0" t="n">
        <v>-104.242037</v>
      </c>
      <c r="G8356" s="0" t="n">
        <v>0.00010644366449</v>
      </c>
      <c r="H8356" s="0" t="n">
        <v>1821.25</v>
      </c>
      <c r="I8356" s="0" t="n">
        <v>1.6015</v>
      </c>
      <c r="J8356" s="0" t="n">
        <v>0.591716</v>
      </c>
      <c r="K8356" s="0" t="n">
        <v>338</v>
      </c>
      <c r="L8356" s="0" t="s">
        <v>20</v>
      </c>
      <c r="M8356" s="0" t="n">
        <f aca="false">35.3*G8356</f>
        <v>0.003757461356497</v>
      </c>
      <c r="N8356" s="0" t="n">
        <f aca="false">M8356*1000/365</f>
        <v>0.0102944146753342</v>
      </c>
      <c r="O8356" s="0" t="n">
        <f aca="false">Table1[[#This Row],[Detection frequency 2021]]/100*365</f>
        <v>2.1597634</v>
      </c>
      <c r="P8356" s="0" t="n">
        <f aca="false">Table1[[#This Row],[Flared days/year]]/12</f>
        <v>0.179980283333333</v>
      </c>
      <c r="Q8356" s="2" t="n">
        <f aca="false">Table1[[#This Row],['#days per month]]-P8412</f>
        <v>0.0886390333333334</v>
      </c>
    </row>
    <row r="8357" customFormat="false" ht="15.75" hidden="true" customHeight="false" outlineLevel="0" collapsed="false">
      <c r="A8357" s="0" t="s">
        <v>645</v>
      </c>
      <c r="B8357" s="0" t="s">
        <v>646</v>
      </c>
      <c r="C8357" s="0" t="s">
        <v>8542</v>
      </c>
      <c r="D8357" s="0" t="n">
        <v>439</v>
      </c>
      <c r="E8357" s="0" t="n">
        <v>43.27713</v>
      </c>
      <c r="F8357" s="0" t="n">
        <v>-105.285087999999</v>
      </c>
      <c r="G8357" s="0" t="n">
        <v>0.00010629866067</v>
      </c>
      <c r="H8357" s="0" t="n">
        <v>1962.74</v>
      </c>
      <c r="I8357" s="0" t="n">
        <v>1.6015</v>
      </c>
      <c r="J8357" s="0" t="n">
        <v>0.911853999999999</v>
      </c>
      <c r="K8357" s="0" t="n">
        <v>329</v>
      </c>
      <c r="L8357" s="0" t="s">
        <v>20</v>
      </c>
      <c r="M8357" s="0" t="n">
        <f aca="false">35.3*G8357</f>
        <v>0.003752342721651</v>
      </c>
      <c r="N8357" s="0" t="n">
        <f aca="false">M8357*1000/365</f>
        <v>0.0102803910182219</v>
      </c>
      <c r="O8357" s="0" t="n">
        <f aca="false">Table1[[#This Row],[Detection frequency 2021]]/100*365</f>
        <v>3.3282671</v>
      </c>
      <c r="P8357" s="0" t="n">
        <f aca="false">Table1[[#This Row],[Flared days/year]]/12</f>
        <v>0.277355591666666</v>
      </c>
      <c r="Q8357" s="2" t="n">
        <f aca="false">Table1[[#This Row],['#days per month]]-P8413</f>
        <v>0.00897322083333335</v>
      </c>
    </row>
    <row r="8358" customFormat="false" ht="15.75" hidden="true" customHeight="false" outlineLevel="0" collapsed="false">
      <c r="A8358" s="0" t="s">
        <v>645</v>
      </c>
      <c r="B8358" s="0" t="s">
        <v>646</v>
      </c>
      <c r="C8358" s="0" t="s">
        <v>8543</v>
      </c>
      <c r="D8358" s="0" t="n">
        <v>3098</v>
      </c>
      <c r="E8358" s="0" t="n">
        <v>28.546069</v>
      </c>
      <c r="F8358" s="0" t="n">
        <v>-98.274106</v>
      </c>
      <c r="G8358" s="0" t="n">
        <v>0.000106081448469999</v>
      </c>
      <c r="H8358" s="0" t="n">
        <v>1844.68</v>
      </c>
      <c r="I8358" s="0" t="n">
        <v>1.6015</v>
      </c>
      <c r="J8358" s="0" t="n">
        <v>0.621118</v>
      </c>
      <c r="K8358" s="0" t="n">
        <v>322</v>
      </c>
      <c r="L8358" s="0" t="s">
        <v>20</v>
      </c>
      <c r="M8358" s="0" t="n">
        <f aca="false">35.3*G8358</f>
        <v>0.00374467513099096</v>
      </c>
      <c r="N8358" s="0" t="n">
        <f aca="false">M8358*1000/365</f>
        <v>0.0102593839205232</v>
      </c>
      <c r="O8358" s="0" t="n">
        <f aca="false">Table1[[#This Row],[Detection frequency 2021]]/100*365</f>
        <v>2.2670807</v>
      </c>
      <c r="P8358" s="0" t="n">
        <f aca="false">Table1[[#This Row],[Flared days/year]]/12</f>
        <v>0.188923391666667</v>
      </c>
      <c r="Q8358" s="2" t="n">
        <f aca="false">Table1[[#This Row],['#days per month]]-P8414</f>
        <v>-0.04747555</v>
      </c>
    </row>
    <row r="8359" customFormat="false" ht="15.75" hidden="true" customHeight="false" outlineLevel="0" collapsed="false">
      <c r="A8359" s="0" t="s">
        <v>24</v>
      </c>
      <c r="B8359" s="0" t="s">
        <v>25</v>
      </c>
      <c r="C8359" s="0" t="s">
        <v>8544</v>
      </c>
      <c r="D8359" s="0" t="n">
        <v>6674</v>
      </c>
      <c r="E8359" s="0" t="n">
        <v>51.055166</v>
      </c>
      <c r="F8359" s="0" t="n">
        <v>45.193853</v>
      </c>
      <c r="G8359" s="0" t="n">
        <v>0.000105970494129999</v>
      </c>
      <c r="H8359" s="0" t="n">
        <v>1801.54</v>
      </c>
      <c r="I8359" s="0" t="n">
        <v>1.6015</v>
      </c>
      <c r="J8359" s="0" t="n">
        <v>0.746269</v>
      </c>
      <c r="K8359" s="0" t="n">
        <v>268</v>
      </c>
      <c r="L8359" s="0" t="s">
        <v>218</v>
      </c>
      <c r="M8359" s="0" t="n">
        <f aca="false">35.3*G8359</f>
        <v>0.00374075844278896</v>
      </c>
      <c r="N8359" s="0" t="n">
        <f aca="false">M8359*1000/365</f>
        <v>0.010248653267915</v>
      </c>
      <c r="O8359" s="0" t="n">
        <f aca="false">Table1[[#This Row],[Detection frequency 2021]]/100*365</f>
        <v>2.72388185</v>
      </c>
      <c r="P8359" s="0" t="n">
        <f aca="false">Table1[[#This Row],[Flared days/year]]/12</f>
        <v>0.226990154166667</v>
      </c>
      <c r="Q8359" s="2" t="n">
        <f aca="false">Table1[[#This Row],['#days per month]]-P8415</f>
        <v>-0.140583095833333</v>
      </c>
    </row>
    <row r="8360" customFormat="false" ht="15.75" hidden="true" customHeight="false" outlineLevel="0" collapsed="false">
      <c r="A8360" s="0" t="s">
        <v>72</v>
      </c>
      <c r="B8360" s="0" t="s">
        <v>73</v>
      </c>
      <c r="C8360" s="0" t="s">
        <v>8545</v>
      </c>
      <c r="D8360" s="0" t="n">
        <v>9535</v>
      </c>
      <c r="E8360" s="0" t="n">
        <v>45.943661</v>
      </c>
      <c r="F8360" s="0" t="n">
        <v>65.43001</v>
      </c>
      <c r="G8360" s="0" t="n">
        <v>0.000105623541669999</v>
      </c>
      <c r="H8360" s="0" t="n">
        <v>1758.73</v>
      </c>
      <c r="I8360" s="0" t="n">
        <v>1.22617999999999</v>
      </c>
      <c r="J8360" s="0" t="n">
        <v>0.238095</v>
      </c>
      <c r="K8360" s="0" t="n">
        <v>420</v>
      </c>
      <c r="L8360" s="0" t="s">
        <v>20</v>
      </c>
      <c r="M8360" s="0" t="n">
        <f aca="false">35.3*G8360</f>
        <v>0.00372851102095096</v>
      </c>
      <c r="N8360" s="0" t="n">
        <f aca="false">M8360*1000/365</f>
        <v>0.0102150986875369</v>
      </c>
      <c r="O8360" s="0" t="n">
        <f aca="false">Table1[[#This Row],[Detection frequency 2021]]/100*365</f>
        <v>0.86904675</v>
      </c>
      <c r="P8360" s="0" t="n">
        <f aca="false">Table1[[#This Row],[Flared days/year]]/12</f>
        <v>0.0724205625</v>
      </c>
      <c r="Q8360" s="2" t="n">
        <f aca="false">Table1[[#This Row],['#days per month]]-P8416</f>
        <v>-0.199156775</v>
      </c>
    </row>
    <row r="8361" customFormat="false" ht="15.75" hidden="true" customHeight="false" outlineLevel="0" collapsed="false">
      <c r="A8361" s="0" t="s">
        <v>645</v>
      </c>
      <c r="B8361" s="0" t="s">
        <v>646</v>
      </c>
      <c r="C8361" s="0" t="s">
        <v>8546</v>
      </c>
      <c r="D8361" s="0" t="n">
        <v>1631</v>
      </c>
      <c r="E8361" s="0" t="n">
        <v>31.4741599999999</v>
      </c>
      <c r="F8361" s="0" t="n">
        <v>-103.686362</v>
      </c>
      <c r="G8361" s="0" t="n">
        <v>0.00010544272719</v>
      </c>
      <c r="H8361" s="0" t="n">
        <v>1926.51</v>
      </c>
      <c r="I8361" s="0" t="n">
        <v>1.6015</v>
      </c>
      <c r="J8361" s="0" t="n">
        <v>0.613497</v>
      </c>
      <c r="K8361" s="0" t="n">
        <v>326</v>
      </c>
      <c r="L8361" s="0" t="s">
        <v>20</v>
      </c>
      <c r="M8361" s="0" t="n">
        <f aca="false">35.3*G8361</f>
        <v>0.003722128269807</v>
      </c>
      <c r="N8361" s="0" t="n">
        <f aca="false">M8361*1000/365</f>
        <v>0.0101976116981014</v>
      </c>
      <c r="O8361" s="0" t="n">
        <f aca="false">Table1[[#This Row],[Detection frequency 2021]]/100*365</f>
        <v>2.23926405</v>
      </c>
      <c r="P8361" s="0" t="n">
        <f aca="false">Table1[[#This Row],[Flared days/year]]/12</f>
        <v>0.1866053375</v>
      </c>
      <c r="Q8361" s="2" t="n">
        <f aca="false">Table1[[#This Row],['#days per month]]-P8417</f>
        <v>-0.139287954166664</v>
      </c>
    </row>
    <row r="8362" customFormat="false" ht="15.75" hidden="true" customHeight="false" outlineLevel="0" collapsed="false">
      <c r="A8362" s="0" t="s">
        <v>1160</v>
      </c>
      <c r="B8362" s="0" t="s">
        <v>1161</v>
      </c>
      <c r="C8362" s="0" t="s">
        <v>8547</v>
      </c>
      <c r="D8362" s="0" t="n">
        <v>9954</v>
      </c>
      <c r="E8362" s="0" t="n">
        <v>27.534231</v>
      </c>
      <c r="F8362" s="0" t="n">
        <v>67.514524</v>
      </c>
      <c r="G8362" s="0" t="n">
        <v>0.00010508168529</v>
      </c>
      <c r="H8362" s="0" t="n">
        <v>1499</v>
      </c>
      <c r="I8362" s="0" t="n">
        <v>1.6015</v>
      </c>
      <c r="J8362" s="0" t="n">
        <v>0.569801</v>
      </c>
      <c r="K8362" s="0" t="n">
        <v>351</v>
      </c>
      <c r="L8362" s="0" t="s">
        <v>20</v>
      </c>
      <c r="M8362" s="0" t="n">
        <f aca="false">35.3*G8362</f>
        <v>0.003709383490737</v>
      </c>
      <c r="N8362" s="0" t="n">
        <f aca="false">M8362*1000/365</f>
        <v>0.0101626944951699</v>
      </c>
      <c r="O8362" s="0" t="n">
        <f aca="false">Table1[[#This Row],[Detection frequency 2021]]/100*365</f>
        <v>2.07977365</v>
      </c>
      <c r="P8362" s="0" t="n">
        <f aca="false">Table1[[#This Row],[Flared days/year]]/12</f>
        <v>0.173314470833333</v>
      </c>
      <c r="Q8362" s="2" t="n">
        <f aca="false">Table1[[#This Row],['#days per month]]-P8418</f>
        <v>-0.0267952583333333</v>
      </c>
    </row>
    <row r="8363" customFormat="false" ht="15.75" hidden="true" customHeight="false" outlineLevel="0" collapsed="false">
      <c r="A8363" s="0" t="s">
        <v>24</v>
      </c>
      <c r="B8363" s="0" t="s">
        <v>25</v>
      </c>
      <c r="C8363" s="0" t="s">
        <v>8548</v>
      </c>
      <c r="D8363" s="0" t="n">
        <v>9455</v>
      </c>
      <c r="E8363" s="0" t="n">
        <v>65.3303349999999</v>
      </c>
      <c r="F8363" s="0" t="n">
        <v>80.583167</v>
      </c>
      <c r="G8363" s="0" t="n">
        <v>0.00010505967054</v>
      </c>
      <c r="H8363" s="0" t="n">
        <v>1285</v>
      </c>
      <c r="I8363" s="0" t="n">
        <v>1.6015</v>
      </c>
      <c r="J8363" s="0" t="n">
        <v>0.311525999999999</v>
      </c>
      <c r="K8363" s="0" t="n">
        <v>321</v>
      </c>
      <c r="L8363" s="0" t="s">
        <v>218</v>
      </c>
      <c r="M8363" s="0" t="n">
        <f aca="false">35.3*G8363</f>
        <v>0.003708606370062</v>
      </c>
      <c r="N8363" s="0" t="n">
        <f aca="false">M8363*1000/365</f>
        <v>0.0101605653974301</v>
      </c>
      <c r="O8363" s="0" t="n">
        <f aca="false">Table1[[#This Row],[Detection frequency 2021]]/100*365</f>
        <v>1.1370699</v>
      </c>
      <c r="P8363" s="0" t="n">
        <f aca="false">Table1[[#This Row],[Flared days/year]]/12</f>
        <v>0.0947558249999997</v>
      </c>
      <c r="Q8363" s="2" t="n">
        <f aca="false">Table1[[#This Row],['#days per month]]-P8419</f>
        <v>-0.235861175</v>
      </c>
    </row>
    <row r="8364" customFormat="false" ht="15.75" hidden="true" customHeight="false" outlineLevel="0" collapsed="false">
      <c r="A8364" s="0" t="s">
        <v>645</v>
      </c>
      <c r="B8364" s="0" t="s">
        <v>646</v>
      </c>
      <c r="C8364" s="0" t="s">
        <v>8549</v>
      </c>
      <c r="D8364" s="0" t="n">
        <v>2069</v>
      </c>
      <c r="E8364" s="0" t="n">
        <v>31.896857</v>
      </c>
      <c r="F8364" s="0" t="n">
        <v>-103.139944</v>
      </c>
      <c r="G8364" s="0" t="n">
        <v>0.000104639042049999</v>
      </c>
      <c r="H8364" s="0" t="n">
        <v>1896.82</v>
      </c>
      <c r="I8364" s="0" t="n">
        <v>1.6015</v>
      </c>
      <c r="J8364" s="0" t="n">
        <v>0.578035</v>
      </c>
      <c r="K8364" s="0" t="n">
        <v>346</v>
      </c>
      <c r="L8364" s="0" t="s">
        <v>20</v>
      </c>
      <c r="M8364" s="0" t="n">
        <f aca="false">35.3*G8364</f>
        <v>0.00369375818436496</v>
      </c>
      <c r="N8364" s="0" t="n">
        <f aca="false">M8364*1000/365</f>
        <v>0.0101198854366163</v>
      </c>
      <c r="O8364" s="0" t="n">
        <f aca="false">Table1[[#This Row],[Detection frequency 2021]]/100*365</f>
        <v>2.10982775</v>
      </c>
      <c r="P8364" s="0" t="n">
        <f aca="false">Table1[[#This Row],[Flared days/year]]/12</f>
        <v>0.175818979166667</v>
      </c>
      <c r="Q8364" s="2" t="n">
        <f aca="false">Table1[[#This Row],['#days per month]]-P8420</f>
        <v>-0.000509479166666632</v>
      </c>
    </row>
    <row r="8365" customFormat="false" ht="15.75" hidden="true" customHeight="false" outlineLevel="0" collapsed="false">
      <c r="A8365" s="0" t="s">
        <v>645</v>
      </c>
      <c r="B8365" s="0" t="s">
        <v>646</v>
      </c>
      <c r="C8365" s="0" t="s">
        <v>8550</v>
      </c>
      <c r="D8365" s="0" t="n">
        <v>2783</v>
      </c>
      <c r="E8365" s="0" t="n">
        <v>31.2810299999999</v>
      </c>
      <c r="F8365" s="0" t="n">
        <v>-100.982821</v>
      </c>
      <c r="G8365" s="0" t="n">
        <v>0.00010443562576</v>
      </c>
      <c r="H8365" s="0" t="n">
        <v>1907.43</v>
      </c>
      <c r="I8365" s="0" t="n">
        <v>1.6015</v>
      </c>
      <c r="J8365" s="0" t="n">
        <v>0.57971</v>
      </c>
      <c r="K8365" s="0" t="n">
        <v>345</v>
      </c>
      <c r="L8365" s="0" t="s">
        <v>20</v>
      </c>
      <c r="M8365" s="0" t="n">
        <f aca="false">35.3*G8365</f>
        <v>0.003686577589328</v>
      </c>
      <c r="N8365" s="0" t="n">
        <f aca="false">M8365*1000/365</f>
        <v>0.0101002125735014</v>
      </c>
      <c r="O8365" s="0" t="n">
        <f aca="false">Table1[[#This Row],[Detection frequency 2021]]/100*365</f>
        <v>2.1159415</v>
      </c>
      <c r="P8365" s="0" t="n">
        <f aca="false">Table1[[#This Row],[Flared days/year]]/12</f>
        <v>0.176328458333333</v>
      </c>
      <c r="Q8365" s="2" t="n">
        <f aca="false">Table1[[#This Row],['#days per month]]-P8421</f>
        <v>-0.00580715000000001</v>
      </c>
    </row>
    <row r="8366" customFormat="false" ht="15.75" hidden="true" customHeight="false" outlineLevel="0" collapsed="false">
      <c r="A8366" s="0" t="s">
        <v>24</v>
      </c>
      <c r="B8366" s="0" t="s">
        <v>25</v>
      </c>
      <c r="C8366" s="0" t="s">
        <v>8551</v>
      </c>
      <c r="D8366" s="0" t="n">
        <v>8919</v>
      </c>
      <c r="E8366" s="0" t="n">
        <v>71.098157</v>
      </c>
      <c r="F8366" s="0" t="n">
        <v>73.985271</v>
      </c>
      <c r="G8366" s="0" t="n">
        <v>0.000104378680939999</v>
      </c>
      <c r="H8366" s="0" t="n">
        <v>1639.76</v>
      </c>
      <c r="I8366" s="0" t="n">
        <v>1.6015</v>
      </c>
      <c r="J8366" s="0" t="n">
        <v>0.458716</v>
      </c>
      <c r="K8366" s="0" t="n">
        <v>436</v>
      </c>
      <c r="L8366" s="0" t="s">
        <v>218</v>
      </c>
      <c r="M8366" s="0" t="n">
        <f aca="false">35.3*G8366</f>
        <v>0.00368456743718196</v>
      </c>
      <c r="N8366" s="0" t="n">
        <f aca="false">M8366*1000/365</f>
        <v>0.0100947053073478</v>
      </c>
      <c r="O8366" s="0" t="n">
        <f aca="false">Table1[[#This Row],[Detection frequency 2021]]/100*365</f>
        <v>1.6743134</v>
      </c>
      <c r="P8366" s="0" t="n">
        <f aca="false">Table1[[#This Row],[Flared days/year]]/12</f>
        <v>0.139526116666667</v>
      </c>
      <c r="Q8366" s="2" t="n">
        <f aca="false">Table1[[#This Row],['#days per month]]-P8422</f>
        <v>-0.00994138333333333</v>
      </c>
    </row>
    <row r="8367" customFormat="false" ht="15.75" hidden="true" customHeight="false" outlineLevel="0" collapsed="false">
      <c r="A8367" s="0" t="s">
        <v>645</v>
      </c>
      <c r="B8367" s="0" t="s">
        <v>646</v>
      </c>
      <c r="C8367" s="0" t="s">
        <v>8552</v>
      </c>
      <c r="D8367" s="0" t="n">
        <v>1927</v>
      </c>
      <c r="E8367" s="0" t="n">
        <v>31.0076969999999</v>
      </c>
      <c r="F8367" s="0" t="n">
        <v>-103.429614</v>
      </c>
      <c r="G8367" s="0" t="n">
        <v>0.00010422986123</v>
      </c>
      <c r="H8367" s="0" t="n">
        <v>1833.19</v>
      </c>
      <c r="I8367" s="0" t="n">
        <v>2.14718</v>
      </c>
      <c r="J8367" s="0" t="n">
        <v>1.18343</v>
      </c>
      <c r="K8367" s="0" t="n">
        <v>338</v>
      </c>
      <c r="L8367" s="0" t="s">
        <v>20</v>
      </c>
      <c r="M8367" s="0" t="n">
        <f aca="false">35.3*G8367</f>
        <v>0.003679314101419</v>
      </c>
      <c r="N8367" s="0" t="n">
        <f aca="false">M8367*1000/365</f>
        <v>0.0100803126066274</v>
      </c>
      <c r="O8367" s="0" t="n">
        <f aca="false">Table1[[#This Row],[Detection frequency 2021]]/100*365</f>
        <v>4.3195195</v>
      </c>
      <c r="P8367" s="0" t="n">
        <f aca="false">Table1[[#This Row],[Flared days/year]]/12</f>
        <v>0.359959958333333</v>
      </c>
      <c r="Q8367" s="2" t="n">
        <f aca="false">Table1[[#This Row],['#days per month]]-P8423</f>
        <v>0.0954672708333335</v>
      </c>
    </row>
    <row r="8368" customFormat="false" ht="15.75" hidden="true" customHeight="false" outlineLevel="0" collapsed="false">
      <c r="A8368" s="0" t="s">
        <v>161</v>
      </c>
      <c r="B8368" s="0" t="s">
        <v>162</v>
      </c>
      <c r="C8368" s="0" t="s">
        <v>8553</v>
      </c>
      <c r="D8368" s="0" t="n">
        <v>11107</v>
      </c>
      <c r="E8368" s="0" t="n">
        <v>37.233175</v>
      </c>
      <c r="F8368" s="0" t="n">
        <v>109.852319999999</v>
      </c>
      <c r="G8368" s="0" t="n">
        <v>0.00010418876703</v>
      </c>
      <c r="H8368" s="0" t="n">
        <v>1786.46</v>
      </c>
      <c r="I8368" s="0" t="n">
        <v>1.6015</v>
      </c>
      <c r="J8368" s="0" t="n">
        <v>1.26182999999999</v>
      </c>
      <c r="K8368" s="0" t="n">
        <v>317</v>
      </c>
      <c r="L8368" s="0" t="s">
        <v>20</v>
      </c>
      <c r="M8368" s="0" t="n">
        <f aca="false">35.3*G8368</f>
        <v>0.003677863476159</v>
      </c>
      <c r="N8368" s="0" t="n">
        <f aca="false">M8368*1000/365</f>
        <v>0.0100763382908466</v>
      </c>
      <c r="O8368" s="0" t="n">
        <f aca="false">Table1[[#This Row],[Detection frequency 2021]]/100*365</f>
        <v>4.60567949999996</v>
      </c>
      <c r="P8368" s="0" t="n">
        <f aca="false">Table1[[#This Row],[Flared days/year]]/12</f>
        <v>0.383806624999997</v>
      </c>
      <c r="Q8368" s="2" t="n">
        <f aca="false">Table1[[#This Row],['#days per month]]-P8424</f>
        <v>0.0875403833333303</v>
      </c>
    </row>
    <row r="8369" customFormat="false" ht="15.75" hidden="true" customHeight="false" outlineLevel="0" collapsed="false">
      <c r="A8369" s="0" t="s">
        <v>715</v>
      </c>
      <c r="B8369" s="0" t="s">
        <v>716</v>
      </c>
      <c r="C8369" s="0" t="s">
        <v>8554</v>
      </c>
      <c r="D8369" s="0" t="n">
        <v>7143</v>
      </c>
      <c r="E8369" s="0" t="n">
        <v>43.829493</v>
      </c>
      <c r="F8369" s="0" t="n">
        <v>58.900466</v>
      </c>
      <c r="G8369" s="0" t="n">
        <v>0.00010382537689</v>
      </c>
      <c r="H8369" s="0" t="n">
        <v>1712.33</v>
      </c>
      <c r="I8369" s="0" t="n">
        <v>1.6015</v>
      </c>
      <c r="J8369" s="0" t="n">
        <v>0.728155</v>
      </c>
      <c r="K8369" s="0" t="n">
        <v>412</v>
      </c>
      <c r="L8369" s="0" t="s">
        <v>20</v>
      </c>
      <c r="M8369" s="0" t="n">
        <f aca="false">35.3*G8369</f>
        <v>0.003665035804217</v>
      </c>
      <c r="N8369" s="0" t="n">
        <f aca="false">M8369*1000/365</f>
        <v>0.0100411939841562</v>
      </c>
      <c r="O8369" s="0" t="n">
        <f aca="false">Table1[[#This Row],[Detection frequency 2021]]/100*365</f>
        <v>2.65776575</v>
      </c>
      <c r="P8369" s="0" t="n">
        <f aca="false">Table1[[#This Row],[Flared days/year]]/12</f>
        <v>0.221480479166667</v>
      </c>
      <c r="Q8369" s="2" t="n">
        <f aca="false">Table1[[#This Row],['#days per month]]-P8425</f>
        <v>0.122403358333333</v>
      </c>
    </row>
    <row r="8370" customFormat="false" ht="15.75" hidden="true" customHeight="false" outlineLevel="0" collapsed="false">
      <c r="A8370" s="0" t="s">
        <v>161</v>
      </c>
      <c r="B8370" s="0" t="s">
        <v>162</v>
      </c>
      <c r="C8370" s="0" t="s">
        <v>8555</v>
      </c>
      <c r="D8370" s="0" t="n">
        <v>9778</v>
      </c>
      <c r="E8370" s="0" t="n">
        <v>45.637934</v>
      </c>
      <c r="F8370" s="0" t="n">
        <v>85.379805</v>
      </c>
      <c r="G8370" s="0" t="n">
        <v>0.00010354182691</v>
      </c>
      <c r="H8370" s="0" t="n">
        <v>1833.2</v>
      </c>
      <c r="I8370" s="0" t="n">
        <v>1.6015</v>
      </c>
      <c r="J8370" s="0" t="n">
        <v>0.284091</v>
      </c>
      <c r="K8370" s="0" t="n">
        <v>352</v>
      </c>
      <c r="L8370" s="0" t="s">
        <v>20</v>
      </c>
      <c r="M8370" s="0" t="n">
        <f aca="false">35.3*G8370</f>
        <v>0.003655026489923</v>
      </c>
      <c r="N8370" s="0" t="n">
        <f aca="false">M8370*1000/365</f>
        <v>0.0100137712052685</v>
      </c>
      <c r="O8370" s="0" t="n">
        <f aca="false">Table1[[#This Row],[Detection frequency 2021]]/100*365</f>
        <v>1.03693215</v>
      </c>
      <c r="P8370" s="0" t="n">
        <f aca="false">Table1[[#This Row],[Flared days/year]]/12</f>
        <v>0.0864110125</v>
      </c>
      <c r="Q8370" s="2" t="n">
        <f aca="false">Table1[[#This Row],['#days per month]]-P8426</f>
        <v>-0.2986092375</v>
      </c>
    </row>
    <row r="8371" customFormat="false" ht="15.75" hidden="true" customHeight="false" outlineLevel="0" collapsed="false">
      <c r="A8371" s="0" t="s">
        <v>645</v>
      </c>
      <c r="B8371" s="0" t="s">
        <v>646</v>
      </c>
      <c r="C8371" s="0" t="s">
        <v>8556</v>
      </c>
      <c r="D8371" s="0" t="n">
        <v>2086</v>
      </c>
      <c r="E8371" s="0" t="n">
        <v>31.055279</v>
      </c>
      <c r="F8371" s="0" t="n">
        <v>-103.088234</v>
      </c>
      <c r="G8371" s="0" t="n">
        <v>0.000103365121849999</v>
      </c>
      <c r="H8371" s="0" t="n">
        <v>1884</v>
      </c>
      <c r="I8371" s="0" t="n">
        <v>1.6015</v>
      </c>
      <c r="J8371" s="0" t="n">
        <v>0.303951</v>
      </c>
      <c r="K8371" s="0" t="n">
        <v>329</v>
      </c>
      <c r="L8371" s="0" t="s">
        <v>20</v>
      </c>
      <c r="M8371" s="0" t="n">
        <f aca="false">35.3*G8371</f>
        <v>0.00364878880130496</v>
      </c>
      <c r="N8371" s="0" t="n">
        <f aca="false">M8371*1000/365</f>
        <v>0.00999668164741086</v>
      </c>
      <c r="O8371" s="0" t="n">
        <f aca="false">Table1[[#This Row],[Detection frequency 2021]]/100*365</f>
        <v>1.10942115</v>
      </c>
      <c r="P8371" s="0" t="n">
        <f aca="false">Table1[[#This Row],[Flared days/year]]/12</f>
        <v>0.0924517625</v>
      </c>
      <c r="Q8371" s="2" t="n">
        <f aca="false">Table1[[#This Row],['#days per month]]-P8427</f>
        <v>-0.1173183</v>
      </c>
    </row>
    <row r="8372" customFormat="false" ht="15.75" hidden="false" customHeight="false" outlineLevel="0" collapsed="false">
      <c r="A8372" s="0" t="s">
        <v>240</v>
      </c>
      <c r="B8372" s="0" t="s">
        <v>241</v>
      </c>
      <c r="C8372" s="0" t="s">
        <v>8557</v>
      </c>
      <c r="D8372" s="0" t="n">
        <v>7891</v>
      </c>
      <c r="E8372" s="0" t="n">
        <v>24.978641</v>
      </c>
      <c r="F8372" s="0" t="n">
        <v>49.420245</v>
      </c>
      <c r="G8372" s="3" t="n">
        <v>5.904473362E-005</v>
      </c>
      <c r="H8372" s="0" t="n">
        <v>1635.6</v>
      </c>
      <c r="I8372" s="0" t="n">
        <v>1.6015</v>
      </c>
      <c r="J8372" s="0" t="n">
        <v>0.496278</v>
      </c>
      <c r="K8372" s="0" t="n">
        <v>403</v>
      </c>
      <c r="L8372" s="0" t="s">
        <v>20</v>
      </c>
      <c r="M8372" s="0" t="n">
        <f aca="false">35.3*G8372</f>
        <v>0.002084279096786</v>
      </c>
      <c r="N8372" s="0" t="n">
        <f aca="false">M8372*1000/365</f>
        <v>0.00571035368982466</v>
      </c>
      <c r="O8372" s="0" t="n">
        <f aca="false">Table1[[#This Row],[Detection frequency 2021]]/100*365</f>
        <v>1.8114147</v>
      </c>
      <c r="P8372" s="2" t="n">
        <f aca="false">Table1[[#This Row],[Flared days/year]]/12</f>
        <v>0.150951225</v>
      </c>
      <c r="Q8372" s="2"/>
    </row>
    <row r="8373" customFormat="false" ht="15.75" hidden="true" customHeight="false" outlineLevel="0" collapsed="false">
      <c r="A8373" s="0" t="s">
        <v>17</v>
      </c>
      <c r="B8373" s="0" t="s">
        <v>18</v>
      </c>
      <c r="C8373" s="0" t="s">
        <v>8558</v>
      </c>
      <c r="D8373" s="0" t="n">
        <v>4351</v>
      </c>
      <c r="E8373" s="0" t="n">
        <v>9.728677</v>
      </c>
      <c r="F8373" s="0" t="n">
        <v>-63.579198</v>
      </c>
      <c r="G8373" s="0" t="n">
        <v>0.00010329438112</v>
      </c>
      <c r="H8373" s="0" t="n">
        <v>2151</v>
      </c>
      <c r="I8373" s="0" t="n">
        <v>1.6015</v>
      </c>
      <c r="J8373" s="0" t="n">
        <v>0.480769</v>
      </c>
      <c r="K8373" s="0" t="n">
        <v>208</v>
      </c>
      <c r="L8373" s="0" t="s">
        <v>20</v>
      </c>
      <c r="M8373" s="0" t="n">
        <f aca="false">35.3*G8373</f>
        <v>0.003646291653536</v>
      </c>
      <c r="N8373" s="0" t="n">
        <f aca="false">M8373*1000/365</f>
        <v>0.00998984014667397</v>
      </c>
      <c r="O8373" s="0" t="n">
        <f aca="false">Table1[[#This Row],[Detection frequency 2021]]/100*365</f>
        <v>1.75480685</v>
      </c>
      <c r="P8373" s="0" t="n">
        <f aca="false">Table1[[#This Row],[Flared days/year]]/12</f>
        <v>0.146233904166667</v>
      </c>
      <c r="Q8373" s="2" t="n">
        <f aca="false">Table1[[#This Row],['#days per month]]-P8429</f>
        <v>0.0134101</v>
      </c>
    </row>
    <row r="8374" customFormat="false" ht="15.75" hidden="true" customHeight="false" outlineLevel="0" collapsed="false">
      <c r="A8374" s="0" t="s">
        <v>645</v>
      </c>
      <c r="B8374" s="0" t="s">
        <v>646</v>
      </c>
      <c r="C8374" s="0" t="s">
        <v>8559</v>
      </c>
      <c r="D8374" s="0" t="n">
        <v>1685</v>
      </c>
      <c r="E8374" s="0" t="n">
        <v>31.966208</v>
      </c>
      <c r="F8374" s="0" t="n">
        <v>-103.64137</v>
      </c>
      <c r="G8374" s="0" t="n">
        <v>0.00010297384636</v>
      </c>
      <c r="H8374" s="0" t="n">
        <v>1866.09</v>
      </c>
      <c r="I8374" s="0" t="n">
        <v>1.6015</v>
      </c>
      <c r="J8374" s="0" t="n">
        <v>0.613497</v>
      </c>
      <c r="K8374" s="0" t="n">
        <v>326</v>
      </c>
      <c r="L8374" s="0" t="s">
        <v>20</v>
      </c>
      <c r="M8374" s="0" t="n">
        <f aca="false">35.3*G8374</f>
        <v>0.003634976776508</v>
      </c>
      <c r="N8374" s="0" t="n">
        <f aca="false">M8374*1000/365</f>
        <v>0.00995884048358356</v>
      </c>
      <c r="O8374" s="0" t="n">
        <f aca="false">Table1[[#This Row],[Detection frequency 2021]]/100*365</f>
        <v>2.23926405</v>
      </c>
      <c r="P8374" s="0" t="n">
        <f aca="false">Table1[[#This Row],[Flared days/year]]/12</f>
        <v>0.1866053375</v>
      </c>
      <c r="Q8374" s="2" t="n">
        <f aca="false">Table1[[#This Row],['#days per month]]-P8430</f>
        <v>-0.0412349624999999</v>
      </c>
    </row>
    <row r="8375" customFormat="false" ht="15.75" hidden="true" customHeight="false" outlineLevel="0" collapsed="false">
      <c r="A8375" s="0" t="s">
        <v>645</v>
      </c>
      <c r="B8375" s="0" t="s">
        <v>646</v>
      </c>
      <c r="C8375" s="0" t="s">
        <v>8560</v>
      </c>
      <c r="D8375" s="0" t="n">
        <v>994</v>
      </c>
      <c r="E8375" s="0" t="n">
        <v>48.749471</v>
      </c>
      <c r="F8375" s="0" t="n">
        <v>-102.604326</v>
      </c>
      <c r="G8375" s="0" t="n">
        <v>0.0001029057474</v>
      </c>
      <c r="H8375" s="0" t="n">
        <v>1995.94</v>
      </c>
      <c r="I8375" s="0" t="n">
        <v>1.6015</v>
      </c>
      <c r="J8375" s="0" t="n">
        <v>0.934578999999999</v>
      </c>
      <c r="K8375" s="0" t="n">
        <v>321</v>
      </c>
      <c r="L8375" s="0" t="s">
        <v>20</v>
      </c>
      <c r="M8375" s="0" t="n">
        <f aca="false">35.3*G8375</f>
        <v>0.00363257288322</v>
      </c>
      <c r="N8375" s="0" t="n">
        <f aca="false">M8375*1000/365</f>
        <v>0.00995225447457534</v>
      </c>
      <c r="O8375" s="0" t="n">
        <f aca="false">Table1[[#This Row],[Detection frequency 2021]]/100*365</f>
        <v>3.41121335</v>
      </c>
      <c r="P8375" s="0" t="n">
        <f aca="false">Table1[[#This Row],[Flared days/year]]/12</f>
        <v>0.284267779166666</v>
      </c>
      <c r="Q8375" s="2" t="n">
        <f aca="false">Table1[[#This Row],['#days per month]]-P8431</f>
        <v>0.136254804166666</v>
      </c>
    </row>
    <row r="8376" customFormat="false" ht="15.75" hidden="true" customHeight="false" outlineLevel="0" collapsed="false">
      <c r="A8376" s="0" t="s">
        <v>645</v>
      </c>
      <c r="B8376" s="0" t="s">
        <v>646</v>
      </c>
      <c r="C8376" s="0" t="s">
        <v>8561</v>
      </c>
      <c r="D8376" s="0" t="n">
        <v>2900</v>
      </c>
      <c r="E8376" s="0" t="n">
        <v>28.4847099999999</v>
      </c>
      <c r="F8376" s="0" t="n">
        <v>-99.411839</v>
      </c>
      <c r="G8376" s="0" t="n">
        <v>0.00010249157657</v>
      </c>
      <c r="H8376" s="0" t="n">
        <v>1954.62</v>
      </c>
      <c r="I8376" s="0" t="n">
        <v>1.6015</v>
      </c>
      <c r="J8376" s="0" t="n">
        <v>0.961538</v>
      </c>
      <c r="K8376" s="0" t="n">
        <v>312</v>
      </c>
      <c r="L8376" s="0" t="s">
        <v>20</v>
      </c>
      <c r="M8376" s="0" t="n">
        <f aca="false">35.3*G8376</f>
        <v>0.003617952652921</v>
      </c>
      <c r="N8376" s="0" t="n">
        <f aca="false">M8376*1000/365</f>
        <v>0.00991219904909863</v>
      </c>
      <c r="O8376" s="0" t="n">
        <f aca="false">Table1[[#This Row],[Detection frequency 2021]]/100*365</f>
        <v>3.5096137</v>
      </c>
      <c r="P8376" s="0" t="n">
        <f aca="false">Table1[[#This Row],[Flared days/year]]/12</f>
        <v>0.292467808333333</v>
      </c>
      <c r="Q8376" s="2" t="n">
        <f aca="false">Table1[[#This Row],['#days per month]]-P8432</f>
        <v>0.0240854375000003</v>
      </c>
    </row>
    <row r="8377" customFormat="false" ht="15.75" hidden="true" customHeight="false" outlineLevel="0" collapsed="false">
      <c r="A8377" s="0" t="s">
        <v>24</v>
      </c>
      <c r="B8377" s="0" t="s">
        <v>25</v>
      </c>
      <c r="C8377" s="0" t="s">
        <v>8562</v>
      </c>
      <c r="D8377" s="0" t="n">
        <v>6428</v>
      </c>
      <c r="E8377" s="0" t="n">
        <v>67.963674</v>
      </c>
      <c r="F8377" s="0" t="n">
        <v>55.582873</v>
      </c>
      <c r="G8377" s="0" t="n">
        <v>0.00010236976162</v>
      </c>
      <c r="H8377" s="0" t="n">
        <v>2026</v>
      </c>
      <c r="I8377" s="0" t="n">
        <v>1.6015</v>
      </c>
      <c r="J8377" s="0" t="n">
        <v>1.04712</v>
      </c>
      <c r="K8377" s="0" t="n">
        <v>382</v>
      </c>
      <c r="L8377" s="0" t="s">
        <v>20</v>
      </c>
      <c r="M8377" s="0" t="n">
        <f aca="false">35.3*G8377</f>
        <v>0.003613652585186</v>
      </c>
      <c r="N8377" s="0" t="n">
        <f aca="false">M8377*1000/365</f>
        <v>0.00990041804160548</v>
      </c>
      <c r="O8377" s="0" t="n">
        <f aca="false">Table1[[#This Row],[Detection frequency 2021]]/100*365</f>
        <v>3.821988</v>
      </c>
      <c r="P8377" s="0" t="n">
        <f aca="false">Table1[[#This Row],[Flared days/year]]/12</f>
        <v>0.318499</v>
      </c>
      <c r="Q8377" s="2" t="n">
        <f aca="false">Table1[[#This Row],['#days per month]]-P8433</f>
        <v>0.147137583333333</v>
      </c>
    </row>
    <row r="8378" customFormat="false" ht="15.75" hidden="true" customHeight="false" outlineLevel="0" collapsed="false">
      <c r="A8378" s="0" t="s">
        <v>645</v>
      </c>
      <c r="B8378" s="0" t="s">
        <v>646</v>
      </c>
      <c r="C8378" s="0" t="s">
        <v>8563</v>
      </c>
      <c r="D8378" s="0" t="n">
        <v>2204</v>
      </c>
      <c r="E8378" s="0" t="n">
        <v>31.553841</v>
      </c>
      <c r="F8378" s="0" t="n">
        <v>-102.65918</v>
      </c>
      <c r="G8378" s="0" t="n">
        <v>0.00010227641908</v>
      </c>
      <c r="H8378" s="0" t="n">
        <v>1945.13</v>
      </c>
      <c r="I8378" s="0" t="n">
        <v>1.6015</v>
      </c>
      <c r="J8378" s="0" t="n">
        <v>0.911853999999999</v>
      </c>
      <c r="K8378" s="0" t="n">
        <v>329</v>
      </c>
      <c r="L8378" s="0" t="s">
        <v>20</v>
      </c>
      <c r="M8378" s="0" t="n">
        <f aca="false">35.3*G8378</f>
        <v>0.003610357593524</v>
      </c>
      <c r="N8378" s="0" t="n">
        <f aca="false">M8378*1000/365</f>
        <v>0.00989139066718904</v>
      </c>
      <c r="O8378" s="0" t="n">
        <f aca="false">Table1[[#This Row],[Detection frequency 2021]]/100*365</f>
        <v>3.3282671</v>
      </c>
      <c r="P8378" s="0" t="n">
        <f aca="false">Table1[[#This Row],[Flared days/year]]/12</f>
        <v>0.277355591666666</v>
      </c>
      <c r="Q8378" s="2" t="n">
        <f aca="false">Table1[[#This Row],['#days per month]]-P8434</f>
        <v>-0.0132495</v>
      </c>
    </row>
    <row r="8379" customFormat="false" ht="15.75" hidden="true" customHeight="false" outlineLevel="0" collapsed="false">
      <c r="A8379" s="0" t="s">
        <v>161</v>
      </c>
      <c r="B8379" s="0" t="s">
        <v>162</v>
      </c>
      <c r="C8379" s="0" t="s">
        <v>8564</v>
      </c>
      <c r="D8379" s="0" t="n">
        <v>9774</v>
      </c>
      <c r="E8379" s="0" t="n">
        <v>45.68275</v>
      </c>
      <c r="F8379" s="0" t="n">
        <v>85.199696</v>
      </c>
      <c r="G8379" s="0" t="n">
        <v>0.000102095311069999</v>
      </c>
      <c r="H8379" s="0" t="n">
        <v>1769.94</v>
      </c>
      <c r="I8379" s="0" t="n">
        <v>1.6015</v>
      </c>
      <c r="J8379" s="0" t="n">
        <v>0.923076999999999</v>
      </c>
      <c r="K8379" s="0" t="n">
        <v>325</v>
      </c>
      <c r="L8379" s="0" t="s">
        <v>20</v>
      </c>
      <c r="M8379" s="0" t="n">
        <f aca="false">35.3*G8379</f>
        <v>0.00360396448077096</v>
      </c>
      <c r="N8379" s="0" t="n">
        <f aca="false">M8379*1000/365</f>
        <v>0.00987387528978347</v>
      </c>
      <c r="O8379" s="0" t="n">
        <f aca="false">Table1[[#This Row],[Detection frequency 2021]]/100*365</f>
        <v>3.36923105</v>
      </c>
      <c r="P8379" s="0" t="n">
        <f aca="false">Table1[[#This Row],[Flared days/year]]/12</f>
        <v>0.280769254166666</v>
      </c>
      <c r="Q8379" s="2" t="n">
        <f aca="false">Table1[[#This Row],['#days per month]]-P8435</f>
        <v>0.000861400000000179</v>
      </c>
    </row>
    <row r="8380" customFormat="false" ht="15.75" hidden="true" customHeight="false" outlineLevel="0" collapsed="false">
      <c r="A8380" s="0" t="s">
        <v>2199</v>
      </c>
      <c r="B8380" s="0" t="s">
        <v>2200</v>
      </c>
      <c r="C8380" s="0" t="s">
        <v>8565</v>
      </c>
      <c r="D8380" s="0" t="n">
        <v>4589</v>
      </c>
      <c r="E8380" s="0" t="n">
        <v>-21.29234</v>
      </c>
      <c r="F8380" s="0" t="n">
        <v>-63.304152</v>
      </c>
      <c r="G8380" s="0" t="n">
        <v>0.000102055390989999</v>
      </c>
      <c r="H8380" s="0" t="n">
        <v>1881.36</v>
      </c>
      <c r="I8380" s="0" t="n">
        <v>1.6015</v>
      </c>
      <c r="J8380" s="0" t="n">
        <v>1.39534999999999</v>
      </c>
      <c r="K8380" s="0" t="n">
        <v>215</v>
      </c>
      <c r="L8380" s="0" t="s">
        <v>20</v>
      </c>
      <c r="M8380" s="0" t="n">
        <f aca="false">35.3*G8380</f>
        <v>0.00360255530194696</v>
      </c>
      <c r="N8380" s="0" t="n">
        <f aca="false">M8380*1000/365</f>
        <v>0.0098700145258821</v>
      </c>
      <c r="O8380" s="0" t="n">
        <f aca="false">Table1[[#This Row],[Detection frequency 2021]]/100*365</f>
        <v>5.09302749999996</v>
      </c>
      <c r="P8380" s="0" t="n">
        <f aca="false">Table1[[#This Row],[Flared days/year]]/12</f>
        <v>0.42441895833333</v>
      </c>
      <c r="Q8380" s="2" t="n">
        <f aca="false">Table1[[#This Row],['#days per month]]-P8436</f>
        <v>0.26475153333333</v>
      </c>
    </row>
    <row r="8381" customFormat="false" ht="15.75" hidden="true" customHeight="false" outlineLevel="0" collapsed="false">
      <c r="A8381" s="0" t="s">
        <v>543</v>
      </c>
      <c r="B8381" s="0" t="s">
        <v>544</v>
      </c>
      <c r="C8381" s="0" t="s">
        <v>8566</v>
      </c>
      <c r="D8381" s="0" t="n">
        <v>12450</v>
      </c>
      <c r="E8381" s="0" t="n">
        <v>-16.3982679999999</v>
      </c>
      <c r="F8381" s="0" t="n">
        <v>134.704268999999</v>
      </c>
      <c r="G8381" s="0" t="n">
        <v>0.00010203601801</v>
      </c>
      <c r="H8381" s="0" t="n">
        <v>1901.33</v>
      </c>
      <c r="I8381" s="0" t="n">
        <v>1.6015</v>
      </c>
      <c r="J8381" s="0" t="n">
        <v>0.403226</v>
      </c>
      <c r="K8381" s="0" t="n">
        <v>248</v>
      </c>
      <c r="L8381" s="0" t="s">
        <v>20</v>
      </c>
      <c r="M8381" s="0" t="n">
        <f aca="false">35.3*G8381</f>
        <v>0.003601871435753</v>
      </c>
      <c r="N8381" s="0" t="n">
        <f aca="false">M8381*1000/365</f>
        <v>0.00986814091987123</v>
      </c>
      <c r="O8381" s="0" t="n">
        <f aca="false">Table1[[#This Row],[Detection frequency 2021]]/100*365</f>
        <v>1.4717749</v>
      </c>
      <c r="P8381" s="0" t="n">
        <f aca="false">Table1[[#This Row],[Flared days/year]]/12</f>
        <v>0.122647908333333</v>
      </c>
      <c r="Q8381" s="2" t="n">
        <f aca="false">Table1[[#This Row],['#days per month]]-P8437</f>
        <v>-0.3150023</v>
      </c>
    </row>
    <row r="8382" customFormat="false" ht="15.75" hidden="true" customHeight="false" outlineLevel="0" collapsed="false">
      <c r="A8382" s="0" t="s">
        <v>24</v>
      </c>
      <c r="B8382" s="0" t="s">
        <v>25</v>
      </c>
      <c r="C8382" s="0" t="s">
        <v>8567</v>
      </c>
      <c r="D8382" s="0" t="n">
        <v>10530</v>
      </c>
      <c r="E8382" s="0" t="n">
        <v>61.3420319999999</v>
      </c>
      <c r="F8382" s="0" t="n">
        <v>112.683518999999</v>
      </c>
      <c r="G8382" s="0" t="n">
        <v>0.00010163124014</v>
      </c>
      <c r="H8382" s="0" t="n">
        <v>2020.29</v>
      </c>
      <c r="I8382" s="0" t="n">
        <v>1.6015</v>
      </c>
      <c r="J8382" s="0" t="n">
        <v>0.546447999999999</v>
      </c>
      <c r="K8382" s="0" t="n">
        <v>366</v>
      </c>
      <c r="L8382" s="0" t="s">
        <v>20</v>
      </c>
      <c r="M8382" s="0" t="n">
        <f aca="false">35.3*G8382</f>
        <v>0.003587582776942</v>
      </c>
      <c r="N8382" s="0" t="n">
        <f aca="false">M8382*1000/365</f>
        <v>0.00982899390943014</v>
      </c>
      <c r="O8382" s="0" t="n">
        <f aca="false">Table1[[#This Row],[Detection frequency 2021]]/100*365</f>
        <v>1.9945352</v>
      </c>
      <c r="P8382" s="0" t="n">
        <f aca="false">Table1[[#This Row],[Flared days/year]]/12</f>
        <v>0.166211266666666</v>
      </c>
      <c r="Q8382" s="2" t="n">
        <f aca="false">Table1[[#This Row],['#days per month]]-P8438</f>
        <v>0.017837245833333</v>
      </c>
    </row>
    <row r="8383" customFormat="false" ht="15.75" hidden="false" customHeight="false" outlineLevel="0" collapsed="false">
      <c r="A8383" s="0" t="s">
        <v>240</v>
      </c>
      <c r="B8383" s="0" t="s">
        <v>241</v>
      </c>
      <c r="C8383" s="0" t="s">
        <v>8568</v>
      </c>
      <c r="D8383" s="0" t="n">
        <v>7798</v>
      </c>
      <c r="E8383" s="0" t="n">
        <v>24.083972</v>
      </c>
      <c r="F8383" s="0" t="n">
        <v>49.182168</v>
      </c>
      <c r="G8383" s="0" t="n">
        <v>0.0001081217755</v>
      </c>
      <c r="H8383" s="0" t="n">
        <v>1637.15</v>
      </c>
      <c r="I8383" s="0" t="n">
        <v>1.6015</v>
      </c>
      <c r="J8383" s="0" t="n">
        <v>0.4914</v>
      </c>
      <c r="K8383" s="0" t="n">
        <v>407</v>
      </c>
      <c r="L8383" s="0" t="s">
        <v>20</v>
      </c>
      <c r="M8383" s="0" t="n">
        <f aca="false">35.3*G8383</f>
        <v>0.00381669867515</v>
      </c>
      <c r="N8383" s="0" t="n">
        <f aca="false">M8383*1000/365</f>
        <v>0.0104567086990411</v>
      </c>
      <c r="O8383" s="0" t="n">
        <f aca="false">Table1[[#This Row],[Detection frequency 2021]]/100*365</f>
        <v>1.79361</v>
      </c>
      <c r="P8383" s="2" t="n">
        <f aca="false">Table1[[#This Row],[Flared days/year]]/12</f>
        <v>0.1494675</v>
      </c>
      <c r="Q8383" s="2"/>
    </row>
    <row r="8384" customFormat="false" ht="15.75" hidden="true" customHeight="false" outlineLevel="0" collapsed="false">
      <c r="A8384" s="0" t="s">
        <v>645</v>
      </c>
      <c r="B8384" s="0" t="s">
        <v>646</v>
      </c>
      <c r="C8384" s="0" t="s">
        <v>8569</v>
      </c>
      <c r="D8384" s="0" t="n">
        <v>1670</v>
      </c>
      <c r="E8384" s="0" t="n">
        <v>32.296366</v>
      </c>
      <c r="F8384" s="0" t="n">
        <v>-103.649279</v>
      </c>
      <c r="G8384" s="0" t="n">
        <v>0.00010092647461</v>
      </c>
      <c r="H8384" s="0" t="n">
        <v>1887.55</v>
      </c>
      <c r="I8384" s="0" t="n">
        <v>1.6015</v>
      </c>
      <c r="J8384" s="0" t="n">
        <v>0.607903</v>
      </c>
      <c r="K8384" s="0" t="n">
        <v>329</v>
      </c>
      <c r="L8384" s="0" t="s">
        <v>20</v>
      </c>
      <c r="M8384" s="0" t="n">
        <f aca="false">35.3*G8384</f>
        <v>0.003562704553733</v>
      </c>
      <c r="N8384" s="0" t="n">
        <f aca="false">M8384*1000/365</f>
        <v>0.00976083439378904</v>
      </c>
      <c r="O8384" s="0" t="n">
        <f aca="false">Table1[[#This Row],[Detection frequency 2021]]/100*365</f>
        <v>2.21884595</v>
      </c>
      <c r="P8384" s="0" t="n">
        <f aca="false">Table1[[#This Row],[Flared days/year]]/12</f>
        <v>0.184903829166667</v>
      </c>
      <c r="Q8384" s="2" t="n">
        <f aca="false">Table1[[#This Row],['#days per month]]-P8440</f>
        <v>-0.158141420833333</v>
      </c>
    </row>
    <row r="8385" customFormat="false" ht="15.75" hidden="true" customHeight="false" outlineLevel="0" collapsed="false">
      <c r="A8385" s="0" t="s">
        <v>24</v>
      </c>
      <c r="B8385" s="0" t="s">
        <v>25</v>
      </c>
      <c r="C8385" s="0" t="s">
        <v>8570</v>
      </c>
      <c r="D8385" s="0" t="n">
        <v>8990</v>
      </c>
      <c r="E8385" s="0" t="n">
        <v>64.87076</v>
      </c>
      <c r="F8385" s="0" t="n">
        <v>75.4873449999999</v>
      </c>
      <c r="G8385" s="0" t="n">
        <v>0.00010069517297</v>
      </c>
      <c r="H8385" s="0" t="n">
        <v>1537.5</v>
      </c>
      <c r="I8385" s="0" t="n">
        <v>1.6015</v>
      </c>
      <c r="J8385" s="0" t="n">
        <v>0.673401</v>
      </c>
      <c r="K8385" s="0" t="n">
        <v>297</v>
      </c>
      <c r="L8385" s="0" t="s">
        <v>20</v>
      </c>
      <c r="M8385" s="0" t="n">
        <f aca="false">35.3*G8385</f>
        <v>0.003554539605841</v>
      </c>
      <c r="N8385" s="0" t="n">
        <f aca="false">M8385*1000/365</f>
        <v>0.00973846467353699</v>
      </c>
      <c r="O8385" s="0" t="n">
        <f aca="false">Table1[[#This Row],[Detection frequency 2021]]/100*365</f>
        <v>2.45791365</v>
      </c>
      <c r="P8385" s="0" t="n">
        <f aca="false">Table1[[#This Row],[Flared days/year]]/12</f>
        <v>0.2048261375</v>
      </c>
      <c r="Q8385" s="2" t="n">
        <f aca="false">Table1[[#This Row],['#days per month]]-P8441</f>
        <v>0.000687416666666635</v>
      </c>
    </row>
    <row r="8386" customFormat="false" ht="15.75" hidden="false" customHeight="false" outlineLevel="0" collapsed="false">
      <c r="A8386" s="0" t="s">
        <v>240</v>
      </c>
      <c r="B8386" s="0" t="s">
        <v>241</v>
      </c>
      <c r="C8386" s="0" t="s">
        <v>8571</v>
      </c>
      <c r="D8386" s="0" t="n">
        <v>7851</v>
      </c>
      <c r="E8386" s="0" t="n">
        <v>25.225766</v>
      </c>
      <c r="F8386" s="0" t="n">
        <v>49.320614</v>
      </c>
      <c r="G8386" s="3" t="n">
        <v>7.303466695E-005</v>
      </c>
      <c r="H8386" s="0" t="n">
        <v>1785</v>
      </c>
      <c r="I8386" s="0" t="n">
        <v>1.6015</v>
      </c>
      <c r="J8386" s="0" t="n">
        <v>0.4914</v>
      </c>
      <c r="K8386" s="0" t="n">
        <v>407</v>
      </c>
      <c r="L8386" s="0" t="s">
        <v>20</v>
      </c>
      <c r="M8386" s="0" t="n">
        <f aca="false">35.3*G8386</f>
        <v>0.002578123743335</v>
      </c>
      <c r="N8386" s="0" t="n">
        <f aca="false">M8386*1000/365</f>
        <v>0.00706335272146575</v>
      </c>
      <c r="O8386" s="0" t="n">
        <f aca="false">Table1[[#This Row],[Detection frequency 2021]]/100*365</f>
        <v>1.79361</v>
      </c>
      <c r="P8386" s="2" t="n">
        <f aca="false">Table1[[#This Row],[Flared days/year]]/12</f>
        <v>0.1494675</v>
      </c>
      <c r="Q8386" s="2"/>
    </row>
    <row r="8387" customFormat="false" ht="15.75" hidden="false" customHeight="false" outlineLevel="0" collapsed="false">
      <c r="A8387" s="0" t="s">
        <v>240</v>
      </c>
      <c r="B8387" s="0" t="s">
        <v>241</v>
      </c>
      <c r="C8387" s="0" t="s">
        <v>8572</v>
      </c>
      <c r="D8387" s="0" t="n">
        <v>7766</v>
      </c>
      <c r="E8387" s="0" t="n">
        <v>23.8999609999999</v>
      </c>
      <c r="F8387" s="0" t="n">
        <v>49.108289</v>
      </c>
      <c r="G8387" s="0" t="n">
        <v>0.00010053373147</v>
      </c>
      <c r="H8387" s="0" t="n">
        <v>1359.91</v>
      </c>
      <c r="I8387" s="0" t="n">
        <v>1.6015</v>
      </c>
      <c r="J8387" s="0" t="n">
        <v>0.487805</v>
      </c>
      <c r="K8387" s="0" t="n">
        <v>410</v>
      </c>
      <c r="L8387" s="0" t="s">
        <v>20</v>
      </c>
      <c r="M8387" s="0" t="n">
        <f aca="false">35.3*G8387</f>
        <v>0.003548840720891</v>
      </c>
      <c r="N8387" s="0" t="n">
        <f aca="false">M8387*1000/365</f>
        <v>0.00972285129011233</v>
      </c>
      <c r="O8387" s="0" t="n">
        <f aca="false">Table1[[#This Row],[Detection frequency 2021]]/100*365</f>
        <v>1.78048825</v>
      </c>
      <c r="P8387" s="2" t="n">
        <f aca="false">Table1[[#This Row],[Flared days/year]]/12</f>
        <v>0.148374020833333</v>
      </c>
      <c r="Q8387" s="2"/>
    </row>
    <row r="8388" customFormat="false" ht="15.75" hidden="true" customHeight="false" outlineLevel="0" collapsed="false">
      <c r="A8388" s="0" t="s">
        <v>161</v>
      </c>
      <c r="B8388" s="0" t="s">
        <v>162</v>
      </c>
      <c r="C8388" s="0" t="s">
        <v>8573</v>
      </c>
      <c r="D8388" s="0" t="n">
        <v>10959</v>
      </c>
      <c r="E8388" s="0" t="n">
        <v>36.5307849999999</v>
      </c>
      <c r="F8388" s="0" t="n">
        <v>107.976092999999</v>
      </c>
      <c r="G8388" s="0" t="n">
        <v>0.00010034645933</v>
      </c>
      <c r="H8388" s="0" t="n">
        <v>1888.6</v>
      </c>
      <c r="I8388" s="0" t="n">
        <v>1.95327</v>
      </c>
      <c r="J8388" s="0" t="n">
        <v>1.0274</v>
      </c>
      <c r="K8388" s="0" t="n">
        <v>292</v>
      </c>
      <c r="L8388" s="0" t="s">
        <v>20</v>
      </c>
      <c r="M8388" s="0" t="n">
        <f aca="false">35.3*G8388</f>
        <v>0.003542230014349</v>
      </c>
      <c r="N8388" s="0" t="n">
        <f aca="false">M8388*1000/365</f>
        <v>0.00970473976533973</v>
      </c>
      <c r="O8388" s="0" t="n">
        <f aca="false">Table1[[#This Row],[Detection frequency 2021]]/100*365</f>
        <v>3.75001</v>
      </c>
      <c r="P8388" s="0" t="n">
        <f aca="false">Table1[[#This Row],[Flared days/year]]/12</f>
        <v>0.312500833333333</v>
      </c>
      <c r="Q8388" s="2" t="n">
        <f aca="false">Table1[[#This Row],['#days per month]]-P8444</f>
        <v>0.105584766666667</v>
      </c>
    </row>
    <row r="8389" customFormat="false" ht="15.75" hidden="true" customHeight="false" outlineLevel="0" collapsed="false">
      <c r="A8389" s="0" t="s">
        <v>24</v>
      </c>
      <c r="B8389" s="0" t="s">
        <v>25</v>
      </c>
      <c r="C8389" s="0" t="s">
        <v>8574</v>
      </c>
      <c r="D8389" s="0" t="n">
        <v>9402</v>
      </c>
      <c r="E8389" s="0" t="n">
        <v>65.990897</v>
      </c>
      <c r="F8389" s="0" t="n">
        <v>80.279141</v>
      </c>
      <c r="G8389" s="3" t="n">
        <v>9.956009246E-005</v>
      </c>
      <c r="H8389" s="0" t="n">
        <v>1367.5</v>
      </c>
      <c r="I8389" s="0" t="n">
        <v>1.6015</v>
      </c>
      <c r="J8389" s="0" t="n">
        <v>0.615385</v>
      </c>
      <c r="K8389" s="0" t="n">
        <v>325</v>
      </c>
      <c r="L8389" s="0" t="s">
        <v>218</v>
      </c>
      <c r="M8389" s="0" t="n">
        <f aca="false">35.3*G8389</f>
        <v>0.003514471263838</v>
      </c>
      <c r="N8389" s="0" t="n">
        <f aca="false">M8389*1000/365</f>
        <v>0.00962868839407671</v>
      </c>
      <c r="O8389" s="0" t="n">
        <f aca="false">Table1[[#This Row],[Detection frequency 2021]]/100*365</f>
        <v>2.24615525</v>
      </c>
      <c r="P8389" s="0" t="n">
        <f aca="false">Table1[[#This Row],[Flared days/year]]/12</f>
        <v>0.187179604166667</v>
      </c>
      <c r="Q8389" s="2" t="n">
        <f aca="false">Table1[[#This Row],['#days per month]]-P8445</f>
        <v>0.0128720291666666</v>
      </c>
    </row>
    <row r="8390" customFormat="false" ht="15.75" hidden="true" customHeight="false" outlineLevel="0" collapsed="false">
      <c r="A8390" s="0" t="s">
        <v>598</v>
      </c>
      <c r="B8390" s="0" t="s">
        <v>599</v>
      </c>
      <c r="C8390" s="0" t="s">
        <v>8575</v>
      </c>
      <c r="D8390" s="0" t="n">
        <v>1064</v>
      </c>
      <c r="E8390" s="0" t="n">
        <v>49.091962</v>
      </c>
      <c r="F8390" s="0" t="n">
        <v>-102.468524</v>
      </c>
      <c r="G8390" s="3" t="n">
        <v>9.900796253E-005</v>
      </c>
      <c r="H8390" s="0" t="n">
        <v>1939.62</v>
      </c>
      <c r="I8390" s="0" t="n">
        <v>1.6015</v>
      </c>
      <c r="J8390" s="0" t="n">
        <v>1.52439</v>
      </c>
      <c r="K8390" s="0" t="n">
        <v>328</v>
      </c>
      <c r="L8390" s="0" t="s">
        <v>20</v>
      </c>
      <c r="M8390" s="0" t="n">
        <f aca="false">35.3*G8390</f>
        <v>0.003494981077309</v>
      </c>
      <c r="N8390" s="0" t="n">
        <f aca="false">M8390*1000/365</f>
        <v>0.00957529062276438</v>
      </c>
      <c r="O8390" s="0" t="n">
        <f aca="false">Table1[[#This Row],[Detection frequency 2021]]/100*365</f>
        <v>5.5640235</v>
      </c>
      <c r="P8390" s="0" t="n">
        <f aca="false">Table1[[#This Row],[Flared days/year]]/12</f>
        <v>0.463668625</v>
      </c>
      <c r="Q8390" s="2" t="n">
        <f aca="false">Table1[[#This Row],['#days per month]]-P8446</f>
        <v>0.321534583333333</v>
      </c>
    </row>
    <row r="8391" customFormat="false" ht="15.75" hidden="true" customHeight="false" outlineLevel="0" collapsed="false">
      <c r="A8391" s="0" t="s">
        <v>645</v>
      </c>
      <c r="B8391" s="0" t="s">
        <v>646</v>
      </c>
      <c r="C8391" s="0" t="s">
        <v>8576</v>
      </c>
      <c r="D8391" s="0" t="n">
        <v>444</v>
      </c>
      <c r="E8391" s="0" t="n">
        <v>42.831469</v>
      </c>
      <c r="F8391" s="0" t="n">
        <v>-105.006368999999</v>
      </c>
      <c r="G8391" s="3" t="n">
        <v>9.894984359E-005</v>
      </c>
      <c r="H8391" s="0" t="n">
        <v>1893.51</v>
      </c>
      <c r="I8391" s="0" t="n">
        <v>1.6015</v>
      </c>
      <c r="J8391" s="0" t="n">
        <v>0.940439</v>
      </c>
      <c r="K8391" s="0" t="n">
        <v>319</v>
      </c>
      <c r="L8391" s="0" t="s">
        <v>20</v>
      </c>
      <c r="M8391" s="0" t="n">
        <f aca="false">35.3*G8391</f>
        <v>0.003492929478727</v>
      </c>
      <c r="N8391" s="0" t="n">
        <f aca="false">M8391*1000/365</f>
        <v>0.00956966980473151</v>
      </c>
      <c r="O8391" s="0" t="n">
        <f aca="false">Table1[[#This Row],[Detection frequency 2021]]/100*365</f>
        <v>3.43260235</v>
      </c>
      <c r="P8391" s="0" t="n">
        <f aca="false">Table1[[#This Row],[Flared days/year]]/12</f>
        <v>0.286050195833333</v>
      </c>
      <c r="Q8391" s="2" t="n">
        <f aca="false">Table1[[#This Row],['#days per month]]-P8447</f>
        <v>0.0152785958333334</v>
      </c>
    </row>
    <row r="8392" customFormat="false" ht="15.75" hidden="true" customHeight="false" outlineLevel="0" collapsed="false">
      <c r="A8392" s="0" t="s">
        <v>645</v>
      </c>
      <c r="B8392" s="0" t="s">
        <v>646</v>
      </c>
      <c r="C8392" s="0" t="s">
        <v>8577</v>
      </c>
      <c r="D8392" s="0" t="n">
        <v>3272</v>
      </c>
      <c r="E8392" s="0" t="n">
        <v>34.76656</v>
      </c>
      <c r="F8392" s="0" t="n">
        <v>-97.651545</v>
      </c>
      <c r="G8392" s="3" t="n">
        <v>9.88060138899999E-005</v>
      </c>
      <c r="H8392" s="0" t="n">
        <v>1891.7</v>
      </c>
      <c r="I8392" s="0" t="n">
        <v>1.6015</v>
      </c>
      <c r="J8392" s="0" t="n">
        <v>0.946372</v>
      </c>
      <c r="K8392" s="0" t="n">
        <v>317</v>
      </c>
      <c r="L8392" s="0" t="s">
        <v>20</v>
      </c>
      <c r="M8392" s="0" t="n">
        <f aca="false">35.3*G8392</f>
        <v>0.003487852290317</v>
      </c>
      <c r="N8392" s="0" t="n">
        <f aca="false">M8392*1000/365</f>
        <v>0.00955575969949862</v>
      </c>
      <c r="O8392" s="0" t="n">
        <f aca="false">Table1[[#This Row],[Detection frequency 2021]]/100*365</f>
        <v>3.4542578</v>
      </c>
      <c r="P8392" s="0" t="n">
        <f aca="false">Table1[[#This Row],[Flared days/year]]/12</f>
        <v>0.287854816666667</v>
      </c>
      <c r="Q8392" s="2" t="n">
        <f aca="false">Table1[[#This Row],['#days per month]]-P8448</f>
        <v>0.0154668750000003</v>
      </c>
    </row>
    <row r="8393" customFormat="false" ht="15.75" hidden="true" customHeight="false" outlineLevel="0" collapsed="false">
      <c r="A8393" s="0" t="s">
        <v>28</v>
      </c>
      <c r="B8393" s="0" t="s">
        <v>29</v>
      </c>
      <c r="C8393" s="0" t="s">
        <v>8578</v>
      </c>
      <c r="D8393" s="0" t="n">
        <v>8233</v>
      </c>
      <c r="E8393" s="0" t="n">
        <v>26.8604159999999</v>
      </c>
      <c r="F8393" s="0" t="n">
        <v>52.275613</v>
      </c>
      <c r="G8393" s="3" t="n">
        <v>9.875934262E-005</v>
      </c>
      <c r="H8393" s="0" t="n">
        <v>1801.95</v>
      </c>
      <c r="I8393" s="0" t="n">
        <v>1.6015</v>
      </c>
      <c r="J8393" s="0" t="n">
        <v>1.07817</v>
      </c>
      <c r="K8393" s="0" t="n">
        <v>371</v>
      </c>
      <c r="L8393" s="0" t="s">
        <v>20</v>
      </c>
      <c r="M8393" s="0" t="n">
        <f aca="false">35.3*G8393</f>
        <v>0.003486204794486</v>
      </c>
      <c r="N8393" s="0" t="n">
        <f aca="false">M8393*1000/365</f>
        <v>0.00955124601229041</v>
      </c>
      <c r="O8393" s="0" t="n">
        <f aca="false">Table1[[#This Row],[Detection frequency 2021]]/100*365</f>
        <v>3.9353205</v>
      </c>
      <c r="P8393" s="0" t="n">
        <f aca="false">Table1[[#This Row],[Flared days/year]]/12</f>
        <v>0.327943375</v>
      </c>
      <c r="Q8393" s="2" t="n">
        <f aca="false">Table1[[#This Row],['#days per month]]-P8449</f>
        <v>0.225874166666667</v>
      </c>
    </row>
    <row r="8394" customFormat="false" ht="15.75" hidden="true" customHeight="false" outlineLevel="0" collapsed="false">
      <c r="A8394" s="0" t="s">
        <v>24</v>
      </c>
      <c r="B8394" s="0" t="s">
        <v>25</v>
      </c>
      <c r="C8394" s="0" t="s">
        <v>8579</v>
      </c>
      <c r="D8394" s="0" t="n">
        <v>8957</v>
      </c>
      <c r="E8394" s="0" t="n">
        <v>70.916555</v>
      </c>
      <c r="F8394" s="0" t="n">
        <v>74.766902</v>
      </c>
      <c r="G8394" s="3" t="n">
        <v>9.865337829E-005</v>
      </c>
      <c r="H8394" s="0" t="n">
        <v>1745</v>
      </c>
      <c r="I8394" s="0" t="n">
        <v>1.6015</v>
      </c>
      <c r="J8394" s="0" t="n">
        <v>0.625</v>
      </c>
      <c r="K8394" s="0" t="n">
        <v>480</v>
      </c>
      <c r="L8394" s="0" t="s">
        <v>218</v>
      </c>
      <c r="M8394" s="0" t="n">
        <f aca="false">35.3*G8394</f>
        <v>0.003482464253637</v>
      </c>
      <c r="N8394" s="0" t="n">
        <f aca="false">M8394*1000/365</f>
        <v>0.00954099795516986</v>
      </c>
      <c r="O8394" s="0" t="n">
        <f aca="false">Table1[[#This Row],[Detection frequency 2021]]/100*365</f>
        <v>2.28125</v>
      </c>
      <c r="P8394" s="0" t="n">
        <f aca="false">Table1[[#This Row],[Flared days/year]]/12</f>
        <v>0.190104166666667</v>
      </c>
      <c r="Q8394" s="2" t="n">
        <f aca="false">Table1[[#This Row],['#days per month]]-P8450</f>
        <v>-0.0864110125</v>
      </c>
    </row>
    <row r="8395" customFormat="false" ht="15.75" hidden="true" customHeight="false" outlineLevel="0" collapsed="false">
      <c r="A8395" s="0" t="s">
        <v>645</v>
      </c>
      <c r="B8395" s="0" t="s">
        <v>646</v>
      </c>
      <c r="C8395" s="0" t="s">
        <v>8580</v>
      </c>
      <c r="D8395" s="0" t="n">
        <v>2943</v>
      </c>
      <c r="E8395" s="0" t="n">
        <v>28.4214299999999</v>
      </c>
      <c r="F8395" s="0" t="n">
        <v>-99.208841</v>
      </c>
      <c r="G8395" s="3" t="n">
        <v>9.83977136599999E-005</v>
      </c>
      <c r="H8395" s="0" t="n">
        <v>1842.02</v>
      </c>
      <c r="I8395" s="0" t="n">
        <v>1.6015</v>
      </c>
      <c r="J8395" s="0" t="n">
        <v>0.974026</v>
      </c>
      <c r="K8395" s="0" t="n">
        <v>308</v>
      </c>
      <c r="L8395" s="0" t="s">
        <v>20</v>
      </c>
      <c r="M8395" s="0" t="n">
        <f aca="false">35.3*G8395</f>
        <v>0.003473439292198</v>
      </c>
      <c r="N8395" s="0" t="n">
        <f aca="false">M8395*1000/365</f>
        <v>0.00951627203341917</v>
      </c>
      <c r="O8395" s="0" t="n">
        <f aca="false">Table1[[#This Row],[Detection frequency 2021]]/100*365</f>
        <v>3.5551949</v>
      </c>
      <c r="P8395" s="0" t="n">
        <f aca="false">Table1[[#This Row],[Flared days/year]]/12</f>
        <v>0.296266241666667</v>
      </c>
      <c r="Q8395" s="2" t="n">
        <f aca="false">Table1[[#This Row],['#days per month]]-P8451</f>
        <v>0.108509025</v>
      </c>
    </row>
    <row r="8396" customFormat="false" ht="15.75" hidden="true" customHeight="false" outlineLevel="0" collapsed="false">
      <c r="A8396" s="0" t="s">
        <v>24</v>
      </c>
      <c r="B8396" s="0" t="s">
        <v>25</v>
      </c>
      <c r="C8396" s="0" t="s">
        <v>8581</v>
      </c>
      <c r="D8396" s="0" t="n">
        <v>9473</v>
      </c>
      <c r="E8396" s="0" t="n">
        <v>67.27894</v>
      </c>
      <c r="F8396" s="0" t="n">
        <v>83.129303</v>
      </c>
      <c r="G8396" s="3" t="n">
        <v>9.813148195E-005</v>
      </c>
      <c r="H8396" s="0" t="n">
        <v>1779.08</v>
      </c>
      <c r="I8396" s="0" t="n">
        <v>1.6015</v>
      </c>
      <c r="J8396" s="0" t="n">
        <v>0.733495999999999</v>
      </c>
      <c r="K8396" s="0" t="n">
        <v>409</v>
      </c>
      <c r="L8396" s="0" t="s">
        <v>20</v>
      </c>
      <c r="M8396" s="0" t="n">
        <f aca="false">35.3*G8396</f>
        <v>0.003464041312835</v>
      </c>
      <c r="N8396" s="0" t="n">
        <f aca="false">M8396*1000/365</f>
        <v>0.00949052414475342</v>
      </c>
      <c r="O8396" s="0" t="n">
        <f aca="false">Table1[[#This Row],[Detection frequency 2021]]/100*365</f>
        <v>2.6772604</v>
      </c>
      <c r="P8396" s="0" t="n">
        <f aca="false">Table1[[#This Row],[Flared days/year]]/12</f>
        <v>0.223105033333333</v>
      </c>
      <c r="Q8396" s="2" t="n">
        <f aca="false">Table1[[#This Row],['#days per month]]-P8452</f>
        <v>-0.126513258333334</v>
      </c>
    </row>
    <row r="8397" customFormat="false" ht="15.75" hidden="true" customHeight="false" outlineLevel="0" collapsed="false">
      <c r="A8397" s="0" t="s">
        <v>645</v>
      </c>
      <c r="B8397" s="0" t="s">
        <v>646</v>
      </c>
      <c r="C8397" s="0" t="s">
        <v>8582</v>
      </c>
      <c r="D8397" s="0" t="n">
        <v>1094</v>
      </c>
      <c r="E8397" s="0" t="n">
        <v>48.965497</v>
      </c>
      <c r="F8397" s="0" t="n">
        <v>-102.390411</v>
      </c>
      <c r="G8397" s="3" t="n">
        <v>9.72641008E-005</v>
      </c>
      <c r="H8397" s="0" t="n">
        <v>1939.53</v>
      </c>
      <c r="I8397" s="0" t="n">
        <v>1.6015</v>
      </c>
      <c r="J8397" s="0" t="n">
        <v>0.307691999999999</v>
      </c>
      <c r="K8397" s="0" t="n">
        <v>325</v>
      </c>
      <c r="L8397" s="0" t="s">
        <v>20</v>
      </c>
      <c r="M8397" s="0" t="n">
        <f aca="false">35.3*G8397</f>
        <v>0.00343342275824</v>
      </c>
      <c r="N8397" s="0" t="n">
        <f aca="false">M8397*1000/365</f>
        <v>0.00940663769380822</v>
      </c>
      <c r="O8397" s="0" t="n">
        <f aca="false">Table1[[#This Row],[Detection frequency 2021]]/100*365</f>
        <v>1.1230758</v>
      </c>
      <c r="P8397" s="0" t="n">
        <f aca="false">Table1[[#This Row],[Flared days/year]]/12</f>
        <v>0.0935896499999997</v>
      </c>
      <c r="Q8397" s="2" t="n">
        <f aca="false">Table1[[#This Row],['#days per month]]-P8453</f>
        <v>0.00593368333333305</v>
      </c>
    </row>
    <row r="8398" customFormat="false" ht="15.75" hidden="true" customHeight="false" outlineLevel="0" collapsed="false">
      <c r="A8398" s="0" t="s">
        <v>24</v>
      </c>
      <c r="B8398" s="0" t="s">
        <v>25</v>
      </c>
      <c r="C8398" s="0" t="s">
        <v>8583</v>
      </c>
      <c r="D8398" s="0" t="n">
        <v>7004</v>
      </c>
      <c r="E8398" s="0" t="n">
        <v>51.742438</v>
      </c>
      <c r="F8398" s="0" t="n">
        <v>54.8493719999999</v>
      </c>
      <c r="G8398" s="3" t="n">
        <v>9.685638763E-005</v>
      </c>
      <c r="H8398" s="0" t="n">
        <v>1863.4</v>
      </c>
      <c r="I8398" s="0" t="n">
        <v>1.6015</v>
      </c>
      <c r="J8398" s="0" t="n">
        <v>0.632911</v>
      </c>
      <c r="K8398" s="0" t="n">
        <v>316</v>
      </c>
      <c r="L8398" s="0" t="s">
        <v>218</v>
      </c>
      <c r="M8398" s="0" t="n">
        <f aca="false">35.3*G8398</f>
        <v>0.003419030483339</v>
      </c>
      <c r="N8398" s="0" t="n">
        <f aca="false">M8398*1000/365</f>
        <v>0.00936720680366849</v>
      </c>
      <c r="O8398" s="0" t="n">
        <f aca="false">Table1[[#This Row],[Detection frequency 2021]]/100*365</f>
        <v>2.31012515</v>
      </c>
      <c r="P8398" s="0" t="n">
        <f aca="false">Table1[[#This Row],[Flared days/year]]/12</f>
        <v>0.192510429166667</v>
      </c>
      <c r="Q8398" s="2" t="n">
        <f aca="false">Table1[[#This Row],['#days per month]]-P8454</f>
        <v>0.046276525</v>
      </c>
    </row>
    <row r="8399" customFormat="false" ht="15.75" hidden="true" customHeight="false" outlineLevel="0" collapsed="false">
      <c r="A8399" s="0" t="s">
        <v>645</v>
      </c>
      <c r="B8399" s="0" t="s">
        <v>646</v>
      </c>
      <c r="C8399" s="0" t="s">
        <v>8584</v>
      </c>
      <c r="D8399" s="0" t="n">
        <v>2552</v>
      </c>
      <c r="E8399" s="0" t="n">
        <v>31.503503</v>
      </c>
      <c r="F8399" s="0" t="n">
        <v>-101.729811</v>
      </c>
      <c r="G8399" s="3" t="n">
        <v>9.676598039E-005</v>
      </c>
      <c r="H8399" s="0" t="n">
        <v>1850</v>
      </c>
      <c r="I8399" s="0" t="n">
        <v>1.6015</v>
      </c>
      <c r="J8399" s="0" t="n">
        <v>0.867051999999999</v>
      </c>
      <c r="K8399" s="0" t="n">
        <v>346</v>
      </c>
      <c r="L8399" s="0" t="s">
        <v>20</v>
      </c>
      <c r="M8399" s="0" t="n">
        <f aca="false">35.3*G8399</f>
        <v>0.003415839107767</v>
      </c>
      <c r="N8399" s="0" t="n">
        <f aca="false">M8399*1000/365</f>
        <v>0.00935846330895068</v>
      </c>
      <c r="O8399" s="0" t="n">
        <f aca="false">Table1[[#This Row],[Detection frequency 2021]]/100*365</f>
        <v>3.1647398</v>
      </c>
      <c r="P8399" s="0" t="n">
        <f aca="false">Table1[[#This Row],[Flared days/year]]/12</f>
        <v>0.263728316666666</v>
      </c>
      <c r="Q8399" s="2" t="n">
        <f aca="false">Table1[[#This Row],['#days per month]]-P8455</f>
        <v>0.0753898375000001</v>
      </c>
    </row>
    <row r="8400" customFormat="false" ht="15.75" hidden="true" customHeight="false" outlineLevel="0" collapsed="false">
      <c r="A8400" s="0" t="s">
        <v>161</v>
      </c>
      <c r="B8400" s="0" t="s">
        <v>162</v>
      </c>
      <c r="C8400" s="0" t="s">
        <v>8585</v>
      </c>
      <c r="D8400" s="0" t="n">
        <v>11524</v>
      </c>
      <c r="E8400" s="0" t="n">
        <v>38.441212</v>
      </c>
      <c r="F8400" s="0" t="n">
        <v>118.412811</v>
      </c>
      <c r="G8400" s="3" t="n">
        <v>9.643810738E-005</v>
      </c>
      <c r="H8400" s="0" t="n">
        <v>1881.5</v>
      </c>
      <c r="I8400" s="0" t="n">
        <v>1.6015</v>
      </c>
      <c r="J8400" s="0" t="n">
        <v>0.404858</v>
      </c>
      <c r="K8400" s="0" t="n">
        <v>247</v>
      </c>
      <c r="L8400" s="0" t="s">
        <v>20</v>
      </c>
      <c r="M8400" s="0" t="n">
        <f aca="false">35.3*G8400</f>
        <v>0.003404265190514</v>
      </c>
      <c r="N8400" s="0" t="n">
        <f aca="false">M8400*1000/365</f>
        <v>0.0093267539466137</v>
      </c>
      <c r="O8400" s="0" t="n">
        <f aca="false">Table1[[#This Row],[Detection frequency 2021]]/100*365</f>
        <v>1.4777317</v>
      </c>
      <c r="P8400" s="0" t="n">
        <f aca="false">Table1[[#This Row],[Flared days/year]]/12</f>
        <v>0.123144308333333</v>
      </c>
      <c r="Q8400" s="2" t="n">
        <f aca="false">Table1[[#This Row],['#days per month]]-P8456</f>
        <v>0.0585654666666667</v>
      </c>
    </row>
    <row r="8401" customFormat="false" ht="15.75" hidden="true" customHeight="false" outlineLevel="0" collapsed="false">
      <c r="A8401" s="0" t="s">
        <v>598</v>
      </c>
      <c r="B8401" s="0" t="s">
        <v>599</v>
      </c>
      <c r="C8401" s="0" t="s">
        <v>8586</v>
      </c>
      <c r="D8401" s="0" t="n">
        <v>276</v>
      </c>
      <c r="E8401" s="0" t="n">
        <v>52.760651</v>
      </c>
      <c r="F8401" s="0" t="n">
        <v>-115.525186</v>
      </c>
      <c r="G8401" s="3" t="n">
        <v>9.63280336299999E-005</v>
      </c>
      <c r="H8401" s="0" t="n">
        <v>1695.5</v>
      </c>
      <c r="I8401" s="0" t="n">
        <v>1.6015</v>
      </c>
      <c r="J8401" s="0" t="n">
        <v>0.701754</v>
      </c>
      <c r="K8401" s="0" t="n">
        <v>285</v>
      </c>
      <c r="L8401" s="0" t="s">
        <v>20</v>
      </c>
      <c r="M8401" s="0" t="n">
        <f aca="false">35.3*G8401</f>
        <v>0.003400379587139</v>
      </c>
      <c r="N8401" s="0" t="n">
        <f aca="false">M8401*1000/365</f>
        <v>0.00931610845791506</v>
      </c>
      <c r="O8401" s="0" t="n">
        <f aca="false">Table1[[#This Row],[Detection frequency 2021]]/100*365</f>
        <v>2.5614021</v>
      </c>
      <c r="P8401" s="0" t="n">
        <f aca="false">Table1[[#This Row],[Flared days/year]]/12</f>
        <v>0.213450175</v>
      </c>
      <c r="Q8401" s="2" t="n">
        <f aca="false">Table1[[#This Row],['#days per month]]-P8457</f>
        <v>-0.10120415833333</v>
      </c>
    </row>
    <row r="8402" customFormat="false" ht="15.75" hidden="true" customHeight="false" outlineLevel="0" collapsed="false">
      <c r="A8402" s="0" t="s">
        <v>645</v>
      </c>
      <c r="B8402" s="0" t="s">
        <v>646</v>
      </c>
      <c r="C8402" s="0" t="s">
        <v>8587</v>
      </c>
      <c r="D8402" s="0" t="n">
        <v>1488</v>
      </c>
      <c r="E8402" s="0" t="n">
        <v>32.095128</v>
      </c>
      <c r="F8402" s="0" t="n">
        <v>-103.863203</v>
      </c>
      <c r="G8402" s="3" t="n">
        <v>9.612314969E-005</v>
      </c>
      <c r="H8402" s="0" t="n">
        <v>1918.29</v>
      </c>
      <c r="I8402" s="0" t="n">
        <v>1.6015</v>
      </c>
      <c r="J8402" s="0" t="n">
        <v>0.917431</v>
      </c>
      <c r="K8402" s="0" t="n">
        <v>327</v>
      </c>
      <c r="L8402" s="0" t="s">
        <v>20</v>
      </c>
      <c r="M8402" s="0" t="n">
        <f aca="false">35.3*G8402</f>
        <v>0.003393147184057</v>
      </c>
      <c r="N8402" s="0" t="n">
        <f aca="false">M8402*1000/365</f>
        <v>0.00929629365495069</v>
      </c>
      <c r="O8402" s="0" t="n">
        <f aca="false">Table1[[#This Row],[Detection frequency 2021]]/100*365</f>
        <v>3.34862315</v>
      </c>
      <c r="P8402" s="0" t="n">
        <f aca="false">Table1[[#This Row],[Flared days/year]]/12</f>
        <v>0.279051929166667</v>
      </c>
      <c r="Q8402" s="2" t="n">
        <f aca="false">Table1[[#This Row],['#days per month]]-P8458</f>
        <v>-0.0551968208333333</v>
      </c>
    </row>
    <row r="8403" customFormat="false" ht="15.75" hidden="true" customHeight="false" outlineLevel="0" collapsed="false">
      <c r="A8403" s="0" t="s">
        <v>24</v>
      </c>
      <c r="B8403" s="0" t="s">
        <v>25</v>
      </c>
      <c r="C8403" s="0" t="s">
        <v>8588</v>
      </c>
      <c r="D8403" s="0" t="n">
        <v>10457</v>
      </c>
      <c r="E8403" s="0" t="n">
        <v>58.440505</v>
      </c>
      <c r="F8403" s="0" t="n">
        <v>107.43173</v>
      </c>
      <c r="G8403" s="3" t="n">
        <v>9.595407641E-005</v>
      </c>
      <c r="H8403" s="0" t="n">
        <v>1364.57</v>
      </c>
      <c r="I8403" s="0" t="n">
        <v>0.428693</v>
      </c>
      <c r="J8403" s="0" t="n">
        <v>0.662252</v>
      </c>
      <c r="K8403" s="0" t="n">
        <v>302</v>
      </c>
      <c r="L8403" s="0" t="s">
        <v>20</v>
      </c>
      <c r="M8403" s="0" t="n">
        <f aca="false">35.3*G8403</f>
        <v>0.003387178897273</v>
      </c>
      <c r="N8403" s="0" t="n">
        <f aca="false">M8403*1000/365</f>
        <v>0.00927994218430959</v>
      </c>
      <c r="O8403" s="0" t="n">
        <f aca="false">Table1[[#This Row],[Detection frequency 2021]]/100*365</f>
        <v>2.4172198</v>
      </c>
      <c r="P8403" s="0" t="n">
        <f aca="false">Table1[[#This Row],[Flared days/year]]/12</f>
        <v>0.201434983333333</v>
      </c>
      <c r="Q8403" s="2" t="n">
        <f aca="false">Table1[[#This Row],['#days per month]]-P8459</f>
        <v>-0.00618735833333334</v>
      </c>
    </row>
    <row r="8404" customFormat="false" ht="15.75" hidden="true" customHeight="false" outlineLevel="0" collapsed="false">
      <c r="A8404" s="0" t="s">
        <v>606</v>
      </c>
      <c r="B8404" s="0" t="s">
        <v>607</v>
      </c>
      <c r="C8404" s="0" t="s">
        <v>8589</v>
      </c>
      <c r="D8404" s="0" t="n">
        <v>4872</v>
      </c>
      <c r="E8404" s="0" t="n">
        <v>-24.302506</v>
      </c>
      <c r="F8404" s="0" t="n">
        <v>-42.715746</v>
      </c>
      <c r="G8404" s="3" t="n">
        <v>9.56376510699999E-005</v>
      </c>
      <c r="H8404" s="0" t="n">
        <v>1809.31</v>
      </c>
      <c r="I8404" s="0" t="n">
        <v>1.6015</v>
      </c>
      <c r="J8404" s="0" t="n">
        <v>0.552486</v>
      </c>
      <c r="K8404" s="0" t="n">
        <v>181</v>
      </c>
      <c r="L8404" s="0" t="s">
        <v>218</v>
      </c>
      <c r="M8404" s="0" t="n">
        <f aca="false">35.3*G8404</f>
        <v>0.003376009082771</v>
      </c>
      <c r="N8404" s="0" t="n">
        <f aca="false">M8404*1000/365</f>
        <v>0.00924933995279725</v>
      </c>
      <c r="O8404" s="0" t="n">
        <f aca="false">Table1[[#This Row],[Detection frequency 2021]]/100*365</f>
        <v>2.0165739</v>
      </c>
      <c r="P8404" s="0" t="n">
        <f aca="false">Table1[[#This Row],[Flared days/year]]/12</f>
        <v>0.168047825</v>
      </c>
      <c r="Q8404" s="2" t="n">
        <f aca="false">Table1[[#This Row],['#days per month]]-P8460</f>
        <v>0.0803918583333333</v>
      </c>
    </row>
    <row r="8405" customFormat="false" ht="15.75" hidden="true" customHeight="false" outlineLevel="0" collapsed="false">
      <c r="A8405" s="0" t="s">
        <v>35</v>
      </c>
      <c r="B8405" s="0" t="s">
        <v>36</v>
      </c>
      <c r="C8405" s="0" t="s">
        <v>8590</v>
      </c>
      <c r="D8405" s="0" t="n">
        <v>3725</v>
      </c>
      <c r="E8405" s="0" t="n">
        <v>18.473354</v>
      </c>
      <c r="F8405" s="0" t="n">
        <v>-96.0777069999999</v>
      </c>
      <c r="G8405" s="3" t="n">
        <v>9.549206019E-005</v>
      </c>
      <c r="H8405" s="0" t="n">
        <v>1890.82</v>
      </c>
      <c r="I8405" s="0" t="n">
        <v>1.6015</v>
      </c>
      <c r="J8405" s="0" t="n">
        <v>0.473933999999999</v>
      </c>
      <c r="K8405" s="0" t="n">
        <v>211</v>
      </c>
      <c r="L8405" s="0" t="s">
        <v>20</v>
      </c>
      <c r="M8405" s="0" t="n">
        <f aca="false">35.3*G8405</f>
        <v>0.003370869724707</v>
      </c>
      <c r="N8405" s="0" t="n">
        <f aca="false">M8405*1000/365</f>
        <v>0.00923525951974521</v>
      </c>
      <c r="O8405" s="0" t="n">
        <f aca="false">Table1[[#This Row],[Detection frequency 2021]]/100*365</f>
        <v>1.7298591</v>
      </c>
      <c r="P8405" s="0" t="n">
        <f aca="false">Table1[[#This Row],[Flared days/year]]/12</f>
        <v>0.144154925</v>
      </c>
      <c r="Q8405" s="2" t="n">
        <f aca="false">Table1[[#This Row],['#days per month]]-P8461</f>
        <v>-0.097247254166667</v>
      </c>
    </row>
    <row r="8406" customFormat="false" ht="15.75" hidden="true" customHeight="false" outlineLevel="0" collapsed="false">
      <c r="A8406" s="0" t="s">
        <v>645</v>
      </c>
      <c r="B8406" s="0" t="s">
        <v>646</v>
      </c>
      <c r="C8406" s="0" t="s">
        <v>8591</v>
      </c>
      <c r="D8406" s="0" t="n">
        <v>2412</v>
      </c>
      <c r="E8406" s="0" t="n">
        <v>31.725749</v>
      </c>
      <c r="F8406" s="0" t="n">
        <v>-101.970564</v>
      </c>
      <c r="G8406" s="3" t="n">
        <v>9.5455956E-005</v>
      </c>
      <c r="H8406" s="0" t="n">
        <v>1953.58</v>
      </c>
      <c r="I8406" s="0" t="n">
        <v>1.6015</v>
      </c>
      <c r="J8406" s="0" t="n">
        <v>0.576369</v>
      </c>
      <c r="K8406" s="0" t="n">
        <v>347</v>
      </c>
      <c r="L8406" s="0" t="s">
        <v>20</v>
      </c>
      <c r="M8406" s="0" t="n">
        <f aca="false">35.3*G8406</f>
        <v>0.0033695952468</v>
      </c>
      <c r="N8406" s="0" t="n">
        <f aca="false">M8406*1000/365</f>
        <v>0.00923176779945205</v>
      </c>
      <c r="O8406" s="0" t="n">
        <f aca="false">Table1[[#This Row],[Detection frequency 2021]]/100*365</f>
        <v>2.10374685</v>
      </c>
      <c r="P8406" s="0" t="n">
        <f aca="false">Table1[[#This Row],[Flared days/year]]/12</f>
        <v>0.1753122375</v>
      </c>
      <c r="Q8406" s="2" t="n">
        <f aca="false">Table1[[#This Row],['#days per month]]-P8462</f>
        <v>0.0297779166666667</v>
      </c>
    </row>
    <row r="8407" customFormat="false" ht="15.75" hidden="true" customHeight="false" outlineLevel="0" collapsed="false">
      <c r="A8407" s="0" t="s">
        <v>645</v>
      </c>
      <c r="B8407" s="0" t="s">
        <v>646</v>
      </c>
      <c r="C8407" s="0" t="s">
        <v>8592</v>
      </c>
      <c r="D8407" s="0" t="n">
        <v>1247</v>
      </c>
      <c r="E8407" s="0" t="n">
        <v>32.282063</v>
      </c>
      <c r="F8407" s="0" t="n">
        <v>-104.238776</v>
      </c>
      <c r="G8407" s="3" t="n">
        <v>9.539930471E-005</v>
      </c>
      <c r="H8407" s="0" t="n">
        <v>1896.85</v>
      </c>
      <c r="I8407" s="0" t="n">
        <v>1.6015</v>
      </c>
      <c r="J8407" s="0" t="n">
        <v>1.16618</v>
      </c>
      <c r="K8407" s="0" t="n">
        <v>343</v>
      </c>
      <c r="L8407" s="0" t="s">
        <v>20</v>
      </c>
      <c r="M8407" s="0" t="n">
        <f aca="false">35.3*G8407</f>
        <v>0.003367595456263</v>
      </c>
      <c r="N8407" s="0" t="n">
        <f aca="false">M8407*1000/365</f>
        <v>0.00922628892126849</v>
      </c>
      <c r="O8407" s="0" t="n">
        <f aca="false">Table1[[#This Row],[Detection frequency 2021]]/100*365</f>
        <v>4.256557</v>
      </c>
      <c r="P8407" s="0" t="n">
        <f aca="false">Table1[[#This Row],[Flared days/year]]/12</f>
        <v>0.354713083333333</v>
      </c>
      <c r="Q8407" s="2" t="n">
        <f aca="false">Table1[[#This Row],['#days per month]]-P8463</f>
        <v>0.00609854166666668</v>
      </c>
    </row>
    <row r="8408" customFormat="false" ht="15.75" hidden="true" customHeight="false" outlineLevel="0" collapsed="false">
      <c r="A8408" s="0" t="s">
        <v>645</v>
      </c>
      <c r="B8408" s="0" t="s">
        <v>646</v>
      </c>
      <c r="C8408" s="0" t="s">
        <v>8593</v>
      </c>
      <c r="D8408" s="0" t="n">
        <v>3154</v>
      </c>
      <c r="E8408" s="0" t="n">
        <v>29.01549</v>
      </c>
      <c r="F8408" s="0" t="n">
        <v>-98.035241</v>
      </c>
      <c r="G8408" s="3" t="n">
        <v>9.496517384E-005</v>
      </c>
      <c r="H8408" s="0" t="n">
        <v>1899.12</v>
      </c>
      <c r="I8408" s="0" t="n">
        <v>1.6015</v>
      </c>
      <c r="J8408" s="0" t="n">
        <v>0.952381</v>
      </c>
      <c r="K8408" s="0" t="n">
        <v>315</v>
      </c>
      <c r="L8408" s="0" t="s">
        <v>20</v>
      </c>
      <c r="M8408" s="0" t="n">
        <f aca="false">35.3*G8408</f>
        <v>0.003352270636552</v>
      </c>
      <c r="N8408" s="0" t="n">
        <f aca="false">M8408*1000/365</f>
        <v>0.00918430311384109</v>
      </c>
      <c r="O8408" s="0" t="n">
        <f aca="false">Table1[[#This Row],[Detection frequency 2021]]/100*365</f>
        <v>3.47619065</v>
      </c>
      <c r="P8408" s="0" t="n">
        <f aca="false">Table1[[#This Row],[Flared days/year]]/12</f>
        <v>0.289682554166667</v>
      </c>
      <c r="Q8408" s="2" t="n">
        <f aca="false">Table1[[#This Row],['#days per month]]-P8464</f>
        <v>0.15685875</v>
      </c>
    </row>
    <row r="8409" customFormat="false" ht="15.75" hidden="true" customHeight="false" outlineLevel="0" collapsed="false">
      <c r="A8409" s="0" t="s">
        <v>645</v>
      </c>
      <c r="B8409" s="0" t="s">
        <v>646</v>
      </c>
      <c r="C8409" s="0" t="s">
        <v>8594</v>
      </c>
      <c r="D8409" s="0" t="n">
        <v>2604</v>
      </c>
      <c r="E8409" s="0" t="n">
        <v>31.845507</v>
      </c>
      <c r="F8409" s="0" t="n">
        <v>-101.653843</v>
      </c>
      <c r="G8409" s="3" t="n">
        <v>9.49393432E-005</v>
      </c>
      <c r="H8409" s="0" t="n">
        <v>1741.33</v>
      </c>
      <c r="I8409" s="0" t="n">
        <v>1.6015</v>
      </c>
      <c r="J8409" s="0" t="n">
        <v>0.574712999999999</v>
      </c>
      <c r="K8409" s="0" t="n">
        <v>348</v>
      </c>
      <c r="L8409" s="0" t="s">
        <v>20</v>
      </c>
      <c r="M8409" s="0" t="n">
        <f aca="false">35.3*G8409</f>
        <v>0.00335135881496</v>
      </c>
      <c r="N8409" s="0" t="n">
        <f aca="false">M8409*1000/365</f>
        <v>0.00918180497249315</v>
      </c>
      <c r="O8409" s="0" t="n">
        <f aca="false">Table1[[#This Row],[Detection frequency 2021]]/100*365</f>
        <v>2.09770245</v>
      </c>
      <c r="P8409" s="0" t="n">
        <f aca="false">Table1[[#This Row],[Flared days/year]]/12</f>
        <v>0.1748085375</v>
      </c>
      <c r="Q8409" s="2" t="n">
        <f aca="false">Table1[[#This Row],['#days per month]]-P8465</f>
        <v>-0.358818420833334</v>
      </c>
    </row>
    <row r="8410" customFormat="false" ht="15.75" hidden="true" customHeight="false" outlineLevel="0" collapsed="false">
      <c r="A8410" s="0" t="s">
        <v>645</v>
      </c>
      <c r="B8410" s="0" t="s">
        <v>646</v>
      </c>
      <c r="C8410" s="0" t="s">
        <v>8595</v>
      </c>
      <c r="D8410" s="0" t="n">
        <v>2339</v>
      </c>
      <c r="E8410" s="0" t="n">
        <v>32.329977</v>
      </c>
      <c r="F8410" s="0" t="n">
        <v>-102.10858</v>
      </c>
      <c r="G8410" s="3" t="n">
        <v>9.490617431E-005</v>
      </c>
      <c r="H8410" s="0" t="n">
        <v>1837</v>
      </c>
      <c r="I8410" s="0" t="n">
        <v>1.6015</v>
      </c>
      <c r="J8410" s="0" t="n">
        <v>0.867051999999999</v>
      </c>
      <c r="K8410" s="0" t="n">
        <v>346</v>
      </c>
      <c r="L8410" s="0" t="s">
        <v>20</v>
      </c>
      <c r="M8410" s="0" t="n">
        <f aca="false">35.3*G8410</f>
        <v>0.003350187953143</v>
      </c>
      <c r="N8410" s="0" t="n">
        <f aca="false">M8410*1000/365</f>
        <v>0.00917859713189863</v>
      </c>
      <c r="O8410" s="0" t="n">
        <f aca="false">Table1[[#This Row],[Detection frequency 2021]]/100*365</f>
        <v>3.1647398</v>
      </c>
      <c r="P8410" s="0" t="n">
        <f aca="false">Table1[[#This Row],[Flared days/year]]/12</f>
        <v>0.263728316666666</v>
      </c>
      <c r="Q8410" s="2" t="n">
        <f aca="false">Table1[[#This Row],['#days per month]]-P8466</f>
        <v>0.183261025</v>
      </c>
    </row>
    <row r="8411" customFormat="false" ht="15.75" hidden="true" customHeight="false" outlineLevel="0" collapsed="false">
      <c r="A8411" s="0" t="s">
        <v>24</v>
      </c>
      <c r="B8411" s="0" t="s">
        <v>25</v>
      </c>
      <c r="C8411" s="0" t="s">
        <v>8596</v>
      </c>
      <c r="D8411" s="0" t="n">
        <v>6525</v>
      </c>
      <c r="E8411" s="0" t="n">
        <v>67.230087</v>
      </c>
      <c r="F8411" s="0" t="n">
        <v>59.2522199999999</v>
      </c>
      <c r="G8411" s="3" t="n">
        <v>9.476792168E-005</v>
      </c>
      <c r="H8411" s="0" t="n">
        <v>1668</v>
      </c>
      <c r="I8411" s="0" t="n">
        <v>2.63599</v>
      </c>
      <c r="J8411" s="0" t="n">
        <v>0.626959</v>
      </c>
      <c r="K8411" s="0" t="n">
        <v>319</v>
      </c>
      <c r="L8411" s="0" t="s">
        <v>20</v>
      </c>
      <c r="M8411" s="0" t="n">
        <f aca="false">35.3*G8411</f>
        <v>0.003345307635304</v>
      </c>
      <c r="N8411" s="0" t="n">
        <f aca="false">M8411*1000/365</f>
        <v>0.00916522639809315</v>
      </c>
      <c r="O8411" s="0" t="n">
        <f aca="false">Table1[[#This Row],[Detection frequency 2021]]/100*365</f>
        <v>2.28840035</v>
      </c>
      <c r="P8411" s="0" t="n">
        <f aca="false">Table1[[#This Row],[Flared days/year]]/12</f>
        <v>0.190700029166667</v>
      </c>
      <c r="Q8411" s="2" t="n">
        <f aca="false">Table1[[#This Row],['#days per month]]-P8467</f>
        <v>-0.08581515</v>
      </c>
    </row>
    <row r="8412" customFormat="false" ht="15.75" hidden="true" customHeight="false" outlineLevel="0" collapsed="false">
      <c r="A8412" s="0" t="s">
        <v>645</v>
      </c>
      <c r="B8412" s="0" t="s">
        <v>646</v>
      </c>
      <c r="C8412" s="0" t="s">
        <v>8597</v>
      </c>
      <c r="D8412" s="0" t="n">
        <v>1501</v>
      </c>
      <c r="E8412" s="0" t="n">
        <v>31.576875</v>
      </c>
      <c r="F8412" s="0" t="n">
        <v>-103.849539</v>
      </c>
      <c r="G8412" s="3" t="n">
        <v>9.455276419E-005</v>
      </c>
      <c r="H8412" s="0" t="n">
        <v>1851.88</v>
      </c>
      <c r="I8412" s="0" t="n">
        <v>1.6015</v>
      </c>
      <c r="J8412" s="0" t="n">
        <v>0.3003</v>
      </c>
      <c r="K8412" s="0" t="n">
        <v>333</v>
      </c>
      <c r="L8412" s="0" t="s">
        <v>20</v>
      </c>
      <c r="M8412" s="0" t="n">
        <f aca="false">35.3*G8412</f>
        <v>0.003337712575907</v>
      </c>
      <c r="N8412" s="0" t="n">
        <f aca="false">M8412*1000/365</f>
        <v>0.00914441801618356</v>
      </c>
      <c r="O8412" s="0" t="n">
        <f aca="false">Table1[[#This Row],[Detection frequency 2021]]/100*365</f>
        <v>1.096095</v>
      </c>
      <c r="P8412" s="0" t="n">
        <f aca="false">Table1[[#This Row],[Flared days/year]]/12</f>
        <v>0.09134125</v>
      </c>
      <c r="Q8412" s="2" t="n">
        <f aca="false">Table1[[#This Row],['#days per month]]-P8468</f>
        <v>-0.108112391666666</v>
      </c>
    </row>
    <row r="8413" customFormat="false" ht="15.75" hidden="true" customHeight="false" outlineLevel="0" collapsed="false">
      <c r="A8413" s="0" t="s">
        <v>645</v>
      </c>
      <c r="B8413" s="0" t="s">
        <v>646</v>
      </c>
      <c r="C8413" s="0" t="s">
        <v>8598</v>
      </c>
      <c r="D8413" s="0" t="n">
        <v>849</v>
      </c>
      <c r="E8413" s="0" t="n">
        <v>47.442173</v>
      </c>
      <c r="F8413" s="0" t="n">
        <v>-102.790838</v>
      </c>
      <c r="G8413" s="3" t="n">
        <v>9.42809554099999E-005</v>
      </c>
      <c r="H8413" s="0" t="n">
        <v>1862.08</v>
      </c>
      <c r="I8413" s="0" t="n">
        <v>1.6015</v>
      </c>
      <c r="J8413" s="0" t="n">
        <v>0.882352999999999</v>
      </c>
      <c r="K8413" s="0" t="n">
        <v>340</v>
      </c>
      <c r="L8413" s="0" t="s">
        <v>20</v>
      </c>
      <c r="M8413" s="0" t="n">
        <f aca="false">35.3*G8413</f>
        <v>0.003328117725973</v>
      </c>
      <c r="N8413" s="0" t="n">
        <f aca="false">M8413*1000/365</f>
        <v>0.0091181307560904</v>
      </c>
      <c r="O8413" s="0" t="n">
        <f aca="false">Table1[[#This Row],[Detection frequency 2021]]/100*365</f>
        <v>3.22058845</v>
      </c>
      <c r="P8413" s="0" t="n">
        <f aca="false">Table1[[#This Row],[Flared days/year]]/12</f>
        <v>0.268382370833333</v>
      </c>
      <c r="Q8413" s="2" t="n">
        <f aca="false">Table1[[#This Row],['#days per month]]-P8469</f>
        <v>0.1070207375</v>
      </c>
    </row>
    <row r="8414" customFormat="false" ht="15.75" hidden="true" customHeight="false" outlineLevel="0" collapsed="false">
      <c r="A8414" s="0" t="s">
        <v>24</v>
      </c>
      <c r="B8414" s="0" t="s">
        <v>25</v>
      </c>
      <c r="C8414" s="0" t="s">
        <v>8599</v>
      </c>
      <c r="D8414" s="0" t="n">
        <v>9217</v>
      </c>
      <c r="E8414" s="0" t="n">
        <v>66.712351</v>
      </c>
      <c r="F8414" s="0" t="n">
        <v>77.271243</v>
      </c>
      <c r="G8414" s="3" t="n">
        <v>9.402910667E-005</v>
      </c>
      <c r="H8414" s="0" t="n">
        <v>1582.53</v>
      </c>
      <c r="I8414" s="0" t="n">
        <v>1.6015</v>
      </c>
      <c r="J8414" s="0" t="n">
        <v>0.777202</v>
      </c>
      <c r="K8414" s="0" t="n">
        <v>386</v>
      </c>
      <c r="L8414" s="0" t="s">
        <v>218</v>
      </c>
      <c r="M8414" s="0" t="n">
        <f aca="false">35.3*G8414</f>
        <v>0.003319227465451</v>
      </c>
      <c r="N8414" s="0" t="n">
        <f aca="false">M8414*1000/365</f>
        <v>0.00909377387794795</v>
      </c>
      <c r="O8414" s="0" t="n">
        <f aca="false">Table1[[#This Row],[Detection frequency 2021]]/100*365</f>
        <v>2.8367873</v>
      </c>
      <c r="P8414" s="0" t="n">
        <f aca="false">Table1[[#This Row],[Flared days/year]]/12</f>
        <v>0.236398941666667</v>
      </c>
      <c r="Q8414" s="2" t="n">
        <f aca="false">Table1[[#This Row],['#days per month]]-P8470</f>
        <v>0.0221971708333333</v>
      </c>
    </row>
    <row r="8415" customFormat="false" ht="15.75" hidden="true" customHeight="false" outlineLevel="0" collapsed="false">
      <c r="A8415" s="0" t="s">
        <v>598</v>
      </c>
      <c r="B8415" s="0" t="s">
        <v>599</v>
      </c>
      <c r="C8415" s="0" t="s">
        <v>8600</v>
      </c>
      <c r="D8415" s="0" t="n">
        <v>623</v>
      </c>
      <c r="E8415" s="0" t="n">
        <v>49.552928</v>
      </c>
      <c r="F8415" s="0" t="n">
        <v>-103.214825</v>
      </c>
      <c r="G8415" s="3" t="n">
        <v>9.39833159899999E-005</v>
      </c>
      <c r="H8415" s="0" t="n">
        <v>1903.06</v>
      </c>
      <c r="I8415" s="0" t="n">
        <v>1.6015</v>
      </c>
      <c r="J8415" s="0" t="n">
        <v>1.20846</v>
      </c>
      <c r="K8415" s="0" t="n">
        <v>331</v>
      </c>
      <c r="L8415" s="0" t="s">
        <v>20</v>
      </c>
      <c r="M8415" s="0" t="n">
        <f aca="false">35.3*G8415</f>
        <v>0.003317611054447</v>
      </c>
      <c r="N8415" s="0" t="n">
        <f aca="false">M8415*1000/365</f>
        <v>0.00908934535464931</v>
      </c>
      <c r="O8415" s="0" t="n">
        <f aca="false">Table1[[#This Row],[Detection frequency 2021]]/100*365</f>
        <v>4.410879</v>
      </c>
      <c r="P8415" s="0" t="n">
        <f aca="false">Table1[[#This Row],[Flared days/year]]/12</f>
        <v>0.36757325</v>
      </c>
      <c r="Q8415" s="2" t="n">
        <f aca="false">Table1[[#This Row],['#days per month]]-P8471</f>
        <v>0.107601695833333</v>
      </c>
    </row>
    <row r="8416" customFormat="false" ht="15.75" hidden="true" customHeight="false" outlineLevel="0" collapsed="false">
      <c r="A8416" s="0" t="s">
        <v>645</v>
      </c>
      <c r="B8416" s="0" t="s">
        <v>646</v>
      </c>
      <c r="C8416" s="0" t="s">
        <v>8601</v>
      </c>
      <c r="D8416" s="0" t="n">
        <v>1322</v>
      </c>
      <c r="E8416" s="0" t="n">
        <v>32.266841</v>
      </c>
      <c r="F8416" s="0" t="n">
        <v>-104.083513</v>
      </c>
      <c r="G8416" s="3" t="n">
        <v>9.382040684E-005</v>
      </c>
      <c r="H8416" s="0" t="n">
        <v>1899.76</v>
      </c>
      <c r="I8416" s="0" t="n">
        <v>1.6015</v>
      </c>
      <c r="J8416" s="0" t="n">
        <v>0.892857</v>
      </c>
      <c r="K8416" s="0" t="n">
        <v>336</v>
      </c>
      <c r="L8416" s="0" t="s">
        <v>20</v>
      </c>
      <c r="M8416" s="0" t="n">
        <f aca="false">35.3*G8416</f>
        <v>0.003311860361452</v>
      </c>
      <c r="N8416" s="0" t="n">
        <f aca="false">M8416*1000/365</f>
        <v>0.00907359003137534</v>
      </c>
      <c r="O8416" s="0" t="n">
        <f aca="false">Table1[[#This Row],[Detection frequency 2021]]/100*365</f>
        <v>3.25892805</v>
      </c>
      <c r="P8416" s="0" t="n">
        <f aca="false">Table1[[#This Row],[Flared days/year]]/12</f>
        <v>0.2715773375</v>
      </c>
      <c r="Q8416" s="2" t="n">
        <f aca="false">Table1[[#This Row],['#days per month]]-P8472</f>
        <v>0.092127825</v>
      </c>
    </row>
    <row r="8417" customFormat="false" ht="15.75" hidden="true" customHeight="false" outlineLevel="0" collapsed="false">
      <c r="A8417" s="0" t="s">
        <v>598</v>
      </c>
      <c r="B8417" s="0" t="s">
        <v>599</v>
      </c>
      <c r="C8417" s="0" t="s">
        <v>8602</v>
      </c>
      <c r="D8417" s="0" t="n">
        <v>157</v>
      </c>
      <c r="E8417" s="0" t="n">
        <v>54.870532</v>
      </c>
      <c r="F8417" s="0" t="n">
        <v>-118.81181</v>
      </c>
      <c r="G8417" s="3" t="n">
        <v>9.369976601E-005</v>
      </c>
      <c r="H8417" s="0" t="n">
        <v>1869.26</v>
      </c>
      <c r="I8417" s="0" t="n">
        <v>1.6015</v>
      </c>
      <c r="J8417" s="0" t="n">
        <v>1.07142999999999</v>
      </c>
      <c r="K8417" s="0" t="n">
        <v>280</v>
      </c>
      <c r="L8417" s="0" t="s">
        <v>20</v>
      </c>
      <c r="M8417" s="0" t="n">
        <f aca="false">35.3*G8417</f>
        <v>0.003307601740153</v>
      </c>
      <c r="N8417" s="0" t="n">
        <f aca="false">M8417*1000/365</f>
        <v>0.00906192257576165</v>
      </c>
      <c r="O8417" s="0" t="n">
        <f aca="false">Table1[[#This Row],[Detection frequency 2021]]/100*365</f>
        <v>3.91071949999996</v>
      </c>
      <c r="P8417" s="0" t="n">
        <f aca="false">Table1[[#This Row],[Flared days/year]]/12</f>
        <v>0.325893291666664</v>
      </c>
      <c r="Q8417" s="2" t="n">
        <f aca="false">Table1[[#This Row],['#days per month]]-P8473</f>
        <v>0.201234841666664</v>
      </c>
    </row>
    <row r="8418" customFormat="false" ht="15.75" hidden="true" customHeight="false" outlineLevel="0" collapsed="false">
      <c r="A8418" s="0" t="s">
        <v>161</v>
      </c>
      <c r="B8418" s="0" t="s">
        <v>162</v>
      </c>
      <c r="C8418" s="0" t="s">
        <v>8603</v>
      </c>
      <c r="D8418" s="0" t="n">
        <v>9760</v>
      </c>
      <c r="E8418" s="0" t="n">
        <v>45.569864</v>
      </c>
      <c r="F8418" s="0" t="n">
        <v>84.977955</v>
      </c>
      <c r="G8418" s="3" t="n">
        <v>9.34772702699999E-005</v>
      </c>
      <c r="H8418" s="0" t="n">
        <v>1974.08</v>
      </c>
      <c r="I8418" s="0" t="n">
        <v>1.6015</v>
      </c>
      <c r="J8418" s="0" t="n">
        <v>0.657895</v>
      </c>
      <c r="K8418" s="0" t="n">
        <v>304</v>
      </c>
      <c r="L8418" s="0" t="s">
        <v>20</v>
      </c>
      <c r="M8418" s="0" t="n">
        <f aca="false">35.3*G8418</f>
        <v>0.003299747640531</v>
      </c>
      <c r="N8418" s="0" t="n">
        <f aca="false">M8418*1000/365</f>
        <v>0.00904040449460547</v>
      </c>
      <c r="O8418" s="0" t="n">
        <f aca="false">Table1[[#This Row],[Detection frequency 2021]]/100*365</f>
        <v>2.40131675</v>
      </c>
      <c r="P8418" s="0" t="n">
        <f aca="false">Table1[[#This Row],[Flared days/year]]/12</f>
        <v>0.200109729166667</v>
      </c>
      <c r="Q8418" s="2" t="n">
        <f aca="false">Table1[[#This Row],['#days per month]]-P8474</f>
        <v>0.107938104166667</v>
      </c>
    </row>
    <row r="8419" customFormat="false" ht="15.75" hidden="true" customHeight="false" outlineLevel="0" collapsed="false">
      <c r="A8419" s="0" t="s">
        <v>598</v>
      </c>
      <c r="B8419" s="0" t="s">
        <v>599</v>
      </c>
      <c r="C8419" s="0" t="s">
        <v>8604</v>
      </c>
      <c r="D8419" s="0" t="n">
        <v>161</v>
      </c>
      <c r="E8419" s="0" t="n">
        <v>54.665381</v>
      </c>
      <c r="F8419" s="0" t="n">
        <v>-118.764385</v>
      </c>
      <c r="G8419" s="3" t="n">
        <v>9.298296575E-005</v>
      </c>
      <c r="H8419" s="0" t="n">
        <v>1630.33</v>
      </c>
      <c r="I8419" s="0" t="n">
        <v>1.6015</v>
      </c>
      <c r="J8419" s="0" t="n">
        <v>1.08696</v>
      </c>
      <c r="K8419" s="0" t="n">
        <v>276</v>
      </c>
      <c r="L8419" s="0" t="s">
        <v>20</v>
      </c>
      <c r="M8419" s="0" t="n">
        <f aca="false">35.3*G8419</f>
        <v>0.003282298690975</v>
      </c>
      <c r="N8419" s="0" t="n">
        <f aca="false">M8419*1000/365</f>
        <v>0.00899259915335617</v>
      </c>
      <c r="O8419" s="0" t="n">
        <f aca="false">Table1[[#This Row],[Detection frequency 2021]]/100*365</f>
        <v>3.967404</v>
      </c>
      <c r="P8419" s="0" t="n">
        <f aca="false">Table1[[#This Row],[Flared days/year]]/12</f>
        <v>0.330617</v>
      </c>
      <c r="Q8419" s="2" t="n">
        <f aca="false">Table1[[#This Row],['#days per month]]-P8475</f>
        <v>0.144582279166667</v>
      </c>
    </row>
    <row r="8420" customFormat="false" ht="15.75" hidden="true" customHeight="false" outlineLevel="0" collapsed="false">
      <c r="A8420" s="0" t="s">
        <v>645</v>
      </c>
      <c r="B8420" s="0" t="s">
        <v>646</v>
      </c>
      <c r="C8420" s="0" t="s">
        <v>8605</v>
      </c>
      <c r="D8420" s="0" t="n">
        <v>2407</v>
      </c>
      <c r="E8420" s="0" t="n">
        <v>31.801388</v>
      </c>
      <c r="F8420" s="0" t="n">
        <v>-101.980682</v>
      </c>
      <c r="G8420" s="3" t="n">
        <v>9.281271835E-005</v>
      </c>
      <c r="H8420" s="0" t="n">
        <v>1820.46</v>
      </c>
      <c r="I8420" s="0" t="n">
        <v>1.39256</v>
      </c>
      <c r="J8420" s="0" t="n">
        <v>0.57971</v>
      </c>
      <c r="K8420" s="0" t="n">
        <v>345</v>
      </c>
      <c r="L8420" s="0" t="s">
        <v>20</v>
      </c>
      <c r="M8420" s="0" t="n">
        <f aca="false">35.3*G8420</f>
        <v>0.003276288957755</v>
      </c>
      <c r="N8420" s="0" t="n">
        <f aca="false">M8420*1000/365</f>
        <v>0.00897613413083562</v>
      </c>
      <c r="O8420" s="0" t="n">
        <f aca="false">Table1[[#This Row],[Detection frequency 2021]]/100*365</f>
        <v>2.1159415</v>
      </c>
      <c r="P8420" s="0" t="n">
        <f aca="false">Table1[[#This Row],[Flared days/year]]/12</f>
        <v>0.176328458333333</v>
      </c>
      <c r="Q8420" s="2" t="n">
        <f aca="false">Table1[[#This Row],['#days per month]]-P8476</f>
        <v>-0.00472310000000001</v>
      </c>
    </row>
    <row r="8421" customFormat="false" ht="15.75" hidden="true" customHeight="false" outlineLevel="0" collapsed="false">
      <c r="A8421" s="0" t="s">
        <v>645</v>
      </c>
      <c r="B8421" s="0" t="s">
        <v>646</v>
      </c>
      <c r="C8421" s="0" t="s">
        <v>8606</v>
      </c>
      <c r="D8421" s="0" t="n">
        <v>1014</v>
      </c>
      <c r="E8421" s="0" t="n">
        <v>47.906706</v>
      </c>
      <c r="F8421" s="0" t="n">
        <v>-102.571898</v>
      </c>
      <c r="G8421" s="3" t="n">
        <v>9.267681396E-005</v>
      </c>
      <c r="H8421" s="0" t="n">
        <v>1941.68</v>
      </c>
      <c r="I8421" s="0" t="n">
        <v>1.82561</v>
      </c>
      <c r="J8421" s="0" t="n">
        <v>0.598802</v>
      </c>
      <c r="K8421" s="0" t="n">
        <v>334</v>
      </c>
      <c r="L8421" s="0" t="s">
        <v>20</v>
      </c>
      <c r="M8421" s="0" t="n">
        <f aca="false">35.3*G8421</f>
        <v>0.003271491532788</v>
      </c>
      <c r="N8421" s="0" t="n">
        <f aca="false">M8421*1000/365</f>
        <v>0.00896299050078904</v>
      </c>
      <c r="O8421" s="0" t="n">
        <f aca="false">Table1[[#This Row],[Detection frequency 2021]]/100*365</f>
        <v>2.1856273</v>
      </c>
      <c r="P8421" s="0" t="n">
        <f aca="false">Table1[[#This Row],[Flared days/year]]/12</f>
        <v>0.182135608333333</v>
      </c>
      <c r="Q8421" s="2" t="n">
        <f aca="false">Table1[[#This Row],['#days per month]]-P8477</f>
        <v>-0.011601220833333</v>
      </c>
    </row>
    <row r="8422" customFormat="false" ht="15.75" hidden="true" customHeight="false" outlineLevel="0" collapsed="false">
      <c r="A8422" s="0" t="s">
        <v>39</v>
      </c>
      <c r="B8422" s="0" t="s">
        <v>40</v>
      </c>
      <c r="C8422" s="0" t="s">
        <v>8607</v>
      </c>
      <c r="D8422" s="0" t="n">
        <v>5752</v>
      </c>
      <c r="E8422" s="0" t="n">
        <v>28.620485</v>
      </c>
      <c r="F8422" s="0" t="n">
        <v>19.879167</v>
      </c>
      <c r="G8422" s="0" t="n">
        <v>0.000108869396409999</v>
      </c>
      <c r="H8422" s="0" t="n">
        <v>1636.25</v>
      </c>
      <c r="I8422" s="0" t="n">
        <v>1.6015</v>
      </c>
      <c r="J8422" s="0" t="n">
        <v>0.4914</v>
      </c>
      <c r="K8422" s="0" t="n">
        <v>407</v>
      </c>
      <c r="L8422" s="0" t="s">
        <v>20</v>
      </c>
      <c r="M8422" s="0" t="n">
        <f aca="false">35.3*G8422</f>
        <v>0.00384308969327296</v>
      </c>
      <c r="N8422" s="0" t="n">
        <f aca="false">M8422*1000/365</f>
        <v>0.0105290128582821</v>
      </c>
      <c r="O8422" s="0" t="n">
        <f aca="false">Table1[[#This Row],[Detection frequency 2021]]/100*365</f>
        <v>1.79361</v>
      </c>
      <c r="P8422" s="0" t="n">
        <f aca="false">Table1[[#This Row],[Flared days/year]]/12</f>
        <v>0.1494675</v>
      </c>
      <c r="Q8422" s="2" t="n">
        <f aca="false">Table1[[#This Row],['#days per month]]-P8478</f>
        <v>-0.0365672208333334</v>
      </c>
    </row>
    <row r="8423" customFormat="false" ht="15.75" hidden="true" customHeight="false" outlineLevel="0" collapsed="false">
      <c r="A8423" s="0" t="s">
        <v>645</v>
      </c>
      <c r="B8423" s="0" t="s">
        <v>646</v>
      </c>
      <c r="C8423" s="0" t="s">
        <v>8608</v>
      </c>
      <c r="D8423" s="0" t="n">
        <v>2632</v>
      </c>
      <c r="E8423" s="0" t="n">
        <v>31.887801</v>
      </c>
      <c r="F8423" s="0" t="n">
        <v>-101.596764</v>
      </c>
      <c r="G8423" s="3" t="n">
        <v>9.236244333E-005</v>
      </c>
      <c r="H8423" s="0" t="n">
        <v>1812.98</v>
      </c>
      <c r="I8423" s="0" t="n">
        <v>1.6015</v>
      </c>
      <c r="J8423" s="0" t="n">
        <v>0.869564999999999</v>
      </c>
      <c r="K8423" s="0" t="n">
        <v>345</v>
      </c>
      <c r="L8423" s="0" t="s">
        <v>20</v>
      </c>
      <c r="M8423" s="0" t="n">
        <f aca="false">35.3*G8423</f>
        <v>0.003260394249549</v>
      </c>
      <c r="N8423" s="0" t="n">
        <f aca="false">M8423*1000/365</f>
        <v>0.00893258698506575</v>
      </c>
      <c r="O8423" s="0" t="n">
        <f aca="false">Table1[[#This Row],[Detection frequency 2021]]/100*365</f>
        <v>3.17391225</v>
      </c>
      <c r="P8423" s="0" t="n">
        <f aca="false">Table1[[#This Row],[Flared days/year]]/12</f>
        <v>0.2644926875</v>
      </c>
      <c r="Q8423" s="2" t="n">
        <f aca="false">Table1[[#This Row],['#days per month]]-P8479</f>
        <v>-0.1254641875</v>
      </c>
    </row>
    <row r="8424" customFormat="false" ht="15.75" hidden="true" customHeight="false" outlineLevel="0" collapsed="false">
      <c r="A8424" s="0" t="s">
        <v>645</v>
      </c>
      <c r="B8424" s="0" t="s">
        <v>646</v>
      </c>
      <c r="C8424" s="0" t="s">
        <v>8609</v>
      </c>
      <c r="D8424" s="0" t="n">
        <v>3301</v>
      </c>
      <c r="E8424" s="0" t="n">
        <v>29.193664</v>
      </c>
      <c r="F8424" s="0" t="n">
        <v>-97.586903</v>
      </c>
      <c r="G8424" s="3" t="n">
        <v>9.229434437E-005</v>
      </c>
      <c r="H8424" s="0" t="n">
        <v>1909.88</v>
      </c>
      <c r="I8424" s="0" t="n">
        <v>1.6015</v>
      </c>
      <c r="J8424" s="0" t="n">
        <v>0.974026</v>
      </c>
      <c r="K8424" s="0" t="n">
        <v>308</v>
      </c>
      <c r="L8424" s="0" t="s">
        <v>20</v>
      </c>
      <c r="M8424" s="0" t="n">
        <f aca="false">35.3*G8424</f>
        <v>0.003257990356261</v>
      </c>
      <c r="N8424" s="0" t="n">
        <f aca="false">M8424*1000/365</f>
        <v>0.00892600097605753</v>
      </c>
      <c r="O8424" s="0" t="n">
        <f aca="false">Table1[[#This Row],[Detection frequency 2021]]/100*365</f>
        <v>3.5551949</v>
      </c>
      <c r="P8424" s="0" t="n">
        <f aca="false">Table1[[#This Row],[Flared days/year]]/12</f>
        <v>0.296266241666667</v>
      </c>
      <c r="Q8424" s="2" t="n">
        <f aca="false">Table1[[#This Row],['#days per month]]-P8480</f>
        <v>0.11786945</v>
      </c>
    </row>
    <row r="8425" customFormat="false" ht="15.75" hidden="true" customHeight="false" outlineLevel="0" collapsed="false">
      <c r="A8425" s="0" t="s">
        <v>645</v>
      </c>
      <c r="B8425" s="0" t="s">
        <v>646</v>
      </c>
      <c r="C8425" s="0" t="s">
        <v>8610</v>
      </c>
      <c r="D8425" s="0" t="n">
        <v>3080</v>
      </c>
      <c r="E8425" s="0" t="n">
        <v>28.467947</v>
      </c>
      <c r="F8425" s="0" t="n">
        <v>-98.415823</v>
      </c>
      <c r="G8425" s="3" t="n">
        <v>9.18249899E-005</v>
      </c>
      <c r="H8425" s="0" t="n">
        <v>1923.92</v>
      </c>
      <c r="I8425" s="0" t="n">
        <v>1.6015</v>
      </c>
      <c r="J8425" s="0" t="n">
        <v>0.325733</v>
      </c>
      <c r="K8425" s="0" t="n">
        <v>307</v>
      </c>
      <c r="L8425" s="0" t="s">
        <v>20</v>
      </c>
      <c r="M8425" s="0" t="n">
        <f aca="false">35.3*G8425</f>
        <v>0.00324142214347</v>
      </c>
      <c r="N8425" s="0" t="n">
        <f aca="false">M8425*1000/365</f>
        <v>0.00888060861224658</v>
      </c>
      <c r="O8425" s="0" t="n">
        <f aca="false">Table1[[#This Row],[Detection frequency 2021]]/100*365</f>
        <v>1.18892545</v>
      </c>
      <c r="P8425" s="0" t="n">
        <f aca="false">Table1[[#This Row],[Flared days/year]]/12</f>
        <v>0.0990771208333334</v>
      </c>
      <c r="Q8425" s="2" t="n">
        <f aca="false">Table1[[#This Row],['#days per month]]-P8481</f>
        <v>0.00773587083333335</v>
      </c>
    </row>
    <row r="8426" customFormat="false" ht="15.75" hidden="true" customHeight="false" outlineLevel="0" collapsed="false">
      <c r="A8426" s="0" t="s">
        <v>598</v>
      </c>
      <c r="B8426" s="0" t="s">
        <v>599</v>
      </c>
      <c r="C8426" s="0" t="s">
        <v>8611</v>
      </c>
      <c r="D8426" s="0" t="n">
        <v>332</v>
      </c>
      <c r="E8426" s="0" t="n">
        <v>52.091822</v>
      </c>
      <c r="F8426" s="0" t="n">
        <v>-112.76551</v>
      </c>
      <c r="G8426" s="3" t="n">
        <v>9.17545427E-005</v>
      </c>
      <c r="H8426" s="0" t="n">
        <v>1851.4</v>
      </c>
      <c r="I8426" s="0" t="n">
        <v>1.6015</v>
      </c>
      <c r="J8426" s="0" t="n">
        <v>1.26582</v>
      </c>
      <c r="K8426" s="0" t="n">
        <v>316</v>
      </c>
      <c r="L8426" s="0" t="s">
        <v>20</v>
      </c>
      <c r="M8426" s="0" t="n">
        <f aca="false">35.3*G8426</f>
        <v>0.00323893535731</v>
      </c>
      <c r="N8426" s="0" t="n">
        <f aca="false">M8426*1000/365</f>
        <v>0.00887379549947945</v>
      </c>
      <c r="O8426" s="0" t="n">
        <f aca="false">Table1[[#This Row],[Detection frequency 2021]]/100*365</f>
        <v>4.620243</v>
      </c>
      <c r="P8426" s="0" t="n">
        <f aca="false">Table1[[#This Row],[Flared days/year]]/12</f>
        <v>0.38502025</v>
      </c>
      <c r="Q8426" s="2" t="n">
        <f aca="false">Table1[[#This Row],['#days per month]]-P8482</f>
        <v>0.2869018625</v>
      </c>
    </row>
    <row r="8427" customFormat="false" ht="15.75" hidden="true" customHeight="false" outlineLevel="0" collapsed="false">
      <c r="A8427" s="0" t="s">
        <v>2109</v>
      </c>
      <c r="B8427" s="0" t="s">
        <v>2110</v>
      </c>
      <c r="C8427" s="0" t="s">
        <v>8612</v>
      </c>
      <c r="D8427" s="0" t="n">
        <v>6581</v>
      </c>
      <c r="E8427" s="0" t="n">
        <v>49.386309</v>
      </c>
      <c r="F8427" s="0" t="n">
        <v>35.386459</v>
      </c>
      <c r="G8427" s="3" t="n">
        <v>9.164065306E-005</v>
      </c>
      <c r="H8427" s="0" t="n">
        <v>1658.71</v>
      </c>
      <c r="I8427" s="0" t="n">
        <v>1.6015</v>
      </c>
      <c r="J8427" s="0" t="n">
        <v>0.689655</v>
      </c>
      <c r="K8427" s="0" t="n">
        <v>290</v>
      </c>
      <c r="L8427" s="0" t="s">
        <v>20</v>
      </c>
      <c r="M8427" s="0" t="n">
        <f aca="false">35.3*G8427</f>
        <v>0.003234915053018</v>
      </c>
      <c r="N8427" s="0" t="n">
        <f aca="false">M8427*1000/365</f>
        <v>0.0088627809671726</v>
      </c>
      <c r="O8427" s="0" t="n">
        <f aca="false">Table1[[#This Row],[Detection frequency 2021]]/100*365</f>
        <v>2.51724075</v>
      </c>
      <c r="P8427" s="0" t="n">
        <f aca="false">Table1[[#This Row],[Flared days/year]]/12</f>
        <v>0.2097700625</v>
      </c>
      <c r="Q8427" s="2" t="n">
        <f aca="false">Table1[[#This Row],['#days per month]]-P8483</f>
        <v>-0.0251077416666664</v>
      </c>
    </row>
    <row r="8428" customFormat="false" ht="15.75" hidden="true" customHeight="false" outlineLevel="0" collapsed="false">
      <c r="A8428" s="0" t="s">
        <v>645</v>
      </c>
      <c r="B8428" s="0" t="s">
        <v>646</v>
      </c>
      <c r="C8428" s="0" t="s">
        <v>8613</v>
      </c>
      <c r="D8428" s="0" t="n">
        <v>2119</v>
      </c>
      <c r="E8428" s="0" t="n">
        <v>31.078828</v>
      </c>
      <c r="F8428" s="0" t="n">
        <v>-103.020449</v>
      </c>
      <c r="G8428" s="3" t="n">
        <v>9.14375303E-005</v>
      </c>
      <c r="H8428" s="0" t="n">
        <v>1809</v>
      </c>
      <c r="I8428" s="0" t="n">
        <v>1.6015</v>
      </c>
      <c r="J8428" s="0" t="n">
        <v>0.895521999999999</v>
      </c>
      <c r="K8428" s="0" t="n">
        <v>335</v>
      </c>
      <c r="L8428" s="0" t="s">
        <v>20</v>
      </c>
      <c r="M8428" s="0" t="n">
        <f aca="false">35.3*G8428</f>
        <v>0.00322774481959</v>
      </c>
      <c r="N8428" s="0" t="n">
        <f aca="false">M8428*1000/365</f>
        <v>0.0088431364920274</v>
      </c>
      <c r="O8428" s="0" t="n">
        <f aca="false">Table1[[#This Row],[Detection frequency 2021]]/100*365</f>
        <v>3.2686553</v>
      </c>
      <c r="P8428" s="0" t="n">
        <f aca="false">Table1[[#This Row],[Flared days/year]]/12</f>
        <v>0.272387941666666</v>
      </c>
      <c r="Q8428" s="2" t="n">
        <f aca="false">Table1[[#This Row],['#days per month]]-P8484</f>
        <v>0.177335858333333</v>
      </c>
    </row>
    <row r="8429" customFormat="false" ht="15.75" hidden="true" customHeight="false" outlineLevel="0" collapsed="false">
      <c r="A8429" s="0" t="s">
        <v>543</v>
      </c>
      <c r="B8429" s="0" t="s">
        <v>544</v>
      </c>
      <c r="C8429" s="0" t="s">
        <v>8614</v>
      </c>
      <c r="D8429" s="0" t="n">
        <v>12495</v>
      </c>
      <c r="E8429" s="0" t="n">
        <v>-38.295969</v>
      </c>
      <c r="F8429" s="0" t="n">
        <v>147.679072</v>
      </c>
      <c r="G8429" s="3" t="n">
        <v>9.139790375E-005</v>
      </c>
      <c r="H8429" s="0" t="n">
        <v>1724.87</v>
      </c>
      <c r="I8429" s="0" t="n">
        <v>1.6015</v>
      </c>
      <c r="J8429" s="0" t="n">
        <v>0.436681</v>
      </c>
      <c r="K8429" s="0" t="n">
        <v>229</v>
      </c>
      <c r="L8429" s="0" t="s">
        <v>20</v>
      </c>
      <c r="M8429" s="0" t="n">
        <f aca="false">35.3*G8429</f>
        <v>0.003226346002375</v>
      </c>
      <c r="N8429" s="0" t="n">
        <f aca="false">M8429*1000/365</f>
        <v>0.00883930411609589</v>
      </c>
      <c r="O8429" s="0" t="n">
        <f aca="false">Table1[[#This Row],[Detection frequency 2021]]/100*365</f>
        <v>1.59388565</v>
      </c>
      <c r="P8429" s="0" t="n">
        <f aca="false">Table1[[#This Row],[Flared days/year]]/12</f>
        <v>0.132823804166667</v>
      </c>
      <c r="Q8429" s="2" t="n">
        <f aca="false">Table1[[#This Row],['#days per month]]-P8485</f>
        <v>-0.05668815</v>
      </c>
    </row>
    <row r="8430" customFormat="false" ht="15.75" hidden="true" customHeight="false" outlineLevel="0" collapsed="false">
      <c r="A8430" s="0" t="s">
        <v>645</v>
      </c>
      <c r="B8430" s="0" t="s">
        <v>646</v>
      </c>
      <c r="C8430" s="0" t="s">
        <v>8615</v>
      </c>
      <c r="D8430" s="0" t="n">
        <v>4017</v>
      </c>
      <c r="E8430" s="0" t="n">
        <v>31.774527</v>
      </c>
      <c r="F8430" s="0" t="n">
        <v>-89.32964</v>
      </c>
      <c r="G8430" s="3" t="n">
        <v>9.125877053E-005</v>
      </c>
      <c r="H8430" s="0" t="n">
        <v>1920.5</v>
      </c>
      <c r="I8430" s="0" t="n">
        <v>1.6015</v>
      </c>
      <c r="J8430" s="0" t="n">
        <v>0.749064</v>
      </c>
      <c r="K8430" s="0" t="n">
        <v>267</v>
      </c>
      <c r="L8430" s="0" t="s">
        <v>20</v>
      </c>
      <c r="M8430" s="0" t="n">
        <f aca="false">35.3*G8430</f>
        <v>0.003221434599709</v>
      </c>
      <c r="N8430" s="0" t="n">
        <f aca="false">M8430*1000/365</f>
        <v>0.00882584821838082</v>
      </c>
      <c r="O8430" s="0" t="n">
        <f aca="false">Table1[[#This Row],[Detection frequency 2021]]/100*365</f>
        <v>2.7340836</v>
      </c>
      <c r="P8430" s="0" t="n">
        <f aca="false">Table1[[#This Row],[Flared days/year]]/12</f>
        <v>0.2278403</v>
      </c>
      <c r="Q8430" s="2" t="n">
        <f aca="false">Table1[[#This Row],['#days per month]]-P8486</f>
        <v>0.150048458333333</v>
      </c>
    </row>
    <row r="8431" customFormat="false" ht="15.75" hidden="false" customHeight="false" outlineLevel="0" collapsed="false">
      <c r="A8431" s="0" t="s">
        <v>240</v>
      </c>
      <c r="B8431" s="0" t="s">
        <v>241</v>
      </c>
      <c r="C8431" s="0" t="s">
        <v>8616</v>
      </c>
      <c r="D8431" s="0" t="n">
        <v>7820</v>
      </c>
      <c r="E8431" s="0" t="n">
        <v>24.719178</v>
      </c>
      <c r="F8431" s="0" t="n">
        <v>49.236243</v>
      </c>
      <c r="G8431" s="0" t="n">
        <v>0.000527309033199999</v>
      </c>
      <c r="H8431" s="0" t="n">
        <v>1730.08</v>
      </c>
      <c r="I8431" s="0" t="n">
        <v>1.6015</v>
      </c>
      <c r="J8431" s="0" t="n">
        <v>0.486618</v>
      </c>
      <c r="K8431" s="0" t="n">
        <v>411</v>
      </c>
      <c r="L8431" s="0" t="s">
        <v>20</v>
      </c>
      <c r="M8431" s="0" t="n">
        <f aca="false">35.3*G8431</f>
        <v>0.01861400887196</v>
      </c>
      <c r="N8431" s="0" t="n">
        <f aca="false">M8431*1000/365</f>
        <v>0.0509972845807122</v>
      </c>
      <c r="O8431" s="0" t="n">
        <f aca="false">Table1[[#This Row],[Detection frequency 2021]]/100*365</f>
        <v>1.7761557</v>
      </c>
      <c r="P8431" s="2" t="n">
        <f aca="false">Table1[[#This Row],[Flared days/year]]/12</f>
        <v>0.148012975</v>
      </c>
      <c r="Q8431" s="2"/>
    </row>
    <row r="8432" customFormat="false" ht="15.75" hidden="true" customHeight="false" outlineLevel="0" collapsed="false">
      <c r="A8432" s="0" t="s">
        <v>645</v>
      </c>
      <c r="B8432" s="0" t="s">
        <v>646</v>
      </c>
      <c r="C8432" s="0" t="s">
        <v>8617</v>
      </c>
      <c r="D8432" s="0" t="n">
        <v>2619</v>
      </c>
      <c r="E8432" s="0" t="n">
        <v>32.463991</v>
      </c>
      <c r="F8432" s="0" t="n">
        <v>-101.623555</v>
      </c>
      <c r="G8432" s="3" t="n">
        <v>9.109028431E-005</v>
      </c>
      <c r="H8432" s="0" t="n">
        <v>1960.46</v>
      </c>
      <c r="I8432" s="0" t="n">
        <v>1.63385</v>
      </c>
      <c r="J8432" s="0" t="n">
        <v>0.882352999999999</v>
      </c>
      <c r="K8432" s="0" t="n">
        <v>340</v>
      </c>
      <c r="L8432" s="0" t="s">
        <v>20</v>
      </c>
      <c r="M8432" s="0" t="n">
        <f aca="false">35.3*G8432</f>
        <v>0.003215487036143</v>
      </c>
      <c r="N8432" s="0" t="n">
        <f aca="false">M8432*1000/365</f>
        <v>0.00880955352367945</v>
      </c>
      <c r="O8432" s="0" t="n">
        <f aca="false">Table1[[#This Row],[Detection frequency 2021]]/100*365</f>
        <v>3.22058845</v>
      </c>
      <c r="P8432" s="0" t="n">
        <f aca="false">Table1[[#This Row],[Flared days/year]]/12</f>
        <v>0.268382370833333</v>
      </c>
      <c r="Q8432" s="2" t="n">
        <f aca="false">Table1[[#This Row],['#days per month]]-P8488</f>
        <v>-0.0980837125000003</v>
      </c>
    </row>
    <row r="8433" customFormat="false" ht="15.75" hidden="true" customHeight="false" outlineLevel="0" collapsed="false">
      <c r="A8433" s="0" t="s">
        <v>161</v>
      </c>
      <c r="B8433" s="0" t="s">
        <v>162</v>
      </c>
      <c r="C8433" s="0" t="s">
        <v>8618</v>
      </c>
      <c r="D8433" s="0" t="n">
        <v>9693</v>
      </c>
      <c r="E8433" s="0" t="n">
        <v>40.836207</v>
      </c>
      <c r="F8433" s="0" t="n">
        <v>83.278227</v>
      </c>
      <c r="G8433" s="3" t="n">
        <v>9.072337181E-005</v>
      </c>
      <c r="H8433" s="0" t="n">
        <v>1786.83</v>
      </c>
      <c r="I8433" s="0" t="n">
        <v>1.6015</v>
      </c>
      <c r="J8433" s="0" t="n">
        <v>0.56338</v>
      </c>
      <c r="K8433" s="0" t="n">
        <v>355</v>
      </c>
      <c r="L8433" s="0" t="s">
        <v>20</v>
      </c>
      <c r="M8433" s="0" t="n">
        <f aca="false">35.3*G8433</f>
        <v>0.003202535024893</v>
      </c>
      <c r="N8433" s="0" t="n">
        <f aca="false">M8433*1000/365</f>
        <v>0.00877406856135069</v>
      </c>
      <c r="O8433" s="0" t="n">
        <f aca="false">Table1[[#This Row],[Detection frequency 2021]]/100*365</f>
        <v>2.056337</v>
      </c>
      <c r="P8433" s="0" t="n">
        <f aca="false">Table1[[#This Row],[Flared days/year]]/12</f>
        <v>0.171361416666667</v>
      </c>
      <c r="Q8433" s="2" t="n">
        <f aca="false">Table1[[#This Row],['#days per month]]-P8489</f>
        <v>0.070643925</v>
      </c>
    </row>
    <row r="8434" customFormat="false" ht="15.75" hidden="true" customHeight="false" outlineLevel="0" collapsed="false">
      <c r="A8434" s="0" t="s">
        <v>645</v>
      </c>
      <c r="B8434" s="0" t="s">
        <v>646</v>
      </c>
      <c r="C8434" s="0" t="s">
        <v>8619</v>
      </c>
      <c r="D8434" s="0" t="n">
        <v>2889</v>
      </c>
      <c r="E8434" s="0" t="n">
        <v>28.4713739999999</v>
      </c>
      <c r="F8434" s="0" t="n">
        <v>-99.474327</v>
      </c>
      <c r="G8434" s="3" t="n">
        <v>8.986978657E-005</v>
      </c>
      <c r="H8434" s="0" t="n">
        <v>1956.35</v>
      </c>
      <c r="I8434" s="0" t="n">
        <v>1.6015</v>
      </c>
      <c r="J8434" s="0" t="n">
        <v>0.955413999999999</v>
      </c>
      <c r="K8434" s="0" t="n">
        <v>314</v>
      </c>
      <c r="L8434" s="0" t="s">
        <v>20</v>
      </c>
      <c r="M8434" s="0" t="n">
        <f aca="false">35.3*G8434</f>
        <v>0.003172403465921</v>
      </c>
      <c r="N8434" s="0" t="n">
        <f aca="false">M8434*1000/365</f>
        <v>0.00869151634498904</v>
      </c>
      <c r="O8434" s="0" t="n">
        <f aca="false">Table1[[#This Row],[Detection frequency 2021]]/100*365</f>
        <v>3.4872611</v>
      </c>
      <c r="P8434" s="0" t="n">
        <f aca="false">Table1[[#This Row],[Flared days/year]]/12</f>
        <v>0.290605091666666</v>
      </c>
      <c r="Q8434" s="2" t="n">
        <f aca="false">Table1[[#This Row],['#days per month]]-P8490</f>
        <v>0.1010931375</v>
      </c>
    </row>
    <row r="8435" customFormat="false" ht="15.75" hidden="true" customHeight="false" outlineLevel="0" collapsed="false">
      <c r="A8435" s="0" t="s">
        <v>645</v>
      </c>
      <c r="B8435" s="0" t="s">
        <v>646</v>
      </c>
      <c r="C8435" s="0" t="s">
        <v>8620</v>
      </c>
      <c r="D8435" s="0" t="n">
        <v>2902</v>
      </c>
      <c r="E8435" s="0" t="n">
        <v>28.4360099999999</v>
      </c>
      <c r="F8435" s="0" t="n">
        <v>-99.403351</v>
      </c>
      <c r="G8435" s="3" t="n">
        <v>8.966079321E-005</v>
      </c>
      <c r="H8435" s="0" t="n">
        <v>1977.98</v>
      </c>
      <c r="I8435" s="0" t="n">
        <v>1.6015</v>
      </c>
      <c r="J8435" s="0" t="n">
        <v>0.920244999999999</v>
      </c>
      <c r="K8435" s="0" t="n">
        <v>326</v>
      </c>
      <c r="L8435" s="0" t="s">
        <v>20</v>
      </c>
      <c r="M8435" s="0" t="n">
        <f aca="false">35.3*G8435</f>
        <v>0.003165026000313</v>
      </c>
      <c r="N8435" s="0" t="n">
        <f aca="false">M8435*1000/365</f>
        <v>0.00867130411044657</v>
      </c>
      <c r="O8435" s="0" t="n">
        <f aca="false">Table1[[#This Row],[Detection frequency 2021]]/100*365</f>
        <v>3.35889425</v>
      </c>
      <c r="P8435" s="0" t="n">
        <f aca="false">Table1[[#This Row],[Flared days/year]]/12</f>
        <v>0.279907854166666</v>
      </c>
      <c r="Q8435" s="2" t="n">
        <f aca="false">Table1[[#This Row],['#days per month]]-P8491</f>
        <v>0.1925037375</v>
      </c>
    </row>
    <row r="8436" customFormat="false" ht="15.75" hidden="true" customHeight="false" outlineLevel="0" collapsed="false">
      <c r="A8436" s="0" t="s">
        <v>51</v>
      </c>
      <c r="B8436" s="0" t="s">
        <v>52</v>
      </c>
      <c r="C8436" s="0" t="s">
        <v>8621</v>
      </c>
      <c r="D8436" s="0" t="n">
        <v>5639</v>
      </c>
      <c r="E8436" s="0" t="n">
        <v>28.7535979999999</v>
      </c>
      <c r="F8436" s="0" t="n">
        <v>9.266338</v>
      </c>
      <c r="G8436" s="0" t="n">
        <v>0.000141098990409999</v>
      </c>
      <c r="H8436" s="0" t="n">
        <v>1463.04</v>
      </c>
      <c r="I8436" s="0" t="n">
        <v>1.6015</v>
      </c>
      <c r="J8436" s="0" t="n">
        <v>0.524934</v>
      </c>
      <c r="K8436" s="0" t="n">
        <v>381</v>
      </c>
      <c r="L8436" s="0" t="s">
        <v>20</v>
      </c>
      <c r="M8436" s="0" t="n">
        <f aca="false">35.3*G8436</f>
        <v>0.00498079436147297</v>
      </c>
      <c r="N8436" s="0" t="n">
        <f aca="false">M8436*1000/365</f>
        <v>0.013646011949241</v>
      </c>
      <c r="O8436" s="0" t="n">
        <f aca="false">Table1[[#This Row],[Detection frequency 2021]]/100*365</f>
        <v>1.9160091</v>
      </c>
      <c r="P8436" s="0" t="n">
        <f aca="false">Table1[[#This Row],[Flared days/year]]/12</f>
        <v>0.159667425</v>
      </c>
      <c r="Q8436" s="2" t="n">
        <f aca="false">Table1[[#This Row],['#days per month]]-P8492</f>
        <v>0.0725136375</v>
      </c>
    </row>
    <row r="8437" customFormat="false" ht="15.75" hidden="true" customHeight="false" outlineLevel="0" collapsed="false">
      <c r="A8437" s="0" t="s">
        <v>161</v>
      </c>
      <c r="B8437" s="0" t="s">
        <v>162</v>
      </c>
      <c r="C8437" s="0" t="s">
        <v>8622</v>
      </c>
      <c r="D8437" s="0" t="n">
        <v>10956</v>
      </c>
      <c r="E8437" s="0" t="n">
        <v>35.845869</v>
      </c>
      <c r="F8437" s="0" t="n">
        <v>107.950699</v>
      </c>
      <c r="G8437" s="3" t="n">
        <v>8.849694676E-005</v>
      </c>
      <c r="H8437" s="0" t="n">
        <v>1860.73</v>
      </c>
      <c r="I8437" s="0" t="n">
        <v>1.22742</v>
      </c>
      <c r="J8437" s="0" t="n">
        <v>1.43885</v>
      </c>
      <c r="K8437" s="0" t="n">
        <v>278</v>
      </c>
      <c r="L8437" s="0" t="s">
        <v>20</v>
      </c>
      <c r="M8437" s="0" t="n">
        <f aca="false">35.3*G8437</f>
        <v>0.003123942220628</v>
      </c>
      <c r="N8437" s="0" t="n">
        <f aca="false">M8437*1000/365</f>
        <v>0.00855874580993973</v>
      </c>
      <c r="O8437" s="0" t="n">
        <f aca="false">Table1[[#This Row],[Detection frequency 2021]]/100*365</f>
        <v>5.2518025</v>
      </c>
      <c r="P8437" s="0" t="n">
        <f aca="false">Table1[[#This Row],[Flared days/year]]/12</f>
        <v>0.437650208333333</v>
      </c>
      <c r="Q8437" s="2" t="n">
        <f aca="false">Table1[[#This Row],['#days per month]]-P8493</f>
        <v>0.355664516666667</v>
      </c>
    </row>
    <row r="8438" customFormat="false" ht="15.75" hidden="true" customHeight="false" outlineLevel="0" collapsed="false">
      <c r="A8438" s="0" t="s">
        <v>17</v>
      </c>
      <c r="B8438" s="0" t="s">
        <v>18</v>
      </c>
      <c r="C8438" s="0" t="s">
        <v>8623</v>
      </c>
      <c r="D8438" s="0" t="n">
        <v>4294</v>
      </c>
      <c r="E8438" s="0" t="n">
        <v>9.691333</v>
      </c>
      <c r="F8438" s="0" t="n">
        <v>-63.729104</v>
      </c>
      <c r="G8438" s="0" t="n">
        <v>0.000145112132569999</v>
      </c>
      <c r="H8438" s="0" t="n">
        <v>2135.25</v>
      </c>
      <c r="I8438" s="0" t="n">
        <v>1.6015</v>
      </c>
      <c r="J8438" s="0" t="n">
        <v>0.487805</v>
      </c>
      <c r="K8438" s="0" t="n">
        <v>205</v>
      </c>
      <c r="L8438" s="0" t="s">
        <v>20</v>
      </c>
      <c r="M8438" s="0" t="n">
        <f aca="false">35.3*G8438</f>
        <v>0.00512245827972097</v>
      </c>
      <c r="N8438" s="0" t="n">
        <f aca="false">M8438*1000/365</f>
        <v>0.0140341322732081</v>
      </c>
      <c r="O8438" s="0" t="n">
        <f aca="false">Table1[[#This Row],[Detection frequency 2021]]/100*365</f>
        <v>1.78048825</v>
      </c>
      <c r="P8438" s="0" t="n">
        <f aca="false">Table1[[#This Row],[Flared days/year]]/12</f>
        <v>0.148374020833333</v>
      </c>
      <c r="Q8438" s="2" t="n">
        <f aca="false">Table1[[#This Row],['#days per month]]-P8494</f>
        <v>-0.0326775375</v>
      </c>
    </row>
    <row r="8439" customFormat="false" ht="15.75" hidden="true" customHeight="false" outlineLevel="0" collapsed="false">
      <c r="A8439" s="0" t="s">
        <v>645</v>
      </c>
      <c r="B8439" s="0" t="s">
        <v>646</v>
      </c>
      <c r="C8439" s="0" t="s">
        <v>8624</v>
      </c>
      <c r="D8439" s="0" t="n">
        <v>402</v>
      </c>
      <c r="E8439" s="0" t="n">
        <v>44.053636</v>
      </c>
      <c r="F8439" s="0" t="n">
        <v>-106.182742999999</v>
      </c>
      <c r="G8439" s="3" t="n">
        <v>8.827357043E-005</v>
      </c>
      <c r="H8439" s="0" t="n">
        <v>1910.92</v>
      </c>
      <c r="I8439" s="0" t="n">
        <v>1.6015</v>
      </c>
      <c r="J8439" s="0" t="n">
        <v>0.578035</v>
      </c>
      <c r="K8439" s="0" t="n">
        <v>346</v>
      </c>
      <c r="L8439" s="0" t="s">
        <v>20</v>
      </c>
      <c r="M8439" s="0" t="n">
        <f aca="false">35.3*G8439</f>
        <v>0.003116057036179</v>
      </c>
      <c r="N8439" s="0" t="n">
        <f aca="false">M8439*1000/365</f>
        <v>0.00853714256487397</v>
      </c>
      <c r="O8439" s="0" t="n">
        <f aca="false">Table1[[#This Row],[Detection frequency 2021]]/100*365</f>
        <v>2.10982775</v>
      </c>
      <c r="P8439" s="0" t="n">
        <f aca="false">Table1[[#This Row],[Flared days/year]]/12</f>
        <v>0.175818979166667</v>
      </c>
      <c r="Q8439" s="2" t="n">
        <f aca="false">Table1[[#This Row],['#days per month]]-P8495</f>
        <v>0.0825164625</v>
      </c>
    </row>
    <row r="8440" customFormat="false" ht="15.75" hidden="true" customHeight="false" outlineLevel="0" collapsed="false">
      <c r="A8440" s="0" t="s">
        <v>598</v>
      </c>
      <c r="B8440" s="0" t="s">
        <v>599</v>
      </c>
      <c r="C8440" s="0" t="s">
        <v>8625</v>
      </c>
      <c r="D8440" s="0" t="n">
        <v>164</v>
      </c>
      <c r="E8440" s="0" t="n">
        <v>54.559051</v>
      </c>
      <c r="F8440" s="0" t="n">
        <v>-118.718719</v>
      </c>
      <c r="G8440" s="3" t="n">
        <v>8.790959323E-005</v>
      </c>
      <c r="H8440" s="0" t="n">
        <v>1873.52</v>
      </c>
      <c r="I8440" s="0" t="n">
        <v>1.6015</v>
      </c>
      <c r="J8440" s="0" t="n">
        <v>1.12782</v>
      </c>
      <c r="K8440" s="0" t="n">
        <v>266</v>
      </c>
      <c r="L8440" s="0" t="s">
        <v>20</v>
      </c>
      <c r="M8440" s="0" t="n">
        <f aca="false">35.3*G8440</f>
        <v>0.003103208641019</v>
      </c>
      <c r="N8440" s="0" t="n">
        <f aca="false">M8440*1000/365</f>
        <v>0.00850194148224383</v>
      </c>
      <c r="O8440" s="0" t="n">
        <f aca="false">Table1[[#This Row],[Detection frequency 2021]]/100*365</f>
        <v>4.116543</v>
      </c>
      <c r="P8440" s="0" t="n">
        <f aca="false">Table1[[#This Row],[Flared days/year]]/12</f>
        <v>0.34304525</v>
      </c>
      <c r="Q8440" s="2" t="n">
        <f aca="false">Table1[[#This Row],['#days per month]]-P8496</f>
        <v>0.257364541666667</v>
      </c>
    </row>
    <row r="8441" customFormat="false" ht="15.75" hidden="true" customHeight="false" outlineLevel="0" collapsed="false">
      <c r="A8441" s="0" t="s">
        <v>645</v>
      </c>
      <c r="B8441" s="0" t="s">
        <v>646</v>
      </c>
      <c r="C8441" s="0" t="s">
        <v>8626</v>
      </c>
      <c r="D8441" s="0" t="n">
        <v>3333</v>
      </c>
      <c r="E8441" s="0" t="n">
        <v>29.334052</v>
      </c>
      <c r="F8441" s="0" t="n">
        <v>-97.472178</v>
      </c>
      <c r="G8441" s="3" t="n">
        <v>8.764570976E-005</v>
      </c>
      <c r="H8441" s="0" t="n">
        <v>1862.92</v>
      </c>
      <c r="I8441" s="0" t="n">
        <v>1.6015</v>
      </c>
      <c r="J8441" s="0" t="n">
        <v>0.671141</v>
      </c>
      <c r="K8441" s="0" t="n">
        <v>298</v>
      </c>
      <c r="L8441" s="0" t="s">
        <v>20</v>
      </c>
      <c r="M8441" s="0" t="n">
        <f aca="false">35.3*G8441</f>
        <v>0.003093893554528</v>
      </c>
      <c r="N8441" s="0" t="n">
        <f aca="false">M8441*1000/365</f>
        <v>0.00847642069733699</v>
      </c>
      <c r="O8441" s="0" t="n">
        <f aca="false">Table1[[#This Row],[Detection frequency 2021]]/100*365</f>
        <v>2.44966465</v>
      </c>
      <c r="P8441" s="0" t="n">
        <f aca="false">Table1[[#This Row],[Flared days/year]]/12</f>
        <v>0.204138720833333</v>
      </c>
      <c r="Q8441" s="2" t="n">
        <f aca="false">Table1[[#This Row],['#days per month]]-P8497</f>
        <v>0.0561257458333334</v>
      </c>
    </row>
    <row r="8442" customFormat="false" ht="15.75" hidden="true" customHeight="false" outlineLevel="0" collapsed="false">
      <c r="A8442" s="0" t="s">
        <v>645</v>
      </c>
      <c r="B8442" s="0" t="s">
        <v>646</v>
      </c>
      <c r="C8442" s="0" t="s">
        <v>8627</v>
      </c>
      <c r="D8442" s="0" t="n">
        <v>1443</v>
      </c>
      <c r="E8442" s="0" t="n">
        <v>31.853834</v>
      </c>
      <c r="F8442" s="0" t="n">
        <v>-103.926367</v>
      </c>
      <c r="G8442" s="3" t="n">
        <v>8.755823782E-005</v>
      </c>
      <c r="H8442" s="0" t="n">
        <v>1864.08</v>
      </c>
      <c r="I8442" s="0" t="n">
        <v>1.6015</v>
      </c>
      <c r="J8442" s="0" t="n">
        <v>0.591716</v>
      </c>
      <c r="K8442" s="0" t="n">
        <v>338</v>
      </c>
      <c r="L8442" s="0" t="s">
        <v>20</v>
      </c>
      <c r="M8442" s="0" t="n">
        <f aca="false">35.3*G8442</f>
        <v>0.003090805795046</v>
      </c>
      <c r="N8442" s="0" t="n">
        <f aca="false">M8442*1000/365</f>
        <v>0.00846796108231781</v>
      </c>
      <c r="O8442" s="0" t="n">
        <f aca="false">Table1[[#This Row],[Detection frequency 2021]]/100*365</f>
        <v>2.1597634</v>
      </c>
      <c r="P8442" s="0" t="n">
        <f aca="false">Table1[[#This Row],[Flared days/year]]/12</f>
        <v>0.179980283333333</v>
      </c>
      <c r="Q8442" s="2" t="n">
        <f aca="false">Table1[[#This Row],['#days per month]]-P8498</f>
        <v>0.01861865</v>
      </c>
    </row>
    <row r="8443" customFormat="false" ht="15.75" hidden="true" customHeight="false" outlineLevel="0" collapsed="false">
      <c r="A8443" s="0" t="s">
        <v>24</v>
      </c>
      <c r="B8443" s="0" t="s">
        <v>25</v>
      </c>
      <c r="C8443" s="0" t="s">
        <v>8628</v>
      </c>
      <c r="D8443" s="0" t="n">
        <v>9405</v>
      </c>
      <c r="E8443" s="0" t="n">
        <v>65.988597</v>
      </c>
      <c r="F8443" s="0" t="n">
        <v>80.28746</v>
      </c>
      <c r="G8443" s="3" t="n">
        <v>8.746665646E-005</v>
      </c>
      <c r="H8443" s="0" t="n">
        <v>1298.67</v>
      </c>
      <c r="I8443" s="0" t="n">
        <v>1.6015</v>
      </c>
      <c r="J8443" s="0" t="n">
        <v>0.302114999999999</v>
      </c>
      <c r="K8443" s="0" t="n">
        <v>331</v>
      </c>
      <c r="L8443" s="0" t="s">
        <v>218</v>
      </c>
      <c r="M8443" s="0" t="n">
        <f aca="false">35.3*G8443</f>
        <v>0.003087572973038</v>
      </c>
      <c r="N8443" s="0" t="n">
        <f aca="false">M8443*1000/365</f>
        <v>0.00845910403572055</v>
      </c>
      <c r="O8443" s="0" t="n">
        <f aca="false">Table1[[#This Row],[Detection frequency 2021]]/100*365</f>
        <v>1.10271975</v>
      </c>
      <c r="P8443" s="0" t="n">
        <f aca="false">Table1[[#This Row],[Flared days/year]]/12</f>
        <v>0.0918933124999997</v>
      </c>
      <c r="Q8443" s="2" t="n">
        <f aca="false">Table1[[#This Row],['#days per month]]-P8499</f>
        <v>-0.0775588500000003</v>
      </c>
    </row>
    <row r="8444" customFormat="false" ht="15.75" hidden="true" customHeight="false" outlineLevel="0" collapsed="false">
      <c r="A8444" s="0" t="s">
        <v>24</v>
      </c>
      <c r="B8444" s="0" t="s">
        <v>25</v>
      </c>
      <c r="C8444" s="0" t="s">
        <v>8629</v>
      </c>
      <c r="D8444" s="0" t="n">
        <v>10375</v>
      </c>
      <c r="E8444" s="0" t="n">
        <v>58.190228</v>
      </c>
      <c r="F8444" s="0" t="n">
        <v>105.383676</v>
      </c>
      <c r="G8444" s="3" t="n">
        <v>8.714817641E-005</v>
      </c>
      <c r="H8444" s="0" t="n">
        <v>1454.29</v>
      </c>
      <c r="I8444" s="0" t="n">
        <v>1.6015</v>
      </c>
      <c r="J8444" s="0" t="n">
        <v>0.680272</v>
      </c>
      <c r="K8444" s="0" t="n">
        <v>294</v>
      </c>
      <c r="L8444" s="0" t="s">
        <v>20</v>
      </c>
      <c r="M8444" s="0" t="n">
        <f aca="false">35.3*G8444</f>
        <v>0.003076330627273</v>
      </c>
      <c r="N8444" s="0" t="n">
        <f aca="false">M8444*1000/365</f>
        <v>0.00842830308841918</v>
      </c>
      <c r="O8444" s="0" t="n">
        <f aca="false">Table1[[#This Row],[Detection frequency 2021]]/100*365</f>
        <v>2.4829928</v>
      </c>
      <c r="P8444" s="0" t="n">
        <f aca="false">Table1[[#This Row],[Flared days/year]]/12</f>
        <v>0.206916066666667</v>
      </c>
      <c r="Q8444" s="2" t="n">
        <f aca="false">Table1[[#This Row],['#days per month]]-P8500</f>
        <v>-0.00141741666666664</v>
      </c>
    </row>
    <row r="8445" customFormat="false" ht="15.75" hidden="true" customHeight="false" outlineLevel="0" collapsed="false">
      <c r="A8445" s="0" t="s">
        <v>645</v>
      </c>
      <c r="B8445" s="0" t="s">
        <v>646</v>
      </c>
      <c r="C8445" s="0" t="s">
        <v>8630</v>
      </c>
      <c r="D8445" s="0" t="n">
        <v>2449</v>
      </c>
      <c r="E8445" s="0" t="n">
        <v>31.651355</v>
      </c>
      <c r="F8445" s="0" t="n">
        <v>-101.906972</v>
      </c>
      <c r="G8445" s="3" t="n">
        <v>8.661747417E-005</v>
      </c>
      <c r="H8445" s="0" t="n">
        <v>1886.49</v>
      </c>
      <c r="I8445" s="0" t="n">
        <v>2.1174</v>
      </c>
      <c r="J8445" s="0" t="n">
        <v>0.573066</v>
      </c>
      <c r="K8445" s="0" t="n">
        <v>349</v>
      </c>
      <c r="L8445" s="0" t="s">
        <v>20</v>
      </c>
      <c r="M8445" s="0" t="n">
        <f aca="false">35.3*G8445</f>
        <v>0.003057596838201</v>
      </c>
      <c r="N8445" s="0" t="n">
        <f aca="false">M8445*1000/365</f>
        <v>0.00837697763890685</v>
      </c>
      <c r="O8445" s="0" t="n">
        <f aca="false">Table1[[#This Row],[Detection frequency 2021]]/100*365</f>
        <v>2.0916909</v>
      </c>
      <c r="P8445" s="0" t="n">
        <f aca="false">Table1[[#This Row],[Flared days/year]]/12</f>
        <v>0.174307575</v>
      </c>
      <c r="Q8445" s="2" t="n">
        <f aca="false">Table1[[#This Row],['#days per month]]-P8501</f>
        <v>-0.182486008333333</v>
      </c>
    </row>
    <row r="8446" customFormat="false" ht="15.75" hidden="true" customHeight="false" outlineLevel="0" collapsed="false">
      <c r="A8446" s="0" t="s">
        <v>201</v>
      </c>
      <c r="B8446" s="0" t="s">
        <v>202</v>
      </c>
      <c r="C8446" s="0" t="s">
        <v>8631</v>
      </c>
      <c r="D8446" s="0" t="n">
        <v>5827</v>
      </c>
      <c r="E8446" s="0" t="n">
        <v>30.811545</v>
      </c>
      <c r="F8446" s="0" t="n">
        <v>26.316743</v>
      </c>
      <c r="G8446" s="3" t="n">
        <v>8.602953358E-005</v>
      </c>
      <c r="H8446" s="0" t="n">
        <v>1682.69</v>
      </c>
      <c r="I8446" s="0" t="n">
        <v>1.93404</v>
      </c>
      <c r="J8446" s="0" t="n">
        <v>0.46729</v>
      </c>
      <c r="K8446" s="0" t="n">
        <v>428</v>
      </c>
      <c r="L8446" s="0" t="s">
        <v>20</v>
      </c>
      <c r="M8446" s="0" t="n">
        <f aca="false">35.3*G8446</f>
        <v>0.003036842535374</v>
      </c>
      <c r="N8446" s="0" t="n">
        <f aca="false">M8446*1000/365</f>
        <v>0.00832011653527123</v>
      </c>
      <c r="O8446" s="0" t="n">
        <f aca="false">Table1[[#This Row],[Detection frequency 2021]]/100*365</f>
        <v>1.7056085</v>
      </c>
      <c r="P8446" s="0" t="n">
        <f aca="false">Table1[[#This Row],[Flared days/year]]/12</f>
        <v>0.142134041666667</v>
      </c>
      <c r="Q8446" s="2" t="n">
        <f aca="false">Table1[[#This Row],['#days per month]]-P8502</f>
        <v>0.0539698125</v>
      </c>
    </row>
    <row r="8447" customFormat="false" ht="15.75" hidden="true" customHeight="false" outlineLevel="0" collapsed="false">
      <c r="A8447" s="0" t="s">
        <v>24</v>
      </c>
      <c r="B8447" s="0" t="s">
        <v>25</v>
      </c>
      <c r="C8447" s="0" t="s">
        <v>8632</v>
      </c>
      <c r="D8447" s="0" t="n">
        <v>9323</v>
      </c>
      <c r="E8447" s="0" t="n">
        <v>65.791588</v>
      </c>
      <c r="F8447" s="0" t="n">
        <v>79.033499</v>
      </c>
      <c r="G8447" s="3" t="n">
        <v>8.584314203E-005</v>
      </c>
      <c r="H8447" s="0" t="n">
        <v>1593.58</v>
      </c>
      <c r="I8447" s="0" t="n">
        <v>3.13243</v>
      </c>
      <c r="J8447" s="0" t="n">
        <v>0.890208</v>
      </c>
      <c r="K8447" s="0" t="n">
        <v>337</v>
      </c>
      <c r="L8447" s="0" t="s">
        <v>218</v>
      </c>
      <c r="M8447" s="0" t="n">
        <f aca="false">35.3*G8447</f>
        <v>0.003030262913659</v>
      </c>
      <c r="N8447" s="0" t="n">
        <f aca="false">M8447*1000/365</f>
        <v>0.00830209017440822</v>
      </c>
      <c r="O8447" s="0" t="n">
        <f aca="false">Table1[[#This Row],[Detection frequency 2021]]/100*365</f>
        <v>3.2492592</v>
      </c>
      <c r="P8447" s="0" t="n">
        <f aca="false">Table1[[#This Row],[Flared days/year]]/12</f>
        <v>0.2707716</v>
      </c>
      <c r="Q8447" s="2" t="n">
        <f aca="false">Table1[[#This Row],['#days per month]]-P8503</f>
        <v>0.0782611708333334</v>
      </c>
    </row>
    <row r="8448" customFormat="false" ht="15.75" hidden="true" customHeight="false" outlineLevel="0" collapsed="false">
      <c r="A8448" s="0" t="s">
        <v>645</v>
      </c>
      <c r="B8448" s="0" t="s">
        <v>646</v>
      </c>
      <c r="C8448" s="0" t="s">
        <v>8633</v>
      </c>
      <c r="D8448" s="0" t="n">
        <v>1962</v>
      </c>
      <c r="E8448" s="0" t="n">
        <v>32.335028</v>
      </c>
      <c r="F8448" s="0" t="n">
        <v>-103.372415</v>
      </c>
      <c r="G8448" s="3" t="n">
        <v>8.578502309E-005</v>
      </c>
      <c r="H8448" s="0" t="n">
        <v>1921.52</v>
      </c>
      <c r="I8448" s="0" t="n">
        <v>1.6015</v>
      </c>
      <c r="J8448" s="0" t="n">
        <v>0.895521999999999</v>
      </c>
      <c r="K8448" s="0" t="n">
        <v>335</v>
      </c>
      <c r="L8448" s="0" t="s">
        <v>20</v>
      </c>
      <c r="M8448" s="0" t="n">
        <f aca="false">35.3*G8448</f>
        <v>0.003028211315077</v>
      </c>
      <c r="N8448" s="0" t="n">
        <f aca="false">M8448*1000/365</f>
        <v>0.00829646935637534</v>
      </c>
      <c r="O8448" s="0" t="n">
        <f aca="false">Table1[[#This Row],[Detection frequency 2021]]/100*365</f>
        <v>3.2686553</v>
      </c>
      <c r="P8448" s="0" t="n">
        <f aca="false">Table1[[#This Row],[Flared days/year]]/12</f>
        <v>0.272387941666666</v>
      </c>
      <c r="Q8448" s="2" t="n">
        <f aca="false">Table1[[#This Row],['#days per month]]-P8504</f>
        <v>0.0709529583333331</v>
      </c>
    </row>
    <row r="8449" customFormat="false" ht="15.75" hidden="true" customHeight="false" outlineLevel="0" collapsed="false">
      <c r="A8449" s="0" t="s">
        <v>645</v>
      </c>
      <c r="B8449" s="0" t="s">
        <v>646</v>
      </c>
      <c r="C8449" s="0" t="s">
        <v>8634</v>
      </c>
      <c r="D8449" s="0" t="n">
        <v>3398</v>
      </c>
      <c r="E8449" s="0" t="n">
        <v>29.381883</v>
      </c>
      <c r="F8449" s="0" t="n">
        <v>-97.119543</v>
      </c>
      <c r="G8449" s="3" t="n">
        <v>8.56033280199999E-005</v>
      </c>
      <c r="H8449" s="0" t="n">
        <v>1908.17</v>
      </c>
      <c r="I8449" s="0" t="n">
        <v>1.6015</v>
      </c>
      <c r="J8449" s="0" t="n">
        <v>0.33557</v>
      </c>
      <c r="K8449" s="0" t="n">
        <v>298</v>
      </c>
      <c r="L8449" s="0" t="s">
        <v>20</v>
      </c>
      <c r="M8449" s="0" t="n">
        <f aca="false">35.3*G8449</f>
        <v>0.003021797479106</v>
      </c>
      <c r="N8449" s="0" t="n">
        <f aca="false">M8449*1000/365</f>
        <v>0.00827889720303013</v>
      </c>
      <c r="O8449" s="0" t="n">
        <f aca="false">Table1[[#This Row],[Detection frequency 2021]]/100*365</f>
        <v>1.2248305</v>
      </c>
      <c r="P8449" s="0" t="n">
        <f aca="false">Table1[[#This Row],[Flared days/year]]/12</f>
        <v>0.102069208333333</v>
      </c>
      <c r="Q8449" s="2" t="n">
        <f aca="false">Table1[[#This Row],['#days per month]]-P8505</f>
        <v>0.0107279583333333</v>
      </c>
    </row>
    <row r="8450" customFormat="false" ht="15.75" hidden="true" customHeight="false" outlineLevel="0" collapsed="false">
      <c r="A8450" s="0" t="s">
        <v>645</v>
      </c>
      <c r="B8450" s="0" t="s">
        <v>646</v>
      </c>
      <c r="C8450" s="0" t="s">
        <v>8635</v>
      </c>
      <c r="D8450" s="0" t="n">
        <v>1612</v>
      </c>
      <c r="E8450" s="0" t="n">
        <v>32.471291</v>
      </c>
      <c r="F8450" s="0" t="n">
        <v>-103.703071</v>
      </c>
      <c r="G8450" s="3" t="n">
        <v>8.556223382E-005</v>
      </c>
      <c r="H8450" s="0" t="n">
        <v>1790.27</v>
      </c>
      <c r="I8450" s="0" t="n">
        <v>1.6015</v>
      </c>
      <c r="J8450" s="0" t="n">
        <v>0.909091</v>
      </c>
      <c r="K8450" s="0" t="n">
        <v>330</v>
      </c>
      <c r="L8450" s="0" t="s">
        <v>20</v>
      </c>
      <c r="M8450" s="0" t="n">
        <f aca="false">35.3*G8450</f>
        <v>0.003020346853846</v>
      </c>
      <c r="N8450" s="0" t="n">
        <f aca="false">M8450*1000/365</f>
        <v>0.00827492288724932</v>
      </c>
      <c r="O8450" s="0" t="n">
        <f aca="false">Table1[[#This Row],[Detection frequency 2021]]/100*365</f>
        <v>3.31818215</v>
      </c>
      <c r="P8450" s="0" t="n">
        <f aca="false">Table1[[#This Row],[Flared days/year]]/12</f>
        <v>0.276515179166667</v>
      </c>
      <c r="Q8450" s="2" t="n">
        <f aca="false">Table1[[#This Row],['#days per month]]-P8506</f>
        <v>0.120931191666667</v>
      </c>
    </row>
    <row r="8451" customFormat="false" ht="15.75" hidden="true" customHeight="false" outlineLevel="0" collapsed="false">
      <c r="A8451" s="0" t="s">
        <v>161</v>
      </c>
      <c r="B8451" s="0" t="s">
        <v>162</v>
      </c>
      <c r="C8451" s="0" t="s">
        <v>8636</v>
      </c>
      <c r="D8451" s="0" t="n">
        <v>11021</v>
      </c>
      <c r="E8451" s="0" t="n">
        <v>36.5866909999999</v>
      </c>
      <c r="F8451" s="0" t="n">
        <v>108.688140999999</v>
      </c>
      <c r="G8451" s="3" t="n">
        <v>8.55108660699999E-005</v>
      </c>
      <c r="H8451" s="0" t="n">
        <v>1849.86</v>
      </c>
      <c r="I8451" s="0" t="n">
        <v>1.6015</v>
      </c>
      <c r="J8451" s="0" t="n">
        <v>0.617283999999999</v>
      </c>
      <c r="K8451" s="0" t="n">
        <v>324</v>
      </c>
      <c r="L8451" s="0" t="s">
        <v>20</v>
      </c>
      <c r="M8451" s="0" t="n">
        <f aca="false">35.3*G8451</f>
        <v>0.003018533572271</v>
      </c>
      <c r="N8451" s="0" t="n">
        <f aca="false">M8451*1000/365</f>
        <v>0.00826995499252328</v>
      </c>
      <c r="O8451" s="0" t="n">
        <f aca="false">Table1[[#This Row],[Detection frequency 2021]]/100*365</f>
        <v>2.2530866</v>
      </c>
      <c r="P8451" s="0" t="n">
        <f aca="false">Table1[[#This Row],[Flared days/year]]/12</f>
        <v>0.187757216666666</v>
      </c>
      <c r="Q8451" s="2" t="n">
        <f aca="false">Table1[[#This Row],['#days per month]]-P8507</f>
        <v>-0.085038004166667</v>
      </c>
    </row>
    <row r="8452" customFormat="false" ht="15.75" hidden="true" customHeight="false" outlineLevel="0" collapsed="false">
      <c r="A8452" s="0" t="s">
        <v>645</v>
      </c>
      <c r="B8452" s="0" t="s">
        <v>646</v>
      </c>
      <c r="C8452" s="0" t="s">
        <v>8637</v>
      </c>
      <c r="D8452" s="0" t="n">
        <v>473</v>
      </c>
      <c r="E8452" s="0" t="n">
        <v>47.891094</v>
      </c>
      <c r="F8452" s="0" t="n">
        <v>-103.983202</v>
      </c>
      <c r="G8452" s="3" t="n">
        <v>8.548973191E-005</v>
      </c>
      <c r="H8452" s="0" t="n">
        <v>1903.39</v>
      </c>
      <c r="I8452" s="0" t="n">
        <v>1.6015</v>
      </c>
      <c r="J8452" s="0" t="n">
        <v>1.14943</v>
      </c>
      <c r="K8452" s="0" t="n">
        <v>348</v>
      </c>
      <c r="L8452" s="0" t="s">
        <v>20</v>
      </c>
      <c r="M8452" s="0" t="n">
        <f aca="false">35.3*G8452</f>
        <v>0.003017787536423</v>
      </c>
      <c r="N8452" s="0" t="n">
        <f aca="false">M8452*1000/365</f>
        <v>0.00826791105869315</v>
      </c>
      <c r="O8452" s="0" t="n">
        <f aca="false">Table1[[#This Row],[Detection frequency 2021]]/100*365</f>
        <v>4.1954195</v>
      </c>
      <c r="P8452" s="0" t="n">
        <f aca="false">Table1[[#This Row],[Flared days/year]]/12</f>
        <v>0.349618291666667</v>
      </c>
      <c r="Q8452" s="2" t="n">
        <f aca="false">Table1[[#This Row],['#days per month]]-P8508</f>
        <v>0.174809754166667</v>
      </c>
    </row>
    <row r="8453" customFormat="false" ht="15.75" hidden="true" customHeight="false" outlineLevel="0" collapsed="false">
      <c r="A8453" s="0" t="s">
        <v>645</v>
      </c>
      <c r="B8453" s="0" t="s">
        <v>646</v>
      </c>
      <c r="C8453" s="0" t="s">
        <v>8638</v>
      </c>
      <c r="D8453" s="0" t="n">
        <v>2798</v>
      </c>
      <c r="E8453" s="0" t="n">
        <v>32.736578</v>
      </c>
      <c r="F8453" s="0" t="n">
        <v>-100.666253</v>
      </c>
      <c r="G8453" s="3" t="n">
        <v>8.522907727E-005</v>
      </c>
      <c r="H8453" s="0" t="n">
        <v>1852.54</v>
      </c>
      <c r="I8453" s="0" t="n">
        <v>1.6015</v>
      </c>
      <c r="J8453" s="0" t="n">
        <v>0.288184</v>
      </c>
      <c r="K8453" s="0" t="n">
        <v>347</v>
      </c>
      <c r="L8453" s="0" t="s">
        <v>20</v>
      </c>
      <c r="M8453" s="0" t="n">
        <f aca="false">35.3*G8453</f>
        <v>0.003008586427631</v>
      </c>
      <c r="N8453" s="0" t="n">
        <f aca="false">M8453*1000/365</f>
        <v>0.00824270254145479</v>
      </c>
      <c r="O8453" s="0" t="n">
        <f aca="false">Table1[[#This Row],[Detection frequency 2021]]/100*365</f>
        <v>1.0518716</v>
      </c>
      <c r="P8453" s="0" t="n">
        <f aca="false">Table1[[#This Row],[Flared days/year]]/12</f>
        <v>0.0876559666666667</v>
      </c>
      <c r="Q8453" s="2" t="n">
        <f aca="false">Table1[[#This Row],['#days per month]]-P8509</f>
        <v>-0.00368528333333332</v>
      </c>
    </row>
    <row r="8454" customFormat="false" ht="15.75" hidden="true" customHeight="false" outlineLevel="0" collapsed="false">
      <c r="A8454" s="0" t="s">
        <v>645</v>
      </c>
      <c r="B8454" s="0" t="s">
        <v>646</v>
      </c>
      <c r="C8454" s="0" t="s">
        <v>8639</v>
      </c>
      <c r="D8454" s="0" t="n">
        <v>10</v>
      </c>
      <c r="E8454" s="0" t="n">
        <v>70.458694</v>
      </c>
      <c r="F8454" s="0" t="n">
        <v>-149.437746</v>
      </c>
      <c r="G8454" s="3" t="n">
        <v>8.472684744E-005</v>
      </c>
      <c r="H8454" s="0" t="n">
        <v>1954.89</v>
      </c>
      <c r="I8454" s="0" t="n">
        <v>1.6015</v>
      </c>
      <c r="J8454" s="0" t="n">
        <v>0.480769</v>
      </c>
      <c r="K8454" s="0" t="n">
        <v>208</v>
      </c>
      <c r="L8454" s="0" t="s">
        <v>20</v>
      </c>
      <c r="M8454" s="0" t="n">
        <f aca="false">35.3*G8454</f>
        <v>0.002990857714632</v>
      </c>
      <c r="N8454" s="0" t="n">
        <f aca="false">M8454*1000/365</f>
        <v>0.00819413072501918</v>
      </c>
      <c r="O8454" s="0" t="n">
        <f aca="false">Table1[[#This Row],[Detection frequency 2021]]/100*365</f>
        <v>1.75480685</v>
      </c>
      <c r="P8454" s="0" t="n">
        <f aca="false">Table1[[#This Row],[Flared days/year]]/12</f>
        <v>0.146233904166667</v>
      </c>
      <c r="Q8454" s="2" t="n">
        <f aca="false">Table1[[#This Row],['#days per month]]-P8510</f>
        <v>-0.087740525</v>
      </c>
    </row>
    <row r="8455" customFormat="false" ht="15.75" hidden="true" customHeight="false" outlineLevel="0" collapsed="false">
      <c r="A8455" s="0" t="s">
        <v>161</v>
      </c>
      <c r="B8455" s="0" t="s">
        <v>162</v>
      </c>
      <c r="C8455" s="0" t="s">
        <v>8640</v>
      </c>
      <c r="D8455" s="0" t="n">
        <v>9770</v>
      </c>
      <c r="E8455" s="0" t="n">
        <v>45.5800119999999</v>
      </c>
      <c r="F8455" s="0" t="n">
        <v>85.10364</v>
      </c>
      <c r="G8455" s="3" t="n">
        <v>8.422344349E-005</v>
      </c>
      <c r="H8455" s="0" t="n">
        <v>1845.36</v>
      </c>
      <c r="I8455" s="0" t="n">
        <v>1.6015</v>
      </c>
      <c r="J8455" s="0" t="n">
        <v>0.619194999999999</v>
      </c>
      <c r="K8455" s="0" t="n">
        <v>323</v>
      </c>
      <c r="L8455" s="0" t="s">
        <v>20</v>
      </c>
      <c r="M8455" s="0" t="n">
        <f aca="false">35.3*G8455</f>
        <v>0.002973087555197</v>
      </c>
      <c r="N8455" s="0" t="n">
        <f aca="false">M8455*1000/365</f>
        <v>0.00814544535670411</v>
      </c>
      <c r="O8455" s="0" t="n">
        <f aca="false">Table1[[#This Row],[Detection frequency 2021]]/100*365</f>
        <v>2.26006175</v>
      </c>
      <c r="P8455" s="0" t="n">
        <f aca="false">Table1[[#This Row],[Flared days/year]]/12</f>
        <v>0.188338479166666</v>
      </c>
      <c r="Q8455" s="2" t="n">
        <f aca="false">Table1[[#This Row],['#days per month]]-P8511</f>
        <v>-0.0151173875</v>
      </c>
    </row>
    <row r="8456" customFormat="false" ht="15.75" hidden="true" customHeight="false" outlineLevel="0" collapsed="false">
      <c r="A8456" s="0" t="s">
        <v>24</v>
      </c>
      <c r="B8456" s="0" t="s">
        <v>25</v>
      </c>
      <c r="C8456" s="0" t="s">
        <v>8641</v>
      </c>
      <c r="D8456" s="0" t="n">
        <v>8701</v>
      </c>
      <c r="E8456" s="0" t="n">
        <v>70.571709</v>
      </c>
      <c r="F8456" s="0" t="n">
        <v>68.2915589999999</v>
      </c>
      <c r="G8456" s="3" t="n">
        <v>8.413244919E-005</v>
      </c>
      <c r="H8456" s="0" t="n">
        <v>1419.5</v>
      </c>
      <c r="I8456" s="0" t="n">
        <v>1.6015</v>
      </c>
      <c r="J8456" s="0" t="n">
        <v>0.212314</v>
      </c>
      <c r="K8456" s="0" t="n">
        <v>471</v>
      </c>
      <c r="L8456" s="0" t="s">
        <v>218</v>
      </c>
      <c r="M8456" s="0" t="n">
        <f aca="false">35.3*G8456</f>
        <v>0.002969875456407</v>
      </c>
      <c r="N8456" s="0" t="n">
        <f aca="false">M8456*1000/365</f>
        <v>0.00813664508604658</v>
      </c>
      <c r="O8456" s="0" t="n">
        <f aca="false">Table1[[#This Row],[Detection frequency 2021]]/100*365</f>
        <v>0.7749461</v>
      </c>
      <c r="P8456" s="0" t="n">
        <f aca="false">Table1[[#This Row],[Flared days/year]]/12</f>
        <v>0.0645788416666667</v>
      </c>
      <c r="Q8456" s="2" t="n">
        <f aca="false">Table1[[#This Row],['#days per month]]-P8512</f>
        <v>-0.023077125</v>
      </c>
    </row>
    <row r="8457" customFormat="false" ht="15.75" hidden="true" customHeight="false" outlineLevel="0" collapsed="false">
      <c r="A8457" s="0" t="s">
        <v>1729</v>
      </c>
      <c r="B8457" s="0" t="s">
        <v>1730</v>
      </c>
      <c r="C8457" s="0" t="s">
        <v>8642</v>
      </c>
      <c r="D8457" s="0" t="n">
        <v>4104</v>
      </c>
      <c r="E8457" s="0" t="n">
        <v>23.160042</v>
      </c>
      <c r="F8457" s="0" t="n">
        <v>-81.967359</v>
      </c>
      <c r="G8457" s="3" t="n">
        <v>8.408342968E-005</v>
      </c>
      <c r="H8457" s="0" t="n">
        <v>1908.53</v>
      </c>
      <c r="I8457" s="0" t="n">
        <v>1.6015</v>
      </c>
      <c r="J8457" s="0" t="n">
        <v>1.03447999999999</v>
      </c>
      <c r="K8457" s="0" t="n">
        <v>290</v>
      </c>
      <c r="L8457" s="0" t="s">
        <v>20</v>
      </c>
      <c r="M8457" s="0" t="n">
        <f aca="false">35.3*G8457</f>
        <v>0.002968145067704</v>
      </c>
      <c r="N8457" s="0" t="n">
        <f aca="false">M8457*1000/365</f>
        <v>0.00813190429507945</v>
      </c>
      <c r="O8457" s="0" t="n">
        <f aca="false">Table1[[#This Row],[Detection frequency 2021]]/100*365</f>
        <v>3.77585199999996</v>
      </c>
      <c r="P8457" s="0" t="n">
        <f aca="false">Table1[[#This Row],[Flared days/year]]/12</f>
        <v>0.31465433333333</v>
      </c>
      <c r="Q8457" s="2" t="n">
        <f aca="false">Table1[[#This Row],['#days per month]]-P8513</f>
        <v>0.137297791666664</v>
      </c>
    </row>
    <row r="8458" customFormat="false" ht="15.75" hidden="true" customHeight="false" outlineLevel="0" collapsed="false">
      <c r="A8458" s="0" t="s">
        <v>24</v>
      </c>
      <c r="B8458" s="0" t="s">
        <v>25</v>
      </c>
      <c r="C8458" s="0" t="s">
        <v>8643</v>
      </c>
      <c r="D8458" s="0" t="n">
        <v>9345</v>
      </c>
      <c r="E8458" s="0" t="n">
        <v>65.199174</v>
      </c>
      <c r="F8458" s="0" t="n">
        <v>79.513764</v>
      </c>
      <c r="G8458" s="3" t="n">
        <v>8.389909284E-005</v>
      </c>
      <c r="H8458" s="0" t="n">
        <v>1718.47</v>
      </c>
      <c r="I8458" s="0" t="n">
        <v>1.6015</v>
      </c>
      <c r="J8458" s="0" t="n">
        <v>1.0989</v>
      </c>
      <c r="K8458" s="0" t="n">
        <v>273</v>
      </c>
      <c r="L8458" s="0" t="s">
        <v>218</v>
      </c>
      <c r="M8458" s="0" t="n">
        <f aca="false">35.3*G8458</f>
        <v>0.002961637977252</v>
      </c>
      <c r="N8458" s="0" t="n">
        <f aca="false">M8458*1000/365</f>
        <v>0.00811407665000548</v>
      </c>
      <c r="O8458" s="0" t="n">
        <f aca="false">Table1[[#This Row],[Detection frequency 2021]]/100*365</f>
        <v>4.010985</v>
      </c>
      <c r="P8458" s="0" t="n">
        <f aca="false">Table1[[#This Row],[Flared days/year]]/12</f>
        <v>0.33424875</v>
      </c>
      <c r="Q8458" s="2" t="n">
        <f aca="false">Table1[[#This Row],['#days per month]]-P8514</f>
        <v>0.2463394125</v>
      </c>
    </row>
    <row r="8459" customFormat="false" ht="15.75" hidden="true" customHeight="false" outlineLevel="0" collapsed="false">
      <c r="A8459" s="0" t="s">
        <v>645</v>
      </c>
      <c r="B8459" s="0" t="s">
        <v>646</v>
      </c>
      <c r="C8459" s="0" t="s">
        <v>8644</v>
      </c>
      <c r="D8459" s="0" t="n">
        <v>3369</v>
      </c>
      <c r="E8459" s="0" t="n">
        <v>29.3382659999999</v>
      </c>
      <c r="F8459" s="0" t="n">
        <v>-97.287329</v>
      </c>
      <c r="G8459" s="3" t="n">
        <v>8.3832168E-005</v>
      </c>
      <c r="H8459" s="0" t="n">
        <v>1931.5</v>
      </c>
      <c r="I8459" s="0" t="n">
        <v>1.6015</v>
      </c>
      <c r="J8459" s="0" t="n">
        <v>0.682594</v>
      </c>
      <c r="K8459" s="0" t="n">
        <v>293</v>
      </c>
      <c r="L8459" s="0" t="s">
        <v>20</v>
      </c>
      <c r="M8459" s="0" t="n">
        <f aca="false">35.3*G8459</f>
        <v>0.0029592755304</v>
      </c>
      <c r="N8459" s="0" t="n">
        <f aca="false">M8459*1000/365</f>
        <v>0.00810760419287671</v>
      </c>
      <c r="O8459" s="0" t="n">
        <f aca="false">Table1[[#This Row],[Detection frequency 2021]]/100*365</f>
        <v>2.4914681</v>
      </c>
      <c r="P8459" s="0" t="n">
        <f aca="false">Table1[[#This Row],[Flared days/year]]/12</f>
        <v>0.207622341666667</v>
      </c>
      <c r="Q8459" s="2" t="n">
        <f aca="false">Table1[[#This Row],['#days per month]]-P8515</f>
        <v>0.102737158333333</v>
      </c>
    </row>
    <row r="8460" customFormat="false" ht="15.75" hidden="true" customHeight="false" outlineLevel="0" collapsed="false">
      <c r="A8460" s="0" t="s">
        <v>645</v>
      </c>
      <c r="B8460" s="0" t="s">
        <v>646</v>
      </c>
      <c r="C8460" s="0" t="s">
        <v>8645</v>
      </c>
      <c r="D8460" s="0" t="n">
        <v>2585</v>
      </c>
      <c r="E8460" s="0" t="n">
        <v>32.375559</v>
      </c>
      <c r="F8460" s="0" t="n">
        <v>-101.677334</v>
      </c>
      <c r="G8460" s="3" t="n">
        <v>8.38092726599999E-005</v>
      </c>
      <c r="H8460" s="0" t="n">
        <v>1840.66</v>
      </c>
      <c r="I8460" s="0" t="n">
        <v>1.6015</v>
      </c>
      <c r="J8460" s="0" t="n">
        <v>0.288184</v>
      </c>
      <c r="K8460" s="0" t="n">
        <v>347</v>
      </c>
      <c r="L8460" s="0" t="s">
        <v>20</v>
      </c>
      <c r="M8460" s="0" t="n">
        <f aca="false">35.3*G8460</f>
        <v>0.002958467324898</v>
      </c>
      <c r="N8460" s="0" t="n">
        <f aca="false">M8460*1000/365</f>
        <v>0.00810538993122739</v>
      </c>
      <c r="O8460" s="0" t="n">
        <f aca="false">Table1[[#This Row],[Detection frequency 2021]]/100*365</f>
        <v>1.0518716</v>
      </c>
      <c r="P8460" s="0" t="n">
        <f aca="false">Table1[[#This Row],[Flared days/year]]/12</f>
        <v>0.0876559666666667</v>
      </c>
      <c r="Q8460" s="2" t="n">
        <f aca="false">Table1[[#This Row],['#days per month]]-P8516</f>
        <v>-0.0939360958333333</v>
      </c>
    </row>
    <row r="8461" customFormat="false" ht="15.75" hidden="true" customHeight="false" outlineLevel="0" collapsed="false">
      <c r="A8461" s="0" t="s">
        <v>72</v>
      </c>
      <c r="B8461" s="0" t="s">
        <v>73</v>
      </c>
      <c r="C8461" s="0" t="s">
        <v>8646</v>
      </c>
      <c r="D8461" s="0" t="n">
        <v>7096</v>
      </c>
      <c r="E8461" s="0" t="n">
        <v>48.266193</v>
      </c>
      <c r="F8461" s="0" t="n">
        <v>57.295508</v>
      </c>
      <c r="G8461" s="3" t="n">
        <v>8.33566494E-005</v>
      </c>
      <c r="H8461" s="0" t="n">
        <v>1751.2</v>
      </c>
      <c r="I8461" s="0" t="n">
        <v>1.6015</v>
      </c>
      <c r="J8461" s="0" t="n">
        <v>0.793651</v>
      </c>
      <c r="K8461" s="0" t="n">
        <v>378</v>
      </c>
      <c r="L8461" s="0" t="s">
        <v>20</v>
      </c>
      <c r="M8461" s="0" t="n">
        <f aca="false">35.3*G8461</f>
        <v>0.00294248972382</v>
      </c>
      <c r="N8461" s="0" t="n">
        <f aca="false">M8461*1000/365</f>
        <v>0.00806161568169863</v>
      </c>
      <c r="O8461" s="0" t="n">
        <f aca="false">Table1[[#This Row],[Detection frequency 2021]]/100*365</f>
        <v>2.89682615</v>
      </c>
      <c r="P8461" s="0" t="n">
        <f aca="false">Table1[[#This Row],[Flared days/year]]/12</f>
        <v>0.241402179166667</v>
      </c>
      <c r="Q8461" s="2" t="n">
        <f aca="false">Table1[[#This Row],['#days per month]]-P8517</f>
        <v>0.133922758333333</v>
      </c>
    </row>
    <row r="8462" customFormat="false" ht="15.75" hidden="true" customHeight="false" outlineLevel="0" collapsed="false">
      <c r="A8462" s="0" t="s">
        <v>201</v>
      </c>
      <c r="B8462" s="0" t="s">
        <v>202</v>
      </c>
      <c r="C8462" s="0" t="s">
        <v>8647</v>
      </c>
      <c r="D8462" s="0" t="n">
        <v>7159</v>
      </c>
      <c r="E8462" s="0" t="n">
        <v>30.792702</v>
      </c>
      <c r="F8462" s="0" t="n">
        <v>30.959321</v>
      </c>
      <c r="G8462" s="3" t="n">
        <v>8.319374025E-005</v>
      </c>
      <c r="H8462" s="0" t="n">
        <v>1737.13</v>
      </c>
      <c r="I8462" s="0" t="n">
        <v>3.12102</v>
      </c>
      <c r="J8462" s="0" t="n">
        <v>0.478469</v>
      </c>
      <c r="K8462" s="0" t="n">
        <v>418</v>
      </c>
      <c r="L8462" s="0" t="s">
        <v>20</v>
      </c>
      <c r="M8462" s="0" t="n">
        <f aca="false">35.3*G8462</f>
        <v>0.002936739030825</v>
      </c>
      <c r="N8462" s="0" t="n">
        <f aca="false">M8462*1000/365</f>
        <v>0.00804586035842466</v>
      </c>
      <c r="O8462" s="0" t="n">
        <f aca="false">Table1[[#This Row],[Detection frequency 2021]]/100*365</f>
        <v>1.74641185</v>
      </c>
      <c r="P8462" s="0" t="n">
        <f aca="false">Table1[[#This Row],[Flared days/year]]/12</f>
        <v>0.145534320833333</v>
      </c>
      <c r="Q8462" s="2" t="n">
        <f aca="false">Table1[[#This Row],['#days per month]]-P8518</f>
        <v>0.056335925</v>
      </c>
    </row>
    <row r="8463" customFormat="false" ht="15.75" hidden="true" customHeight="false" outlineLevel="0" collapsed="false">
      <c r="A8463" s="0" t="s">
        <v>645</v>
      </c>
      <c r="B8463" s="0" t="s">
        <v>646</v>
      </c>
      <c r="C8463" s="0" t="s">
        <v>8648</v>
      </c>
      <c r="D8463" s="0" t="n">
        <v>2795</v>
      </c>
      <c r="E8463" s="0" t="n">
        <v>32.728736</v>
      </c>
      <c r="F8463" s="0" t="n">
        <v>-100.706723</v>
      </c>
      <c r="G8463" s="3" t="n">
        <v>8.284532014E-005</v>
      </c>
      <c r="H8463" s="0" t="n">
        <v>1932.37</v>
      </c>
      <c r="I8463" s="0" t="n">
        <v>1.88715</v>
      </c>
      <c r="J8463" s="0" t="n">
        <v>1.14613</v>
      </c>
      <c r="K8463" s="0" t="n">
        <v>349</v>
      </c>
      <c r="L8463" s="0" t="s">
        <v>20</v>
      </c>
      <c r="M8463" s="0" t="n">
        <f aca="false">35.3*G8463</f>
        <v>0.002924439800942</v>
      </c>
      <c r="N8463" s="0" t="n">
        <f aca="false">M8463*1000/365</f>
        <v>0.00801216383819726</v>
      </c>
      <c r="O8463" s="0" t="n">
        <f aca="false">Table1[[#This Row],[Detection frequency 2021]]/100*365</f>
        <v>4.1833745</v>
      </c>
      <c r="P8463" s="0" t="n">
        <f aca="false">Table1[[#This Row],[Flared days/year]]/12</f>
        <v>0.348614541666667</v>
      </c>
      <c r="Q8463" s="2" t="n">
        <f aca="false">Table1[[#This Row],['#days per month]]-P8519</f>
        <v>0.249537420833333</v>
      </c>
    </row>
    <row r="8464" customFormat="false" ht="15.75" hidden="true" customHeight="false" outlineLevel="0" collapsed="false">
      <c r="A8464" s="0" t="s">
        <v>24</v>
      </c>
      <c r="B8464" s="0" t="s">
        <v>25</v>
      </c>
      <c r="C8464" s="0" t="s">
        <v>8649</v>
      </c>
      <c r="D8464" s="0" t="n">
        <v>8917</v>
      </c>
      <c r="E8464" s="0" t="n">
        <v>69.667025</v>
      </c>
      <c r="F8464" s="0" t="n">
        <v>73.970906</v>
      </c>
      <c r="G8464" s="3" t="n">
        <v>8.266245095E-005</v>
      </c>
      <c r="H8464" s="0" t="n">
        <v>1260</v>
      </c>
      <c r="I8464" s="0" t="n">
        <v>1.6015</v>
      </c>
      <c r="J8464" s="0" t="n">
        <v>0.436681</v>
      </c>
      <c r="K8464" s="0" t="n">
        <v>458</v>
      </c>
      <c r="L8464" s="0" t="s">
        <v>218</v>
      </c>
      <c r="M8464" s="0" t="n">
        <f aca="false">35.3*G8464</f>
        <v>0.002917984518535</v>
      </c>
      <c r="N8464" s="0" t="n">
        <f aca="false">M8464*1000/365</f>
        <v>0.0079944781329726</v>
      </c>
      <c r="O8464" s="0" t="n">
        <f aca="false">Table1[[#This Row],[Detection frequency 2021]]/100*365</f>
        <v>1.59388565</v>
      </c>
      <c r="P8464" s="0" t="n">
        <f aca="false">Table1[[#This Row],[Flared days/year]]/12</f>
        <v>0.132823804166667</v>
      </c>
      <c r="Q8464" s="2" t="n">
        <f aca="false">Table1[[#This Row],['#days per month]]-P8520</f>
        <v>-0.0450513416666667</v>
      </c>
    </row>
    <row r="8465" customFormat="false" ht="15.75" hidden="true" customHeight="false" outlineLevel="0" collapsed="false">
      <c r="A8465" s="0" t="s">
        <v>598</v>
      </c>
      <c r="B8465" s="0" t="s">
        <v>599</v>
      </c>
      <c r="C8465" s="0" t="s">
        <v>8650</v>
      </c>
      <c r="D8465" s="0" t="n">
        <v>238</v>
      </c>
      <c r="E8465" s="0" t="n">
        <v>54.371043</v>
      </c>
      <c r="F8465" s="0" t="n">
        <v>-116.866217999999</v>
      </c>
      <c r="G8465" s="3" t="n">
        <v>8.182500986E-005</v>
      </c>
      <c r="H8465" s="0" t="n">
        <v>1873.27</v>
      </c>
      <c r="I8465" s="0" t="n">
        <v>1.6015</v>
      </c>
      <c r="J8465" s="0" t="n">
        <v>1.75439</v>
      </c>
      <c r="K8465" s="0" t="n">
        <v>285</v>
      </c>
      <c r="L8465" s="0" t="s">
        <v>20</v>
      </c>
      <c r="M8465" s="0" t="n">
        <f aca="false">35.3*G8465</f>
        <v>0.002888422848058</v>
      </c>
      <c r="N8465" s="0" t="n">
        <f aca="false">M8465*1000/365</f>
        <v>0.00791348725495343</v>
      </c>
      <c r="O8465" s="0" t="n">
        <f aca="false">Table1[[#This Row],[Detection frequency 2021]]/100*365</f>
        <v>6.4035235</v>
      </c>
      <c r="P8465" s="0" t="n">
        <f aca="false">Table1[[#This Row],[Flared days/year]]/12</f>
        <v>0.533626958333333</v>
      </c>
      <c r="Q8465" s="2" t="n">
        <f aca="false">Table1[[#This Row],['#days per month]]-P8521</f>
        <v>0.4444285625</v>
      </c>
    </row>
    <row r="8466" customFormat="false" ht="15.75" hidden="true" customHeight="false" outlineLevel="0" collapsed="false">
      <c r="A8466" s="0" t="s">
        <v>582</v>
      </c>
      <c r="B8466" s="0" t="s">
        <v>583</v>
      </c>
      <c r="C8466" s="0" t="s">
        <v>8651</v>
      </c>
      <c r="D8466" s="0" t="n">
        <v>8390</v>
      </c>
      <c r="E8466" s="0" t="n">
        <v>22.775739</v>
      </c>
      <c r="F8466" s="0" t="n">
        <v>54.666931</v>
      </c>
      <c r="G8466" s="3" t="n">
        <v>8.134714302E-005</v>
      </c>
      <c r="H8466" s="0" t="n">
        <v>1802.43</v>
      </c>
      <c r="I8466" s="0" t="n">
        <v>1.6015</v>
      </c>
      <c r="J8466" s="0" t="n">
        <v>0.26455</v>
      </c>
      <c r="K8466" s="0" t="n">
        <v>378</v>
      </c>
      <c r="L8466" s="0" t="s">
        <v>20</v>
      </c>
      <c r="M8466" s="0" t="n">
        <f aca="false">35.3*G8466</f>
        <v>0.002871554148606</v>
      </c>
      <c r="N8466" s="0" t="n">
        <f aca="false">M8466*1000/365</f>
        <v>0.00786727164001644</v>
      </c>
      <c r="O8466" s="0" t="n">
        <f aca="false">Table1[[#This Row],[Detection frequency 2021]]/100*365</f>
        <v>0.9656075</v>
      </c>
      <c r="P8466" s="0" t="n">
        <f aca="false">Table1[[#This Row],[Flared days/year]]/12</f>
        <v>0.0804672916666667</v>
      </c>
      <c r="Q8466" s="2" t="n">
        <f aca="false">Table1[[#This Row],['#days per month]]-P8522</f>
        <v>-0.0145847916666667</v>
      </c>
    </row>
    <row r="8467" customFormat="false" ht="15.75" hidden="true" customHeight="false" outlineLevel="0" collapsed="false">
      <c r="A8467" s="0" t="s">
        <v>645</v>
      </c>
      <c r="B8467" s="0" t="s">
        <v>646</v>
      </c>
      <c r="C8467" s="0" t="s">
        <v>8652</v>
      </c>
      <c r="D8467" s="0" t="n">
        <v>1060</v>
      </c>
      <c r="E8467" s="0" t="n">
        <v>47.443093</v>
      </c>
      <c r="F8467" s="0" t="n">
        <v>-102.479006</v>
      </c>
      <c r="G8467" s="3" t="n">
        <v>8.084960967E-005</v>
      </c>
      <c r="H8467" s="0" t="n">
        <v>2021.38</v>
      </c>
      <c r="I8467" s="0" t="n">
        <v>1.6015</v>
      </c>
      <c r="J8467" s="0" t="n">
        <v>0.909091</v>
      </c>
      <c r="K8467" s="0" t="n">
        <v>330</v>
      </c>
      <c r="L8467" s="0" t="s">
        <v>20</v>
      </c>
      <c r="M8467" s="0" t="n">
        <f aca="false">35.3*G8467</f>
        <v>0.002853991221351</v>
      </c>
      <c r="N8467" s="0" t="n">
        <f aca="false">M8467*1000/365</f>
        <v>0.00781915403109863</v>
      </c>
      <c r="O8467" s="0" t="n">
        <f aca="false">Table1[[#This Row],[Detection frequency 2021]]/100*365</f>
        <v>3.31818215</v>
      </c>
      <c r="P8467" s="0" t="n">
        <f aca="false">Table1[[#This Row],[Flared days/year]]/12</f>
        <v>0.276515179166667</v>
      </c>
      <c r="Q8467" s="2" t="n">
        <f aca="false">Table1[[#This Row],['#days per month]]-P8523</f>
        <v>-0.00953501666666667</v>
      </c>
    </row>
    <row r="8468" customFormat="false" ht="15.75" hidden="true" customHeight="false" outlineLevel="0" collapsed="false">
      <c r="A8468" s="0" t="s">
        <v>645</v>
      </c>
      <c r="B8468" s="0" t="s">
        <v>646</v>
      </c>
      <c r="C8468" s="0" t="s">
        <v>8653</v>
      </c>
      <c r="D8468" s="0" t="n">
        <v>3021</v>
      </c>
      <c r="E8468" s="0" t="n">
        <v>28.6353479999999</v>
      </c>
      <c r="F8468" s="0" t="n">
        <v>-98.762875</v>
      </c>
      <c r="G8468" s="3" t="n">
        <v>8.067290461E-005</v>
      </c>
      <c r="H8468" s="0" t="n">
        <v>1910.43</v>
      </c>
      <c r="I8468" s="0" t="n">
        <v>1.6015</v>
      </c>
      <c r="J8468" s="0" t="n">
        <v>0.655737999999999</v>
      </c>
      <c r="K8468" s="0" t="n">
        <v>305</v>
      </c>
      <c r="L8468" s="0" t="s">
        <v>20</v>
      </c>
      <c r="M8468" s="0" t="n">
        <f aca="false">35.3*G8468</f>
        <v>0.002847753532733</v>
      </c>
      <c r="N8468" s="0" t="n">
        <f aca="false">M8468*1000/365</f>
        <v>0.0078020644732411</v>
      </c>
      <c r="O8468" s="0" t="n">
        <f aca="false">Table1[[#This Row],[Detection frequency 2021]]/100*365</f>
        <v>2.3934437</v>
      </c>
      <c r="P8468" s="0" t="n">
        <f aca="false">Table1[[#This Row],[Flared days/year]]/12</f>
        <v>0.199453641666666</v>
      </c>
      <c r="Q8468" s="2" t="n">
        <f aca="false">Table1[[#This Row],['#days per month]]-P8524</f>
        <v>0.019473358333333</v>
      </c>
    </row>
    <row r="8469" customFormat="false" ht="15.75" hidden="true" customHeight="false" outlineLevel="0" collapsed="false">
      <c r="A8469" s="0" t="s">
        <v>345</v>
      </c>
      <c r="B8469" s="0" t="s">
        <v>346</v>
      </c>
      <c r="C8469" s="0" t="s">
        <v>8654</v>
      </c>
      <c r="D8469" s="0" t="n">
        <v>4707</v>
      </c>
      <c r="E8469" s="0" t="n">
        <v>-38.1050289999999</v>
      </c>
      <c r="F8469" s="0" t="n">
        <v>-68.455725</v>
      </c>
      <c r="G8469" s="3" t="n">
        <v>7.970249443E-005</v>
      </c>
      <c r="H8469" s="0" t="n">
        <v>1695.4</v>
      </c>
      <c r="I8469" s="0" t="n">
        <v>1.6015</v>
      </c>
      <c r="J8469" s="0" t="n">
        <v>0.530504</v>
      </c>
      <c r="K8469" s="0" t="n">
        <v>377</v>
      </c>
      <c r="L8469" s="0" t="s">
        <v>20</v>
      </c>
      <c r="M8469" s="0" t="n">
        <f aca="false">35.3*G8469</f>
        <v>0.002813498053379</v>
      </c>
      <c r="N8469" s="0" t="n">
        <f aca="false">M8469*1000/365</f>
        <v>0.00770821384487397</v>
      </c>
      <c r="O8469" s="0" t="n">
        <f aca="false">Table1[[#This Row],[Detection frequency 2021]]/100*365</f>
        <v>1.9363396</v>
      </c>
      <c r="P8469" s="0" t="n">
        <f aca="false">Table1[[#This Row],[Flared days/year]]/12</f>
        <v>0.161361633333333</v>
      </c>
      <c r="Q8469" s="2" t="n">
        <f aca="false">Table1[[#This Row],['#days per month]]-P8525</f>
        <v>0.0742078458333333</v>
      </c>
    </row>
    <row r="8470" customFormat="false" ht="15.75" hidden="true" customHeight="false" outlineLevel="0" collapsed="false">
      <c r="A8470" s="0" t="s">
        <v>201</v>
      </c>
      <c r="B8470" s="0" t="s">
        <v>202</v>
      </c>
      <c r="C8470" s="0" t="s">
        <v>8655</v>
      </c>
      <c r="D8470" s="0" t="n">
        <v>7216</v>
      </c>
      <c r="E8470" s="0" t="n">
        <v>27.881739</v>
      </c>
      <c r="F8470" s="0" t="n">
        <v>33.456893</v>
      </c>
      <c r="G8470" s="3" t="n">
        <v>7.948117281E-005</v>
      </c>
      <c r="H8470" s="0" t="n">
        <v>1815.43</v>
      </c>
      <c r="I8470" s="0" t="n">
        <v>1.75223</v>
      </c>
      <c r="J8470" s="0" t="n">
        <v>0.704225</v>
      </c>
      <c r="K8470" s="0" t="n">
        <v>426</v>
      </c>
      <c r="L8470" s="0" t="s">
        <v>20</v>
      </c>
      <c r="M8470" s="0" t="n">
        <f aca="false">35.3*G8470</f>
        <v>0.002805685400193</v>
      </c>
      <c r="N8470" s="0" t="n">
        <f aca="false">M8470*1000/365</f>
        <v>0.00768680931559726</v>
      </c>
      <c r="O8470" s="0" t="n">
        <f aca="false">Table1[[#This Row],[Detection frequency 2021]]/100*365</f>
        <v>2.57042125</v>
      </c>
      <c r="P8470" s="0" t="n">
        <f aca="false">Table1[[#This Row],[Flared days/year]]/12</f>
        <v>0.214201770833333</v>
      </c>
      <c r="Q8470" s="2" t="n">
        <f aca="false">Table1[[#This Row],['#days per month]]-P8526</f>
        <v>0.0418694541666667</v>
      </c>
    </row>
    <row r="8471" customFormat="false" ht="15.75" hidden="true" customHeight="false" outlineLevel="0" collapsed="false">
      <c r="A8471" s="0" t="s">
        <v>788</v>
      </c>
      <c r="B8471" s="0" t="s">
        <v>789</v>
      </c>
      <c r="C8471" s="0" t="s">
        <v>8656</v>
      </c>
      <c r="D8471" s="0" t="n">
        <v>12030</v>
      </c>
      <c r="E8471" s="0" t="n">
        <v>-7.150415</v>
      </c>
      <c r="F8471" s="0" t="n">
        <v>112.609371</v>
      </c>
      <c r="G8471" s="3" t="n">
        <v>7.92296175999999E-005</v>
      </c>
      <c r="H8471" s="0" t="n">
        <v>1834.17</v>
      </c>
      <c r="I8471" s="0" t="n">
        <v>1.6015</v>
      </c>
      <c r="J8471" s="0" t="n">
        <v>0.854701</v>
      </c>
      <c r="K8471" s="0" t="n">
        <v>117</v>
      </c>
      <c r="L8471" s="0" t="s">
        <v>20</v>
      </c>
      <c r="M8471" s="0" t="n">
        <f aca="false">35.3*G8471</f>
        <v>0.00279680550128</v>
      </c>
      <c r="N8471" s="0" t="n">
        <f aca="false">M8471*1000/365</f>
        <v>0.00766248082542465</v>
      </c>
      <c r="O8471" s="0" t="n">
        <f aca="false">Table1[[#This Row],[Detection frequency 2021]]/100*365</f>
        <v>3.11965865</v>
      </c>
      <c r="P8471" s="0" t="n">
        <f aca="false">Table1[[#This Row],[Flared days/year]]/12</f>
        <v>0.259971554166667</v>
      </c>
      <c r="Q8471" s="2" t="n">
        <f aca="false">Table1[[#This Row],['#days per month]]-P8527</f>
        <v>0.0794571541666667</v>
      </c>
    </row>
    <row r="8472" customFormat="false" ht="15.75" hidden="true" customHeight="false" outlineLevel="0" collapsed="false">
      <c r="A8472" s="0" t="s">
        <v>645</v>
      </c>
      <c r="B8472" s="0" t="s">
        <v>646</v>
      </c>
      <c r="C8472" s="0" t="s">
        <v>8657</v>
      </c>
      <c r="D8472" s="0" t="n">
        <v>665</v>
      </c>
      <c r="E8472" s="0" t="n">
        <v>48.104632</v>
      </c>
      <c r="F8472" s="0" t="n">
        <v>-103.095347</v>
      </c>
      <c r="G8472" s="3" t="n">
        <v>7.920760285E-005</v>
      </c>
      <c r="H8472" s="0" t="n">
        <v>1716.09</v>
      </c>
      <c r="I8472" s="0" t="n">
        <v>1.34775</v>
      </c>
      <c r="J8472" s="0" t="n">
        <v>0.589971</v>
      </c>
      <c r="K8472" s="0" t="n">
        <v>339</v>
      </c>
      <c r="L8472" s="0" t="s">
        <v>20</v>
      </c>
      <c r="M8472" s="0" t="n">
        <f aca="false">35.3*G8472</f>
        <v>0.002796028380605</v>
      </c>
      <c r="N8472" s="0" t="n">
        <f aca="false">M8472*1000/365</f>
        <v>0.00766035172768493</v>
      </c>
      <c r="O8472" s="0" t="n">
        <f aca="false">Table1[[#This Row],[Detection frequency 2021]]/100*365</f>
        <v>2.15339415</v>
      </c>
      <c r="P8472" s="0" t="n">
        <f aca="false">Table1[[#This Row],[Flared days/year]]/12</f>
        <v>0.1794495125</v>
      </c>
      <c r="Q8472" s="2" t="n">
        <f aca="false">Table1[[#This Row],['#days per month]]-P8528</f>
        <v>0.0907712416666667</v>
      </c>
    </row>
    <row r="8473" customFormat="false" ht="15.75" hidden="true" customHeight="false" outlineLevel="0" collapsed="false">
      <c r="A8473" s="0" t="s">
        <v>598</v>
      </c>
      <c r="B8473" s="0" t="s">
        <v>599</v>
      </c>
      <c r="C8473" s="0" t="s">
        <v>8658</v>
      </c>
      <c r="D8473" s="0" t="n">
        <v>146</v>
      </c>
      <c r="E8473" s="0" t="n">
        <v>55.23016</v>
      </c>
      <c r="F8473" s="0" t="n">
        <v>-119.104103</v>
      </c>
      <c r="G8473" s="3" t="n">
        <v>7.883716799E-005</v>
      </c>
      <c r="H8473" s="0" t="n">
        <v>1773.76</v>
      </c>
      <c r="I8473" s="0" t="n">
        <v>1.6015</v>
      </c>
      <c r="J8473" s="0" t="n">
        <v>0.409836</v>
      </c>
      <c r="K8473" s="0" t="n">
        <v>244</v>
      </c>
      <c r="L8473" s="0" t="s">
        <v>20</v>
      </c>
      <c r="M8473" s="0" t="n">
        <f aca="false">35.3*G8473</f>
        <v>0.002782952030047</v>
      </c>
      <c r="N8473" s="0" t="n">
        <f aca="false">M8473*1000/365</f>
        <v>0.00762452610971781</v>
      </c>
      <c r="O8473" s="0" t="n">
        <f aca="false">Table1[[#This Row],[Detection frequency 2021]]/100*365</f>
        <v>1.4959014</v>
      </c>
      <c r="P8473" s="0" t="n">
        <f aca="false">Table1[[#This Row],[Flared days/year]]/12</f>
        <v>0.12465845</v>
      </c>
      <c r="Q8473" s="2" t="n">
        <f aca="false">Table1[[#This Row],['#days per month]]-P8529</f>
        <v>0.041552816666667</v>
      </c>
    </row>
    <row r="8474" customFormat="false" ht="15.75" hidden="true" customHeight="false" outlineLevel="0" collapsed="false">
      <c r="A8474" s="0" t="s">
        <v>24</v>
      </c>
      <c r="B8474" s="0" t="s">
        <v>25</v>
      </c>
      <c r="C8474" s="0" t="s">
        <v>8659</v>
      </c>
      <c r="D8474" s="0" t="n">
        <v>9042</v>
      </c>
      <c r="E8474" s="0" t="n">
        <v>65.215621</v>
      </c>
      <c r="F8474" s="0" t="n">
        <v>75.891817</v>
      </c>
      <c r="G8474" s="3" t="n">
        <v>7.869627359E-005</v>
      </c>
      <c r="H8474" s="0" t="n">
        <v>1522</v>
      </c>
      <c r="I8474" s="0" t="n">
        <v>1.6015</v>
      </c>
      <c r="J8474" s="0" t="n">
        <v>0.30303</v>
      </c>
      <c r="K8474" s="0" t="n">
        <v>330</v>
      </c>
      <c r="L8474" s="0" t="s">
        <v>218</v>
      </c>
      <c r="M8474" s="0" t="n">
        <f aca="false">35.3*G8474</f>
        <v>0.002777978457727</v>
      </c>
      <c r="N8474" s="0" t="n">
        <f aca="false">M8474*1000/365</f>
        <v>0.00761089988418356</v>
      </c>
      <c r="O8474" s="0" t="n">
        <f aca="false">Table1[[#This Row],[Detection frequency 2021]]/100*365</f>
        <v>1.1060595</v>
      </c>
      <c r="P8474" s="0" t="n">
        <f aca="false">Table1[[#This Row],[Flared days/year]]/12</f>
        <v>0.092171625</v>
      </c>
      <c r="Q8474" s="2" t="n">
        <f aca="false">Table1[[#This Row],['#days per month]]-P8530</f>
        <v>-0.0836473541666667</v>
      </c>
    </row>
    <row r="8475" customFormat="false" ht="15.75" hidden="true" customHeight="false" outlineLevel="0" collapsed="false">
      <c r="A8475" s="0" t="s">
        <v>645</v>
      </c>
      <c r="B8475" s="0" t="s">
        <v>646</v>
      </c>
      <c r="C8475" s="0" t="s">
        <v>8660</v>
      </c>
      <c r="D8475" s="0" t="n">
        <v>426</v>
      </c>
      <c r="E8475" s="0" t="n">
        <v>43.621551</v>
      </c>
      <c r="F8475" s="0" t="n">
        <v>-105.504971</v>
      </c>
      <c r="G8475" s="3" t="n">
        <v>7.790638436E-005</v>
      </c>
      <c r="H8475" s="0" t="n">
        <v>1888.07</v>
      </c>
      <c r="I8475" s="0" t="n">
        <v>1.6015</v>
      </c>
      <c r="J8475" s="0" t="n">
        <v>0.611621</v>
      </c>
      <c r="K8475" s="0" t="n">
        <v>327</v>
      </c>
      <c r="L8475" s="0" t="s">
        <v>20</v>
      </c>
      <c r="M8475" s="0" t="n">
        <f aca="false">35.3*G8475</f>
        <v>0.002750095367908</v>
      </c>
      <c r="N8475" s="0" t="n">
        <f aca="false">M8475*1000/365</f>
        <v>0.00753450785728219</v>
      </c>
      <c r="O8475" s="0" t="n">
        <f aca="false">Table1[[#This Row],[Detection frequency 2021]]/100*365</f>
        <v>2.23241665</v>
      </c>
      <c r="P8475" s="0" t="n">
        <f aca="false">Table1[[#This Row],[Flared days/year]]/12</f>
        <v>0.186034720833333</v>
      </c>
      <c r="Q8475" s="2" t="n">
        <f aca="false">Table1[[#This Row],['#days per month]]-P8531</f>
        <v>0.0141890708333337</v>
      </c>
    </row>
    <row r="8476" customFormat="false" ht="15.75" hidden="true" customHeight="false" outlineLevel="0" collapsed="false">
      <c r="A8476" s="0" t="s">
        <v>645</v>
      </c>
      <c r="B8476" s="0" t="s">
        <v>646</v>
      </c>
      <c r="C8476" s="0" t="s">
        <v>8661</v>
      </c>
      <c r="D8476" s="0" t="n">
        <v>510</v>
      </c>
      <c r="E8476" s="0" t="n">
        <v>48.516168</v>
      </c>
      <c r="F8476" s="0" t="n">
        <v>-103.624504</v>
      </c>
      <c r="G8476" s="3" t="n">
        <v>7.75785113499999E-005</v>
      </c>
      <c r="H8476" s="0" t="n">
        <v>2010.14</v>
      </c>
      <c r="I8476" s="0" t="n">
        <v>1.6015</v>
      </c>
      <c r="J8476" s="0" t="n">
        <v>0.595238</v>
      </c>
      <c r="K8476" s="0" t="n">
        <v>336</v>
      </c>
      <c r="L8476" s="0" t="s">
        <v>20</v>
      </c>
      <c r="M8476" s="0" t="n">
        <f aca="false">35.3*G8476</f>
        <v>0.002738521450655</v>
      </c>
      <c r="N8476" s="0" t="n">
        <f aca="false">M8476*1000/365</f>
        <v>0.0075027984949452</v>
      </c>
      <c r="O8476" s="0" t="n">
        <f aca="false">Table1[[#This Row],[Detection frequency 2021]]/100*365</f>
        <v>2.1726187</v>
      </c>
      <c r="P8476" s="0" t="n">
        <f aca="false">Table1[[#This Row],[Flared days/year]]/12</f>
        <v>0.181051558333333</v>
      </c>
      <c r="Q8476" s="2" t="n">
        <f aca="false">Table1[[#This Row],['#days per month]]-P8532</f>
        <v>-0.000540504166666678</v>
      </c>
    </row>
    <row r="8477" customFormat="false" ht="15.75" hidden="true" customHeight="false" outlineLevel="0" collapsed="false">
      <c r="A8477" s="0" t="s">
        <v>645</v>
      </c>
      <c r="B8477" s="0" t="s">
        <v>646</v>
      </c>
      <c r="C8477" s="0" t="s">
        <v>8662</v>
      </c>
      <c r="D8477" s="0" t="n">
        <v>2974</v>
      </c>
      <c r="E8477" s="0" t="n">
        <v>28.4380219999999</v>
      </c>
      <c r="F8477" s="0" t="n">
        <v>-98.996544</v>
      </c>
      <c r="G8477" s="3" t="n">
        <v>7.733018497E-005</v>
      </c>
      <c r="H8477" s="0" t="n">
        <v>1933.65</v>
      </c>
      <c r="I8477" s="0" t="n">
        <v>1.6015</v>
      </c>
      <c r="J8477" s="0" t="n">
        <v>0.636942999999999</v>
      </c>
      <c r="K8477" s="0" t="n">
        <v>314</v>
      </c>
      <c r="L8477" s="0" t="s">
        <v>20</v>
      </c>
      <c r="M8477" s="0" t="n">
        <f aca="false">35.3*G8477</f>
        <v>0.002729755529441</v>
      </c>
      <c r="N8477" s="0" t="n">
        <f aca="false">M8477*1000/365</f>
        <v>0.0074787822724411</v>
      </c>
      <c r="O8477" s="0" t="n">
        <f aca="false">Table1[[#This Row],[Detection frequency 2021]]/100*365</f>
        <v>2.32484195</v>
      </c>
      <c r="P8477" s="0" t="n">
        <f aca="false">Table1[[#This Row],[Flared days/year]]/12</f>
        <v>0.193736829166666</v>
      </c>
      <c r="Q8477" s="2" t="n">
        <f aca="false">Table1[[#This Row],['#days per month]]-P8533</f>
        <v>0.0284289374999997</v>
      </c>
    </row>
    <row r="8478" customFormat="false" ht="15.75" hidden="true" customHeight="false" outlineLevel="0" collapsed="false">
      <c r="A8478" s="0" t="s">
        <v>645</v>
      </c>
      <c r="B8478" s="0" t="s">
        <v>646</v>
      </c>
      <c r="C8478" s="0" t="s">
        <v>8663</v>
      </c>
      <c r="D8478" s="0" t="n">
        <v>470</v>
      </c>
      <c r="E8478" s="0" t="n">
        <v>48.241753</v>
      </c>
      <c r="F8478" s="0" t="n">
        <v>-104.00883</v>
      </c>
      <c r="G8478" s="3" t="n">
        <v>7.69077953E-005</v>
      </c>
      <c r="H8478" s="0" t="n">
        <v>1829.32</v>
      </c>
      <c r="I8478" s="0" t="n">
        <v>1.6015</v>
      </c>
      <c r="J8478" s="0" t="n">
        <v>0.611621</v>
      </c>
      <c r="K8478" s="0" t="n">
        <v>327</v>
      </c>
      <c r="L8478" s="0" t="s">
        <v>20</v>
      </c>
      <c r="M8478" s="0" t="n">
        <f aca="false">35.3*G8478</f>
        <v>0.00271484517409</v>
      </c>
      <c r="N8478" s="0" t="n">
        <f aca="false">M8478*1000/365</f>
        <v>0.00743793198380822</v>
      </c>
      <c r="O8478" s="0" t="n">
        <f aca="false">Table1[[#This Row],[Detection frequency 2021]]/100*365</f>
        <v>2.23241665</v>
      </c>
      <c r="P8478" s="0" t="n">
        <f aca="false">Table1[[#This Row],[Flared days/year]]/12</f>
        <v>0.186034720833333</v>
      </c>
      <c r="Q8478" s="2" t="n">
        <f aca="false">Table1[[#This Row],['#days per month]]-P8534</f>
        <v>0.00867817916666669</v>
      </c>
    </row>
    <row r="8479" customFormat="false" ht="15.75" hidden="true" customHeight="false" outlineLevel="0" collapsed="false">
      <c r="A8479" s="0" t="s">
        <v>24</v>
      </c>
      <c r="B8479" s="0" t="s">
        <v>25</v>
      </c>
      <c r="C8479" s="0" t="s">
        <v>8664</v>
      </c>
      <c r="D8479" s="0" t="n">
        <v>9221</v>
      </c>
      <c r="E8479" s="0" t="n">
        <v>66.711526</v>
      </c>
      <c r="F8479" s="0" t="n">
        <v>77.286131</v>
      </c>
      <c r="G8479" s="3" t="n">
        <v>7.682443278E-005</v>
      </c>
      <c r="H8479" s="0" t="n">
        <v>1624.05</v>
      </c>
      <c r="I8479" s="0" t="n">
        <v>1.6015</v>
      </c>
      <c r="J8479" s="0" t="n">
        <v>1.28205</v>
      </c>
      <c r="K8479" s="0" t="n">
        <v>390</v>
      </c>
      <c r="L8479" s="0" t="s">
        <v>218</v>
      </c>
      <c r="M8479" s="0" t="n">
        <f aca="false">35.3*G8479</f>
        <v>0.002711902477134</v>
      </c>
      <c r="N8479" s="0" t="n">
        <f aca="false">M8479*1000/365</f>
        <v>0.00742986980036712</v>
      </c>
      <c r="O8479" s="0" t="n">
        <f aca="false">Table1[[#This Row],[Detection frequency 2021]]/100*365</f>
        <v>4.6794825</v>
      </c>
      <c r="P8479" s="0" t="n">
        <f aca="false">Table1[[#This Row],[Flared days/year]]/12</f>
        <v>0.389956875</v>
      </c>
      <c r="Q8479" s="2" t="n">
        <f aca="false">Table1[[#This Row],['#days per month]]-P8535</f>
        <v>0.283975475</v>
      </c>
    </row>
    <row r="8480" customFormat="false" ht="15.75" hidden="true" customHeight="false" outlineLevel="0" collapsed="false">
      <c r="A8480" s="0" t="s">
        <v>645</v>
      </c>
      <c r="B8480" s="0" t="s">
        <v>646</v>
      </c>
      <c r="C8480" s="0" t="s">
        <v>8665</v>
      </c>
      <c r="D8480" s="0" t="n">
        <v>1904</v>
      </c>
      <c r="E8480" s="0" t="n">
        <v>31.941083</v>
      </c>
      <c r="F8480" s="0" t="n">
        <v>-103.4535</v>
      </c>
      <c r="G8480" s="3" t="n">
        <v>7.675281146E-005</v>
      </c>
      <c r="H8480" s="0" t="n">
        <v>1828.5</v>
      </c>
      <c r="I8480" s="0" t="n">
        <v>1.6015</v>
      </c>
      <c r="J8480" s="0" t="n">
        <v>0.58651</v>
      </c>
      <c r="K8480" s="0" t="n">
        <v>341</v>
      </c>
      <c r="L8480" s="0" t="s">
        <v>20</v>
      </c>
      <c r="M8480" s="0" t="n">
        <f aca="false">35.3*G8480</f>
        <v>0.002709374244538</v>
      </c>
      <c r="N8480" s="0" t="n">
        <f aca="false">M8480*1000/365</f>
        <v>0.00742294313572055</v>
      </c>
      <c r="O8480" s="0" t="n">
        <f aca="false">Table1[[#This Row],[Detection frequency 2021]]/100*365</f>
        <v>2.1407615</v>
      </c>
      <c r="P8480" s="0" t="n">
        <f aca="false">Table1[[#This Row],[Flared days/year]]/12</f>
        <v>0.178396791666667</v>
      </c>
      <c r="Q8480" s="2" t="n">
        <f aca="false">Table1[[#This Row],['#days per month]]-P8536</f>
        <v>0.0187293666666667</v>
      </c>
    </row>
    <row r="8481" customFormat="false" ht="15.75" hidden="true" customHeight="false" outlineLevel="0" collapsed="false">
      <c r="A8481" s="0" t="s">
        <v>645</v>
      </c>
      <c r="B8481" s="0" t="s">
        <v>646</v>
      </c>
      <c r="C8481" s="0" t="s">
        <v>8666</v>
      </c>
      <c r="D8481" s="0" t="n">
        <v>1650</v>
      </c>
      <c r="E8481" s="0" t="n">
        <v>31.424532</v>
      </c>
      <c r="F8481" s="0" t="n">
        <v>-103.670098</v>
      </c>
      <c r="G8481" s="3" t="n">
        <v>7.653912162E-005</v>
      </c>
      <c r="H8481" s="0" t="n">
        <v>1805.44</v>
      </c>
      <c r="I8481" s="0" t="n">
        <v>1.6015</v>
      </c>
      <c r="J8481" s="0" t="n">
        <v>0.3003</v>
      </c>
      <c r="K8481" s="0" t="n">
        <v>333</v>
      </c>
      <c r="L8481" s="0" t="s">
        <v>20</v>
      </c>
      <c r="M8481" s="0" t="n">
        <f aca="false">35.3*G8481</f>
        <v>0.002701830993186</v>
      </c>
      <c r="N8481" s="0" t="n">
        <f aca="false">M8481*1000/365</f>
        <v>0.00740227669366027</v>
      </c>
      <c r="O8481" s="0" t="n">
        <f aca="false">Table1[[#This Row],[Detection frequency 2021]]/100*365</f>
        <v>1.096095</v>
      </c>
      <c r="P8481" s="0" t="n">
        <f aca="false">Table1[[#This Row],[Flared days/year]]/12</f>
        <v>0.09134125</v>
      </c>
      <c r="Q8481" s="2" t="n">
        <f aca="false">Table1[[#This Row],['#days per month]]-P8537</f>
        <v>-0.0128254916666667</v>
      </c>
    </row>
    <row r="8482" customFormat="false" ht="15.75" hidden="true" customHeight="false" outlineLevel="0" collapsed="false">
      <c r="A8482" s="0" t="s">
        <v>645</v>
      </c>
      <c r="B8482" s="0" t="s">
        <v>646</v>
      </c>
      <c r="C8482" s="0" t="s">
        <v>8667</v>
      </c>
      <c r="D8482" s="0" t="n">
        <v>2906</v>
      </c>
      <c r="E8482" s="0" t="n">
        <v>28.563221</v>
      </c>
      <c r="F8482" s="0" t="n">
        <v>-99.382372</v>
      </c>
      <c r="G8482" s="3" t="n">
        <v>7.63148647E-005</v>
      </c>
      <c r="H8482" s="0" t="n">
        <v>1974.07</v>
      </c>
      <c r="I8482" s="0" t="n">
        <v>1.6015</v>
      </c>
      <c r="J8482" s="0" t="n">
        <v>0.322581</v>
      </c>
      <c r="K8482" s="0" t="n">
        <v>310</v>
      </c>
      <c r="L8482" s="0" t="s">
        <v>20</v>
      </c>
      <c r="M8482" s="0" t="n">
        <f aca="false">35.3*G8482</f>
        <v>0.00269391472391</v>
      </c>
      <c r="N8482" s="0" t="n">
        <f aca="false">M8482*1000/365</f>
        <v>0.00738058828468493</v>
      </c>
      <c r="O8482" s="0" t="n">
        <f aca="false">Table1[[#This Row],[Detection frequency 2021]]/100*365</f>
        <v>1.17742065</v>
      </c>
      <c r="P8482" s="0" t="n">
        <f aca="false">Table1[[#This Row],[Flared days/year]]/12</f>
        <v>0.0981183875</v>
      </c>
      <c r="Q8482" s="2" t="n">
        <f aca="false">Table1[[#This Row],['#days per month]]-P8538</f>
        <v>0.00622507500000029</v>
      </c>
    </row>
    <row r="8483" customFormat="false" ht="15.75" hidden="true" customHeight="false" outlineLevel="0" collapsed="false">
      <c r="A8483" s="0" t="s">
        <v>645</v>
      </c>
      <c r="B8483" s="0" t="s">
        <v>646</v>
      </c>
      <c r="C8483" s="0" t="s">
        <v>8668</v>
      </c>
      <c r="D8483" s="0" t="n">
        <v>3569</v>
      </c>
      <c r="E8483" s="0" t="n">
        <v>30.0213409999999</v>
      </c>
      <c r="F8483" s="0" t="n">
        <v>-93.61815</v>
      </c>
      <c r="G8483" s="3" t="n">
        <v>7.625292987E-005</v>
      </c>
      <c r="H8483" s="0" t="n">
        <v>1825.35</v>
      </c>
      <c r="I8483" s="0" t="n">
        <v>1.94525</v>
      </c>
      <c r="J8483" s="0" t="n">
        <v>0.772200999999999</v>
      </c>
      <c r="K8483" s="0" t="n">
        <v>259</v>
      </c>
      <c r="L8483" s="0" t="s">
        <v>20</v>
      </c>
      <c r="M8483" s="0" t="n">
        <f aca="false">35.3*G8483</f>
        <v>0.002691728424411</v>
      </c>
      <c r="N8483" s="0" t="n">
        <f aca="false">M8483*1000/365</f>
        <v>0.00737459842304384</v>
      </c>
      <c r="O8483" s="0" t="n">
        <f aca="false">Table1[[#This Row],[Detection frequency 2021]]/100*365</f>
        <v>2.81853365</v>
      </c>
      <c r="P8483" s="0" t="n">
        <f aca="false">Table1[[#This Row],[Flared days/year]]/12</f>
        <v>0.234877804166666</v>
      </c>
      <c r="Q8483" s="2" t="n">
        <f aca="false">Table1[[#This Row],['#days per month]]-P8539</f>
        <v>0.026544320833333</v>
      </c>
    </row>
    <row r="8484" customFormat="false" ht="15.75" hidden="true" customHeight="false" outlineLevel="0" collapsed="false">
      <c r="A8484" s="0" t="s">
        <v>645</v>
      </c>
      <c r="B8484" s="0" t="s">
        <v>646</v>
      </c>
      <c r="C8484" s="0" t="s">
        <v>8669</v>
      </c>
      <c r="D8484" s="0" t="n">
        <v>503</v>
      </c>
      <c r="E8484" s="0" t="n">
        <v>48.339001</v>
      </c>
      <c r="F8484" s="0" t="n">
        <v>-103.658635</v>
      </c>
      <c r="G8484" s="3" t="n">
        <v>7.619363681E-005</v>
      </c>
      <c r="H8484" s="0" t="n">
        <v>1974.74</v>
      </c>
      <c r="I8484" s="0" t="n">
        <v>2.93427999999999</v>
      </c>
      <c r="J8484" s="0" t="n">
        <v>0.3125</v>
      </c>
      <c r="K8484" s="0" t="n">
        <v>320</v>
      </c>
      <c r="L8484" s="0" t="s">
        <v>20</v>
      </c>
      <c r="M8484" s="0" t="n">
        <f aca="false">35.3*G8484</f>
        <v>0.002689635379393</v>
      </c>
      <c r="N8484" s="0" t="n">
        <f aca="false">M8484*1000/365</f>
        <v>0.00736886405313151</v>
      </c>
      <c r="O8484" s="0" t="n">
        <f aca="false">Table1[[#This Row],[Detection frequency 2021]]/100*365</f>
        <v>1.140625</v>
      </c>
      <c r="P8484" s="0" t="n">
        <f aca="false">Table1[[#This Row],[Flared days/year]]/12</f>
        <v>0.0950520833333333</v>
      </c>
      <c r="Q8484" s="2" t="n">
        <f aca="false">Table1[[#This Row],['#days per month]]-P8540</f>
        <v>-0.1011843875</v>
      </c>
    </row>
    <row r="8485" customFormat="false" ht="15.75" hidden="true" customHeight="false" outlineLevel="0" collapsed="false">
      <c r="A8485" s="0" t="s">
        <v>598</v>
      </c>
      <c r="B8485" s="0" t="s">
        <v>599</v>
      </c>
      <c r="C8485" s="0" t="s">
        <v>8670</v>
      </c>
      <c r="D8485" s="0" t="n">
        <v>336</v>
      </c>
      <c r="E8485" s="0" t="n">
        <v>56.113263</v>
      </c>
      <c r="F8485" s="0" t="n">
        <v>-111.709038999999</v>
      </c>
      <c r="G8485" s="3" t="n">
        <v>7.61733832399999E-005</v>
      </c>
      <c r="H8485" s="0" t="n">
        <v>1725.88</v>
      </c>
      <c r="I8485" s="0" t="n">
        <v>1.6015</v>
      </c>
      <c r="J8485" s="0" t="n">
        <v>0.623053</v>
      </c>
      <c r="K8485" s="0" t="n">
        <v>321</v>
      </c>
      <c r="L8485" s="0" t="s">
        <v>20</v>
      </c>
      <c r="M8485" s="0" t="n">
        <f aca="false">35.3*G8485</f>
        <v>0.002688920428372</v>
      </c>
      <c r="N8485" s="0" t="n">
        <f aca="false">M8485*1000/365</f>
        <v>0.00736690528321095</v>
      </c>
      <c r="O8485" s="0" t="n">
        <f aca="false">Table1[[#This Row],[Detection frequency 2021]]/100*365</f>
        <v>2.27414345</v>
      </c>
      <c r="P8485" s="0" t="n">
        <f aca="false">Table1[[#This Row],[Flared days/year]]/12</f>
        <v>0.189511954166667</v>
      </c>
      <c r="Q8485" s="2" t="n">
        <f aca="false">Table1[[#This Row],['#days per month]]-P8541</f>
        <v>0.00233235000000001</v>
      </c>
    </row>
    <row r="8486" customFormat="false" ht="15.75" hidden="true" customHeight="false" outlineLevel="0" collapsed="false">
      <c r="A8486" s="0" t="s">
        <v>24</v>
      </c>
      <c r="B8486" s="0" t="s">
        <v>25</v>
      </c>
      <c r="C8486" s="0" t="s">
        <v>8671</v>
      </c>
      <c r="D8486" s="0" t="n">
        <v>9465</v>
      </c>
      <c r="E8486" s="0" t="n">
        <v>67.11721</v>
      </c>
      <c r="F8486" s="0" t="n">
        <v>81.441122</v>
      </c>
      <c r="G8486" s="3" t="n">
        <v>7.607827952E-005</v>
      </c>
      <c r="H8486" s="0" t="n">
        <v>1305.33</v>
      </c>
      <c r="I8486" s="0" t="n">
        <v>1.6015</v>
      </c>
      <c r="J8486" s="0" t="n">
        <v>0.255754</v>
      </c>
      <c r="K8486" s="0" t="n">
        <v>391</v>
      </c>
      <c r="L8486" s="0" t="s">
        <v>218</v>
      </c>
      <c r="M8486" s="0" t="n">
        <f aca="false">35.3*G8486</f>
        <v>0.002685563267056</v>
      </c>
      <c r="N8486" s="0" t="n">
        <f aca="false">M8486*1000/365</f>
        <v>0.00735770758097534</v>
      </c>
      <c r="O8486" s="0" t="n">
        <f aca="false">Table1[[#This Row],[Detection frequency 2021]]/100*365</f>
        <v>0.9335021</v>
      </c>
      <c r="P8486" s="0" t="n">
        <f aca="false">Table1[[#This Row],[Flared days/year]]/12</f>
        <v>0.0777918416666667</v>
      </c>
      <c r="Q8486" s="2" t="n">
        <f aca="false">Table1[[#This Row],['#days per month]]-P8542</f>
        <v>-0.131257345833333</v>
      </c>
    </row>
    <row r="8487" customFormat="false" ht="15.75" hidden="true" customHeight="false" outlineLevel="0" collapsed="false">
      <c r="A8487" s="0" t="s">
        <v>645</v>
      </c>
      <c r="B8487" s="0" t="s">
        <v>646</v>
      </c>
      <c r="C8487" s="0" t="s">
        <v>8672</v>
      </c>
      <c r="D8487" s="0" t="n">
        <v>1414</v>
      </c>
      <c r="E8487" s="0" t="n">
        <v>32.07909</v>
      </c>
      <c r="F8487" s="0" t="n">
        <v>-103.952396</v>
      </c>
      <c r="G8487" s="3" t="n">
        <v>7.586605733E-005</v>
      </c>
      <c r="H8487" s="0" t="n">
        <v>1898.59</v>
      </c>
      <c r="I8487" s="0" t="n">
        <v>1.6015</v>
      </c>
      <c r="J8487" s="0" t="n">
        <v>0.884956</v>
      </c>
      <c r="K8487" s="0" t="n">
        <v>339</v>
      </c>
      <c r="L8487" s="0" t="s">
        <v>20</v>
      </c>
      <c r="M8487" s="0" t="n">
        <f aca="false">35.3*G8487</f>
        <v>0.002678071823749</v>
      </c>
      <c r="N8487" s="0" t="n">
        <f aca="false">M8487*1000/365</f>
        <v>0.00733718307876438</v>
      </c>
      <c r="O8487" s="0" t="n">
        <f aca="false">Table1[[#This Row],[Detection frequency 2021]]/100*365</f>
        <v>3.2300894</v>
      </c>
      <c r="P8487" s="0" t="n">
        <f aca="false">Table1[[#This Row],[Flared days/year]]/12</f>
        <v>0.269174116666667</v>
      </c>
      <c r="Q8487" s="2" t="n">
        <f aca="false">Table1[[#This Row],['#days per month]]-P8543</f>
        <v>0.0650353958333333</v>
      </c>
    </row>
    <row r="8488" customFormat="false" ht="15.75" hidden="true" customHeight="false" outlineLevel="0" collapsed="false">
      <c r="A8488" s="0" t="s">
        <v>645</v>
      </c>
      <c r="B8488" s="0" t="s">
        <v>646</v>
      </c>
      <c r="C8488" s="0" t="s">
        <v>8673</v>
      </c>
      <c r="D8488" s="0" t="n">
        <v>1201</v>
      </c>
      <c r="E8488" s="0" t="n">
        <v>36.482882</v>
      </c>
      <c r="F8488" s="0" t="n">
        <v>-108.119161</v>
      </c>
      <c r="G8488" s="3" t="n">
        <v>7.55308460699999E-005</v>
      </c>
      <c r="H8488" s="0" t="n">
        <v>1865.93</v>
      </c>
      <c r="I8488" s="0" t="n">
        <v>1.6015</v>
      </c>
      <c r="J8488" s="0" t="n">
        <v>1.20482</v>
      </c>
      <c r="K8488" s="0" t="n">
        <v>332</v>
      </c>
      <c r="L8488" s="0" t="s">
        <v>20</v>
      </c>
      <c r="M8488" s="0" t="n">
        <f aca="false">35.3*G8488</f>
        <v>0.002666238866271</v>
      </c>
      <c r="N8488" s="0" t="n">
        <f aca="false">M8488*1000/365</f>
        <v>0.00730476401718081</v>
      </c>
      <c r="O8488" s="0" t="n">
        <f aca="false">Table1[[#This Row],[Detection frequency 2021]]/100*365</f>
        <v>4.397593</v>
      </c>
      <c r="P8488" s="0" t="n">
        <f aca="false">Table1[[#This Row],[Flared days/year]]/12</f>
        <v>0.366466083333333</v>
      </c>
      <c r="Q8488" s="2" t="n">
        <f aca="false">Table1[[#This Row],['#days per month]]-P8544</f>
        <v>0.185414525</v>
      </c>
    </row>
    <row r="8489" customFormat="false" ht="15.75" hidden="true" customHeight="false" outlineLevel="0" collapsed="false">
      <c r="A8489" s="0" t="s">
        <v>645</v>
      </c>
      <c r="B8489" s="0" t="s">
        <v>646</v>
      </c>
      <c r="C8489" s="0" t="s">
        <v>8674</v>
      </c>
      <c r="D8489" s="0" t="n">
        <v>3185</v>
      </c>
      <c r="E8489" s="0" t="n">
        <v>27.423933</v>
      </c>
      <c r="F8489" s="0" t="n">
        <v>-97.929026</v>
      </c>
      <c r="G8489" s="3" t="n">
        <v>7.54835877399999E-005</v>
      </c>
      <c r="H8489" s="0" t="n">
        <v>1872</v>
      </c>
      <c r="I8489" s="0" t="n">
        <v>1.6015</v>
      </c>
      <c r="J8489" s="0" t="n">
        <v>0.331126</v>
      </c>
      <c r="K8489" s="0" t="n">
        <v>302</v>
      </c>
      <c r="L8489" s="0" t="s">
        <v>20</v>
      </c>
      <c r="M8489" s="0" t="n">
        <f aca="false">35.3*G8489</f>
        <v>0.002664570647222</v>
      </c>
      <c r="N8489" s="0" t="n">
        <f aca="false">M8489*1000/365</f>
        <v>0.00730019355403287</v>
      </c>
      <c r="O8489" s="0" t="n">
        <f aca="false">Table1[[#This Row],[Detection frequency 2021]]/100*365</f>
        <v>1.2086099</v>
      </c>
      <c r="P8489" s="0" t="n">
        <f aca="false">Table1[[#This Row],[Flared days/year]]/12</f>
        <v>0.100717491666667</v>
      </c>
      <c r="Q8489" s="2" t="n">
        <f aca="false">Table1[[#This Row],['#days per month]]-P8545</f>
        <v>0.0120392208333333</v>
      </c>
    </row>
    <row r="8490" customFormat="false" ht="15.75" hidden="true" customHeight="false" outlineLevel="0" collapsed="false">
      <c r="A8490" s="0" t="s">
        <v>345</v>
      </c>
      <c r="B8490" s="0" t="s">
        <v>346</v>
      </c>
      <c r="C8490" s="0" t="s">
        <v>8675</v>
      </c>
      <c r="D8490" s="0" t="n">
        <v>4733</v>
      </c>
      <c r="E8490" s="0" t="n">
        <v>-46.547367</v>
      </c>
      <c r="F8490" s="0" t="n">
        <v>-67.631582</v>
      </c>
      <c r="G8490" s="3" t="n">
        <v>7.49584625699999E-005</v>
      </c>
      <c r="H8490" s="0" t="n">
        <v>1823.1</v>
      </c>
      <c r="I8490" s="0" t="n">
        <v>1.43964</v>
      </c>
      <c r="J8490" s="0" t="n">
        <v>0.623053</v>
      </c>
      <c r="K8490" s="0" t="n">
        <v>321</v>
      </c>
      <c r="L8490" s="0" t="s">
        <v>20</v>
      </c>
      <c r="M8490" s="0" t="n">
        <f aca="false">35.3*G8490</f>
        <v>0.002646033728721</v>
      </c>
      <c r="N8490" s="0" t="n">
        <f aca="false">M8490*1000/365</f>
        <v>0.00724940747594794</v>
      </c>
      <c r="O8490" s="0" t="n">
        <f aca="false">Table1[[#This Row],[Detection frequency 2021]]/100*365</f>
        <v>2.27414345</v>
      </c>
      <c r="P8490" s="0" t="n">
        <f aca="false">Table1[[#This Row],[Flared days/year]]/12</f>
        <v>0.189511954166667</v>
      </c>
      <c r="Q8490" s="2" t="n">
        <f aca="false">Table1[[#This Row],['#days per month]]-P8546</f>
        <v>0.07069685</v>
      </c>
    </row>
    <row r="8491" customFormat="false" ht="15.75" hidden="true" customHeight="false" outlineLevel="0" collapsed="false">
      <c r="A8491" s="0" t="s">
        <v>645</v>
      </c>
      <c r="B8491" s="0" t="s">
        <v>646</v>
      </c>
      <c r="C8491" s="0" t="s">
        <v>8676</v>
      </c>
      <c r="D8491" s="0" t="n">
        <v>2371</v>
      </c>
      <c r="E8491" s="0" t="n">
        <v>32.387245</v>
      </c>
      <c r="F8491" s="0" t="n">
        <v>-102.03885</v>
      </c>
      <c r="G8491" s="3" t="n">
        <v>7.473127035E-005</v>
      </c>
      <c r="H8491" s="0" t="n">
        <v>1903.15</v>
      </c>
      <c r="I8491" s="0" t="n">
        <v>2.57632</v>
      </c>
      <c r="J8491" s="0" t="n">
        <v>0.287356</v>
      </c>
      <c r="K8491" s="0" t="n">
        <v>348</v>
      </c>
      <c r="L8491" s="0" t="s">
        <v>20</v>
      </c>
      <c r="M8491" s="0" t="n">
        <f aca="false">35.3*G8491</f>
        <v>0.002638013843355</v>
      </c>
      <c r="N8491" s="0" t="n">
        <f aca="false">M8491*1000/365</f>
        <v>0.00722743518727397</v>
      </c>
      <c r="O8491" s="0" t="n">
        <f aca="false">Table1[[#This Row],[Detection frequency 2021]]/100*365</f>
        <v>1.0488494</v>
      </c>
      <c r="P8491" s="0" t="n">
        <f aca="false">Table1[[#This Row],[Flared days/year]]/12</f>
        <v>0.0874041166666667</v>
      </c>
      <c r="Q8491" s="2" t="n">
        <f aca="false">Table1[[#This Row],['#days per month]]-P8547</f>
        <v>-0.00339176249999973</v>
      </c>
    </row>
    <row r="8492" customFormat="false" ht="15.75" hidden="true" customHeight="false" outlineLevel="0" collapsed="false">
      <c r="A8492" s="0" t="s">
        <v>24</v>
      </c>
      <c r="B8492" s="0" t="s">
        <v>25</v>
      </c>
      <c r="C8492" s="0" t="s">
        <v>8677</v>
      </c>
      <c r="D8492" s="0" t="n">
        <v>9123</v>
      </c>
      <c r="E8492" s="0" t="n">
        <v>66.391328</v>
      </c>
      <c r="F8492" s="0" t="n">
        <v>76.804101</v>
      </c>
      <c r="G8492" s="3" t="n">
        <v>7.453284407E-005</v>
      </c>
      <c r="H8492" s="0" t="n">
        <v>1397.76</v>
      </c>
      <c r="I8492" s="0" t="n">
        <v>1.6015</v>
      </c>
      <c r="J8492" s="0" t="n">
        <v>0.286533</v>
      </c>
      <c r="K8492" s="0" t="n">
        <v>349</v>
      </c>
      <c r="L8492" s="0" t="s">
        <v>218</v>
      </c>
      <c r="M8492" s="0" t="n">
        <f aca="false">35.3*G8492</f>
        <v>0.002631009395671</v>
      </c>
      <c r="N8492" s="0" t="n">
        <f aca="false">M8492*1000/365</f>
        <v>0.00720824491964658</v>
      </c>
      <c r="O8492" s="0" t="n">
        <f aca="false">Table1[[#This Row],[Detection frequency 2021]]/100*365</f>
        <v>1.04584545</v>
      </c>
      <c r="P8492" s="0" t="n">
        <f aca="false">Table1[[#This Row],[Flared days/year]]/12</f>
        <v>0.0871537875</v>
      </c>
      <c r="Q8492" s="2" t="n">
        <f aca="false">Table1[[#This Row],['#days per month]]-P8548</f>
        <v>-0.0907213583333334</v>
      </c>
    </row>
    <row r="8493" customFormat="false" ht="15.75" hidden="true" customHeight="false" outlineLevel="0" collapsed="false">
      <c r="A8493" s="0" t="s">
        <v>1160</v>
      </c>
      <c r="B8493" s="0" t="s">
        <v>1161</v>
      </c>
      <c r="C8493" s="0" t="s">
        <v>8678</v>
      </c>
      <c r="D8493" s="0" t="n">
        <v>10011</v>
      </c>
      <c r="E8493" s="0" t="n">
        <v>33.565768</v>
      </c>
      <c r="F8493" s="0" t="n">
        <v>71.525313</v>
      </c>
      <c r="G8493" s="3" t="n">
        <v>7.424753291E-005</v>
      </c>
      <c r="H8493" s="0" t="n">
        <v>1403.5</v>
      </c>
      <c r="I8493" s="0" t="n">
        <v>1.6015</v>
      </c>
      <c r="J8493" s="0" t="n">
        <v>0.269542</v>
      </c>
      <c r="K8493" s="0" t="n">
        <v>371</v>
      </c>
      <c r="L8493" s="0" t="s">
        <v>20</v>
      </c>
      <c r="M8493" s="0" t="n">
        <f aca="false">35.3*G8493</f>
        <v>0.002620937911723</v>
      </c>
      <c r="N8493" s="0" t="n">
        <f aca="false">M8493*1000/365</f>
        <v>0.00718065181293973</v>
      </c>
      <c r="O8493" s="0" t="n">
        <f aca="false">Table1[[#This Row],[Detection frequency 2021]]/100*365</f>
        <v>0.9838283</v>
      </c>
      <c r="P8493" s="0" t="n">
        <f aca="false">Table1[[#This Row],[Flared days/year]]/12</f>
        <v>0.0819856916666667</v>
      </c>
      <c r="Q8493" s="2" t="n">
        <f aca="false">Table1[[#This Row],['#days per month]]-P8549</f>
        <v>-0.105771525</v>
      </c>
    </row>
    <row r="8494" customFormat="false" ht="15.75" hidden="true" customHeight="false" outlineLevel="0" collapsed="false">
      <c r="A8494" s="0" t="s">
        <v>645</v>
      </c>
      <c r="B8494" s="0" t="s">
        <v>646</v>
      </c>
      <c r="C8494" s="0" t="s">
        <v>8679</v>
      </c>
      <c r="D8494" s="0" t="n">
        <v>1068</v>
      </c>
      <c r="E8494" s="0" t="n">
        <v>47.458307</v>
      </c>
      <c r="F8494" s="0" t="n">
        <v>-102.466351</v>
      </c>
      <c r="G8494" s="3" t="n">
        <v>7.418530455E-005</v>
      </c>
      <c r="H8494" s="0" t="n">
        <v>1936.11</v>
      </c>
      <c r="I8494" s="0" t="n">
        <v>1.6015</v>
      </c>
      <c r="J8494" s="0" t="n">
        <v>0.595238</v>
      </c>
      <c r="K8494" s="0" t="n">
        <v>336</v>
      </c>
      <c r="L8494" s="0" t="s">
        <v>20</v>
      </c>
      <c r="M8494" s="0" t="n">
        <f aca="false">35.3*G8494</f>
        <v>0.002618741250615</v>
      </c>
      <c r="N8494" s="0" t="n">
        <f aca="false">M8494*1000/365</f>
        <v>0.00717463356332877</v>
      </c>
      <c r="O8494" s="0" t="n">
        <f aca="false">Table1[[#This Row],[Detection frequency 2021]]/100*365</f>
        <v>2.1726187</v>
      </c>
      <c r="P8494" s="0" t="n">
        <f aca="false">Table1[[#This Row],[Flared days/year]]/12</f>
        <v>0.181051558333333</v>
      </c>
      <c r="Q8494" s="2" t="n">
        <f aca="false">Table1[[#This Row],['#days per month]]-P8550</f>
        <v>-0.9052584</v>
      </c>
    </row>
    <row r="8495" customFormat="false" ht="15.75" hidden="true" customHeight="false" outlineLevel="0" collapsed="false">
      <c r="A8495" s="0" t="s">
        <v>598</v>
      </c>
      <c r="B8495" s="0" t="s">
        <v>599</v>
      </c>
      <c r="C8495" s="0" t="s">
        <v>8680</v>
      </c>
      <c r="D8495" s="0" t="n">
        <v>60</v>
      </c>
      <c r="E8495" s="0" t="n">
        <v>56.651803</v>
      </c>
      <c r="F8495" s="0" t="n">
        <v>-121.905291999999</v>
      </c>
      <c r="G8495" s="3" t="n">
        <v>7.39205404899999E-005</v>
      </c>
      <c r="H8495" s="0" t="n">
        <v>1811.22</v>
      </c>
      <c r="I8495" s="0" t="n">
        <v>1.6015</v>
      </c>
      <c r="J8495" s="0" t="n">
        <v>0.306748</v>
      </c>
      <c r="K8495" s="0" t="n">
        <v>326</v>
      </c>
      <c r="L8495" s="0" t="s">
        <v>20</v>
      </c>
      <c r="M8495" s="0" t="n">
        <f aca="false">35.3*G8495</f>
        <v>0.002609395079297</v>
      </c>
      <c r="N8495" s="0" t="n">
        <f aca="false">M8495*1000/365</f>
        <v>0.00714902761451232</v>
      </c>
      <c r="O8495" s="0" t="n">
        <f aca="false">Table1[[#This Row],[Detection frequency 2021]]/100*365</f>
        <v>1.1196302</v>
      </c>
      <c r="P8495" s="0" t="n">
        <f aca="false">Table1[[#This Row],[Flared days/year]]/12</f>
        <v>0.0933025166666667</v>
      </c>
      <c r="Q8495" s="2" t="n">
        <f aca="false">Table1[[#This Row],['#days per month]]-P8551</f>
        <v>-0.067632370833333</v>
      </c>
    </row>
    <row r="8496" customFormat="false" ht="15.75" hidden="true" customHeight="false" outlineLevel="0" collapsed="false">
      <c r="A8496" s="0" t="s">
        <v>645</v>
      </c>
      <c r="B8496" s="0" t="s">
        <v>646</v>
      </c>
      <c r="C8496" s="0" t="s">
        <v>8681</v>
      </c>
      <c r="D8496" s="0" t="n">
        <v>630</v>
      </c>
      <c r="E8496" s="0" t="n">
        <v>48.051328</v>
      </c>
      <c r="F8496" s="0" t="n">
        <v>-103.201715</v>
      </c>
      <c r="G8496" s="3" t="n">
        <v>7.310863651E-005</v>
      </c>
      <c r="H8496" s="0" t="n">
        <v>1905.85</v>
      </c>
      <c r="I8496" s="0" t="n">
        <v>1.6015</v>
      </c>
      <c r="J8496" s="0" t="n">
        <v>0.28169</v>
      </c>
      <c r="K8496" s="0" t="n">
        <v>355</v>
      </c>
      <c r="L8496" s="0" t="s">
        <v>20</v>
      </c>
      <c r="M8496" s="0" t="n">
        <f aca="false">35.3*G8496</f>
        <v>0.002580734868803</v>
      </c>
      <c r="N8496" s="0" t="n">
        <f aca="false">M8496*1000/365</f>
        <v>0.00707050648987123</v>
      </c>
      <c r="O8496" s="0" t="n">
        <f aca="false">Table1[[#This Row],[Detection frequency 2021]]/100*365</f>
        <v>1.0281685</v>
      </c>
      <c r="P8496" s="0" t="n">
        <f aca="false">Table1[[#This Row],[Flared days/year]]/12</f>
        <v>0.0856807083333333</v>
      </c>
      <c r="Q8496" s="2" t="n">
        <f aca="false">Table1[[#This Row],['#days per month]]-P8552</f>
        <v>-0.102076508333333</v>
      </c>
    </row>
    <row r="8497" customFormat="false" ht="15.75" hidden="false" customHeight="false" outlineLevel="0" collapsed="false">
      <c r="A8497" s="0" t="s">
        <v>240</v>
      </c>
      <c r="B8497" s="0" t="s">
        <v>241</v>
      </c>
      <c r="C8497" s="0" t="s">
        <v>8682</v>
      </c>
      <c r="D8497" s="0" t="n">
        <v>7895</v>
      </c>
      <c r="E8497" s="0" t="n">
        <v>25.6170559999999</v>
      </c>
      <c r="F8497" s="0" t="n">
        <v>49.4496599999999</v>
      </c>
      <c r="G8497" s="3" t="n">
        <v>9.122971106E-005</v>
      </c>
      <c r="H8497" s="0" t="n">
        <v>1630.38</v>
      </c>
      <c r="I8497" s="0" t="n">
        <v>1.6015</v>
      </c>
      <c r="J8497" s="0" t="n">
        <v>0.486618</v>
      </c>
      <c r="K8497" s="0" t="n">
        <v>411</v>
      </c>
      <c r="L8497" s="0" t="s">
        <v>20</v>
      </c>
      <c r="M8497" s="0" t="n">
        <f aca="false">35.3*G8497</f>
        <v>0.003220408800418</v>
      </c>
      <c r="N8497" s="0" t="n">
        <f aca="false">M8497*1000/365</f>
        <v>0.00882303780936438</v>
      </c>
      <c r="O8497" s="0" t="n">
        <f aca="false">Table1[[#This Row],[Detection frequency 2021]]/100*365</f>
        <v>1.7761557</v>
      </c>
      <c r="P8497" s="2" t="n">
        <f aca="false">Table1[[#This Row],[Flared days/year]]/12</f>
        <v>0.148012975</v>
      </c>
      <c r="Q8497" s="2"/>
    </row>
    <row r="8498" customFormat="false" ht="15.75" hidden="true" customHeight="false" outlineLevel="0" collapsed="false">
      <c r="A8498" s="0" t="s">
        <v>543</v>
      </c>
      <c r="B8498" s="0" t="s">
        <v>544</v>
      </c>
      <c r="C8498" s="0" t="s">
        <v>8683</v>
      </c>
      <c r="D8498" s="0" t="n">
        <v>12457</v>
      </c>
      <c r="E8498" s="0" t="n">
        <v>-28.198008</v>
      </c>
      <c r="F8498" s="0" t="n">
        <v>140.184265999999</v>
      </c>
      <c r="G8498" s="3" t="n">
        <v>7.2942205E-005</v>
      </c>
      <c r="H8498" s="0" t="n">
        <v>1778.61</v>
      </c>
      <c r="I8498" s="0" t="n">
        <v>1.20414</v>
      </c>
      <c r="J8498" s="0" t="n">
        <v>0.530504</v>
      </c>
      <c r="K8498" s="0" t="n">
        <v>377</v>
      </c>
      <c r="L8498" s="0" t="s">
        <v>20</v>
      </c>
      <c r="M8498" s="0" t="n">
        <f aca="false">35.3*G8498</f>
        <v>0.0025748598365</v>
      </c>
      <c r="N8498" s="0" t="n">
        <f aca="false">M8498*1000/365</f>
        <v>0.0070544105109589</v>
      </c>
      <c r="O8498" s="0" t="n">
        <f aca="false">Table1[[#This Row],[Detection frequency 2021]]/100*365</f>
        <v>1.9363396</v>
      </c>
      <c r="P8498" s="0" t="n">
        <f aca="false">Table1[[#This Row],[Flared days/year]]/12</f>
        <v>0.161361633333333</v>
      </c>
      <c r="Q8498" s="2" t="n">
        <f aca="false">Table1[[#This Row],['#days per month]]-P8554</f>
        <v>0.0742078458333333</v>
      </c>
    </row>
    <row r="8499" customFormat="false" ht="15.75" hidden="true" customHeight="false" outlineLevel="0" collapsed="false">
      <c r="A8499" s="0" t="s">
        <v>24</v>
      </c>
      <c r="B8499" s="0" t="s">
        <v>25</v>
      </c>
      <c r="C8499" s="0" t="s">
        <v>8684</v>
      </c>
      <c r="D8499" s="0" t="n">
        <v>6424</v>
      </c>
      <c r="E8499" s="0" t="n">
        <v>68.043284</v>
      </c>
      <c r="F8499" s="0" t="n">
        <v>55.545999</v>
      </c>
      <c r="G8499" s="3" t="n">
        <v>7.278340527E-005</v>
      </c>
      <c r="H8499" s="0" t="n">
        <v>1777.5</v>
      </c>
      <c r="I8499" s="0" t="n">
        <v>1.6015</v>
      </c>
      <c r="J8499" s="0" t="n">
        <v>0.557103</v>
      </c>
      <c r="K8499" s="0" t="n">
        <v>359</v>
      </c>
      <c r="L8499" s="0" t="s">
        <v>20</v>
      </c>
      <c r="M8499" s="0" t="n">
        <f aca="false">35.3*G8499</f>
        <v>0.002569254206031</v>
      </c>
      <c r="N8499" s="0" t="n">
        <f aca="false">M8499*1000/365</f>
        <v>0.00703905261926301</v>
      </c>
      <c r="O8499" s="0" t="n">
        <f aca="false">Table1[[#This Row],[Detection frequency 2021]]/100*365</f>
        <v>2.03342595</v>
      </c>
      <c r="P8499" s="0" t="n">
        <f aca="false">Table1[[#This Row],[Flared days/year]]/12</f>
        <v>0.1694521625</v>
      </c>
      <c r="Q8499" s="2" t="n">
        <f aca="false">Table1[[#This Row],['#days per month]]-P8555</f>
        <v>-0.0115993958333333</v>
      </c>
    </row>
    <row r="8500" customFormat="false" ht="15.75" hidden="true" customHeight="false" outlineLevel="0" collapsed="false">
      <c r="A8500" s="0" t="s">
        <v>24</v>
      </c>
      <c r="B8500" s="0" t="s">
        <v>25</v>
      </c>
      <c r="C8500" s="0" t="s">
        <v>8685</v>
      </c>
      <c r="D8500" s="0" t="n">
        <v>10455</v>
      </c>
      <c r="E8500" s="0" t="n">
        <v>58.440952</v>
      </c>
      <c r="F8500" s="0" t="n">
        <v>107.419715</v>
      </c>
      <c r="G8500" s="3" t="n">
        <v>7.271648043E-005</v>
      </c>
      <c r="H8500" s="0" t="n">
        <v>1383.62</v>
      </c>
      <c r="I8500" s="0" t="n">
        <v>0.625553</v>
      </c>
      <c r="J8500" s="0" t="n">
        <v>0.684932</v>
      </c>
      <c r="K8500" s="0" t="n">
        <v>292</v>
      </c>
      <c r="L8500" s="0" t="s">
        <v>20</v>
      </c>
      <c r="M8500" s="0" t="n">
        <f aca="false">35.3*G8500</f>
        <v>0.002566891759179</v>
      </c>
      <c r="N8500" s="0" t="n">
        <f aca="false">M8500*1000/365</f>
        <v>0.00703258016213425</v>
      </c>
      <c r="O8500" s="0" t="n">
        <f aca="false">Table1[[#This Row],[Detection frequency 2021]]/100*365</f>
        <v>2.5000018</v>
      </c>
      <c r="P8500" s="0" t="n">
        <f aca="false">Table1[[#This Row],[Flared days/year]]/12</f>
        <v>0.208333483333333</v>
      </c>
      <c r="Q8500" s="2" t="n">
        <f aca="false">Table1[[#This Row],['#days per month]]-P8556</f>
        <v>0.127866191666667</v>
      </c>
    </row>
    <row r="8501" customFormat="false" ht="15.75" hidden="true" customHeight="false" outlineLevel="0" collapsed="false">
      <c r="A8501" s="0" t="s">
        <v>645</v>
      </c>
      <c r="B8501" s="0" t="s">
        <v>646</v>
      </c>
      <c r="C8501" s="0" t="s">
        <v>8686</v>
      </c>
      <c r="D8501" s="0" t="n">
        <v>785</v>
      </c>
      <c r="E8501" s="0" t="n">
        <v>47.87429</v>
      </c>
      <c r="F8501" s="0" t="n">
        <v>-102.887869999999</v>
      </c>
      <c r="G8501" s="3" t="n">
        <v>7.24276469099999E-005</v>
      </c>
      <c r="H8501" s="0" t="n">
        <v>1911.48</v>
      </c>
      <c r="I8501" s="0" t="n">
        <v>1.6015</v>
      </c>
      <c r="J8501" s="0" t="n">
        <v>1.17302</v>
      </c>
      <c r="K8501" s="0" t="n">
        <v>341</v>
      </c>
      <c r="L8501" s="0" t="s">
        <v>20</v>
      </c>
      <c r="M8501" s="0" t="n">
        <f aca="false">35.3*G8501</f>
        <v>0.002556695935923</v>
      </c>
      <c r="N8501" s="0" t="n">
        <f aca="false">M8501*1000/365</f>
        <v>0.00700464639978903</v>
      </c>
      <c r="O8501" s="0" t="n">
        <f aca="false">Table1[[#This Row],[Detection frequency 2021]]/100*365</f>
        <v>4.281523</v>
      </c>
      <c r="P8501" s="0" t="n">
        <f aca="false">Table1[[#This Row],[Flared days/year]]/12</f>
        <v>0.356793583333333</v>
      </c>
      <c r="Q8501" s="2" t="n">
        <f aca="false">Table1[[#This Row],['#days per month]]-P8557</f>
        <v>0.281690575</v>
      </c>
    </row>
    <row r="8502" customFormat="false" ht="15.75" hidden="true" customHeight="false" outlineLevel="0" collapsed="false">
      <c r="A8502" s="0" t="s">
        <v>645</v>
      </c>
      <c r="B8502" s="0" t="s">
        <v>646</v>
      </c>
      <c r="C8502" s="0" t="s">
        <v>8687</v>
      </c>
      <c r="D8502" s="0" t="n">
        <v>2687</v>
      </c>
      <c r="E8502" s="0" t="n">
        <v>31.324876</v>
      </c>
      <c r="F8502" s="0" t="n">
        <v>-101.461981999999</v>
      </c>
      <c r="G8502" s="3" t="n">
        <v>7.230495137E-005</v>
      </c>
      <c r="H8502" s="0" t="n">
        <v>1959.9</v>
      </c>
      <c r="I8502" s="0" t="n">
        <v>1.6015</v>
      </c>
      <c r="J8502" s="0" t="n">
        <v>0.289855</v>
      </c>
      <c r="K8502" s="0" t="n">
        <v>345</v>
      </c>
      <c r="L8502" s="0" t="s">
        <v>20</v>
      </c>
      <c r="M8502" s="0" t="n">
        <f aca="false">35.3*G8502</f>
        <v>0.002552364783361</v>
      </c>
      <c r="N8502" s="0" t="n">
        <f aca="false">M8502*1000/365</f>
        <v>0.0069927802283863</v>
      </c>
      <c r="O8502" s="0" t="n">
        <f aca="false">Table1[[#This Row],[Detection frequency 2021]]/100*365</f>
        <v>1.05797075</v>
      </c>
      <c r="P8502" s="0" t="n">
        <f aca="false">Table1[[#This Row],[Flared days/year]]/12</f>
        <v>0.0881642291666667</v>
      </c>
      <c r="Q8502" s="2" t="n">
        <f aca="false">Table1[[#This Row],['#days per month]]-P8558</f>
        <v>-0.0984411083333334</v>
      </c>
    </row>
    <row r="8503" customFormat="false" ht="15.75" hidden="true" customHeight="false" outlineLevel="0" collapsed="false">
      <c r="A8503" s="0" t="s">
        <v>645</v>
      </c>
      <c r="B8503" s="0" t="s">
        <v>646</v>
      </c>
      <c r="C8503" s="0" t="s">
        <v>8688</v>
      </c>
      <c r="D8503" s="0" t="n">
        <v>2881</v>
      </c>
      <c r="E8503" s="0" t="n">
        <v>28.51344</v>
      </c>
      <c r="F8503" s="0" t="n">
        <v>-99.509976</v>
      </c>
      <c r="G8503" s="3" t="n">
        <v>7.160312114E-005</v>
      </c>
      <c r="H8503" s="0" t="n">
        <v>1936.03</v>
      </c>
      <c r="I8503" s="0" t="n">
        <v>2.43276</v>
      </c>
      <c r="J8503" s="0" t="n">
        <v>0.632911</v>
      </c>
      <c r="K8503" s="0" t="n">
        <v>316</v>
      </c>
      <c r="L8503" s="0" t="s">
        <v>20</v>
      </c>
      <c r="M8503" s="0" t="n">
        <f aca="false">35.3*G8503</f>
        <v>0.002527590176242</v>
      </c>
      <c r="N8503" s="0" t="n">
        <f aca="false">M8503*1000/365</f>
        <v>0.00692490459244383</v>
      </c>
      <c r="O8503" s="0" t="n">
        <f aca="false">Table1[[#This Row],[Detection frequency 2021]]/100*365</f>
        <v>2.31012515</v>
      </c>
      <c r="P8503" s="0" t="n">
        <f aca="false">Table1[[#This Row],[Flared days/year]]/12</f>
        <v>0.192510429166667</v>
      </c>
      <c r="Q8503" s="2" t="n">
        <f aca="false">Table1[[#This Row],['#days per month]]-P8559</f>
        <v>0.0772957458333333</v>
      </c>
    </row>
    <row r="8504" customFormat="false" ht="15.75" hidden="true" customHeight="false" outlineLevel="0" collapsed="false">
      <c r="A8504" s="0" t="s">
        <v>645</v>
      </c>
      <c r="B8504" s="0" t="s">
        <v>646</v>
      </c>
      <c r="C8504" s="0" t="s">
        <v>8689</v>
      </c>
      <c r="D8504" s="0" t="n">
        <v>3544</v>
      </c>
      <c r="E8504" s="0" t="n">
        <v>30.767462</v>
      </c>
      <c r="F8504" s="0" t="n">
        <v>-94.319682</v>
      </c>
      <c r="G8504" s="3" t="n">
        <v>7.157024578E-005</v>
      </c>
      <c r="H8504" s="0" t="n">
        <v>1879</v>
      </c>
      <c r="I8504" s="0" t="n">
        <v>1.6015</v>
      </c>
      <c r="J8504" s="0" t="n">
        <v>0.662252</v>
      </c>
      <c r="K8504" s="0" t="n">
        <v>302</v>
      </c>
      <c r="L8504" s="0" t="s">
        <v>20</v>
      </c>
      <c r="M8504" s="0" t="n">
        <f aca="false">35.3*G8504</f>
        <v>0.002526429676034</v>
      </c>
      <c r="N8504" s="0" t="n">
        <f aca="false">M8504*1000/365</f>
        <v>0.00692172513981918</v>
      </c>
      <c r="O8504" s="0" t="n">
        <f aca="false">Table1[[#This Row],[Detection frequency 2021]]/100*365</f>
        <v>2.4172198</v>
      </c>
      <c r="P8504" s="0" t="n">
        <f aca="false">Table1[[#This Row],[Flared days/year]]/12</f>
        <v>0.201434983333333</v>
      </c>
      <c r="Q8504" s="2" t="n">
        <f aca="false">Table1[[#This Row],['#days per month]]-P8560</f>
        <v>0.106679158333334</v>
      </c>
    </row>
    <row r="8505" customFormat="false" ht="15.75" hidden="true" customHeight="false" outlineLevel="0" collapsed="false">
      <c r="A8505" s="0" t="s">
        <v>598</v>
      </c>
      <c r="B8505" s="0" t="s">
        <v>599</v>
      </c>
      <c r="C8505" s="0" t="s">
        <v>8690</v>
      </c>
      <c r="D8505" s="0" t="n">
        <v>953</v>
      </c>
      <c r="E8505" s="0" t="n">
        <v>49.016138</v>
      </c>
      <c r="F8505" s="0" t="n">
        <v>-102.663543</v>
      </c>
      <c r="G8505" s="3" t="n">
        <v>7.15273904E-005</v>
      </c>
      <c r="H8505" s="0" t="n">
        <v>1878.4</v>
      </c>
      <c r="I8505" s="0" t="n">
        <v>1.6015</v>
      </c>
      <c r="J8505" s="0" t="n">
        <v>0.3003</v>
      </c>
      <c r="K8505" s="0" t="n">
        <v>333</v>
      </c>
      <c r="L8505" s="0" t="s">
        <v>20</v>
      </c>
      <c r="M8505" s="0" t="n">
        <f aca="false">35.3*G8505</f>
        <v>0.00252491688112</v>
      </c>
      <c r="N8505" s="0" t="n">
        <f aca="false">M8505*1000/365</f>
        <v>0.00691758049621918</v>
      </c>
      <c r="O8505" s="0" t="n">
        <f aca="false">Table1[[#This Row],[Detection frequency 2021]]/100*365</f>
        <v>1.096095</v>
      </c>
      <c r="P8505" s="0" t="n">
        <f aca="false">Table1[[#This Row],[Flared days/year]]/12</f>
        <v>0.09134125</v>
      </c>
      <c r="Q8505" s="2" t="n">
        <f aca="false">Table1[[#This Row],['#days per month]]-P8561</f>
        <v>-0.00646141250000001</v>
      </c>
    </row>
    <row r="8506" customFormat="false" ht="15.75" hidden="true" customHeight="false" outlineLevel="0" collapsed="false">
      <c r="A8506" s="0" t="s">
        <v>24</v>
      </c>
      <c r="B8506" s="0" t="s">
        <v>25</v>
      </c>
      <c r="C8506" s="0" t="s">
        <v>8691</v>
      </c>
      <c r="D8506" s="0" t="n">
        <v>6423</v>
      </c>
      <c r="E8506" s="0" t="n">
        <v>67.953925</v>
      </c>
      <c r="F8506" s="0" t="n">
        <v>55.495751</v>
      </c>
      <c r="G8506" s="3" t="n">
        <v>7.14892315E-005</v>
      </c>
      <c r="H8506" s="0" t="n">
        <v>1710.14</v>
      </c>
      <c r="I8506" s="0" t="n">
        <v>1.6015</v>
      </c>
      <c r="J8506" s="0" t="n">
        <v>0.511509</v>
      </c>
      <c r="K8506" s="0" t="n">
        <v>391</v>
      </c>
      <c r="L8506" s="0" t="s">
        <v>20</v>
      </c>
      <c r="M8506" s="0" t="n">
        <f aca="false">35.3*G8506</f>
        <v>0.00252356987195</v>
      </c>
      <c r="N8506" s="0" t="n">
        <f aca="false">M8506*1000/365</f>
        <v>0.00691389006013699</v>
      </c>
      <c r="O8506" s="0" t="n">
        <f aca="false">Table1[[#This Row],[Detection frequency 2021]]/100*365</f>
        <v>1.86700785</v>
      </c>
      <c r="P8506" s="0" t="n">
        <f aca="false">Table1[[#This Row],[Flared days/year]]/12</f>
        <v>0.1555839875</v>
      </c>
      <c r="Q8506" s="2" t="n">
        <f aca="false">Table1[[#This Row],['#days per month]]-P8562</f>
        <v>0.0666462625</v>
      </c>
    </row>
    <row r="8507" customFormat="false" ht="15.75" hidden="true" customHeight="false" outlineLevel="0" collapsed="false">
      <c r="A8507" s="0" t="s">
        <v>606</v>
      </c>
      <c r="B8507" s="0" t="s">
        <v>607</v>
      </c>
      <c r="C8507" s="0" t="s">
        <v>8692</v>
      </c>
      <c r="D8507" s="0" t="n">
        <v>4901</v>
      </c>
      <c r="E8507" s="0" t="n">
        <v>-22.374984</v>
      </c>
      <c r="F8507" s="0" t="n">
        <v>-40.416978</v>
      </c>
      <c r="G8507" s="3" t="n">
        <v>7.11645873199999E-005</v>
      </c>
      <c r="H8507" s="0" t="n">
        <v>1797.12</v>
      </c>
      <c r="I8507" s="0" t="n">
        <v>1.6015</v>
      </c>
      <c r="J8507" s="0" t="n">
        <v>0.896861</v>
      </c>
      <c r="K8507" s="0" t="n">
        <v>223</v>
      </c>
      <c r="L8507" s="0" t="s">
        <v>20</v>
      </c>
      <c r="M8507" s="0" t="n">
        <f aca="false">35.3*G8507</f>
        <v>0.002512109932396</v>
      </c>
      <c r="N8507" s="0" t="n">
        <f aca="false">M8507*1000/365</f>
        <v>0.00688249296546848</v>
      </c>
      <c r="O8507" s="0" t="n">
        <f aca="false">Table1[[#This Row],[Detection frequency 2021]]/100*365</f>
        <v>3.27354265</v>
      </c>
      <c r="P8507" s="0" t="n">
        <f aca="false">Table1[[#This Row],[Flared days/year]]/12</f>
        <v>0.272795220833333</v>
      </c>
      <c r="Q8507" s="2" t="n">
        <f aca="false">Table1[[#This Row],['#days per month]]-P8563</f>
        <v>0.181727416666667</v>
      </c>
    </row>
    <row r="8508" customFormat="false" ht="15.75" hidden="true" customHeight="false" outlineLevel="0" collapsed="false">
      <c r="A8508" s="0" t="s">
        <v>645</v>
      </c>
      <c r="B8508" s="0" t="s">
        <v>646</v>
      </c>
      <c r="C8508" s="0" t="s">
        <v>8693</v>
      </c>
      <c r="D8508" s="0" t="n">
        <v>581</v>
      </c>
      <c r="E8508" s="0" t="n">
        <v>48.225388</v>
      </c>
      <c r="F8508" s="0" t="n">
        <v>-103.353764</v>
      </c>
      <c r="G8508" s="3" t="n">
        <v>7.08930720699999E-005</v>
      </c>
      <c r="H8508" s="0" t="n">
        <v>1946.66</v>
      </c>
      <c r="I8508" s="0" t="n">
        <v>3.89612</v>
      </c>
      <c r="J8508" s="0" t="n">
        <v>0.574712999999999</v>
      </c>
      <c r="K8508" s="0" t="n">
        <v>348</v>
      </c>
      <c r="L8508" s="0" t="s">
        <v>20</v>
      </c>
      <c r="M8508" s="0" t="n">
        <f aca="false">35.3*G8508</f>
        <v>0.002502525444071</v>
      </c>
      <c r="N8508" s="0" t="n">
        <f aca="false">M8508*1000/365</f>
        <v>0.0068562340933452</v>
      </c>
      <c r="O8508" s="0" t="n">
        <f aca="false">Table1[[#This Row],[Detection frequency 2021]]/100*365</f>
        <v>2.09770245</v>
      </c>
      <c r="P8508" s="0" t="n">
        <f aca="false">Table1[[#This Row],[Flared days/year]]/12</f>
        <v>0.1748085375</v>
      </c>
      <c r="Q8508" s="2" t="n">
        <f aca="false">Table1[[#This Row],['#days per month]]-P8564</f>
        <v>0.0917029041666666</v>
      </c>
    </row>
    <row r="8509" customFormat="false" ht="15.75" hidden="true" customHeight="false" outlineLevel="0" collapsed="false">
      <c r="A8509" s="0" t="s">
        <v>598</v>
      </c>
      <c r="B8509" s="0" t="s">
        <v>599</v>
      </c>
      <c r="C8509" s="0" t="s">
        <v>8694</v>
      </c>
      <c r="D8509" s="0" t="n">
        <v>155</v>
      </c>
      <c r="E8509" s="0" t="n">
        <v>57.202486</v>
      </c>
      <c r="F8509" s="0" t="n">
        <v>-118.816386</v>
      </c>
      <c r="G8509" s="3" t="n">
        <v>7.079209775E-005</v>
      </c>
      <c r="H8509" s="0" t="n">
        <v>1901.6</v>
      </c>
      <c r="I8509" s="0" t="n">
        <v>1.6015</v>
      </c>
      <c r="J8509" s="0" t="n">
        <v>0.3003</v>
      </c>
      <c r="K8509" s="0" t="n">
        <v>333</v>
      </c>
      <c r="L8509" s="0" t="s">
        <v>20</v>
      </c>
      <c r="M8509" s="0" t="n">
        <f aca="false">35.3*G8509</f>
        <v>0.002498961050575</v>
      </c>
      <c r="N8509" s="0" t="n">
        <f aca="false">M8509*1000/365</f>
        <v>0.00684646863171233</v>
      </c>
      <c r="O8509" s="0" t="n">
        <f aca="false">Table1[[#This Row],[Detection frequency 2021]]/100*365</f>
        <v>1.096095</v>
      </c>
      <c r="P8509" s="0" t="n">
        <f aca="false">Table1[[#This Row],[Flared days/year]]/12</f>
        <v>0.09134125</v>
      </c>
      <c r="Q8509" s="2" t="n">
        <f aca="false">Table1[[#This Row],['#days per month]]-P8565</f>
        <v>0.00566054166666669</v>
      </c>
    </row>
    <row r="8510" customFormat="false" ht="15.75" hidden="true" customHeight="false" outlineLevel="0" collapsed="false">
      <c r="A8510" s="0" t="s">
        <v>24</v>
      </c>
      <c r="B8510" s="0" t="s">
        <v>25</v>
      </c>
      <c r="C8510" s="0" t="s">
        <v>8695</v>
      </c>
      <c r="D8510" s="0" t="n">
        <v>6692</v>
      </c>
      <c r="E8510" s="0" t="n">
        <v>51.465343</v>
      </c>
      <c r="F8510" s="0" t="n">
        <v>45.693245</v>
      </c>
      <c r="G8510" s="3" t="n">
        <v>7.047919477E-005</v>
      </c>
      <c r="H8510" s="0" t="n">
        <v>1682.31</v>
      </c>
      <c r="I8510" s="0" t="n">
        <v>0.639269</v>
      </c>
      <c r="J8510" s="0" t="n">
        <v>0.769231</v>
      </c>
      <c r="K8510" s="0" t="n">
        <v>260</v>
      </c>
      <c r="L8510" s="0" t="s">
        <v>20</v>
      </c>
      <c r="M8510" s="0" t="n">
        <f aca="false">35.3*G8510</f>
        <v>0.002487915575381</v>
      </c>
      <c r="N8510" s="0" t="n">
        <f aca="false">M8510*1000/365</f>
        <v>0.00681620705583836</v>
      </c>
      <c r="O8510" s="0" t="n">
        <f aca="false">Table1[[#This Row],[Detection frequency 2021]]/100*365</f>
        <v>2.80769315</v>
      </c>
      <c r="P8510" s="0" t="n">
        <f aca="false">Table1[[#This Row],[Flared days/year]]/12</f>
        <v>0.233974429166667</v>
      </c>
      <c r="Q8510" s="2" t="n">
        <f aca="false">Table1[[#This Row],['#days per month]]-P8566</f>
        <v>0.134573675</v>
      </c>
    </row>
    <row r="8511" customFormat="false" ht="15.75" hidden="true" customHeight="false" outlineLevel="0" collapsed="false">
      <c r="A8511" s="0" t="s">
        <v>645</v>
      </c>
      <c r="B8511" s="0" t="s">
        <v>646</v>
      </c>
      <c r="C8511" s="0" t="s">
        <v>8696</v>
      </c>
      <c r="D8511" s="0" t="n">
        <v>3459</v>
      </c>
      <c r="E8511" s="0" t="n">
        <v>30.698389</v>
      </c>
      <c r="F8511" s="0" t="n">
        <v>-96.540731</v>
      </c>
      <c r="G8511" s="3" t="n">
        <v>6.983548348E-005</v>
      </c>
      <c r="H8511" s="0" t="n">
        <v>1932.5</v>
      </c>
      <c r="I8511" s="0" t="n">
        <v>1.6015</v>
      </c>
      <c r="J8511" s="0" t="n">
        <v>0.668895999999999</v>
      </c>
      <c r="K8511" s="0" t="n">
        <v>299</v>
      </c>
      <c r="L8511" s="0" t="s">
        <v>20</v>
      </c>
      <c r="M8511" s="0" t="n">
        <f aca="false">35.3*G8511</f>
        <v>0.002465192566844</v>
      </c>
      <c r="N8511" s="0" t="n">
        <f aca="false">M8511*1000/365</f>
        <v>0.00675395223792877</v>
      </c>
      <c r="O8511" s="0" t="n">
        <f aca="false">Table1[[#This Row],[Detection frequency 2021]]/100*365</f>
        <v>2.4414704</v>
      </c>
      <c r="P8511" s="0" t="n">
        <f aca="false">Table1[[#This Row],[Flared days/year]]/12</f>
        <v>0.203455866666666</v>
      </c>
      <c r="Q8511" s="2" t="n">
        <f aca="false">Table1[[#This Row],['#days per month]]-P8567</f>
        <v>0.109866216666667</v>
      </c>
    </row>
    <row r="8512" customFormat="false" ht="15.75" hidden="true" customHeight="false" outlineLevel="0" collapsed="false">
      <c r="A8512" s="0" t="s">
        <v>645</v>
      </c>
      <c r="B8512" s="0" t="s">
        <v>646</v>
      </c>
      <c r="C8512" s="0" t="s">
        <v>8697</v>
      </c>
      <c r="D8512" s="0" t="n">
        <v>409</v>
      </c>
      <c r="E8512" s="0" t="n">
        <v>43.532484</v>
      </c>
      <c r="F8512" s="0" t="n">
        <v>-105.775173</v>
      </c>
      <c r="G8512" s="3" t="n">
        <v>6.970662381E-005</v>
      </c>
      <c r="H8512" s="0" t="n">
        <v>2023.12</v>
      </c>
      <c r="I8512" s="0" t="n">
        <v>1.6015</v>
      </c>
      <c r="J8512" s="0" t="n">
        <v>0.288184</v>
      </c>
      <c r="K8512" s="0" t="n">
        <v>347</v>
      </c>
      <c r="L8512" s="0" t="s">
        <v>20</v>
      </c>
      <c r="M8512" s="0" t="n">
        <f aca="false">35.3*G8512</f>
        <v>0.002460643820493</v>
      </c>
      <c r="N8512" s="0" t="n">
        <f aca="false">M8512*1000/365</f>
        <v>0.00674148991915891</v>
      </c>
      <c r="O8512" s="0" t="n">
        <f aca="false">Table1[[#This Row],[Detection frequency 2021]]/100*365</f>
        <v>1.0518716</v>
      </c>
      <c r="P8512" s="0" t="n">
        <f aca="false">Table1[[#This Row],[Flared days/year]]/12</f>
        <v>0.0876559666666667</v>
      </c>
      <c r="Q8512" s="2" t="n">
        <f aca="false">Table1[[#This Row],['#days per month]]-P8568</f>
        <v>-0.0817961958333333</v>
      </c>
    </row>
    <row r="8513" customFormat="false" ht="15.75" hidden="true" customHeight="false" outlineLevel="0" collapsed="false">
      <c r="A8513" s="0" t="s">
        <v>645</v>
      </c>
      <c r="B8513" s="0" t="s">
        <v>646</v>
      </c>
      <c r="C8513" s="0" t="s">
        <v>8698</v>
      </c>
      <c r="D8513" s="0" t="n">
        <v>2637</v>
      </c>
      <c r="E8513" s="0" t="n">
        <v>31.3789849999999</v>
      </c>
      <c r="F8513" s="0" t="n">
        <v>-101.592177</v>
      </c>
      <c r="G8513" s="3" t="n">
        <v>6.952404815E-005</v>
      </c>
      <c r="H8513" s="0" t="n">
        <v>1899.2</v>
      </c>
      <c r="I8513" s="0" t="n">
        <v>1.6015</v>
      </c>
      <c r="J8513" s="0" t="n">
        <v>0.58309</v>
      </c>
      <c r="K8513" s="0" t="n">
        <v>343</v>
      </c>
      <c r="L8513" s="0" t="s">
        <v>20</v>
      </c>
      <c r="M8513" s="0" t="n">
        <f aca="false">35.3*G8513</f>
        <v>0.002454198899695</v>
      </c>
      <c r="N8513" s="0" t="n">
        <f aca="false">M8513*1000/365</f>
        <v>0.00672383260190411</v>
      </c>
      <c r="O8513" s="0" t="n">
        <f aca="false">Table1[[#This Row],[Detection frequency 2021]]/100*365</f>
        <v>2.1282785</v>
      </c>
      <c r="P8513" s="0" t="n">
        <f aca="false">Table1[[#This Row],[Flared days/year]]/12</f>
        <v>0.177356541666667</v>
      </c>
      <c r="Q8513" s="2" t="n">
        <f aca="false">Table1[[#This Row],['#days per month]]-P8569</f>
        <v>-0.152363166666667</v>
      </c>
    </row>
    <row r="8514" customFormat="false" ht="15.75" hidden="true" customHeight="false" outlineLevel="0" collapsed="false">
      <c r="A8514" s="0" t="s">
        <v>645</v>
      </c>
      <c r="B8514" s="0" t="s">
        <v>646</v>
      </c>
      <c r="C8514" s="0" t="s">
        <v>8699</v>
      </c>
      <c r="D8514" s="0" t="n">
        <v>2656</v>
      </c>
      <c r="E8514" s="0" t="n">
        <v>32.461859</v>
      </c>
      <c r="F8514" s="0" t="n">
        <v>-101.549596999999</v>
      </c>
      <c r="G8514" s="3" t="n">
        <v>6.931358714E-005</v>
      </c>
      <c r="H8514" s="0" t="n">
        <v>1899.11</v>
      </c>
      <c r="I8514" s="0" t="n">
        <v>1.56882</v>
      </c>
      <c r="J8514" s="0" t="n">
        <v>0.289017</v>
      </c>
      <c r="K8514" s="0" t="n">
        <v>346</v>
      </c>
      <c r="L8514" s="0" t="s">
        <v>20</v>
      </c>
      <c r="M8514" s="0" t="n">
        <f aca="false">35.3*G8514</f>
        <v>0.002446769626042</v>
      </c>
      <c r="N8514" s="0" t="n">
        <f aca="false">M8514*1000/365</f>
        <v>0.00670347842751233</v>
      </c>
      <c r="O8514" s="0" t="n">
        <f aca="false">Table1[[#This Row],[Detection frequency 2021]]/100*365</f>
        <v>1.05491205</v>
      </c>
      <c r="P8514" s="0" t="n">
        <f aca="false">Table1[[#This Row],[Flared days/year]]/12</f>
        <v>0.0879093375</v>
      </c>
      <c r="Q8514" s="2" t="n">
        <f aca="false">Table1[[#This Row],['#days per month]]-P8570</f>
        <v>-0.00155155416666666</v>
      </c>
    </row>
    <row r="8515" customFormat="false" ht="15.75" hidden="true" customHeight="false" outlineLevel="0" collapsed="false">
      <c r="A8515" s="0" t="s">
        <v>24</v>
      </c>
      <c r="B8515" s="0" t="s">
        <v>25</v>
      </c>
      <c r="C8515" s="0" t="s">
        <v>8700</v>
      </c>
      <c r="D8515" s="0" t="n">
        <v>10622</v>
      </c>
      <c r="E8515" s="0" t="n">
        <v>57.373018</v>
      </c>
      <c r="F8515" s="0" t="n">
        <v>107.037558</v>
      </c>
      <c r="G8515" s="3" t="n">
        <v>6.923756287E-005</v>
      </c>
      <c r="H8515" s="0" t="n">
        <v>1563.52</v>
      </c>
      <c r="I8515" s="0" t="n">
        <v>1.6015</v>
      </c>
      <c r="J8515" s="0" t="n">
        <v>0.344828</v>
      </c>
      <c r="K8515" s="0" t="n">
        <v>290</v>
      </c>
      <c r="L8515" s="0" t="s">
        <v>20</v>
      </c>
      <c r="M8515" s="0" t="n">
        <f aca="false">35.3*G8515</f>
        <v>0.002444085969311</v>
      </c>
      <c r="N8515" s="0" t="n">
        <f aca="false">M8515*1000/365</f>
        <v>0.00669612594331781</v>
      </c>
      <c r="O8515" s="0" t="n">
        <f aca="false">Table1[[#This Row],[Detection frequency 2021]]/100*365</f>
        <v>1.2586222</v>
      </c>
      <c r="P8515" s="0" t="n">
        <f aca="false">Table1[[#This Row],[Flared days/year]]/12</f>
        <v>0.104885183333333</v>
      </c>
      <c r="Q8515" s="2" t="n">
        <f aca="false">Table1[[#This Row],['#days per month]]-P8571</f>
        <v>0.0319435833333333</v>
      </c>
    </row>
    <row r="8516" customFormat="false" ht="15.75" hidden="true" customHeight="false" outlineLevel="0" collapsed="false">
      <c r="A8516" s="0" t="s">
        <v>645</v>
      </c>
      <c r="B8516" s="0" t="s">
        <v>646</v>
      </c>
      <c r="C8516" s="0" t="s">
        <v>8701</v>
      </c>
      <c r="D8516" s="0" t="n">
        <v>1760</v>
      </c>
      <c r="E8516" s="0" t="n">
        <v>32.349651</v>
      </c>
      <c r="F8516" s="0" t="n">
        <v>-103.583446</v>
      </c>
      <c r="G8516" s="3" t="n">
        <v>6.910929026E-005</v>
      </c>
      <c r="H8516" s="0" t="n">
        <v>1828.92</v>
      </c>
      <c r="I8516" s="0" t="n">
        <v>1.6015</v>
      </c>
      <c r="J8516" s="0" t="n">
        <v>0.597015</v>
      </c>
      <c r="K8516" s="0" t="n">
        <v>335</v>
      </c>
      <c r="L8516" s="0" t="s">
        <v>20</v>
      </c>
      <c r="M8516" s="0" t="n">
        <f aca="false">35.3*G8516</f>
        <v>0.002439557946178</v>
      </c>
      <c r="N8516" s="0" t="n">
        <f aca="false">M8516*1000/365</f>
        <v>0.00668372040048767</v>
      </c>
      <c r="O8516" s="0" t="n">
        <f aca="false">Table1[[#This Row],[Detection frequency 2021]]/100*365</f>
        <v>2.17910475</v>
      </c>
      <c r="P8516" s="0" t="n">
        <f aca="false">Table1[[#This Row],[Flared days/year]]/12</f>
        <v>0.1815920625</v>
      </c>
      <c r="Q8516" s="2" t="n">
        <f aca="false">Table1[[#This Row],['#days per month]]-P8572</f>
        <v>0.106489054166667</v>
      </c>
    </row>
    <row r="8517" customFormat="false" ht="15.75" hidden="true" customHeight="false" outlineLevel="0" collapsed="false">
      <c r="A8517" s="0" t="s">
        <v>598</v>
      </c>
      <c r="B8517" s="0" t="s">
        <v>599</v>
      </c>
      <c r="C8517" s="0" t="s">
        <v>8702</v>
      </c>
      <c r="D8517" s="0" t="n">
        <v>86</v>
      </c>
      <c r="E8517" s="0" t="n">
        <v>56.324952</v>
      </c>
      <c r="F8517" s="0" t="n">
        <v>-120.174140999999</v>
      </c>
      <c r="G8517" s="3" t="n">
        <v>6.91031261299999E-005</v>
      </c>
      <c r="H8517" s="0" t="n">
        <v>1746.5</v>
      </c>
      <c r="I8517" s="0" t="n">
        <v>1.6015</v>
      </c>
      <c r="J8517" s="0" t="n">
        <v>0.353357</v>
      </c>
      <c r="K8517" s="0" t="n">
        <v>283</v>
      </c>
      <c r="L8517" s="0" t="s">
        <v>20</v>
      </c>
      <c r="M8517" s="0" t="n">
        <f aca="false">35.3*G8517</f>
        <v>0.002439340352389</v>
      </c>
      <c r="N8517" s="0" t="n">
        <f aca="false">M8517*1000/365</f>
        <v>0.00668312425312054</v>
      </c>
      <c r="O8517" s="0" t="n">
        <f aca="false">Table1[[#This Row],[Detection frequency 2021]]/100*365</f>
        <v>1.28975305</v>
      </c>
      <c r="P8517" s="0" t="n">
        <f aca="false">Table1[[#This Row],[Flared days/year]]/12</f>
        <v>0.107479420833333</v>
      </c>
      <c r="Q8517" s="2" t="n">
        <f aca="false">Table1[[#This Row],['#days per month]]-P8573</f>
        <v>0.0150276583333333</v>
      </c>
    </row>
    <row r="8518" customFormat="false" ht="15.75" hidden="true" customHeight="false" outlineLevel="0" collapsed="false">
      <c r="A8518" s="0" t="s">
        <v>24</v>
      </c>
      <c r="B8518" s="0" t="s">
        <v>25</v>
      </c>
      <c r="C8518" s="0" t="s">
        <v>8703</v>
      </c>
      <c r="D8518" s="0" t="n">
        <v>9401</v>
      </c>
      <c r="E8518" s="0" t="n">
        <v>66.0969339999999</v>
      </c>
      <c r="F8518" s="0" t="n">
        <v>80.275296</v>
      </c>
      <c r="G8518" s="3" t="n">
        <v>6.865431876E-005</v>
      </c>
      <c r="H8518" s="0" t="n">
        <v>1100</v>
      </c>
      <c r="I8518" s="0" t="n">
        <v>1.6015</v>
      </c>
      <c r="J8518" s="0" t="n">
        <v>0.293255</v>
      </c>
      <c r="K8518" s="0" t="n">
        <v>341</v>
      </c>
      <c r="L8518" s="0" t="s">
        <v>218</v>
      </c>
      <c r="M8518" s="0" t="n">
        <f aca="false">35.3*G8518</f>
        <v>0.002423497452228</v>
      </c>
      <c r="N8518" s="0" t="n">
        <f aca="false">M8518*1000/365</f>
        <v>0.0066397190472</v>
      </c>
      <c r="O8518" s="0" t="n">
        <f aca="false">Table1[[#This Row],[Detection frequency 2021]]/100*365</f>
        <v>1.07038075</v>
      </c>
      <c r="P8518" s="0" t="n">
        <f aca="false">Table1[[#This Row],[Flared days/year]]/12</f>
        <v>0.0891983958333334</v>
      </c>
      <c r="Q8518" s="2" t="n">
        <f aca="false">Table1[[#This Row],['#days per month]]-P8574</f>
        <v>0.000777754166666672</v>
      </c>
    </row>
    <row r="8519" customFormat="false" ht="15.75" hidden="true" customHeight="false" outlineLevel="0" collapsed="false">
      <c r="A8519" s="0" t="s">
        <v>645</v>
      </c>
      <c r="B8519" s="0" t="s">
        <v>646</v>
      </c>
      <c r="C8519" s="0" t="s">
        <v>8704</v>
      </c>
      <c r="D8519" s="0" t="n">
        <v>3047</v>
      </c>
      <c r="E8519" s="0" t="n">
        <v>28.776811</v>
      </c>
      <c r="F8519" s="0" t="n">
        <v>-98.586682</v>
      </c>
      <c r="G8519" s="3" t="n">
        <v>6.847321075E-005</v>
      </c>
      <c r="H8519" s="0" t="n">
        <v>1943.89</v>
      </c>
      <c r="I8519" s="0" t="n">
        <v>1.6015</v>
      </c>
      <c r="J8519" s="0" t="n">
        <v>0.325733</v>
      </c>
      <c r="K8519" s="0" t="n">
        <v>307</v>
      </c>
      <c r="L8519" s="0" t="s">
        <v>20</v>
      </c>
      <c r="M8519" s="0" t="n">
        <f aca="false">35.3*G8519</f>
        <v>0.002417104339475</v>
      </c>
      <c r="N8519" s="0" t="n">
        <f aca="false">M8519*1000/365</f>
        <v>0.00662220366979452</v>
      </c>
      <c r="O8519" s="0" t="n">
        <f aca="false">Table1[[#This Row],[Detection frequency 2021]]/100*365</f>
        <v>1.18892545</v>
      </c>
      <c r="P8519" s="0" t="n">
        <f aca="false">Table1[[#This Row],[Flared days/year]]/12</f>
        <v>0.0990771208333334</v>
      </c>
      <c r="Q8519" s="2" t="n">
        <f aca="false">Table1[[#This Row],['#days per month]]-P8575</f>
        <v>0.00961622916666668</v>
      </c>
    </row>
    <row r="8520" customFormat="false" ht="15.75" hidden="true" customHeight="false" outlineLevel="0" collapsed="false">
      <c r="A8520" s="0" t="s">
        <v>645</v>
      </c>
      <c r="B8520" s="0" t="s">
        <v>646</v>
      </c>
      <c r="C8520" s="0" t="s">
        <v>8705</v>
      </c>
      <c r="D8520" s="0" t="n">
        <v>2420</v>
      </c>
      <c r="E8520" s="0" t="n">
        <v>32.353713</v>
      </c>
      <c r="F8520" s="0" t="n">
        <v>-101.957863</v>
      </c>
      <c r="G8520" s="3" t="n">
        <v>6.816588484E-005</v>
      </c>
      <c r="H8520" s="0" t="n">
        <v>1901.74</v>
      </c>
      <c r="I8520" s="0" t="n">
        <v>3.46772</v>
      </c>
      <c r="J8520" s="0" t="n">
        <v>0.584795</v>
      </c>
      <c r="K8520" s="0" t="n">
        <v>342</v>
      </c>
      <c r="L8520" s="0" t="s">
        <v>20</v>
      </c>
      <c r="M8520" s="0" t="n">
        <f aca="false">35.3*G8520</f>
        <v>0.002406255734852</v>
      </c>
      <c r="N8520" s="0" t="n">
        <f aca="false">M8520*1000/365</f>
        <v>0.00659248146534794</v>
      </c>
      <c r="O8520" s="0" t="n">
        <f aca="false">Table1[[#This Row],[Detection frequency 2021]]/100*365</f>
        <v>2.13450175</v>
      </c>
      <c r="P8520" s="0" t="n">
        <f aca="false">Table1[[#This Row],[Flared days/year]]/12</f>
        <v>0.177875145833333</v>
      </c>
      <c r="Q8520" s="2" t="n">
        <f aca="false">Table1[[#This Row],['#days per month]]-P8576</f>
        <v>0.029501125</v>
      </c>
    </row>
    <row r="8521" customFormat="false" ht="15.75" hidden="true" customHeight="false" outlineLevel="0" collapsed="false">
      <c r="A8521" s="0" t="s">
        <v>645</v>
      </c>
      <c r="B8521" s="0" t="s">
        <v>646</v>
      </c>
      <c r="C8521" s="0" t="s">
        <v>8706</v>
      </c>
      <c r="D8521" s="0" t="n">
        <v>1311</v>
      </c>
      <c r="E8521" s="0" t="n">
        <v>31.809232</v>
      </c>
      <c r="F8521" s="0" t="n">
        <v>-104.100029</v>
      </c>
      <c r="G8521" s="3" t="n">
        <v>6.794456322E-005</v>
      </c>
      <c r="H8521" s="0" t="n">
        <v>1919.06</v>
      </c>
      <c r="I8521" s="0" t="n">
        <v>1.6015</v>
      </c>
      <c r="J8521" s="0" t="n">
        <v>0.293255</v>
      </c>
      <c r="K8521" s="0" t="n">
        <v>341</v>
      </c>
      <c r="L8521" s="0" t="s">
        <v>20</v>
      </c>
      <c r="M8521" s="0" t="n">
        <f aca="false">35.3*G8521</f>
        <v>0.002398443081666</v>
      </c>
      <c r="N8521" s="0" t="n">
        <f aca="false">M8521*1000/365</f>
        <v>0.00657107693607123</v>
      </c>
      <c r="O8521" s="0" t="n">
        <f aca="false">Table1[[#This Row],[Detection frequency 2021]]/100*365</f>
        <v>1.07038075</v>
      </c>
      <c r="P8521" s="0" t="n">
        <f aca="false">Table1[[#This Row],[Flared days/year]]/12</f>
        <v>0.0891983958333334</v>
      </c>
      <c r="Q8521" s="2" t="n">
        <f aca="false">Table1[[#This Row],['#days per month]]-P8577</f>
        <v>-0.0918531625</v>
      </c>
    </row>
    <row r="8522" customFormat="false" ht="15.75" hidden="true" customHeight="false" outlineLevel="0" collapsed="false">
      <c r="A8522" s="0" t="s">
        <v>598</v>
      </c>
      <c r="B8522" s="0" t="s">
        <v>599</v>
      </c>
      <c r="C8522" s="0" t="s">
        <v>8707</v>
      </c>
      <c r="D8522" s="0" t="n">
        <v>321</v>
      </c>
      <c r="E8522" s="0" t="n">
        <v>50.957532</v>
      </c>
      <c r="F8522" s="0" t="n">
        <v>-113.375404</v>
      </c>
      <c r="G8522" s="3" t="n">
        <v>6.78629618799999E-005</v>
      </c>
      <c r="H8522" s="0" t="n">
        <v>1848.75</v>
      </c>
      <c r="I8522" s="0" t="n">
        <v>1.6015</v>
      </c>
      <c r="J8522" s="0" t="n">
        <v>0.3125</v>
      </c>
      <c r="K8522" s="0" t="n">
        <v>320</v>
      </c>
      <c r="L8522" s="0" t="s">
        <v>20</v>
      </c>
      <c r="M8522" s="0" t="n">
        <f aca="false">35.3*G8522</f>
        <v>0.002395562554364</v>
      </c>
      <c r="N8522" s="0" t="n">
        <f aca="false">M8522*1000/365</f>
        <v>0.0065631850804493</v>
      </c>
      <c r="O8522" s="0" t="n">
        <f aca="false">Table1[[#This Row],[Detection frequency 2021]]/100*365</f>
        <v>1.140625</v>
      </c>
      <c r="P8522" s="0" t="n">
        <f aca="false">Table1[[#This Row],[Flared days/year]]/12</f>
        <v>0.0950520833333333</v>
      </c>
      <c r="Q8522" s="2" t="n">
        <f aca="false">Table1[[#This Row],['#days per month]]-P8578</f>
        <v>0.00585368749999998</v>
      </c>
    </row>
    <row r="8523" customFormat="false" ht="15.75" hidden="true" customHeight="false" outlineLevel="0" collapsed="false">
      <c r="A8523" s="0" t="s">
        <v>645</v>
      </c>
      <c r="B8523" s="0" t="s">
        <v>646</v>
      </c>
      <c r="C8523" s="0" t="s">
        <v>8708</v>
      </c>
      <c r="D8523" s="0" t="n">
        <v>2149</v>
      </c>
      <c r="E8523" s="0" t="n">
        <v>33.634632</v>
      </c>
      <c r="F8523" s="0" t="n">
        <v>-102.949451</v>
      </c>
      <c r="G8523" s="3" t="n">
        <v>6.768919212E-005</v>
      </c>
      <c r="H8523" s="0" t="n">
        <v>1975.32</v>
      </c>
      <c r="I8523" s="0" t="n">
        <v>1.6015</v>
      </c>
      <c r="J8523" s="0" t="n">
        <v>0.940439</v>
      </c>
      <c r="K8523" s="0" t="n">
        <v>319</v>
      </c>
      <c r="L8523" s="0" t="s">
        <v>20</v>
      </c>
      <c r="M8523" s="0" t="n">
        <f aca="false">35.3*G8523</f>
        <v>0.002389428481836</v>
      </c>
      <c r="N8523" s="0" t="n">
        <f aca="false">M8523*1000/365</f>
        <v>0.00654637940229041</v>
      </c>
      <c r="O8523" s="0" t="n">
        <f aca="false">Table1[[#This Row],[Detection frequency 2021]]/100*365</f>
        <v>3.43260235</v>
      </c>
      <c r="P8523" s="0" t="n">
        <f aca="false">Table1[[#This Row],[Flared days/year]]/12</f>
        <v>0.286050195833333</v>
      </c>
      <c r="Q8523" s="2" t="n">
        <f aca="false">Table1[[#This Row],['#days per month]]-P8579</f>
        <v>0.10817505</v>
      </c>
    </row>
    <row r="8524" customFormat="false" ht="15.75" hidden="true" customHeight="false" outlineLevel="0" collapsed="false">
      <c r="A8524" s="0" t="s">
        <v>24</v>
      </c>
      <c r="B8524" s="0" t="s">
        <v>25</v>
      </c>
      <c r="C8524" s="0" t="s">
        <v>8709</v>
      </c>
      <c r="D8524" s="0" t="n">
        <v>9113</v>
      </c>
      <c r="E8524" s="0" t="n">
        <v>66.3671959999999</v>
      </c>
      <c r="F8524" s="0" t="n">
        <v>76.753705</v>
      </c>
      <c r="G8524" s="3" t="n">
        <v>6.763576966E-005</v>
      </c>
      <c r="H8524" s="0" t="n">
        <v>1694</v>
      </c>
      <c r="I8524" s="0" t="n">
        <v>1.6015</v>
      </c>
      <c r="J8524" s="0" t="n">
        <v>0.591716</v>
      </c>
      <c r="K8524" s="0" t="n">
        <v>338</v>
      </c>
      <c r="L8524" s="0" t="s">
        <v>218</v>
      </c>
      <c r="M8524" s="0" t="n">
        <f aca="false">35.3*G8524</f>
        <v>0.002387542668998</v>
      </c>
      <c r="N8524" s="0" t="n">
        <f aca="false">M8524*1000/365</f>
        <v>0.00654121279177534</v>
      </c>
      <c r="O8524" s="0" t="n">
        <f aca="false">Table1[[#This Row],[Detection frequency 2021]]/100*365</f>
        <v>2.1597634</v>
      </c>
      <c r="P8524" s="0" t="n">
        <f aca="false">Table1[[#This Row],[Flared days/year]]/12</f>
        <v>0.179980283333333</v>
      </c>
      <c r="Q8524" s="2" t="n">
        <f aca="false">Table1[[#This Row],['#days per month]]-P8580</f>
        <v>0.0809031625</v>
      </c>
    </row>
    <row r="8525" customFormat="false" ht="15.75" hidden="true" customHeight="false" outlineLevel="0" collapsed="false">
      <c r="A8525" s="0" t="s">
        <v>645</v>
      </c>
      <c r="B8525" s="0" t="s">
        <v>646</v>
      </c>
      <c r="C8525" s="0" t="s">
        <v>8710</v>
      </c>
      <c r="D8525" s="0" t="n">
        <v>1222</v>
      </c>
      <c r="E8525" s="0" t="n">
        <v>32.7156419999999</v>
      </c>
      <c r="F8525" s="0" t="n">
        <v>-104.443841</v>
      </c>
      <c r="G8525" s="3" t="n">
        <v>6.75676707E-005</v>
      </c>
      <c r="H8525" s="0" t="n">
        <v>1810.8</v>
      </c>
      <c r="I8525" s="0" t="n">
        <v>1.69205</v>
      </c>
      <c r="J8525" s="0" t="n">
        <v>0.286533</v>
      </c>
      <c r="K8525" s="0" t="n">
        <v>349</v>
      </c>
      <c r="L8525" s="0" t="s">
        <v>20</v>
      </c>
      <c r="M8525" s="0" t="n">
        <f aca="false">35.3*G8525</f>
        <v>0.00238513877571</v>
      </c>
      <c r="N8525" s="0" t="n">
        <f aca="false">M8525*1000/365</f>
        <v>0.00653462678276712</v>
      </c>
      <c r="O8525" s="0" t="n">
        <f aca="false">Table1[[#This Row],[Detection frequency 2021]]/100*365</f>
        <v>1.04584545</v>
      </c>
      <c r="P8525" s="0" t="n">
        <f aca="false">Table1[[#This Row],[Flared days/year]]/12</f>
        <v>0.0871537875</v>
      </c>
      <c r="Q8525" s="2" t="n">
        <f aca="false">Table1[[#This Row],['#days per month]]-P8581</f>
        <v>-0.0971897666666667</v>
      </c>
    </row>
    <row r="8526" customFormat="false" ht="15.75" hidden="true" customHeight="false" outlineLevel="0" collapsed="false">
      <c r="A8526" s="0" t="s">
        <v>645</v>
      </c>
      <c r="B8526" s="0" t="s">
        <v>646</v>
      </c>
      <c r="C8526" s="0" t="s">
        <v>8711</v>
      </c>
      <c r="D8526" s="0" t="n">
        <v>1043</v>
      </c>
      <c r="E8526" s="0" t="n">
        <v>48.180365</v>
      </c>
      <c r="F8526" s="0" t="n">
        <v>-102.502925</v>
      </c>
      <c r="G8526" s="3" t="n">
        <v>6.69885360099999E-005</v>
      </c>
      <c r="H8526" s="0" t="n">
        <v>2003.14</v>
      </c>
      <c r="I8526" s="0" t="n">
        <v>1.6015</v>
      </c>
      <c r="J8526" s="0" t="n">
        <v>0.566572</v>
      </c>
      <c r="K8526" s="0" t="n">
        <v>353</v>
      </c>
      <c r="L8526" s="0" t="s">
        <v>20</v>
      </c>
      <c r="M8526" s="0" t="n">
        <f aca="false">35.3*G8526</f>
        <v>0.002364695321153</v>
      </c>
      <c r="N8526" s="0" t="n">
        <f aca="false">M8526*1000/365</f>
        <v>0.00647861731822739</v>
      </c>
      <c r="O8526" s="0" t="n">
        <f aca="false">Table1[[#This Row],[Detection frequency 2021]]/100*365</f>
        <v>2.0679878</v>
      </c>
      <c r="P8526" s="0" t="n">
        <f aca="false">Table1[[#This Row],[Flared days/year]]/12</f>
        <v>0.172332316666667</v>
      </c>
      <c r="Q8526" s="2" t="n">
        <f aca="false">Table1[[#This Row],['#days per month]]-P8582</f>
        <v>-0.0239041541666667</v>
      </c>
    </row>
    <row r="8527" customFormat="false" ht="15.75" hidden="true" customHeight="false" outlineLevel="0" collapsed="false">
      <c r="A8527" s="0" t="s">
        <v>645</v>
      </c>
      <c r="B8527" s="0" t="s">
        <v>646</v>
      </c>
      <c r="C8527" s="0" t="s">
        <v>8712</v>
      </c>
      <c r="D8527" s="0" t="n">
        <v>1845</v>
      </c>
      <c r="E8527" s="0" t="n">
        <v>31.028249</v>
      </c>
      <c r="F8527" s="0" t="n">
        <v>-103.5169</v>
      </c>
      <c r="G8527" s="3" t="n">
        <v>6.685850222E-005</v>
      </c>
      <c r="H8527" s="0" t="n">
        <v>1828.73</v>
      </c>
      <c r="I8527" s="0" t="n">
        <v>1.83460999999999</v>
      </c>
      <c r="J8527" s="0" t="n">
        <v>0.593472</v>
      </c>
      <c r="K8527" s="0" t="n">
        <v>337</v>
      </c>
      <c r="L8527" s="0" t="s">
        <v>20</v>
      </c>
      <c r="M8527" s="0" t="n">
        <f aca="false">35.3*G8527</f>
        <v>0.002360105128366</v>
      </c>
      <c r="N8527" s="0" t="n">
        <f aca="false">M8527*1000/365</f>
        <v>0.00646604144757808</v>
      </c>
      <c r="O8527" s="0" t="n">
        <f aca="false">Table1[[#This Row],[Detection frequency 2021]]/100*365</f>
        <v>2.1661728</v>
      </c>
      <c r="P8527" s="0" t="n">
        <f aca="false">Table1[[#This Row],[Flared days/year]]/12</f>
        <v>0.1805144</v>
      </c>
      <c r="Q8527" s="2" t="n">
        <f aca="false">Table1[[#This Row],['#days per month]]-P8583</f>
        <v>0.091576675</v>
      </c>
    </row>
    <row r="8528" customFormat="false" ht="15.75" hidden="true" customHeight="false" outlineLevel="0" collapsed="false">
      <c r="A8528" s="0" t="s">
        <v>645</v>
      </c>
      <c r="B8528" s="0" t="s">
        <v>646</v>
      </c>
      <c r="C8528" s="0" t="s">
        <v>8713</v>
      </c>
      <c r="D8528" s="0" t="n">
        <v>517</v>
      </c>
      <c r="E8528" s="0" t="n">
        <v>48.54562</v>
      </c>
      <c r="F8528" s="0" t="n">
        <v>-103.601812</v>
      </c>
      <c r="G8528" s="3" t="n">
        <v>6.674813494E-005</v>
      </c>
      <c r="H8528" s="0" t="n">
        <v>1877.5</v>
      </c>
      <c r="I8528" s="0" t="n">
        <v>1.6015</v>
      </c>
      <c r="J8528" s="0" t="n">
        <v>0.291545</v>
      </c>
      <c r="K8528" s="0" t="n">
        <v>343</v>
      </c>
      <c r="L8528" s="0" t="s">
        <v>20</v>
      </c>
      <c r="M8528" s="0" t="n">
        <f aca="false">35.3*G8528</f>
        <v>0.002356209163382</v>
      </c>
      <c r="N8528" s="0" t="n">
        <f aca="false">M8528*1000/365</f>
        <v>0.00645536757090959</v>
      </c>
      <c r="O8528" s="0" t="n">
        <f aca="false">Table1[[#This Row],[Detection frequency 2021]]/100*365</f>
        <v>1.06413925</v>
      </c>
      <c r="P8528" s="0" t="n">
        <f aca="false">Table1[[#This Row],[Flared days/year]]/12</f>
        <v>0.0886782708333333</v>
      </c>
      <c r="Q8528" s="2" t="n">
        <f aca="false">Table1[[#This Row],['#days per month]]-P8584</f>
        <v>-0.0881627083333333</v>
      </c>
    </row>
    <row r="8529" customFormat="false" ht="15.75" hidden="true" customHeight="false" outlineLevel="0" collapsed="false">
      <c r="A8529" s="0" t="s">
        <v>645</v>
      </c>
      <c r="B8529" s="0" t="s">
        <v>646</v>
      </c>
      <c r="C8529" s="0" t="s">
        <v>8714</v>
      </c>
      <c r="D8529" s="0" t="n">
        <v>615</v>
      </c>
      <c r="E8529" s="0" t="n">
        <v>47.93717</v>
      </c>
      <c r="F8529" s="0" t="n">
        <v>-103.241503</v>
      </c>
      <c r="G8529" s="3" t="n">
        <v>6.64469731599999E-005</v>
      </c>
      <c r="H8529" s="0" t="n">
        <v>1946.08</v>
      </c>
      <c r="I8529" s="0" t="n">
        <v>4.23664</v>
      </c>
      <c r="J8529" s="0" t="n">
        <v>0.273223999999999</v>
      </c>
      <c r="K8529" s="0" t="n">
        <v>366</v>
      </c>
      <c r="L8529" s="0" t="s">
        <v>20</v>
      </c>
      <c r="M8529" s="0" t="n">
        <f aca="false">35.3*G8529</f>
        <v>0.002345578152548</v>
      </c>
      <c r="N8529" s="0" t="n">
        <f aca="false">M8529*1000/365</f>
        <v>0.00642624151383013</v>
      </c>
      <c r="O8529" s="0" t="n">
        <f aca="false">Table1[[#This Row],[Detection frequency 2021]]/100*365</f>
        <v>0.997267599999997</v>
      </c>
      <c r="P8529" s="0" t="n">
        <f aca="false">Table1[[#This Row],[Flared days/year]]/12</f>
        <v>0.0831056333333331</v>
      </c>
      <c r="Q8529" s="2" t="n">
        <f aca="false">Table1[[#This Row],['#days per month]]-P8585</f>
        <v>-0.00355145000000029</v>
      </c>
    </row>
    <row r="8530" customFormat="false" ht="15.75" hidden="true" customHeight="false" outlineLevel="0" collapsed="false">
      <c r="A8530" s="0" t="s">
        <v>645</v>
      </c>
      <c r="B8530" s="0" t="s">
        <v>646</v>
      </c>
      <c r="C8530" s="0" t="s">
        <v>8715</v>
      </c>
      <c r="D8530" s="0" t="n">
        <v>1111</v>
      </c>
      <c r="E8530" s="0" t="n">
        <v>48.151266</v>
      </c>
      <c r="F8530" s="0" t="n">
        <v>-102.30104</v>
      </c>
      <c r="G8530" s="3" t="n">
        <v>6.62702681E-005</v>
      </c>
      <c r="H8530" s="0" t="n">
        <v>1944.35</v>
      </c>
      <c r="I8530" s="0" t="n">
        <v>1.91154</v>
      </c>
      <c r="J8530" s="0" t="n">
        <v>0.578035</v>
      </c>
      <c r="K8530" s="0" t="n">
        <v>346</v>
      </c>
      <c r="L8530" s="0" t="s">
        <v>20</v>
      </c>
      <c r="M8530" s="0" t="n">
        <f aca="false">35.3*G8530</f>
        <v>0.00233934046393</v>
      </c>
      <c r="N8530" s="0" t="n">
        <f aca="false">M8530*1000/365</f>
        <v>0.0064091519559726</v>
      </c>
      <c r="O8530" s="0" t="n">
        <f aca="false">Table1[[#This Row],[Detection frequency 2021]]/100*365</f>
        <v>2.10982775</v>
      </c>
      <c r="P8530" s="0" t="n">
        <f aca="false">Table1[[#This Row],[Flared days/year]]/12</f>
        <v>0.175818979166667</v>
      </c>
      <c r="Q8530" s="2" t="n">
        <f aca="false">Table1[[#This Row],['#days per month]]-P8586</f>
        <v>0.0968147291666667</v>
      </c>
    </row>
    <row r="8531" customFormat="false" ht="15.75" hidden="true" customHeight="false" outlineLevel="0" collapsed="false">
      <c r="A8531" s="0" t="s">
        <v>345</v>
      </c>
      <c r="B8531" s="0" t="s">
        <v>346</v>
      </c>
      <c r="C8531" s="0" t="s">
        <v>8716</v>
      </c>
      <c r="D8531" s="0" t="n">
        <v>4721</v>
      </c>
      <c r="E8531" s="0" t="n">
        <v>-38.463529</v>
      </c>
      <c r="F8531" s="0" t="n">
        <v>-67.955669</v>
      </c>
      <c r="G8531" s="3" t="n">
        <v>6.606861299E-005</v>
      </c>
      <c r="H8531" s="0" t="n">
        <v>1850.42</v>
      </c>
      <c r="I8531" s="0" t="n">
        <v>1.6015</v>
      </c>
      <c r="J8531" s="0" t="n">
        <v>0.564971999999999</v>
      </c>
      <c r="K8531" s="0" t="n">
        <v>354</v>
      </c>
      <c r="L8531" s="0" t="s">
        <v>20</v>
      </c>
      <c r="M8531" s="0" t="n">
        <f aca="false">35.3*G8531</f>
        <v>0.002332222038547</v>
      </c>
      <c r="N8531" s="0" t="n">
        <f aca="false">M8531*1000/365</f>
        <v>0.00638964942067671</v>
      </c>
      <c r="O8531" s="0" t="n">
        <f aca="false">Table1[[#This Row],[Detection frequency 2021]]/100*365</f>
        <v>2.0621478</v>
      </c>
      <c r="P8531" s="0" t="n">
        <f aca="false">Table1[[#This Row],[Flared days/year]]/12</f>
        <v>0.17184565</v>
      </c>
      <c r="Q8531" s="2" t="n">
        <f aca="false">Table1[[#This Row],['#days per month]]-P8587</f>
        <v>0.0815884499999997</v>
      </c>
    </row>
    <row r="8532" customFormat="false" ht="15.75" hidden="true" customHeight="false" outlineLevel="0" collapsed="false">
      <c r="A8532" s="0" t="s">
        <v>645</v>
      </c>
      <c r="B8532" s="0" t="s">
        <v>646</v>
      </c>
      <c r="C8532" s="0" t="s">
        <v>8717</v>
      </c>
      <c r="D8532" s="0" t="n">
        <v>1000</v>
      </c>
      <c r="E8532" s="0" t="n">
        <v>47.4733109999999</v>
      </c>
      <c r="F8532" s="0" t="n">
        <v>-102.59781</v>
      </c>
      <c r="G8532" s="3" t="n">
        <v>6.578535654E-005</v>
      </c>
      <c r="H8532" s="0" t="n">
        <v>1938.88</v>
      </c>
      <c r="I8532" s="0" t="n">
        <v>4.24328</v>
      </c>
      <c r="J8532" s="0" t="n">
        <v>0.597015</v>
      </c>
      <c r="K8532" s="0" t="n">
        <v>335</v>
      </c>
      <c r="L8532" s="0" t="s">
        <v>20</v>
      </c>
      <c r="M8532" s="0" t="n">
        <f aca="false">35.3*G8532</f>
        <v>0.002322223085862</v>
      </c>
      <c r="N8532" s="0" t="n">
        <f aca="false">M8532*1000/365</f>
        <v>0.00636225502975891</v>
      </c>
      <c r="O8532" s="0" t="n">
        <f aca="false">Table1[[#This Row],[Detection frequency 2021]]/100*365</f>
        <v>2.17910475</v>
      </c>
      <c r="P8532" s="0" t="n">
        <f aca="false">Table1[[#This Row],[Flared days/year]]/12</f>
        <v>0.1815920625</v>
      </c>
      <c r="Q8532" s="2" t="n">
        <f aca="false">Table1[[#This Row],['#days per month]]-P8588</f>
        <v>0.0931714208333333</v>
      </c>
    </row>
    <row r="8533" customFormat="false" ht="15.75" hidden="true" customHeight="false" outlineLevel="0" collapsed="false">
      <c r="A8533" s="0" t="s">
        <v>345</v>
      </c>
      <c r="B8533" s="0" t="s">
        <v>346</v>
      </c>
      <c r="C8533" s="0" t="s">
        <v>8718</v>
      </c>
      <c r="D8533" s="0" t="n">
        <v>4683</v>
      </c>
      <c r="E8533" s="0" t="n">
        <v>-38.124396</v>
      </c>
      <c r="F8533" s="0" t="n">
        <v>-68.679293</v>
      </c>
      <c r="G8533" s="3" t="n">
        <v>6.523469426E-005</v>
      </c>
      <c r="H8533" s="0" t="n">
        <v>1664.07</v>
      </c>
      <c r="I8533" s="0" t="n">
        <v>1.6015</v>
      </c>
      <c r="J8533" s="0" t="n">
        <v>0.543478</v>
      </c>
      <c r="K8533" s="0" t="n">
        <v>368</v>
      </c>
      <c r="L8533" s="0" t="s">
        <v>20</v>
      </c>
      <c r="M8533" s="0" t="n">
        <f aca="false">35.3*G8533</f>
        <v>0.002302784707378</v>
      </c>
      <c r="N8533" s="0" t="n">
        <f aca="false">M8533*1000/365</f>
        <v>0.00630899919829589</v>
      </c>
      <c r="O8533" s="0" t="n">
        <f aca="false">Table1[[#This Row],[Detection frequency 2021]]/100*365</f>
        <v>1.9836947</v>
      </c>
      <c r="P8533" s="0" t="n">
        <f aca="false">Table1[[#This Row],[Flared days/year]]/12</f>
        <v>0.165307891666667</v>
      </c>
      <c r="Q8533" s="2" t="n">
        <f aca="false">Table1[[#This Row],['#days per month]]-P8589</f>
        <v>-0.03284635</v>
      </c>
    </row>
    <row r="8534" customFormat="false" ht="15.75" hidden="true" customHeight="false" outlineLevel="0" collapsed="false">
      <c r="A8534" s="0" t="s">
        <v>645</v>
      </c>
      <c r="B8534" s="0" t="s">
        <v>646</v>
      </c>
      <c r="C8534" s="0" t="s">
        <v>8719</v>
      </c>
      <c r="D8534" s="0" t="n">
        <v>2180</v>
      </c>
      <c r="E8534" s="0" t="n">
        <v>30.9328099999999</v>
      </c>
      <c r="F8534" s="0" t="n">
        <v>-102.751599</v>
      </c>
      <c r="G8534" s="3" t="n">
        <v>6.515103821E-005</v>
      </c>
      <c r="H8534" s="0" t="n">
        <v>1920.46</v>
      </c>
      <c r="I8534" s="0" t="n">
        <v>1.6015</v>
      </c>
      <c r="J8534" s="0" t="n">
        <v>0.58309</v>
      </c>
      <c r="K8534" s="0" t="n">
        <v>343</v>
      </c>
      <c r="L8534" s="0" t="s">
        <v>20</v>
      </c>
      <c r="M8534" s="0" t="n">
        <f aca="false">35.3*G8534</f>
        <v>0.002299831648813</v>
      </c>
      <c r="N8534" s="0" t="n">
        <f aca="false">M8534*1000/365</f>
        <v>0.00630090862688493</v>
      </c>
      <c r="O8534" s="0" t="n">
        <f aca="false">Table1[[#This Row],[Detection frequency 2021]]/100*365</f>
        <v>2.1282785</v>
      </c>
      <c r="P8534" s="0" t="n">
        <f aca="false">Table1[[#This Row],[Flared days/year]]/12</f>
        <v>0.177356541666667</v>
      </c>
      <c r="Q8534" s="2" t="n">
        <f aca="false">Table1[[#This Row],['#days per month]]-P8590</f>
        <v>0.085463229166667</v>
      </c>
    </row>
    <row r="8535" customFormat="false" ht="15.75" hidden="true" customHeight="false" outlineLevel="0" collapsed="false">
      <c r="A8535" s="0" t="s">
        <v>645</v>
      </c>
      <c r="B8535" s="0" t="s">
        <v>646</v>
      </c>
      <c r="C8535" s="0" t="s">
        <v>8720</v>
      </c>
      <c r="D8535" s="0" t="n">
        <v>3441</v>
      </c>
      <c r="E8535" s="0" t="n">
        <v>30.521973</v>
      </c>
      <c r="F8535" s="0" t="n">
        <v>-96.665655</v>
      </c>
      <c r="G8535" s="3" t="n">
        <v>6.515015762E-005</v>
      </c>
      <c r="H8535" s="0" t="n">
        <v>1860.33</v>
      </c>
      <c r="I8535" s="0" t="n">
        <v>1.6015</v>
      </c>
      <c r="J8535" s="0" t="n">
        <v>0.348432</v>
      </c>
      <c r="K8535" s="0" t="n">
        <v>287</v>
      </c>
      <c r="L8535" s="0" t="s">
        <v>20</v>
      </c>
      <c r="M8535" s="0" t="n">
        <f aca="false">35.3*G8535</f>
        <v>0.002299800563986</v>
      </c>
      <c r="N8535" s="0" t="n">
        <f aca="false">M8535*1000/365</f>
        <v>0.00630082346297534</v>
      </c>
      <c r="O8535" s="0" t="n">
        <f aca="false">Table1[[#This Row],[Detection frequency 2021]]/100*365</f>
        <v>1.2717768</v>
      </c>
      <c r="P8535" s="0" t="n">
        <f aca="false">Table1[[#This Row],[Flared days/year]]/12</f>
        <v>0.1059814</v>
      </c>
      <c r="Q8535" s="2" t="n">
        <f aca="false">Table1[[#This Row],['#days per month]]-P8591</f>
        <v>0.0123917500000003</v>
      </c>
    </row>
    <row r="8536" customFormat="false" ht="15.75" hidden="true" customHeight="false" outlineLevel="0" collapsed="false">
      <c r="A8536" s="0" t="s">
        <v>24</v>
      </c>
      <c r="B8536" s="0" t="s">
        <v>25</v>
      </c>
      <c r="C8536" s="0" t="s">
        <v>8721</v>
      </c>
      <c r="D8536" s="0" t="n">
        <v>8991</v>
      </c>
      <c r="E8536" s="0" t="n">
        <v>67.04948</v>
      </c>
      <c r="F8536" s="0" t="n">
        <v>75.496138</v>
      </c>
      <c r="G8536" s="3" t="n">
        <v>6.455253054E-005</v>
      </c>
      <c r="H8536" s="0" t="n">
        <v>2115</v>
      </c>
      <c r="I8536" s="0" t="n">
        <v>1.6015</v>
      </c>
      <c r="J8536" s="0" t="n">
        <v>0.524934</v>
      </c>
      <c r="K8536" s="0" t="n">
        <v>381</v>
      </c>
      <c r="L8536" s="0" t="s">
        <v>218</v>
      </c>
      <c r="M8536" s="0" t="n">
        <f aca="false">35.3*G8536</f>
        <v>0.002278704328062</v>
      </c>
      <c r="N8536" s="0" t="n">
        <f aca="false">M8536*1000/365</f>
        <v>0.00624302555633425</v>
      </c>
      <c r="O8536" s="0" t="n">
        <f aca="false">Table1[[#This Row],[Detection frequency 2021]]/100*365</f>
        <v>1.9160091</v>
      </c>
      <c r="P8536" s="0" t="n">
        <f aca="false">Table1[[#This Row],[Flared days/year]]/12</f>
        <v>0.159667425</v>
      </c>
      <c r="Q8536" s="2" t="n">
        <f aca="false">Table1[[#This Row],['#days per month]]-P8592</f>
        <v>0.0558562541666667</v>
      </c>
    </row>
    <row r="8537" customFormat="false" ht="15.75" hidden="true" customHeight="false" outlineLevel="0" collapsed="false">
      <c r="A8537" s="0" t="s">
        <v>598</v>
      </c>
      <c r="B8537" s="0" t="s">
        <v>599</v>
      </c>
      <c r="C8537" s="0" t="s">
        <v>8722</v>
      </c>
      <c r="D8537" s="0" t="n">
        <v>229</v>
      </c>
      <c r="E8537" s="0" t="n">
        <v>54.559126</v>
      </c>
      <c r="F8537" s="0" t="n">
        <v>-117.136624</v>
      </c>
      <c r="G8537" s="3" t="n">
        <v>6.415949387E-005</v>
      </c>
      <c r="H8537" s="0" t="n">
        <v>1628.8</v>
      </c>
      <c r="I8537" s="0" t="n">
        <v>1.6015</v>
      </c>
      <c r="J8537" s="0" t="n">
        <v>0.342466</v>
      </c>
      <c r="K8537" s="0" t="n">
        <v>292</v>
      </c>
      <c r="L8537" s="0" t="s">
        <v>20</v>
      </c>
      <c r="M8537" s="0" t="n">
        <f aca="false">35.3*G8537</f>
        <v>0.002264830133611</v>
      </c>
      <c r="N8537" s="0" t="n">
        <f aca="false">M8537*1000/365</f>
        <v>0.00620501406468767</v>
      </c>
      <c r="O8537" s="0" t="n">
        <f aca="false">Table1[[#This Row],[Detection frequency 2021]]/100*365</f>
        <v>1.2500009</v>
      </c>
      <c r="P8537" s="0" t="n">
        <f aca="false">Table1[[#This Row],[Flared days/year]]/12</f>
        <v>0.104166741666667</v>
      </c>
      <c r="Q8537" s="2" t="n">
        <f aca="false">Table1[[#This Row],['#days per month]]-P8593</f>
        <v>-0.0275070083333331</v>
      </c>
    </row>
    <row r="8538" customFormat="false" ht="15.75" hidden="true" customHeight="false" outlineLevel="0" collapsed="false">
      <c r="A8538" s="0" t="s">
        <v>24</v>
      </c>
      <c r="B8538" s="0" t="s">
        <v>25</v>
      </c>
      <c r="C8538" s="0" t="s">
        <v>8723</v>
      </c>
      <c r="D8538" s="0" t="n">
        <v>9135</v>
      </c>
      <c r="E8538" s="0" t="n">
        <v>66.181058</v>
      </c>
      <c r="F8538" s="0" t="n">
        <v>76.885138</v>
      </c>
      <c r="G8538" s="3" t="n">
        <v>6.410900671E-005</v>
      </c>
      <c r="H8538" s="0" t="n">
        <v>1592.33</v>
      </c>
      <c r="I8538" s="0" t="n">
        <v>1.6015</v>
      </c>
      <c r="J8538" s="0" t="n">
        <v>0.302114999999999</v>
      </c>
      <c r="K8538" s="0" t="n">
        <v>331</v>
      </c>
      <c r="L8538" s="0" t="s">
        <v>218</v>
      </c>
      <c r="M8538" s="0" t="n">
        <f aca="false">35.3*G8538</f>
        <v>0.002263047936863</v>
      </c>
      <c r="N8538" s="0" t="n">
        <f aca="false">M8538*1000/365</f>
        <v>0.00620013133387123</v>
      </c>
      <c r="O8538" s="0" t="n">
        <f aca="false">Table1[[#This Row],[Detection frequency 2021]]/100*365</f>
        <v>1.10271975</v>
      </c>
      <c r="P8538" s="0" t="n">
        <f aca="false">Table1[[#This Row],[Flared days/year]]/12</f>
        <v>0.0918933124999997</v>
      </c>
      <c r="Q8538" s="2" t="n">
        <f aca="false">Table1[[#This Row],['#days per month]]-P8594</f>
        <v>-0.00882417916666696</v>
      </c>
    </row>
    <row r="8539" customFormat="false" ht="15.75" hidden="true" customHeight="false" outlineLevel="0" collapsed="false">
      <c r="A8539" s="0" t="s">
        <v>726</v>
      </c>
      <c r="B8539" s="0" t="s">
        <v>727</v>
      </c>
      <c r="C8539" s="0" t="s">
        <v>8724</v>
      </c>
      <c r="D8539" s="0" t="n">
        <v>4963</v>
      </c>
      <c r="E8539" s="0" t="n">
        <v>58.3042729999999</v>
      </c>
      <c r="F8539" s="0" t="n">
        <v>-1.739036</v>
      </c>
      <c r="G8539" s="3" t="n">
        <v>6.410783259E-005</v>
      </c>
      <c r="H8539" s="0" t="n">
        <v>1762.89</v>
      </c>
      <c r="I8539" s="0" t="n">
        <v>1.6015</v>
      </c>
      <c r="J8539" s="0" t="n">
        <v>0.684932</v>
      </c>
      <c r="K8539" s="0" t="n">
        <v>146</v>
      </c>
      <c r="L8539" s="0" t="s">
        <v>20</v>
      </c>
      <c r="M8539" s="0" t="n">
        <f aca="false">35.3*G8539</f>
        <v>0.002263006490427</v>
      </c>
      <c r="N8539" s="0" t="n">
        <f aca="false">M8539*1000/365</f>
        <v>0.00620001778199178</v>
      </c>
      <c r="O8539" s="0" t="n">
        <f aca="false">Table1[[#This Row],[Detection frequency 2021]]/100*365</f>
        <v>2.5000018</v>
      </c>
      <c r="P8539" s="0" t="n">
        <f aca="false">Table1[[#This Row],[Flared days/year]]/12</f>
        <v>0.208333483333333</v>
      </c>
      <c r="Q8539" s="2" t="n">
        <f aca="false">Table1[[#This Row],['#days per month]]-P8595</f>
        <v>0.120169254166667</v>
      </c>
    </row>
    <row r="8540" customFormat="false" ht="15.75" hidden="true" customHeight="false" outlineLevel="0" collapsed="false">
      <c r="A8540" s="0" t="s">
        <v>645</v>
      </c>
      <c r="B8540" s="0" t="s">
        <v>646</v>
      </c>
      <c r="C8540" s="0" t="s">
        <v>8725</v>
      </c>
      <c r="D8540" s="0" t="n">
        <v>3314</v>
      </c>
      <c r="E8540" s="0" t="n">
        <v>29.158781</v>
      </c>
      <c r="F8540" s="0" t="n">
        <v>-97.546453</v>
      </c>
      <c r="G8540" s="3" t="n">
        <v>6.399775884E-005</v>
      </c>
      <c r="H8540" s="0" t="n">
        <v>1873.71</v>
      </c>
      <c r="I8540" s="0" t="n">
        <v>1.6015</v>
      </c>
      <c r="J8540" s="0" t="n">
        <v>0.645161</v>
      </c>
      <c r="K8540" s="0" t="n">
        <v>310</v>
      </c>
      <c r="L8540" s="0" t="s">
        <v>20</v>
      </c>
      <c r="M8540" s="0" t="n">
        <f aca="false">35.3*G8540</f>
        <v>0.002259120887052</v>
      </c>
      <c r="N8540" s="0" t="n">
        <f aca="false">M8540*1000/365</f>
        <v>0.00618937229329315</v>
      </c>
      <c r="O8540" s="0" t="n">
        <f aca="false">Table1[[#This Row],[Detection frequency 2021]]/100*365</f>
        <v>2.35483765</v>
      </c>
      <c r="P8540" s="0" t="n">
        <f aca="false">Table1[[#This Row],[Flared days/year]]/12</f>
        <v>0.196236470833333</v>
      </c>
      <c r="Q8540" s="2" t="n">
        <f aca="false">Table1[[#This Row],['#days per month]]-P8596</f>
        <v>0.0239041541666667</v>
      </c>
    </row>
    <row r="8541" customFormat="false" ht="15.75" hidden="true" customHeight="false" outlineLevel="0" collapsed="false">
      <c r="A8541" s="0" t="s">
        <v>645</v>
      </c>
      <c r="B8541" s="0" t="s">
        <v>646</v>
      </c>
      <c r="C8541" s="0" t="s">
        <v>8726</v>
      </c>
      <c r="D8541" s="0" t="n">
        <v>890</v>
      </c>
      <c r="E8541" s="0" t="n">
        <v>48.311278</v>
      </c>
      <c r="F8541" s="0" t="n">
        <v>-102.737948</v>
      </c>
      <c r="G8541" s="3" t="n">
        <v>6.3549245E-005</v>
      </c>
      <c r="H8541" s="0" t="n">
        <v>1867.75</v>
      </c>
      <c r="I8541" s="0" t="n">
        <v>1.6015</v>
      </c>
      <c r="J8541" s="0" t="n">
        <v>0.615385</v>
      </c>
      <c r="K8541" s="0" t="n">
        <v>325</v>
      </c>
      <c r="L8541" s="0" t="s">
        <v>20</v>
      </c>
      <c r="M8541" s="0" t="n">
        <f aca="false">35.3*G8541</f>
        <v>0.0022432883485</v>
      </c>
      <c r="N8541" s="0" t="n">
        <f aca="false">M8541*1000/365</f>
        <v>0.00614599547534246</v>
      </c>
      <c r="O8541" s="0" t="n">
        <f aca="false">Table1[[#This Row],[Detection frequency 2021]]/100*365</f>
        <v>2.24615525</v>
      </c>
      <c r="P8541" s="0" t="n">
        <f aca="false">Table1[[#This Row],[Flared days/year]]/12</f>
        <v>0.187179604166667</v>
      </c>
      <c r="Q8541" s="2" t="n">
        <f aca="false">Table1[[#This Row],['#days per month]]-P8597</f>
        <v>0.0789352041666667</v>
      </c>
    </row>
    <row r="8542" customFormat="false" ht="15.75" hidden="true" customHeight="false" outlineLevel="0" collapsed="false">
      <c r="A8542" s="0" t="s">
        <v>24</v>
      </c>
      <c r="B8542" s="0" t="s">
        <v>25</v>
      </c>
      <c r="C8542" s="0" t="s">
        <v>8727</v>
      </c>
      <c r="D8542" s="0" t="n">
        <v>7001</v>
      </c>
      <c r="E8542" s="0" t="n">
        <v>52.30029</v>
      </c>
      <c r="F8542" s="0" t="n">
        <v>54.745096</v>
      </c>
      <c r="G8542" s="3" t="n">
        <v>6.348496193E-005</v>
      </c>
      <c r="H8542" s="0" t="n">
        <v>1860.4</v>
      </c>
      <c r="I8542" s="0" t="n">
        <v>1.98027999999999</v>
      </c>
      <c r="J8542" s="0" t="n">
        <v>0.687284999999999</v>
      </c>
      <c r="K8542" s="0" t="n">
        <v>291</v>
      </c>
      <c r="L8542" s="0" t="s">
        <v>20</v>
      </c>
      <c r="M8542" s="0" t="n">
        <f aca="false">35.3*G8542</f>
        <v>0.002241019156129</v>
      </c>
      <c r="N8542" s="0" t="n">
        <f aca="false">M8542*1000/365</f>
        <v>0.00613977850994247</v>
      </c>
      <c r="O8542" s="0" t="n">
        <f aca="false">Table1[[#This Row],[Detection frequency 2021]]/100*365</f>
        <v>2.50859025</v>
      </c>
      <c r="P8542" s="0" t="n">
        <f aca="false">Table1[[#This Row],[Flared days/year]]/12</f>
        <v>0.2090491875</v>
      </c>
      <c r="Q8542" s="2" t="n">
        <f aca="false">Table1[[#This Row],['#days per month]]-P8598</f>
        <v>-0.0014469208333337</v>
      </c>
    </row>
    <row r="8543" customFormat="false" ht="15.75" hidden="true" customHeight="false" outlineLevel="0" collapsed="false">
      <c r="A8543" s="0" t="s">
        <v>645</v>
      </c>
      <c r="B8543" s="0" t="s">
        <v>646</v>
      </c>
      <c r="C8543" s="0" t="s">
        <v>8728</v>
      </c>
      <c r="D8543" s="0" t="n">
        <v>3412</v>
      </c>
      <c r="E8543" s="0" t="n">
        <v>34.150384</v>
      </c>
      <c r="F8543" s="0" t="n">
        <v>-96.78845</v>
      </c>
      <c r="G8543" s="3" t="n">
        <v>6.33085503999999E-005</v>
      </c>
      <c r="H8543" s="0" t="n">
        <v>1949.04</v>
      </c>
      <c r="I8543" s="0" t="n">
        <v>1.6015</v>
      </c>
      <c r="J8543" s="0" t="n">
        <v>0.671141</v>
      </c>
      <c r="K8543" s="0" t="n">
        <v>298</v>
      </c>
      <c r="L8543" s="0" t="s">
        <v>20</v>
      </c>
      <c r="M8543" s="0" t="n">
        <f aca="false">35.3*G8543</f>
        <v>0.00223479182912</v>
      </c>
      <c r="N8543" s="0" t="n">
        <f aca="false">M8543*1000/365</f>
        <v>0.00612271734005479</v>
      </c>
      <c r="O8543" s="0" t="n">
        <f aca="false">Table1[[#This Row],[Detection frequency 2021]]/100*365</f>
        <v>2.44966465</v>
      </c>
      <c r="P8543" s="0" t="n">
        <f aca="false">Table1[[#This Row],[Flared days/year]]/12</f>
        <v>0.204138720833333</v>
      </c>
      <c r="Q8543" s="2" t="n">
        <f aca="false">Table1[[#This Row],['#days per month]]-P8599</f>
        <v>0.0610015375</v>
      </c>
    </row>
    <row r="8544" customFormat="false" ht="15.75" hidden="true" customHeight="false" outlineLevel="0" collapsed="false">
      <c r="A8544" s="0" t="s">
        <v>645</v>
      </c>
      <c r="B8544" s="0" t="s">
        <v>646</v>
      </c>
      <c r="C8544" s="0" t="s">
        <v>8729</v>
      </c>
      <c r="D8544" s="0" t="n">
        <v>1444</v>
      </c>
      <c r="E8544" s="0" t="n">
        <v>32.783388</v>
      </c>
      <c r="F8544" s="0" t="n">
        <v>-103.917328</v>
      </c>
      <c r="G8544" s="3" t="n">
        <v>6.322694906E-005</v>
      </c>
      <c r="H8544" s="0" t="n">
        <v>1808.75</v>
      </c>
      <c r="I8544" s="0" t="n">
        <v>1.6015</v>
      </c>
      <c r="J8544" s="0" t="n">
        <v>0.595238</v>
      </c>
      <c r="K8544" s="0" t="n">
        <v>336</v>
      </c>
      <c r="L8544" s="0" t="s">
        <v>20</v>
      </c>
      <c r="M8544" s="0" t="n">
        <f aca="false">35.3*G8544</f>
        <v>0.002231911301818</v>
      </c>
      <c r="N8544" s="0" t="n">
        <f aca="false">M8544*1000/365</f>
        <v>0.00611482548443288</v>
      </c>
      <c r="O8544" s="0" t="n">
        <f aca="false">Table1[[#This Row],[Detection frequency 2021]]/100*365</f>
        <v>2.1726187</v>
      </c>
      <c r="P8544" s="0" t="n">
        <f aca="false">Table1[[#This Row],[Flared days/year]]/12</f>
        <v>0.181051558333333</v>
      </c>
      <c r="Q8544" s="2" t="n">
        <f aca="false">Table1[[#This Row],['#days per month]]-P8600</f>
        <v>0.0907943583333333</v>
      </c>
    </row>
    <row r="8545" customFormat="false" ht="15.75" hidden="true" customHeight="false" outlineLevel="0" collapsed="false">
      <c r="A8545" s="0" t="s">
        <v>645</v>
      </c>
      <c r="B8545" s="0" t="s">
        <v>646</v>
      </c>
      <c r="C8545" s="0" t="s">
        <v>8730</v>
      </c>
      <c r="D8545" s="0" t="n">
        <v>2391</v>
      </c>
      <c r="E8545" s="0" t="n">
        <v>31.7348599999999</v>
      </c>
      <c r="F8545" s="0" t="n">
        <v>-102.008648</v>
      </c>
      <c r="G8545" s="3" t="n">
        <v>6.315973069E-005</v>
      </c>
      <c r="H8545" s="0" t="n">
        <v>1900.82</v>
      </c>
      <c r="I8545" s="0" t="n">
        <v>1.11096</v>
      </c>
      <c r="J8545" s="0" t="n">
        <v>0.291545</v>
      </c>
      <c r="K8545" s="0" t="n">
        <v>343</v>
      </c>
      <c r="L8545" s="0" t="s">
        <v>20</v>
      </c>
      <c r="M8545" s="0" t="n">
        <f aca="false">35.3*G8545</f>
        <v>0.002229538493357</v>
      </c>
      <c r="N8545" s="0" t="n">
        <f aca="false">M8545*1000/365</f>
        <v>0.00610832463933425</v>
      </c>
      <c r="O8545" s="0" t="n">
        <f aca="false">Table1[[#This Row],[Detection frequency 2021]]/100*365</f>
        <v>1.06413925</v>
      </c>
      <c r="P8545" s="0" t="n">
        <f aca="false">Table1[[#This Row],[Flared days/year]]/12</f>
        <v>0.0886782708333333</v>
      </c>
      <c r="Q8545" s="2" t="n">
        <f aca="false">Table1[[#This Row],['#days per month]]-P8601</f>
        <v>-0.0154884708333333</v>
      </c>
    </row>
    <row r="8546" customFormat="false" ht="15.75" hidden="true" customHeight="false" outlineLevel="0" collapsed="false">
      <c r="A8546" s="0" t="s">
        <v>161</v>
      </c>
      <c r="B8546" s="0" t="s">
        <v>162</v>
      </c>
      <c r="C8546" s="0" t="s">
        <v>8731</v>
      </c>
      <c r="D8546" s="0" t="n">
        <v>11254</v>
      </c>
      <c r="E8546" s="0" t="n">
        <v>35.940326</v>
      </c>
      <c r="F8546" s="0" t="n">
        <v>112.32673</v>
      </c>
      <c r="G8546" s="3" t="n">
        <v>6.309251232E-005</v>
      </c>
      <c r="H8546" s="0" t="n">
        <v>1873.35</v>
      </c>
      <c r="I8546" s="0" t="n">
        <v>1.6015</v>
      </c>
      <c r="J8546" s="0" t="n">
        <v>0.390625</v>
      </c>
      <c r="K8546" s="0" t="n">
        <v>256</v>
      </c>
      <c r="L8546" s="0" t="s">
        <v>20</v>
      </c>
      <c r="M8546" s="0" t="n">
        <f aca="false">35.3*G8546</f>
        <v>0.002227165684896</v>
      </c>
      <c r="N8546" s="0" t="n">
        <f aca="false">M8546*1000/365</f>
        <v>0.00610182379423561</v>
      </c>
      <c r="O8546" s="0" t="n">
        <f aca="false">Table1[[#This Row],[Detection frequency 2021]]/100*365</f>
        <v>1.42578125</v>
      </c>
      <c r="P8546" s="0" t="n">
        <f aca="false">Table1[[#This Row],[Flared days/year]]/12</f>
        <v>0.118815104166667</v>
      </c>
      <c r="Q8546" s="2" t="n">
        <f aca="false">Table1[[#This Row],['#days per month]]-P8602</f>
        <v>-0.0429757083333333</v>
      </c>
    </row>
    <row r="8547" customFormat="false" ht="15.75" hidden="true" customHeight="false" outlineLevel="0" collapsed="false">
      <c r="A8547" s="0" t="s">
        <v>645</v>
      </c>
      <c r="B8547" s="0" t="s">
        <v>646</v>
      </c>
      <c r="C8547" s="0" t="s">
        <v>8732</v>
      </c>
      <c r="D8547" s="0" t="n">
        <v>435</v>
      </c>
      <c r="E8547" s="0" t="n">
        <v>43.290713</v>
      </c>
      <c r="F8547" s="0" t="n">
        <v>-105.405744</v>
      </c>
      <c r="G8547" s="3" t="n">
        <v>6.30443734E-005</v>
      </c>
      <c r="H8547" s="0" t="n">
        <v>1924.12</v>
      </c>
      <c r="I8547" s="0" t="n">
        <v>1.6015</v>
      </c>
      <c r="J8547" s="0" t="n">
        <v>0.298506999999999</v>
      </c>
      <c r="K8547" s="0" t="n">
        <v>335</v>
      </c>
      <c r="L8547" s="0" t="s">
        <v>20</v>
      </c>
      <c r="M8547" s="0" t="n">
        <f aca="false">35.3*G8547</f>
        <v>0.00222546638102</v>
      </c>
      <c r="N8547" s="0" t="n">
        <f aca="false">M8547*1000/365</f>
        <v>0.00609716816717808</v>
      </c>
      <c r="O8547" s="0" t="n">
        <f aca="false">Table1[[#This Row],[Detection frequency 2021]]/100*365</f>
        <v>1.08955055</v>
      </c>
      <c r="P8547" s="0" t="n">
        <f aca="false">Table1[[#This Row],[Flared days/year]]/12</f>
        <v>0.0907958791666664</v>
      </c>
      <c r="Q8547" s="2" t="n">
        <f aca="false">Table1[[#This Row],['#days per month]]-P8603</f>
        <v>-0.124925204166667</v>
      </c>
    </row>
    <row r="8548" customFormat="false" ht="15.75" hidden="true" customHeight="false" outlineLevel="0" collapsed="false">
      <c r="A8548" s="0" t="s">
        <v>161</v>
      </c>
      <c r="B8548" s="0" t="s">
        <v>162</v>
      </c>
      <c r="C8548" s="0" t="s">
        <v>8733</v>
      </c>
      <c r="D8548" s="0" t="n">
        <v>9644</v>
      </c>
      <c r="E8548" s="0" t="n">
        <v>41.121162</v>
      </c>
      <c r="F8548" s="0" t="n">
        <v>82.850258</v>
      </c>
      <c r="G8548" s="3" t="n">
        <v>6.278166405E-005</v>
      </c>
      <c r="H8548" s="0" t="n">
        <v>1924</v>
      </c>
      <c r="I8548" s="0" t="n">
        <v>1.6015</v>
      </c>
      <c r="J8548" s="0" t="n">
        <v>0.584795</v>
      </c>
      <c r="K8548" s="0" t="n">
        <v>342</v>
      </c>
      <c r="L8548" s="0" t="s">
        <v>20</v>
      </c>
      <c r="M8548" s="0" t="n">
        <f aca="false">35.3*G8548</f>
        <v>0.002216192740965</v>
      </c>
      <c r="N8548" s="0" t="n">
        <f aca="false">M8548*1000/365</f>
        <v>0.00607176093415069</v>
      </c>
      <c r="O8548" s="0" t="n">
        <f aca="false">Table1[[#This Row],[Detection frequency 2021]]/100*365</f>
        <v>2.13450175</v>
      </c>
      <c r="P8548" s="0" t="n">
        <f aca="false">Table1[[#This Row],[Flared days/year]]/12</f>
        <v>0.177875145833333</v>
      </c>
      <c r="Q8548" s="2" t="n">
        <f aca="false">Table1[[#This Row],['#days per month]]-P8604</f>
        <v>0.081619779166667</v>
      </c>
    </row>
    <row r="8549" customFormat="false" ht="15.75" hidden="true" customHeight="false" outlineLevel="0" collapsed="false">
      <c r="A8549" s="0" t="s">
        <v>645</v>
      </c>
      <c r="B8549" s="0" t="s">
        <v>646</v>
      </c>
      <c r="C8549" s="0" t="s">
        <v>8734</v>
      </c>
      <c r="D8549" s="0" t="n">
        <v>926</v>
      </c>
      <c r="E8549" s="0" t="n">
        <v>48.487265</v>
      </c>
      <c r="F8549" s="0" t="n">
        <v>-102.691626</v>
      </c>
      <c r="G8549" s="3" t="n">
        <v>6.12039402999999E-005</v>
      </c>
      <c r="H8549" s="0" t="n">
        <v>1923.53</v>
      </c>
      <c r="I8549" s="0" t="n">
        <v>1.6015</v>
      </c>
      <c r="J8549" s="0" t="n">
        <v>0.617283999999999</v>
      </c>
      <c r="K8549" s="0" t="n">
        <v>324</v>
      </c>
      <c r="L8549" s="0" t="s">
        <v>20</v>
      </c>
      <c r="M8549" s="0" t="n">
        <f aca="false">35.3*G8549</f>
        <v>0.00216049909259</v>
      </c>
      <c r="N8549" s="0" t="n">
        <f aca="false">M8549*1000/365</f>
        <v>0.00591917559613698</v>
      </c>
      <c r="O8549" s="0" t="n">
        <f aca="false">Table1[[#This Row],[Detection frequency 2021]]/100*365</f>
        <v>2.2530866</v>
      </c>
      <c r="P8549" s="0" t="n">
        <f aca="false">Table1[[#This Row],[Flared days/year]]/12</f>
        <v>0.187757216666666</v>
      </c>
      <c r="Q8549" s="2" t="n">
        <f aca="false">Table1[[#This Row],['#days per month]]-P8605</f>
        <v>0.0998478791666663</v>
      </c>
    </row>
    <row r="8550" customFormat="false" ht="15.75" hidden="true" customHeight="false" outlineLevel="0" collapsed="false">
      <c r="A8550" s="0" t="s">
        <v>732</v>
      </c>
      <c r="B8550" s="0" t="s">
        <v>733</v>
      </c>
      <c r="C8550" s="0" t="s">
        <v>8735</v>
      </c>
      <c r="D8550" s="0" t="n">
        <v>4543</v>
      </c>
      <c r="E8550" s="0" t="n">
        <v>2.966948</v>
      </c>
      <c r="F8550" s="0" t="n">
        <v>-75.252669</v>
      </c>
      <c r="G8550" s="3" t="n">
        <v>6.114758254E-005</v>
      </c>
      <c r="H8550" s="0" t="n">
        <v>1942.38</v>
      </c>
      <c r="I8550" s="0" t="n">
        <v>3.25945</v>
      </c>
      <c r="J8550" s="0" t="n">
        <v>3.57143</v>
      </c>
      <c r="K8550" s="0" t="n">
        <v>28</v>
      </c>
      <c r="L8550" s="0" t="s">
        <v>20</v>
      </c>
      <c r="M8550" s="0" t="n">
        <f aca="false">35.3*G8550</f>
        <v>0.002158509663662</v>
      </c>
      <c r="N8550" s="0" t="n">
        <f aca="false">M8550*1000/365</f>
        <v>0.00591372510592329</v>
      </c>
      <c r="O8550" s="0" t="n">
        <f aca="false">Table1[[#This Row],[Detection frequency 2021]]/100*365</f>
        <v>13.0357195</v>
      </c>
      <c r="P8550" s="0" t="n">
        <f aca="false">Table1[[#This Row],[Flared days/year]]/12</f>
        <v>1.08630995833333</v>
      </c>
      <c r="Q8550" s="2" t="n">
        <f aca="false">Table1[[#This Row],['#days per month]]-P8606</f>
        <v>1.00988625833333</v>
      </c>
    </row>
    <row r="8551" customFormat="false" ht="15.75" hidden="true" customHeight="false" outlineLevel="0" collapsed="false">
      <c r="A8551" s="0" t="s">
        <v>72</v>
      </c>
      <c r="B8551" s="0" t="s">
        <v>73</v>
      </c>
      <c r="C8551" s="0" t="s">
        <v>8736</v>
      </c>
      <c r="D8551" s="0" t="n">
        <v>7117</v>
      </c>
      <c r="E8551" s="0" t="n">
        <v>48.362383</v>
      </c>
      <c r="F8551" s="0" t="n">
        <v>57.441652</v>
      </c>
      <c r="G8551" s="3" t="n">
        <v>6.098349927E-005</v>
      </c>
      <c r="H8551" s="0" t="n">
        <v>1610.82</v>
      </c>
      <c r="I8551" s="0" t="n">
        <v>1.6015</v>
      </c>
      <c r="J8551" s="0" t="n">
        <v>0.529100999999999</v>
      </c>
      <c r="K8551" s="0" t="n">
        <v>378</v>
      </c>
      <c r="L8551" s="0" t="s">
        <v>20</v>
      </c>
      <c r="M8551" s="0" t="n">
        <f aca="false">35.3*G8551</f>
        <v>0.002152717524231</v>
      </c>
      <c r="N8551" s="0" t="n">
        <f aca="false">M8551*1000/365</f>
        <v>0.00589785623076986</v>
      </c>
      <c r="O8551" s="0" t="n">
        <f aca="false">Table1[[#This Row],[Detection frequency 2021]]/100*365</f>
        <v>1.93121865</v>
      </c>
      <c r="P8551" s="0" t="n">
        <f aca="false">Table1[[#This Row],[Flared days/year]]/12</f>
        <v>0.1609348875</v>
      </c>
      <c r="Q8551" s="2" t="n">
        <f aca="false">Table1[[#This Row],['#days per month]]-P8607</f>
        <v>0.0643741374999997</v>
      </c>
    </row>
    <row r="8552" customFormat="false" ht="15.75" hidden="true" customHeight="false" outlineLevel="0" collapsed="false">
      <c r="A8552" s="0" t="s">
        <v>645</v>
      </c>
      <c r="B8552" s="0" t="s">
        <v>646</v>
      </c>
      <c r="C8552" s="0" t="s">
        <v>8737</v>
      </c>
      <c r="D8552" s="0" t="n">
        <v>1456</v>
      </c>
      <c r="E8552" s="0" t="n">
        <v>31.941633</v>
      </c>
      <c r="F8552" s="0" t="n">
        <v>-103.909037</v>
      </c>
      <c r="G8552" s="3" t="n">
        <v>6.076775472E-005</v>
      </c>
      <c r="H8552" s="0" t="n">
        <v>1900.65</v>
      </c>
      <c r="I8552" s="0" t="n">
        <v>1.6015</v>
      </c>
      <c r="J8552" s="0" t="n">
        <v>0.617283999999999</v>
      </c>
      <c r="K8552" s="0" t="n">
        <v>324</v>
      </c>
      <c r="L8552" s="0" t="s">
        <v>20</v>
      </c>
      <c r="M8552" s="0" t="n">
        <f aca="false">35.3*G8552</f>
        <v>0.002145101741616</v>
      </c>
      <c r="N8552" s="0" t="n">
        <f aca="false">M8552*1000/365</f>
        <v>0.00587699107292055</v>
      </c>
      <c r="O8552" s="0" t="n">
        <f aca="false">Table1[[#This Row],[Detection frequency 2021]]/100*365</f>
        <v>2.2530866</v>
      </c>
      <c r="P8552" s="0" t="n">
        <f aca="false">Table1[[#This Row],[Flared days/year]]/12</f>
        <v>0.187757216666666</v>
      </c>
      <c r="Q8552" s="2" t="n">
        <f aca="false">Table1[[#This Row],['#days per month]]-P8608</f>
        <v>0.0698631291666666</v>
      </c>
    </row>
    <row r="8553" customFormat="false" ht="15.75" hidden="true" customHeight="false" outlineLevel="0" collapsed="false">
      <c r="A8553" s="0" t="s">
        <v>161</v>
      </c>
      <c r="B8553" s="0" t="s">
        <v>162</v>
      </c>
      <c r="C8553" s="0" t="s">
        <v>8738</v>
      </c>
      <c r="D8553" s="0" t="n">
        <v>10961</v>
      </c>
      <c r="E8553" s="0" t="n">
        <v>35.933675</v>
      </c>
      <c r="F8553" s="0" t="n">
        <v>108.005473999999</v>
      </c>
      <c r="G8553" s="3" t="n">
        <v>6.039555868E-005</v>
      </c>
      <c r="H8553" s="0" t="n">
        <v>1927.8</v>
      </c>
      <c r="I8553" s="0" t="n">
        <v>1.6015</v>
      </c>
      <c r="J8553" s="0" t="n">
        <v>0.696864</v>
      </c>
      <c r="K8553" s="0" t="n">
        <v>287</v>
      </c>
      <c r="L8553" s="0" t="s">
        <v>20</v>
      </c>
      <c r="M8553" s="0" t="n">
        <f aca="false">35.3*G8553</f>
        <v>0.002131963221404</v>
      </c>
      <c r="N8553" s="0" t="n">
        <f aca="false">M8553*1000/365</f>
        <v>0.00584099512713425</v>
      </c>
      <c r="O8553" s="0" t="n">
        <f aca="false">Table1[[#This Row],[Detection frequency 2021]]/100*365</f>
        <v>2.5435536</v>
      </c>
      <c r="P8553" s="0" t="n">
        <f aca="false">Table1[[#This Row],[Flared days/year]]/12</f>
        <v>0.2119628</v>
      </c>
      <c r="Q8553" s="2" t="n">
        <f aca="false">Table1[[#This Row],['#days per month]]-P8609</f>
        <v>0.112885679166667</v>
      </c>
    </row>
    <row r="8554" customFormat="false" ht="15.75" hidden="true" customHeight="false" outlineLevel="0" collapsed="false">
      <c r="A8554" s="0" t="s">
        <v>161</v>
      </c>
      <c r="B8554" s="0" t="s">
        <v>162</v>
      </c>
      <c r="C8554" s="0" t="s">
        <v>8739</v>
      </c>
      <c r="D8554" s="0" t="n">
        <v>12209</v>
      </c>
      <c r="E8554" s="0" t="n">
        <v>45.972989</v>
      </c>
      <c r="F8554" s="0" t="n">
        <v>125.287866999999</v>
      </c>
      <c r="G8554" s="3" t="n">
        <v>5.992268185E-005</v>
      </c>
      <c r="H8554" s="0" t="n">
        <v>1882.33</v>
      </c>
      <c r="I8554" s="0" t="n">
        <v>1.6015</v>
      </c>
      <c r="J8554" s="0" t="n">
        <v>0.286533</v>
      </c>
      <c r="K8554" s="0" t="n">
        <v>349</v>
      </c>
      <c r="L8554" s="0" t="s">
        <v>20</v>
      </c>
      <c r="M8554" s="0" t="n">
        <f aca="false">35.3*G8554</f>
        <v>0.002115270669305</v>
      </c>
      <c r="N8554" s="0" t="n">
        <f aca="false">M8554*1000/365</f>
        <v>0.00579526210768493</v>
      </c>
      <c r="O8554" s="0" t="n">
        <f aca="false">Table1[[#This Row],[Detection frequency 2021]]/100*365</f>
        <v>1.04584545</v>
      </c>
      <c r="P8554" s="0" t="n">
        <f aca="false">Table1[[#This Row],[Flared days/year]]/12</f>
        <v>0.0871537875</v>
      </c>
      <c r="Q8554" s="2" t="n">
        <f aca="false">Table1[[#This Row],['#days per month]]-P8610</f>
        <v>-0.00557993749999998</v>
      </c>
    </row>
    <row r="8555" customFormat="false" ht="15.75" hidden="true" customHeight="false" outlineLevel="0" collapsed="false">
      <c r="A8555" s="0" t="s">
        <v>645</v>
      </c>
      <c r="B8555" s="0" t="s">
        <v>646</v>
      </c>
      <c r="C8555" s="0" t="s">
        <v>8740</v>
      </c>
      <c r="D8555" s="0" t="n">
        <v>2120</v>
      </c>
      <c r="E8555" s="0" t="n">
        <v>31.599555</v>
      </c>
      <c r="F8555" s="0" t="n">
        <v>-103.017191</v>
      </c>
      <c r="G8555" s="3" t="n">
        <v>5.971603673E-005</v>
      </c>
      <c r="H8555" s="0" t="n">
        <v>1911.53</v>
      </c>
      <c r="I8555" s="0" t="n">
        <v>1.6015</v>
      </c>
      <c r="J8555" s="0" t="n">
        <v>0.595238</v>
      </c>
      <c r="K8555" s="0" t="n">
        <v>336</v>
      </c>
      <c r="L8555" s="0" t="s">
        <v>20</v>
      </c>
      <c r="M8555" s="0" t="n">
        <f aca="false">35.3*G8555</f>
        <v>0.002107976096569</v>
      </c>
      <c r="N8555" s="0" t="n">
        <f aca="false">M8555*1000/365</f>
        <v>0.00577527697690137</v>
      </c>
      <c r="O8555" s="0" t="n">
        <f aca="false">Table1[[#This Row],[Detection frequency 2021]]/100*365</f>
        <v>2.1726187</v>
      </c>
      <c r="P8555" s="0" t="n">
        <f aca="false">Table1[[#This Row],[Flared days/year]]/12</f>
        <v>0.181051558333333</v>
      </c>
      <c r="Q8555" s="2" t="n">
        <f aca="false">Table1[[#This Row],['#days per month]]-P8611</f>
        <v>0.0880343500000003</v>
      </c>
    </row>
    <row r="8556" customFormat="false" ht="15.75" hidden="true" customHeight="false" outlineLevel="0" collapsed="false">
      <c r="A8556" s="0" t="s">
        <v>24</v>
      </c>
      <c r="B8556" s="0" t="s">
        <v>25</v>
      </c>
      <c r="C8556" s="0" t="s">
        <v>8741</v>
      </c>
      <c r="D8556" s="0" t="n">
        <v>8971</v>
      </c>
      <c r="E8556" s="0" t="n">
        <v>66.896818</v>
      </c>
      <c r="F8556" s="0" t="n">
        <v>75.234342</v>
      </c>
      <c r="G8556" s="3" t="n">
        <v>5.936526838E-005</v>
      </c>
      <c r="H8556" s="0" t="n">
        <v>1347.5</v>
      </c>
      <c r="I8556" s="0" t="n">
        <v>1.6015</v>
      </c>
      <c r="J8556" s="0" t="n">
        <v>0.26455</v>
      </c>
      <c r="K8556" s="0" t="n">
        <v>378</v>
      </c>
      <c r="L8556" s="0" t="s">
        <v>218</v>
      </c>
      <c r="M8556" s="0" t="n">
        <f aca="false">35.3*G8556</f>
        <v>0.002095593973814</v>
      </c>
      <c r="N8556" s="0" t="n">
        <f aca="false">M8556*1000/365</f>
        <v>0.00574135335291507</v>
      </c>
      <c r="O8556" s="0" t="n">
        <f aca="false">Table1[[#This Row],[Detection frequency 2021]]/100*365</f>
        <v>0.9656075</v>
      </c>
      <c r="P8556" s="0" t="n">
        <f aca="false">Table1[[#This Row],[Flared days/year]]/12</f>
        <v>0.0804672916666667</v>
      </c>
      <c r="Q8556" s="2" t="n">
        <f aca="false">Table1[[#This Row],['#days per month]]-P8612</f>
        <v>-0.00925731249999999</v>
      </c>
    </row>
    <row r="8557" customFormat="false" ht="15.75" hidden="true" customHeight="false" outlineLevel="0" collapsed="false">
      <c r="A8557" s="0" t="s">
        <v>694</v>
      </c>
      <c r="B8557" s="0" t="s">
        <v>695</v>
      </c>
      <c r="C8557" s="0" t="s">
        <v>8742</v>
      </c>
      <c r="D8557" s="0" t="n">
        <v>8084</v>
      </c>
      <c r="E8557" s="0" t="n">
        <v>26.053019</v>
      </c>
      <c r="F8557" s="0" t="n">
        <v>50.603724</v>
      </c>
      <c r="G8557" s="0" t="n">
        <v>0.0003396494336</v>
      </c>
      <c r="H8557" s="0" t="n">
        <v>1679.12</v>
      </c>
      <c r="I8557" s="0" t="n">
        <v>1.6015</v>
      </c>
      <c r="J8557" s="0" t="n">
        <v>0.246914</v>
      </c>
      <c r="K8557" s="0" t="n">
        <v>405</v>
      </c>
      <c r="L8557" s="0" t="s">
        <v>20</v>
      </c>
      <c r="M8557" s="0" t="n">
        <f aca="false">35.3*G8557</f>
        <v>0.01198962500608</v>
      </c>
      <c r="N8557" s="0" t="n">
        <f aca="false">M8557*1000/365</f>
        <v>0.0328482876878904</v>
      </c>
      <c r="O8557" s="0" t="n">
        <f aca="false">Table1[[#This Row],[Detection frequency 2021]]/100*365</f>
        <v>0.9012361</v>
      </c>
      <c r="P8557" s="0" t="n">
        <f aca="false">Table1[[#This Row],[Flared days/year]]/12</f>
        <v>0.0751030083333334</v>
      </c>
      <c r="Q8557" s="2" t="n">
        <f aca="false">Table1[[#This Row],['#days per month]]-P8613</f>
        <v>-0.0135752625</v>
      </c>
    </row>
    <row r="8558" customFormat="false" ht="15.75" hidden="true" customHeight="false" outlineLevel="0" collapsed="false">
      <c r="A8558" s="0" t="s">
        <v>161</v>
      </c>
      <c r="B8558" s="0" t="s">
        <v>162</v>
      </c>
      <c r="C8558" s="0" t="s">
        <v>8743</v>
      </c>
      <c r="D8558" s="0" t="n">
        <v>9642</v>
      </c>
      <c r="E8558" s="0" t="n">
        <v>40.892195</v>
      </c>
      <c r="F8558" s="0" t="n">
        <v>82.8359349999999</v>
      </c>
      <c r="G8558" s="3" t="n">
        <v>5.847000188E-005</v>
      </c>
      <c r="H8558" s="0" t="n">
        <v>1758.44</v>
      </c>
      <c r="I8558" s="0" t="n">
        <v>1.6015</v>
      </c>
      <c r="J8558" s="0" t="n">
        <v>0.613497</v>
      </c>
      <c r="K8558" s="0" t="n">
        <v>326</v>
      </c>
      <c r="L8558" s="0" t="s">
        <v>20</v>
      </c>
      <c r="M8558" s="0" t="n">
        <f aca="false">35.3*G8558</f>
        <v>0.002063991066364</v>
      </c>
      <c r="N8558" s="0" t="n">
        <f aca="false">M8558*1000/365</f>
        <v>0.00565477004483288</v>
      </c>
      <c r="O8558" s="0" t="n">
        <f aca="false">Table1[[#This Row],[Detection frequency 2021]]/100*365</f>
        <v>2.23926405</v>
      </c>
      <c r="P8558" s="0" t="n">
        <f aca="false">Table1[[#This Row],[Flared days/year]]/12</f>
        <v>0.1866053375</v>
      </c>
      <c r="Q8558" s="2" t="n">
        <f aca="false">Table1[[#This Row],['#days per month]]-P8614</f>
        <v>0.0875282166666667</v>
      </c>
    </row>
    <row r="8559" customFormat="false" ht="15.75" hidden="true" customHeight="false" outlineLevel="0" collapsed="false">
      <c r="A8559" s="0" t="s">
        <v>606</v>
      </c>
      <c r="B8559" s="0" t="s">
        <v>607</v>
      </c>
      <c r="C8559" s="0" t="s">
        <v>8744</v>
      </c>
      <c r="D8559" s="0" t="n">
        <v>4929</v>
      </c>
      <c r="E8559" s="0" t="n">
        <v>-19.278734</v>
      </c>
      <c r="F8559" s="0" t="n">
        <v>-39.774443</v>
      </c>
      <c r="G8559" s="3" t="n">
        <v>5.831355039E-005</v>
      </c>
      <c r="H8559" s="0" t="n">
        <v>1806.71</v>
      </c>
      <c r="I8559" s="0" t="n">
        <v>1.6015</v>
      </c>
      <c r="J8559" s="0" t="n">
        <v>0.378788</v>
      </c>
      <c r="K8559" s="0" t="n">
        <v>264</v>
      </c>
      <c r="L8559" s="0" t="s">
        <v>20</v>
      </c>
      <c r="M8559" s="0" t="n">
        <f aca="false">35.3*G8559</f>
        <v>0.002058468328767</v>
      </c>
      <c r="N8559" s="0" t="n">
        <f aca="false">M8559*1000/365</f>
        <v>0.00563963925689589</v>
      </c>
      <c r="O8559" s="0" t="n">
        <f aca="false">Table1[[#This Row],[Detection frequency 2021]]/100*365</f>
        <v>1.3825762</v>
      </c>
      <c r="P8559" s="0" t="n">
        <f aca="false">Table1[[#This Row],[Flared days/year]]/12</f>
        <v>0.115214683333333</v>
      </c>
      <c r="Q8559" s="2" t="n">
        <f aca="false">Table1[[#This Row],['#days per month]]-P8615</f>
        <v>-0.0691288708333334</v>
      </c>
    </row>
    <row r="8560" customFormat="false" ht="15.75" hidden="true" customHeight="false" outlineLevel="0" collapsed="false">
      <c r="A8560" s="0" t="s">
        <v>645</v>
      </c>
      <c r="B8560" s="0" t="s">
        <v>646</v>
      </c>
      <c r="C8560" s="0" t="s">
        <v>8745</v>
      </c>
      <c r="D8560" s="0" t="n">
        <v>3280</v>
      </c>
      <c r="E8560" s="0" t="n">
        <v>35.699671</v>
      </c>
      <c r="F8560" s="0" t="n">
        <v>-97.6363839999999</v>
      </c>
      <c r="G8560" s="3" t="n">
        <v>5.829447094E-005</v>
      </c>
      <c r="H8560" s="0" t="n">
        <v>1763.86</v>
      </c>
      <c r="I8560" s="0" t="n">
        <v>1.6015</v>
      </c>
      <c r="J8560" s="0" t="n">
        <v>0.311525999999999</v>
      </c>
      <c r="K8560" s="0" t="n">
        <v>321</v>
      </c>
      <c r="L8560" s="0" t="s">
        <v>20</v>
      </c>
      <c r="M8560" s="0" t="n">
        <f aca="false">35.3*G8560</f>
        <v>0.002057794824182</v>
      </c>
      <c r="N8560" s="0" t="n">
        <f aca="false">M8560*1000/365</f>
        <v>0.00563779403885479</v>
      </c>
      <c r="O8560" s="0" t="n">
        <f aca="false">Table1[[#This Row],[Detection frequency 2021]]/100*365</f>
        <v>1.1370699</v>
      </c>
      <c r="P8560" s="0" t="n">
        <f aca="false">Table1[[#This Row],[Flared days/year]]/12</f>
        <v>0.0947558249999997</v>
      </c>
      <c r="Q8560" s="2" t="n">
        <f aca="false">Table1[[#This Row],['#days per month]]-P8616</f>
        <v>-0.0208968583333336</v>
      </c>
    </row>
    <row r="8561" customFormat="false" ht="15.75" hidden="true" customHeight="false" outlineLevel="0" collapsed="false">
      <c r="A8561" s="0" t="s">
        <v>24</v>
      </c>
      <c r="B8561" s="0" t="s">
        <v>25</v>
      </c>
      <c r="C8561" s="0" t="s">
        <v>8746</v>
      </c>
      <c r="D8561" s="0" t="n">
        <v>9339</v>
      </c>
      <c r="E8561" s="0" t="n">
        <v>64.8132969999999</v>
      </c>
      <c r="F8561" s="0" t="n">
        <v>79.3915069999999</v>
      </c>
      <c r="G8561" s="3" t="n">
        <v>5.793430963E-005</v>
      </c>
      <c r="H8561" s="0" t="n">
        <v>1866.4</v>
      </c>
      <c r="I8561" s="0" t="n">
        <v>4.04892</v>
      </c>
      <c r="J8561" s="0" t="n">
        <v>0.321543</v>
      </c>
      <c r="K8561" s="0" t="n">
        <v>311</v>
      </c>
      <c r="L8561" s="0" t="s">
        <v>20</v>
      </c>
      <c r="M8561" s="0" t="n">
        <f aca="false">35.3*G8561</f>
        <v>0.002045081129939</v>
      </c>
      <c r="N8561" s="0" t="n">
        <f aca="false">M8561*1000/365</f>
        <v>0.00560296199983288</v>
      </c>
      <c r="O8561" s="0" t="n">
        <f aca="false">Table1[[#This Row],[Detection frequency 2021]]/100*365</f>
        <v>1.17363195</v>
      </c>
      <c r="P8561" s="0" t="n">
        <f aca="false">Table1[[#This Row],[Flared days/year]]/12</f>
        <v>0.0978026625</v>
      </c>
      <c r="Q8561" s="2" t="n">
        <f aca="false">Table1[[#This Row],['#days per month]]-P8617</f>
        <v>0.00618614166666669</v>
      </c>
    </row>
    <row r="8562" customFormat="false" ht="15.75" hidden="true" customHeight="false" outlineLevel="0" collapsed="false">
      <c r="A8562" s="0" t="s">
        <v>645</v>
      </c>
      <c r="B8562" s="0" t="s">
        <v>646</v>
      </c>
      <c r="C8562" s="0" t="s">
        <v>8747</v>
      </c>
      <c r="D8562" s="0" t="n">
        <v>1457</v>
      </c>
      <c r="E8562" s="0" t="n">
        <v>31.770231</v>
      </c>
      <c r="F8562" s="0" t="n">
        <v>-103.907481</v>
      </c>
      <c r="G8562" s="3" t="n">
        <v>5.771944567E-005</v>
      </c>
      <c r="H8562" s="0" t="n">
        <v>1845.76</v>
      </c>
      <c r="I8562" s="0" t="n">
        <v>3.46598</v>
      </c>
      <c r="J8562" s="0" t="n">
        <v>0.292398</v>
      </c>
      <c r="K8562" s="0" t="n">
        <v>342</v>
      </c>
      <c r="L8562" s="0" t="s">
        <v>20</v>
      </c>
      <c r="M8562" s="0" t="n">
        <f aca="false">35.3*G8562</f>
        <v>0.002037496432151</v>
      </c>
      <c r="N8562" s="0" t="n">
        <f aca="false">M8562*1000/365</f>
        <v>0.00558218200589315</v>
      </c>
      <c r="O8562" s="0" t="n">
        <f aca="false">Table1[[#This Row],[Detection frequency 2021]]/100*365</f>
        <v>1.0672527</v>
      </c>
      <c r="P8562" s="0" t="n">
        <f aca="false">Table1[[#This Row],[Flared days/year]]/12</f>
        <v>0.088937725</v>
      </c>
      <c r="Q8562" s="2" t="n">
        <f aca="false">Table1[[#This Row],['#days per month]]-P8618</f>
        <v>-0.0104630291666667</v>
      </c>
    </row>
    <row r="8563" customFormat="false" ht="15.75" hidden="true" customHeight="false" outlineLevel="0" collapsed="false">
      <c r="A8563" s="0" t="s">
        <v>645</v>
      </c>
      <c r="B8563" s="0" t="s">
        <v>646</v>
      </c>
      <c r="C8563" s="0" t="s">
        <v>8748</v>
      </c>
      <c r="D8563" s="0" t="n">
        <v>587</v>
      </c>
      <c r="E8563" s="0" t="n">
        <v>48.400074</v>
      </c>
      <c r="F8563" s="0" t="n">
        <v>-103.32645</v>
      </c>
      <c r="G8563" s="3" t="n">
        <v>5.71667286799999E-005</v>
      </c>
      <c r="H8563" s="0" t="n">
        <v>1840.51</v>
      </c>
      <c r="I8563" s="0" t="n">
        <v>1.49466</v>
      </c>
      <c r="J8563" s="0" t="n">
        <v>0.299401</v>
      </c>
      <c r="K8563" s="0" t="n">
        <v>334</v>
      </c>
      <c r="L8563" s="0" t="s">
        <v>20</v>
      </c>
      <c r="M8563" s="0" t="n">
        <f aca="false">35.3*G8563</f>
        <v>0.002017985522404</v>
      </c>
      <c r="N8563" s="0" t="n">
        <f aca="false">M8563*1000/365</f>
        <v>0.00552872745864109</v>
      </c>
      <c r="O8563" s="0" t="n">
        <f aca="false">Table1[[#This Row],[Detection frequency 2021]]/100*365</f>
        <v>1.09281365</v>
      </c>
      <c r="P8563" s="0" t="n">
        <f aca="false">Table1[[#This Row],[Flared days/year]]/12</f>
        <v>0.0910678041666667</v>
      </c>
      <c r="Q8563" s="2" t="n">
        <f aca="false">Table1[[#This Row],['#days per month]]-P8619</f>
        <v>0.00238953333333333</v>
      </c>
    </row>
    <row r="8564" customFormat="false" ht="15.75" hidden="true" customHeight="false" outlineLevel="0" collapsed="false">
      <c r="A8564" s="0" t="s">
        <v>24</v>
      </c>
      <c r="B8564" s="0" t="s">
        <v>25</v>
      </c>
      <c r="C8564" s="0" t="s">
        <v>8749</v>
      </c>
      <c r="D8564" s="0" t="n">
        <v>9166</v>
      </c>
      <c r="E8564" s="0" t="n">
        <v>66.522731</v>
      </c>
      <c r="F8564" s="0" t="n">
        <v>77.048767</v>
      </c>
      <c r="G8564" s="3" t="n">
        <v>5.714999747E-005</v>
      </c>
      <c r="H8564" s="0" t="n">
        <v>1847.4</v>
      </c>
      <c r="I8564" s="0" t="n">
        <v>1.6015</v>
      </c>
      <c r="J8564" s="0" t="n">
        <v>0.273223999999999</v>
      </c>
      <c r="K8564" s="0" t="n">
        <v>366</v>
      </c>
      <c r="L8564" s="0" t="s">
        <v>218</v>
      </c>
      <c r="M8564" s="0" t="n">
        <f aca="false">35.3*G8564</f>
        <v>0.002017394910691</v>
      </c>
      <c r="N8564" s="0" t="n">
        <f aca="false">M8564*1000/365</f>
        <v>0.0055271093443589</v>
      </c>
      <c r="O8564" s="0" t="n">
        <f aca="false">Table1[[#This Row],[Detection frequency 2021]]/100*365</f>
        <v>0.997267599999997</v>
      </c>
      <c r="P8564" s="0" t="n">
        <f aca="false">Table1[[#This Row],[Flared days/year]]/12</f>
        <v>0.0831056333333331</v>
      </c>
      <c r="Q8564" s="2" t="n">
        <f aca="false">Table1[[#This Row],['#days per month]]-P8620</f>
        <v>-0.00583209166666697</v>
      </c>
    </row>
    <row r="8565" customFormat="false" ht="15.75" hidden="true" customHeight="false" outlineLevel="0" collapsed="false">
      <c r="A8565" s="0" t="s">
        <v>645</v>
      </c>
      <c r="B8565" s="0" t="s">
        <v>646</v>
      </c>
      <c r="C8565" s="0" t="s">
        <v>8750</v>
      </c>
      <c r="D8565" s="0" t="n">
        <v>389</v>
      </c>
      <c r="E8565" s="0" t="n">
        <v>41.129115</v>
      </c>
      <c r="F8565" s="0" t="n">
        <v>-108.637121</v>
      </c>
      <c r="G8565" s="3" t="n">
        <v>5.657438514E-005</v>
      </c>
      <c r="H8565" s="0" t="n">
        <v>1832.53</v>
      </c>
      <c r="I8565" s="0" t="n">
        <v>1.6015</v>
      </c>
      <c r="J8565" s="0" t="n">
        <v>0.28169</v>
      </c>
      <c r="K8565" s="0" t="n">
        <v>355</v>
      </c>
      <c r="L8565" s="0" t="s">
        <v>20</v>
      </c>
      <c r="M8565" s="0" t="n">
        <f aca="false">35.3*G8565</f>
        <v>0.001997075795442</v>
      </c>
      <c r="N8565" s="0" t="n">
        <f aca="false">M8565*1000/365</f>
        <v>0.00547144053545753</v>
      </c>
      <c r="O8565" s="0" t="n">
        <f aca="false">Table1[[#This Row],[Detection frequency 2021]]/100*365</f>
        <v>1.0281685</v>
      </c>
      <c r="P8565" s="0" t="n">
        <f aca="false">Table1[[#This Row],[Flared days/year]]/12</f>
        <v>0.0856807083333333</v>
      </c>
      <c r="Q8565" s="2" t="n">
        <f aca="false">Table1[[#This Row],['#days per month]]-P8621</f>
        <v>-0.0118086625</v>
      </c>
    </row>
    <row r="8566" customFormat="false" ht="15.75" hidden="true" customHeight="false" outlineLevel="0" collapsed="false">
      <c r="A8566" s="0" t="s">
        <v>645</v>
      </c>
      <c r="B8566" s="0" t="s">
        <v>646</v>
      </c>
      <c r="C8566" s="0" t="s">
        <v>8751</v>
      </c>
      <c r="D8566" s="0" t="n">
        <v>2973</v>
      </c>
      <c r="E8566" s="0" t="n">
        <v>28.474556</v>
      </c>
      <c r="F8566" s="0" t="n">
        <v>-98.996114</v>
      </c>
      <c r="G8566" s="3" t="n">
        <v>5.657262396E-005</v>
      </c>
      <c r="H8566" s="0" t="n">
        <v>1842.96</v>
      </c>
      <c r="I8566" s="0" t="n">
        <v>1.6015</v>
      </c>
      <c r="J8566" s="0" t="n">
        <v>0.326797</v>
      </c>
      <c r="K8566" s="0" t="n">
        <v>306</v>
      </c>
      <c r="L8566" s="0" t="s">
        <v>20</v>
      </c>
      <c r="M8566" s="0" t="n">
        <f aca="false">35.3*G8566</f>
        <v>0.001997013625788</v>
      </c>
      <c r="N8566" s="0" t="n">
        <f aca="false">M8566*1000/365</f>
        <v>0.00547127020763836</v>
      </c>
      <c r="O8566" s="0" t="n">
        <f aca="false">Table1[[#This Row],[Detection frequency 2021]]/100*365</f>
        <v>1.19280905</v>
      </c>
      <c r="P8566" s="0" t="n">
        <f aca="false">Table1[[#This Row],[Flared days/year]]/12</f>
        <v>0.0994007541666667</v>
      </c>
      <c r="Q8566" s="2" t="n">
        <f aca="false">Table1[[#This Row],['#days per month]]-P8622</f>
        <v>0.0107224833333333</v>
      </c>
    </row>
    <row r="8567" customFormat="false" ht="15.75" hidden="true" customHeight="false" outlineLevel="0" collapsed="false">
      <c r="A8567" s="0" t="s">
        <v>645</v>
      </c>
      <c r="B8567" s="0" t="s">
        <v>646</v>
      </c>
      <c r="C8567" s="0" t="s">
        <v>8752</v>
      </c>
      <c r="D8567" s="0" t="n">
        <v>1017</v>
      </c>
      <c r="E8567" s="0" t="n">
        <v>47.587492</v>
      </c>
      <c r="F8567" s="0" t="n">
        <v>-102.566903</v>
      </c>
      <c r="G8567" s="3" t="n">
        <v>5.621627854E-005</v>
      </c>
      <c r="H8567" s="0" t="n">
        <v>1909.07</v>
      </c>
      <c r="I8567" s="0" t="n">
        <v>1.50184</v>
      </c>
      <c r="J8567" s="0" t="n">
        <v>0.307691999999999</v>
      </c>
      <c r="K8567" s="0" t="n">
        <v>325</v>
      </c>
      <c r="L8567" s="0" t="s">
        <v>20</v>
      </c>
      <c r="M8567" s="0" t="n">
        <f aca="false">35.3*G8567</f>
        <v>0.001984434632462</v>
      </c>
      <c r="N8567" s="0" t="n">
        <f aca="false">M8567*1000/365</f>
        <v>0.00543680721222466</v>
      </c>
      <c r="O8567" s="0" t="n">
        <f aca="false">Table1[[#This Row],[Detection frequency 2021]]/100*365</f>
        <v>1.1230758</v>
      </c>
      <c r="P8567" s="0" t="n">
        <f aca="false">Table1[[#This Row],[Flared days/year]]/12</f>
        <v>0.0935896499999997</v>
      </c>
      <c r="Q8567" s="2" t="n">
        <f aca="false">Table1[[#This Row],['#days per month]]-P8623</f>
        <v>0.0107103166666664</v>
      </c>
    </row>
    <row r="8568" customFormat="false" ht="15.75" hidden="true" customHeight="false" outlineLevel="0" collapsed="false">
      <c r="A8568" s="0" t="s">
        <v>543</v>
      </c>
      <c r="B8568" s="0" t="s">
        <v>544</v>
      </c>
      <c r="C8568" s="0" t="s">
        <v>8753</v>
      </c>
      <c r="D8568" s="0" t="n">
        <v>12447</v>
      </c>
      <c r="E8568" s="0" t="n">
        <v>-23.8784049999999</v>
      </c>
      <c r="F8568" s="0" t="n">
        <v>133.829736</v>
      </c>
      <c r="G8568" s="3" t="n">
        <v>5.48179016199999E-005</v>
      </c>
      <c r="H8568" s="0" t="n">
        <v>1898</v>
      </c>
      <c r="I8568" s="0" t="n">
        <v>1.6015</v>
      </c>
      <c r="J8568" s="0" t="n">
        <v>0.557103</v>
      </c>
      <c r="K8568" s="0" t="n">
        <v>359</v>
      </c>
      <c r="L8568" s="0" t="s">
        <v>20</v>
      </c>
      <c r="M8568" s="0" t="n">
        <f aca="false">35.3*G8568</f>
        <v>0.001935071927186</v>
      </c>
      <c r="N8568" s="0" t="n">
        <f aca="false">M8568*1000/365</f>
        <v>0.00530156692379725</v>
      </c>
      <c r="O8568" s="0" t="n">
        <f aca="false">Table1[[#This Row],[Detection frequency 2021]]/100*365</f>
        <v>2.03342595</v>
      </c>
      <c r="P8568" s="0" t="n">
        <f aca="false">Table1[[#This Row],[Flared days/year]]/12</f>
        <v>0.1694521625</v>
      </c>
      <c r="Q8568" s="2" t="n">
        <f aca="false">Table1[[#This Row],['#days per month]]-P8624</f>
        <v>0.0781109125</v>
      </c>
    </row>
    <row r="8569" customFormat="false" ht="15.75" hidden="true" customHeight="false" outlineLevel="0" collapsed="false">
      <c r="A8569" s="0" t="s">
        <v>51</v>
      </c>
      <c r="B8569" s="0" t="s">
        <v>52</v>
      </c>
      <c r="C8569" s="0" t="s">
        <v>8754</v>
      </c>
      <c r="D8569" s="0" t="n">
        <v>5513</v>
      </c>
      <c r="E8569" s="0" t="n">
        <v>31.587833</v>
      </c>
      <c r="F8569" s="0" t="n">
        <v>6.054329</v>
      </c>
      <c r="G8569" s="3" t="n">
        <v>8.925983123E-005</v>
      </c>
      <c r="H8569" s="0" t="n">
        <v>1705</v>
      </c>
      <c r="I8569" s="0" t="n">
        <v>1.6015</v>
      </c>
      <c r="J8569" s="0" t="n">
        <v>1.08401</v>
      </c>
      <c r="K8569" s="0" t="n">
        <v>369</v>
      </c>
      <c r="L8569" s="0" t="s">
        <v>20</v>
      </c>
      <c r="M8569" s="0" t="n">
        <f aca="false">35.3*G8569</f>
        <v>0.003150872042419</v>
      </c>
      <c r="N8569" s="0" t="n">
        <f aca="false">M8569*1000/365</f>
        <v>0.0086325261436137</v>
      </c>
      <c r="O8569" s="0" t="n">
        <f aca="false">Table1[[#This Row],[Detection frequency 2021]]/100*365</f>
        <v>3.9566365</v>
      </c>
      <c r="P8569" s="0" t="n">
        <f aca="false">Table1[[#This Row],[Flared days/year]]/12</f>
        <v>0.329719708333333</v>
      </c>
      <c r="Q8569" s="2" t="n">
        <f aca="false">Table1[[#This Row],['#days per month]]-P8625</f>
        <v>0.1597942625</v>
      </c>
    </row>
    <row r="8570" customFormat="false" ht="15.75" hidden="true" customHeight="false" outlineLevel="0" collapsed="false">
      <c r="A8570" s="0" t="s">
        <v>645</v>
      </c>
      <c r="B8570" s="0" t="s">
        <v>646</v>
      </c>
      <c r="C8570" s="0" t="s">
        <v>8755</v>
      </c>
      <c r="D8570" s="0" t="n">
        <v>1237</v>
      </c>
      <c r="E8570" s="0" t="n">
        <v>31.8181419999999</v>
      </c>
      <c r="F8570" s="0" t="n">
        <v>-104.287993</v>
      </c>
      <c r="G8570" s="3" t="n">
        <v>5.414336968E-005</v>
      </c>
      <c r="H8570" s="0" t="n">
        <v>1773.8</v>
      </c>
      <c r="I8570" s="0" t="n">
        <v>1.6015</v>
      </c>
      <c r="J8570" s="0" t="n">
        <v>0.294118</v>
      </c>
      <c r="K8570" s="0" t="n">
        <v>340</v>
      </c>
      <c r="L8570" s="0" t="s">
        <v>20</v>
      </c>
      <c r="M8570" s="0" t="n">
        <f aca="false">35.3*G8570</f>
        <v>0.001911260949704</v>
      </c>
      <c r="N8570" s="0" t="n">
        <f aca="false">M8570*1000/365</f>
        <v>0.00523633136905205</v>
      </c>
      <c r="O8570" s="0" t="n">
        <f aca="false">Table1[[#This Row],[Detection frequency 2021]]/100*365</f>
        <v>1.0735307</v>
      </c>
      <c r="P8570" s="0" t="n">
        <f aca="false">Table1[[#This Row],[Flared days/year]]/12</f>
        <v>0.0894608916666667</v>
      </c>
      <c r="Q8570" s="2" t="n">
        <f aca="false">Table1[[#This Row],['#days per month]]-P8626</f>
        <v>-0.0657261583333333</v>
      </c>
    </row>
    <row r="8571" customFormat="false" ht="15.75" hidden="true" customHeight="false" outlineLevel="0" collapsed="false">
      <c r="A8571" s="0" t="s">
        <v>201</v>
      </c>
      <c r="B8571" s="0" t="s">
        <v>202</v>
      </c>
      <c r="C8571" s="0" t="s">
        <v>8756</v>
      </c>
      <c r="D8571" s="0" t="n">
        <v>7148</v>
      </c>
      <c r="E8571" s="0" t="n">
        <v>29.8862719999999</v>
      </c>
      <c r="F8571" s="0" t="n">
        <v>30.028106</v>
      </c>
      <c r="G8571" s="3" t="n">
        <v>5.399425644E-005</v>
      </c>
      <c r="H8571" s="0" t="n">
        <v>1667.45</v>
      </c>
      <c r="I8571" s="0" t="n">
        <v>1.12641</v>
      </c>
      <c r="J8571" s="0" t="n">
        <v>0.239808</v>
      </c>
      <c r="K8571" s="0" t="n">
        <v>417</v>
      </c>
      <c r="L8571" s="0" t="s">
        <v>20</v>
      </c>
      <c r="M8571" s="0" t="n">
        <f aca="false">35.3*G8571</f>
        <v>0.001905997252332</v>
      </c>
      <c r="N8571" s="0" t="n">
        <f aca="false">M8571*1000/365</f>
        <v>0.00522191028036164</v>
      </c>
      <c r="O8571" s="0" t="n">
        <f aca="false">Table1[[#This Row],[Detection frequency 2021]]/100*365</f>
        <v>0.8752992</v>
      </c>
      <c r="P8571" s="0" t="n">
        <f aca="false">Table1[[#This Row],[Flared days/year]]/12</f>
        <v>0.0729416</v>
      </c>
      <c r="Q8571" s="2" t="n">
        <f aca="false">Table1[[#This Row],['#days per month]]-P8627</f>
        <v>-0.048240225</v>
      </c>
    </row>
    <row r="8572" customFormat="false" ht="15.75" hidden="true" customHeight="false" outlineLevel="0" collapsed="false">
      <c r="A8572" s="0" t="s">
        <v>264</v>
      </c>
      <c r="B8572" s="0" t="s">
        <v>265</v>
      </c>
      <c r="C8572" s="0" t="s">
        <v>8757</v>
      </c>
      <c r="D8572" s="0" t="n">
        <v>8111</v>
      </c>
      <c r="E8572" s="0" t="n">
        <v>25.395876</v>
      </c>
      <c r="F8572" s="0" t="n">
        <v>50.792053</v>
      </c>
      <c r="G8572" s="0" t="n">
        <v>0.000159553221509999</v>
      </c>
      <c r="H8572" s="0" t="n">
        <v>1706.06</v>
      </c>
      <c r="I8572" s="0" t="n">
        <v>1.6015</v>
      </c>
      <c r="J8572" s="0" t="n">
        <v>0.246914</v>
      </c>
      <c r="K8572" s="0" t="n">
        <v>405</v>
      </c>
      <c r="L8572" s="0" t="s">
        <v>20</v>
      </c>
      <c r="M8572" s="0" t="n">
        <f aca="false">35.3*G8572</f>
        <v>0.00563222871930296</v>
      </c>
      <c r="N8572" s="0" t="n">
        <f aca="false">M8572*1000/365</f>
        <v>0.0154307636145287</v>
      </c>
      <c r="O8572" s="0" t="n">
        <f aca="false">Table1[[#This Row],[Detection frequency 2021]]/100*365</f>
        <v>0.9012361</v>
      </c>
      <c r="P8572" s="0" t="n">
        <f aca="false">Table1[[#This Row],[Flared days/year]]/12</f>
        <v>0.0751030083333334</v>
      </c>
      <c r="Q8572" s="2" t="n">
        <f aca="false">Table1[[#This Row],['#days per month]]-P8628</f>
        <v>-0.108130033333333</v>
      </c>
    </row>
    <row r="8573" customFormat="false" ht="15.75" hidden="true" customHeight="false" outlineLevel="0" collapsed="false">
      <c r="A8573" s="0" t="s">
        <v>645</v>
      </c>
      <c r="B8573" s="0" t="s">
        <v>646</v>
      </c>
      <c r="C8573" s="0" t="s">
        <v>8758</v>
      </c>
      <c r="D8573" s="0" t="n">
        <v>1930</v>
      </c>
      <c r="E8573" s="0" t="n">
        <v>32.176196</v>
      </c>
      <c r="F8573" s="0" t="n">
        <v>-103.425254</v>
      </c>
      <c r="G8573" s="3" t="n">
        <v>5.35812597299999E-005</v>
      </c>
      <c r="H8573" s="0" t="n">
        <v>1910.4</v>
      </c>
      <c r="I8573" s="0" t="n">
        <v>1.6015</v>
      </c>
      <c r="J8573" s="0" t="n">
        <v>0.303951</v>
      </c>
      <c r="K8573" s="0" t="n">
        <v>329</v>
      </c>
      <c r="L8573" s="0" t="s">
        <v>20</v>
      </c>
      <c r="M8573" s="0" t="n">
        <f aca="false">35.3*G8573</f>
        <v>0.001891418468469</v>
      </c>
      <c r="N8573" s="0" t="n">
        <f aca="false">M8573*1000/365</f>
        <v>0.00518196840676437</v>
      </c>
      <c r="O8573" s="0" t="n">
        <f aca="false">Table1[[#This Row],[Detection frequency 2021]]/100*365</f>
        <v>1.10942115</v>
      </c>
      <c r="P8573" s="0" t="n">
        <f aca="false">Table1[[#This Row],[Flared days/year]]/12</f>
        <v>0.0924517625</v>
      </c>
      <c r="Q8573" s="2" t="n">
        <f aca="false">Table1[[#This Row],['#days per month]]-P8629</f>
        <v>-0.00694899166666664</v>
      </c>
    </row>
    <row r="8574" customFormat="false" ht="15.75" hidden="true" customHeight="false" outlineLevel="0" collapsed="false">
      <c r="A8574" s="0" t="s">
        <v>598</v>
      </c>
      <c r="B8574" s="0" t="s">
        <v>599</v>
      </c>
      <c r="C8574" s="0" t="s">
        <v>8759</v>
      </c>
      <c r="D8574" s="0" t="n">
        <v>392</v>
      </c>
      <c r="E8574" s="0" t="n">
        <v>49.6971719999999</v>
      </c>
      <c r="F8574" s="0" t="n">
        <v>-108.535997</v>
      </c>
      <c r="G8574" s="3" t="n">
        <v>5.338107227E-005</v>
      </c>
      <c r="H8574" s="0" t="n">
        <v>1941.45</v>
      </c>
      <c r="I8574" s="0" t="n">
        <v>1.6015</v>
      </c>
      <c r="J8574" s="0" t="n">
        <v>0.290698</v>
      </c>
      <c r="K8574" s="0" t="n">
        <v>344</v>
      </c>
      <c r="L8574" s="0" t="s">
        <v>20</v>
      </c>
      <c r="M8574" s="0" t="n">
        <f aca="false">35.3*G8574</f>
        <v>0.001884351851131</v>
      </c>
      <c r="N8574" s="0" t="n">
        <f aca="false">M8574*1000/365</f>
        <v>0.00516260781131781</v>
      </c>
      <c r="O8574" s="0" t="n">
        <f aca="false">Table1[[#This Row],[Detection frequency 2021]]/100*365</f>
        <v>1.0610477</v>
      </c>
      <c r="P8574" s="0" t="n">
        <f aca="false">Table1[[#This Row],[Flared days/year]]/12</f>
        <v>0.0884206416666667</v>
      </c>
      <c r="Q8574" s="2" t="n">
        <f aca="false">Table1[[#This Row],['#days per month]]-P8630</f>
        <v>0</v>
      </c>
    </row>
    <row r="8575" customFormat="false" ht="15.75" hidden="true" customHeight="false" outlineLevel="0" collapsed="false">
      <c r="A8575" s="0" t="s">
        <v>645</v>
      </c>
      <c r="B8575" s="0" t="s">
        <v>646</v>
      </c>
      <c r="C8575" s="0" t="s">
        <v>8760</v>
      </c>
      <c r="D8575" s="0" t="n">
        <v>2603</v>
      </c>
      <c r="E8575" s="0" t="n">
        <v>32.290956</v>
      </c>
      <c r="F8575" s="0" t="n">
        <v>-101.652474</v>
      </c>
      <c r="G8575" s="3" t="n">
        <v>5.322432725E-005</v>
      </c>
      <c r="H8575" s="0" t="n">
        <v>2008.7</v>
      </c>
      <c r="I8575" s="0" t="n">
        <v>0.906980999999999</v>
      </c>
      <c r="J8575" s="0" t="n">
        <v>0.294118</v>
      </c>
      <c r="K8575" s="0" t="n">
        <v>340</v>
      </c>
      <c r="L8575" s="0" t="s">
        <v>20</v>
      </c>
      <c r="M8575" s="0" t="n">
        <f aca="false">35.3*G8575</f>
        <v>0.001878818751925</v>
      </c>
      <c r="N8575" s="0" t="n">
        <f aca="false">M8575*1000/365</f>
        <v>0.00514744863541096</v>
      </c>
      <c r="O8575" s="0" t="n">
        <f aca="false">Table1[[#This Row],[Detection frequency 2021]]/100*365</f>
        <v>1.0735307</v>
      </c>
      <c r="P8575" s="0" t="n">
        <f aca="false">Table1[[#This Row],[Flared days/year]]/12</f>
        <v>0.0894608916666667</v>
      </c>
      <c r="Q8575" s="2" t="n">
        <f aca="false">Table1[[#This Row],['#days per month]]-P8631</f>
        <v>-0.024887525</v>
      </c>
    </row>
    <row r="8576" customFormat="false" ht="15.75" hidden="true" customHeight="false" outlineLevel="0" collapsed="false">
      <c r="A8576" s="0" t="s">
        <v>35</v>
      </c>
      <c r="B8576" s="0" t="s">
        <v>36</v>
      </c>
      <c r="C8576" s="0" t="s">
        <v>8761</v>
      </c>
      <c r="D8576" s="0" t="n">
        <v>3710</v>
      </c>
      <c r="E8576" s="0" t="n">
        <v>18.828916</v>
      </c>
      <c r="F8576" s="0" t="n">
        <v>-96.398917</v>
      </c>
      <c r="G8576" s="0" t="n">
        <v>0.00010335925125</v>
      </c>
      <c r="H8576" s="0" t="n">
        <v>1704.2</v>
      </c>
      <c r="I8576" s="0" t="n">
        <v>1.6015</v>
      </c>
      <c r="J8576" s="0" t="n">
        <v>0.487805</v>
      </c>
      <c r="K8576" s="0" t="n">
        <v>205</v>
      </c>
      <c r="L8576" s="0" t="s">
        <v>20</v>
      </c>
      <c r="M8576" s="0" t="n">
        <f aca="false">35.3*G8576</f>
        <v>0.003648581569125</v>
      </c>
      <c r="N8576" s="0" t="n">
        <f aca="false">M8576*1000/365</f>
        <v>0.0099961138880137</v>
      </c>
      <c r="O8576" s="0" t="n">
        <f aca="false">Table1[[#This Row],[Detection frequency 2021]]/100*365</f>
        <v>1.78048825</v>
      </c>
      <c r="P8576" s="0" t="n">
        <f aca="false">Table1[[#This Row],[Flared days/year]]/12</f>
        <v>0.148374020833333</v>
      </c>
      <c r="Q8576" s="2" t="n">
        <f aca="false">Table1[[#This Row],['#days per month]]-P8632</f>
        <v>0.0856591125</v>
      </c>
    </row>
    <row r="8577" customFormat="false" ht="15.75" hidden="true" customHeight="false" outlineLevel="0" collapsed="false">
      <c r="A8577" s="0" t="s">
        <v>161</v>
      </c>
      <c r="B8577" s="0" t="s">
        <v>162</v>
      </c>
      <c r="C8577" s="0" t="s">
        <v>8762</v>
      </c>
      <c r="D8577" s="0" t="n">
        <v>9650</v>
      </c>
      <c r="E8577" s="0" t="n">
        <v>40.948987</v>
      </c>
      <c r="F8577" s="0" t="n">
        <v>82.8855189999999</v>
      </c>
      <c r="G8577" s="3" t="n">
        <v>5.289616071E-005</v>
      </c>
      <c r="H8577" s="0" t="n">
        <v>1778.75</v>
      </c>
      <c r="I8577" s="0" t="n">
        <v>1.02998</v>
      </c>
      <c r="J8577" s="0" t="n">
        <v>0.595238</v>
      </c>
      <c r="K8577" s="0" t="n">
        <v>336</v>
      </c>
      <c r="L8577" s="0" t="s">
        <v>20</v>
      </c>
      <c r="M8577" s="0" t="n">
        <f aca="false">35.3*G8577</f>
        <v>0.001867234473063</v>
      </c>
      <c r="N8577" s="0" t="n">
        <f aca="false">M8577*1000/365</f>
        <v>0.00511571088510411</v>
      </c>
      <c r="O8577" s="0" t="n">
        <f aca="false">Table1[[#This Row],[Detection frequency 2021]]/100*365</f>
        <v>2.1726187</v>
      </c>
      <c r="P8577" s="0" t="n">
        <f aca="false">Table1[[#This Row],[Flared days/year]]/12</f>
        <v>0.181051558333333</v>
      </c>
      <c r="Q8577" s="2" t="n">
        <f aca="false">Table1[[#This Row],['#days per month]]-P8633</f>
        <v>0.0933955916666667</v>
      </c>
    </row>
    <row r="8578" customFormat="false" ht="15.75" hidden="true" customHeight="false" outlineLevel="0" collapsed="false">
      <c r="A8578" s="0" t="s">
        <v>161</v>
      </c>
      <c r="B8578" s="0" t="s">
        <v>162</v>
      </c>
      <c r="C8578" s="0" t="s">
        <v>8763</v>
      </c>
      <c r="D8578" s="0" t="n">
        <v>12199</v>
      </c>
      <c r="E8578" s="0" t="n">
        <v>46.707879</v>
      </c>
      <c r="F8578" s="0" t="n">
        <v>124.80044</v>
      </c>
      <c r="G8578" s="3" t="n">
        <v>5.285213121E-005</v>
      </c>
      <c r="H8578" s="0" t="n">
        <v>1826.64</v>
      </c>
      <c r="I8578" s="0" t="n">
        <v>1.6015</v>
      </c>
      <c r="J8578" s="0" t="n">
        <v>0.293255</v>
      </c>
      <c r="K8578" s="0" t="n">
        <v>341</v>
      </c>
      <c r="L8578" s="0" t="s">
        <v>20</v>
      </c>
      <c r="M8578" s="0" t="n">
        <f aca="false">35.3*G8578</f>
        <v>0.001865680231713</v>
      </c>
      <c r="N8578" s="0" t="n">
        <f aca="false">M8578*1000/365</f>
        <v>0.00511145268962466</v>
      </c>
      <c r="O8578" s="0" t="n">
        <f aca="false">Table1[[#This Row],[Detection frequency 2021]]/100*365</f>
        <v>1.07038075</v>
      </c>
      <c r="P8578" s="0" t="n">
        <f aca="false">Table1[[#This Row],[Flared days/year]]/12</f>
        <v>0.0891983958333334</v>
      </c>
      <c r="Q8578" s="2" t="n">
        <f aca="false">Table1[[#This Row],['#days per month]]-P8634</f>
        <v>-0.0251500208333333</v>
      </c>
    </row>
    <row r="8579" customFormat="false" ht="15.75" hidden="true" customHeight="false" outlineLevel="0" collapsed="false">
      <c r="A8579" s="0" t="s">
        <v>645</v>
      </c>
      <c r="B8579" s="0" t="s">
        <v>646</v>
      </c>
      <c r="C8579" s="0" t="s">
        <v>8764</v>
      </c>
      <c r="D8579" s="0" t="n">
        <v>1042</v>
      </c>
      <c r="E8579" s="0" t="n">
        <v>48.192549</v>
      </c>
      <c r="F8579" s="0" t="n">
        <v>-102.503446</v>
      </c>
      <c r="G8579" s="3" t="n">
        <v>5.254451177E-005</v>
      </c>
      <c r="H8579" s="0" t="n">
        <v>1951.71</v>
      </c>
      <c r="I8579" s="0" t="n">
        <v>1.6015</v>
      </c>
      <c r="J8579" s="0" t="n">
        <v>0.584795</v>
      </c>
      <c r="K8579" s="0" t="n">
        <v>342</v>
      </c>
      <c r="L8579" s="0" t="s">
        <v>20</v>
      </c>
      <c r="M8579" s="0" t="n">
        <f aca="false">35.3*G8579</f>
        <v>0.001854821265481</v>
      </c>
      <c r="N8579" s="0" t="n">
        <f aca="false">M8579*1000/365</f>
        <v>0.00508170209720822</v>
      </c>
      <c r="O8579" s="0" t="n">
        <f aca="false">Table1[[#This Row],[Detection frequency 2021]]/100*365</f>
        <v>2.13450175</v>
      </c>
      <c r="P8579" s="0" t="n">
        <f aca="false">Table1[[#This Row],[Flared days/year]]/12</f>
        <v>0.177875145833333</v>
      </c>
      <c r="Q8579" s="2" t="n">
        <f aca="false">Table1[[#This Row],['#days per month]]-P8635</f>
        <v>0.0656364291666667</v>
      </c>
    </row>
    <row r="8580" customFormat="false" ht="15.75" hidden="true" customHeight="false" outlineLevel="0" collapsed="false">
      <c r="A8580" s="0" t="s">
        <v>645</v>
      </c>
      <c r="B8580" s="0" t="s">
        <v>646</v>
      </c>
      <c r="C8580" s="0" t="s">
        <v>8765</v>
      </c>
      <c r="D8580" s="0" t="n">
        <v>3304</v>
      </c>
      <c r="E8580" s="0" t="n">
        <v>29.175575</v>
      </c>
      <c r="F8580" s="0" t="n">
        <v>-97.583312</v>
      </c>
      <c r="G8580" s="3" t="n">
        <v>5.24896216599999E-005</v>
      </c>
      <c r="H8580" s="0" t="n">
        <v>1883.75</v>
      </c>
      <c r="I8580" s="0" t="n">
        <v>1.82872</v>
      </c>
      <c r="J8580" s="0" t="n">
        <v>0.325733</v>
      </c>
      <c r="K8580" s="0" t="n">
        <v>307</v>
      </c>
      <c r="L8580" s="0" t="s">
        <v>20</v>
      </c>
      <c r="M8580" s="0" t="n">
        <f aca="false">35.3*G8580</f>
        <v>0.001852883644598</v>
      </c>
      <c r="N8580" s="0" t="n">
        <f aca="false">M8580*1000/365</f>
        <v>0.00507639354684383</v>
      </c>
      <c r="O8580" s="0" t="n">
        <f aca="false">Table1[[#This Row],[Detection frequency 2021]]/100*365</f>
        <v>1.18892545</v>
      </c>
      <c r="P8580" s="0" t="n">
        <f aca="false">Table1[[#This Row],[Flared days/year]]/12</f>
        <v>0.0990771208333334</v>
      </c>
      <c r="Q8580" s="2" t="n">
        <f aca="false">Table1[[#This Row],['#days per month]]-P8636</f>
        <v>0.00961622916666668</v>
      </c>
    </row>
    <row r="8581" customFormat="false" ht="15.75" hidden="true" customHeight="false" outlineLevel="0" collapsed="false">
      <c r="A8581" s="0" t="s">
        <v>645</v>
      </c>
      <c r="B8581" s="0" t="s">
        <v>646</v>
      </c>
      <c r="C8581" s="0" t="s">
        <v>8766</v>
      </c>
      <c r="D8581" s="0" t="n">
        <v>492</v>
      </c>
      <c r="E8581" s="0" t="n">
        <v>47.848935</v>
      </c>
      <c r="F8581" s="0" t="n">
        <v>-103.803498</v>
      </c>
      <c r="G8581" s="3" t="n">
        <v>5.226565827E-005</v>
      </c>
      <c r="H8581" s="0" t="n">
        <v>1995.33</v>
      </c>
      <c r="I8581" s="0" t="n">
        <v>1.66582</v>
      </c>
      <c r="J8581" s="0" t="n">
        <v>0.606061</v>
      </c>
      <c r="K8581" s="0" t="n">
        <v>330</v>
      </c>
      <c r="L8581" s="0" t="s">
        <v>20</v>
      </c>
      <c r="M8581" s="0" t="n">
        <f aca="false">35.3*G8581</f>
        <v>0.001844977736931</v>
      </c>
      <c r="N8581" s="0" t="n">
        <f aca="false">M8581*1000/365</f>
        <v>0.00505473352583836</v>
      </c>
      <c r="O8581" s="0" t="n">
        <f aca="false">Table1[[#This Row],[Detection frequency 2021]]/100*365</f>
        <v>2.21212265</v>
      </c>
      <c r="P8581" s="0" t="n">
        <f aca="false">Table1[[#This Row],[Flared days/year]]/12</f>
        <v>0.184343554166667</v>
      </c>
      <c r="Q8581" s="2" t="n">
        <f aca="false">Table1[[#This Row],['#days per month]]-P8637</f>
        <v>0.0948826625</v>
      </c>
    </row>
    <row r="8582" customFormat="false" ht="15.75" hidden="true" customHeight="false" outlineLevel="0" collapsed="false">
      <c r="A8582" s="0" t="s">
        <v>645</v>
      </c>
      <c r="B8582" s="0" t="s">
        <v>646</v>
      </c>
      <c r="C8582" s="0" t="s">
        <v>8767</v>
      </c>
      <c r="D8582" s="0" t="n">
        <v>3302</v>
      </c>
      <c r="E8582" s="0" t="n">
        <v>29.189341</v>
      </c>
      <c r="F8582" s="0" t="n">
        <v>-97.586817</v>
      </c>
      <c r="G8582" s="3" t="n">
        <v>5.224217587E-005</v>
      </c>
      <c r="H8582" s="0" t="n">
        <v>1926.51</v>
      </c>
      <c r="I8582" s="0" t="n">
        <v>1.6015</v>
      </c>
      <c r="J8582" s="0" t="n">
        <v>0.645161</v>
      </c>
      <c r="K8582" s="0" t="n">
        <v>310</v>
      </c>
      <c r="L8582" s="0" t="s">
        <v>20</v>
      </c>
      <c r="M8582" s="0" t="n">
        <f aca="false">35.3*G8582</f>
        <v>0.001844148808211</v>
      </c>
      <c r="N8582" s="0" t="n">
        <f aca="false">M8582*1000/365</f>
        <v>0.00505246248824932</v>
      </c>
      <c r="O8582" s="0" t="n">
        <f aca="false">Table1[[#This Row],[Detection frequency 2021]]/100*365</f>
        <v>2.35483765</v>
      </c>
      <c r="P8582" s="0" t="n">
        <f aca="false">Table1[[#This Row],[Flared days/year]]/12</f>
        <v>0.196236470833333</v>
      </c>
      <c r="Q8582" s="2" t="n">
        <f aca="false">Table1[[#This Row],['#days per month]]-P8638</f>
        <v>0.1005867</v>
      </c>
    </row>
    <row r="8583" customFormat="false" ht="15.75" hidden="true" customHeight="false" outlineLevel="0" collapsed="false">
      <c r="A8583" s="0" t="s">
        <v>191</v>
      </c>
      <c r="B8583" s="0" t="s">
        <v>192</v>
      </c>
      <c r="C8583" s="0" t="s">
        <v>8768</v>
      </c>
      <c r="D8583" s="0" t="n">
        <v>8486</v>
      </c>
      <c r="E8583" s="0" t="n">
        <v>15.852228</v>
      </c>
      <c r="F8583" s="0" t="n">
        <v>48.99183</v>
      </c>
      <c r="G8583" s="3" t="n">
        <v>5.20325954499999E-005</v>
      </c>
      <c r="H8583" s="0" t="n">
        <v>1753.35</v>
      </c>
      <c r="I8583" s="0" t="n">
        <v>1.23331</v>
      </c>
      <c r="J8583" s="0" t="n">
        <v>0.292398</v>
      </c>
      <c r="K8583" s="0" t="n">
        <v>342</v>
      </c>
      <c r="L8583" s="0" t="s">
        <v>20</v>
      </c>
      <c r="M8583" s="0" t="n">
        <f aca="false">35.3*G8583</f>
        <v>0.001836750619385</v>
      </c>
      <c r="N8583" s="0" t="n">
        <f aca="false">M8583*1000/365</f>
        <v>0.00503219347776711</v>
      </c>
      <c r="O8583" s="0" t="n">
        <f aca="false">Table1[[#This Row],[Detection frequency 2021]]/100*365</f>
        <v>1.0672527</v>
      </c>
      <c r="P8583" s="0" t="n">
        <f aca="false">Table1[[#This Row],[Flared days/year]]/12</f>
        <v>0.088937725</v>
      </c>
      <c r="Q8583" s="2" t="n">
        <f aca="false">Table1[[#This Row],['#days per month]]-P8639</f>
        <v>-0.0666462625</v>
      </c>
    </row>
    <row r="8584" customFormat="false" ht="15.75" hidden="true" customHeight="false" outlineLevel="0" collapsed="false">
      <c r="A8584" s="0" t="s">
        <v>645</v>
      </c>
      <c r="B8584" s="0" t="s">
        <v>646</v>
      </c>
      <c r="C8584" s="0" t="s">
        <v>8769</v>
      </c>
      <c r="D8584" s="0" t="n">
        <v>2306</v>
      </c>
      <c r="E8584" s="0" t="n">
        <v>32.395628</v>
      </c>
      <c r="F8584" s="0" t="n">
        <v>-102.175706</v>
      </c>
      <c r="G8584" s="3" t="n">
        <v>5.186264158E-005</v>
      </c>
      <c r="H8584" s="0" t="n">
        <v>1894.25</v>
      </c>
      <c r="I8584" s="0" t="n">
        <v>2.61978</v>
      </c>
      <c r="J8584" s="0" t="n">
        <v>0.581395</v>
      </c>
      <c r="K8584" s="0" t="n">
        <v>344</v>
      </c>
      <c r="L8584" s="0" t="s">
        <v>20</v>
      </c>
      <c r="M8584" s="0" t="n">
        <f aca="false">35.3*G8584</f>
        <v>0.001830751247774</v>
      </c>
      <c r="N8584" s="0" t="n">
        <f aca="false">M8584*1000/365</f>
        <v>0.00501575684321644</v>
      </c>
      <c r="O8584" s="0" t="n">
        <f aca="false">Table1[[#This Row],[Detection frequency 2021]]/100*365</f>
        <v>2.12209175</v>
      </c>
      <c r="P8584" s="0" t="n">
        <f aca="false">Table1[[#This Row],[Flared days/year]]/12</f>
        <v>0.176840979166667</v>
      </c>
      <c r="Q8584" s="2" t="n">
        <f aca="false">Table1[[#This Row],['#days per month]]-P8640</f>
        <v>0.0708595791666667</v>
      </c>
    </row>
    <row r="8585" customFormat="false" ht="15.75" hidden="true" customHeight="false" outlineLevel="0" collapsed="false">
      <c r="A8585" s="0" t="s">
        <v>645</v>
      </c>
      <c r="B8585" s="0" t="s">
        <v>646</v>
      </c>
      <c r="C8585" s="0" t="s">
        <v>8770</v>
      </c>
      <c r="D8585" s="0" t="n">
        <v>2451</v>
      </c>
      <c r="E8585" s="0" t="n">
        <v>31.828567</v>
      </c>
      <c r="F8585" s="0" t="n">
        <v>-101.903714</v>
      </c>
      <c r="G8585" s="3" t="n">
        <v>5.182683092E-005</v>
      </c>
      <c r="H8585" s="0" t="n">
        <v>1822.82</v>
      </c>
      <c r="I8585" s="0" t="n">
        <v>1.6015</v>
      </c>
      <c r="J8585" s="0" t="n">
        <v>0.2849</v>
      </c>
      <c r="K8585" s="0" t="n">
        <v>351</v>
      </c>
      <c r="L8585" s="0" t="s">
        <v>20</v>
      </c>
      <c r="M8585" s="0" t="n">
        <f aca="false">35.3*G8585</f>
        <v>0.001829487131476</v>
      </c>
      <c r="N8585" s="0" t="n">
        <f aca="false">M8585*1000/365</f>
        <v>0.00501229351089315</v>
      </c>
      <c r="O8585" s="0" t="n">
        <f aca="false">Table1[[#This Row],[Detection frequency 2021]]/100*365</f>
        <v>1.039885</v>
      </c>
      <c r="P8585" s="0" t="n">
        <f aca="false">Table1[[#This Row],[Flared days/year]]/12</f>
        <v>0.0866570833333334</v>
      </c>
      <c r="Q8585" s="2" t="n">
        <f aca="false">Table1[[#This Row],['#days per month]]-P8641</f>
        <v>-0.0063601249999997</v>
      </c>
    </row>
    <row r="8586" customFormat="false" ht="15.75" hidden="false" customHeight="false" outlineLevel="0" collapsed="false">
      <c r="A8586" s="0" t="s">
        <v>240</v>
      </c>
      <c r="B8586" s="0" t="s">
        <v>241</v>
      </c>
      <c r="C8586" s="0" t="s">
        <v>8771</v>
      </c>
      <c r="D8586" s="0" t="n">
        <v>7670</v>
      </c>
      <c r="E8586" s="0" t="n">
        <v>24.02904</v>
      </c>
      <c r="F8586" s="0" t="n">
        <v>48.122137</v>
      </c>
      <c r="G8586" s="3" t="n">
        <v>5.375679067E-005</v>
      </c>
      <c r="H8586" s="0" t="n">
        <v>1801.71</v>
      </c>
      <c r="I8586" s="0" t="n">
        <v>1.6015</v>
      </c>
      <c r="J8586" s="0" t="n">
        <v>0.25974</v>
      </c>
      <c r="K8586" s="0" t="n">
        <v>385</v>
      </c>
      <c r="L8586" s="0" t="s">
        <v>20</v>
      </c>
      <c r="M8586" s="0" t="n">
        <f aca="false">35.3*G8586</f>
        <v>0.001897614710651</v>
      </c>
      <c r="N8586" s="0" t="n">
        <f aca="false">M8586*1000/365</f>
        <v>0.00519894441274247</v>
      </c>
      <c r="O8586" s="0" t="n">
        <f aca="false">Table1[[#This Row],[Detection frequency 2021]]/100*365</f>
        <v>0.948051</v>
      </c>
      <c r="P8586" s="2" t="n">
        <f aca="false">Table1[[#This Row],[Flared days/year]]/12</f>
        <v>0.07900425</v>
      </c>
      <c r="Q8586" s="2"/>
    </row>
    <row r="8587" customFormat="false" ht="15.75" hidden="true" customHeight="false" outlineLevel="0" collapsed="false">
      <c r="A8587" s="0" t="s">
        <v>645</v>
      </c>
      <c r="B8587" s="0" t="s">
        <v>646</v>
      </c>
      <c r="C8587" s="0" t="s">
        <v>8772</v>
      </c>
      <c r="D8587" s="0" t="n">
        <v>1251</v>
      </c>
      <c r="E8587" s="0" t="n">
        <v>32.149618</v>
      </c>
      <c r="F8587" s="0" t="n">
        <v>-104.231252</v>
      </c>
      <c r="G8587" s="3" t="n">
        <v>5.053559245E-005</v>
      </c>
      <c r="H8587" s="0" t="n">
        <v>1909.56</v>
      </c>
      <c r="I8587" s="0" t="n">
        <v>1.6015</v>
      </c>
      <c r="J8587" s="0" t="n">
        <v>0.296736</v>
      </c>
      <c r="K8587" s="0" t="n">
        <v>337</v>
      </c>
      <c r="L8587" s="0" t="s">
        <v>20</v>
      </c>
      <c r="M8587" s="0" t="n">
        <f aca="false">35.3*G8587</f>
        <v>0.001783906413485</v>
      </c>
      <c r="N8587" s="0" t="n">
        <f aca="false">M8587*1000/365</f>
        <v>0.00488741483146575</v>
      </c>
      <c r="O8587" s="0" t="n">
        <f aca="false">Table1[[#This Row],[Detection frequency 2021]]/100*365</f>
        <v>1.0830864</v>
      </c>
      <c r="P8587" s="0" t="n">
        <f aca="false">Table1[[#This Row],[Flared days/year]]/12</f>
        <v>0.0902572</v>
      </c>
      <c r="Q8587" s="2" t="n">
        <f aca="false">Table1[[#This Row],['#days per month]]-P8643</f>
        <v>0.00285308333333334</v>
      </c>
    </row>
    <row r="8588" customFormat="false" ht="15.75" hidden="true" customHeight="false" outlineLevel="0" collapsed="false">
      <c r="A8588" s="0" t="s">
        <v>645</v>
      </c>
      <c r="B8588" s="0" t="s">
        <v>646</v>
      </c>
      <c r="C8588" s="0" t="s">
        <v>8773</v>
      </c>
      <c r="D8588" s="0" t="n">
        <v>1197</v>
      </c>
      <c r="E8588" s="0" t="n">
        <v>37.216545</v>
      </c>
      <c r="F8588" s="0" t="n">
        <v>-109.295454</v>
      </c>
      <c r="G8588" s="3" t="n">
        <v>4.991330885E-005</v>
      </c>
      <c r="H8588" s="0" t="n">
        <v>1781.46</v>
      </c>
      <c r="I8588" s="0" t="n">
        <v>1.6015</v>
      </c>
      <c r="J8588" s="0" t="n">
        <v>0.290698</v>
      </c>
      <c r="K8588" s="0" t="n">
        <v>344</v>
      </c>
      <c r="L8588" s="0" t="s">
        <v>20</v>
      </c>
      <c r="M8588" s="0" t="n">
        <f aca="false">35.3*G8588</f>
        <v>0.001761939802405</v>
      </c>
      <c r="N8588" s="0" t="n">
        <f aca="false">M8588*1000/365</f>
        <v>0.00482723233535616</v>
      </c>
      <c r="O8588" s="0" t="n">
        <f aca="false">Table1[[#This Row],[Detection frequency 2021]]/100*365</f>
        <v>1.0610477</v>
      </c>
      <c r="P8588" s="0" t="n">
        <f aca="false">Table1[[#This Row],[Flared days/year]]/12</f>
        <v>0.0884206416666667</v>
      </c>
      <c r="Q8588" s="2" t="n">
        <f aca="false">Table1[[#This Row],['#days per month]]-P8644</f>
        <v>-0.000777754166666672</v>
      </c>
    </row>
    <row r="8589" customFormat="false" ht="15.75" hidden="true" customHeight="false" outlineLevel="0" collapsed="false">
      <c r="A8589" s="0" t="s">
        <v>645</v>
      </c>
      <c r="B8589" s="0" t="s">
        <v>646</v>
      </c>
      <c r="C8589" s="0" t="s">
        <v>8774</v>
      </c>
      <c r="D8589" s="0" t="n">
        <v>3130</v>
      </c>
      <c r="E8589" s="0" t="n">
        <v>35.8123979999999</v>
      </c>
      <c r="F8589" s="0" t="n">
        <v>-98.083279</v>
      </c>
      <c r="G8589" s="3" t="n">
        <v>4.954757047E-005</v>
      </c>
      <c r="H8589" s="0" t="n">
        <v>1959.69</v>
      </c>
      <c r="I8589" s="0" t="n">
        <v>1.6015</v>
      </c>
      <c r="J8589" s="0" t="n">
        <v>0.651466</v>
      </c>
      <c r="K8589" s="0" t="n">
        <v>307</v>
      </c>
      <c r="L8589" s="0" t="s">
        <v>20</v>
      </c>
      <c r="M8589" s="0" t="n">
        <f aca="false">35.3*G8589</f>
        <v>0.001749029237591</v>
      </c>
      <c r="N8589" s="0" t="n">
        <f aca="false">M8589*1000/365</f>
        <v>0.00479186092490685</v>
      </c>
      <c r="O8589" s="0" t="n">
        <f aca="false">Table1[[#This Row],[Detection frequency 2021]]/100*365</f>
        <v>2.3778509</v>
      </c>
      <c r="P8589" s="0" t="n">
        <f aca="false">Table1[[#This Row],[Flared days/year]]/12</f>
        <v>0.198154241666667</v>
      </c>
      <c r="Q8589" s="2" t="n">
        <f aca="false">Table1[[#This Row],['#days per month]]-P8645</f>
        <v>0.126920841666667</v>
      </c>
    </row>
    <row r="8590" customFormat="false" ht="15.75" hidden="true" customHeight="false" outlineLevel="0" collapsed="false">
      <c r="A8590" s="0" t="s">
        <v>645</v>
      </c>
      <c r="B8590" s="0" t="s">
        <v>646</v>
      </c>
      <c r="C8590" s="0" t="s">
        <v>8775</v>
      </c>
      <c r="D8590" s="0" t="n">
        <v>2164</v>
      </c>
      <c r="E8590" s="0" t="n">
        <v>31.0343539999999</v>
      </c>
      <c r="F8590" s="0" t="n">
        <v>-102.877578</v>
      </c>
      <c r="G8590" s="3" t="n">
        <v>4.953406809E-005</v>
      </c>
      <c r="H8590" s="0" t="n">
        <v>1829.83</v>
      </c>
      <c r="I8590" s="0" t="n">
        <v>1.51807999999999</v>
      </c>
      <c r="J8590" s="0" t="n">
        <v>0.302114999999999</v>
      </c>
      <c r="K8590" s="0" t="n">
        <v>331</v>
      </c>
      <c r="L8590" s="0" t="s">
        <v>20</v>
      </c>
      <c r="M8590" s="0" t="n">
        <f aca="false">35.3*G8590</f>
        <v>0.001748552603577</v>
      </c>
      <c r="N8590" s="0" t="n">
        <f aca="false">M8590*1000/365</f>
        <v>0.00479055507829315</v>
      </c>
      <c r="O8590" s="0" t="n">
        <f aca="false">Table1[[#This Row],[Detection frequency 2021]]/100*365</f>
        <v>1.10271975</v>
      </c>
      <c r="P8590" s="0" t="n">
        <f aca="false">Table1[[#This Row],[Flared days/year]]/12</f>
        <v>0.0918933124999997</v>
      </c>
      <c r="Q8590" s="2" t="n">
        <f aca="false">Table1[[#This Row],['#days per month]]-P8646</f>
        <v>0.00473952499999969</v>
      </c>
    </row>
    <row r="8591" customFormat="false" ht="15.75" hidden="true" customHeight="false" outlineLevel="0" collapsed="false">
      <c r="A8591" s="0" t="s">
        <v>598</v>
      </c>
      <c r="B8591" s="0" t="s">
        <v>599</v>
      </c>
      <c r="C8591" s="0" t="s">
        <v>8776</v>
      </c>
      <c r="D8591" s="0" t="n">
        <v>224</v>
      </c>
      <c r="E8591" s="0" t="n">
        <v>56.211976</v>
      </c>
      <c r="F8591" s="0" t="n">
        <v>-117.525657</v>
      </c>
      <c r="G8591" s="3" t="n">
        <v>4.942869082E-005</v>
      </c>
      <c r="H8591" s="0" t="n">
        <v>1852.57</v>
      </c>
      <c r="I8591" s="0" t="n">
        <v>1.6015</v>
      </c>
      <c r="J8591" s="0" t="n">
        <v>0.307691999999999</v>
      </c>
      <c r="K8591" s="0" t="n">
        <v>325</v>
      </c>
      <c r="L8591" s="0" t="s">
        <v>20</v>
      </c>
      <c r="M8591" s="0" t="n">
        <f aca="false">35.3*G8591</f>
        <v>0.001744832785946</v>
      </c>
      <c r="N8591" s="0" t="n">
        <f aca="false">M8591*1000/365</f>
        <v>0.00478036379711233</v>
      </c>
      <c r="O8591" s="0" t="n">
        <f aca="false">Table1[[#This Row],[Detection frequency 2021]]/100*365</f>
        <v>1.1230758</v>
      </c>
      <c r="P8591" s="0" t="n">
        <f aca="false">Table1[[#This Row],[Flared days/year]]/12</f>
        <v>0.0935896499999997</v>
      </c>
      <c r="Q8591" s="2" t="n">
        <f aca="false">Table1[[#This Row],['#days per month]]-P8647</f>
        <v>-0.00206012083333362</v>
      </c>
    </row>
    <row r="8592" customFormat="false" ht="15.75" hidden="true" customHeight="false" outlineLevel="0" collapsed="false">
      <c r="A8592" s="0" t="s">
        <v>1729</v>
      </c>
      <c r="B8592" s="0" t="s">
        <v>1730</v>
      </c>
      <c r="C8592" s="0" t="s">
        <v>8777</v>
      </c>
      <c r="D8592" s="0" t="n">
        <v>4100</v>
      </c>
      <c r="E8592" s="0" t="n">
        <v>23.179906</v>
      </c>
      <c r="F8592" s="0" t="n">
        <v>-82.021614</v>
      </c>
      <c r="G8592" s="3" t="n">
        <v>4.919592153E-005</v>
      </c>
      <c r="H8592" s="0" t="n">
        <v>1887.39</v>
      </c>
      <c r="I8592" s="0" t="n">
        <v>1.6015</v>
      </c>
      <c r="J8592" s="0" t="n">
        <v>0.341297</v>
      </c>
      <c r="K8592" s="0" t="n">
        <v>293</v>
      </c>
      <c r="L8592" s="0" t="s">
        <v>20</v>
      </c>
      <c r="M8592" s="0" t="n">
        <f aca="false">35.3*G8592</f>
        <v>0.001736616030009</v>
      </c>
      <c r="N8592" s="0" t="n">
        <f aca="false">M8592*1000/365</f>
        <v>0.00475785213701096</v>
      </c>
      <c r="O8592" s="0" t="n">
        <f aca="false">Table1[[#This Row],[Detection frequency 2021]]/100*365</f>
        <v>1.24573405</v>
      </c>
      <c r="P8592" s="0" t="n">
        <f aca="false">Table1[[#This Row],[Flared days/year]]/12</f>
        <v>0.103811170833333</v>
      </c>
      <c r="Q8592" s="2" t="n">
        <f aca="false">Table1[[#This Row],['#days per month]]-P8648</f>
        <v>-0.0105372458333333</v>
      </c>
    </row>
    <row r="8593" customFormat="false" ht="15.75" hidden="true" customHeight="false" outlineLevel="0" collapsed="false">
      <c r="A8593" s="0" t="s">
        <v>35</v>
      </c>
      <c r="B8593" s="0" t="s">
        <v>36</v>
      </c>
      <c r="C8593" s="0" t="s">
        <v>8778</v>
      </c>
      <c r="D8593" s="0" t="n">
        <v>3690</v>
      </c>
      <c r="E8593" s="0" t="n">
        <v>20.491378</v>
      </c>
      <c r="F8593" s="0" t="n">
        <v>-97.534622</v>
      </c>
      <c r="G8593" s="3" t="n">
        <v>4.874740769E-005</v>
      </c>
      <c r="H8593" s="0" t="n">
        <v>1855.92</v>
      </c>
      <c r="I8593" s="0" t="n">
        <v>1.6015</v>
      </c>
      <c r="J8593" s="0" t="n">
        <v>0.432899999999999</v>
      </c>
      <c r="K8593" s="0" t="n">
        <v>231</v>
      </c>
      <c r="L8593" s="0" t="s">
        <v>20</v>
      </c>
      <c r="M8593" s="0" t="n">
        <f aca="false">35.3*G8593</f>
        <v>0.001720783491457</v>
      </c>
      <c r="N8593" s="0" t="n">
        <f aca="false">M8593*1000/365</f>
        <v>0.00471447531906027</v>
      </c>
      <c r="O8593" s="0" t="n">
        <f aca="false">Table1[[#This Row],[Detection frequency 2021]]/100*365</f>
        <v>1.580085</v>
      </c>
      <c r="P8593" s="0" t="n">
        <f aca="false">Table1[[#This Row],[Flared days/year]]/12</f>
        <v>0.13167375</v>
      </c>
      <c r="Q8593" s="2" t="n">
        <f aca="false">Table1[[#This Row],['#days per month]]-P8649</f>
        <v>0.0164590666666664</v>
      </c>
    </row>
    <row r="8594" customFormat="false" ht="15.75" hidden="true" customHeight="false" outlineLevel="0" collapsed="false">
      <c r="A8594" s="0" t="s">
        <v>24</v>
      </c>
      <c r="B8594" s="0" t="s">
        <v>25</v>
      </c>
      <c r="C8594" s="0" t="s">
        <v>8779</v>
      </c>
      <c r="D8594" s="0" t="n">
        <v>8643</v>
      </c>
      <c r="E8594" s="0" t="n">
        <v>60.403303</v>
      </c>
      <c r="F8594" s="0" t="n">
        <v>64.526012</v>
      </c>
      <c r="G8594" s="3" t="n">
        <v>4.864760749E-005</v>
      </c>
      <c r="H8594" s="0" t="n">
        <v>1914.5</v>
      </c>
      <c r="I8594" s="0" t="n">
        <v>1.6015</v>
      </c>
      <c r="J8594" s="0" t="n">
        <v>0.331126</v>
      </c>
      <c r="K8594" s="0" t="n">
        <v>302</v>
      </c>
      <c r="L8594" s="0" t="s">
        <v>20</v>
      </c>
      <c r="M8594" s="0" t="n">
        <f aca="false">35.3*G8594</f>
        <v>0.001717260544397</v>
      </c>
      <c r="N8594" s="0" t="n">
        <f aca="false">M8594*1000/365</f>
        <v>0.00470482340930685</v>
      </c>
      <c r="O8594" s="0" t="n">
        <f aca="false">Table1[[#This Row],[Detection frequency 2021]]/100*365</f>
        <v>1.2086099</v>
      </c>
      <c r="P8594" s="0" t="n">
        <f aca="false">Table1[[#This Row],[Flared days/year]]/12</f>
        <v>0.100717491666667</v>
      </c>
      <c r="Q8594" s="2" t="n">
        <f aca="false">Table1[[#This Row],['#days per month]]-P8650</f>
        <v>0.00992161250000029</v>
      </c>
    </row>
    <row r="8595" customFormat="false" ht="15.75" hidden="true" customHeight="false" outlineLevel="0" collapsed="false">
      <c r="A8595" s="0" t="s">
        <v>24</v>
      </c>
      <c r="B8595" s="0" t="s">
        <v>25</v>
      </c>
      <c r="C8595" s="0" t="s">
        <v>8780</v>
      </c>
      <c r="D8595" s="0" t="n">
        <v>9399</v>
      </c>
      <c r="E8595" s="0" t="n">
        <v>66.096753</v>
      </c>
      <c r="F8595" s="0" t="n">
        <v>80.258588</v>
      </c>
      <c r="G8595" s="3" t="n">
        <v>4.830359033E-005</v>
      </c>
      <c r="H8595" s="0" t="n">
        <v>1234.8</v>
      </c>
      <c r="I8595" s="0" t="n">
        <v>1.6015</v>
      </c>
      <c r="J8595" s="0" t="n">
        <v>0.289855</v>
      </c>
      <c r="K8595" s="0" t="n">
        <v>345</v>
      </c>
      <c r="L8595" s="0" t="s">
        <v>218</v>
      </c>
      <c r="M8595" s="0" t="n">
        <f aca="false">35.3*G8595</f>
        <v>0.001705116738649</v>
      </c>
      <c r="N8595" s="0" t="n">
        <f aca="false">M8595*1000/365</f>
        <v>0.0046715527086274</v>
      </c>
      <c r="O8595" s="0" t="n">
        <f aca="false">Table1[[#This Row],[Detection frequency 2021]]/100*365</f>
        <v>1.05797075</v>
      </c>
      <c r="P8595" s="0" t="n">
        <f aca="false">Table1[[#This Row],[Flared days/year]]/12</f>
        <v>0.0881642291666667</v>
      </c>
      <c r="Q8595" s="2" t="n">
        <f aca="false">Table1[[#This Row],['#days per month]]-P8651</f>
        <v>-0.00629746666666668</v>
      </c>
    </row>
    <row r="8596" customFormat="false" ht="15.75" hidden="true" customHeight="false" outlineLevel="0" collapsed="false">
      <c r="A8596" s="0" t="s">
        <v>645</v>
      </c>
      <c r="B8596" s="0" t="s">
        <v>646</v>
      </c>
      <c r="C8596" s="0" t="s">
        <v>8781</v>
      </c>
      <c r="D8596" s="0" t="n">
        <v>2774</v>
      </c>
      <c r="E8596" s="0" t="n">
        <v>32.691018</v>
      </c>
      <c r="F8596" s="0" t="n">
        <v>-101.088109</v>
      </c>
      <c r="G8596" s="3" t="n">
        <v>4.827071497E-005</v>
      </c>
      <c r="H8596" s="0" t="n">
        <v>2035.32</v>
      </c>
      <c r="I8596" s="0" t="n">
        <v>1.6015</v>
      </c>
      <c r="J8596" s="0" t="n">
        <v>0.566572</v>
      </c>
      <c r="K8596" s="0" t="n">
        <v>353</v>
      </c>
      <c r="L8596" s="0" t="s">
        <v>20</v>
      </c>
      <c r="M8596" s="0" t="n">
        <f aca="false">35.3*G8596</f>
        <v>0.001703956238441</v>
      </c>
      <c r="N8596" s="0" t="n">
        <f aca="false">M8596*1000/365</f>
        <v>0.00466837325600274</v>
      </c>
      <c r="O8596" s="0" t="n">
        <f aca="false">Table1[[#This Row],[Detection frequency 2021]]/100*365</f>
        <v>2.0679878</v>
      </c>
      <c r="P8596" s="0" t="n">
        <f aca="false">Table1[[#This Row],[Flared days/year]]/12</f>
        <v>0.172332316666667</v>
      </c>
      <c r="Q8596" s="2" t="n">
        <f aca="false">Table1[[#This Row],['#days per month]]-P8652</f>
        <v>0.0931221458333334</v>
      </c>
    </row>
    <row r="8597" customFormat="false" ht="15.75" hidden="true" customHeight="false" outlineLevel="0" collapsed="false">
      <c r="A8597" s="0" t="s">
        <v>24</v>
      </c>
      <c r="B8597" s="0" t="s">
        <v>25</v>
      </c>
      <c r="C8597" s="0" t="s">
        <v>8782</v>
      </c>
      <c r="D8597" s="0" t="n">
        <v>8914</v>
      </c>
      <c r="E8597" s="0" t="n">
        <v>59.225859</v>
      </c>
      <c r="F8597" s="0" t="n">
        <v>73.947057</v>
      </c>
      <c r="G8597" s="3" t="n">
        <v>4.732320013E-005</v>
      </c>
      <c r="H8597" s="0" t="n">
        <v>1914.57</v>
      </c>
      <c r="I8597" s="0" t="n">
        <v>1.6015</v>
      </c>
      <c r="J8597" s="0" t="n">
        <v>0.355872</v>
      </c>
      <c r="K8597" s="0" t="n">
        <v>281</v>
      </c>
      <c r="L8597" s="0" t="s">
        <v>20</v>
      </c>
      <c r="M8597" s="0" t="n">
        <f aca="false">35.3*G8597</f>
        <v>0.001670508964589</v>
      </c>
      <c r="N8597" s="0" t="n">
        <f aca="false">M8597*1000/365</f>
        <v>0.00457673688928493</v>
      </c>
      <c r="O8597" s="0" t="n">
        <f aca="false">Table1[[#This Row],[Detection frequency 2021]]/100*365</f>
        <v>1.2989328</v>
      </c>
      <c r="P8597" s="0" t="n">
        <f aca="false">Table1[[#This Row],[Flared days/year]]/12</f>
        <v>0.1082444</v>
      </c>
      <c r="Q8597" s="2" t="n">
        <f aca="false">Table1[[#This Row],['#days per month]]-P8653</f>
        <v>0.0381598375</v>
      </c>
    </row>
    <row r="8598" customFormat="false" ht="15.75" hidden="true" customHeight="false" outlineLevel="0" collapsed="false">
      <c r="A8598" s="0" t="s">
        <v>645</v>
      </c>
      <c r="B8598" s="0" t="s">
        <v>646</v>
      </c>
      <c r="C8598" s="0" t="s">
        <v>8783</v>
      </c>
      <c r="D8598" s="0" t="n">
        <v>3543</v>
      </c>
      <c r="E8598" s="0" t="n">
        <v>30.416386</v>
      </c>
      <c r="F8598" s="0" t="n">
        <v>-94.3420319999999</v>
      </c>
      <c r="G8598" s="3" t="n">
        <v>4.70399436799999E-005</v>
      </c>
      <c r="H8598" s="0" t="n">
        <v>1923.72</v>
      </c>
      <c r="I8598" s="0" t="n">
        <v>1.6015</v>
      </c>
      <c r="J8598" s="0" t="n">
        <v>0.692042</v>
      </c>
      <c r="K8598" s="0" t="n">
        <v>289</v>
      </c>
      <c r="L8598" s="0" t="s">
        <v>20</v>
      </c>
      <c r="M8598" s="0" t="n">
        <f aca="false">35.3*G8598</f>
        <v>0.001660510011904</v>
      </c>
      <c r="N8598" s="0" t="n">
        <f aca="false">M8598*1000/365</f>
        <v>0.00454934249836711</v>
      </c>
      <c r="O8598" s="0" t="n">
        <f aca="false">Table1[[#This Row],[Detection frequency 2021]]/100*365</f>
        <v>2.5259533</v>
      </c>
      <c r="P8598" s="0" t="n">
        <f aca="false">Table1[[#This Row],[Flared days/year]]/12</f>
        <v>0.210496108333333</v>
      </c>
      <c r="Q8598" s="2" t="n">
        <f aca="false">Table1[[#This Row],['#days per month]]-P8654</f>
        <v>0.1174789</v>
      </c>
    </row>
    <row r="8599" customFormat="false" ht="15.75" hidden="true" customHeight="false" outlineLevel="0" collapsed="false">
      <c r="A8599" s="0" t="s">
        <v>24</v>
      </c>
      <c r="B8599" s="0" t="s">
        <v>25</v>
      </c>
      <c r="C8599" s="0" t="s">
        <v>8784</v>
      </c>
      <c r="D8599" s="0" t="n">
        <v>9023</v>
      </c>
      <c r="E8599" s="0" t="n">
        <v>67.955861</v>
      </c>
      <c r="F8599" s="0" t="n">
        <v>75.66089</v>
      </c>
      <c r="G8599" s="3" t="n">
        <v>4.65280273599999E-005</v>
      </c>
      <c r="H8599" s="0" t="n">
        <v>1404.09</v>
      </c>
      <c r="I8599" s="0" t="n">
        <v>1.6015</v>
      </c>
      <c r="J8599" s="0" t="n">
        <v>0.470588</v>
      </c>
      <c r="K8599" s="0" t="n">
        <v>425</v>
      </c>
      <c r="L8599" s="0" t="s">
        <v>218</v>
      </c>
      <c r="M8599" s="0" t="n">
        <f aca="false">35.3*G8599</f>
        <v>0.001642439365808</v>
      </c>
      <c r="N8599" s="0" t="n">
        <f aca="false">M8599*1000/365</f>
        <v>0.00449983387892602</v>
      </c>
      <c r="O8599" s="0" t="n">
        <f aca="false">Table1[[#This Row],[Detection frequency 2021]]/100*365</f>
        <v>1.7176462</v>
      </c>
      <c r="P8599" s="0" t="n">
        <f aca="false">Table1[[#This Row],[Flared days/year]]/12</f>
        <v>0.143137183333333</v>
      </c>
      <c r="Q8599" s="2" t="n">
        <f aca="false">Table1[[#This Row],['#days per month]]-P8655</f>
        <v>0.0512438708333336</v>
      </c>
    </row>
    <row r="8600" customFormat="false" ht="15.75" hidden="true" customHeight="false" outlineLevel="0" collapsed="false">
      <c r="A8600" s="0" t="s">
        <v>645</v>
      </c>
      <c r="B8600" s="0" t="s">
        <v>646</v>
      </c>
      <c r="C8600" s="0" t="s">
        <v>8785</v>
      </c>
      <c r="D8600" s="0" t="n">
        <v>1233</v>
      </c>
      <c r="E8600" s="0" t="n">
        <v>32.326691</v>
      </c>
      <c r="F8600" s="0" t="n">
        <v>-104.312229</v>
      </c>
      <c r="G8600" s="3" t="n">
        <v>4.555145305E-005</v>
      </c>
      <c r="H8600" s="0" t="n">
        <v>1977.3</v>
      </c>
      <c r="I8600" s="0" t="n">
        <v>1.6015</v>
      </c>
      <c r="J8600" s="0" t="n">
        <v>0.296736</v>
      </c>
      <c r="K8600" s="0" t="n">
        <v>337</v>
      </c>
      <c r="L8600" s="0" t="s">
        <v>20</v>
      </c>
      <c r="M8600" s="0" t="n">
        <f aca="false">35.3*G8600</f>
        <v>0.001607966292665</v>
      </c>
      <c r="N8600" s="0" t="n">
        <f aca="false">M8600*1000/365</f>
        <v>0.00440538710319178</v>
      </c>
      <c r="O8600" s="0" t="n">
        <f aca="false">Table1[[#This Row],[Detection frequency 2021]]/100*365</f>
        <v>1.0830864</v>
      </c>
      <c r="P8600" s="0" t="n">
        <f aca="false">Table1[[#This Row],[Flared days/year]]/12</f>
        <v>0.0902572</v>
      </c>
      <c r="Q8600" s="2" t="n">
        <f aca="false">Table1[[#This Row],['#days per month]]-P8656</f>
        <v>0</v>
      </c>
    </row>
    <row r="8601" customFormat="false" ht="15.75" hidden="true" customHeight="false" outlineLevel="0" collapsed="false">
      <c r="A8601" s="0" t="s">
        <v>24</v>
      </c>
      <c r="B8601" s="0" t="s">
        <v>25</v>
      </c>
      <c r="C8601" s="0" t="s">
        <v>8786</v>
      </c>
      <c r="D8601" s="0" t="n">
        <v>6952</v>
      </c>
      <c r="E8601" s="0" t="n">
        <v>53.045072</v>
      </c>
      <c r="F8601" s="0" t="n">
        <v>53.720572</v>
      </c>
      <c r="G8601" s="3" t="n">
        <v>4.495910951E-005</v>
      </c>
      <c r="H8601" s="0" t="n">
        <v>1800.13</v>
      </c>
      <c r="I8601" s="0" t="n">
        <v>1.6015</v>
      </c>
      <c r="J8601" s="0" t="n">
        <v>0.342466</v>
      </c>
      <c r="K8601" s="0" t="n">
        <v>292</v>
      </c>
      <c r="L8601" s="0" t="s">
        <v>20</v>
      </c>
      <c r="M8601" s="0" t="n">
        <f aca="false">35.3*G8601</f>
        <v>0.001587056565703</v>
      </c>
      <c r="N8601" s="0" t="n">
        <f aca="false">M8601*1000/365</f>
        <v>0.00434810018000822</v>
      </c>
      <c r="O8601" s="0" t="n">
        <f aca="false">Table1[[#This Row],[Detection frequency 2021]]/100*365</f>
        <v>1.2500009</v>
      </c>
      <c r="P8601" s="0" t="n">
        <f aca="false">Table1[[#This Row],[Flared days/year]]/12</f>
        <v>0.104166741666667</v>
      </c>
      <c r="Q8601" s="2" t="n">
        <f aca="false">Table1[[#This Row],['#days per month]]-P8657</f>
        <v>0.00729847916666666</v>
      </c>
    </row>
    <row r="8602" customFormat="false" ht="15.75" hidden="true" customHeight="false" outlineLevel="0" collapsed="false">
      <c r="A8602" s="0" t="s">
        <v>715</v>
      </c>
      <c r="B8602" s="0" t="s">
        <v>716</v>
      </c>
      <c r="C8602" s="0" t="s">
        <v>8787</v>
      </c>
      <c r="D8602" s="0" t="n">
        <v>9946</v>
      </c>
      <c r="E8602" s="0" t="n">
        <v>38.478378</v>
      </c>
      <c r="F8602" s="0" t="n">
        <v>66.581707</v>
      </c>
      <c r="G8602" s="3" t="n">
        <v>4.465853479E-005</v>
      </c>
      <c r="H8602" s="0" t="n">
        <v>1790.65</v>
      </c>
      <c r="I8602" s="0" t="n">
        <v>1.41387</v>
      </c>
      <c r="J8602" s="0" t="n">
        <v>0.531915</v>
      </c>
      <c r="K8602" s="0" t="n">
        <v>376</v>
      </c>
      <c r="L8602" s="0" t="s">
        <v>20</v>
      </c>
      <c r="M8602" s="0" t="n">
        <f aca="false">35.3*G8602</f>
        <v>0.001576446278087</v>
      </c>
      <c r="N8602" s="0" t="n">
        <f aca="false">M8602*1000/365</f>
        <v>0.00431903089886849</v>
      </c>
      <c r="O8602" s="0" t="n">
        <f aca="false">Table1[[#This Row],[Detection frequency 2021]]/100*365</f>
        <v>1.94148975</v>
      </c>
      <c r="P8602" s="0" t="n">
        <f aca="false">Table1[[#This Row],[Flared days/year]]/12</f>
        <v>0.1617908125</v>
      </c>
      <c r="Q8602" s="2" t="n">
        <f aca="false">Table1[[#This Row],['#days per month]]-P8658</f>
        <v>-0.122476966666666</v>
      </c>
    </row>
    <row r="8603" customFormat="false" ht="15.75" hidden="true" customHeight="false" outlineLevel="0" collapsed="false">
      <c r="A8603" s="0" t="s">
        <v>482</v>
      </c>
      <c r="B8603" s="0" t="s">
        <v>483</v>
      </c>
      <c r="C8603" s="0" t="s">
        <v>8788</v>
      </c>
      <c r="D8603" s="0" t="n">
        <v>6016</v>
      </c>
      <c r="E8603" s="0" t="n">
        <v>8.33811199999999</v>
      </c>
      <c r="F8603" s="0" t="n">
        <v>16.329615</v>
      </c>
      <c r="G8603" s="3" t="n">
        <v>4.456842108E-005</v>
      </c>
      <c r="H8603" s="0" t="n">
        <v>1842.19</v>
      </c>
      <c r="I8603" s="0" t="n">
        <v>1.06587</v>
      </c>
      <c r="J8603" s="0" t="n">
        <v>0.70922</v>
      </c>
      <c r="K8603" s="0" t="n">
        <v>141</v>
      </c>
      <c r="L8603" s="0" t="s">
        <v>20</v>
      </c>
      <c r="M8603" s="0" t="n">
        <f aca="false">35.3*G8603</f>
        <v>0.001573265264124</v>
      </c>
      <c r="N8603" s="0" t="n">
        <f aca="false">M8603*1000/365</f>
        <v>0.00431031579212055</v>
      </c>
      <c r="O8603" s="0" t="n">
        <f aca="false">Table1[[#This Row],[Detection frequency 2021]]/100*365</f>
        <v>2.588653</v>
      </c>
      <c r="P8603" s="0" t="n">
        <f aca="false">Table1[[#This Row],[Flared days/year]]/12</f>
        <v>0.215721083333333</v>
      </c>
      <c r="Q8603" s="2" t="n">
        <f aca="false">Table1[[#This Row],['#days per month]]-P8659</f>
        <v>0.0705341208333337</v>
      </c>
    </row>
    <row r="8604" customFormat="false" ht="15.75" hidden="true" customHeight="false" outlineLevel="0" collapsed="false">
      <c r="A8604" s="0" t="s">
        <v>645</v>
      </c>
      <c r="B8604" s="0" t="s">
        <v>646</v>
      </c>
      <c r="C8604" s="0" t="s">
        <v>8789</v>
      </c>
      <c r="D8604" s="0" t="n">
        <v>496</v>
      </c>
      <c r="E8604" s="0" t="n">
        <v>48.2585119999999</v>
      </c>
      <c r="F8604" s="0" t="n">
        <v>-103.767791</v>
      </c>
      <c r="G8604" s="3" t="n">
        <v>4.416922028E-005</v>
      </c>
      <c r="H8604" s="0" t="n">
        <v>1906.33</v>
      </c>
      <c r="I8604" s="0" t="n">
        <v>1.6015</v>
      </c>
      <c r="J8604" s="0" t="n">
        <v>0.316455999999999</v>
      </c>
      <c r="K8604" s="0" t="n">
        <v>316</v>
      </c>
      <c r="L8604" s="0" t="s">
        <v>20</v>
      </c>
      <c r="M8604" s="0" t="n">
        <f aca="false">35.3*G8604</f>
        <v>0.001559173475884</v>
      </c>
      <c r="N8604" s="0" t="n">
        <f aca="false">M8604*1000/365</f>
        <v>0.00427170815310685</v>
      </c>
      <c r="O8604" s="0" t="n">
        <f aca="false">Table1[[#This Row],[Detection frequency 2021]]/100*365</f>
        <v>1.1550644</v>
      </c>
      <c r="P8604" s="0" t="n">
        <f aca="false">Table1[[#This Row],[Flared days/year]]/12</f>
        <v>0.0962553666666664</v>
      </c>
      <c r="Q8604" s="2" t="n">
        <f aca="false">Table1[[#This Row],['#days per month]]-P8660</f>
        <v>0.00380360416666635</v>
      </c>
    </row>
    <row r="8605" customFormat="false" ht="15.75" hidden="true" customHeight="false" outlineLevel="0" collapsed="false">
      <c r="A8605" s="0" t="s">
        <v>645</v>
      </c>
      <c r="B8605" s="0" t="s">
        <v>646</v>
      </c>
      <c r="C8605" s="0" t="s">
        <v>8790</v>
      </c>
      <c r="D8605" s="0" t="n">
        <v>2283</v>
      </c>
      <c r="E8605" s="0" t="n">
        <v>32.286804</v>
      </c>
      <c r="F8605" s="0" t="n">
        <v>-102.225041</v>
      </c>
      <c r="G8605" s="3" t="n">
        <v>4.406736537E-005</v>
      </c>
      <c r="H8605" s="0" t="n">
        <v>1795.81</v>
      </c>
      <c r="I8605" s="0" t="n">
        <v>1.6015</v>
      </c>
      <c r="J8605" s="0" t="n">
        <v>0.289017</v>
      </c>
      <c r="K8605" s="0" t="n">
        <v>346</v>
      </c>
      <c r="L8605" s="0" t="s">
        <v>20</v>
      </c>
      <c r="M8605" s="0" t="n">
        <f aca="false">35.3*G8605</f>
        <v>0.001555577997561</v>
      </c>
      <c r="N8605" s="0" t="n">
        <f aca="false">M8605*1000/365</f>
        <v>0.00426185752756438</v>
      </c>
      <c r="O8605" s="0" t="n">
        <f aca="false">Table1[[#This Row],[Detection frequency 2021]]/100*365</f>
        <v>1.05491205</v>
      </c>
      <c r="P8605" s="0" t="n">
        <f aca="false">Table1[[#This Row],[Flared days/year]]/12</f>
        <v>0.0879093375</v>
      </c>
      <c r="Q8605" s="2" t="n">
        <f aca="false">Table1[[#This Row],['#days per month]]-P8661</f>
        <v>0.008075625</v>
      </c>
    </row>
    <row r="8606" customFormat="false" ht="15.75" hidden="true" customHeight="false" outlineLevel="0" collapsed="false">
      <c r="A8606" s="0" t="s">
        <v>28</v>
      </c>
      <c r="B8606" s="0" t="s">
        <v>29</v>
      </c>
      <c r="C8606" s="0" t="s">
        <v>8791</v>
      </c>
      <c r="D8606" s="0" t="n">
        <v>9856</v>
      </c>
      <c r="E8606" s="0" t="n">
        <v>36.557187</v>
      </c>
      <c r="F8606" s="0" t="n">
        <v>60.821762</v>
      </c>
      <c r="G8606" s="3" t="n">
        <v>4.387657087E-005</v>
      </c>
      <c r="H8606" s="0" t="n">
        <v>1886.54</v>
      </c>
      <c r="I8606" s="0" t="n">
        <v>1.6015</v>
      </c>
      <c r="J8606" s="0" t="n">
        <v>0.251256</v>
      </c>
      <c r="K8606" s="0" t="n">
        <v>398</v>
      </c>
      <c r="L8606" s="0" t="s">
        <v>20</v>
      </c>
      <c r="M8606" s="0" t="n">
        <f aca="false">35.3*G8606</f>
        <v>0.001548842951711</v>
      </c>
      <c r="N8606" s="0" t="n">
        <f aca="false">M8606*1000/365</f>
        <v>0.00424340534715342</v>
      </c>
      <c r="O8606" s="0" t="n">
        <f aca="false">Table1[[#This Row],[Detection frequency 2021]]/100*365</f>
        <v>0.9170844</v>
      </c>
      <c r="P8606" s="0" t="n">
        <f aca="false">Table1[[#This Row],[Flared days/year]]/12</f>
        <v>0.0764237</v>
      </c>
      <c r="Q8606" s="2" t="n">
        <f aca="false">Table1[[#This Row],['#days per month]]-P8662</f>
        <v>-0.0141020791666667</v>
      </c>
    </row>
    <row r="8607" customFormat="false" ht="15.75" hidden="true" customHeight="false" outlineLevel="0" collapsed="false">
      <c r="A8607" s="0" t="s">
        <v>598</v>
      </c>
      <c r="B8607" s="0" t="s">
        <v>599</v>
      </c>
      <c r="C8607" s="0" t="s">
        <v>8792</v>
      </c>
      <c r="D8607" s="0" t="n">
        <v>325</v>
      </c>
      <c r="E8607" s="0" t="n">
        <v>52.279201</v>
      </c>
      <c r="F8607" s="0" t="n">
        <v>-113.13811</v>
      </c>
      <c r="G8607" s="3" t="n">
        <v>4.363528921E-005</v>
      </c>
      <c r="H8607" s="0" t="n">
        <v>1737.12</v>
      </c>
      <c r="I8607" s="0" t="n">
        <v>1.6015</v>
      </c>
      <c r="J8607" s="0" t="n">
        <v>0.31746</v>
      </c>
      <c r="K8607" s="0" t="n">
        <v>315</v>
      </c>
      <c r="L8607" s="0" t="s">
        <v>20</v>
      </c>
      <c r="M8607" s="0" t="n">
        <f aca="false">35.3*G8607</f>
        <v>0.001540325709113</v>
      </c>
      <c r="N8607" s="0" t="n">
        <f aca="false">M8607*1000/365</f>
        <v>0.00422007043592603</v>
      </c>
      <c r="O8607" s="0" t="n">
        <f aca="false">Table1[[#This Row],[Detection frequency 2021]]/100*365</f>
        <v>1.158729</v>
      </c>
      <c r="P8607" s="0" t="n">
        <f aca="false">Table1[[#This Row],[Flared days/year]]/12</f>
        <v>0.09656075</v>
      </c>
      <c r="Q8607" s="2" t="n">
        <f aca="false">Table1[[#This Row],['#days per month]]-P8663</f>
        <v>0</v>
      </c>
    </row>
    <row r="8608" customFormat="false" ht="15.75" hidden="true" customHeight="false" outlineLevel="0" collapsed="false">
      <c r="A8608" s="0" t="s">
        <v>161</v>
      </c>
      <c r="B8608" s="0" t="s">
        <v>162</v>
      </c>
      <c r="C8608" s="0" t="s">
        <v>8793</v>
      </c>
      <c r="D8608" s="0" t="n">
        <v>11050</v>
      </c>
      <c r="E8608" s="0" t="n">
        <v>36.034832</v>
      </c>
      <c r="F8608" s="0" t="n">
        <v>109.062852</v>
      </c>
      <c r="G8608" s="3" t="n">
        <v>4.349439481E-005</v>
      </c>
      <c r="H8608" s="0" t="n">
        <v>1722.75</v>
      </c>
      <c r="I8608" s="0" t="n">
        <v>1.6015</v>
      </c>
      <c r="J8608" s="0" t="n">
        <v>0.387596999999999</v>
      </c>
      <c r="K8608" s="0" t="n">
        <v>258</v>
      </c>
      <c r="L8608" s="0" t="s">
        <v>20</v>
      </c>
      <c r="M8608" s="0" t="n">
        <f aca="false">35.3*G8608</f>
        <v>0.001535352136793</v>
      </c>
      <c r="N8608" s="0" t="n">
        <f aca="false">M8608*1000/365</f>
        <v>0.00420644421039178</v>
      </c>
      <c r="O8608" s="0" t="n">
        <f aca="false">Table1[[#This Row],[Detection frequency 2021]]/100*365</f>
        <v>1.41472905</v>
      </c>
      <c r="P8608" s="0" t="n">
        <f aca="false">Table1[[#This Row],[Flared days/year]]/12</f>
        <v>0.1178940875</v>
      </c>
      <c r="Q8608" s="2" t="n">
        <f aca="false">Table1[[#This Row],['#days per month]]-P8664</f>
        <v>-0.0822156416666669</v>
      </c>
    </row>
    <row r="8609" customFormat="false" ht="15.75" hidden="true" customHeight="false" outlineLevel="0" collapsed="false">
      <c r="A8609" s="0" t="s">
        <v>645</v>
      </c>
      <c r="B8609" s="0" t="s">
        <v>646</v>
      </c>
      <c r="C8609" s="0" t="s">
        <v>8794</v>
      </c>
      <c r="D8609" s="0" t="n">
        <v>3152</v>
      </c>
      <c r="E8609" s="0" t="n">
        <v>35.7694989999999</v>
      </c>
      <c r="F8609" s="0" t="n">
        <v>-98.038601</v>
      </c>
      <c r="G8609" s="3" t="n">
        <v>4.31621188499999E-005</v>
      </c>
      <c r="H8609" s="0" t="n">
        <v>1757.67</v>
      </c>
      <c r="I8609" s="0" t="n">
        <v>1.6015</v>
      </c>
      <c r="J8609" s="0" t="n">
        <v>0.325733</v>
      </c>
      <c r="K8609" s="0" t="n">
        <v>307</v>
      </c>
      <c r="L8609" s="0" t="s">
        <v>20</v>
      </c>
      <c r="M8609" s="0" t="n">
        <f aca="false">35.3*G8609</f>
        <v>0.001523622795405</v>
      </c>
      <c r="N8609" s="0" t="n">
        <f aca="false">M8609*1000/365</f>
        <v>0.00417430902850684</v>
      </c>
      <c r="O8609" s="0" t="n">
        <f aca="false">Table1[[#This Row],[Detection frequency 2021]]/100*365</f>
        <v>1.18892545</v>
      </c>
      <c r="P8609" s="0" t="n">
        <f aca="false">Table1[[#This Row],[Flared days/year]]/12</f>
        <v>0.0990771208333334</v>
      </c>
      <c r="Q8609" s="2" t="n">
        <f aca="false">Table1[[#This Row],['#days per month]]-P8665</f>
        <v>-0.00231166666666667</v>
      </c>
    </row>
    <row r="8610" customFormat="false" ht="15.75" hidden="true" customHeight="false" outlineLevel="0" collapsed="false">
      <c r="A8610" s="0" t="s">
        <v>645</v>
      </c>
      <c r="B8610" s="0" t="s">
        <v>646</v>
      </c>
      <c r="C8610" s="0" t="s">
        <v>8795</v>
      </c>
      <c r="D8610" s="0" t="n">
        <v>2936</v>
      </c>
      <c r="E8610" s="0" t="n">
        <v>28.712102</v>
      </c>
      <c r="F8610" s="0" t="n">
        <v>-99.247402</v>
      </c>
      <c r="G8610" s="3" t="n">
        <v>4.283042995E-005</v>
      </c>
      <c r="H8610" s="0" t="n">
        <v>1913.67</v>
      </c>
      <c r="I8610" s="0" t="n">
        <v>1.6015</v>
      </c>
      <c r="J8610" s="0" t="n">
        <v>0.304878</v>
      </c>
      <c r="K8610" s="0" t="n">
        <v>328</v>
      </c>
      <c r="L8610" s="0" t="s">
        <v>20</v>
      </c>
      <c r="M8610" s="0" t="n">
        <f aca="false">35.3*G8610</f>
        <v>0.001511914177235</v>
      </c>
      <c r="N8610" s="0" t="n">
        <f aca="false">M8610*1000/365</f>
        <v>0.00414223062256164</v>
      </c>
      <c r="O8610" s="0" t="n">
        <f aca="false">Table1[[#This Row],[Detection frequency 2021]]/100*365</f>
        <v>1.1128047</v>
      </c>
      <c r="P8610" s="0" t="n">
        <f aca="false">Table1[[#This Row],[Flared days/year]]/12</f>
        <v>0.092733725</v>
      </c>
      <c r="Q8610" s="2" t="n">
        <f aca="false">Table1[[#This Row],['#days per month]]-P8666</f>
        <v>0.00220794583333334</v>
      </c>
    </row>
    <row r="8611" customFormat="false" ht="15.75" hidden="true" customHeight="false" outlineLevel="0" collapsed="false">
      <c r="A8611" s="0" t="s">
        <v>645</v>
      </c>
      <c r="B8611" s="0" t="s">
        <v>646</v>
      </c>
      <c r="C8611" s="0" t="s">
        <v>8796</v>
      </c>
      <c r="D8611" s="0" t="n">
        <v>415</v>
      </c>
      <c r="E8611" s="0" t="n">
        <v>43.587691</v>
      </c>
      <c r="F8611" s="0" t="n">
        <v>-105.636278</v>
      </c>
      <c r="G8611" s="3" t="n">
        <v>4.257153649E-005</v>
      </c>
      <c r="H8611" s="0" t="n">
        <v>1814.25</v>
      </c>
      <c r="I8611" s="0" t="n">
        <v>1.6015</v>
      </c>
      <c r="J8611" s="0" t="n">
        <v>0.305809999999999</v>
      </c>
      <c r="K8611" s="0" t="n">
        <v>327</v>
      </c>
      <c r="L8611" s="0" t="s">
        <v>20</v>
      </c>
      <c r="M8611" s="0" t="n">
        <f aca="false">35.3*G8611</f>
        <v>0.001502775238097</v>
      </c>
      <c r="N8611" s="0" t="n">
        <f aca="false">M8611*1000/365</f>
        <v>0.00411719243314247</v>
      </c>
      <c r="O8611" s="0" t="n">
        <f aca="false">Table1[[#This Row],[Detection frequency 2021]]/100*365</f>
        <v>1.1162065</v>
      </c>
      <c r="P8611" s="0" t="n">
        <f aca="false">Table1[[#This Row],[Flared days/year]]/12</f>
        <v>0.093017208333333</v>
      </c>
      <c r="Q8611" s="2" t="n">
        <f aca="false">Table1[[#This Row],['#days per month]]-P8667</f>
        <v>-0.00837157916666698</v>
      </c>
    </row>
    <row r="8612" customFormat="false" ht="15.75" hidden="true" customHeight="false" outlineLevel="0" collapsed="false">
      <c r="A8612" s="0" t="s">
        <v>645</v>
      </c>
      <c r="B8612" s="0" t="s">
        <v>646</v>
      </c>
      <c r="C8612" s="0" t="s">
        <v>8797</v>
      </c>
      <c r="D8612" s="0" t="n">
        <v>2620</v>
      </c>
      <c r="E8612" s="0" t="n">
        <v>31.7957359999999</v>
      </c>
      <c r="F8612" s="0" t="n">
        <v>-101.623553</v>
      </c>
      <c r="G8612" s="3" t="n">
        <v>4.243739328E-005</v>
      </c>
      <c r="H8612" s="0" t="n">
        <v>1717.6</v>
      </c>
      <c r="I8612" s="0" t="n">
        <v>1.6015</v>
      </c>
      <c r="J8612" s="0" t="n">
        <v>0.294985</v>
      </c>
      <c r="K8612" s="0" t="n">
        <v>339</v>
      </c>
      <c r="L8612" s="0" t="s">
        <v>20</v>
      </c>
      <c r="M8612" s="0" t="n">
        <f aca="false">35.3*G8612</f>
        <v>0.001498039982784</v>
      </c>
      <c r="N8612" s="0" t="n">
        <f aca="false">M8612*1000/365</f>
        <v>0.00410421913091507</v>
      </c>
      <c r="O8612" s="0" t="n">
        <f aca="false">Table1[[#This Row],[Detection frequency 2021]]/100*365</f>
        <v>1.07669525</v>
      </c>
      <c r="P8612" s="0" t="n">
        <f aca="false">Table1[[#This Row],[Flared days/year]]/12</f>
        <v>0.0897246041666667</v>
      </c>
      <c r="Q8612" s="2" t="n">
        <f aca="false">Table1[[#This Row],['#days per month]]-P8668</f>
        <v>0.0151739625</v>
      </c>
    </row>
    <row r="8613" customFormat="false" ht="15.75" hidden="true" customHeight="false" outlineLevel="0" collapsed="false">
      <c r="A8613" s="0" t="s">
        <v>645</v>
      </c>
      <c r="B8613" s="0" t="s">
        <v>646</v>
      </c>
      <c r="C8613" s="0" t="s">
        <v>8798</v>
      </c>
      <c r="D8613" s="0" t="n">
        <v>2372</v>
      </c>
      <c r="E8613" s="0" t="n">
        <v>32.166093</v>
      </c>
      <c r="F8613" s="0" t="n">
        <v>-102.041728</v>
      </c>
      <c r="G8613" s="3" t="n">
        <v>4.235109546E-005</v>
      </c>
      <c r="H8613" s="0" t="n">
        <v>1872.5</v>
      </c>
      <c r="I8613" s="0" t="n">
        <v>1.54998</v>
      </c>
      <c r="J8613" s="0" t="n">
        <v>0.291545</v>
      </c>
      <c r="K8613" s="0" t="n">
        <v>343</v>
      </c>
      <c r="L8613" s="0" t="s">
        <v>20</v>
      </c>
      <c r="M8613" s="0" t="n">
        <f aca="false">35.3*G8613</f>
        <v>0.001494993669738</v>
      </c>
      <c r="N8613" s="0" t="n">
        <f aca="false">M8613*1000/365</f>
        <v>0.00409587306777534</v>
      </c>
      <c r="O8613" s="0" t="n">
        <f aca="false">Table1[[#This Row],[Detection frequency 2021]]/100*365</f>
        <v>1.06413925</v>
      </c>
      <c r="P8613" s="0" t="n">
        <f aca="false">Table1[[#This Row],[Flared days/year]]/12</f>
        <v>0.0886782708333333</v>
      </c>
      <c r="Q8613" s="2" t="n">
        <f aca="false">Table1[[#This Row],['#days per month]]-P8669</f>
        <v>-0.00052012500000001</v>
      </c>
    </row>
    <row r="8614" customFormat="false" ht="15.75" hidden="true" customHeight="false" outlineLevel="0" collapsed="false">
      <c r="A8614" s="0" t="s">
        <v>598</v>
      </c>
      <c r="B8614" s="0" t="s">
        <v>599</v>
      </c>
      <c r="C8614" s="0" t="s">
        <v>8799</v>
      </c>
      <c r="D8614" s="0" t="n">
        <v>293</v>
      </c>
      <c r="E8614" s="0" t="n">
        <v>54.105203</v>
      </c>
      <c r="F8614" s="0" t="n">
        <v>-114.291557</v>
      </c>
      <c r="G8614" s="3" t="n">
        <v>4.201177478E-005</v>
      </c>
      <c r="H8614" s="0" t="n">
        <v>1926.6</v>
      </c>
      <c r="I8614" s="0" t="n">
        <v>1.6015</v>
      </c>
      <c r="J8614" s="0" t="n">
        <v>0.325733</v>
      </c>
      <c r="K8614" s="0" t="n">
        <v>307</v>
      </c>
      <c r="L8614" s="0" t="s">
        <v>20</v>
      </c>
      <c r="M8614" s="0" t="n">
        <f aca="false">35.3*G8614</f>
        <v>0.001483015649734</v>
      </c>
      <c r="N8614" s="0" t="n">
        <f aca="false">M8614*1000/365</f>
        <v>0.0040630565746137</v>
      </c>
      <c r="O8614" s="0" t="n">
        <f aca="false">Table1[[#This Row],[Detection frequency 2021]]/100*365</f>
        <v>1.18892545</v>
      </c>
      <c r="P8614" s="0" t="n">
        <f aca="false">Table1[[#This Row],[Flared days/year]]/12</f>
        <v>0.0990771208333334</v>
      </c>
      <c r="Q8614" s="2" t="n">
        <f aca="false">Table1[[#This Row],['#days per month]]-P8670</f>
        <v>0.00828124166666697</v>
      </c>
    </row>
    <row r="8615" customFormat="false" ht="15.75" hidden="true" customHeight="false" outlineLevel="0" collapsed="false">
      <c r="A8615" s="0" t="s">
        <v>161</v>
      </c>
      <c r="B8615" s="0" t="s">
        <v>162</v>
      </c>
      <c r="C8615" s="0" t="s">
        <v>8800</v>
      </c>
      <c r="D8615" s="0" t="n">
        <v>9656</v>
      </c>
      <c r="E8615" s="0" t="n">
        <v>40.83062</v>
      </c>
      <c r="F8615" s="0" t="n">
        <v>82.934496</v>
      </c>
      <c r="G8615" s="3" t="n">
        <v>4.18823280499999E-005</v>
      </c>
      <c r="H8615" s="0" t="n">
        <v>1864.95</v>
      </c>
      <c r="I8615" s="0" t="n">
        <v>1.6015</v>
      </c>
      <c r="J8615" s="0" t="n">
        <v>0.606061</v>
      </c>
      <c r="K8615" s="0" t="n">
        <v>330</v>
      </c>
      <c r="L8615" s="0" t="s">
        <v>20</v>
      </c>
      <c r="M8615" s="0" t="n">
        <f aca="false">35.3*G8615</f>
        <v>0.001478446180165</v>
      </c>
      <c r="N8615" s="0" t="n">
        <f aca="false">M8615*1000/365</f>
        <v>0.0040505374799041</v>
      </c>
      <c r="O8615" s="0" t="n">
        <f aca="false">Table1[[#This Row],[Detection frequency 2021]]/100*365</f>
        <v>2.21212265</v>
      </c>
      <c r="P8615" s="0" t="n">
        <f aca="false">Table1[[#This Row],[Flared days/year]]/12</f>
        <v>0.184343554166667</v>
      </c>
      <c r="Q8615" s="2" t="n">
        <f aca="false">Table1[[#This Row],['#days per month]]-P8671</f>
        <v>0.0913263458333337</v>
      </c>
    </row>
    <row r="8616" customFormat="false" ht="15.75" hidden="true" customHeight="false" outlineLevel="0" collapsed="false">
      <c r="A8616" s="0" t="s">
        <v>645</v>
      </c>
      <c r="B8616" s="0" t="s">
        <v>646</v>
      </c>
      <c r="C8616" s="0" t="s">
        <v>8801</v>
      </c>
      <c r="D8616" s="0" t="n">
        <v>3896</v>
      </c>
      <c r="E8616" s="0" t="n">
        <v>43.921824</v>
      </c>
      <c r="F8616" s="0" t="n">
        <v>-85.542487</v>
      </c>
      <c r="G8616" s="3" t="n">
        <v>4.168683707E-005</v>
      </c>
      <c r="H8616" s="0" t="n">
        <v>1789.12</v>
      </c>
      <c r="I8616" s="0" t="n">
        <v>1.6015</v>
      </c>
      <c r="J8616" s="0" t="n">
        <v>0.380228</v>
      </c>
      <c r="K8616" s="0" t="n">
        <v>263</v>
      </c>
      <c r="L8616" s="0" t="s">
        <v>20</v>
      </c>
      <c r="M8616" s="0" t="n">
        <f aca="false">35.3*G8616</f>
        <v>0.001471545348571</v>
      </c>
      <c r="N8616" s="0" t="n">
        <f aca="false">M8616*1000/365</f>
        <v>0.00403163109197534</v>
      </c>
      <c r="O8616" s="0" t="n">
        <f aca="false">Table1[[#This Row],[Detection frequency 2021]]/100*365</f>
        <v>1.3878322</v>
      </c>
      <c r="P8616" s="0" t="n">
        <f aca="false">Table1[[#This Row],[Flared days/year]]/12</f>
        <v>0.115652683333333</v>
      </c>
      <c r="Q8616" s="2" t="n">
        <f aca="false">Table1[[#This Row],['#days per month]]-P8672</f>
        <v>0.029971975</v>
      </c>
    </row>
    <row r="8617" customFormat="false" ht="15.75" hidden="true" customHeight="false" outlineLevel="0" collapsed="false">
      <c r="A8617" s="0" t="s">
        <v>645</v>
      </c>
      <c r="B8617" s="0" t="s">
        <v>646</v>
      </c>
      <c r="C8617" s="0" t="s">
        <v>8802</v>
      </c>
      <c r="D8617" s="0" t="n">
        <v>1297</v>
      </c>
      <c r="E8617" s="0" t="n">
        <v>31.708078</v>
      </c>
      <c r="F8617" s="0" t="n">
        <v>-104.116511</v>
      </c>
      <c r="G8617" s="3" t="n">
        <v>4.139506825E-005</v>
      </c>
      <c r="H8617" s="0" t="n">
        <v>1923.43</v>
      </c>
      <c r="I8617" s="0" t="n">
        <v>1.6015</v>
      </c>
      <c r="J8617" s="0" t="n">
        <v>0.301205</v>
      </c>
      <c r="K8617" s="0" t="n">
        <v>332</v>
      </c>
      <c r="L8617" s="0" t="s">
        <v>20</v>
      </c>
      <c r="M8617" s="0" t="n">
        <f aca="false">35.3*G8617</f>
        <v>0.001461245909225</v>
      </c>
      <c r="N8617" s="0" t="n">
        <f aca="false">M8617*1000/365</f>
        <v>0.00400341344993151</v>
      </c>
      <c r="O8617" s="0" t="n">
        <f aca="false">Table1[[#This Row],[Detection frequency 2021]]/100*365</f>
        <v>1.09939825</v>
      </c>
      <c r="P8617" s="0" t="n">
        <f aca="false">Table1[[#This Row],[Flared days/year]]/12</f>
        <v>0.0916165208333333</v>
      </c>
      <c r="Q8617" s="2" t="n">
        <f aca="false">Table1[[#This Row],['#days per month]]-P8673</f>
        <v>0.0228006375</v>
      </c>
    </row>
    <row r="8618" customFormat="false" ht="15.75" hidden="true" customHeight="false" outlineLevel="0" collapsed="false">
      <c r="A8618" s="0" t="s">
        <v>598</v>
      </c>
      <c r="B8618" s="0" t="s">
        <v>599</v>
      </c>
      <c r="C8618" s="0" t="s">
        <v>8803</v>
      </c>
      <c r="D8618" s="0" t="n">
        <v>273</v>
      </c>
      <c r="E8618" s="0" t="n">
        <v>53.291367</v>
      </c>
      <c r="F8618" s="0" t="n">
        <v>-115.591895999999</v>
      </c>
      <c r="G8618" s="3" t="n">
        <v>4.00727156E-005</v>
      </c>
      <c r="H8618" s="0" t="n">
        <v>1842.27</v>
      </c>
      <c r="I8618" s="0" t="n">
        <v>1.6015</v>
      </c>
      <c r="J8618" s="0" t="n">
        <v>0.326797</v>
      </c>
      <c r="K8618" s="0" t="n">
        <v>306</v>
      </c>
      <c r="L8618" s="0" t="s">
        <v>20</v>
      </c>
      <c r="M8618" s="0" t="n">
        <f aca="false">35.3*G8618</f>
        <v>0.00141456686068</v>
      </c>
      <c r="N8618" s="0" t="n">
        <f aca="false">M8618*1000/365</f>
        <v>0.00387552564569863</v>
      </c>
      <c r="O8618" s="0" t="n">
        <f aca="false">Table1[[#This Row],[Detection frequency 2021]]/100*365</f>
        <v>1.19280905</v>
      </c>
      <c r="P8618" s="0" t="n">
        <f aca="false">Table1[[#This Row],[Flared days/year]]/12</f>
        <v>0.0994007541666667</v>
      </c>
      <c r="Q8618" s="2" t="n">
        <f aca="false">Table1[[#This Row],['#days per month]]-P8674</f>
        <v>0.00778423333333335</v>
      </c>
    </row>
    <row r="8619" customFormat="false" ht="15.75" hidden="true" customHeight="false" outlineLevel="0" collapsed="false">
      <c r="A8619" s="0" t="s">
        <v>645</v>
      </c>
      <c r="B8619" s="0" t="s">
        <v>646</v>
      </c>
      <c r="C8619" s="0" t="s">
        <v>8804</v>
      </c>
      <c r="D8619" s="0" t="n">
        <v>2452</v>
      </c>
      <c r="E8619" s="0" t="n">
        <v>31.4559349999999</v>
      </c>
      <c r="F8619" s="0" t="n">
        <v>-101.900432999999</v>
      </c>
      <c r="G8619" s="3" t="n">
        <v>3.977214088E-005</v>
      </c>
      <c r="H8619" s="0" t="n">
        <v>1945.61</v>
      </c>
      <c r="I8619" s="0" t="n">
        <v>1.6015</v>
      </c>
      <c r="J8619" s="0" t="n">
        <v>0.291545</v>
      </c>
      <c r="K8619" s="0" t="n">
        <v>343</v>
      </c>
      <c r="L8619" s="0" t="s">
        <v>20</v>
      </c>
      <c r="M8619" s="0" t="n">
        <f aca="false">35.3*G8619</f>
        <v>0.001403956573064</v>
      </c>
      <c r="N8619" s="0" t="n">
        <f aca="false">M8619*1000/365</f>
        <v>0.0038464563645589</v>
      </c>
      <c r="O8619" s="0" t="n">
        <f aca="false">Table1[[#This Row],[Detection frequency 2021]]/100*365</f>
        <v>1.06413925</v>
      </c>
      <c r="P8619" s="0" t="n">
        <f aca="false">Table1[[#This Row],[Flared days/year]]/12</f>
        <v>0.0886782708333333</v>
      </c>
      <c r="Q8619" s="2" t="n">
        <f aca="false">Table1[[#This Row],['#days per month]]-P8675</f>
        <v>0.0250450833333336</v>
      </c>
    </row>
    <row r="8620" customFormat="false" ht="15.75" hidden="true" customHeight="false" outlineLevel="0" collapsed="false">
      <c r="A8620" s="0" t="s">
        <v>161</v>
      </c>
      <c r="B8620" s="0" t="s">
        <v>162</v>
      </c>
      <c r="C8620" s="0" t="s">
        <v>8805</v>
      </c>
      <c r="D8620" s="0" t="n">
        <v>10089</v>
      </c>
      <c r="E8620" s="0" t="n">
        <v>39.21055</v>
      </c>
      <c r="F8620" s="0" t="n">
        <v>83.51651</v>
      </c>
      <c r="G8620" s="3" t="n">
        <v>3.887775497E-005</v>
      </c>
      <c r="H8620" s="0" t="n">
        <v>1874.29</v>
      </c>
      <c r="I8620" s="0" t="n">
        <v>1.6015</v>
      </c>
      <c r="J8620" s="0" t="n">
        <v>0.292398</v>
      </c>
      <c r="K8620" s="0" t="n">
        <v>342</v>
      </c>
      <c r="L8620" s="0" t="s">
        <v>20</v>
      </c>
      <c r="M8620" s="0" t="n">
        <f aca="false">35.3*G8620</f>
        <v>0.001372384750441</v>
      </c>
      <c r="N8620" s="0" t="n">
        <f aca="false">M8620*1000/365</f>
        <v>0.0037599582203863</v>
      </c>
      <c r="O8620" s="0" t="n">
        <f aca="false">Table1[[#This Row],[Detection frequency 2021]]/100*365</f>
        <v>1.0672527</v>
      </c>
      <c r="P8620" s="0" t="n">
        <f aca="false">Table1[[#This Row],[Flared days/year]]/12</f>
        <v>0.088937725</v>
      </c>
      <c r="Q8620" s="2" t="n">
        <f aca="false">Table1[[#This Row],['#days per month]]-P8676</f>
        <v>0.00128175833333334</v>
      </c>
    </row>
    <row r="8621" customFormat="false" ht="15.75" hidden="true" customHeight="false" outlineLevel="0" collapsed="false">
      <c r="A8621" s="0" t="s">
        <v>645</v>
      </c>
      <c r="B8621" s="0" t="s">
        <v>646</v>
      </c>
      <c r="C8621" s="0" t="s">
        <v>8806</v>
      </c>
      <c r="D8621" s="0" t="n">
        <v>3213</v>
      </c>
      <c r="E8621" s="0" t="n">
        <v>29.029539</v>
      </c>
      <c r="F8621" s="0" t="n">
        <v>-97.8452729999999</v>
      </c>
      <c r="G8621" s="3" t="n">
        <v>3.817621827E-005</v>
      </c>
      <c r="H8621" s="0" t="n">
        <v>1905.26</v>
      </c>
      <c r="I8621" s="0" t="n">
        <v>1.6015</v>
      </c>
      <c r="J8621" s="0" t="n">
        <v>0.320513</v>
      </c>
      <c r="K8621" s="0" t="n">
        <v>312</v>
      </c>
      <c r="L8621" s="0" t="s">
        <v>20</v>
      </c>
      <c r="M8621" s="0" t="n">
        <f aca="false">35.3*G8621</f>
        <v>0.001347620504931</v>
      </c>
      <c r="N8621" s="0" t="n">
        <f aca="false">M8621*1000/365</f>
        <v>0.0036921109724137</v>
      </c>
      <c r="O8621" s="0" t="n">
        <f aca="false">Table1[[#This Row],[Detection frequency 2021]]/100*365</f>
        <v>1.16987245</v>
      </c>
      <c r="P8621" s="0" t="n">
        <f aca="false">Table1[[#This Row],[Flared days/year]]/12</f>
        <v>0.0974893708333333</v>
      </c>
      <c r="Q8621" s="2" t="n">
        <f aca="false">Table1[[#This Row],['#days per month]]-P8677</f>
        <v>0.00669349166666697</v>
      </c>
    </row>
    <row r="8622" customFormat="false" ht="15.75" hidden="true" customHeight="false" outlineLevel="0" collapsed="false">
      <c r="A8622" s="0" t="s">
        <v>161</v>
      </c>
      <c r="B8622" s="0" t="s">
        <v>162</v>
      </c>
      <c r="C8622" s="0" t="s">
        <v>8807</v>
      </c>
      <c r="D8622" s="0" t="n">
        <v>10083</v>
      </c>
      <c r="E8622" s="0" t="n">
        <v>39.401174</v>
      </c>
      <c r="F8622" s="0" t="n">
        <v>82.996045</v>
      </c>
      <c r="G8622" s="3" t="n">
        <v>3.811809933E-005</v>
      </c>
      <c r="H8622" s="0" t="n">
        <v>1738</v>
      </c>
      <c r="I8622" s="0" t="n">
        <v>1.6015</v>
      </c>
      <c r="J8622" s="0" t="n">
        <v>0.291545</v>
      </c>
      <c r="K8622" s="0" t="n">
        <v>343</v>
      </c>
      <c r="L8622" s="0" t="s">
        <v>20</v>
      </c>
      <c r="M8622" s="0" t="n">
        <f aca="false">35.3*G8622</f>
        <v>0.001345568906349</v>
      </c>
      <c r="N8622" s="0" t="n">
        <f aca="false">M8622*1000/365</f>
        <v>0.00368649015438082</v>
      </c>
      <c r="O8622" s="0" t="n">
        <f aca="false">Table1[[#This Row],[Detection frequency 2021]]/100*365</f>
        <v>1.06413925</v>
      </c>
      <c r="P8622" s="0" t="n">
        <f aca="false">Table1[[#This Row],[Flared days/year]]/12</f>
        <v>0.0886782708333333</v>
      </c>
      <c r="Q8622" s="2" t="n">
        <f aca="false">Table1[[#This Row],['#days per month]]-P8678</f>
        <v>-0.00266297916666666</v>
      </c>
    </row>
    <row r="8623" customFormat="false" ht="15.75" hidden="true" customHeight="false" outlineLevel="0" collapsed="false">
      <c r="A8623" s="0" t="s">
        <v>24</v>
      </c>
      <c r="B8623" s="0" t="s">
        <v>25</v>
      </c>
      <c r="C8623" s="0" t="s">
        <v>8808</v>
      </c>
      <c r="D8623" s="0" t="n">
        <v>10548</v>
      </c>
      <c r="E8623" s="0" t="n">
        <v>61.537347</v>
      </c>
      <c r="F8623" s="0" t="n">
        <v>113.104594999999</v>
      </c>
      <c r="G8623" s="3" t="n">
        <v>3.76058894799999E-005</v>
      </c>
      <c r="H8623" s="0" t="n">
        <v>1949.86</v>
      </c>
      <c r="I8623" s="0" t="n">
        <v>1.6015</v>
      </c>
      <c r="J8623" s="0" t="n">
        <v>0.27248</v>
      </c>
      <c r="K8623" s="0" t="n">
        <v>367</v>
      </c>
      <c r="L8623" s="0" t="s">
        <v>20</v>
      </c>
      <c r="M8623" s="0" t="n">
        <f aca="false">35.3*G8623</f>
        <v>0.001327487898644</v>
      </c>
      <c r="N8623" s="0" t="n">
        <f aca="false">M8623*1000/365</f>
        <v>0.00363695314696985</v>
      </c>
      <c r="O8623" s="0" t="n">
        <f aca="false">Table1[[#This Row],[Detection frequency 2021]]/100*365</f>
        <v>0.994552</v>
      </c>
      <c r="P8623" s="0" t="n">
        <f aca="false">Table1[[#This Row],[Flared days/year]]/12</f>
        <v>0.0828793333333333</v>
      </c>
      <c r="Q8623" s="2" t="n">
        <f aca="false">Table1[[#This Row],['#days per month]]-P8679</f>
        <v>-0.00477663333333335</v>
      </c>
    </row>
    <row r="8624" customFormat="false" ht="15.75" hidden="true" customHeight="false" outlineLevel="0" collapsed="false">
      <c r="A8624" s="0" t="s">
        <v>645</v>
      </c>
      <c r="B8624" s="0" t="s">
        <v>646</v>
      </c>
      <c r="C8624" s="0" t="s">
        <v>8809</v>
      </c>
      <c r="D8624" s="0" t="n">
        <v>1842</v>
      </c>
      <c r="E8624" s="0" t="n">
        <v>32.796893</v>
      </c>
      <c r="F8624" s="0" t="n">
        <v>-103.514387</v>
      </c>
      <c r="G8624" s="3" t="n">
        <v>3.74271297099999E-005</v>
      </c>
      <c r="H8624" s="0" t="n">
        <v>1808.93</v>
      </c>
      <c r="I8624" s="0" t="n">
        <v>1.6015</v>
      </c>
      <c r="J8624" s="0" t="n">
        <v>0.3003</v>
      </c>
      <c r="K8624" s="0" t="n">
        <v>333</v>
      </c>
      <c r="L8624" s="0" t="s">
        <v>20</v>
      </c>
      <c r="M8624" s="0" t="n">
        <f aca="false">35.3*G8624</f>
        <v>0.001321177678763</v>
      </c>
      <c r="N8624" s="0" t="n">
        <f aca="false">M8624*1000/365</f>
        <v>0.00361966487332328</v>
      </c>
      <c r="O8624" s="0" t="n">
        <f aca="false">Table1[[#This Row],[Detection frequency 2021]]/100*365</f>
        <v>1.096095</v>
      </c>
      <c r="P8624" s="0" t="n">
        <f aca="false">Table1[[#This Row],[Flared days/year]]/12</f>
        <v>0.09134125</v>
      </c>
      <c r="Q8624" s="2" t="n">
        <f aca="false">Table1[[#This Row],['#days per month]]-P8680</f>
        <v>-0.044144925</v>
      </c>
    </row>
    <row r="8625" customFormat="false" ht="15.75" hidden="true" customHeight="false" outlineLevel="0" collapsed="false">
      <c r="A8625" s="0" t="s">
        <v>221</v>
      </c>
      <c r="B8625" s="0" t="s">
        <v>222</v>
      </c>
      <c r="C8625" s="0" t="s">
        <v>8810</v>
      </c>
      <c r="D8625" s="0" t="n">
        <v>10235</v>
      </c>
      <c r="E8625" s="0" t="n">
        <v>16.666846</v>
      </c>
      <c r="F8625" s="0" t="n">
        <v>82.429144</v>
      </c>
      <c r="G8625" s="3" t="n">
        <v>3.731030477E-005</v>
      </c>
      <c r="H8625" s="0" t="n">
        <v>1575.64</v>
      </c>
      <c r="I8625" s="0" t="n">
        <v>1.6015</v>
      </c>
      <c r="J8625" s="0" t="n">
        <v>0.558659</v>
      </c>
      <c r="K8625" s="0" t="n">
        <v>179</v>
      </c>
      <c r="L8625" s="0" t="s">
        <v>20</v>
      </c>
      <c r="M8625" s="0" t="n">
        <f aca="false">35.3*G8625</f>
        <v>0.001317053758381</v>
      </c>
      <c r="N8625" s="0" t="n">
        <f aca="false">M8625*1000/365</f>
        <v>0.00360836646131781</v>
      </c>
      <c r="O8625" s="0" t="n">
        <f aca="false">Table1[[#This Row],[Detection frequency 2021]]/100*365</f>
        <v>2.03910535</v>
      </c>
      <c r="P8625" s="0" t="n">
        <f aca="false">Table1[[#This Row],[Flared days/year]]/12</f>
        <v>0.169925445833333</v>
      </c>
      <c r="Q8625" s="2" t="n">
        <f aca="false">Table1[[#This Row],['#days per month]]-P8681</f>
        <v>0.095557</v>
      </c>
    </row>
    <row r="8626" customFormat="false" ht="15.75" hidden="true" customHeight="false" outlineLevel="0" collapsed="false">
      <c r="A8626" s="0" t="s">
        <v>24</v>
      </c>
      <c r="B8626" s="0" t="s">
        <v>25</v>
      </c>
      <c r="C8626" s="0" t="s">
        <v>8811</v>
      </c>
      <c r="D8626" s="0" t="n">
        <v>8926</v>
      </c>
      <c r="E8626" s="0" t="n">
        <v>70.726073</v>
      </c>
      <c r="F8626" s="0" t="n">
        <v>74.208324</v>
      </c>
      <c r="G8626" s="3" t="n">
        <v>3.723985757E-005</v>
      </c>
      <c r="H8626" s="0" t="n">
        <v>1810</v>
      </c>
      <c r="I8626" s="0" t="n">
        <v>1.6015</v>
      </c>
      <c r="J8626" s="0" t="n">
        <v>0.510204</v>
      </c>
      <c r="K8626" s="0" t="n">
        <v>392</v>
      </c>
      <c r="L8626" s="0" t="s">
        <v>218</v>
      </c>
      <c r="M8626" s="0" t="n">
        <f aca="false">35.3*G8626</f>
        <v>0.001314566972221</v>
      </c>
      <c r="N8626" s="0" t="n">
        <f aca="false">M8626*1000/365</f>
        <v>0.00360155334855069</v>
      </c>
      <c r="O8626" s="0" t="n">
        <f aca="false">Table1[[#This Row],[Detection frequency 2021]]/100*365</f>
        <v>1.8622446</v>
      </c>
      <c r="P8626" s="0" t="n">
        <f aca="false">Table1[[#This Row],[Flared days/year]]/12</f>
        <v>0.15518705</v>
      </c>
      <c r="Q8626" s="2" t="n">
        <f aca="false">Table1[[#This Row],['#days per month]]-P8682</f>
        <v>0.0665087791666667</v>
      </c>
    </row>
    <row r="8627" customFormat="false" ht="15.75" hidden="true" customHeight="false" outlineLevel="0" collapsed="false">
      <c r="A8627" s="0" t="s">
        <v>161</v>
      </c>
      <c r="B8627" s="0" t="s">
        <v>162</v>
      </c>
      <c r="C8627" s="0" t="s">
        <v>8812</v>
      </c>
      <c r="D8627" s="0" t="n">
        <v>11001</v>
      </c>
      <c r="E8627" s="0" t="n">
        <v>35.775355</v>
      </c>
      <c r="F8627" s="0" t="n">
        <v>108.297118</v>
      </c>
      <c r="G8627" s="3" t="n">
        <v>3.720023102E-005</v>
      </c>
      <c r="H8627" s="0" t="n">
        <v>1890.1</v>
      </c>
      <c r="I8627" s="0" t="n">
        <v>1.6015</v>
      </c>
      <c r="J8627" s="0" t="n">
        <v>0.398406</v>
      </c>
      <c r="K8627" s="0" t="n">
        <v>251</v>
      </c>
      <c r="L8627" s="0" t="s">
        <v>20</v>
      </c>
      <c r="M8627" s="0" t="n">
        <f aca="false">35.3*G8627</f>
        <v>0.001313168155006</v>
      </c>
      <c r="N8627" s="0" t="n">
        <f aca="false">M8627*1000/365</f>
        <v>0.00359772097261918</v>
      </c>
      <c r="O8627" s="0" t="n">
        <f aca="false">Table1[[#This Row],[Detection frequency 2021]]/100*365</f>
        <v>1.4541819</v>
      </c>
      <c r="P8627" s="0" t="n">
        <f aca="false">Table1[[#This Row],[Flared days/year]]/12</f>
        <v>0.121181825</v>
      </c>
      <c r="Q8627" s="2" t="n">
        <f aca="false">Table1[[#This Row],['#days per month]]-P8683</f>
        <v>0.0173706541666667</v>
      </c>
    </row>
    <row r="8628" customFormat="false" ht="15.75" hidden="true" customHeight="false" outlineLevel="0" collapsed="false">
      <c r="A8628" s="0" t="s">
        <v>645</v>
      </c>
      <c r="B8628" s="0" t="s">
        <v>646</v>
      </c>
      <c r="C8628" s="0" t="s">
        <v>8813</v>
      </c>
      <c r="D8628" s="0" t="n">
        <v>1253</v>
      </c>
      <c r="E8628" s="0" t="n">
        <v>32.3303919999999</v>
      </c>
      <c r="F8628" s="0" t="n">
        <v>-104.219031</v>
      </c>
      <c r="G8628" s="3" t="n">
        <v>3.706579428E-005</v>
      </c>
      <c r="H8628" s="0" t="n">
        <v>1910.47</v>
      </c>
      <c r="I8628" s="0" t="n">
        <v>1.6015</v>
      </c>
      <c r="J8628" s="0" t="n">
        <v>0.60241</v>
      </c>
      <c r="K8628" s="0" t="n">
        <v>332</v>
      </c>
      <c r="L8628" s="0" t="s">
        <v>20</v>
      </c>
      <c r="M8628" s="0" t="n">
        <f aca="false">35.3*G8628</f>
        <v>0.001308422538084</v>
      </c>
      <c r="N8628" s="0" t="n">
        <f aca="false">M8628*1000/365</f>
        <v>0.00358471928242192</v>
      </c>
      <c r="O8628" s="0" t="n">
        <f aca="false">Table1[[#This Row],[Detection frequency 2021]]/100*365</f>
        <v>2.1987965</v>
      </c>
      <c r="P8628" s="0" t="n">
        <f aca="false">Table1[[#This Row],[Flared days/year]]/12</f>
        <v>0.183233041666667</v>
      </c>
      <c r="Q8628" s="2" t="n">
        <f aca="false">Table1[[#This Row],['#days per month]]-P8684</f>
        <v>0.0950688125</v>
      </c>
    </row>
    <row r="8629" customFormat="false" ht="15.75" hidden="true" customHeight="false" outlineLevel="0" collapsed="false">
      <c r="A8629" s="0" t="s">
        <v>161</v>
      </c>
      <c r="B8629" s="0" t="s">
        <v>162</v>
      </c>
      <c r="C8629" s="0" t="s">
        <v>8814</v>
      </c>
      <c r="D8629" s="0" t="n">
        <v>12145</v>
      </c>
      <c r="E8629" s="0" t="n">
        <v>40.950093</v>
      </c>
      <c r="F8629" s="0" t="n">
        <v>122.203852</v>
      </c>
      <c r="G8629" s="3" t="n">
        <v>3.70079688699999E-005</v>
      </c>
      <c r="H8629" s="0" t="n">
        <v>1647.8</v>
      </c>
      <c r="I8629" s="0" t="n">
        <v>1.6015</v>
      </c>
      <c r="J8629" s="0" t="n">
        <v>0.326797</v>
      </c>
      <c r="K8629" s="0" t="n">
        <v>306</v>
      </c>
      <c r="L8629" s="0" t="s">
        <v>20</v>
      </c>
      <c r="M8629" s="0" t="n">
        <f aca="false">35.3*G8629</f>
        <v>0.001306381301111</v>
      </c>
      <c r="N8629" s="0" t="n">
        <f aca="false">M8629*1000/365</f>
        <v>0.0035791268523589</v>
      </c>
      <c r="O8629" s="0" t="n">
        <f aca="false">Table1[[#This Row],[Detection frequency 2021]]/100*365</f>
        <v>1.19280905</v>
      </c>
      <c r="P8629" s="0" t="n">
        <f aca="false">Table1[[#This Row],[Flared days/year]]/12</f>
        <v>0.0994007541666667</v>
      </c>
      <c r="Q8629" s="2" t="n">
        <f aca="false">Table1[[#This Row],['#days per month]]-P8685</f>
        <v>0.0102023583333333</v>
      </c>
    </row>
    <row r="8630" customFormat="false" ht="15.75" hidden="true" customHeight="false" outlineLevel="0" collapsed="false">
      <c r="A8630" s="0" t="s">
        <v>161</v>
      </c>
      <c r="B8630" s="0" t="s">
        <v>162</v>
      </c>
      <c r="C8630" s="0" t="s">
        <v>8815</v>
      </c>
      <c r="D8630" s="0" t="n">
        <v>11022</v>
      </c>
      <c r="E8630" s="0" t="n">
        <v>37.795388</v>
      </c>
      <c r="F8630" s="0" t="n">
        <v>108.695618</v>
      </c>
      <c r="G8630" s="3" t="n">
        <v>3.66519169799999E-005</v>
      </c>
      <c r="H8630" s="0" t="n">
        <v>1820</v>
      </c>
      <c r="I8630" s="0" t="n">
        <v>1.6015</v>
      </c>
      <c r="J8630" s="0" t="n">
        <v>0.290698</v>
      </c>
      <c r="K8630" s="0" t="n">
        <v>344</v>
      </c>
      <c r="L8630" s="0" t="s">
        <v>20</v>
      </c>
      <c r="M8630" s="0" t="n">
        <f aca="false">35.3*G8630</f>
        <v>0.001293812669394</v>
      </c>
      <c r="N8630" s="0" t="n">
        <f aca="false">M8630*1000/365</f>
        <v>0.00354469224491506</v>
      </c>
      <c r="O8630" s="0" t="n">
        <f aca="false">Table1[[#This Row],[Detection frequency 2021]]/100*365</f>
        <v>1.0610477</v>
      </c>
      <c r="P8630" s="0" t="n">
        <f aca="false">Table1[[#This Row],[Flared days/year]]/12</f>
        <v>0.0884206416666667</v>
      </c>
      <c r="Q8630" s="2" t="n">
        <f aca="false">Table1[[#This Row],['#days per month]]-P8686</f>
        <v>0.0183360791666667</v>
      </c>
    </row>
    <row r="8631" customFormat="false" ht="15.75" hidden="true" customHeight="false" outlineLevel="0" collapsed="false">
      <c r="A8631" s="0" t="s">
        <v>24</v>
      </c>
      <c r="B8631" s="0" t="s">
        <v>25</v>
      </c>
      <c r="C8631" s="0" t="s">
        <v>8816</v>
      </c>
      <c r="D8631" s="0" t="n">
        <v>8963</v>
      </c>
      <c r="E8631" s="0" t="n">
        <v>60.404219</v>
      </c>
      <c r="F8631" s="0" t="n">
        <v>74.954332</v>
      </c>
      <c r="G8631" s="3" t="n">
        <v>3.62715021E-005</v>
      </c>
      <c r="H8631" s="0" t="n">
        <v>1886.9</v>
      </c>
      <c r="I8631" s="0" t="n">
        <v>1.4574</v>
      </c>
      <c r="J8631" s="0" t="n">
        <v>0.37594</v>
      </c>
      <c r="K8631" s="0" t="n">
        <v>266</v>
      </c>
      <c r="L8631" s="0" t="s">
        <v>20</v>
      </c>
      <c r="M8631" s="0" t="n">
        <f aca="false">35.3*G8631</f>
        <v>0.00128038402413</v>
      </c>
      <c r="N8631" s="0" t="n">
        <f aca="false">M8631*1000/365</f>
        <v>0.0035079014359726</v>
      </c>
      <c r="O8631" s="0" t="n">
        <f aca="false">Table1[[#This Row],[Detection frequency 2021]]/100*365</f>
        <v>1.372181</v>
      </c>
      <c r="P8631" s="0" t="n">
        <f aca="false">Table1[[#This Row],[Flared days/year]]/12</f>
        <v>0.114348416666667</v>
      </c>
      <c r="Q8631" s="2" t="n">
        <f aca="false">Table1[[#This Row],['#days per month]]-P8687</f>
        <v>0.0399799708333333</v>
      </c>
    </row>
    <row r="8632" customFormat="false" ht="15.75" hidden="true" customHeight="false" outlineLevel="0" collapsed="false">
      <c r="A8632" s="0" t="s">
        <v>24</v>
      </c>
      <c r="B8632" s="0" t="s">
        <v>25</v>
      </c>
      <c r="C8632" s="0" t="s">
        <v>8817</v>
      </c>
      <c r="D8632" s="0" t="n">
        <v>8688</v>
      </c>
      <c r="E8632" s="0" t="n">
        <v>70.566518</v>
      </c>
      <c r="F8632" s="0" t="n">
        <v>68.04564</v>
      </c>
      <c r="G8632" s="3" t="n">
        <v>3.617786603E-005</v>
      </c>
      <c r="H8632" s="0" t="n">
        <v>1362.14</v>
      </c>
      <c r="I8632" s="0" t="n">
        <v>1.6015</v>
      </c>
      <c r="J8632" s="0" t="n">
        <v>0.206186</v>
      </c>
      <c r="K8632" s="0" t="n">
        <v>485</v>
      </c>
      <c r="L8632" s="0" t="s">
        <v>218</v>
      </c>
      <c r="M8632" s="0" t="n">
        <f aca="false">35.3*G8632</f>
        <v>0.001277078670859</v>
      </c>
      <c r="N8632" s="0" t="n">
        <f aca="false">M8632*1000/365</f>
        <v>0.0034988456735863</v>
      </c>
      <c r="O8632" s="0" t="n">
        <f aca="false">Table1[[#This Row],[Detection frequency 2021]]/100*365</f>
        <v>0.7525789</v>
      </c>
      <c r="P8632" s="0" t="n">
        <f aca="false">Table1[[#This Row],[Flared days/year]]/12</f>
        <v>0.0627149083333333</v>
      </c>
      <c r="Q8632" s="2" t="n">
        <f aca="false">Table1[[#This Row],['#days per month]]-P8688</f>
        <v>-0.0491110541666667</v>
      </c>
    </row>
    <row r="8633" customFormat="false" ht="15.75" hidden="true" customHeight="false" outlineLevel="0" collapsed="false">
      <c r="A8633" s="0" t="s">
        <v>161</v>
      </c>
      <c r="B8633" s="0" t="s">
        <v>162</v>
      </c>
      <c r="C8633" s="0" t="s">
        <v>8818</v>
      </c>
      <c r="D8633" s="0" t="n">
        <v>11105</v>
      </c>
      <c r="E8633" s="0" t="n">
        <v>38.188572</v>
      </c>
      <c r="F8633" s="0" t="n">
        <v>109.837601</v>
      </c>
      <c r="G8633" s="3" t="n">
        <v>3.609332939E-005</v>
      </c>
      <c r="H8633" s="0" t="n">
        <v>1793.8</v>
      </c>
      <c r="I8633" s="0" t="n">
        <v>1.6015</v>
      </c>
      <c r="J8633" s="0" t="n">
        <v>0.288184</v>
      </c>
      <c r="K8633" s="0" t="n">
        <v>347</v>
      </c>
      <c r="L8633" s="0" t="s">
        <v>20</v>
      </c>
      <c r="M8633" s="0" t="n">
        <f aca="false">35.3*G8633</f>
        <v>0.001274094527467</v>
      </c>
      <c r="N8633" s="0" t="n">
        <f aca="false">M8633*1000/365</f>
        <v>0.00349066993826575</v>
      </c>
      <c r="O8633" s="0" t="n">
        <f aca="false">Table1[[#This Row],[Detection frequency 2021]]/100*365</f>
        <v>1.0518716</v>
      </c>
      <c r="P8633" s="0" t="n">
        <f aca="false">Table1[[#This Row],[Flared days/year]]/12</f>
        <v>0.0876559666666667</v>
      </c>
      <c r="Q8633" s="2" t="n">
        <f aca="false">Table1[[#This Row],['#days per month]]-P8689</f>
        <v>-0.00423734583333303</v>
      </c>
    </row>
    <row r="8634" customFormat="false" ht="15.75" hidden="true" customHeight="false" outlineLevel="0" collapsed="false">
      <c r="A8634" s="0" t="s">
        <v>221</v>
      </c>
      <c r="B8634" s="0" t="s">
        <v>222</v>
      </c>
      <c r="C8634" s="0" t="s">
        <v>8819</v>
      </c>
      <c r="D8634" s="0" t="n">
        <v>10158</v>
      </c>
      <c r="E8634" s="0" t="n">
        <v>21.697954</v>
      </c>
      <c r="F8634" s="0" t="n">
        <v>72.706487</v>
      </c>
      <c r="G8634" s="3" t="n">
        <v>3.594773851E-005</v>
      </c>
      <c r="H8634" s="0" t="n">
        <v>1832.29</v>
      </c>
      <c r="I8634" s="0" t="n">
        <v>1.6015</v>
      </c>
      <c r="J8634" s="0" t="n">
        <v>0.37594</v>
      </c>
      <c r="K8634" s="0" t="n">
        <v>266</v>
      </c>
      <c r="L8634" s="0" t="s">
        <v>20</v>
      </c>
      <c r="M8634" s="0" t="n">
        <f aca="false">35.3*G8634</f>
        <v>0.001268955169403</v>
      </c>
      <c r="N8634" s="0" t="n">
        <f aca="false">M8634*1000/365</f>
        <v>0.0034765895052137</v>
      </c>
      <c r="O8634" s="0" t="n">
        <f aca="false">Table1[[#This Row],[Detection frequency 2021]]/100*365</f>
        <v>1.372181</v>
      </c>
      <c r="P8634" s="0" t="n">
        <f aca="false">Table1[[#This Row],[Flared days/year]]/12</f>
        <v>0.114348416666667</v>
      </c>
      <c r="Q8634" s="2" t="n">
        <f aca="false">Table1[[#This Row],['#days per month]]-P8690</f>
        <v>0.0221767916666667</v>
      </c>
    </row>
    <row r="8635" customFormat="false" ht="15.75" hidden="true" customHeight="false" outlineLevel="0" collapsed="false">
      <c r="A8635" s="0" t="s">
        <v>598</v>
      </c>
      <c r="B8635" s="0" t="s">
        <v>599</v>
      </c>
      <c r="C8635" s="0" t="s">
        <v>8820</v>
      </c>
      <c r="D8635" s="0" t="n">
        <v>232</v>
      </c>
      <c r="E8635" s="0" t="n">
        <v>54.4004989999999</v>
      </c>
      <c r="F8635" s="0" t="n">
        <v>-116.941020999999</v>
      </c>
      <c r="G8635" s="3" t="n">
        <v>3.57725011E-005</v>
      </c>
      <c r="H8635" s="0" t="n">
        <v>1812.47</v>
      </c>
      <c r="I8635" s="0" t="n">
        <v>1.6015</v>
      </c>
      <c r="J8635" s="0" t="n">
        <v>0.369004</v>
      </c>
      <c r="K8635" s="0" t="n">
        <v>271</v>
      </c>
      <c r="L8635" s="0" t="s">
        <v>20</v>
      </c>
      <c r="M8635" s="0" t="n">
        <f aca="false">35.3*G8635</f>
        <v>0.00126276928883</v>
      </c>
      <c r="N8635" s="0" t="n">
        <f aca="false">M8635*1000/365</f>
        <v>0.00345964188720548</v>
      </c>
      <c r="O8635" s="0" t="n">
        <f aca="false">Table1[[#This Row],[Detection frequency 2021]]/100*365</f>
        <v>1.3468646</v>
      </c>
      <c r="P8635" s="0" t="n">
        <f aca="false">Table1[[#This Row],[Flared days/year]]/12</f>
        <v>0.112238716666667</v>
      </c>
      <c r="Q8635" s="2" t="n">
        <f aca="false">Table1[[#This Row],['#days per month]]-P8691</f>
        <v>0.0156779666666667</v>
      </c>
    </row>
    <row r="8636" customFormat="false" ht="15.75" hidden="true" customHeight="false" outlineLevel="0" collapsed="false">
      <c r="A8636" s="0" t="s">
        <v>645</v>
      </c>
      <c r="B8636" s="0" t="s">
        <v>646</v>
      </c>
      <c r="C8636" s="0" t="s">
        <v>8821</v>
      </c>
      <c r="D8636" s="0" t="n">
        <v>411</v>
      </c>
      <c r="E8636" s="0" t="n">
        <v>43.244645</v>
      </c>
      <c r="F8636" s="0" t="n">
        <v>-105.708199</v>
      </c>
      <c r="G8636" s="3" t="n">
        <v>3.545108575E-005</v>
      </c>
      <c r="H8636" s="0" t="n">
        <v>1898.29</v>
      </c>
      <c r="I8636" s="0" t="n">
        <v>1.6015</v>
      </c>
      <c r="J8636" s="0" t="n">
        <v>0.294118</v>
      </c>
      <c r="K8636" s="0" t="n">
        <v>340</v>
      </c>
      <c r="L8636" s="0" t="s">
        <v>20</v>
      </c>
      <c r="M8636" s="0" t="n">
        <f aca="false">35.3*G8636</f>
        <v>0.001251423326975</v>
      </c>
      <c r="N8636" s="0" t="n">
        <f aca="false">M8636*1000/365</f>
        <v>0.00342855706020548</v>
      </c>
      <c r="O8636" s="0" t="n">
        <f aca="false">Table1[[#This Row],[Detection frequency 2021]]/100*365</f>
        <v>1.0735307</v>
      </c>
      <c r="P8636" s="0" t="n">
        <f aca="false">Table1[[#This Row],[Flared days/year]]/12</f>
        <v>0.0894608916666667</v>
      </c>
      <c r="Q8636" s="2" t="n">
        <f aca="false">Table1[[#This Row],['#days per month]]-P8692</f>
        <v>0.00941699999999999</v>
      </c>
    </row>
    <row r="8637" customFormat="false" ht="15.75" hidden="true" customHeight="false" outlineLevel="0" collapsed="false">
      <c r="A8637" s="0" t="s">
        <v>645</v>
      </c>
      <c r="B8637" s="0" t="s">
        <v>646</v>
      </c>
      <c r="C8637" s="0" t="s">
        <v>8822</v>
      </c>
      <c r="D8637" s="0" t="n">
        <v>2659</v>
      </c>
      <c r="E8637" s="0" t="n">
        <v>32.540844</v>
      </c>
      <c r="F8637" s="0" t="n">
        <v>-101.541042</v>
      </c>
      <c r="G8637" s="3" t="n">
        <v>3.52488435799999E-005</v>
      </c>
      <c r="H8637" s="0" t="n">
        <v>1886.25</v>
      </c>
      <c r="I8637" s="0" t="n">
        <v>0.778246</v>
      </c>
      <c r="J8637" s="0" t="n">
        <v>0.294118</v>
      </c>
      <c r="K8637" s="0" t="n">
        <v>340</v>
      </c>
      <c r="L8637" s="0" t="s">
        <v>20</v>
      </c>
      <c r="M8637" s="0" t="n">
        <f aca="false">35.3*G8637</f>
        <v>0.001244284178374</v>
      </c>
      <c r="N8637" s="0" t="n">
        <f aca="false">M8637*1000/365</f>
        <v>0.00340899774896985</v>
      </c>
      <c r="O8637" s="0" t="n">
        <f aca="false">Table1[[#This Row],[Detection frequency 2021]]/100*365</f>
        <v>1.0735307</v>
      </c>
      <c r="P8637" s="0" t="n">
        <f aca="false">Table1[[#This Row],[Flared days/year]]/12</f>
        <v>0.0894608916666667</v>
      </c>
      <c r="Q8637" s="2" t="n">
        <f aca="false">Table1[[#This Row],['#days per month]]-P8693</f>
        <v>0.0170403291666667</v>
      </c>
    </row>
    <row r="8638" customFormat="false" ht="15.75" hidden="true" customHeight="false" outlineLevel="0" collapsed="false">
      <c r="A8638" s="0" t="s">
        <v>645</v>
      </c>
      <c r="B8638" s="0" t="s">
        <v>646</v>
      </c>
      <c r="C8638" s="0" t="s">
        <v>8823</v>
      </c>
      <c r="D8638" s="0" t="n">
        <v>1721</v>
      </c>
      <c r="E8638" s="0" t="n">
        <v>32.254583</v>
      </c>
      <c r="F8638" s="0" t="n">
        <v>-103.612079</v>
      </c>
      <c r="G8638" s="3" t="n">
        <v>3.504219846E-005</v>
      </c>
      <c r="H8638" s="0" t="n">
        <v>1883.68</v>
      </c>
      <c r="I8638" s="0" t="n">
        <v>1.6015</v>
      </c>
      <c r="J8638" s="0" t="n">
        <v>0.314465</v>
      </c>
      <c r="K8638" s="0" t="n">
        <v>318</v>
      </c>
      <c r="L8638" s="0" t="s">
        <v>20</v>
      </c>
      <c r="M8638" s="0" t="n">
        <f aca="false">35.3*G8638</f>
        <v>0.001236989605638</v>
      </c>
      <c r="N8638" s="0" t="n">
        <f aca="false">M8638*1000/365</f>
        <v>0.0033890126181863</v>
      </c>
      <c r="O8638" s="0" t="n">
        <f aca="false">Table1[[#This Row],[Detection frequency 2021]]/100*365</f>
        <v>1.14779725</v>
      </c>
      <c r="P8638" s="0" t="n">
        <f aca="false">Table1[[#This Row],[Flared days/year]]/12</f>
        <v>0.0956497708333334</v>
      </c>
      <c r="Q8638" s="2" t="n">
        <f aca="false">Table1[[#This Row],['#days per month]]-P8694</f>
        <v>-0.09038495</v>
      </c>
    </row>
    <row r="8639" customFormat="false" ht="15.75" hidden="true" customHeight="false" outlineLevel="0" collapsed="false">
      <c r="A8639" s="0" t="s">
        <v>51</v>
      </c>
      <c r="B8639" s="0" t="s">
        <v>52</v>
      </c>
      <c r="C8639" s="0" t="s">
        <v>8824</v>
      </c>
      <c r="D8639" s="0" t="n">
        <v>5668</v>
      </c>
      <c r="E8639" s="0" t="n">
        <v>27.758662</v>
      </c>
      <c r="F8639" s="0" t="n">
        <v>9.894924</v>
      </c>
      <c r="G8639" s="3" t="n">
        <v>5.42971793999999E-005</v>
      </c>
      <c r="H8639" s="0" t="n">
        <v>1720.01</v>
      </c>
      <c r="I8639" s="0" t="n">
        <v>1.65502</v>
      </c>
      <c r="J8639" s="0" t="n">
        <v>0.511509</v>
      </c>
      <c r="K8639" s="0" t="n">
        <v>391</v>
      </c>
      <c r="L8639" s="0" t="s">
        <v>20</v>
      </c>
      <c r="M8639" s="0" t="n">
        <f aca="false">35.3*G8639</f>
        <v>0.00191669043282</v>
      </c>
      <c r="N8639" s="0" t="n">
        <f aca="false">M8639*1000/365</f>
        <v>0.00525120666526026</v>
      </c>
      <c r="O8639" s="0" t="n">
        <f aca="false">Table1[[#This Row],[Detection frequency 2021]]/100*365</f>
        <v>1.86700785</v>
      </c>
      <c r="P8639" s="0" t="n">
        <f aca="false">Table1[[#This Row],[Flared days/year]]/12</f>
        <v>0.1555839875</v>
      </c>
      <c r="Q8639" s="2" t="n">
        <f aca="false">Table1[[#This Row],['#days per month]]-P8695</f>
        <v>0.0669057166666667</v>
      </c>
    </row>
    <row r="8640" customFormat="false" ht="15.75" hidden="true" customHeight="false" outlineLevel="0" collapsed="false">
      <c r="A8640" s="0" t="s">
        <v>598</v>
      </c>
      <c r="B8640" s="0" t="s">
        <v>599</v>
      </c>
      <c r="C8640" s="0" t="s">
        <v>8825</v>
      </c>
      <c r="D8640" s="0" t="n">
        <v>253</v>
      </c>
      <c r="E8640" s="0" t="n">
        <v>54.3279099999999</v>
      </c>
      <c r="F8640" s="0" t="n">
        <v>-116.366748</v>
      </c>
      <c r="G8640" s="3" t="n">
        <v>3.430866699E-005</v>
      </c>
      <c r="H8640" s="0" t="n">
        <v>1739.87</v>
      </c>
      <c r="I8640" s="0" t="n">
        <v>2.20862</v>
      </c>
      <c r="J8640" s="0" t="n">
        <v>0.348432</v>
      </c>
      <c r="K8640" s="0" t="n">
        <v>287</v>
      </c>
      <c r="L8640" s="0" t="s">
        <v>20</v>
      </c>
      <c r="M8640" s="0" t="n">
        <f aca="false">35.3*G8640</f>
        <v>0.001211095944747</v>
      </c>
      <c r="N8640" s="0" t="n">
        <f aca="false">M8640*1000/365</f>
        <v>0.00331807108149863</v>
      </c>
      <c r="O8640" s="0" t="n">
        <f aca="false">Table1[[#This Row],[Detection frequency 2021]]/100*365</f>
        <v>1.2717768</v>
      </c>
      <c r="P8640" s="0" t="n">
        <f aca="false">Table1[[#This Row],[Flared days/year]]/12</f>
        <v>0.1059814</v>
      </c>
      <c r="Q8640" s="2" t="n">
        <f aca="false">Table1[[#This Row],['#days per month]]-P8696</f>
        <v>0.00181465833333333</v>
      </c>
    </row>
    <row r="8641" customFormat="false" ht="15.75" hidden="true" customHeight="false" outlineLevel="0" collapsed="false">
      <c r="A8641" s="0" t="s">
        <v>645</v>
      </c>
      <c r="B8641" s="0" t="s">
        <v>646</v>
      </c>
      <c r="C8641" s="0" t="s">
        <v>8826</v>
      </c>
      <c r="D8641" s="0" t="n">
        <v>632</v>
      </c>
      <c r="E8641" s="0" t="n">
        <v>48.31268</v>
      </c>
      <c r="F8641" s="0" t="n">
        <v>-103.196859</v>
      </c>
      <c r="G8641" s="3" t="n">
        <v>3.426786632E-005</v>
      </c>
      <c r="H8641" s="0" t="n">
        <v>1849.23</v>
      </c>
      <c r="I8641" s="0" t="n">
        <v>1.6015</v>
      </c>
      <c r="J8641" s="0" t="n">
        <v>0.305809999999999</v>
      </c>
      <c r="K8641" s="0" t="n">
        <v>327</v>
      </c>
      <c r="L8641" s="0" t="s">
        <v>20</v>
      </c>
      <c r="M8641" s="0" t="n">
        <f aca="false">35.3*G8641</f>
        <v>0.001209655681096</v>
      </c>
      <c r="N8641" s="0" t="n">
        <f aca="false">M8641*1000/365</f>
        <v>0.00331412515368767</v>
      </c>
      <c r="O8641" s="0" t="n">
        <f aca="false">Table1[[#This Row],[Detection frequency 2021]]/100*365</f>
        <v>1.1162065</v>
      </c>
      <c r="P8641" s="0" t="n">
        <f aca="false">Table1[[#This Row],[Flared days/year]]/12</f>
        <v>0.093017208333333</v>
      </c>
      <c r="Q8641" s="2" t="n">
        <f aca="false">Table1[[#This Row],['#days per month]]-P8697</f>
        <v>0.0188303499999997</v>
      </c>
    </row>
    <row r="8642" customFormat="false" ht="15.75" hidden="true" customHeight="false" outlineLevel="0" collapsed="false">
      <c r="A8642" s="0" t="s">
        <v>24</v>
      </c>
      <c r="B8642" s="0" t="s">
        <v>25</v>
      </c>
      <c r="C8642" s="0" t="s">
        <v>8827</v>
      </c>
      <c r="D8642" s="0" t="n">
        <v>6687</v>
      </c>
      <c r="E8642" s="0" t="n">
        <v>44.42404</v>
      </c>
      <c r="F8642" s="0" t="n">
        <v>45.543566</v>
      </c>
      <c r="G8642" s="3" t="n">
        <v>3.409409656E-005</v>
      </c>
      <c r="H8642" s="0" t="n">
        <v>1667.94</v>
      </c>
      <c r="I8642" s="0" t="n">
        <v>1.6015</v>
      </c>
      <c r="J8642" s="0" t="n">
        <v>0.344828</v>
      </c>
      <c r="K8642" s="0" t="n">
        <v>290</v>
      </c>
      <c r="L8642" s="0" t="s">
        <v>20</v>
      </c>
      <c r="M8642" s="0" t="n">
        <f aca="false">35.3*G8642</f>
        <v>0.001203521608568</v>
      </c>
      <c r="N8642" s="0" t="n">
        <f aca="false">M8642*1000/365</f>
        <v>0.00329731947552877</v>
      </c>
      <c r="O8642" s="0" t="n">
        <f aca="false">Table1[[#This Row],[Detection frequency 2021]]/100*365</f>
        <v>1.2586222</v>
      </c>
      <c r="P8642" s="0" t="n">
        <f aca="false">Table1[[#This Row],[Flared days/year]]/12</f>
        <v>0.104885183333333</v>
      </c>
      <c r="Q8642" s="2" t="n">
        <f aca="false">Table1[[#This Row],['#days per month]]-P8698</f>
        <v>0.00142714999999999</v>
      </c>
    </row>
    <row r="8643" customFormat="false" ht="15.75" hidden="true" customHeight="false" outlineLevel="0" collapsed="false">
      <c r="A8643" s="0" t="s">
        <v>645</v>
      </c>
      <c r="B8643" s="0" t="s">
        <v>646</v>
      </c>
      <c r="C8643" s="0" t="s">
        <v>8828</v>
      </c>
      <c r="D8643" s="0" t="n">
        <v>2308</v>
      </c>
      <c r="E8643" s="0" t="n">
        <v>31.70982</v>
      </c>
      <c r="F8643" s="0" t="n">
        <v>-102.175146</v>
      </c>
      <c r="G8643" s="3" t="n">
        <v>3.377150709E-005</v>
      </c>
      <c r="H8643" s="0" t="n">
        <v>1833.27</v>
      </c>
      <c r="I8643" s="0" t="n">
        <v>1.6015</v>
      </c>
      <c r="J8643" s="0" t="n">
        <v>0.287356</v>
      </c>
      <c r="K8643" s="0" t="n">
        <v>348</v>
      </c>
      <c r="L8643" s="0" t="s">
        <v>20</v>
      </c>
      <c r="M8643" s="0" t="n">
        <f aca="false">35.3*G8643</f>
        <v>0.001192134200277</v>
      </c>
      <c r="N8643" s="0" t="n">
        <f aca="false">M8643*1000/365</f>
        <v>0.00326612109664931</v>
      </c>
      <c r="O8643" s="0" t="n">
        <f aca="false">Table1[[#This Row],[Detection frequency 2021]]/100*365</f>
        <v>1.0488494</v>
      </c>
      <c r="P8643" s="0" t="n">
        <f aca="false">Table1[[#This Row],[Flared days/year]]/12</f>
        <v>0.0874041166666667</v>
      </c>
      <c r="Q8643" s="2" t="n">
        <f aca="false">Table1[[#This Row],['#days per month]]-P8699</f>
        <v>0.00148129166666694</v>
      </c>
    </row>
    <row r="8644" customFormat="false" ht="15.75" hidden="true" customHeight="false" outlineLevel="0" collapsed="false">
      <c r="A8644" s="0" t="s">
        <v>645</v>
      </c>
      <c r="B8644" s="0" t="s">
        <v>646</v>
      </c>
      <c r="C8644" s="0" t="s">
        <v>8829</v>
      </c>
      <c r="D8644" s="0" t="n">
        <v>1815</v>
      </c>
      <c r="E8644" s="0" t="n">
        <v>31.908008</v>
      </c>
      <c r="F8644" s="0" t="n">
        <v>-103.53866</v>
      </c>
      <c r="G8644" s="3" t="n">
        <v>3.325548135E-005</v>
      </c>
      <c r="H8644" s="0" t="n">
        <v>1886.08</v>
      </c>
      <c r="I8644" s="0" t="n">
        <v>1.36742</v>
      </c>
      <c r="J8644" s="0" t="n">
        <v>0.293255</v>
      </c>
      <c r="K8644" s="0" t="n">
        <v>341</v>
      </c>
      <c r="L8644" s="0" t="s">
        <v>20</v>
      </c>
      <c r="M8644" s="0" t="n">
        <f aca="false">35.3*G8644</f>
        <v>0.001173918491655</v>
      </c>
      <c r="N8644" s="0" t="n">
        <f aca="false">M8644*1000/365</f>
        <v>0.00321621504563014</v>
      </c>
      <c r="O8644" s="0" t="n">
        <f aca="false">Table1[[#This Row],[Detection frequency 2021]]/100*365</f>
        <v>1.07038075</v>
      </c>
      <c r="P8644" s="0" t="n">
        <f aca="false">Table1[[#This Row],[Flared days/year]]/12</f>
        <v>0.0891983958333334</v>
      </c>
      <c r="Q8644" s="2" t="n">
        <f aca="false">Table1[[#This Row],['#days per month]]-P8700</f>
        <v>-0.0139089333333333</v>
      </c>
    </row>
    <row r="8645" customFormat="false" ht="15.75" hidden="true" customHeight="false" outlineLevel="0" collapsed="false">
      <c r="A8645" s="0" t="s">
        <v>201</v>
      </c>
      <c r="B8645" s="0" t="s">
        <v>202</v>
      </c>
      <c r="C8645" s="0" t="s">
        <v>8830</v>
      </c>
      <c r="D8645" s="0" t="n">
        <v>5826</v>
      </c>
      <c r="E8645" s="0" t="n">
        <v>30.821878</v>
      </c>
      <c r="F8645" s="0" t="n">
        <v>26.2873479999999</v>
      </c>
      <c r="G8645" s="3" t="n">
        <v>3.25935712E-005</v>
      </c>
      <c r="H8645" s="0" t="n">
        <v>1738.71</v>
      </c>
      <c r="I8645" s="0" t="n">
        <v>1.6015</v>
      </c>
      <c r="J8645" s="0" t="n">
        <v>0.234191999999999</v>
      </c>
      <c r="K8645" s="0" t="n">
        <v>427</v>
      </c>
      <c r="L8645" s="0" t="s">
        <v>20</v>
      </c>
      <c r="M8645" s="0" t="n">
        <f aca="false">35.3*G8645</f>
        <v>0.00115055306336</v>
      </c>
      <c r="N8645" s="0" t="n">
        <f aca="false">M8645*1000/365</f>
        <v>0.00315220017358904</v>
      </c>
      <c r="O8645" s="0" t="n">
        <f aca="false">Table1[[#This Row],[Detection frequency 2021]]/100*365</f>
        <v>0.854800799999996</v>
      </c>
      <c r="P8645" s="0" t="n">
        <f aca="false">Table1[[#This Row],[Flared days/year]]/12</f>
        <v>0.0712333999999997</v>
      </c>
      <c r="Q8645" s="2" t="n">
        <f aca="false">Table1[[#This Row],['#days per month]]-P8701</f>
        <v>-0.0195624791666667</v>
      </c>
    </row>
    <row r="8646" customFormat="false" ht="15.75" hidden="true" customHeight="false" outlineLevel="0" collapsed="false">
      <c r="A8646" s="0" t="s">
        <v>645</v>
      </c>
      <c r="B8646" s="0" t="s">
        <v>646</v>
      </c>
      <c r="C8646" s="0" t="s">
        <v>8831</v>
      </c>
      <c r="D8646" s="0" t="n">
        <v>2737</v>
      </c>
      <c r="E8646" s="0" t="n">
        <v>32.377732</v>
      </c>
      <c r="F8646" s="0" t="n">
        <v>-101.352745</v>
      </c>
      <c r="G8646" s="3" t="n">
        <v>3.224280285E-005</v>
      </c>
      <c r="H8646" s="0" t="n">
        <v>1855.47</v>
      </c>
      <c r="I8646" s="0" t="n">
        <v>1.6015</v>
      </c>
      <c r="J8646" s="0" t="n">
        <v>0.286533</v>
      </c>
      <c r="K8646" s="0" t="n">
        <v>349</v>
      </c>
      <c r="L8646" s="0" t="s">
        <v>20</v>
      </c>
      <c r="M8646" s="0" t="n">
        <f aca="false">35.3*G8646</f>
        <v>0.001138170940605</v>
      </c>
      <c r="N8646" s="0" t="n">
        <f aca="false">M8646*1000/365</f>
        <v>0.00311827654960274</v>
      </c>
      <c r="O8646" s="0" t="n">
        <f aca="false">Table1[[#This Row],[Detection frequency 2021]]/100*365</f>
        <v>1.04584545</v>
      </c>
      <c r="P8646" s="0" t="n">
        <f aca="false">Table1[[#This Row],[Flared days/year]]/12</f>
        <v>0.0871537875</v>
      </c>
      <c r="Q8646" s="2" t="n">
        <f aca="false">Table1[[#This Row],['#days per month]]-P8702</f>
        <v>-0.0570011374999997</v>
      </c>
    </row>
    <row r="8647" customFormat="false" ht="15.75" hidden="true" customHeight="false" outlineLevel="0" collapsed="false">
      <c r="A8647" s="0" t="s">
        <v>645</v>
      </c>
      <c r="B8647" s="0" t="s">
        <v>646</v>
      </c>
      <c r="C8647" s="0" t="s">
        <v>8832</v>
      </c>
      <c r="D8647" s="0" t="n">
        <v>3105</v>
      </c>
      <c r="E8647" s="0" t="n">
        <v>28.6344669999999</v>
      </c>
      <c r="F8647" s="0" t="n">
        <v>-98.238867</v>
      </c>
      <c r="G8647" s="3" t="n">
        <v>3.20285259499999E-005</v>
      </c>
      <c r="H8647" s="0" t="n">
        <v>1884.9</v>
      </c>
      <c r="I8647" s="0" t="n">
        <v>1.6015</v>
      </c>
      <c r="J8647" s="0" t="n">
        <v>0.314465</v>
      </c>
      <c r="K8647" s="0" t="n">
        <v>318</v>
      </c>
      <c r="L8647" s="0" t="s">
        <v>20</v>
      </c>
      <c r="M8647" s="0" t="n">
        <f aca="false">35.3*G8647</f>
        <v>0.001130606966035</v>
      </c>
      <c r="N8647" s="0" t="n">
        <f aca="false">M8647*1000/365</f>
        <v>0.00309755333160273</v>
      </c>
      <c r="O8647" s="0" t="n">
        <f aca="false">Table1[[#This Row],[Detection frequency 2021]]/100*365</f>
        <v>1.14779725</v>
      </c>
      <c r="P8647" s="0" t="n">
        <f aca="false">Table1[[#This Row],[Flared days/year]]/12</f>
        <v>0.0956497708333334</v>
      </c>
      <c r="Q8647" s="2" t="n">
        <f aca="false">Table1[[#This Row],['#days per month]]-P8703</f>
        <v>0.00430852083333336</v>
      </c>
    </row>
    <row r="8648" customFormat="false" ht="15.75" hidden="true" customHeight="false" outlineLevel="0" collapsed="false">
      <c r="A8648" s="0" t="s">
        <v>24</v>
      </c>
      <c r="B8648" s="0" t="s">
        <v>25</v>
      </c>
      <c r="C8648" s="0" t="s">
        <v>8833</v>
      </c>
      <c r="D8648" s="0" t="n">
        <v>8769</v>
      </c>
      <c r="E8648" s="0" t="n">
        <v>60.733777</v>
      </c>
      <c r="F8648" s="0" t="n">
        <v>70.866455</v>
      </c>
      <c r="G8648" s="3" t="n">
        <v>3.201032709E-005</v>
      </c>
      <c r="H8648" s="0" t="n">
        <v>1801.25</v>
      </c>
      <c r="I8648" s="0" t="n">
        <v>1.6015</v>
      </c>
      <c r="J8648" s="0" t="n">
        <v>0.37594</v>
      </c>
      <c r="K8648" s="0" t="n">
        <v>266</v>
      </c>
      <c r="L8648" s="0" t="s">
        <v>20</v>
      </c>
      <c r="M8648" s="0" t="n">
        <f aca="false">35.3*G8648</f>
        <v>0.001129964546277</v>
      </c>
      <c r="N8648" s="0" t="n">
        <f aca="false">M8648*1000/365</f>
        <v>0.00309579327747123</v>
      </c>
      <c r="O8648" s="0" t="n">
        <f aca="false">Table1[[#This Row],[Detection frequency 2021]]/100*365</f>
        <v>1.372181</v>
      </c>
      <c r="P8648" s="0" t="n">
        <f aca="false">Table1[[#This Row],[Flared days/year]]/12</f>
        <v>0.114348416666667</v>
      </c>
      <c r="Q8648" s="2" t="n">
        <f aca="false">Table1[[#This Row],['#days per month]]-P8704</f>
        <v>0.0221767916666667</v>
      </c>
    </row>
    <row r="8649" customFormat="false" ht="15.75" hidden="true" customHeight="false" outlineLevel="0" collapsed="false">
      <c r="A8649" s="0" t="s">
        <v>24</v>
      </c>
      <c r="B8649" s="0" t="s">
        <v>25</v>
      </c>
      <c r="C8649" s="0" t="s">
        <v>8834</v>
      </c>
      <c r="D8649" s="0" t="n">
        <v>6455</v>
      </c>
      <c r="E8649" s="0" t="n">
        <v>66.266741</v>
      </c>
      <c r="F8649" s="0" t="n">
        <v>56.636726</v>
      </c>
      <c r="G8649" s="3" t="n">
        <v>3.200563061E-005</v>
      </c>
      <c r="H8649" s="0" t="n">
        <v>1810</v>
      </c>
      <c r="I8649" s="0" t="n">
        <v>1.6015</v>
      </c>
      <c r="J8649" s="0" t="n">
        <v>0.378788</v>
      </c>
      <c r="K8649" s="0" t="n">
        <v>264</v>
      </c>
      <c r="L8649" s="0" t="s">
        <v>20</v>
      </c>
      <c r="M8649" s="0" t="n">
        <f aca="false">35.3*G8649</f>
        <v>0.001129798760533</v>
      </c>
      <c r="N8649" s="0" t="n">
        <f aca="false">M8649*1000/365</f>
        <v>0.00309533906995342</v>
      </c>
      <c r="O8649" s="0" t="n">
        <f aca="false">Table1[[#This Row],[Detection frequency 2021]]/100*365</f>
        <v>1.3825762</v>
      </c>
      <c r="P8649" s="0" t="n">
        <f aca="false">Table1[[#This Row],[Flared days/year]]/12</f>
        <v>0.115214683333333</v>
      </c>
      <c r="Q8649" s="2" t="n">
        <f aca="false">Table1[[#This Row],['#days per month]]-P8705</f>
        <v>0.0233213708333336</v>
      </c>
    </row>
    <row r="8650" customFormat="false" ht="15.75" hidden="true" customHeight="false" outlineLevel="0" collapsed="false">
      <c r="A8650" s="0" t="s">
        <v>645</v>
      </c>
      <c r="B8650" s="0" t="s">
        <v>646</v>
      </c>
      <c r="C8650" s="0" t="s">
        <v>8835</v>
      </c>
      <c r="D8650" s="0" t="n">
        <v>2023</v>
      </c>
      <c r="E8650" s="0" t="n">
        <v>31.0685969999999</v>
      </c>
      <c r="F8650" s="0" t="n">
        <v>-103.278234</v>
      </c>
      <c r="G8650" s="3" t="n">
        <v>3.146260011E-005</v>
      </c>
      <c r="H8650" s="0" t="n">
        <v>1873.76</v>
      </c>
      <c r="I8650" s="0" t="n">
        <v>1.6015</v>
      </c>
      <c r="J8650" s="0" t="n">
        <v>0.298506999999999</v>
      </c>
      <c r="K8650" s="0" t="n">
        <v>335</v>
      </c>
      <c r="L8650" s="0" t="s">
        <v>20</v>
      </c>
      <c r="M8650" s="0" t="n">
        <f aca="false">35.3*G8650</f>
        <v>0.001110629783883</v>
      </c>
      <c r="N8650" s="0" t="n">
        <f aca="false">M8650*1000/365</f>
        <v>0.00304282132570685</v>
      </c>
      <c r="O8650" s="0" t="n">
        <f aca="false">Table1[[#This Row],[Detection frequency 2021]]/100*365</f>
        <v>1.08955055</v>
      </c>
      <c r="P8650" s="0" t="n">
        <f aca="false">Table1[[#This Row],[Flared days/year]]/12</f>
        <v>0.0907958791666664</v>
      </c>
      <c r="Q8650" s="2" t="n">
        <f aca="false">Table1[[#This Row],['#days per month]]-P8706</f>
        <v>0.00791654583333305</v>
      </c>
    </row>
    <row r="8651" customFormat="false" ht="15.75" hidden="true" customHeight="false" outlineLevel="0" collapsed="false">
      <c r="A8651" s="0" t="s">
        <v>645</v>
      </c>
      <c r="B8651" s="0" t="s">
        <v>646</v>
      </c>
      <c r="C8651" s="0" t="s">
        <v>8836</v>
      </c>
      <c r="D8651" s="0" t="n">
        <v>987</v>
      </c>
      <c r="E8651" s="0" t="n">
        <v>47.878603</v>
      </c>
      <c r="F8651" s="0" t="n">
        <v>-102.612518999999</v>
      </c>
      <c r="G8651" s="3" t="n">
        <v>3.146171952E-005</v>
      </c>
      <c r="H8651" s="0" t="n">
        <v>1948.4</v>
      </c>
      <c r="I8651" s="0" t="n">
        <v>1.6015</v>
      </c>
      <c r="J8651" s="0" t="n">
        <v>0.310559</v>
      </c>
      <c r="K8651" s="0" t="n">
        <v>322</v>
      </c>
      <c r="L8651" s="0" t="s">
        <v>20</v>
      </c>
      <c r="M8651" s="0" t="n">
        <f aca="false">35.3*G8651</f>
        <v>0.001110598699056</v>
      </c>
      <c r="N8651" s="0" t="n">
        <f aca="false">M8651*1000/365</f>
        <v>0.00304273616179726</v>
      </c>
      <c r="O8651" s="0" t="n">
        <f aca="false">Table1[[#This Row],[Detection frequency 2021]]/100*365</f>
        <v>1.13354035</v>
      </c>
      <c r="P8651" s="0" t="n">
        <f aca="false">Table1[[#This Row],[Flared days/year]]/12</f>
        <v>0.0944616958333334</v>
      </c>
      <c r="Q8651" s="2" t="n">
        <f aca="false">Table1[[#This Row],['#days per month]]-P8707</f>
        <v>0.00339389166666668</v>
      </c>
    </row>
    <row r="8652" customFormat="false" ht="15.75" hidden="true" customHeight="false" outlineLevel="0" collapsed="false">
      <c r="A8652" s="0" t="s">
        <v>51</v>
      </c>
      <c r="B8652" s="0" t="s">
        <v>52</v>
      </c>
      <c r="C8652" s="0" t="s">
        <v>8837</v>
      </c>
      <c r="D8652" s="0" t="n">
        <v>5490</v>
      </c>
      <c r="E8652" s="0" t="n">
        <v>31.656684</v>
      </c>
      <c r="F8652" s="0" t="n">
        <v>5.904844</v>
      </c>
      <c r="G8652" s="3" t="n">
        <v>3.445924788E-005</v>
      </c>
      <c r="H8652" s="0" t="n">
        <v>1683.24</v>
      </c>
      <c r="I8652" s="0" t="n">
        <v>1.6015</v>
      </c>
      <c r="J8652" s="0" t="n">
        <v>0.260417</v>
      </c>
      <c r="K8652" s="0" t="n">
        <v>384</v>
      </c>
      <c r="L8652" s="0" t="s">
        <v>20</v>
      </c>
      <c r="M8652" s="0" t="n">
        <f aca="false">35.3*G8652</f>
        <v>0.001216411450164</v>
      </c>
      <c r="N8652" s="0" t="n">
        <f aca="false">M8652*1000/365</f>
        <v>0.00333263411003836</v>
      </c>
      <c r="O8652" s="0" t="n">
        <f aca="false">Table1[[#This Row],[Detection frequency 2021]]/100*365</f>
        <v>0.95052205</v>
      </c>
      <c r="P8652" s="0" t="n">
        <f aca="false">Table1[[#This Row],[Flared days/year]]/12</f>
        <v>0.0792101708333333</v>
      </c>
      <c r="Q8652" s="2" t="n">
        <f aca="false">Table1[[#This Row],['#days per month]]-P8708</f>
        <v>-0.0021179125</v>
      </c>
    </row>
    <row r="8653" customFormat="false" ht="15.75" hidden="true" customHeight="false" outlineLevel="0" collapsed="false">
      <c r="A8653" s="0" t="s">
        <v>24</v>
      </c>
      <c r="B8653" s="0" t="s">
        <v>25</v>
      </c>
      <c r="C8653" s="0" t="s">
        <v>8838</v>
      </c>
      <c r="D8653" s="0" t="n">
        <v>8918</v>
      </c>
      <c r="E8653" s="0" t="n">
        <v>71.098024</v>
      </c>
      <c r="F8653" s="0" t="n">
        <v>73.969125</v>
      </c>
      <c r="G8653" s="3" t="n">
        <v>3.068181031E-005</v>
      </c>
      <c r="H8653" s="0" t="n">
        <v>1629.63</v>
      </c>
      <c r="I8653" s="0" t="n">
        <v>1.6015</v>
      </c>
      <c r="J8653" s="0" t="n">
        <v>0.230415</v>
      </c>
      <c r="K8653" s="0" t="n">
        <v>434</v>
      </c>
      <c r="L8653" s="0" t="s">
        <v>218</v>
      </c>
      <c r="M8653" s="0" t="n">
        <f aca="false">35.3*G8653</f>
        <v>0.001083067903943</v>
      </c>
      <c r="N8653" s="0" t="n">
        <f aca="false">M8653*1000/365</f>
        <v>0.00296730932587123</v>
      </c>
      <c r="O8653" s="0" t="n">
        <f aca="false">Table1[[#This Row],[Detection frequency 2021]]/100*365</f>
        <v>0.84101475</v>
      </c>
      <c r="P8653" s="0" t="n">
        <f aca="false">Table1[[#This Row],[Flared days/year]]/12</f>
        <v>0.0700845625</v>
      </c>
      <c r="Q8653" s="2" t="n">
        <f aca="false">Table1[[#This Row],['#days per month]]-P8709</f>
        <v>-0.0201726375</v>
      </c>
    </row>
    <row r="8654" customFormat="false" ht="15.75" hidden="true" customHeight="false" outlineLevel="0" collapsed="false">
      <c r="A8654" s="0" t="s">
        <v>645</v>
      </c>
      <c r="B8654" s="0" t="s">
        <v>646</v>
      </c>
      <c r="C8654" s="0" t="s">
        <v>8839</v>
      </c>
      <c r="D8654" s="0" t="n">
        <v>422</v>
      </c>
      <c r="E8654" s="0" t="n">
        <v>43.691837</v>
      </c>
      <c r="F8654" s="0" t="n">
        <v>-105.521287</v>
      </c>
      <c r="G8654" s="3" t="n">
        <v>3.062750726E-005</v>
      </c>
      <c r="H8654" s="0" t="n">
        <v>1827.24</v>
      </c>
      <c r="I8654" s="0" t="n">
        <v>1.6015</v>
      </c>
      <c r="J8654" s="0" t="n">
        <v>0.305809999999999</v>
      </c>
      <c r="K8654" s="0" t="n">
        <v>327</v>
      </c>
      <c r="L8654" s="0" t="s">
        <v>20</v>
      </c>
      <c r="M8654" s="0" t="n">
        <f aca="false">35.3*G8654</f>
        <v>0.001081151006278</v>
      </c>
      <c r="N8654" s="0" t="n">
        <f aca="false">M8654*1000/365</f>
        <v>0.00296205755144658</v>
      </c>
      <c r="O8654" s="0" t="n">
        <f aca="false">Table1[[#This Row],[Detection frequency 2021]]/100*365</f>
        <v>1.1162065</v>
      </c>
      <c r="P8654" s="0" t="n">
        <f aca="false">Table1[[#This Row],[Flared days/year]]/12</f>
        <v>0.093017208333333</v>
      </c>
      <c r="Q8654" s="2" t="n">
        <f aca="false">Table1[[#This Row],['#days per month]]-P8710</f>
        <v>-0.0568186375000003</v>
      </c>
    </row>
    <row r="8655" customFormat="false" ht="15.75" hidden="true" customHeight="false" outlineLevel="0" collapsed="false">
      <c r="A8655" s="0" t="s">
        <v>645</v>
      </c>
      <c r="B8655" s="0" t="s">
        <v>646</v>
      </c>
      <c r="C8655" s="0" t="s">
        <v>8840</v>
      </c>
      <c r="D8655" s="0" t="n">
        <v>404</v>
      </c>
      <c r="E8655" s="0" t="n">
        <v>43.417513</v>
      </c>
      <c r="F8655" s="0" t="n">
        <v>-105.873121</v>
      </c>
      <c r="G8655" s="3" t="n">
        <v>3.035775319E-005</v>
      </c>
      <c r="H8655" s="0" t="n">
        <v>1907.45</v>
      </c>
      <c r="I8655" s="0" t="n">
        <v>1.6015</v>
      </c>
      <c r="J8655" s="0" t="n">
        <v>0.302114999999999</v>
      </c>
      <c r="K8655" s="0" t="n">
        <v>331</v>
      </c>
      <c r="L8655" s="0" t="s">
        <v>20</v>
      </c>
      <c r="M8655" s="0" t="n">
        <f aca="false">35.3*G8655</f>
        <v>0.001071628687607</v>
      </c>
      <c r="N8655" s="0" t="n">
        <f aca="false">M8655*1000/365</f>
        <v>0.00293596900714247</v>
      </c>
      <c r="O8655" s="0" t="n">
        <f aca="false">Table1[[#This Row],[Detection frequency 2021]]/100*365</f>
        <v>1.10271975</v>
      </c>
      <c r="P8655" s="0" t="n">
        <f aca="false">Table1[[#This Row],[Flared days/year]]/12</f>
        <v>0.0918933124999997</v>
      </c>
      <c r="Q8655" s="2" t="n">
        <f aca="false">Table1[[#This Row],['#days per month]]-P8711</f>
        <v>-0.00084041250000029</v>
      </c>
    </row>
    <row r="8656" customFormat="false" ht="15.75" hidden="true" customHeight="false" outlineLevel="0" collapsed="false">
      <c r="A8656" s="0" t="s">
        <v>645</v>
      </c>
      <c r="B8656" s="0" t="s">
        <v>646</v>
      </c>
      <c r="C8656" s="0" t="s">
        <v>8841</v>
      </c>
      <c r="D8656" s="0" t="n">
        <v>1920</v>
      </c>
      <c r="E8656" s="0" t="n">
        <v>31.599663</v>
      </c>
      <c r="F8656" s="0" t="n">
        <v>-103.43783</v>
      </c>
      <c r="G8656" s="3" t="n">
        <v>2.977245437E-005</v>
      </c>
      <c r="H8656" s="0" t="n">
        <v>1955.09</v>
      </c>
      <c r="I8656" s="0" t="n">
        <v>1.6015</v>
      </c>
      <c r="J8656" s="0" t="n">
        <v>0.296736</v>
      </c>
      <c r="K8656" s="0" t="n">
        <v>337</v>
      </c>
      <c r="L8656" s="0" t="s">
        <v>20</v>
      </c>
      <c r="M8656" s="0" t="n">
        <f aca="false">35.3*G8656</f>
        <v>0.001050967639261</v>
      </c>
      <c r="N8656" s="0" t="n">
        <f aca="false">M8656*1000/365</f>
        <v>0.00287936339523562</v>
      </c>
      <c r="O8656" s="0" t="n">
        <f aca="false">Table1[[#This Row],[Detection frequency 2021]]/100*365</f>
        <v>1.0830864</v>
      </c>
      <c r="P8656" s="0" t="n">
        <f aca="false">Table1[[#This Row],[Flared days/year]]/12</f>
        <v>0.0902572</v>
      </c>
      <c r="Q8656" s="2" t="n">
        <f aca="false">Table1[[#This Row],['#days per month]]-P8712</f>
        <v>0.0132528458333333</v>
      </c>
    </row>
    <row r="8657" customFormat="false" ht="15.75" hidden="true" customHeight="false" outlineLevel="0" collapsed="false">
      <c r="A8657" s="0" t="s">
        <v>645</v>
      </c>
      <c r="B8657" s="0" t="s">
        <v>646</v>
      </c>
      <c r="C8657" s="0" t="s">
        <v>8842</v>
      </c>
      <c r="D8657" s="0" t="n">
        <v>3306</v>
      </c>
      <c r="E8657" s="0" t="n">
        <v>29.229739</v>
      </c>
      <c r="F8657" s="0" t="n">
        <v>-97.574325</v>
      </c>
      <c r="G8657" s="3" t="n">
        <v>2.975631022E-005</v>
      </c>
      <c r="H8657" s="0" t="n">
        <v>1931.74</v>
      </c>
      <c r="I8657" s="0" t="n">
        <v>1.6015</v>
      </c>
      <c r="J8657" s="0" t="n">
        <v>0.318471</v>
      </c>
      <c r="K8657" s="0" t="n">
        <v>314</v>
      </c>
      <c r="L8657" s="0" t="s">
        <v>20</v>
      </c>
      <c r="M8657" s="0" t="n">
        <f aca="false">35.3*G8657</f>
        <v>0.001050397750766</v>
      </c>
      <c r="N8657" s="0" t="n">
        <f aca="false">M8657*1000/365</f>
        <v>0.00287780205689315</v>
      </c>
      <c r="O8657" s="0" t="n">
        <f aca="false">Table1[[#This Row],[Detection frequency 2021]]/100*365</f>
        <v>1.16241915</v>
      </c>
      <c r="P8657" s="0" t="n">
        <f aca="false">Table1[[#This Row],[Flared days/year]]/12</f>
        <v>0.0968682625</v>
      </c>
      <c r="Q8657" s="2" t="n">
        <f aca="false">Table1[[#This Row],['#days per month]]-P8713</f>
        <v>0.0155401791666667</v>
      </c>
    </row>
    <row r="8658" customFormat="false" ht="15.75" hidden="true" customHeight="false" outlineLevel="0" collapsed="false">
      <c r="A8658" s="0" t="s">
        <v>726</v>
      </c>
      <c r="B8658" s="0" t="s">
        <v>727</v>
      </c>
      <c r="C8658" s="0" t="s">
        <v>8843</v>
      </c>
      <c r="D8658" s="0" t="n">
        <v>4959</v>
      </c>
      <c r="E8658" s="0" t="n">
        <v>60.73647</v>
      </c>
      <c r="F8658" s="0" t="n">
        <v>-2.493138</v>
      </c>
      <c r="G8658" s="3" t="n">
        <v>2.973664371E-005</v>
      </c>
      <c r="H8658" s="0" t="n">
        <v>1830.21</v>
      </c>
      <c r="I8658" s="0" t="n">
        <v>1.6015</v>
      </c>
      <c r="J8658" s="0" t="n">
        <v>0.934578999999999</v>
      </c>
      <c r="K8658" s="0" t="n">
        <v>107</v>
      </c>
      <c r="L8658" s="0" t="s">
        <v>20</v>
      </c>
      <c r="M8658" s="0" t="n">
        <f aca="false">35.3*G8658</f>
        <v>0.001049703522963</v>
      </c>
      <c r="N8658" s="0" t="n">
        <f aca="false">M8658*1000/365</f>
        <v>0.00287590006291233</v>
      </c>
      <c r="O8658" s="0" t="n">
        <f aca="false">Table1[[#This Row],[Detection frequency 2021]]/100*365</f>
        <v>3.41121335</v>
      </c>
      <c r="P8658" s="0" t="n">
        <f aca="false">Table1[[#This Row],[Flared days/year]]/12</f>
        <v>0.284267779166666</v>
      </c>
      <c r="Q8658" s="2" t="n">
        <f aca="false">Table1[[#This Row],['#days per month]]-P8714</f>
        <v>0.178654420833333</v>
      </c>
    </row>
    <row r="8659" customFormat="false" ht="15.75" hidden="true" customHeight="false" outlineLevel="0" collapsed="false">
      <c r="A8659" s="0" t="s">
        <v>24</v>
      </c>
      <c r="B8659" s="0" t="s">
        <v>25</v>
      </c>
      <c r="C8659" s="0" t="s">
        <v>8844</v>
      </c>
      <c r="D8659" s="0" t="n">
        <v>9198</v>
      </c>
      <c r="E8659" s="0" t="n">
        <v>68.536982</v>
      </c>
      <c r="F8659" s="0" t="n">
        <v>77.195356</v>
      </c>
      <c r="G8659" s="3" t="n">
        <v>2.939497479E-005</v>
      </c>
      <c r="H8659" s="0" t="n">
        <v>1810</v>
      </c>
      <c r="I8659" s="0" t="n">
        <v>1.6015</v>
      </c>
      <c r="J8659" s="0" t="n">
        <v>0.477326999999999</v>
      </c>
      <c r="K8659" s="0" t="n">
        <v>419</v>
      </c>
      <c r="L8659" s="0" t="s">
        <v>218</v>
      </c>
      <c r="M8659" s="0" t="n">
        <f aca="false">35.3*G8659</f>
        <v>0.001037642610087</v>
      </c>
      <c r="N8659" s="0" t="n">
        <f aca="false">M8659*1000/365</f>
        <v>0.00284285646599178</v>
      </c>
      <c r="O8659" s="0" t="n">
        <f aca="false">Table1[[#This Row],[Detection frequency 2021]]/100*365</f>
        <v>1.74224355</v>
      </c>
      <c r="P8659" s="0" t="n">
        <f aca="false">Table1[[#This Row],[Flared days/year]]/12</f>
        <v>0.1451869625</v>
      </c>
      <c r="Q8659" s="2" t="n">
        <f aca="false">Table1[[#This Row],['#days per month]]-P8715</f>
        <v>0.0461098416666664</v>
      </c>
    </row>
    <row r="8660" customFormat="false" ht="15.75" hidden="true" customHeight="false" outlineLevel="0" collapsed="false">
      <c r="A8660" s="0" t="s">
        <v>161</v>
      </c>
      <c r="B8660" s="0" t="s">
        <v>162</v>
      </c>
      <c r="C8660" s="0" t="s">
        <v>8845</v>
      </c>
      <c r="D8660" s="0" t="n">
        <v>11038</v>
      </c>
      <c r="E8660" s="0" t="n">
        <v>37.11564</v>
      </c>
      <c r="F8660" s="0" t="n">
        <v>108.950629</v>
      </c>
      <c r="G8660" s="3" t="n">
        <v>2.9150200123E-005</v>
      </c>
      <c r="H8660" s="0" t="n">
        <v>1877.6</v>
      </c>
      <c r="I8660" s="0" t="n">
        <v>1.6015</v>
      </c>
      <c r="J8660" s="0" t="n">
        <v>0.303951</v>
      </c>
      <c r="K8660" s="0" t="n">
        <v>329</v>
      </c>
      <c r="L8660" s="0" t="s">
        <v>20</v>
      </c>
      <c r="M8660" s="0" t="n">
        <f aca="false">35.3*G8660</f>
        <v>0.0010290020643419</v>
      </c>
      <c r="N8660" s="0" t="n">
        <f aca="false">M8660*1000/365</f>
        <v>0.00281918373792301</v>
      </c>
      <c r="O8660" s="0" t="n">
        <f aca="false">Table1[[#This Row],[Detection frequency 2021]]/100*365</f>
        <v>1.10942115</v>
      </c>
      <c r="P8660" s="0" t="n">
        <f aca="false">Table1[[#This Row],[Flared days/year]]/12</f>
        <v>0.0924517625</v>
      </c>
      <c r="Q8660" s="2" t="n">
        <f aca="false">Table1[[#This Row],['#days per month]]-P8716</f>
        <v>0.0198584333333334</v>
      </c>
    </row>
    <row r="8661" customFormat="false" ht="15.75" hidden="true" customHeight="false" outlineLevel="0" collapsed="false">
      <c r="A8661" s="0" t="s">
        <v>51</v>
      </c>
      <c r="B8661" s="0" t="s">
        <v>52</v>
      </c>
      <c r="C8661" s="0" t="s">
        <v>8846</v>
      </c>
      <c r="D8661" s="0" t="n">
        <v>5640</v>
      </c>
      <c r="E8661" s="0" t="n">
        <v>28.749659</v>
      </c>
      <c r="F8661" s="0" t="n">
        <v>9.29558999999999</v>
      </c>
      <c r="G8661" s="3" t="n">
        <v>3.108071758E-005</v>
      </c>
      <c r="H8661" s="0" t="n">
        <v>1665</v>
      </c>
      <c r="I8661" s="0" t="n">
        <v>0.719627</v>
      </c>
      <c r="J8661" s="0" t="n">
        <v>0.262467</v>
      </c>
      <c r="K8661" s="0" t="n">
        <v>381</v>
      </c>
      <c r="L8661" s="0" t="s">
        <v>20</v>
      </c>
      <c r="M8661" s="0" t="n">
        <f aca="false">35.3*G8661</f>
        <v>0.001097149330574</v>
      </c>
      <c r="N8661" s="0" t="n">
        <f aca="false">M8661*1000/365</f>
        <v>0.00300588857691507</v>
      </c>
      <c r="O8661" s="0" t="n">
        <f aca="false">Table1[[#This Row],[Detection frequency 2021]]/100*365</f>
        <v>0.95800455</v>
      </c>
      <c r="P8661" s="0" t="n">
        <f aca="false">Table1[[#This Row],[Flared days/year]]/12</f>
        <v>0.0798337125</v>
      </c>
      <c r="Q8661" s="2" t="n">
        <f aca="false">Table1[[#This Row],['#days per month]]-P8717</f>
        <v>0.0798337125</v>
      </c>
    </row>
    <row r="8662" customFormat="false" ht="15.75" hidden="true" customHeight="false" outlineLevel="0" collapsed="false">
      <c r="A8662" s="0" t="s">
        <v>645</v>
      </c>
      <c r="B8662" s="0" t="s">
        <v>646</v>
      </c>
      <c r="C8662" s="0" t="s">
        <v>8847</v>
      </c>
      <c r="D8662" s="0" t="n">
        <v>464</v>
      </c>
      <c r="E8662" s="0" t="n">
        <v>47.955382</v>
      </c>
      <c r="F8662" s="0" t="n">
        <v>-104.128497</v>
      </c>
      <c r="G8662" s="3" t="n">
        <v>2.7826321117E-005</v>
      </c>
      <c r="H8662" s="0" t="n">
        <v>1963.7</v>
      </c>
      <c r="I8662" s="0" t="n">
        <v>1.81740999999999</v>
      </c>
      <c r="J8662" s="0" t="n">
        <v>0.297619</v>
      </c>
      <c r="K8662" s="0" t="n">
        <v>336</v>
      </c>
      <c r="L8662" s="0" t="s">
        <v>20</v>
      </c>
      <c r="M8662" s="0" t="n">
        <f aca="false">35.3*G8662</f>
        <v>0.0009822691354301</v>
      </c>
      <c r="N8662" s="0" t="n">
        <f aca="false">M8662*1000/365</f>
        <v>0.00269114831624685</v>
      </c>
      <c r="O8662" s="0" t="n">
        <f aca="false">Table1[[#This Row],[Detection frequency 2021]]/100*365</f>
        <v>1.08630935</v>
      </c>
      <c r="P8662" s="0" t="n">
        <f aca="false">Table1[[#This Row],[Flared days/year]]/12</f>
        <v>0.0905257791666667</v>
      </c>
      <c r="Q8662" s="2" t="n">
        <f aca="false">Table1[[#This Row],['#days per month]]-P8718</f>
        <v>0.0905257791666667</v>
      </c>
    </row>
    <row r="8663" customFormat="false" ht="15.75" hidden="true" customHeight="false" outlineLevel="0" collapsed="false">
      <c r="A8663" s="0" t="s">
        <v>645</v>
      </c>
      <c r="B8663" s="0" t="s">
        <v>646</v>
      </c>
      <c r="C8663" s="0" t="s">
        <v>8848</v>
      </c>
      <c r="D8663" s="0" t="n">
        <v>3321</v>
      </c>
      <c r="E8663" s="0" t="n">
        <v>29.189634</v>
      </c>
      <c r="F8663" s="0" t="n">
        <v>-97.520474</v>
      </c>
      <c r="G8663" s="3" t="n">
        <v>2.7229545274E-005</v>
      </c>
      <c r="H8663" s="0" t="n">
        <v>1793.23</v>
      </c>
      <c r="I8663" s="0" t="n">
        <v>1.6015</v>
      </c>
      <c r="J8663" s="0" t="n">
        <v>0.31746</v>
      </c>
      <c r="K8663" s="0" t="n">
        <v>315</v>
      </c>
      <c r="L8663" s="0" t="s">
        <v>20</v>
      </c>
      <c r="M8663" s="0" t="n">
        <f aca="false">35.3*G8663</f>
        <v>0.0009612029481722</v>
      </c>
      <c r="N8663" s="0" t="n">
        <f aca="false">M8663*1000/365</f>
        <v>0.00263343273471836</v>
      </c>
      <c r="O8663" s="0" t="n">
        <f aca="false">Table1[[#This Row],[Detection frequency 2021]]/100*365</f>
        <v>1.158729</v>
      </c>
      <c r="P8663" s="0" t="n">
        <f aca="false">Table1[[#This Row],[Flared days/year]]/12</f>
        <v>0.09656075</v>
      </c>
      <c r="Q8663" s="2" t="n">
        <f aca="false">Table1[[#This Row],['#days per month]]-P8719</f>
        <v>-0.0598231958333333</v>
      </c>
    </row>
    <row r="8664" customFormat="false" ht="15.75" hidden="true" customHeight="false" outlineLevel="0" collapsed="false">
      <c r="A8664" s="0" t="s">
        <v>598</v>
      </c>
      <c r="B8664" s="0" t="s">
        <v>599</v>
      </c>
      <c r="C8664" s="0" t="s">
        <v>8849</v>
      </c>
      <c r="D8664" s="0" t="n">
        <v>79</v>
      </c>
      <c r="E8664" s="0" t="n">
        <v>55.879203</v>
      </c>
      <c r="F8664" s="0" t="n">
        <v>-120.562467</v>
      </c>
      <c r="G8664" s="3" t="n">
        <v>2.7199018154E-005</v>
      </c>
      <c r="H8664" s="0" t="n">
        <v>1860.58</v>
      </c>
      <c r="I8664" s="0" t="n">
        <v>1.6015</v>
      </c>
      <c r="J8664" s="0" t="n">
        <v>0.657895</v>
      </c>
      <c r="K8664" s="0" t="n">
        <v>304</v>
      </c>
      <c r="L8664" s="0" t="s">
        <v>20</v>
      </c>
      <c r="M8664" s="0" t="n">
        <f aca="false">35.3*G8664</f>
        <v>0.0009601253408362</v>
      </c>
      <c r="N8664" s="0" t="n">
        <f aca="false">M8664*1000/365</f>
        <v>0.0026304803858526</v>
      </c>
      <c r="O8664" s="0" t="n">
        <f aca="false">Table1[[#This Row],[Detection frequency 2021]]/100*365</f>
        <v>2.40131675</v>
      </c>
      <c r="P8664" s="0" t="n">
        <f aca="false">Table1[[#This Row],[Flared days/year]]/12</f>
        <v>0.200109729166667</v>
      </c>
      <c r="Q8664" s="2" t="n">
        <f aca="false">Table1[[#This Row],['#days per month]]-P8720</f>
        <v>0.200109729166667</v>
      </c>
    </row>
    <row r="8665" customFormat="false" ht="15.75" hidden="true" customHeight="false" outlineLevel="0" collapsed="false">
      <c r="A8665" s="0" t="s">
        <v>645</v>
      </c>
      <c r="B8665" s="0" t="s">
        <v>646</v>
      </c>
      <c r="C8665" s="0" t="s">
        <v>8850</v>
      </c>
      <c r="D8665" s="0" t="n">
        <v>3015</v>
      </c>
      <c r="E8665" s="0" t="n">
        <v>28.6812789999999</v>
      </c>
      <c r="F8665" s="0" t="n">
        <v>-98.780523</v>
      </c>
      <c r="G8665" s="3" t="n">
        <v>2.6266121108E-005</v>
      </c>
      <c r="H8665" s="0" t="n">
        <v>1918.66</v>
      </c>
      <c r="I8665" s="0" t="n">
        <v>1.6015</v>
      </c>
      <c r="J8665" s="0" t="n">
        <v>0.333333</v>
      </c>
      <c r="K8665" s="0" t="n">
        <v>300</v>
      </c>
      <c r="L8665" s="0" t="s">
        <v>20</v>
      </c>
      <c r="M8665" s="0" t="n">
        <f aca="false">35.3*G8665</f>
        <v>0.0009271940751124</v>
      </c>
      <c r="N8665" s="0" t="n">
        <f aca="false">M8665*1000/365</f>
        <v>0.00254025774003397</v>
      </c>
      <c r="O8665" s="0" t="n">
        <f aca="false">Table1[[#This Row],[Detection frequency 2021]]/100*365</f>
        <v>1.21666545</v>
      </c>
      <c r="P8665" s="0" t="n">
        <f aca="false">Table1[[#This Row],[Flared days/year]]/12</f>
        <v>0.1013887875</v>
      </c>
      <c r="Q8665" s="2" t="n">
        <f aca="false">Table1[[#This Row],['#days per month]]-P8721</f>
        <v>0.1013887875</v>
      </c>
    </row>
    <row r="8666" customFormat="false" ht="15.75" hidden="true" customHeight="false" outlineLevel="0" collapsed="false">
      <c r="A8666" s="0" t="s">
        <v>645</v>
      </c>
      <c r="B8666" s="0" t="s">
        <v>646</v>
      </c>
      <c r="C8666" s="0" t="s">
        <v>8851</v>
      </c>
      <c r="D8666" s="0" t="n">
        <v>2131</v>
      </c>
      <c r="E8666" s="0" t="n">
        <v>33.196205</v>
      </c>
      <c r="F8666" s="0" t="n">
        <v>-102.987291</v>
      </c>
      <c r="G8666" s="3" t="n">
        <v>2.4947466936E-005</v>
      </c>
      <c r="H8666" s="0" t="n">
        <v>1933.72</v>
      </c>
      <c r="I8666" s="0" t="n">
        <v>2.05734</v>
      </c>
      <c r="J8666" s="0" t="n">
        <v>0.297619</v>
      </c>
      <c r="K8666" s="0" t="n">
        <v>336</v>
      </c>
      <c r="L8666" s="0" t="s">
        <v>20</v>
      </c>
      <c r="M8666" s="0" t="n">
        <f aca="false">35.3*G8666</f>
        <v>0.0008806455828408</v>
      </c>
      <c r="N8666" s="0" t="n">
        <f aca="false">M8666*1000/365</f>
        <v>0.00241272762422137</v>
      </c>
      <c r="O8666" s="0" t="n">
        <f aca="false">Table1[[#This Row],[Detection frequency 2021]]/100*365</f>
        <v>1.08630935</v>
      </c>
      <c r="P8666" s="0" t="n">
        <f aca="false">Table1[[#This Row],[Flared days/year]]/12</f>
        <v>0.0905257791666667</v>
      </c>
      <c r="Q8666" s="2" t="n">
        <f aca="false">Table1[[#This Row],['#days per month]]-P8722</f>
        <v>0.0905257791666667</v>
      </c>
    </row>
    <row r="8667" customFormat="false" ht="15.75" hidden="true" customHeight="false" outlineLevel="0" collapsed="false">
      <c r="A8667" s="0" t="s">
        <v>24</v>
      </c>
      <c r="B8667" s="0" t="s">
        <v>25</v>
      </c>
      <c r="C8667" s="0" t="s">
        <v>8852</v>
      </c>
      <c r="D8667" s="0" t="n">
        <v>6888</v>
      </c>
      <c r="E8667" s="0" t="n">
        <v>51.541965</v>
      </c>
      <c r="F8667" s="0" t="n">
        <v>52.820743</v>
      </c>
      <c r="G8667" s="3" t="n">
        <v>2.4926802424E-005</v>
      </c>
      <c r="H8667" s="0" t="n">
        <v>1713.43</v>
      </c>
      <c r="I8667" s="0" t="n">
        <v>1.6015</v>
      </c>
      <c r="J8667" s="0" t="n">
        <v>0.333333</v>
      </c>
      <c r="K8667" s="0" t="n">
        <v>300</v>
      </c>
      <c r="L8667" s="0" t="s">
        <v>20</v>
      </c>
      <c r="M8667" s="0" t="n">
        <f aca="false">35.3*G8667</f>
        <v>0.0008799161255672</v>
      </c>
      <c r="N8667" s="0" t="n">
        <f aca="false">M8667*1000/365</f>
        <v>0.00241072911114301</v>
      </c>
      <c r="O8667" s="0" t="n">
        <f aca="false">Table1[[#This Row],[Detection frequency 2021]]/100*365</f>
        <v>1.21666545</v>
      </c>
      <c r="P8667" s="0" t="n">
        <f aca="false">Table1[[#This Row],[Flared days/year]]/12</f>
        <v>0.1013887875</v>
      </c>
      <c r="Q8667" s="2" t="n">
        <f aca="false">Table1[[#This Row],['#days per month]]-P8723</f>
        <v>0.1013887875</v>
      </c>
    </row>
    <row r="8668" customFormat="false" ht="15.75" hidden="true" customHeight="false" outlineLevel="0" collapsed="false">
      <c r="A8668" s="0" t="s">
        <v>201</v>
      </c>
      <c r="B8668" s="0" t="s">
        <v>202</v>
      </c>
      <c r="C8668" s="0" t="s">
        <v>8853</v>
      </c>
      <c r="D8668" s="0" t="n">
        <v>7228</v>
      </c>
      <c r="E8668" s="0" t="n">
        <v>27.635808</v>
      </c>
      <c r="F8668" s="0" t="n">
        <v>33.705532</v>
      </c>
      <c r="G8668" s="3" t="n">
        <v>2.4727025906E-005</v>
      </c>
      <c r="H8668" s="0" t="n">
        <v>1776.18</v>
      </c>
      <c r="I8668" s="0" t="n">
        <v>1.52233</v>
      </c>
      <c r="J8668" s="0" t="n">
        <v>0.245098</v>
      </c>
      <c r="K8668" s="0" t="n">
        <v>408</v>
      </c>
      <c r="L8668" s="0" t="s">
        <v>20</v>
      </c>
      <c r="M8668" s="0" t="n">
        <f aca="false">35.3*G8668</f>
        <v>0.0008728640144818</v>
      </c>
      <c r="N8668" s="0" t="n">
        <f aca="false">M8668*1000/365</f>
        <v>0.00239140825885425</v>
      </c>
      <c r="O8668" s="0" t="n">
        <f aca="false">Table1[[#This Row],[Detection frequency 2021]]/100*365</f>
        <v>0.8946077</v>
      </c>
      <c r="P8668" s="0" t="n">
        <f aca="false">Table1[[#This Row],[Flared days/year]]/12</f>
        <v>0.0745506416666667</v>
      </c>
      <c r="Q8668" s="2" t="n">
        <f aca="false">Table1[[#This Row],['#days per month]]-P8724</f>
        <v>0.0745506416666667</v>
      </c>
    </row>
    <row r="8669" customFormat="false" ht="15.75" hidden="true" customHeight="false" outlineLevel="0" collapsed="false">
      <c r="A8669" s="0" t="s">
        <v>645</v>
      </c>
      <c r="B8669" s="0" t="s">
        <v>646</v>
      </c>
      <c r="C8669" s="0" t="s">
        <v>8854</v>
      </c>
      <c r="D8669" s="0" t="n">
        <v>1248</v>
      </c>
      <c r="E8669" s="0" t="n">
        <v>32.225208</v>
      </c>
      <c r="F8669" s="0" t="n">
        <v>-104.239705</v>
      </c>
      <c r="G8669" s="3" t="n">
        <v>2.44285646019999E-005</v>
      </c>
      <c r="H8669" s="0" t="n">
        <v>1882.7</v>
      </c>
      <c r="I8669" s="0" t="n">
        <v>1.6015</v>
      </c>
      <c r="J8669" s="0" t="n">
        <v>0.293255</v>
      </c>
      <c r="K8669" s="0" t="n">
        <v>341</v>
      </c>
      <c r="L8669" s="0" t="s">
        <v>20</v>
      </c>
      <c r="M8669" s="0" t="n">
        <f aca="false">35.3*G8669</f>
        <v>0.000862328330450596</v>
      </c>
      <c r="N8669" s="0" t="n">
        <f aca="false">M8669*1000/365</f>
        <v>0.00236254337109752</v>
      </c>
      <c r="O8669" s="0" t="n">
        <f aca="false">Table1[[#This Row],[Detection frequency 2021]]/100*365</f>
        <v>1.07038075</v>
      </c>
      <c r="P8669" s="0" t="n">
        <f aca="false">Table1[[#This Row],[Flared days/year]]/12</f>
        <v>0.0891983958333334</v>
      </c>
      <c r="Q8669" s="2" t="n">
        <f aca="false">Table1[[#This Row],['#days per month]]-P8725</f>
        <v>0.0891983958333334</v>
      </c>
    </row>
    <row r="8670" customFormat="false" ht="15.75" hidden="true" customHeight="false" outlineLevel="0" collapsed="false">
      <c r="A8670" s="0" t="s">
        <v>645</v>
      </c>
      <c r="B8670" s="0" t="s">
        <v>646</v>
      </c>
      <c r="C8670" s="0" t="s">
        <v>8855</v>
      </c>
      <c r="D8670" s="0" t="n">
        <v>1065</v>
      </c>
      <c r="E8670" s="0" t="n">
        <v>47.734744</v>
      </c>
      <c r="F8670" s="0" t="n">
        <v>-102.470646</v>
      </c>
      <c r="G8670" s="3" t="n">
        <v>2.4426245715E-005</v>
      </c>
      <c r="H8670" s="0" t="n">
        <v>2011.79</v>
      </c>
      <c r="I8670" s="0" t="n">
        <v>1.6015</v>
      </c>
      <c r="J8670" s="0" t="n">
        <v>0.298506999999999</v>
      </c>
      <c r="K8670" s="0" t="n">
        <v>335</v>
      </c>
      <c r="L8670" s="0" t="s">
        <v>20</v>
      </c>
      <c r="M8670" s="0" t="n">
        <f aca="false">35.3*G8670</f>
        <v>0.0008622464737395</v>
      </c>
      <c r="N8670" s="0" t="n">
        <f aca="false">M8670*1000/365</f>
        <v>0.00236231910613562</v>
      </c>
      <c r="O8670" s="0" t="n">
        <f aca="false">Table1[[#This Row],[Detection frequency 2021]]/100*365</f>
        <v>1.08955055</v>
      </c>
      <c r="P8670" s="0" t="n">
        <f aca="false">Table1[[#This Row],[Flared days/year]]/12</f>
        <v>0.0907958791666664</v>
      </c>
      <c r="Q8670" s="2" t="n">
        <f aca="false">Table1[[#This Row],['#days per month]]-P8726</f>
        <v>0.0907958791666664</v>
      </c>
    </row>
    <row r="8671" customFormat="false" ht="15.75" hidden="true" customHeight="false" outlineLevel="0" collapsed="false">
      <c r="A8671" s="0" t="s">
        <v>645</v>
      </c>
      <c r="B8671" s="0" t="s">
        <v>646</v>
      </c>
      <c r="C8671" s="0" t="s">
        <v>8856</v>
      </c>
      <c r="D8671" s="0" t="n">
        <v>1971</v>
      </c>
      <c r="E8671" s="0" t="n">
        <v>31.480213</v>
      </c>
      <c r="F8671" s="0" t="n">
        <v>-103.361258999999</v>
      </c>
      <c r="G8671" s="3" t="n">
        <v>2.4397509128E-005</v>
      </c>
      <c r="H8671" s="0" t="n">
        <v>1908.93</v>
      </c>
      <c r="I8671" s="0" t="n">
        <v>1.6015</v>
      </c>
      <c r="J8671" s="0" t="n">
        <v>0.305809999999999</v>
      </c>
      <c r="K8671" s="0" t="n">
        <v>327</v>
      </c>
      <c r="L8671" s="0" t="s">
        <v>20</v>
      </c>
      <c r="M8671" s="0" t="n">
        <f aca="false">35.3*G8671</f>
        <v>0.0008612320722184</v>
      </c>
      <c r="N8671" s="0" t="n">
        <f aca="false">M8671*1000/365</f>
        <v>0.00235953992388603</v>
      </c>
      <c r="O8671" s="0" t="n">
        <f aca="false">Table1[[#This Row],[Detection frequency 2021]]/100*365</f>
        <v>1.1162065</v>
      </c>
      <c r="P8671" s="0" t="n">
        <f aca="false">Table1[[#This Row],[Flared days/year]]/12</f>
        <v>0.093017208333333</v>
      </c>
      <c r="Q8671" s="2" t="n">
        <f aca="false">Table1[[#This Row],['#days per month]]-P8727</f>
        <v>0.093017208333333</v>
      </c>
    </row>
    <row r="8672" customFormat="false" ht="15.75" hidden="true" customHeight="false" outlineLevel="0" collapsed="false">
      <c r="A8672" s="0" t="s">
        <v>645</v>
      </c>
      <c r="B8672" s="0" t="s">
        <v>646</v>
      </c>
      <c r="C8672" s="0" t="s">
        <v>8857</v>
      </c>
      <c r="D8672" s="0" t="n">
        <v>468</v>
      </c>
      <c r="E8672" s="0" t="n">
        <v>47.936858</v>
      </c>
      <c r="F8672" s="0" t="n">
        <v>-104.047419999999</v>
      </c>
      <c r="G8672" s="3" t="n">
        <v>2.3922342764E-005</v>
      </c>
      <c r="H8672" s="0" t="n">
        <v>1961.68</v>
      </c>
      <c r="I8672" s="0" t="n">
        <v>1.6015</v>
      </c>
      <c r="J8672" s="0" t="n">
        <v>0.28169</v>
      </c>
      <c r="K8672" s="0" t="n">
        <v>355</v>
      </c>
      <c r="L8672" s="0" t="s">
        <v>20</v>
      </c>
      <c r="M8672" s="0" t="n">
        <f aca="false">35.3*G8672</f>
        <v>0.0008444586995692</v>
      </c>
      <c r="N8672" s="0" t="n">
        <f aca="false">M8672*1000/365</f>
        <v>0.00231358547827178</v>
      </c>
      <c r="O8672" s="0" t="n">
        <f aca="false">Table1[[#This Row],[Detection frequency 2021]]/100*365</f>
        <v>1.0281685</v>
      </c>
      <c r="P8672" s="0" t="n">
        <f aca="false">Table1[[#This Row],[Flared days/year]]/12</f>
        <v>0.0856807083333333</v>
      </c>
      <c r="Q8672" s="2" t="n">
        <f aca="false">Table1[[#This Row],['#days per month]]-P8728</f>
        <v>0.0856807083333333</v>
      </c>
    </row>
    <row r="8673" customFormat="false" ht="15.75" hidden="true" customHeight="false" outlineLevel="0" collapsed="false">
      <c r="A8673" s="0" t="s">
        <v>24</v>
      </c>
      <c r="B8673" s="0" t="s">
        <v>25</v>
      </c>
      <c r="C8673" s="0" t="s">
        <v>8858</v>
      </c>
      <c r="D8673" s="0" t="n">
        <v>9052</v>
      </c>
      <c r="E8673" s="0" t="n">
        <v>67.882678</v>
      </c>
      <c r="F8673" s="0" t="n">
        <v>76.0127469999999</v>
      </c>
      <c r="G8673" s="3" t="n">
        <v>2.3769296222E-005</v>
      </c>
      <c r="H8673" s="0" t="n">
        <v>1842.82</v>
      </c>
      <c r="I8673" s="0" t="n">
        <v>1.6015</v>
      </c>
      <c r="J8673" s="0" t="n">
        <v>0.226244</v>
      </c>
      <c r="K8673" s="0" t="n">
        <v>442</v>
      </c>
      <c r="L8673" s="0" t="s">
        <v>218</v>
      </c>
      <c r="M8673" s="0" t="n">
        <f aca="false">35.3*G8673</f>
        <v>0.0008390561566366</v>
      </c>
      <c r="N8673" s="0" t="n">
        <f aca="false">M8673*1000/365</f>
        <v>0.00229878399078521</v>
      </c>
      <c r="O8673" s="0" t="n">
        <f aca="false">Table1[[#This Row],[Detection frequency 2021]]/100*365</f>
        <v>0.8257906</v>
      </c>
      <c r="P8673" s="0" t="n">
        <f aca="false">Table1[[#This Row],[Flared days/year]]/12</f>
        <v>0.0688158833333333</v>
      </c>
      <c r="Q8673" s="2" t="n">
        <f aca="false">Table1[[#This Row],['#days per month]]-P8729</f>
        <v>0.0688158833333333</v>
      </c>
    </row>
    <row r="8674" customFormat="false" ht="15.75" hidden="true" customHeight="false" outlineLevel="0" collapsed="false">
      <c r="A8674" s="0" t="s">
        <v>645</v>
      </c>
      <c r="B8674" s="0" t="s">
        <v>646</v>
      </c>
      <c r="C8674" s="0" t="s">
        <v>8859</v>
      </c>
      <c r="D8674" s="0" t="n">
        <v>884</v>
      </c>
      <c r="E8674" s="0" t="n">
        <v>47.9071549999999</v>
      </c>
      <c r="F8674" s="0" t="n">
        <v>-102.749794</v>
      </c>
      <c r="G8674" s="3" t="n">
        <v>2.373454227E-005</v>
      </c>
      <c r="H8674" s="0" t="n">
        <v>1926.5</v>
      </c>
      <c r="I8674" s="0" t="n">
        <v>1.6015</v>
      </c>
      <c r="J8674" s="0" t="n">
        <v>0.301205</v>
      </c>
      <c r="K8674" s="0" t="n">
        <v>332</v>
      </c>
      <c r="L8674" s="0" t="s">
        <v>20</v>
      </c>
      <c r="M8674" s="0" t="n">
        <f aca="false">35.3*G8674</f>
        <v>0.000837829342131</v>
      </c>
      <c r="N8674" s="0" t="n">
        <f aca="false">M8674*1000/365</f>
        <v>0.00229542285515342</v>
      </c>
      <c r="O8674" s="0" t="n">
        <f aca="false">Table1[[#This Row],[Detection frequency 2021]]/100*365</f>
        <v>1.09939825</v>
      </c>
      <c r="P8674" s="0" t="n">
        <f aca="false">Table1[[#This Row],[Flared days/year]]/12</f>
        <v>0.0916165208333333</v>
      </c>
      <c r="Q8674" s="2" t="n">
        <f aca="false">Table1[[#This Row],['#days per month]]-P8730</f>
        <v>0.0916165208333333</v>
      </c>
    </row>
    <row r="8675" customFormat="false" ht="15.75" hidden="true" customHeight="false" outlineLevel="0" collapsed="false">
      <c r="A8675" s="0" t="s">
        <v>24</v>
      </c>
      <c r="B8675" s="0" t="s">
        <v>25</v>
      </c>
      <c r="C8675" s="0" t="s">
        <v>8860</v>
      </c>
      <c r="D8675" s="0" t="n">
        <v>8705</v>
      </c>
      <c r="E8675" s="0" t="n">
        <v>70.425515</v>
      </c>
      <c r="F8675" s="0" t="n">
        <v>68.387186</v>
      </c>
      <c r="G8675" s="3" t="n">
        <v>2.3704103209E-005</v>
      </c>
      <c r="H8675" s="0" t="n">
        <v>1366</v>
      </c>
      <c r="I8675" s="0" t="n">
        <v>1.6015</v>
      </c>
      <c r="J8675" s="0" t="n">
        <v>0.209204999999999</v>
      </c>
      <c r="K8675" s="0" t="n">
        <v>478</v>
      </c>
      <c r="L8675" s="0" t="s">
        <v>218</v>
      </c>
      <c r="M8675" s="0" t="n">
        <f aca="false">35.3*G8675</f>
        <v>0.0008367548432777</v>
      </c>
      <c r="N8675" s="0" t="n">
        <f aca="false">M8675*1000/365</f>
        <v>0.00229247902267863</v>
      </c>
      <c r="O8675" s="0" t="n">
        <f aca="false">Table1[[#This Row],[Detection frequency 2021]]/100*365</f>
        <v>0.763598249999996</v>
      </c>
      <c r="P8675" s="0" t="n">
        <f aca="false">Table1[[#This Row],[Flared days/year]]/12</f>
        <v>0.0636331874999997</v>
      </c>
      <c r="Q8675" s="2" t="n">
        <f aca="false">Table1[[#This Row],['#days per month]]-P8731</f>
        <v>0.0636331874999997</v>
      </c>
    </row>
    <row r="8676" customFormat="false" ht="15.75" hidden="true" customHeight="false" outlineLevel="0" collapsed="false">
      <c r="A8676" s="0" t="s">
        <v>645</v>
      </c>
      <c r="B8676" s="0" t="s">
        <v>646</v>
      </c>
      <c r="C8676" s="0" t="s">
        <v>8861</v>
      </c>
      <c r="D8676" s="0" t="n">
        <v>2476</v>
      </c>
      <c r="E8676" s="0" t="n">
        <v>31.571652</v>
      </c>
      <c r="F8676" s="0" t="n">
        <v>-101.84885</v>
      </c>
      <c r="G8676" s="3" t="n">
        <v>2.3644634031E-005</v>
      </c>
      <c r="H8676" s="0" t="n">
        <v>1943.5</v>
      </c>
      <c r="I8676" s="0" t="n">
        <v>1.6015</v>
      </c>
      <c r="J8676" s="0" t="n">
        <v>0.288184</v>
      </c>
      <c r="K8676" s="0" t="n">
        <v>347</v>
      </c>
      <c r="L8676" s="0" t="s">
        <v>20</v>
      </c>
      <c r="M8676" s="0" t="n">
        <f aca="false">35.3*G8676</f>
        <v>0.0008346555812943</v>
      </c>
      <c r="N8676" s="0" t="n">
        <f aca="false">M8676*1000/365</f>
        <v>0.00228672761998438</v>
      </c>
      <c r="O8676" s="0" t="n">
        <f aca="false">Table1[[#This Row],[Detection frequency 2021]]/100*365</f>
        <v>1.0518716</v>
      </c>
      <c r="P8676" s="0" t="n">
        <f aca="false">Table1[[#This Row],[Flared days/year]]/12</f>
        <v>0.0876559666666667</v>
      </c>
      <c r="Q8676" s="2" t="n">
        <f aca="false">Table1[[#This Row],['#days per month]]-P8732</f>
        <v>0.0876559666666667</v>
      </c>
    </row>
    <row r="8677" customFormat="false" ht="15.75" hidden="true" customHeight="false" outlineLevel="0" collapsed="false">
      <c r="A8677" s="0" t="s">
        <v>24</v>
      </c>
      <c r="B8677" s="0" t="s">
        <v>25</v>
      </c>
      <c r="C8677" s="0" t="s">
        <v>8862</v>
      </c>
      <c r="D8677" s="0" t="n">
        <v>9142</v>
      </c>
      <c r="E8677" s="0" t="n">
        <v>65.890049</v>
      </c>
      <c r="F8677" s="0" t="n">
        <v>76.910261</v>
      </c>
      <c r="G8677" s="3" t="n">
        <v>2.3327562925E-005</v>
      </c>
      <c r="H8677" s="0" t="n">
        <v>1842.5</v>
      </c>
      <c r="I8677" s="0" t="n">
        <v>1.6015</v>
      </c>
      <c r="J8677" s="0" t="n">
        <v>0.298506999999999</v>
      </c>
      <c r="K8677" s="0" t="n">
        <v>335</v>
      </c>
      <c r="L8677" s="0" t="s">
        <v>218</v>
      </c>
      <c r="M8677" s="0" t="n">
        <f aca="false">35.3*G8677</f>
        <v>0.0008234629712525</v>
      </c>
      <c r="N8677" s="0" t="n">
        <f aca="false">M8677*1000/365</f>
        <v>0.00225606293493836</v>
      </c>
      <c r="O8677" s="0" t="n">
        <f aca="false">Table1[[#This Row],[Detection frequency 2021]]/100*365</f>
        <v>1.08955055</v>
      </c>
      <c r="P8677" s="0" t="n">
        <f aca="false">Table1[[#This Row],[Flared days/year]]/12</f>
        <v>0.0907958791666664</v>
      </c>
      <c r="Q8677" s="2" t="n">
        <f aca="false">Table1[[#This Row],['#days per month]]-P8733</f>
        <v>0.0907958791666664</v>
      </c>
    </row>
    <row r="8678" customFormat="false" ht="15.75" hidden="true" customHeight="false" outlineLevel="0" collapsed="false">
      <c r="A8678" s="0" t="s">
        <v>645</v>
      </c>
      <c r="B8678" s="0" t="s">
        <v>646</v>
      </c>
      <c r="C8678" s="0" t="s">
        <v>8863</v>
      </c>
      <c r="D8678" s="0" t="n">
        <v>981</v>
      </c>
      <c r="E8678" s="0" t="n">
        <v>47.416221</v>
      </c>
      <c r="F8678" s="0" t="n">
        <v>-102.620615</v>
      </c>
      <c r="G8678" s="3" t="n">
        <v>2.2645898206E-005</v>
      </c>
      <c r="H8678" s="0" t="n">
        <v>1934.86</v>
      </c>
      <c r="I8678" s="0" t="n">
        <v>1.62416</v>
      </c>
      <c r="J8678" s="0" t="n">
        <v>0.3003</v>
      </c>
      <c r="K8678" s="0" t="n">
        <v>333</v>
      </c>
      <c r="L8678" s="0" t="s">
        <v>20</v>
      </c>
      <c r="M8678" s="0" t="n">
        <f aca="false">35.3*G8678</f>
        <v>0.0007994002066718</v>
      </c>
      <c r="N8678" s="0" t="n">
        <f aca="false">M8678*1000/365</f>
        <v>0.00219013755252548</v>
      </c>
      <c r="O8678" s="0" t="n">
        <f aca="false">Table1[[#This Row],[Detection frequency 2021]]/100*365</f>
        <v>1.096095</v>
      </c>
      <c r="P8678" s="0" t="n">
        <f aca="false">Table1[[#This Row],[Flared days/year]]/12</f>
        <v>0.09134125</v>
      </c>
      <c r="Q8678" s="2" t="n">
        <f aca="false">Table1[[#This Row],['#days per month]]-P8734</f>
        <v>0.09134125</v>
      </c>
    </row>
    <row r="8679" customFormat="false" ht="15.75" hidden="true" customHeight="false" outlineLevel="0" collapsed="false">
      <c r="A8679" s="0" t="s">
        <v>645</v>
      </c>
      <c r="B8679" s="0" t="s">
        <v>646</v>
      </c>
      <c r="C8679" s="0" t="s">
        <v>8864</v>
      </c>
      <c r="D8679" s="0" t="n">
        <v>2243</v>
      </c>
      <c r="E8679" s="0" t="n">
        <v>32.208424</v>
      </c>
      <c r="F8679" s="0" t="n">
        <v>-102.486535</v>
      </c>
      <c r="G8679" s="3" t="n">
        <v>2.2442922211E-005</v>
      </c>
      <c r="H8679" s="0" t="n">
        <v>1856.22</v>
      </c>
      <c r="I8679" s="0" t="n">
        <v>1.63523</v>
      </c>
      <c r="J8679" s="0" t="n">
        <v>0.288184</v>
      </c>
      <c r="K8679" s="0" t="n">
        <v>347</v>
      </c>
      <c r="L8679" s="0" t="s">
        <v>20</v>
      </c>
      <c r="M8679" s="0" t="n">
        <f aca="false">35.3*G8679</f>
        <v>0.0007922351540483</v>
      </c>
      <c r="N8679" s="0" t="n">
        <f aca="false">M8679*1000/365</f>
        <v>0.00217050727136521</v>
      </c>
      <c r="O8679" s="0" t="n">
        <f aca="false">Table1[[#This Row],[Detection frequency 2021]]/100*365</f>
        <v>1.0518716</v>
      </c>
      <c r="P8679" s="0" t="n">
        <f aca="false">Table1[[#This Row],[Flared days/year]]/12</f>
        <v>0.0876559666666667</v>
      </c>
      <c r="Q8679" s="2" t="n">
        <f aca="false">Table1[[#This Row],['#days per month]]-P8735</f>
        <v>0.0876559666666667</v>
      </c>
    </row>
    <row r="8680" customFormat="false" ht="15.75" hidden="true" customHeight="false" outlineLevel="0" collapsed="false">
      <c r="A8680" s="0" t="s">
        <v>24</v>
      </c>
      <c r="B8680" s="0" t="s">
        <v>25</v>
      </c>
      <c r="C8680" s="0" t="s">
        <v>8865</v>
      </c>
      <c r="D8680" s="0" t="n">
        <v>12121</v>
      </c>
      <c r="E8680" s="0" t="n">
        <v>63.8705689999999</v>
      </c>
      <c r="F8680" s="0" t="n">
        <v>122.676162</v>
      </c>
      <c r="G8680" s="3" t="n">
        <v>2.2139852486E-005</v>
      </c>
      <c r="H8680" s="0" t="n">
        <v>1887</v>
      </c>
      <c r="I8680" s="0" t="n">
        <v>1.6015</v>
      </c>
      <c r="J8680" s="0" t="n">
        <v>0.445434</v>
      </c>
      <c r="K8680" s="0" t="n">
        <v>449</v>
      </c>
      <c r="L8680" s="0" t="s">
        <v>20</v>
      </c>
      <c r="M8680" s="0" t="n">
        <f aca="false">35.3*G8680</f>
        <v>0.0007815367927558</v>
      </c>
      <c r="N8680" s="0" t="n">
        <f aca="false">M8680*1000/365</f>
        <v>0.00214119669248164</v>
      </c>
      <c r="O8680" s="0" t="n">
        <f aca="false">Table1[[#This Row],[Detection frequency 2021]]/100*365</f>
        <v>1.6258341</v>
      </c>
      <c r="P8680" s="0" t="n">
        <f aca="false">Table1[[#This Row],[Flared days/year]]/12</f>
        <v>0.135486175</v>
      </c>
      <c r="Q8680" s="2" t="n">
        <f aca="false">Table1[[#This Row],['#days per month]]-P8736</f>
        <v>0.135486175</v>
      </c>
    </row>
    <row r="8681" customFormat="false" ht="15.75" hidden="false" customHeight="false" outlineLevel="0" collapsed="false">
      <c r="A8681" s="0" t="s">
        <v>240</v>
      </c>
      <c r="B8681" s="0" t="s">
        <v>241</v>
      </c>
      <c r="C8681" s="0" t="s">
        <v>8866</v>
      </c>
      <c r="D8681" s="0" t="n">
        <v>7721</v>
      </c>
      <c r="E8681" s="0" t="n">
        <v>24.224592</v>
      </c>
      <c r="F8681" s="0" t="n">
        <v>48.75933</v>
      </c>
      <c r="G8681" s="0" t="n">
        <v>0.00012517968439</v>
      </c>
      <c r="H8681" s="0" t="n">
        <v>1502.69</v>
      </c>
      <c r="I8681" s="0" t="n">
        <v>1.6015</v>
      </c>
      <c r="J8681" s="0" t="n">
        <v>0.244499</v>
      </c>
      <c r="K8681" s="0" t="n">
        <v>409</v>
      </c>
      <c r="L8681" s="0" t="s">
        <v>20</v>
      </c>
      <c r="M8681" s="0" t="n">
        <f aca="false">35.3*G8681</f>
        <v>0.004418842858967</v>
      </c>
      <c r="N8681" s="0" t="n">
        <f aca="false">M8681*1000/365</f>
        <v>0.0121064187916904</v>
      </c>
      <c r="O8681" s="0" t="n">
        <f aca="false">Table1[[#This Row],[Detection frequency 2021]]/100*365</f>
        <v>0.89242135</v>
      </c>
      <c r="P8681" s="2" t="n">
        <f aca="false">Table1[[#This Row],[Flared days/year]]/12</f>
        <v>0.0743684458333333</v>
      </c>
      <c r="Q8681" s="2"/>
    </row>
    <row r="8682" customFormat="false" ht="15.75" hidden="true" customHeight="false" outlineLevel="0" collapsed="false">
      <c r="A8682" s="0" t="s">
        <v>645</v>
      </c>
      <c r="B8682" s="0" t="s">
        <v>646</v>
      </c>
      <c r="C8682" s="0" t="s">
        <v>8867</v>
      </c>
      <c r="D8682" s="0" t="n">
        <v>1349</v>
      </c>
      <c r="E8682" s="0" t="n">
        <v>31.705996</v>
      </c>
      <c r="F8682" s="0" t="n">
        <v>-104.050205</v>
      </c>
      <c r="G8682" s="3" t="n">
        <v>2.15824390159999E-005</v>
      </c>
      <c r="H8682" s="0" t="n">
        <v>1931.1</v>
      </c>
      <c r="I8682" s="0" t="n">
        <v>1.02904</v>
      </c>
      <c r="J8682" s="0" t="n">
        <v>0.291545</v>
      </c>
      <c r="K8682" s="0" t="n">
        <v>343</v>
      </c>
      <c r="L8682" s="0" t="s">
        <v>20</v>
      </c>
      <c r="M8682" s="0" t="n">
        <f aca="false">35.3*G8682</f>
        <v>0.000761860097264796</v>
      </c>
      <c r="N8682" s="0" t="n">
        <f aca="false">M8682*1000/365</f>
        <v>0.00208728793771177</v>
      </c>
      <c r="O8682" s="0" t="n">
        <f aca="false">Table1[[#This Row],[Detection frequency 2021]]/100*365</f>
        <v>1.06413925</v>
      </c>
      <c r="P8682" s="0" t="n">
        <f aca="false">Table1[[#This Row],[Flared days/year]]/12</f>
        <v>0.0886782708333333</v>
      </c>
      <c r="Q8682" s="2" t="n">
        <f aca="false">Table1[[#This Row],['#days per month]]-P8738</f>
        <v>0.0886782708333333</v>
      </c>
    </row>
    <row r="8683" customFormat="false" ht="15.75" hidden="true" customHeight="false" outlineLevel="0" collapsed="false">
      <c r="A8683" s="0" t="s">
        <v>24</v>
      </c>
      <c r="B8683" s="0" t="s">
        <v>25</v>
      </c>
      <c r="C8683" s="0" t="s">
        <v>8868</v>
      </c>
      <c r="D8683" s="0" t="n">
        <v>10394</v>
      </c>
      <c r="E8683" s="0" t="n">
        <v>57.8150849999999</v>
      </c>
      <c r="F8683" s="0" t="n">
        <v>105.892071</v>
      </c>
      <c r="G8683" s="3" t="n">
        <v>2.1193658531E-005</v>
      </c>
      <c r="H8683" s="0" t="n">
        <v>1662.61</v>
      </c>
      <c r="I8683" s="0" t="n">
        <v>0.917783</v>
      </c>
      <c r="J8683" s="0" t="n">
        <v>0.341297</v>
      </c>
      <c r="K8683" s="0" t="n">
        <v>293</v>
      </c>
      <c r="L8683" s="0" t="s">
        <v>20</v>
      </c>
      <c r="M8683" s="0" t="n">
        <f aca="false">35.3*G8683</f>
        <v>0.0007481361461443</v>
      </c>
      <c r="N8683" s="0" t="n">
        <f aca="false">M8683*1000/365</f>
        <v>0.00204968807162822</v>
      </c>
      <c r="O8683" s="0" t="n">
        <f aca="false">Table1[[#This Row],[Detection frequency 2021]]/100*365</f>
        <v>1.24573405</v>
      </c>
      <c r="P8683" s="0" t="n">
        <f aca="false">Table1[[#This Row],[Flared days/year]]/12</f>
        <v>0.103811170833333</v>
      </c>
      <c r="Q8683" s="2" t="n">
        <f aca="false">Table1[[#This Row],['#days per month]]-P8739</f>
        <v>0.103811170833333</v>
      </c>
    </row>
    <row r="8684" customFormat="false" ht="15.75" hidden="true" customHeight="false" outlineLevel="0" collapsed="false">
      <c r="A8684" s="0" t="s">
        <v>645</v>
      </c>
      <c r="B8684" s="0" t="s">
        <v>646</v>
      </c>
      <c r="C8684" s="0" t="s">
        <v>8869</v>
      </c>
      <c r="D8684" s="0" t="n">
        <v>963</v>
      </c>
      <c r="E8684" s="0" t="n">
        <v>48.299062</v>
      </c>
      <c r="F8684" s="0" t="n">
        <v>-102.651676</v>
      </c>
      <c r="G8684" s="3" t="n">
        <v>2.1120686973E-005</v>
      </c>
      <c r="H8684" s="0" t="n">
        <v>1921.5</v>
      </c>
      <c r="I8684" s="0" t="n">
        <v>1.60494</v>
      </c>
      <c r="J8684" s="0" t="n">
        <v>0.289855</v>
      </c>
      <c r="K8684" s="0" t="n">
        <v>345</v>
      </c>
      <c r="L8684" s="0" t="s">
        <v>20</v>
      </c>
      <c r="M8684" s="0" t="n">
        <f aca="false">35.3*G8684</f>
        <v>0.0007455602501469</v>
      </c>
      <c r="N8684" s="0" t="n">
        <f aca="false">M8684*1000/365</f>
        <v>0.00204263082232027</v>
      </c>
      <c r="O8684" s="0" t="n">
        <f aca="false">Table1[[#This Row],[Detection frequency 2021]]/100*365</f>
        <v>1.05797075</v>
      </c>
      <c r="P8684" s="0" t="n">
        <f aca="false">Table1[[#This Row],[Flared days/year]]/12</f>
        <v>0.0881642291666667</v>
      </c>
      <c r="Q8684" s="2" t="n">
        <f aca="false">Table1[[#This Row],['#days per month]]-P8740</f>
        <v>0.0881642291666667</v>
      </c>
    </row>
    <row r="8685" customFormat="false" ht="15.75" hidden="true" customHeight="false" outlineLevel="0" collapsed="false">
      <c r="A8685" s="0" t="s">
        <v>645</v>
      </c>
      <c r="B8685" s="0" t="s">
        <v>646</v>
      </c>
      <c r="C8685" s="0" t="s">
        <v>8870</v>
      </c>
      <c r="D8685" s="0" t="n">
        <v>2751</v>
      </c>
      <c r="E8685" s="0" t="n">
        <v>33.220099</v>
      </c>
      <c r="F8685" s="0" t="n">
        <v>-101.294333999999</v>
      </c>
      <c r="G8685" s="3" t="n">
        <v>2.0997697903E-005</v>
      </c>
      <c r="H8685" s="0" t="n">
        <v>1902.12</v>
      </c>
      <c r="I8685" s="0" t="n">
        <v>1.6015</v>
      </c>
      <c r="J8685" s="0" t="n">
        <v>0.293255</v>
      </c>
      <c r="K8685" s="0" t="n">
        <v>341</v>
      </c>
      <c r="L8685" s="0" t="s">
        <v>20</v>
      </c>
      <c r="M8685" s="0" t="n">
        <f aca="false">35.3*G8685</f>
        <v>0.0007412187359759</v>
      </c>
      <c r="N8685" s="0" t="n">
        <f aca="false">M8685*1000/365</f>
        <v>0.00203073626294767</v>
      </c>
      <c r="O8685" s="0" t="n">
        <f aca="false">Table1[[#This Row],[Detection frequency 2021]]/100*365</f>
        <v>1.07038075</v>
      </c>
      <c r="P8685" s="0" t="n">
        <f aca="false">Table1[[#This Row],[Flared days/year]]/12</f>
        <v>0.0891983958333334</v>
      </c>
      <c r="Q8685" s="2" t="n">
        <f aca="false">Table1[[#This Row],['#days per month]]-P8741</f>
        <v>0.0891983958333334</v>
      </c>
    </row>
    <row r="8686" customFormat="false" ht="15.75" hidden="true" customHeight="false" outlineLevel="0" collapsed="false">
      <c r="A8686" s="0" t="s">
        <v>24</v>
      </c>
      <c r="B8686" s="0" t="s">
        <v>25</v>
      </c>
      <c r="C8686" s="0" t="s">
        <v>8871</v>
      </c>
      <c r="D8686" s="0" t="n">
        <v>9377</v>
      </c>
      <c r="E8686" s="0" t="n">
        <v>68.578699</v>
      </c>
      <c r="F8686" s="0" t="n">
        <v>79.969514</v>
      </c>
      <c r="G8686" s="3" t="n">
        <v>2.094952963E-005</v>
      </c>
      <c r="H8686" s="0" t="n">
        <v>1600.34</v>
      </c>
      <c r="I8686" s="0" t="n">
        <v>1.6015</v>
      </c>
      <c r="J8686" s="0" t="n">
        <v>0.230415</v>
      </c>
      <c r="K8686" s="0" t="n">
        <v>434</v>
      </c>
      <c r="L8686" s="0" t="s">
        <v>20</v>
      </c>
      <c r="M8686" s="0" t="n">
        <f aca="false">35.3*G8686</f>
        <v>0.000739518395939</v>
      </c>
      <c r="N8686" s="0" t="n">
        <f aca="false">M8686*1000/365</f>
        <v>0.00202607779709315</v>
      </c>
      <c r="O8686" s="0" t="n">
        <f aca="false">Table1[[#This Row],[Detection frequency 2021]]/100*365</f>
        <v>0.84101475</v>
      </c>
      <c r="P8686" s="0" t="n">
        <f aca="false">Table1[[#This Row],[Flared days/year]]/12</f>
        <v>0.0700845625</v>
      </c>
      <c r="Q8686" s="2" t="n">
        <f aca="false">Table1[[#This Row],['#days per month]]-P8742</f>
        <v>0.0700845625</v>
      </c>
    </row>
    <row r="8687" customFormat="false" ht="15.75" hidden="false" customHeight="false" outlineLevel="0" collapsed="false">
      <c r="A8687" s="0" t="s">
        <v>240</v>
      </c>
      <c r="B8687" s="0" t="s">
        <v>241</v>
      </c>
      <c r="C8687" s="0" t="s">
        <v>8872</v>
      </c>
      <c r="D8687" s="0" t="n">
        <v>7765</v>
      </c>
      <c r="E8687" s="0" t="n">
        <v>24.052505</v>
      </c>
      <c r="F8687" s="0" t="n">
        <v>49.109286</v>
      </c>
      <c r="G8687" s="3" t="n">
        <v>1.6230829409E-005</v>
      </c>
      <c r="H8687" s="0" t="n">
        <v>1809</v>
      </c>
      <c r="I8687" s="0" t="n">
        <v>1.6015</v>
      </c>
      <c r="J8687" s="0" t="n">
        <v>0.244499</v>
      </c>
      <c r="K8687" s="0" t="n">
        <v>409</v>
      </c>
      <c r="L8687" s="0" t="s">
        <v>20</v>
      </c>
      <c r="M8687" s="0" t="n">
        <f aca="false">35.3*G8687</f>
        <v>0.0005729482781377</v>
      </c>
      <c r="N8687" s="0" t="n">
        <f aca="false">M8687*1000/365</f>
        <v>0.0015697213099663</v>
      </c>
      <c r="O8687" s="0" t="n">
        <f aca="false">Table1[[#This Row],[Detection frequency 2021]]/100*365</f>
        <v>0.89242135</v>
      </c>
      <c r="P8687" s="2" t="n">
        <f aca="false">Table1[[#This Row],[Flared days/year]]/12</f>
        <v>0.0743684458333333</v>
      </c>
      <c r="Q8687" s="2"/>
    </row>
    <row r="8688" customFormat="false" ht="15.75" hidden="true" customHeight="false" outlineLevel="0" collapsed="false">
      <c r="A8688" s="0" t="s">
        <v>221</v>
      </c>
      <c r="B8688" s="0" t="s">
        <v>222</v>
      </c>
      <c r="C8688" s="0" t="s">
        <v>8873</v>
      </c>
      <c r="D8688" s="0" t="n">
        <v>10153</v>
      </c>
      <c r="E8688" s="0" t="n">
        <v>21.168735</v>
      </c>
      <c r="F8688" s="0" t="n">
        <v>72.64934</v>
      </c>
      <c r="G8688" s="3" t="n">
        <v>2.04952919549999E-005</v>
      </c>
      <c r="H8688" s="0" t="n">
        <v>1817.86</v>
      </c>
      <c r="I8688" s="0" t="n">
        <v>0.860575</v>
      </c>
      <c r="J8688" s="0" t="n">
        <v>0.367647</v>
      </c>
      <c r="K8688" s="0" t="n">
        <v>272</v>
      </c>
      <c r="L8688" s="0" t="s">
        <v>20</v>
      </c>
      <c r="M8688" s="0" t="n">
        <f aca="false">35.3*G8688</f>
        <v>0.000723483806011496</v>
      </c>
      <c r="N8688" s="0" t="n">
        <f aca="false">M8688*1000/365</f>
        <v>0.00198214741373013</v>
      </c>
      <c r="O8688" s="0" t="n">
        <f aca="false">Table1[[#This Row],[Detection frequency 2021]]/100*365</f>
        <v>1.34191155</v>
      </c>
      <c r="P8688" s="0" t="n">
        <f aca="false">Table1[[#This Row],[Flared days/year]]/12</f>
        <v>0.1118259625</v>
      </c>
      <c r="Q8688" s="2" t="n">
        <f aca="false">Table1[[#This Row],['#days per month]]-P8744</f>
        <v>0.1118259625</v>
      </c>
    </row>
    <row r="8689" customFormat="false" ht="15.75" hidden="true" customHeight="false" outlineLevel="0" collapsed="false">
      <c r="A8689" s="0" t="s">
        <v>161</v>
      </c>
      <c r="B8689" s="0" t="s">
        <v>162</v>
      </c>
      <c r="C8689" s="0" t="s">
        <v>8874</v>
      </c>
      <c r="D8689" s="0" t="n">
        <v>11020</v>
      </c>
      <c r="E8689" s="0" t="n">
        <v>38.202812</v>
      </c>
      <c r="F8689" s="0" t="n">
        <v>108.679916999999</v>
      </c>
      <c r="G8689" s="3" t="n">
        <v>2.0426987524E-005</v>
      </c>
      <c r="H8689" s="0" t="n">
        <v>1592.25</v>
      </c>
      <c r="I8689" s="0" t="n">
        <v>1.6015</v>
      </c>
      <c r="J8689" s="0" t="n">
        <v>0.302114999999999</v>
      </c>
      <c r="K8689" s="0" t="n">
        <v>331</v>
      </c>
      <c r="L8689" s="0" t="s">
        <v>20</v>
      </c>
      <c r="M8689" s="0" t="n">
        <f aca="false">35.3*G8689</f>
        <v>0.0007210726595972</v>
      </c>
      <c r="N8689" s="0" t="n">
        <f aca="false">M8689*1000/365</f>
        <v>0.00197554153314301</v>
      </c>
      <c r="O8689" s="0" t="n">
        <f aca="false">Table1[[#This Row],[Detection frequency 2021]]/100*365</f>
        <v>1.10271975</v>
      </c>
      <c r="P8689" s="0" t="n">
        <f aca="false">Table1[[#This Row],[Flared days/year]]/12</f>
        <v>0.0918933124999997</v>
      </c>
      <c r="Q8689" s="2" t="n">
        <f aca="false">Table1[[#This Row],['#days per month]]-P8745</f>
        <v>0.0918933124999997</v>
      </c>
    </row>
    <row r="8690" customFormat="false" ht="15.75" hidden="true" customHeight="false" outlineLevel="0" collapsed="false">
      <c r="A8690" s="0" t="s">
        <v>161</v>
      </c>
      <c r="B8690" s="0" t="s">
        <v>162</v>
      </c>
      <c r="C8690" s="0" t="s">
        <v>8875</v>
      </c>
      <c r="D8690" s="0" t="n">
        <v>11040</v>
      </c>
      <c r="E8690" s="0" t="n">
        <v>37.655423</v>
      </c>
      <c r="F8690" s="0" t="n">
        <v>108.97976</v>
      </c>
      <c r="G8690" s="3" t="n">
        <v>1.9092570791E-005</v>
      </c>
      <c r="H8690" s="0" t="n">
        <v>1770.4</v>
      </c>
      <c r="I8690" s="0" t="n">
        <v>1.6015</v>
      </c>
      <c r="J8690" s="0" t="n">
        <v>0.30303</v>
      </c>
      <c r="K8690" s="0" t="n">
        <v>330</v>
      </c>
      <c r="L8690" s="0" t="s">
        <v>20</v>
      </c>
      <c r="M8690" s="0" t="n">
        <f aca="false">35.3*G8690</f>
        <v>0.0006739677489223</v>
      </c>
      <c r="N8690" s="0" t="n">
        <f aca="false">M8690*1000/365</f>
        <v>0.00184648698334877</v>
      </c>
      <c r="O8690" s="0" t="n">
        <f aca="false">Table1[[#This Row],[Detection frequency 2021]]/100*365</f>
        <v>1.1060595</v>
      </c>
      <c r="P8690" s="0" t="n">
        <f aca="false">Table1[[#This Row],[Flared days/year]]/12</f>
        <v>0.092171625</v>
      </c>
      <c r="Q8690" s="2" t="n">
        <f aca="false">Table1[[#This Row],['#days per month]]-P8746</f>
        <v>0.092171625</v>
      </c>
    </row>
    <row r="8691" customFormat="false" ht="15.75" hidden="true" customHeight="false" outlineLevel="0" collapsed="false">
      <c r="A8691" s="0" t="s">
        <v>645</v>
      </c>
      <c r="B8691" s="0" t="s">
        <v>646</v>
      </c>
      <c r="C8691" s="0" t="s">
        <v>8876</v>
      </c>
      <c r="D8691" s="0" t="n">
        <v>3139</v>
      </c>
      <c r="E8691" s="0" t="n">
        <v>28.994325</v>
      </c>
      <c r="F8691" s="0" t="n">
        <v>-98.064099</v>
      </c>
      <c r="G8691" s="3" t="n">
        <v>1.8970139428E-005</v>
      </c>
      <c r="H8691" s="0" t="n">
        <v>1922.82</v>
      </c>
      <c r="I8691" s="0" t="n">
        <v>1.6015</v>
      </c>
      <c r="J8691" s="0" t="n">
        <v>0.31746</v>
      </c>
      <c r="K8691" s="0" t="n">
        <v>315</v>
      </c>
      <c r="L8691" s="0" t="s">
        <v>20</v>
      </c>
      <c r="M8691" s="0" t="n">
        <f aca="false">35.3*G8691</f>
        <v>0.0006696459218084</v>
      </c>
      <c r="N8691" s="0" t="n">
        <f aca="false">M8691*1000/365</f>
        <v>0.0018346463611189</v>
      </c>
      <c r="O8691" s="0" t="n">
        <f aca="false">Table1[[#This Row],[Detection frequency 2021]]/100*365</f>
        <v>1.158729</v>
      </c>
      <c r="P8691" s="0" t="n">
        <f aca="false">Table1[[#This Row],[Flared days/year]]/12</f>
        <v>0.09656075</v>
      </c>
      <c r="Q8691" s="2" t="n">
        <f aca="false">Table1[[#This Row],['#days per month]]-P8747</f>
        <v>0.09656075</v>
      </c>
    </row>
    <row r="8692" customFormat="false" ht="15.75" hidden="true" customHeight="false" outlineLevel="0" collapsed="false">
      <c r="A8692" s="0" t="s">
        <v>24</v>
      </c>
      <c r="B8692" s="0" t="s">
        <v>25</v>
      </c>
      <c r="C8692" s="0" t="s">
        <v>8877</v>
      </c>
      <c r="D8692" s="0" t="n">
        <v>9085</v>
      </c>
      <c r="E8692" s="0" t="n">
        <v>66.996135</v>
      </c>
      <c r="F8692" s="0" t="n">
        <v>76.370722</v>
      </c>
      <c r="G8692" s="3" t="n">
        <v>1.8536067264E-005</v>
      </c>
      <c r="H8692" s="0" t="n">
        <v>1810</v>
      </c>
      <c r="I8692" s="0" t="n">
        <v>1.6015</v>
      </c>
      <c r="J8692" s="0" t="n">
        <v>0.263158</v>
      </c>
      <c r="K8692" s="0" t="n">
        <v>380</v>
      </c>
      <c r="L8692" s="0" t="s">
        <v>218</v>
      </c>
      <c r="M8692" s="0" t="n">
        <f aca="false">35.3*G8692</f>
        <v>0.0006543231744192</v>
      </c>
      <c r="N8692" s="0" t="n">
        <f aca="false">M8692*1000/365</f>
        <v>0.00179266623128548</v>
      </c>
      <c r="O8692" s="0" t="n">
        <f aca="false">Table1[[#This Row],[Detection frequency 2021]]/100*365</f>
        <v>0.9605267</v>
      </c>
      <c r="P8692" s="0" t="n">
        <f aca="false">Table1[[#This Row],[Flared days/year]]/12</f>
        <v>0.0800438916666667</v>
      </c>
      <c r="Q8692" s="2" t="n">
        <f aca="false">Table1[[#This Row],['#days per month]]-P8748</f>
        <v>0.0800438916666667</v>
      </c>
    </row>
    <row r="8693" customFormat="false" ht="15.75" hidden="true" customHeight="false" outlineLevel="0" collapsed="false">
      <c r="A8693" s="0" t="s">
        <v>201</v>
      </c>
      <c r="B8693" s="0" t="s">
        <v>202</v>
      </c>
      <c r="C8693" s="0" t="s">
        <v>8878</v>
      </c>
      <c r="D8693" s="0" t="n">
        <v>5849</v>
      </c>
      <c r="E8693" s="0" t="n">
        <v>30.774521</v>
      </c>
      <c r="F8693" s="0" t="n">
        <v>27.185789</v>
      </c>
      <c r="G8693" s="3" t="n">
        <v>1.8066008322E-005</v>
      </c>
      <c r="H8693" s="0" t="n">
        <v>1785.62</v>
      </c>
      <c r="I8693" s="0" t="n">
        <v>1.6015</v>
      </c>
      <c r="J8693" s="0" t="n">
        <v>0.238095</v>
      </c>
      <c r="K8693" s="0" t="n">
        <v>420</v>
      </c>
      <c r="L8693" s="0" t="s">
        <v>20</v>
      </c>
      <c r="M8693" s="0" t="n">
        <f aca="false">35.3*G8693</f>
        <v>0.0006377300937666</v>
      </c>
      <c r="N8693" s="0" t="n">
        <f aca="false">M8693*1000/365</f>
        <v>0.00174720573634685</v>
      </c>
      <c r="O8693" s="0" t="n">
        <f aca="false">Table1[[#This Row],[Detection frequency 2021]]/100*365</f>
        <v>0.86904675</v>
      </c>
      <c r="P8693" s="0" t="n">
        <f aca="false">Table1[[#This Row],[Flared days/year]]/12</f>
        <v>0.0724205625</v>
      </c>
      <c r="Q8693" s="2" t="n">
        <f aca="false">Table1[[#This Row],['#days per month]]-P8749</f>
        <v>0.0724205625</v>
      </c>
    </row>
    <row r="8694" customFormat="false" ht="15.75" hidden="true" customHeight="false" outlineLevel="0" collapsed="false">
      <c r="A8694" s="0" t="s">
        <v>24</v>
      </c>
      <c r="B8694" s="0" t="s">
        <v>25</v>
      </c>
      <c r="C8694" s="0" t="s">
        <v>8879</v>
      </c>
      <c r="D8694" s="0" t="n">
        <v>10460</v>
      </c>
      <c r="E8694" s="0" t="n">
        <v>58.4024</v>
      </c>
      <c r="F8694" s="0" t="n">
        <v>107.495586</v>
      </c>
      <c r="G8694" s="3" t="n">
        <v>1.74534992709999E-005</v>
      </c>
      <c r="H8694" s="0" t="n">
        <v>1571.35</v>
      </c>
      <c r="I8694" s="0" t="n">
        <v>0.647811999999999</v>
      </c>
      <c r="J8694" s="0" t="n">
        <v>0.611621</v>
      </c>
      <c r="K8694" s="0" t="n">
        <v>327</v>
      </c>
      <c r="L8694" s="0" t="s">
        <v>20</v>
      </c>
      <c r="M8694" s="0" t="n">
        <f aca="false">35.3*G8694</f>
        <v>0.000616108524266296</v>
      </c>
      <c r="N8694" s="0" t="n">
        <f aca="false">M8694*1000/365</f>
        <v>0.00168796855963369</v>
      </c>
      <c r="O8694" s="0" t="n">
        <f aca="false">Table1[[#This Row],[Detection frequency 2021]]/100*365</f>
        <v>2.23241665</v>
      </c>
      <c r="P8694" s="0" t="n">
        <f aca="false">Table1[[#This Row],[Flared days/year]]/12</f>
        <v>0.186034720833333</v>
      </c>
      <c r="Q8694" s="2" t="n">
        <f aca="false">Table1[[#This Row],['#days per month]]-P8750</f>
        <v>0.186034720833333</v>
      </c>
    </row>
    <row r="8695" customFormat="false" ht="15.75" hidden="true" customHeight="false" outlineLevel="0" collapsed="false">
      <c r="A8695" s="0" t="s">
        <v>645</v>
      </c>
      <c r="B8695" s="0" t="s">
        <v>646</v>
      </c>
      <c r="C8695" s="0" t="s">
        <v>8880</v>
      </c>
      <c r="D8695" s="0" t="n">
        <v>2669</v>
      </c>
      <c r="E8695" s="0" t="n">
        <v>32.421453</v>
      </c>
      <c r="F8695" s="0" t="n">
        <v>-101.511956</v>
      </c>
      <c r="G8695" s="3" t="n">
        <v>1.687093028E-005</v>
      </c>
      <c r="H8695" s="0" t="n">
        <v>1917.18</v>
      </c>
      <c r="I8695" s="0" t="n">
        <v>1.89000999999999</v>
      </c>
      <c r="J8695" s="0" t="n">
        <v>0.291545</v>
      </c>
      <c r="K8695" s="0" t="n">
        <v>343</v>
      </c>
      <c r="L8695" s="0" t="s">
        <v>20</v>
      </c>
      <c r="M8695" s="0" t="n">
        <f aca="false">35.3*G8695</f>
        <v>0.000595543838884</v>
      </c>
      <c r="N8695" s="0" t="n">
        <f aca="false">M8695*1000/365</f>
        <v>0.00163162695584658</v>
      </c>
      <c r="O8695" s="0" t="n">
        <f aca="false">Table1[[#This Row],[Detection frequency 2021]]/100*365</f>
        <v>1.06413925</v>
      </c>
      <c r="P8695" s="0" t="n">
        <f aca="false">Table1[[#This Row],[Flared days/year]]/12</f>
        <v>0.0886782708333333</v>
      </c>
      <c r="Q8695" s="2" t="n">
        <f aca="false">Table1[[#This Row],['#days per month]]-P8751</f>
        <v>0.0886782708333333</v>
      </c>
    </row>
    <row r="8696" customFormat="false" ht="15.75" hidden="true" customHeight="false" outlineLevel="0" collapsed="false">
      <c r="A8696" s="0" t="s">
        <v>645</v>
      </c>
      <c r="B8696" s="0" t="s">
        <v>646</v>
      </c>
      <c r="C8696" s="0" t="s">
        <v>8881</v>
      </c>
      <c r="D8696" s="0" t="n">
        <v>3370</v>
      </c>
      <c r="E8696" s="0" t="n">
        <v>29.49277</v>
      </c>
      <c r="F8696" s="0" t="n">
        <v>-97.283865</v>
      </c>
      <c r="G8696" s="3" t="n">
        <v>1.6841078279E-005</v>
      </c>
      <c r="H8696" s="0" t="n">
        <v>1923.43</v>
      </c>
      <c r="I8696" s="0" t="n">
        <v>1.6015</v>
      </c>
      <c r="J8696" s="0" t="n">
        <v>0.342466</v>
      </c>
      <c r="K8696" s="0" t="n">
        <v>292</v>
      </c>
      <c r="L8696" s="0" t="s">
        <v>20</v>
      </c>
      <c r="M8696" s="0" t="n">
        <f aca="false">35.3*G8696</f>
        <v>0.0005944900632487</v>
      </c>
      <c r="N8696" s="0" t="n">
        <f aca="false">M8696*1000/365</f>
        <v>0.00162873989931151</v>
      </c>
      <c r="O8696" s="0" t="n">
        <f aca="false">Table1[[#This Row],[Detection frequency 2021]]/100*365</f>
        <v>1.2500009</v>
      </c>
      <c r="P8696" s="0" t="n">
        <f aca="false">Table1[[#This Row],[Flared days/year]]/12</f>
        <v>0.104166741666667</v>
      </c>
      <c r="Q8696" s="2" t="n">
        <f aca="false">Table1[[#This Row],['#days per month]]-P8752</f>
        <v>0.104166741666667</v>
      </c>
    </row>
    <row r="8697" customFormat="false" ht="15.75" hidden="false" customHeight="false" outlineLevel="0" collapsed="false">
      <c r="A8697" s="0" t="s">
        <v>240</v>
      </c>
      <c r="B8697" s="0" t="s">
        <v>241</v>
      </c>
      <c r="C8697" s="0" t="s">
        <v>8882</v>
      </c>
      <c r="D8697" s="0" t="n">
        <v>7786</v>
      </c>
      <c r="E8697" s="0" t="n">
        <v>23.933781</v>
      </c>
      <c r="F8697" s="0" t="n">
        <v>49.146926</v>
      </c>
      <c r="G8697" s="0" t="n">
        <v>0.0001458286393</v>
      </c>
      <c r="H8697" s="0" t="n">
        <v>1695.4</v>
      </c>
      <c r="I8697" s="0" t="n">
        <v>1.6015</v>
      </c>
      <c r="J8697" s="0" t="n">
        <v>0.243902</v>
      </c>
      <c r="K8697" s="0" t="n">
        <v>410</v>
      </c>
      <c r="L8697" s="0" t="s">
        <v>20</v>
      </c>
      <c r="M8697" s="0" t="n">
        <f aca="false">35.3*G8697</f>
        <v>0.00514775096729</v>
      </c>
      <c r="N8697" s="0" t="n">
        <f aca="false">M8697*1000/365</f>
        <v>0.0141034273076438</v>
      </c>
      <c r="O8697" s="0" t="n">
        <f aca="false">Table1[[#This Row],[Detection frequency 2021]]/100*365</f>
        <v>0.8902423</v>
      </c>
      <c r="P8697" s="2" t="n">
        <f aca="false">Table1[[#This Row],[Flared days/year]]/12</f>
        <v>0.0741868583333333</v>
      </c>
      <c r="Q8697" s="2"/>
    </row>
    <row r="8698" customFormat="false" ht="15.75" hidden="true" customHeight="false" outlineLevel="0" collapsed="false">
      <c r="A8698" s="0" t="s">
        <v>598</v>
      </c>
      <c r="B8698" s="0" t="s">
        <v>599</v>
      </c>
      <c r="C8698" s="0" t="s">
        <v>8883</v>
      </c>
      <c r="D8698" s="0" t="n">
        <v>192</v>
      </c>
      <c r="E8698" s="0" t="n">
        <v>54.870213</v>
      </c>
      <c r="F8698" s="0" t="n">
        <v>-118.436607</v>
      </c>
      <c r="G8698" s="3" t="n">
        <v>1.187974616E-005</v>
      </c>
      <c r="H8698" s="0" t="n">
        <v>1840.75</v>
      </c>
      <c r="I8698" s="0" t="n">
        <v>1.6015</v>
      </c>
      <c r="J8698" s="0" t="n">
        <v>0.340136</v>
      </c>
      <c r="K8698" s="0" t="n">
        <v>294</v>
      </c>
      <c r="L8698" s="0" t="s">
        <v>20</v>
      </c>
      <c r="M8698" s="0" t="n">
        <f aca="false">35.3*G8698</f>
        <v>0.000419355039448</v>
      </c>
      <c r="N8698" s="0" t="n">
        <f aca="false">M8698*1000/365</f>
        <v>0.00114891791629589</v>
      </c>
      <c r="O8698" s="0" t="n">
        <f aca="false">Table1[[#This Row],[Detection frequency 2021]]/100*365</f>
        <v>1.2414964</v>
      </c>
      <c r="P8698" s="0" t="n">
        <f aca="false">Table1[[#This Row],[Flared days/year]]/12</f>
        <v>0.103458033333333</v>
      </c>
      <c r="Q8698" s="2" t="n">
        <f aca="false">Table1[[#This Row],['#days per month]]-P8754</f>
        <v>0.103458033333333</v>
      </c>
    </row>
    <row r="8699" customFormat="false" ht="15.75" hidden="true" customHeight="false" outlineLevel="0" collapsed="false">
      <c r="A8699" s="0" t="s">
        <v>645</v>
      </c>
      <c r="B8699" s="0" t="s">
        <v>646</v>
      </c>
      <c r="C8699" s="0" t="s">
        <v>8884</v>
      </c>
      <c r="D8699" s="0" t="n">
        <v>989</v>
      </c>
      <c r="E8699" s="0" t="n">
        <v>47.383682</v>
      </c>
      <c r="F8699" s="0" t="n">
        <v>-102.612095</v>
      </c>
      <c r="G8699" s="3" t="n">
        <v>1.1847399154E-005</v>
      </c>
      <c r="H8699" s="0" t="n">
        <v>1913.3</v>
      </c>
      <c r="I8699" s="0" t="n">
        <v>1.6015</v>
      </c>
      <c r="J8699" s="0" t="n">
        <v>0.282485999999999</v>
      </c>
      <c r="K8699" s="0" t="n">
        <v>354</v>
      </c>
      <c r="L8699" s="0" t="s">
        <v>20</v>
      </c>
      <c r="M8699" s="0" t="n">
        <f aca="false">35.3*G8699</f>
        <v>0.0004182131901362</v>
      </c>
      <c r="N8699" s="0" t="n">
        <f aca="false">M8699*1000/365</f>
        <v>0.00114578956201699</v>
      </c>
      <c r="O8699" s="0" t="n">
        <f aca="false">Table1[[#This Row],[Detection frequency 2021]]/100*365</f>
        <v>1.0310739</v>
      </c>
      <c r="P8699" s="0" t="n">
        <f aca="false">Table1[[#This Row],[Flared days/year]]/12</f>
        <v>0.0859228249999997</v>
      </c>
      <c r="Q8699" s="2" t="n">
        <f aca="false">Table1[[#This Row],['#days per month]]-P8755</f>
        <v>0.0859228249999997</v>
      </c>
    </row>
    <row r="8700" customFormat="false" ht="15.75" hidden="true" customHeight="false" outlineLevel="0" collapsed="false">
      <c r="A8700" s="0" t="s">
        <v>645</v>
      </c>
      <c r="B8700" s="0" t="s">
        <v>646</v>
      </c>
      <c r="C8700" s="0" t="s">
        <v>8885</v>
      </c>
      <c r="D8700" s="0" t="n">
        <v>3016</v>
      </c>
      <c r="E8700" s="0" t="n">
        <v>28.662923</v>
      </c>
      <c r="F8700" s="0" t="n">
        <v>-98.780137</v>
      </c>
      <c r="G8700" s="3" t="n">
        <v>1.1796765229E-005</v>
      </c>
      <c r="H8700" s="0" t="n">
        <v>1873.5</v>
      </c>
      <c r="I8700" s="0" t="n">
        <v>1.6015</v>
      </c>
      <c r="J8700" s="0" t="n">
        <v>0.338983</v>
      </c>
      <c r="K8700" s="0" t="n">
        <v>295</v>
      </c>
      <c r="L8700" s="0" t="s">
        <v>20</v>
      </c>
      <c r="M8700" s="0" t="n">
        <f aca="false">35.3*G8700</f>
        <v>0.0004164258125837</v>
      </c>
      <c r="N8700" s="0" t="n">
        <f aca="false">M8700*1000/365</f>
        <v>0.00114089263721562</v>
      </c>
      <c r="O8700" s="0" t="n">
        <f aca="false">Table1[[#This Row],[Detection frequency 2021]]/100*365</f>
        <v>1.23728795</v>
      </c>
      <c r="P8700" s="0" t="n">
        <f aca="false">Table1[[#This Row],[Flared days/year]]/12</f>
        <v>0.103107329166667</v>
      </c>
      <c r="Q8700" s="2" t="n">
        <f aca="false">Table1[[#This Row],['#days per month]]-P8756</f>
        <v>0.103107329166667</v>
      </c>
    </row>
    <row r="8701" customFormat="false" ht="15.75" hidden="true" customHeight="false" outlineLevel="0" collapsed="false">
      <c r="A8701" s="0" t="s">
        <v>645</v>
      </c>
      <c r="B8701" s="0" t="s">
        <v>646</v>
      </c>
      <c r="C8701" s="0" t="s">
        <v>8886</v>
      </c>
      <c r="D8701" s="0" t="n">
        <v>1923</v>
      </c>
      <c r="E8701" s="0" t="n">
        <v>32.383611</v>
      </c>
      <c r="F8701" s="0" t="n">
        <v>-103.433506999999</v>
      </c>
      <c r="G8701" s="3" t="n">
        <v>1.13051318319999E-005</v>
      </c>
      <c r="H8701" s="0" t="n">
        <v>1903.91</v>
      </c>
      <c r="I8701" s="0" t="n">
        <v>1.68146</v>
      </c>
      <c r="J8701" s="0" t="n">
        <v>0.298506999999999</v>
      </c>
      <c r="K8701" s="0" t="n">
        <v>335</v>
      </c>
      <c r="L8701" s="0" t="s">
        <v>20</v>
      </c>
      <c r="M8701" s="0" t="n">
        <f aca="false">35.3*G8701</f>
        <v>0.000399071153669596</v>
      </c>
      <c r="N8701" s="0" t="n">
        <f aca="false">M8701*1000/365</f>
        <v>0.00109334562649205</v>
      </c>
      <c r="O8701" s="0" t="n">
        <f aca="false">Table1[[#This Row],[Detection frequency 2021]]/100*365</f>
        <v>1.08955055</v>
      </c>
      <c r="P8701" s="0" t="n">
        <f aca="false">Table1[[#This Row],[Flared days/year]]/12</f>
        <v>0.0907958791666664</v>
      </c>
      <c r="Q8701" s="2" t="n">
        <f aca="false">Table1[[#This Row],['#days per month]]-P8757</f>
        <v>0.0907958791666664</v>
      </c>
    </row>
    <row r="8702" customFormat="false" ht="15.75" hidden="true" customHeight="false" outlineLevel="0" collapsed="false">
      <c r="A8702" s="0" t="s">
        <v>35</v>
      </c>
      <c r="B8702" s="0" t="s">
        <v>36</v>
      </c>
      <c r="C8702" s="0" t="s">
        <v>8887</v>
      </c>
      <c r="D8702" s="0" t="n">
        <v>3812</v>
      </c>
      <c r="E8702" s="0" t="n">
        <v>18.05867</v>
      </c>
      <c r="F8702" s="0" t="n">
        <v>-93.0743969999999</v>
      </c>
      <c r="G8702" s="3" t="n">
        <v>1.0848545917E-005</v>
      </c>
      <c r="H8702" s="0" t="n">
        <v>1886.47</v>
      </c>
      <c r="I8702" s="0" t="n">
        <v>1.6015</v>
      </c>
      <c r="J8702" s="0" t="n">
        <v>0.473933999999999</v>
      </c>
      <c r="K8702" s="0" t="n">
        <v>211</v>
      </c>
      <c r="L8702" s="0" t="s">
        <v>20</v>
      </c>
      <c r="M8702" s="0" t="n">
        <f aca="false">35.3*G8702</f>
        <v>0.0003829536708701</v>
      </c>
      <c r="N8702" s="0" t="n">
        <f aca="false">M8702*1000/365</f>
        <v>0.00104918813937014</v>
      </c>
      <c r="O8702" s="0" t="n">
        <f aca="false">Table1[[#This Row],[Detection frequency 2021]]/100*365</f>
        <v>1.7298591</v>
      </c>
      <c r="P8702" s="0" t="n">
        <f aca="false">Table1[[#This Row],[Flared days/year]]/12</f>
        <v>0.144154925</v>
      </c>
      <c r="Q8702" s="2" t="n">
        <f aca="false">Table1[[#This Row],['#days per month]]-P8758</f>
        <v>0.144154925</v>
      </c>
    </row>
    <row r="8703" customFormat="false" ht="15.75" hidden="true" customHeight="false" outlineLevel="0" collapsed="false">
      <c r="A8703" s="0" t="s">
        <v>645</v>
      </c>
      <c r="B8703" s="0" t="s">
        <v>646</v>
      </c>
      <c r="C8703" s="0" t="s">
        <v>8888</v>
      </c>
      <c r="D8703" s="0" t="n">
        <v>1957</v>
      </c>
      <c r="E8703" s="0" t="n">
        <v>31.388202</v>
      </c>
      <c r="F8703" s="0" t="n">
        <v>-103.387268999999</v>
      </c>
      <c r="G8703" s="3" t="n">
        <v>9.225559841E-006</v>
      </c>
      <c r="H8703" s="0" t="n">
        <v>1805.12</v>
      </c>
      <c r="I8703" s="0" t="n">
        <v>1.6015</v>
      </c>
      <c r="J8703" s="0" t="n">
        <v>0.3003</v>
      </c>
      <c r="K8703" s="0" t="n">
        <v>333</v>
      </c>
      <c r="L8703" s="0" t="s">
        <v>20</v>
      </c>
      <c r="M8703" s="0" t="n">
        <f aca="false">35.3*G8703</f>
        <v>0.0003256622623873</v>
      </c>
      <c r="N8703" s="0" t="n">
        <f aca="false">M8703*1000/365</f>
        <v>0.000892225376403562</v>
      </c>
      <c r="O8703" s="0" t="n">
        <f aca="false">Table1[[#This Row],[Detection frequency 2021]]/100*365</f>
        <v>1.096095</v>
      </c>
      <c r="P8703" s="0" t="n">
        <f aca="false">Table1[[#This Row],[Flared days/year]]/12</f>
        <v>0.09134125</v>
      </c>
      <c r="Q8703" s="2" t="n">
        <f aca="false">Table1[[#This Row],['#days per month]]-P8759</f>
        <v>0.09134125</v>
      </c>
    </row>
    <row r="8704" customFormat="false" ht="15.75" hidden="true" customHeight="false" outlineLevel="0" collapsed="false">
      <c r="A8704" s="0" t="s">
        <v>161</v>
      </c>
      <c r="B8704" s="0" t="s">
        <v>162</v>
      </c>
      <c r="C8704" s="0" t="s">
        <v>8889</v>
      </c>
      <c r="D8704" s="0" t="n">
        <v>11051</v>
      </c>
      <c r="E8704" s="0" t="n">
        <v>37.233436</v>
      </c>
      <c r="F8704" s="0" t="n">
        <v>109.084097</v>
      </c>
      <c r="G8704" s="3" t="n">
        <v>8.032653921E-006</v>
      </c>
      <c r="H8704" s="0" t="n">
        <v>1721.33</v>
      </c>
      <c r="I8704" s="0" t="n">
        <v>1.6015</v>
      </c>
      <c r="J8704" s="0" t="n">
        <v>0.30303</v>
      </c>
      <c r="K8704" s="0" t="n">
        <v>330</v>
      </c>
      <c r="L8704" s="0" t="s">
        <v>20</v>
      </c>
      <c r="M8704" s="0" t="n">
        <f aca="false">35.3*G8704</f>
        <v>0.0002835526834113</v>
      </c>
      <c r="N8704" s="0" t="n">
        <f aca="false">M8704*1000/365</f>
        <v>0.000776856666880274</v>
      </c>
      <c r="O8704" s="0" t="n">
        <f aca="false">Table1[[#This Row],[Detection frequency 2021]]/100*365</f>
        <v>1.1060595</v>
      </c>
      <c r="P8704" s="0" t="n">
        <f aca="false">Table1[[#This Row],[Flared days/year]]/12</f>
        <v>0.092171625</v>
      </c>
      <c r="Q8704" s="2" t="n">
        <f aca="false">Table1[[#This Row],['#days per month]]-P8760</f>
        <v>0.092171625</v>
      </c>
    </row>
    <row r="8705" customFormat="false" ht="15.75" hidden="true" customHeight="false" outlineLevel="0" collapsed="false">
      <c r="A8705" s="0" t="s">
        <v>161</v>
      </c>
      <c r="B8705" s="0" t="s">
        <v>162</v>
      </c>
      <c r="C8705" s="0" t="s">
        <v>8890</v>
      </c>
      <c r="D8705" s="0" t="n">
        <v>11061</v>
      </c>
      <c r="E8705" s="0" t="n">
        <v>37.379164</v>
      </c>
      <c r="F8705" s="0" t="n">
        <v>109.154088999999</v>
      </c>
      <c r="G8705" s="3" t="n">
        <v>7.761344142E-006</v>
      </c>
      <c r="H8705" s="0" t="n">
        <v>1610.09</v>
      </c>
      <c r="I8705" s="0" t="n">
        <v>1.6015</v>
      </c>
      <c r="J8705" s="0" t="n">
        <v>0.302114999999999</v>
      </c>
      <c r="K8705" s="0" t="n">
        <v>331</v>
      </c>
      <c r="L8705" s="0" t="s">
        <v>20</v>
      </c>
      <c r="M8705" s="0" t="n">
        <f aca="false">35.3*G8705</f>
        <v>0.0002739754482126</v>
      </c>
      <c r="N8705" s="0" t="n">
        <f aca="false">M8705*1000/365</f>
        <v>0.00075061766633589</v>
      </c>
      <c r="O8705" s="0" t="n">
        <f aca="false">Table1[[#This Row],[Detection frequency 2021]]/100*365</f>
        <v>1.10271975</v>
      </c>
      <c r="P8705" s="0" t="n">
        <f aca="false">Table1[[#This Row],[Flared days/year]]/12</f>
        <v>0.0918933124999997</v>
      </c>
      <c r="Q8705" s="2" t="n">
        <f aca="false">Table1[[#This Row],['#days per month]]-P8761</f>
        <v>0.0918933124999997</v>
      </c>
    </row>
    <row r="8706" customFormat="false" ht="15.75" hidden="true" customHeight="false" outlineLevel="0" collapsed="false">
      <c r="A8706" s="0" t="s">
        <v>24</v>
      </c>
      <c r="B8706" s="0" t="s">
        <v>25</v>
      </c>
      <c r="C8706" s="0" t="s">
        <v>8891</v>
      </c>
      <c r="D8706" s="0" t="n">
        <v>9177</v>
      </c>
      <c r="E8706" s="0" t="n">
        <v>66.292436</v>
      </c>
      <c r="F8706" s="0" t="n">
        <v>77.107042</v>
      </c>
      <c r="G8706" s="3" t="n">
        <v>6.617399026E-006</v>
      </c>
      <c r="H8706" s="0" t="n">
        <v>1811</v>
      </c>
      <c r="I8706" s="0" t="n">
        <v>1.6015</v>
      </c>
      <c r="J8706" s="0" t="n">
        <v>0.27248</v>
      </c>
      <c r="K8706" s="0" t="n">
        <v>367</v>
      </c>
      <c r="L8706" s="0" t="s">
        <v>218</v>
      </c>
      <c r="M8706" s="0" t="n">
        <f aca="false">35.3*G8706</f>
        <v>0.0002335941856178</v>
      </c>
      <c r="N8706" s="0" t="n">
        <f aca="false">M8706*1000/365</f>
        <v>0.000639984070185753</v>
      </c>
      <c r="O8706" s="0" t="n">
        <f aca="false">Table1[[#This Row],[Detection frequency 2021]]/100*365</f>
        <v>0.994552</v>
      </c>
      <c r="P8706" s="0" t="n">
        <f aca="false">Table1[[#This Row],[Flared days/year]]/12</f>
        <v>0.0828793333333333</v>
      </c>
      <c r="Q8706" s="2" t="n">
        <f aca="false">Table1[[#This Row],['#days per month]]-P8762</f>
        <v>0.0828793333333333</v>
      </c>
    </row>
    <row r="8707" customFormat="false" ht="15.75" hidden="true" customHeight="false" outlineLevel="0" collapsed="false">
      <c r="A8707" s="0" t="s">
        <v>645</v>
      </c>
      <c r="B8707" s="0" t="s">
        <v>646</v>
      </c>
      <c r="C8707" s="0" t="s">
        <v>8892</v>
      </c>
      <c r="D8707" s="0" t="n">
        <v>1714</v>
      </c>
      <c r="E8707" s="0" t="n">
        <v>31.282868</v>
      </c>
      <c r="F8707" s="0" t="n">
        <v>-103.620866</v>
      </c>
      <c r="G8707" s="3" t="n">
        <v>5.935440777E-006</v>
      </c>
      <c r="H8707" s="0" t="n">
        <v>1850.54</v>
      </c>
      <c r="I8707" s="0" t="n">
        <v>2.15312</v>
      </c>
      <c r="J8707" s="0" t="n">
        <v>0.299401</v>
      </c>
      <c r="K8707" s="0" t="n">
        <v>334</v>
      </c>
      <c r="L8707" s="0" t="s">
        <v>20</v>
      </c>
      <c r="M8707" s="0" t="n">
        <f aca="false">35.3*G8707</f>
        <v>0.0002095210594281</v>
      </c>
      <c r="N8707" s="0" t="n">
        <f aca="false">M8707*1000/365</f>
        <v>0.000574030299803014</v>
      </c>
      <c r="O8707" s="0" t="n">
        <f aca="false">Table1[[#This Row],[Detection frequency 2021]]/100*365</f>
        <v>1.09281365</v>
      </c>
      <c r="P8707" s="0" t="n">
        <f aca="false">Table1[[#This Row],[Flared days/year]]/12</f>
        <v>0.0910678041666667</v>
      </c>
      <c r="Q8707" s="2" t="n">
        <f aca="false">Table1[[#This Row],['#days per month]]-P8763</f>
        <v>0.0910678041666667</v>
      </c>
    </row>
    <row r="8708" customFormat="false" ht="15.75" hidden="true" customHeight="false" outlineLevel="0" collapsed="false">
      <c r="A8708" s="0" t="s">
        <v>715</v>
      </c>
      <c r="B8708" s="0" t="s">
        <v>716</v>
      </c>
      <c r="C8708" s="0" t="s">
        <v>8893</v>
      </c>
      <c r="D8708" s="0" t="n">
        <v>9945</v>
      </c>
      <c r="E8708" s="0" t="n">
        <v>38.469791</v>
      </c>
      <c r="F8708" s="0" t="n">
        <v>66.566215</v>
      </c>
      <c r="G8708" s="3" t="n">
        <v>4.549333411E-006</v>
      </c>
      <c r="H8708" s="0" t="n">
        <v>1789.23</v>
      </c>
      <c r="I8708" s="0" t="n">
        <v>1.57771</v>
      </c>
      <c r="J8708" s="0" t="n">
        <v>0.26738</v>
      </c>
      <c r="K8708" s="0" t="n">
        <v>374</v>
      </c>
      <c r="L8708" s="0" t="s">
        <v>20</v>
      </c>
      <c r="M8708" s="0" t="n">
        <f aca="false">35.3*G8708</f>
        <v>0.0001605914694083</v>
      </c>
      <c r="N8708" s="0" t="n">
        <f aca="false">M8708*1000/365</f>
        <v>0.00043997662851589</v>
      </c>
      <c r="O8708" s="0" t="n">
        <f aca="false">Table1[[#This Row],[Detection frequency 2021]]/100*365</f>
        <v>0.975937</v>
      </c>
      <c r="P8708" s="0" t="n">
        <f aca="false">Table1[[#This Row],[Flared days/year]]/12</f>
        <v>0.0813280833333333</v>
      </c>
      <c r="Q8708" s="2" t="n">
        <f aca="false">Table1[[#This Row],['#days per month]]-P8764</f>
        <v>0.0813280833333333</v>
      </c>
    </row>
    <row r="8709" customFormat="false" ht="15.75" hidden="true" customHeight="false" outlineLevel="0" collapsed="false">
      <c r="A8709" s="0" t="s">
        <v>645</v>
      </c>
      <c r="B8709" s="0" t="s">
        <v>646</v>
      </c>
      <c r="C8709" s="0" t="s">
        <v>8894</v>
      </c>
      <c r="D8709" s="0" t="n">
        <v>2084</v>
      </c>
      <c r="E8709" s="0" t="n">
        <v>31.60238</v>
      </c>
      <c r="F8709" s="0" t="n">
        <v>-103.092398</v>
      </c>
      <c r="G8709" s="3" t="n">
        <v>4.221137518E-006</v>
      </c>
      <c r="H8709" s="0" t="n">
        <v>1921.08</v>
      </c>
      <c r="I8709" s="0" t="n">
        <v>1.1412</v>
      </c>
      <c r="J8709" s="0" t="n">
        <v>0.296736</v>
      </c>
      <c r="K8709" s="0" t="n">
        <v>337</v>
      </c>
      <c r="L8709" s="0" t="s">
        <v>20</v>
      </c>
      <c r="M8709" s="0" t="n">
        <f aca="false">35.3*G8709</f>
        <v>0.0001490061543854</v>
      </c>
      <c r="N8709" s="0" t="n">
        <f aca="false">M8709*1000/365</f>
        <v>0.000408236039412055</v>
      </c>
      <c r="O8709" s="0" t="n">
        <f aca="false">Table1[[#This Row],[Detection frequency 2021]]/100*365</f>
        <v>1.0830864</v>
      </c>
      <c r="P8709" s="0" t="n">
        <f aca="false">Table1[[#This Row],[Flared days/year]]/12</f>
        <v>0.0902572</v>
      </c>
      <c r="Q8709" s="2" t="n">
        <f aca="false">Table1[[#This Row],['#days per month]]-P8765</f>
        <v>0.0902572</v>
      </c>
    </row>
    <row r="8710" customFormat="false" ht="15.75" hidden="true" customHeight="false" outlineLevel="0" collapsed="false">
      <c r="A8710" s="0" t="s">
        <v>17</v>
      </c>
      <c r="B8710" s="0" t="s">
        <v>18</v>
      </c>
      <c r="C8710" s="0" t="s">
        <v>8895</v>
      </c>
      <c r="D8710" s="0" t="n">
        <v>4365</v>
      </c>
      <c r="E8710" s="0" t="n">
        <v>9.554232</v>
      </c>
      <c r="F8710" s="0" t="n">
        <v>-63.5545229999999</v>
      </c>
      <c r="G8710" s="3" t="n">
        <v>4.0683258E-006</v>
      </c>
      <c r="H8710" s="0" t="n">
        <v>1810</v>
      </c>
      <c r="I8710" s="0" t="n">
        <v>1.6015</v>
      </c>
      <c r="J8710" s="0" t="n">
        <v>0.492611</v>
      </c>
      <c r="K8710" s="0" t="n">
        <v>203</v>
      </c>
      <c r="L8710" s="0" t="s">
        <v>20</v>
      </c>
      <c r="M8710" s="0" t="n">
        <f aca="false">35.3*G8710</f>
        <v>0.00014361190074</v>
      </c>
      <c r="N8710" s="0" t="n">
        <f aca="false">M8710*1000/365</f>
        <v>0.00039345726230137</v>
      </c>
      <c r="O8710" s="0" t="n">
        <f aca="false">Table1[[#This Row],[Detection frequency 2021]]/100*365</f>
        <v>1.79803015</v>
      </c>
      <c r="P8710" s="0" t="n">
        <f aca="false">Table1[[#This Row],[Flared days/year]]/12</f>
        <v>0.149835845833333</v>
      </c>
      <c r="Q8710" s="2" t="n">
        <f aca="false">Table1[[#This Row],['#days per month]]-P8766</f>
        <v>0.149835845833333</v>
      </c>
    </row>
    <row r="8711" customFormat="false" ht="15.75" hidden="true" customHeight="false" outlineLevel="0" collapsed="false">
      <c r="A8711" s="0" t="s">
        <v>645</v>
      </c>
      <c r="B8711" s="0" t="s">
        <v>646</v>
      </c>
      <c r="C8711" s="0" t="s">
        <v>8896</v>
      </c>
      <c r="D8711" s="0" t="n">
        <v>2085</v>
      </c>
      <c r="E8711" s="0" t="n">
        <v>31.384487</v>
      </c>
      <c r="F8711" s="0" t="n">
        <v>-103.090059</v>
      </c>
      <c r="G8711" s="3" t="n">
        <v>3.960629643E-006</v>
      </c>
      <c r="H8711" s="0" t="n">
        <v>1933.85</v>
      </c>
      <c r="I8711" s="0" t="n">
        <v>1.34136</v>
      </c>
      <c r="J8711" s="0" t="n">
        <v>0.304878</v>
      </c>
      <c r="K8711" s="0" t="n">
        <v>328</v>
      </c>
      <c r="L8711" s="0" t="s">
        <v>20</v>
      </c>
      <c r="M8711" s="0" t="n">
        <f aca="false">35.3*G8711</f>
        <v>0.0001398102263979</v>
      </c>
      <c r="N8711" s="0" t="n">
        <f aca="false">M8711*1000/365</f>
        <v>0.00038304171615863</v>
      </c>
      <c r="O8711" s="0" t="n">
        <f aca="false">Table1[[#This Row],[Detection frequency 2021]]/100*365</f>
        <v>1.1128047</v>
      </c>
      <c r="P8711" s="0" t="n">
        <f aca="false">Table1[[#This Row],[Flared days/year]]/12</f>
        <v>0.092733725</v>
      </c>
      <c r="Q8711" s="2" t="n">
        <f aca="false">Table1[[#This Row],['#days per month]]-P8767</f>
        <v>0.092733725</v>
      </c>
    </row>
    <row r="8712" customFormat="false" ht="15.75" hidden="true" customHeight="false" outlineLevel="0" collapsed="false">
      <c r="A8712" s="0" t="s">
        <v>72</v>
      </c>
      <c r="B8712" s="0" t="s">
        <v>73</v>
      </c>
      <c r="C8712" s="0" t="s">
        <v>8897</v>
      </c>
      <c r="D8712" s="0" t="n">
        <v>7089</v>
      </c>
      <c r="E8712" s="0" t="n">
        <v>47.566569</v>
      </c>
      <c r="F8712" s="0" t="n">
        <v>57.142373</v>
      </c>
      <c r="G8712" s="3" t="n">
        <v>3.664046931E-006</v>
      </c>
      <c r="H8712" s="0" t="n">
        <v>1554.5</v>
      </c>
      <c r="I8712" s="0" t="n">
        <v>1.6015</v>
      </c>
      <c r="J8712" s="0" t="n">
        <v>0.253165</v>
      </c>
      <c r="K8712" s="0" t="n">
        <v>395</v>
      </c>
      <c r="L8712" s="0" t="s">
        <v>20</v>
      </c>
      <c r="M8712" s="0" t="n">
        <f aca="false">35.3*G8712</f>
        <v>0.0001293408566643</v>
      </c>
      <c r="N8712" s="0" t="n">
        <f aca="false">M8712*1000/365</f>
        <v>0.000354358511409041</v>
      </c>
      <c r="O8712" s="0" t="n">
        <f aca="false">Table1[[#This Row],[Detection frequency 2021]]/100*365</f>
        <v>0.92405225</v>
      </c>
      <c r="P8712" s="0" t="n">
        <f aca="false">Table1[[#This Row],[Flared days/year]]/12</f>
        <v>0.0770043541666667</v>
      </c>
      <c r="Q8712" s="2" t="n">
        <f aca="false">Table1[[#This Row],['#days per month]]-P8768</f>
        <v>0.0770043541666667</v>
      </c>
    </row>
    <row r="8713" customFormat="false" ht="15.75" hidden="true" customHeight="false" outlineLevel="0" collapsed="false">
      <c r="A8713" s="0" t="s">
        <v>345</v>
      </c>
      <c r="B8713" s="0" t="s">
        <v>346</v>
      </c>
      <c r="C8713" s="0" t="s">
        <v>8898</v>
      </c>
      <c r="D8713" s="0" t="n">
        <v>4709</v>
      </c>
      <c r="E8713" s="0" t="n">
        <v>-38.582918</v>
      </c>
      <c r="F8713" s="0" t="n">
        <v>-68.443855</v>
      </c>
      <c r="G8713" s="3" t="n">
        <v>3.32904114199999E-006</v>
      </c>
      <c r="H8713" s="0" t="n">
        <v>1669.15</v>
      </c>
      <c r="I8713" s="0" t="n">
        <v>1.19445</v>
      </c>
      <c r="J8713" s="0" t="n">
        <v>0.26738</v>
      </c>
      <c r="K8713" s="0" t="n">
        <v>374</v>
      </c>
      <c r="L8713" s="0" t="s">
        <v>20</v>
      </c>
      <c r="M8713" s="0" t="n">
        <f aca="false">35.3*G8713</f>
        <v>0.0001175151523126</v>
      </c>
      <c r="N8713" s="0" t="n">
        <f aca="false">M8713*1000/365</f>
        <v>0.000321959321404383</v>
      </c>
      <c r="O8713" s="0" t="n">
        <f aca="false">Table1[[#This Row],[Detection frequency 2021]]/100*365</f>
        <v>0.975937</v>
      </c>
      <c r="P8713" s="0" t="n">
        <f aca="false">Table1[[#This Row],[Flared days/year]]/12</f>
        <v>0.0813280833333333</v>
      </c>
      <c r="Q8713" s="2" t="n">
        <f aca="false">Table1[[#This Row],['#days per month]]-P8769</f>
        <v>0.0813280833333333</v>
      </c>
    </row>
    <row r="8714" customFormat="false" ht="15.75" hidden="true" customHeight="false" outlineLevel="0" collapsed="false">
      <c r="A8714" s="0" t="s">
        <v>24</v>
      </c>
      <c r="B8714" s="0" t="s">
        <v>25</v>
      </c>
      <c r="C8714" s="0" t="s">
        <v>8899</v>
      </c>
      <c r="D8714" s="0" t="n">
        <v>10380</v>
      </c>
      <c r="E8714" s="0" t="n">
        <v>57.848366</v>
      </c>
      <c r="F8714" s="0" t="n">
        <v>105.781825</v>
      </c>
      <c r="G8714" s="3" t="n">
        <v>2.1878963022E-006</v>
      </c>
      <c r="H8714" s="0" t="n">
        <v>1550.87</v>
      </c>
      <c r="I8714" s="0" t="n">
        <v>4.5511</v>
      </c>
      <c r="J8714" s="0" t="n">
        <v>0.347222</v>
      </c>
      <c r="K8714" s="0" t="n">
        <v>288</v>
      </c>
      <c r="L8714" s="0" t="s">
        <v>20</v>
      </c>
      <c r="M8714" s="0" t="n">
        <f aca="false">35.3*G8714</f>
        <v>7.723273946766E-005</v>
      </c>
      <c r="N8714" s="0" t="n">
        <f aca="false">M8714*1000/365</f>
        <v>0.00021159654648674</v>
      </c>
      <c r="O8714" s="0" t="n">
        <f aca="false">Table1[[#This Row],[Detection frequency 2021]]/100*365</f>
        <v>1.2673603</v>
      </c>
      <c r="P8714" s="0" t="n">
        <f aca="false">Table1[[#This Row],[Flared days/year]]/12</f>
        <v>0.105613358333333</v>
      </c>
      <c r="Q8714" s="2" t="n">
        <f aca="false">Table1[[#This Row],['#days per month]]-P8770</f>
        <v>0.105613358333333</v>
      </c>
    </row>
    <row r="8715" customFormat="false" ht="15.75" hidden="true" customHeight="false" outlineLevel="0" collapsed="false">
      <c r="A8715" s="0" t="s">
        <v>543</v>
      </c>
      <c r="B8715" s="0" t="s">
        <v>544</v>
      </c>
      <c r="C8715" s="0" t="s">
        <v>8900</v>
      </c>
      <c r="D8715" s="0" t="n">
        <v>12464</v>
      </c>
      <c r="E8715" s="0" t="n">
        <v>-21.92824</v>
      </c>
      <c r="F8715" s="0" t="n">
        <v>148.034315</v>
      </c>
      <c r="G8715" s="3" t="n">
        <v>1.8939641661E-006</v>
      </c>
      <c r="H8715" s="0" t="n">
        <v>1498.88</v>
      </c>
      <c r="I8715" s="0" t="n">
        <v>0.106701999999999</v>
      </c>
      <c r="J8715" s="0" t="n">
        <v>0.325733</v>
      </c>
      <c r="K8715" s="0" t="n">
        <v>307</v>
      </c>
      <c r="L8715" s="0" t="s">
        <v>20</v>
      </c>
      <c r="M8715" s="0" t="n">
        <f aca="false">35.3*G8715</f>
        <v>6.685693506333E-005</v>
      </c>
      <c r="N8715" s="0" t="n">
        <f aca="false">M8715*1000/365</f>
        <v>0.000183169685105014</v>
      </c>
      <c r="O8715" s="0" t="n">
        <f aca="false">Table1[[#This Row],[Detection frequency 2021]]/100*365</f>
        <v>1.18892545</v>
      </c>
      <c r="P8715" s="0" t="n">
        <f aca="false">Table1[[#This Row],[Flared days/year]]/12</f>
        <v>0.0990771208333334</v>
      </c>
      <c r="Q8715" s="2" t="n">
        <f aca="false">Table1[[#This Row],['#days per month]]-P8771</f>
        <v>0.0990771208333334</v>
      </c>
    </row>
    <row r="8716" customFormat="false" ht="15.75" hidden="true" customHeight="false" outlineLevel="0" collapsed="false">
      <c r="A8716" s="0" t="s">
        <v>24</v>
      </c>
      <c r="B8716" s="0" t="s">
        <v>25</v>
      </c>
      <c r="C8716" s="0" t="s">
        <v>8901</v>
      </c>
      <c r="D8716" s="0" t="n">
        <v>9014</v>
      </c>
      <c r="E8716" s="0" t="n">
        <v>67.944189</v>
      </c>
      <c r="F8716" s="0" t="n">
        <v>75.6094</v>
      </c>
      <c r="G8716" s="3" t="n">
        <v>6.185616396E-007</v>
      </c>
      <c r="H8716" s="0" t="n">
        <v>1369.91</v>
      </c>
      <c r="I8716" s="0" t="n">
        <v>0.669983</v>
      </c>
      <c r="J8716" s="0" t="n">
        <v>0.238663</v>
      </c>
      <c r="K8716" s="0" t="n">
        <v>419</v>
      </c>
      <c r="L8716" s="0" t="s">
        <v>218</v>
      </c>
      <c r="M8716" s="0" t="n">
        <f aca="false">35.3*G8716</f>
        <v>2.183522587788E-005</v>
      </c>
      <c r="N8716" s="0" t="n">
        <f aca="false">M8716*1000/365</f>
        <v>5.9822536651726E-005</v>
      </c>
      <c r="O8716" s="0" t="n">
        <f aca="false">Table1[[#This Row],[Detection frequency 2021]]/100*365</f>
        <v>0.87111995</v>
      </c>
      <c r="P8716" s="0" t="n">
        <f aca="false">Table1[[#This Row],[Flared days/year]]/12</f>
        <v>0.0725933291666667</v>
      </c>
      <c r="Q8716" s="2" t="n">
        <f aca="false">Table1[[#This Row],['#days per month]]-P8772</f>
        <v>0.0725933291666667</v>
      </c>
    </row>
    <row r="8717" customFormat="false" ht="15.75" hidden="true" customHeight="false" outlineLevel="0" collapsed="false">
      <c r="A8717" s="0" t="s">
        <v>645</v>
      </c>
      <c r="B8717" s="0" t="s">
        <v>646</v>
      </c>
      <c r="C8717" s="0" t="s">
        <v>8902</v>
      </c>
      <c r="D8717" s="0" t="n">
        <v>445</v>
      </c>
      <c r="E8717" s="0" t="n">
        <v>42.932997</v>
      </c>
      <c r="F8717" s="0" t="n">
        <v>-104.9703</v>
      </c>
      <c r="G8717" s="0" t="n">
        <v>0</v>
      </c>
      <c r="H8717" s="0" t="n">
        <v>1762.59</v>
      </c>
      <c r="I8717" s="0" t="n">
        <v>1.6015</v>
      </c>
      <c r="J8717" s="0" t="n">
        <v>0</v>
      </c>
      <c r="K8717" s="0" t="n">
        <v>332</v>
      </c>
      <c r="L8717" s="0" t="s">
        <v>20</v>
      </c>
      <c r="M8717" s="0" t="n">
        <f aca="false">35.3*G8717</f>
        <v>0</v>
      </c>
      <c r="N8717" s="0" t="n">
        <f aca="false">M8717*1000/365</f>
        <v>0</v>
      </c>
      <c r="O8717" s="0" t="n">
        <f aca="false">Table1[[#This Row],[Detection frequency 2021]]/100*365</f>
        <v>0</v>
      </c>
      <c r="P8717" s="0" t="n">
        <f aca="false">Table1[[#This Row],[Flared days/year]]/12</f>
        <v>0</v>
      </c>
      <c r="Q8717" s="2" t="n">
        <f aca="false">Table1[[#This Row],['#days per month]]-P8773</f>
        <v>0</v>
      </c>
    </row>
    <row r="8718" customFormat="false" ht="15.75" hidden="false" customHeight="false" outlineLevel="0" collapsed="false">
      <c r="A8718" s="0" t="s">
        <v>240</v>
      </c>
      <c r="B8718" s="0" t="s">
        <v>241</v>
      </c>
      <c r="C8718" s="0" t="s">
        <v>8903</v>
      </c>
      <c r="D8718" s="0" t="n">
        <v>7907</v>
      </c>
      <c r="E8718" s="0" t="n">
        <v>25.744178</v>
      </c>
      <c r="F8718" s="0" t="n">
        <v>49.494739</v>
      </c>
      <c r="G8718" s="0" t="n">
        <v>0</v>
      </c>
      <c r="H8718" s="0" t="n">
        <v>1526.78</v>
      </c>
      <c r="I8718" s="0" t="n">
        <v>1.6015</v>
      </c>
      <c r="J8718" s="0" t="n">
        <v>0</v>
      </c>
      <c r="K8718" s="0" t="n">
        <v>412</v>
      </c>
      <c r="L8718" s="0" t="s">
        <v>20</v>
      </c>
      <c r="M8718" s="0" t="n">
        <f aca="false">35.3*G8718</f>
        <v>0</v>
      </c>
      <c r="N8718" s="0" t="n">
        <f aca="false">M8718*1000/365</f>
        <v>0</v>
      </c>
      <c r="O8718" s="0" t="n">
        <f aca="false">Table1[[#This Row],[Detection frequency 2021]]/100*365</f>
        <v>0</v>
      </c>
      <c r="P8718" s="0" t="n">
        <f aca="false">Table1[[#This Row],[Flared days/year]]/12</f>
        <v>0</v>
      </c>
      <c r="Q8718" s="2"/>
    </row>
    <row r="8719" customFormat="false" ht="15.75" hidden="true" customHeight="false" outlineLevel="0" collapsed="false">
      <c r="A8719" s="0" t="s">
        <v>51</v>
      </c>
      <c r="B8719" s="0" t="s">
        <v>52</v>
      </c>
      <c r="C8719" s="0" t="s">
        <v>8904</v>
      </c>
      <c r="D8719" s="0" t="n">
        <v>5620</v>
      </c>
      <c r="E8719" s="0" t="n">
        <v>28.755738</v>
      </c>
      <c r="F8719" s="0" t="n">
        <v>9.12141499999999</v>
      </c>
      <c r="G8719" s="3" t="n">
        <v>2.9110867103E-005</v>
      </c>
      <c r="H8719" s="0" t="n">
        <v>1720.66</v>
      </c>
      <c r="I8719" s="0" t="n">
        <v>1.6015</v>
      </c>
      <c r="J8719" s="0" t="n">
        <v>0.514139</v>
      </c>
      <c r="K8719" s="0" t="n">
        <v>389</v>
      </c>
      <c r="L8719" s="0" t="s">
        <v>20</v>
      </c>
      <c r="M8719" s="0" t="n">
        <f aca="false">35.3*G8719</f>
        <v>0.0010276136087359</v>
      </c>
      <c r="N8719" s="0" t="n">
        <f aca="false">M8719*1000/365</f>
        <v>0.00281537974996137</v>
      </c>
      <c r="O8719" s="0" t="n">
        <f aca="false">Table1[[#This Row],[Detection frequency 2021]]/100*365</f>
        <v>1.87660735</v>
      </c>
      <c r="P8719" s="0" t="n">
        <f aca="false">Table1[[#This Row],[Flared days/year]]/12</f>
        <v>0.156383945833333</v>
      </c>
      <c r="Q8719" s="2" t="n">
        <f aca="false">Table1[[#This Row],['#days per month]]-P8775</f>
        <v>0.156383945833333</v>
      </c>
    </row>
    <row r="8720" customFormat="false" ht="15.75" hidden="true" customHeight="false" outlineLevel="0" collapsed="false">
      <c r="A8720" s="0" t="s">
        <v>645</v>
      </c>
      <c r="B8720" s="0" t="s">
        <v>646</v>
      </c>
      <c r="C8720" s="0" t="s">
        <v>8905</v>
      </c>
      <c r="D8720" s="0" t="n">
        <v>446</v>
      </c>
      <c r="E8720" s="0" t="n">
        <v>40.414322</v>
      </c>
      <c r="F8720" s="0" t="n">
        <v>-104.829127</v>
      </c>
      <c r="G8720" s="0" t="n">
        <v>0</v>
      </c>
      <c r="H8720" s="0" t="n">
        <v>1657.2</v>
      </c>
      <c r="I8720" s="0" t="n">
        <v>1.6015</v>
      </c>
      <c r="J8720" s="0" t="n">
        <v>0</v>
      </c>
      <c r="K8720" s="0" t="n">
        <v>342</v>
      </c>
      <c r="L8720" s="0" t="s">
        <v>20</v>
      </c>
      <c r="M8720" s="0" t="n">
        <f aca="false">35.3*G8720</f>
        <v>0</v>
      </c>
      <c r="N8720" s="0" t="n">
        <f aca="false">M8720*1000/365</f>
        <v>0</v>
      </c>
      <c r="O8720" s="0" t="n">
        <f aca="false">Table1[[#This Row],[Detection frequency 2021]]/100*365</f>
        <v>0</v>
      </c>
      <c r="P8720" s="0" t="n">
        <f aca="false">Table1[[#This Row],[Flared days/year]]/12</f>
        <v>0</v>
      </c>
      <c r="Q8720" s="2" t="n">
        <f aca="false">Table1[[#This Row],['#days per month]]-P8776</f>
        <v>0</v>
      </c>
    </row>
    <row r="8721" customFormat="false" ht="15.75" hidden="true" customHeight="false" outlineLevel="0" collapsed="false">
      <c r="A8721" s="0" t="s">
        <v>201</v>
      </c>
      <c r="B8721" s="0" t="s">
        <v>202</v>
      </c>
      <c r="C8721" s="0" t="s">
        <v>8906</v>
      </c>
      <c r="D8721" s="0" t="n">
        <v>5843</v>
      </c>
      <c r="E8721" s="0" t="n">
        <v>30.8332</v>
      </c>
      <c r="F8721" s="0" t="n">
        <v>27.006054</v>
      </c>
      <c r="G8721" s="0" t="n">
        <v>0</v>
      </c>
      <c r="H8721" s="0" t="n">
        <v>1798.05</v>
      </c>
      <c r="I8721" s="0" t="n">
        <v>0.765407</v>
      </c>
      <c r="J8721" s="0" t="n">
        <v>0</v>
      </c>
      <c r="K8721" s="0" t="n">
        <v>410</v>
      </c>
      <c r="L8721" s="0" t="s">
        <v>20</v>
      </c>
      <c r="M8721" s="0" t="n">
        <f aca="false">35.3*G8721</f>
        <v>0</v>
      </c>
      <c r="N8721" s="0" t="n">
        <f aca="false">M8721*1000/365</f>
        <v>0</v>
      </c>
      <c r="O8721" s="0" t="n">
        <f aca="false">Table1[[#This Row],[Detection frequency 2021]]/100*365</f>
        <v>0</v>
      </c>
      <c r="P8721" s="0" t="n">
        <f aca="false">Table1[[#This Row],[Flared days/year]]/12</f>
        <v>0</v>
      </c>
      <c r="Q8721" s="2" t="n">
        <f aca="false">Table1[[#This Row],['#days per month]]-P8777</f>
        <v>0</v>
      </c>
    </row>
    <row r="8722" customFormat="false" ht="15.75" hidden="true" customHeight="false" outlineLevel="0" collapsed="false">
      <c r="A8722" s="0" t="s">
        <v>201</v>
      </c>
      <c r="B8722" s="0" t="s">
        <v>202</v>
      </c>
      <c r="C8722" s="0" t="s">
        <v>8907</v>
      </c>
      <c r="D8722" s="0" t="n">
        <v>5841</v>
      </c>
      <c r="E8722" s="0" t="n">
        <v>30.811221</v>
      </c>
      <c r="F8722" s="0" t="n">
        <v>27.005588</v>
      </c>
      <c r="G8722" s="0" t="n">
        <v>0</v>
      </c>
      <c r="H8722" s="0" t="n">
        <v>1756.16</v>
      </c>
      <c r="I8722" s="0" t="n">
        <v>1.00522</v>
      </c>
      <c r="J8722" s="0" t="n">
        <v>0</v>
      </c>
      <c r="K8722" s="0" t="n">
        <v>413</v>
      </c>
      <c r="L8722" s="0" t="s">
        <v>20</v>
      </c>
      <c r="M8722" s="0" t="n">
        <f aca="false">35.3*G8722</f>
        <v>0</v>
      </c>
      <c r="N8722" s="0" t="n">
        <f aca="false">M8722*1000/365</f>
        <v>0</v>
      </c>
      <c r="O8722" s="0" t="n">
        <f aca="false">Table1[[#This Row],[Detection frequency 2021]]/100*365</f>
        <v>0</v>
      </c>
      <c r="P8722" s="0" t="n">
        <f aca="false">Table1[[#This Row],[Flared days/year]]/12</f>
        <v>0</v>
      </c>
      <c r="Q8722" s="2" t="n">
        <f aca="false">Table1[[#This Row],['#days per month]]-P8778</f>
        <v>0</v>
      </c>
    </row>
    <row r="8723" customFormat="false" ht="15.75" hidden="true" customHeight="false" outlineLevel="0" collapsed="false">
      <c r="A8723" s="0" t="s">
        <v>645</v>
      </c>
      <c r="B8723" s="0" t="s">
        <v>646</v>
      </c>
      <c r="C8723" s="0" t="s">
        <v>8908</v>
      </c>
      <c r="D8723" s="0" t="n">
        <v>441</v>
      </c>
      <c r="E8723" s="0" t="n">
        <v>42.982467</v>
      </c>
      <c r="F8723" s="0" t="n">
        <v>-105.181659</v>
      </c>
      <c r="G8723" s="0" t="n">
        <v>0</v>
      </c>
      <c r="H8723" s="0" t="n">
        <v>1902.12</v>
      </c>
      <c r="I8723" s="0" t="n">
        <v>1.6015</v>
      </c>
      <c r="J8723" s="0" t="n">
        <v>0</v>
      </c>
      <c r="K8723" s="0" t="n">
        <v>340</v>
      </c>
      <c r="L8723" s="0" t="s">
        <v>20</v>
      </c>
      <c r="M8723" s="0" t="n">
        <f aca="false">35.3*G8723</f>
        <v>0</v>
      </c>
      <c r="N8723" s="0" t="n">
        <f aca="false">M8723*1000/365</f>
        <v>0</v>
      </c>
      <c r="O8723" s="0" t="n">
        <f aca="false">Table1[[#This Row],[Detection frequency 2021]]/100*365</f>
        <v>0</v>
      </c>
      <c r="P8723" s="0" t="n">
        <f aca="false">Table1[[#This Row],[Flared days/year]]/12</f>
        <v>0</v>
      </c>
      <c r="Q8723" s="2" t="n">
        <f aca="false">Table1[[#This Row],['#days per month]]-P8779</f>
        <v>0</v>
      </c>
    </row>
    <row r="8724" customFormat="false" ht="15.75" hidden="false" customHeight="false" outlineLevel="0" collapsed="false">
      <c r="A8724" s="0" t="s">
        <v>240</v>
      </c>
      <c r="B8724" s="0" t="s">
        <v>241</v>
      </c>
      <c r="C8724" s="0" t="s">
        <v>8909</v>
      </c>
      <c r="D8724" s="0" t="n">
        <v>7304</v>
      </c>
      <c r="E8724" s="0" t="n">
        <v>30.826487</v>
      </c>
      <c r="F8724" s="0" t="n">
        <v>41.758139</v>
      </c>
      <c r="G8724" s="0" t="n">
        <v>0</v>
      </c>
      <c r="H8724" s="0" t="n">
        <v>1688.46</v>
      </c>
      <c r="I8724" s="0" t="n">
        <v>1.6015</v>
      </c>
      <c r="J8724" s="0" t="n">
        <v>0</v>
      </c>
      <c r="K8724" s="0" t="n">
        <v>412</v>
      </c>
      <c r="L8724" s="0" t="s">
        <v>20</v>
      </c>
      <c r="M8724" s="0" t="n">
        <f aca="false">35.3*G8724</f>
        <v>0</v>
      </c>
      <c r="N8724" s="0" t="n">
        <f aca="false">M8724*1000/365</f>
        <v>0</v>
      </c>
      <c r="O8724" s="0" t="n">
        <f aca="false">Table1[[#This Row],[Detection frequency 2021]]/100*365</f>
        <v>0</v>
      </c>
      <c r="P8724" s="0" t="n">
        <f aca="false">Table1[[#This Row],[Flared days/year]]/12</f>
        <v>0</v>
      </c>
      <c r="Q8724" s="2"/>
    </row>
    <row r="8725" customFormat="false" ht="15.75" hidden="false" customHeight="false" outlineLevel="0" collapsed="false">
      <c r="A8725" s="0" t="s">
        <v>240</v>
      </c>
      <c r="B8725" s="0" t="s">
        <v>241</v>
      </c>
      <c r="C8725" s="0" t="s">
        <v>8910</v>
      </c>
      <c r="D8725" s="0" t="n">
        <v>7310</v>
      </c>
      <c r="E8725" s="0" t="n">
        <v>30.578195</v>
      </c>
      <c r="F8725" s="0" t="n">
        <v>41.980788</v>
      </c>
      <c r="G8725" s="0" t="n">
        <v>0</v>
      </c>
      <c r="H8725" s="0" t="n">
        <v>1688.73</v>
      </c>
      <c r="I8725" s="0" t="n">
        <v>1.6015</v>
      </c>
      <c r="J8725" s="0" t="n">
        <v>0</v>
      </c>
      <c r="K8725" s="0" t="n">
        <v>412</v>
      </c>
      <c r="L8725" s="0" t="s">
        <v>20</v>
      </c>
      <c r="M8725" s="0" t="n">
        <f aca="false">35.3*G8725</f>
        <v>0</v>
      </c>
      <c r="N8725" s="0" t="n">
        <f aca="false">M8725*1000/365</f>
        <v>0</v>
      </c>
      <c r="O8725" s="0" t="n">
        <f aca="false">Table1[[#This Row],[Detection frequency 2021]]/100*365</f>
        <v>0</v>
      </c>
      <c r="P8725" s="0" t="n">
        <f aca="false">Table1[[#This Row],[Flared days/year]]/12</f>
        <v>0</v>
      </c>
      <c r="Q8725" s="2"/>
    </row>
    <row r="8726" customFormat="false" ht="15.75" hidden="true" customHeight="false" outlineLevel="0" collapsed="false">
      <c r="A8726" s="0" t="s">
        <v>645</v>
      </c>
      <c r="B8726" s="0" t="s">
        <v>646</v>
      </c>
      <c r="C8726" s="0" t="s">
        <v>8911</v>
      </c>
      <c r="D8726" s="0" t="n">
        <v>525</v>
      </c>
      <c r="E8726" s="0" t="n">
        <v>48.253328</v>
      </c>
      <c r="F8726" s="0" t="n">
        <v>-103.548205</v>
      </c>
      <c r="G8726" s="0" t="n">
        <v>0</v>
      </c>
      <c r="H8726" s="0" t="n">
        <v>1873.62</v>
      </c>
      <c r="I8726" s="0" t="n">
        <v>1.6015</v>
      </c>
      <c r="J8726" s="0" t="n">
        <v>0</v>
      </c>
      <c r="K8726" s="0" t="n">
        <v>326</v>
      </c>
      <c r="L8726" s="0" t="s">
        <v>20</v>
      </c>
      <c r="M8726" s="0" t="n">
        <f aca="false">35.3*G8726</f>
        <v>0</v>
      </c>
      <c r="N8726" s="0" t="n">
        <f aca="false">M8726*1000/365</f>
        <v>0</v>
      </c>
      <c r="O8726" s="0" t="n">
        <f aca="false">Table1[[#This Row],[Detection frequency 2021]]/100*365</f>
        <v>0</v>
      </c>
      <c r="P8726" s="0" t="n">
        <f aca="false">Table1[[#This Row],[Flared days/year]]/12</f>
        <v>0</v>
      </c>
      <c r="Q8726" s="2" t="n">
        <f aca="false">Table1[[#This Row],['#days per month]]-P8782</f>
        <v>0</v>
      </c>
    </row>
    <row r="8727" customFormat="false" ht="15.75" hidden="true" customHeight="false" outlineLevel="0" collapsed="false">
      <c r="A8727" s="0" t="s">
        <v>645</v>
      </c>
      <c r="B8727" s="0" t="s">
        <v>646</v>
      </c>
      <c r="C8727" s="0" t="s">
        <v>8912</v>
      </c>
      <c r="D8727" s="0" t="n">
        <v>486</v>
      </c>
      <c r="E8727" s="0" t="n">
        <v>48.3123</v>
      </c>
      <c r="F8727" s="0" t="n">
        <v>-103.853242</v>
      </c>
      <c r="G8727" s="0" t="n">
        <v>0</v>
      </c>
      <c r="H8727" s="0" t="n">
        <v>1974.5</v>
      </c>
      <c r="I8727" s="0" t="n">
        <v>1.6015</v>
      </c>
      <c r="J8727" s="0" t="n">
        <v>0</v>
      </c>
      <c r="K8727" s="0" t="n">
        <v>339</v>
      </c>
      <c r="L8727" s="0" t="s">
        <v>20</v>
      </c>
      <c r="M8727" s="0" t="n">
        <f aca="false">35.3*G8727</f>
        <v>0</v>
      </c>
      <c r="N8727" s="0" t="n">
        <f aca="false">M8727*1000/365</f>
        <v>0</v>
      </c>
      <c r="O8727" s="0" t="n">
        <f aca="false">Table1[[#This Row],[Detection frequency 2021]]/100*365</f>
        <v>0</v>
      </c>
      <c r="P8727" s="0" t="n">
        <f aca="false">Table1[[#This Row],[Flared days/year]]/12</f>
        <v>0</v>
      </c>
      <c r="Q8727" s="2" t="n">
        <f aca="false">Table1[[#This Row],['#days per month]]-P8783</f>
        <v>0</v>
      </c>
    </row>
    <row r="8728" customFormat="false" ht="15.75" hidden="false" customHeight="false" outlineLevel="0" collapsed="false">
      <c r="A8728" s="0" t="s">
        <v>240</v>
      </c>
      <c r="B8728" s="0" t="s">
        <v>241</v>
      </c>
      <c r="C8728" s="0" t="s">
        <v>8913</v>
      </c>
      <c r="D8728" s="0" t="n">
        <v>7828</v>
      </c>
      <c r="E8728" s="0" t="n">
        <v>24.9702299999999</v>
      </c>
      <c r="F8728" s="0" t="n">
        <v>49.25434</v>
      </c>
      <c r="G8728" s="0" t="n">
        <v>0</v>
      </c>
      <c r="H8728" s="0" t="n">
        <v>1723.55</v>
      </c>
      <c r="I8728" s="0" t="n">
        <v>1.6015</v>
      </c>
      <c r="J8728" s="0" t="n">
        <v>0</v>
      </c>
      <c r="K8728" s="0" t="n">
        <v>412</v>
      </c>
      <c r="L8728" s="0" t="s">
        <v>20</v>
      </c>
      <c r="M8728" s="0" t="n">
        <f aca="false">35.3*G8728</f>
        <v>0</v>
      </c>
      <c r="N8728" s="0" t="n">
        <f aca="false">M8728*1000/365</f>
        <v>0</v>
      </c>
      <c r="O8728" s="0" t="n">
        <f aca="false">Table1[[#This Row],[Detection frequency 2021]]/100*365</f>
        <v>0</v>
      </c>
      <c r="P8728" s="0" t="n">
        <f aca="false">Table1[[#This Row],[Flared days/year]]/12</f>
        <v>0</v>
      </c>
      <c r="Q8728" s="2"/>
    </row>
    <row r="8729" customFormat="false" ht="15.75" hidden="false" customHeight="false" outlineLevel="0" collapsed="false">
      <c r="A8729" s="0" t="s">
        <v>240</v>
      </c>
      <c r="B8729" s="0" t="s">
        <v>241</v>
      </c>
      <c r="C8729" s="0" t="s">
        <v>8914</v>
      </c>
      <c r="D8729" s="0" t="n">
        <v>7741</v>
      </c>
      <c r="E8729" s="0" t="n">
        <v>25.703866</v>
      </c>
      <c r="F8729" s="0" t="n">
        <v>49.012708</v>
      </c>
      <c r="G8729" s="0" t="n">
        <v>0</v>
      </c>
      <c r="H8729" s="0" t="n">
        <v>1687.5</v>
      </c>
      <c r="I8729" s="0" t="n">
        <v>1.6015</v>
      </c>
      <c r="J8729" s="0" t="n">
        <v>0</v>
      </c>
      <c r="K8729" s="0" t="n">
        <v>412</v>
      </c>
      <c r="L8729" s="0" t="s">
        <v>20</v>
      </c>
      <c r="M8729" s="0" t="n">
        <f aca="false">35.3*G8729</f>
        <v>0</v>
      </c>
      <c r="N8729" s="0" t="n">
        <f aca="false">M8729*1000/365</f>
        <v>0</v>
      </c>
      <c r="O8729" s="0" t="n">
        <f aca="false">Table1[[#This Row],[Detection frequency 2021]]/100*365</f>
        <v>0</v>
      </c>
      <c r="P8729" s="0" t="n">
        <f aca="false">Table1[[#This Row],[Flared days/year]]/12</f>
        <v>0</v>
      </c>
      <c r="Q8729" s="2"/>
    </row>
    <row r="8730" customFormat="false" ht="15.75" hidden="true" customHeight="false" outlineLevel="0" collapsed="false">
      <c r="A8730" s="0" t="s">
        <v>645</v>
      </c>
      <c r="B8730" s="0" t="s">
        <v>646</v>
      </c>
      <c r="C8730" s="0" t="s">
        <v>8915</v>
      </c>
      <c r="D8730" s="0" t="n">
        <v>2115</v>
      </c>
      <c r="E8730" s="0" t="n">
        <v>31.407257</v>
      </c>
      <c r="F8730" s="0" t="n">
        <v>-103.024829</v>
      </c>
      <c r="G8730" s="0" t="n">
        <v>0</v>
      </c>
      <c r="H8730" s="0" t="n">
        <v>1904</v>
      </c>
      <c r="I8730" s="0" t="n">
        <v>1.48047</v>
      </c>
      <c r="J8730" s="0" t="n">
        <v>0</v>
      </c>
      <c r="K8730" s="0" t="n">
        <v>336</v>
      </c>
      <c r="L8730" s="0" t="s">
        <v>20</v>
      </c>
      <c r="M8730" s="0" t="n">
        <f aca="false">35.3*G8730</f>
        <v>0</v>
      </c>
      <c r="N8730" s="0" t="n">
        <f aca="false">M8730*1000/365</f>
        <v>0</v>
      </c>
      <c r="O8730" s="0" t="n">
        <f aca="false">Table1[[#This Row],[Detection frequency 2021]]/100*365</f>
        <v>0</v>
      </c>
      <c r="P8730" s="0" t="n">
        <f aca="false">Table1[[#This Row],[Flared days/year]]/12</f>
        <v>0</v>
      </c>
      <c r="Q8730" s="2" t="n">
        <f aca="false">Table1[[#This Row],['#days per month]]-P8786</f>
        <v>0</v>
      </c>
    </row>
    <row r="8731" customFormat="false" ht="15.75" hidden="false" customHeight="false" outlineLevel="0" collapsed="false">
      <c r="A8731" s="0" t="s">
        <v>240</v>
      </c>
      <c r="B8731" s="0" t="s">
        <v>241</v>
      </c>
      <c r="C8731" s="0" t="s">
        <v>8916</v>
      </c>
      <c r="D8731" s="0" t="n">
        <v>7812</v>
      </c>
      <c r="E8731" s="0" t="n">
        <v>26.337469</v>
      </c>
      <c r="F8731" s="0" t="n">
        <v>49.216083</v>
      </c>
      <c r="G8731" s="0" t="n">
        <v>0</v>
      </c>
      <c r="H8731" s="0" t="n">
        <v>1774.12</v>
      </c>
      <c r="I8731" s="0" t="n">
        <v>1.6015</v>
      </c>
      <c r="J8731" s="0" t="n">
        <v>0</v>
      </c>
      <c r="K8731" s="0" t="n">
        <v>412</v>
      </c>
      <c r="L8731" s="0" t="s">
        <v>20</v>
      </c>
      <c r="M8731" s="0" t="n">
        <f aca="false">35.3*G8731</f>
        <v>0</v>
      </c>
      <c r="N8731" s="0" t="n">
        <f aca="false">M8731*1000/365</f>
        <v>0</v>
      </c>
      <c r="O8731" s="0" t="n">
        <f aca="false">Table1[[#This Row],[Detection frequency 2021]]/100*365</f>
        <v>0</v>
      </c>
      <c r="P8731" s="0" t="n">
        <f aca="false">Table1[[#This Row],[Flared days/year]]/12</f>
        <v>0</v>
      </c>
      <c r="Q8731" s="2"/>
    </row>
    <row r="8732" customFormat="false" ht="15.75" hidden="true" customHeight="false" outlineLevel="0" collapsed="false">
      <c r="A8732" s="0" t="s">
        <v>788</v>
      </c>
      <c r="B8732" s="0" t="s">
        <v>789</v>
      </c>
      <c r="C8732" s="0" t="s">
        <v>8917</v>
      </c>
      <c r="D8732" s="0" t="n">
        <v>12425</v>
      </c>
      <c r="E8732" s="0" t="n">
        <v>-1.559784</v>
      </c>
      <c r="F8732" s="0" t="n">
        <v>130.51901</v>
      </c>
      <c r="G8732" s="0" t="n">
        <v>0</v>
      </c>
      <c r="H8732" s="0" t="n">
        <v>1653.87</v>
      </c>
      <c r="I8732" s="0" t="n">
        <v>1.77184</v>
      </c>
      <c r="J8732" s="0" t="n">
        <v>0</v>
      </c>
      <c r="K8732" s="0" t="n">
        <v>31</v>
      </c>
      <c r="L8732" s="0" t="s">
        <v>20</v>
      </c>
      <c r="M8732" s="0" t="n">
        <f aca="false">35.3*G8732</f>
        <v>0</v>
      </c>
      <c r="N8732" s="0" t="n">
        <f aca="false">M8732*1000/365</f>
        <v>0</v>
      </c>
      <c r="O8732" s="0" t="n">
        <f aca="false">Table1[[#This Row],[Detection frequency 2021]]/100*365</f>
        <v>0</v>
      </c>
      <c r="P8732" s="0" t="n">
        <f aca="false">Table1[[#This Row],[Flared days/year]]/12</f>
        <v>0</v>
      </c>
      <c r="Q8732" s="2" t="n">
        <f aca="false">Table1[[#This Row],['#days per month]]-P8788</f>
        <v>0</v>
      </c>
    </row>
    <row r="8733" customFormat="false" ht="15.75" hidden="false" customHeight="false" outlineLevel="0" collapsed="false">
      <c r="A8733" s="0" t="s">
        <v>240</v>
      </c>
      <c r="B8733" s="0" t="s">
        <v>241</v>
      </c>
      <c r="C8733" s="0" t="s">
        <v>8918</v>
      </c>
      <c r="D8733" s="0" t="n">
        <v>7954</v>
      </c>
      <c r="E8733" s="0" t="n">
        <v>25.860083</v>
      </c>
      <c r="F8733" s="0" t="n">
        <v>49.831594</v>
      </c>
      <c r="G8733" s="0" t="n">
        <v>0</v>
      </c>
      <c r="H8733" s="0" t="n">
        <v>1741.85</v>
      </c>
      <c r="I8733" s="0" t="n">
        <v>1.6015</v>
      </c>
      <c r="J8733" s="0" t="n">
        <v>0</v>
      </c>
      <c r="K8733" s="0" t="n">
        <v>411</v>
      </c>
      <c r="L8733" s="0" t="s">
        <v>20</v>
      </c>
      <c r="M8733" s="0" t="n">
        <f aca="false">35.3*G8733</f>
        <v>0</v>
      </c>
      <c r="N8733" s="0" t="n">
        <f aca="false">M8733*1000/365</f>
        <v>0</v>
      </c>
      <c r="O8733" s="0" t="n">
        <f aca="false">Table1[[#This Row],[Detection frequency 2021]]/100*365</f>
        <v>0</v>
      </c>
      <c r="P8733" s="0" t="n">
        <f aca="false">Table1[[#This Row],[Flared days/year]]/12</f>
        <v>0</v>
      </c>
      <c r="Q8733" s="2"/>
    </row>
    <row r="8734" customFormat="false" ht="15.75" hidden="false" customHeight="false" outlineLevel="0" collapsed="false">
      <c r="A8734" s="0" t="s">
        <v>240</v>
      </c>
      <c r="B8734" s="0" t="s">
        <v>241</v>
      </c>
      <c r="C8734" s="0" t="s">
        <v>8919</v>
      </c>
      <c r="D8734" s="0" t="n">
        <v>7809</v>
      </c>
      <c r="E8734" s="0" t="n">
        <v>24.540833</v>
      </c>
      <c r="F8734" s="0" t="n">
        <v>49.214112</v>
      </c>
      <c r="G8734" s="0" t="n">
        <v>0</v>
      </c>
      <c r="H8734" s="0" t="n">
        <v>1681.25</v>
      </c>
      <c r="I8734" s="0" t="n">
        <v>1.6015</v>
      </c>
      <c r="J8734" s="0" t="n">
        <v>0</v>
      </c>
      <c r="K8734" s="0" t="n">
        <v>411</v>
      </c>
      <c r="L8734" s="0" t="s">
        <v>20</v>
      </c>
      <c r="M8734" s="0" t="n">
        <f aca="false">35.3*G8734</f>
        <v>0</v>
      </c>
      <c r="N8734" s="0" t="n">
        <f aca="false">M8734*1000/365</f>
        <v>0</v>
      </c>
      <c r="O8734" s="0" t="n">
        <f aca="false">Table1[[#This Row],[Detection frequency 2021]]/100*365</f>
        <v>0</v>
      </c>
      <c r="P8734" s="0" t="n">
        <f aca="false">Table1[[#This Row],[Flared days/year]]/12</f>
        <v>0</v>
      </c>
      <c r="Q8734" s="2"/>
    </row>
    <row r="8735" customFormat="false" ht="15.75" hidden="true" customHeight="false" outlineLevel="0" collapsed="false">
      <c r="A8735" s="0" t="s">
        <v>788</v>
      </c>
      <c r="B8735" s="0" t="s">
        <v>789</v>
      </c>
      <c r="C8735" s="0" t="s">
        <v>8920</v>
      </c>
      <c r="D8735" s="0" t="n">
        <v>12065</v>
      </c>
      <c r="E8735" s="0" t="n">
        <v>-2.33028</v>
      </c>
      <c r="F8735" s="0" t="n">
        <v>115.34811</v>
      </c>
      <c r="G8735" s="0" t="n">
        <v>0</v>
      </c>
      <c r="H8735" s="0" t="n">
        <v>1976.1</v>
      </c>
      <c r="I8735" s="0" t="n">
        <v>1.49931</v>
      </c>
      <c r="J8735" s="0" t="n">
        <v>0</v>
      </c>
      <c r="K8735" s="0" t="n">
        <v>72</v>
      </c>
      <c r="L8735" s="0" t="s">
        <v>20</v>
      </c>
      <c r="M8735" s="0" t="n">
        <f aca="false">35.3*G8735</f>
        <v>0</v>
      </c>
      <c r="N8735" s="0" t="n">
        <f aca="false">M8735*1000/365</f>
        <v>0</v>
      </c>
      <c r="O8735" s="0" t="n">
        <f aca="false">Table1[[#This Row],[Detection frequency 2021]]/100*365</f>
        <v>0</v>
      </c>
      <c r="P8735" s="0" t="n">
        <f aca="false">Table1[[#This Row],[Flared days/year]]/12</f>
        <v>0</v>
      </c>
      <c r="Q8735" s="2" t="n">
        <f aca="false">Table1[[#This Row],['#days per month]]-P8791</f>
        <v>0</v>
      </c>
    </row>
    <row r="8736" customFormat="false" ht="15.75" hidden="false" customHeight="false" outlineLevel="0" collapsed="false">
      <c r="A8736" s="0" t="s">
        <v>240</v>
      </c>
      <c r="B8736" s="0" t="s">
        <v>241</v>
      </c>
      <c r="C8736" s="0" t="s">
        <v>8921</v>
      </c>
      <c r="D8736" s="0" t="n">
        <v>7814</v>
      </c>
      <c r="E8736" s="0" t="n">
        <v>24.65262</v>
      </c>
      <c r="F8736" s="0" t="n">
        <v>49.215595</v>
      </c>
      <c r="G8736" s="0" t="n">
        <v>0</v>
      </c>
      <c r="H8736" s="0" t="n">
        <v>1636</v>
      </c>
      <c r="I8736" s="0" t="n">
        <v>1.6015</v>
      </c>
      <c r="J8736" s="0" t="n">
        <v>0</v>
      </c>
      <c r="K8736" s="0" t="n">
        <v>411</v>
      </c>
      <c r="L8736" s="0" t="s">
        <v>20</v>
      </c>
      <c r="M8736" s="0" t="n">
        <f aca="false">35.3*G8736</f>
        <v>0</v>
      </c>
      <c r="N8736" s="0" t="n">
        <f aca="false">M8736*1000/365</f>
        <v>0</v>
      </c>
      <c r="O8736" s="0" t="n">
        <f aca="false">Table1[[#This Row],[Detection frequency 2021]]/100*365</f>
        <v>0</v>
      </c>
      <c r="P8736" s="0" t="n">
        <f aca="false">Table1[[#This Row],[Flared days/year]]/12</f>
        <v>0</v>
      </c>
      <c r="Q8736" s="2"/>
    </row>
    <row r="8737" customFormat="false" ht="15.75" hidden="false" customHeight="false" outlineLevel="0" collapsed="false">
      <c r="A8737" s="0" t="s">
        <v>240</v>
      </c>
      <c r="B8737" s="0" t="s">
        <v>241</v>
      </c>
      <c r="C8737" s="0" t="s">
        <v>8922</v>
      </c>
      <c r="D8737" s="0" t="n">
        <v>7841</v>
      </c>
      <c r="E8737" s="0" t="n">
        <v>24.984655</v>
      </c>
      <c r="F8737" s="0" t="n">
        <v>49.295522</v>
      </c>
      <c r="G8737" s="0" t="n">
        <v>0</v>
      </c>
      <c r="H8737" s="0" t="n">
        <v>1801.75</v>
      </c>
      <c r="I8737" s="0" t="n">
        <v>1.6015</v>
      </c>
      <c r="J8737" s="0" t="n">
        <v>0</v>
      </c>
      <c r="K8737" s="0" t="n">
        <v>410</v>
      </c>
      <c r="L8737" s="0" t="s">
        <v>20</v>
      </c>
      <c r="M8737" s="0" t="n">
        <f aca="false">35.3*G8737</f>
        <v>0</v>
      </c>
      <c r="N8737" s="0" t="n">
        <f aca="false">M8737*1000/365</f>
        <v>0</v>
      </c>
      <c r="O8737" s="0" t="n">
        <f aca="false">Table1[[#This Row],[Detection frequency 2021]]/100*365</f>
        <v>0</v>
      </c>
      <c r="P8737" s="0" t="n">
        <f aca="false">Table1[[#This Row],[Flared days/year]]/12</f>
        <v>0</v>
      </c>
      <c r="Q8737" s="2"/>
    </row>
    <row r="8738" customFormat="false" ht="15.75" hidden="false" customHeight="false" outlineLevel="0" collapsed="false">
      <c r="A8738" s="0" t="s">
        <v>240</v>
      </c>
      <c r="B8738" s="0" t="s">
        <v>241</v>
      </c>
      <c r="C8738" s="0" t="s">
        <v>8923</v>
      </c>
      <c r="D8738" s="0" t="n">
        <v>7836</v>
      </c>
      <c r="E8738" s="0" t="n">
        <v>24.766488</v>
      </c>
      <c r="F8738" s="0" t="n">
        <v>49.276353</v>
      </c>
      <c r="G8738" s="0" t="n">
        <v>0</v>
      </c>
      <c r="H8738" s="0" t="n">
        <v>1656.3</v>
      </c>
      <c r="I8738" s="0" t="n">
        <v>1.6015</v>
      </c>
      <c r="J8738" s="0" t="n">
        <v>0</v>
      </c>
      <c r="K8738" s="0" t="n">
        <v>409</v>
      </c>
      <c r="L8738" s="0" t="s">
        <v>20</v>
      </c>
      <c r="M8738" s="0" t="n">
        <f aca="false">35.3*G8738</f>
        <v>0</v>
      </c>
      <c r="N8738" s="0" t="n">
        <f aca="false">M8738*1000/365</f>
        <v>0</v>
      </c>
      <c r="O8738" s="0" t="n">
        <f aca="false">Table1[[#This Row],[Detection frequency 2021]]/100*365</f>
        <v>0</v>
      </c>
      <c r="P8738" s="0" t="n">
        <f aca="false">Table1[[#This Row],[Flared days/year]]/12</f>
        <v>0</v>
      </c>
      <c r="Q8738" s="2"/>
    </row>
    <row r="8739" customFormat="false" ht="15.75" hidden="true" customHeight="false" outlineLevel="0" collapsed="false">
      <c r="A8739" s="0" t="s">
        <v>563</v>
      </c>
      <c r="B8739" s="0" t="s">
        <v>564</v>
      </c>
      <c r="C8739" s="0" t="s">
        <v>8924</v>
      </c>
      <c r="D8739" s="0" t="n">
        <v>4447</v>
      </c>
      <c r="E8739" s="0" t="n">
        <v>-2.07552</v>
      </c>
      <c r="F8739" s="0" t="n">
        <v>-80.728816</v>
      </c>
      <c r="G8739" s="0" t="n">
        <v>0</v>
      </c>
      <c r="H8739" s="0" t="n">
        <v>1865.62</v>
      </c>
      <c r="I8739" s="0" t="n">
        <v>1.6015</v>
      </c>
      <c r="J8739" s="0" t="n">
        <v>0</v>
      </c>
      <c r="K8739" s="0" t="n">
        <v>74</v>
      </c>
      <c r="L8739" s="0" t="s">
        <v>20</v>
      </c>
      <c r="M8739" s="0" t="n">
        <f aca="false">35.3*G8739</f>
        <v>0</v>
      </c>
      <c r="N8739" s="0" t="n">
        <f aca="false">M8739*1000/365</f>
        <v>0</v>
      </c>
      <c r="O8739" s="0" t="n">
        <f aca="false">Table1[[#This Row],[Detection frequency 2021]]/100*365</f>
        <v>0</v>
      </c>
      <c r="P8739" s="0" t="n">
        <f aca="false">Table1[[#This Row],[Flared days/year]]/12</f>
        <v>0</v>
      </c>
      <c r="Q8739" s="2" t="n">
        <f aca="false">Table1[[#This Row],['#days per month]]-P8795</f>
        <v>0</v>
      </c>
    </row>
    <row r="8740" customFormat="false" ht="15.75" hidden="true" customHeight="false" outlineLevel="0" collapsed="false">
      <c r="A8740" s="0" t="s">
        <v>51</v>
      </c>
      <c r="B8740" s="0" t="s">
        <v>52</v>
      </c>
      <c r="C8740" s="0" t="s">
        <v>8925</v>
      </c>
      <c r="D8740" s="0" t="n">
        <v>5623</v>
      </c>
      <c r="E8740" s="0" t="n">
        <v>29.03176</v>
      </c>
      <c r="F8740" s="0" t="n">
        <v>9.12834799999999</v>
      </c>
      <c r="G8740" s="0" t="n">
        <v>0</v>
      </c>
      <c r="H8740" s="0" t="n">
        <v>1811.88</v>
      </c>
      <c r="I8740" s="0" t="n">
        <v>1.6015</v>
      </c>
      <c r="J8740" s="0" t="n">
        <v>0</v>
      </c>
      <c r="K8740" s="0" t="n">
        <v>382</v>
      </c>
      <c r="L8740" s="0" t="s">
        <v>20</v>
      </c>
      <c r="M8740" s="0" t="n">
        <f aca="false">35.3*G8740</f>
        <v>0</v>
      </c>
      <c r="N8740" s="0" t="n">
        <f aca="false">M8740*1000/365</f>
        <v>0</v>
      </c>
      <c r="O8740" s="0" t="n">
        <f aca="false">Table1[[#This Row],[Detection frequency 2021]]/100*365</f>
        <v>0</v>
      </c>
      <c r="P8740" s="0" t="n">
        <f aca="false">Table1[[#This Row],[Flared days/year]]/12</f>
        <v>0</v>
      </c>
      <c r="Q8740" s="2" t="n">
        <f aca="false">Table1[[#This Row],['#days per month]]-P8796</f>
        <v>0</v>
      </c>
    </row>
    <row r="8741" customFormat="false" ht="15.75" hidden="true" customHeight="false" outlineLevel="0" collapsed="false">
      <c r="A8741" s="0" t="s">
        <v>645</v>
      </c>
      <c r="B8741" s="0" t="s">
        <v>646</v>
      </c>
      <c r="C8741" s="0" t="s">
        <v>8926</v>
      </c>
      <c r="D8741" s="0" t="n">
        <v>477</v>
      </c>
      <c r="E8741" s="0" t="n">
        <v>48.109533</v>
      </c>
      <c r="F8741" s="0" t="n">
        <v>-103.905113</v>
      </c>
      <c r="G8741" s="0" t="n">
        <v>0</v>
      </c>
      <c r="H8741" s="0" t="n">
        <v>1975.53</v>
      </c>
      <c r="I8741" s="0" t="n">
        <v>2.28202</v>
      </c>
      <c r="J8741" s="0" t="n">
        <v>0</v>
      </c>
      <c r="K8741" s="0" t="n">
        <v>337</v>
      </c>
      <c r="L8741" s="0" t="s">
        <v>20</v>
      </c>
      <c r="M8741" s="0" t="n">
        <f aca="false">35.3*G8741</f>
        <v>0</v>
      </c>
      <c r="N8741" s="0" t="n">
        <f aca="false">M8741*1000/365</f>
        <v>0</v>
      </c>
      <c r="O8741" s="0" t="n">
        <f aca="false">Table1[[#This Row],[Detection frequency 2021]]/100*365</f>
        <v>0</v>
      </c>
      <c r="P8741" s="0" t="n">
        <f aca="false">Table1[[#This Row],[Flared days/year]]/12</f>
        <v>0</v>
      </c>
      <c r="Q8741" s="2" t="n">
        <f aca="false">Table1[[#This Row],['#days per month]]-P8797</f>
        <v>0</v>
      </c>
    </row>
    <row r="8742" customFormat="false" ht="15.75" hidden="true" customHeight="false" outlineLevel="0" collapsed="false">
      <c r="A8742" s="0" t="s">
        <v>645</v>
      </c>
      <c r="B8742" s="0" t="s">
        <v>646</v>
      </c>
      <c r="C8742" s="0" t="s">
        <v>8927</v>
      </c>
      <c r="D8742" s="0" t="n">
        <v>469</v>
      </c>
      <c r="E8742" s="0" t="n">
        <v>40.701491</v>
      </c>
      <c r="F8742" s="0" t="n">
        <v>-104.023084</v>
      </c>
      <c r="G8742" s="0" t="n">
        <v>0</v>
      </c>
      <c r="H8742" s="0" t="n">
        <v>1879.36</v>
      </c>
      <c r="I8742" s="0" t="n">
        <v>1.6015</v>
      </c>
      <c r="J8742" s="0" t="n">
        <v>0</v>
      </c>
      <c r="K8742" s="0" t="n">
        <v>363</v>
      </c>
      <c r="L8742" s="0" t="s">
        <v>20</v>
      </c>
      <c r="M8742" s="0" t="n">
        <f aca="false">35.3*G8742</f>
        <v>0</v>
      </c>
      <c r="N8742" s="0" t="n">
        <f aca="false">M8742*1000/365</f>
        <v>0</v>
      </c>
      <c r="O8742" s="0" t="n">
        <f aca="false">Table1[[#This Row],[Detection frequency 2021]]/100*365</f>
        <v>0</v>
      </c>
      <c r="P8742" s="0" t="n">
        <f aca="false">Table1[[#This Row],[Flared days/year]]/12</f>
        <v>0</v>
      </c>
      <c r="Q8742" s="2" t="n">
        <f aca="false">Table1[[#This Row],['#days per month]]-P8798</f>
        <v>0</v>
      </c>
    </row>
    <row r="8743" customFormat="false" ht="15.75" hidden="true" customHeight="false" outlineLevel="0" collapsed="false">
      <c r="A8743" s="0" t="s">
        <v>645</v>
      </c>
      <c r="B8743" s="0" t="s">
        <v>646</v>
      </c>
      <c r="C8743" s="0" t="s">
        <v>8928</v>
      </c>
      <c r="D8743" s="0" t="n">
        <v>502</v>
      </c>
      <c r="E8743" s="0" t="n">
        <v>47.819732</v>
      </c>
      <c r="F8743" s="0" t="n">
        <v>-103.664835</v>
      </c>
      <c r="G8743" s="0" t="n">
        <v>0</v>
      </c>
      <c r="H8743" s="0" t="n">
        <v>1930.9</v>
      </c>
      <c r="I8743" s="0" t="n">
        <v>2.20499</v>
      </c>
      <c r="J8743" s="0" t="n">
        <v>0</v>
      </c>
      <c r="K8743" s="0" t="n">
        <v>331</v>
      </c>
      <c r="L8743" s="0" t="s">
        <v>20</v>
      </c>
      <c r="M8743" s="0" t="n">
        <f aca="false">35.3*G8743</f>
        <v>0</v>
      </c>
      <c r="N8743" s="0" t="n">
        <f aca="false">M8743*1000/365</f>
        <v>0</v>
      </c>
      <c r="O8743" s="0" t="n">
        <f aca="false">Table1[[#This Row],[Detection frequency 2021]]/100*365</f>
        <v>0</v>
      </c>
      <c r="P8743" s="0" t="n">
        <f aca="false">Table1[[#This Row],[Flared days/year]]/12</f>
        <v>0</v>
      </c>
      <c r="Q8743" s="2" t="n">
        <f aca="false">Table1[[#This Row],['#days per month]]-P8799</f>
        <v>0</v>
      </c>
    </row>
    <row r="8744" customFormat="false" ht="15.75" hidden="false" customHeight="false" outlineLevel="0" collapsed="false">
      <c r="A8744" s="0" t="s">
        <v>240</v>
      </c>
      <c r="B8744" s="0" t="s">
        <v>241</v>
      </c>
      <c r="C8744" s="0" t="s">
        <v>8929</v>
      </c>
      <c r="D8744" s="0" t="n">
        <v>7863</v>
      </c>
      <c r="E8744" s="0" t="n">
        <v>25.000932</v>
      </c>
      <c r="F8744" s="0" t="n">
        <v>49.345838</v>
      </c>
      <c r="G8744" s="0" t="n">
        <v>0</v>
      </c>
      <c r="H8744" s="0" t="n">
        <v>1748.6</v>
      </c>
      <c r="I8744" s="0" t="n">
        <v>1.6015</v>
      </c>
      <c r="J8744" s="0" t="n">
        <v>0</v>
      </c>
      <c r="K8744" s="0" t="n">
        <v>409</v>
      </c>
      <c r="L8744" s="0" t="s">
        <v>20</v>
      </c>
      <c r="M8744" s="0" t="n">
        <f aca="false">35.3*G8744</f>
        <v>0</v>
      </c>
      <c r="N8744" s="0" t="n">
        <f aca="false">M8744*1000/365</f>
        <v>0</v>
      </c>
      <c r="O8744" s="0" t="n">
        <f aca="false">Table1[[#This Row],[Detection frequency 2021]]/100*365</f>
        <v>0</v>
      </c>
      <c r="P8744" s="0" t="n">
        <f aca="false">Table1[[#This Row],[Flared days/year]]/12</f>
        <v>0</v>
      </c>
      <c r="Q8744" s="2"/>
    </row>
    <row r="8745" customFormat="false" ht="15.75" hidden="true" customHeight="false" outlineLevel="0" collapsed="false">
      <c r="A8745" s="0" t="s">
        <v>201</v>
      </c>
      <c r="B8745" s="0" t="s">
        <v>202</v>
      </c>
      <c r="C8745" s="0" t="s">
        <v>8930</v>
      </c>
      <c r="D8745" s="0" t="n">
        <v>5820</v>
      </c>
      <c r="E8745" s="0" t="n">
        <v>30.4630849999999</v>
      </c>
      <c r="F8745" s="0" t="n">
        <v>25.7914329999999</v>
      </c>
      <c r="G8745" s="0" t="n">
        <v>0</v>
      </c>
      <c r="H8745" s="0" t="n">
        <v>1775.5</v>
      </c>
      <c r="I8745" s="0" t="n">
        <v>1.6015</v>
      </c>
      <c r="J8745" s="0" t="n">
        <v>0</v>
      </c>
      <c r="K8745" s="0" t="n">
        <v>422</v>
      </c>
      <c r="L8745" s="0" t="s">
        <v>20</v>
      </c>
      <c r="M8745" s="0" t="n">
        <f aca="false">35.3*G8745</f>
        <v>0</v>
      </c>
      <c r="N8745" s="0" t="n">
        <f aca="false">M8745*1000/365</f>
        <v>0</v>
      </c>
      <c r="O8745" s="0" t="n">
        <f aca="false">Table1[[#This Row],[Detection frequency 2021]]/100*365</f>
        <v>0</v>
      </c>
      <c r="P8745" s="0" t="n">
        <f aca="false">Table1[[#This Row],[Flared days/year]]/12</f>
        <v>0</v>
      </c>
      <c r="Q8745" s="2" t="n">
        <f aca="false">Table1[[#This Row],['#days per month]]-P8801</f>
        <v>0</v>
      </c>
    </row>
    <row r="8746" customFormat="false" ht="15.75" hidden="true" customHeight="false" outlineLevel="0" collapsed="false">
      <c r="A8746" s="0" t="s">
        <v>161</v>
      </c>
      <c r="B8746" s="0" t="s">
        <v>162</v>
      </c>
      <c r="C8746" s="0" t="s">
        <v>8931</v>
      </c>
      <c r="D8746" s="0" t="n">
        <v>9629</v>
      </c>
      <c r="E8746" s="0" t="n">
        <v>40.603524</v>
      </c>
      <c r="F8746" s="0" t="n">
        <v>82.702712</v>
      </c>
      <c r="G8746" s="0" t="n">
        <v>0</v>
      </c>
      <c r="H8746" s="0" t="n">
        <v>1806.12</v>
      </c>
      <c r="I8746" s="0" t="n">
        <v>1.6015</v>
      </c>
      <c r="J8746" s="0" t="n">
        <v>0</v>
      </c>
      <c r="K8746" s="0" t="n">
        <v>345</v>
      </c>
      <c r="L8746" s="0" t="s">
        <v>20</v>
      </c>
      <c r="M8746" s="0" t="n">
        <f aca="false">35.3*G8746</f>
        <v>0</v>
      </c>
      <c r="N8746" s="0" t="n">
        <f aca="false">M8746*1000/365</f>
        <v>0</v>
      </c>
      <c r="O8746" s="0" t="n">
        <f aca="false">Table1[[#This Row],[Detection frequency 2021]]/100*365</f>
        <v>0</v>
      </c>
      <c r="P8746" s="0" t="n">
        <f aca="false">Table1[[#This Row],[Flared days/year]]/12</f>
        <v>0</v>
      </c>
      <c r="Q8746" s="2" t="n">
        <f aca="false">Table1[[#This Row],['#days per month]]-P8802</f>
        <v>0</v>
      </c>
    </row>
    <row r="8747" customFormat="false" ht="15.75" hidden="true" customHeight="false" outlineLevel="0" collapsed="false">
      <c r="A8747" s="0" t="s">
        <v>161</v>
      </c>
      <c r="B8747" s="0" t="s">
        <v>162</v>
      </c>
      <c r="C8747" s="0" t="s">
        <v>8932</v>
      </c>
      <c r="D8747" s="0" t="n">
        <v>9625</v>
      </c>
      <c r="E8747" s="0" t="n">
        <v>40.607914</v>
      </c>
      <c r="F8747" s="0" t="n">
        <v>82.696483</v>
      </c>
      <c r="G8747" s="0" t="n">
        <v>0</v>
      </c>
      <c r="H8747" s="0" t="n">
        <v>1666.17</v>
      </c>
      <c r="I8747" s="0" t="n">
        <v>1.6015</v>
      </c>
      <c r="J8747" s="0" t="n">
        <v>0</v>
      </c>
      <c r="K8747" s="0" t="n">
        <v>343</v>
      </c>
      <c r="L8747" s="0" t="s">
        <v>20</v>
      </c>
      <c r="M8747" s="0" t="n">
        <f aca="false">35.3*G8747</f>
        <v>0</v>
      </c>
      <c r="N8747" s="0" t="n">
        <f aca="false">M8747*1000/365</f>
        <v>0</v>
      </c>
      <c r="O8747" s="0" t="n">
        <f aca="false">Table1[[#This Row],[Detection frequency 2021]]/100*365</f>
        <v>0</v>
      </c>
      <c r="P8747" s="0" t="n">
        <f aca="false">Table1[[#This Row],[Flared days/year]]/12</f>
        <v>0</v>
      </c>
      <c r="Q8747" s="2" t="n">
        <f aca="false">Table1[[#This Row],['#days per month]]-P8803</f>
        <v>0</v>
      </c>
    </row>
    <row r="8748" customFormat="false" ht="15.75" hidden="true" customHeight="false" outlineLevel="0" collapsed="false">
      <c r="A8748" s="0" t="s">
        <v>645</v>
      </c>
      <c r="B8748" s="0" t="s">
        <v>646</v>
      </c>
      <c r="C8748" s="0" t="s">
        <v>8933</v>
      </c>
      <c r="D8748" s="0" t="n">
        <v>509</v>
      </c>
      <c r="E8748" s="0" t="n">
        <v>47.848879</v>
      </c>
      <c r="F8748" s="0" t="n">
        <v>-103.624323</v>
      </c>
      <c r="G8748" s="0" t="n">
        <v>0</v>
      </c>
      <c r="H8748" s="0" t="n">
        <v>1954.05</v>
      </c>
      <c r="I8748" s="0" t="n">
        <v>1.6015</v>
      </c>
      <c r="J8748" s="0" t="n">
        <v>0</v>
      </c>
      <c r="K8748" s="0" t="n">
        <v>335</v>
      </c>
      <c r="L8748" s="0" t="s">
        <v>20</v>
      </c>
      <c r="M8748" s="0" t="n">
        <f aca="false">35.3*G8748</f>
        <v>0</v>
      </c>
      <c r="N8748" s="0" t="n">
        <f aca="false">M8748*1000/365</f>
        <v>0</v>
      </c>
      <c r="O8748" s="0" t="n">
        <f aca="false">Table1[[#This Row],[Detection frequency 2021]]/100*365</f>
        <v>0</v>
      </c>
      <c r="P8748" s="0" t="n">
        <f aca="false">Table1[[#This Row],[Flared days/year]]/12</f>
        <v>0</v>
      </c>
      <c r="Q8748" s="2" t="n">
        <f aca="false">Table1[[#This Row],['#days per month]]-P8804</f>
        <v>0</v>
      </c>
    </row>
    <row r="8749" customFormat="false" ht="15.75" hidden="true" customHeight="false" outlineLevel="0" collapsed="false">
      <c r="A8749" s="0" t="s">
        <v>221</v>
      </c>
      <c r="B8749" s="0" t="s">
        <v>222</v>
      </c>
      <c r="C8749" s="0" t="s">
        <v>8934</v>
      </c>
      <c r="D8749" s="0" t="n">
        <v>10138</v>
      </c>
      <c r="E8749" s="0" t="n">
        <v>19.420548</v>
      </c>
      <c r="F8749" s="0" t="n">
        <v>71.686253</v>
      </c>
      <c r="G8749" s="0" t="n">
        <v>0</v>
      </c>
      <c r="H8749" s="0" t="n">
        <v>1751</v>
      </c>
      <c r="I8749" s="0" t="n">
        <v>1.6015</v>
      </c>
      <c r="J8749" s="0" t="n">
        <v>0</v>
      </c>
      <c r="K8749" s="0" t="n">
        <v>215</v>
      </c>
      <c r="L8749" s="0" t="s">
        <v>20</v>
      </c>
      <c r="M8749" s="0" t="n">
        <f aca="false">35.3*G8749</f>
        <v>0</v>
      </c>
      <c r="N8749" s="0" t="n">
        <f aca="false">M8749*1000/365</f>
        <v>0</v>
      </c>
      <c r="O8749" s="0" t="n">
        <f aca="false">Table1[[#This Row],[Detection frequency 2021]]/100*365</f>
        <v>0</v>
      </c>
      <c r="P8749" s="0" t="n">
        <f aca="false">Table1[[#This Row],[Flared days/year]]/12</f>
        <v>0</v>
      </c>
      <c r="Q8749" s="2" t="n">
        <f aca="false">Table1[[#This Row],['#days per month]]-P8805</f>
        <v>0</v>
      </c>
    </row>
    <row r="8750" customFormat="false" ht="15.75" hidden="true" customHeight="false" outlineLevel="0" collapsed="false">
      <c r="A8750" s="0" t="s">
        <v>645</v>
      </c>
      <c r="B8750" s="0" t="s">
        <v>646</v>
      </c>
      <c r="C8750" s="0" t="s">
        <v>8935</v>
      </c>
      <c r="D8750" s="0" t="n">
        <v>2105</v>
      </c>
      <c r="E8750" s="0" t="n">
        <v>32.178579</v>
      </c>
      <c r="F8750" s="0" t="n">
        <v>-103.04221</v>
      </c>
      <c r="G8750" s="0" t="n">
        <v>0</v>
      </c>
      <c r="H8750" s="0" t="n">
        <v>1814.81</v>
      </c>
      <c r="I8750" s="0" t="n">
        <v>1.6015</v>
      </c>
      <c r="J8750" s="0" t="n">
        <v>0</v>
      </c>
      <c r="K8750" s="0" t="n">
        <v>341</v>
      </c>
      <c r="L8750" s="0" t="s">
        <v>20</v>
      </c>
      <c r="M8750" s="0" t="n">
        <f aca="false">35.3*G8750</f>
        <v>0</v>
      </c>
      <c r="N8750" s="0" t="n">
        <f aca="false">M8750*1000/365</f>
        <v>0</v>
      </c>
      <c r="O8750" s="0" t="n">
        <f aca="false">Table1[[#This Row],[Detection frequency 2021]]/100*365</f>
        <v>0</v>
      </c>
      <c r="P8750" s="0" t="n">
        <f aca="false">Table1[[#This Row],[Flared days/year]]/12</f>
        <v>0</v>
      </c>
      <c r="Q8750" s="2" t="n">
        <f aca="false">Table1[[#This Row],['#days per month]]-P8806</f>
        <v>0</v>
      </c>
    </row>
    <row r="8751" customFormat="false" ht="15.75" hidden="true" customHeight="false" outlineLevel="0" collapsed="false">
      <c r="A8751" s="0" t="s">
        <v>645</v>
      </c>
      <c r="B8751" s="0" t="s">
        <v>646</v>
      </c>
      <c r="C8751" s="0" t="s">
        <v>8936</v>
      </c>
      <c r="D8751" s="0" t="n">
        <v>515</v>
      </c>
      <c r="E8751" s="0" t="n">
        <v>48.029618</v>
      </c>
      <c r="F8751" s="0" t="n">
        <v>-103.602206999999</v>
      </c>
      <c r="G8751" s="0" t="n">
        <v>0</v>
      </c>
      <c r="H8751" s="0" t="n">
        <v>1976.87</v>
      </c>
      <c r="I8751" s="0" t="n">
        <v>1.6015</v>
      </c>
      <c r="J8751" s="0" t="n">
        <v>0</v>
      </c>
      <c r="K8751" s="0" t="n">
        <v>326</v>
      </c>
      <c r="L8751" s="0" t="s">
        <v>20</v>
      </c>
      <c r="M8751" s="0" t="n">
        <f aca="false">35.3*G8751</f>
        <v>0</v>
      </c>
      <c r="N8751" s="0" t="n">
        <f aca="false">M8751*1000/365</f>
        <v>0</v>
      </c>
      <c r="O8751" s="0" t="n">
        <f aca="false">Table1[[#This Row],[Detection frequency 2021]]/100*365</f>
        <v>0</v>
      </c>
      <c r="P8751" s="0" t="n">
        <f aca="false">Table1[[#This Row],[Flared days/year]]/12</f>
        <v>0</v>
      </c>
      <c r="Q8751" s="2" t="n">
        <f aca="false">Table1[[#This Row],['#days per month]]-P8807</f>
        <v>0</v>
      </c>
    </row>
    <row r="8752" customFormat="false" ht="15.75" hidden="true" customHeight="false" outlineLevel="0" collapsed="false">
      <c r="A8752" s="0" t="s">
        <v>645</v>
      </c>
      <c r="B8752" s="0" t="s">
        <v>646</v>
      </c>
      <c r="C8752" s="0" t="s">
        <v>8937</v>
      </c>
      <c r="D8752" s="0" t="n">
        <v>455</v>
      </c>
      <c r="E8752" s="0" t="n">
        <v>48.097888</v>
      </c>
      <c r="F8752" s="0" t="n">
        <v>-104.298015</v>
      </c>
      <c r="G8752" s="0" t="n">
        <v>0</v>
      </c>
      <c r="H8752" s="0" t="n">
        <v>1993.38</v>
      </c>
      <c r="I8752" s="0" t="n">
        <v>1.6015</v>
      </c>
      <c r="J8752" s="0" t="n">
        <v>0</v>
      </c>
      <c r="K8752" s="0" t="n">
        <v>357</v>
      </c>
      <c r="L8752" s="0" t="s">
        <v>20</v>
      </c>
      <c r="M8752" s="0" t="n">
        <f aca="false">35.3*G8752</f>
        <v>0</v>
      </c>
      <c r="N8752" s="0" t="n">
        <f aca="false">M8752*1000/365</f>
        <v>0</v>
      </c>
      <c r="O8752" s="0" t="n">
        <f aca="false">Table1[[#This Row],[Detection frequency 2021]]/100*365</f>
        <v>0</v>
      </c>
      <c r="P8752" s="0" t="n">
        <f aca="false">Table1[[#This Row],[Flared days/year]]/12</f>
        <v>0</v>
      </c>
      <c r="Q8752" s="2" t="n">
        <f aca="false">Table1[[#This Row],['#days per month]]-P8808</f>
        <v>0</v>
      </c>
    </row>
    <row r="8753" customFormat="false" ht="15.75" hidden="true" customHeight="false" outlineLevel="0" collapsed="false">
      <c r="A8753" s="0" t="s">
        <v>645</v>
      </c>
      <c r="B8753" s="0" t="s">
        <v>646</v>
      </c>
      <c r="C8753" s="0" t="s">
        <v>8938</v>
      </c>
      <c r="D8753" s="0" t="n">
        <v>457</v>
      </c>
      <c r="E8753" s="0" t="n">
        <v>48.970053</v>
      </c>
      <c r="F8753" s="0" t="n">
        <v>-104.220896</v>
      </c>
      <c r="G8753" s="0" t="n">
        <v>0</v>
      </c>
      <c r="H8753" s="0" t="n">
        <v>1785.81</v>
      </c>
      <c r="I8753" s="0" t="n">
        <v>1.6015</v>
      </c>
      <c r="J8753" s="0" t="n">
        <v>0</v>
      </c>
      <c r="K8753" s="0" t="n">
        <v>341</v>
      </c>
      <c r="L8753" s="0" t="s">
        <v>20</v>
      </c>
      <c r="M8753" s="0" t="n">
        <f aca="false">35.3*G8753</f>
        <v>0</v>
      </c>
      <c r="N8753" s="0" t="n">
        <f aca="false">M8753*1000/365</f>
        <v>0</v>
      </c>
      <c r="O8753" s="0" t="n">
        <f aca="false">Table1[[#This Row],[Detection frequency 2021]]/100*365</f>
        <v>0</v>
      </c>
      <c r="P8753" s="0" t="n">
        <f aca="false">Table1[[#This Row],[Flared days/year]]/12</f>
        <v>0</v>
      </c>
      <c r="Q8753" s="2" t="n">
        <f aca="false">Table1[[#This Row],['#days per month]]-P8809</f>
        <v>0</v>
      </c>
    </row>
    <row r="8754" customFormat="false" ht="15.75" hidden="true" customHeight="false" outlineLevel="0" collapsed="false">
      <c r="A8754" s="0" t="s">
        <v>726</v>
      </c>
      <c r="B8754" s="0" t="s">
        <v>727</v>
      </c>
      <c r="C8754" s="0" t="s">
        <v>8939</v>
      </c>
      <c r="D8754" s="0" t="n">
        <v>5084</v>
      </c>
      <c r="E8754" s="0" t="n">
        <v>57.6156979999999</v>
      </c>
      <c r="F8754" s="0" t="n">
        <v>1.641166</v>
      </c>
      <c r="G8754" s="0" t="n">
        <v>0</v>
      </c>
      <c r="H8754" s="0" t="n">
        <v>1757.22</v>
      </c>
      <c r="I8754" s="0" t="n">
        <v>0.863745</v>
      </c>
      <c r="J8754" s="0" t="n">
        <v>0</v>
      </c>
      <c r="K8754" s="0" t="n">
        <v>153</v>
      </c>
      <c r="L8754" s="0" t="s">
        <v>20</v>
      </c>
      <c r="M8754" s="0" t="n">
        <f aca="false">35.3*G8754</f>
        <v>0</v>
      </c>
      <c r="N8754" s="0" t="n">
        <f aca="false">M8754*1000/365</f>
        <v>0</v>
      </c>
      <c r="O8754" s="0" t="n">
        <f aca="false">Table1[[#This Row],[Detection frequency 2021]]/100*365</f>
        <v>0</v>
      </c>
      <c r="P8754" s="0" t="n">
        <f aca="false">Table1[[#This Row],[Flared days/year]]/12</f>
        <v>0</v>
      </c>
      <c r="Q8754" s="2" t="n">
        <f aca="false">Table1[[#This Row],['#days per month]]-P8810</f>
        <v>0</v>
      </c>
    </row>
    <row r="8755" customFormat="false" ht="15.75" hidden="true" customHeight="false" outlineLevel="0" collapsed="false">
      <c r="A8755" s="0" t="s">
        <v>201</v>
      </c>
      <c r="B8755" s="0" t="s">
        <v>202</v>
      </c>
      <c r="C8755" s="0" t="s">
        <v>8940</v>
      </c>
      <c r="D8755" s="0" t="n">
        <v>5850</v>
      </c>
      <c r="E8755" s="0" t="n">
        <v>30.740919</v>
      </c>
      <c r="F8755" s="0" t="n">
        <v>27.194307</v>
      </c>
      <c r="G8755" s="0" t="n">
        <v>0</v>
      </c>
      <c r="H8755" s="0" t="n">
        <v>1804.35</v>
      </c>
      <c r="I8755" s="0" t="n">
        <v>1.26491</v>
      </c>
      <c r="J8755" s="0" t="n">
        <v>0</v>
      </c>
      <c r="K8755" s="0" t="n">
        <v>421</v>
      </c>
      <c r="L8755" s="0" t="s">
        <v>20</v>
      </c>
      <c r="M8755" s="0" t="n">
        <f aca="false">35.3*G8755</f>
        <v>0</v>
      </c>
      <c r="N8755" s="0" t="n">
        <f aca="false">M8755*1000/365</f>
        <v>0</v>
      </c>
      <c r="O8755" s="0" t="n">
        <f aca="false">Table1[[#This Row],[Detection frequency 2021]]/100*365</f>
        <v>0</v>
      </c>
      <c r="P8755" s="0" t="n">
        <f aca="false">Table1[[#This Row],[Flared days/year]]/12</f>
        <v>0</v>
      </c>
      <c r="Q8755" s="2" t="n">
        <f aca="false">Table1[[#This Row],['#days per month]]-P8811</f>
        <v>0</v>
      </c>
    </row>
    <row r="8756" customFormat="false" ht="15.75" hidden="true" customHeight="false" outlineLevel="0" collapsed="false">
      <c r="A8756" s="0" t="s">
        <v>645</v>
      </c>
      <c r="B8756" s="0" t="s">
        <v>646</v>
      </c>
      <c r="C8756" s="0" t="s">
        <v>8941</v>
      </c>
      <c r="D8756" s="0" t="n">
        <v>4046</v>
      </c>
      <c r="E8756" s="0" t="n">
        <v>30.975546</v>
      </c>
      <c r="F8756" s="0" t="n">
        <v>-88.147442</v>
      </c>
      <c r="G8756" s="0" t="n">
        <v>0</v>
      </c>
      <c r="H8756" s="0" t="n">
        <v>1959.19</v>
      </c>
      <c r="I8756" s="0" t="n">
        <v>1.6015</v>
      </c>
      <c r="J8756" s="0" t="n">
        <v>0</v>
      </c>
      <c r="K8756" s="0" t="n">
        <v>263</v>
      </c>
      <c r="L8756" s="0" t="s">
        <v>20</v>
      </c>
      <c r="M8756" s="0" t="n">
        <f aca="false">35.3*G8756</f>
        <v>0</v>
      </c>
      <c r="N8756" s="0" t="n">
        <f aca="false">M8756*1000/365</f>
        <v>0</v>
      </c>
      <c r="O8756" s="0" t="n">
        <f aca="false">Table1[[#This Row],[Detection frequency 2021]]/100*365</f>
        <v>0</v>
      </c>
      <c r="P8756" s="0" t="n">
        <f aca="false">Table1[[#This Row],[Flared days/year]]/12</f>
        <v>0</v>
      </c>
      <c r="Q8756" s="2" t="n">
        <f aca="false">Table1[[#This Row],['#days per month]]-P8812</f>
        <v>0</v>
      </c>
    </row>
    <row r="8757" customFormat="false" ht="15.75" hidden="true" customHeight="false" outlineLevel="0" collapsed="false">
      <c r="A8757" s="0" t="s">
        <v>345</v>
      </c>
      <c r="B8757" s="0" t="s">
        <v>346</v>
      </c>
      <c r="C8757" s="0" t="s">
        <v>8942</v>
      </c>
      <c r="D8757" s="0" t="n">
        <v>4614</v>
      </c>
      <c r="E8757" s="0" t="n">
        <v>-37.475598</v>
      </c>
      <c r="F8757" s="0" t="n">
        <v>-69.403743</v>
      </c>
      <c r="G8757" s="0" t="n">
        <v>0</v>
      </c>
      <c r="H8757" s="0" t="n">
        <v>1655.86</v>
      </c>
      <c r="I8757" s="0" t="n">
        <v>1.6015</v>
      </c>
      <c r="J8757" s="0" t="n">
        <v>0</v>
      </c>
      <c r="K8757" s="0" t="n">
        <v>373</v>
      </c>
      <c r="L8757" s="0" t="s">
        <v>20</v>
      </c>
      <c r="M8757" s="0" t="n">
        <f aca="false">35.3*G8757</f>
        <v>0</v>
      </c>
      <c r="N8757" s="0" t="n">
        <f aca="false">M8757*1000/365</f>
        <v>0</v>
      </c>
      <c r="O8757" s="0" t="n">
        <f aca="false">Table1[[#This Row],[Detection frequency 2021]]/100*365</f>
        <v>0</v>
      </c>
      <c r="P8757" s="0" t="n">
        <f aca="false">Table1[[#This Row],[Flared days/year]]/12</f>
        <v>0</v>
      </c>
      <c r="Q8757" s="2" t="n">
        <f aca="false">Table1[[#This Row],['#days per month]]-P8813</f>
        <v>0</v>
      </c>
    </row>
    <row r="8758" customFormat="false" ht="15.75" hidden="true" customHeight="false" outlineLevel="0" collapsed="false">
      <c r="A8758" s="0" t="s">
        <v>2109</v>
      </c>
      <c r="B8758" s="0" t="s">
        <v>2110</v>
      </c>
      <c r="C8758" s="0" t="s">
        <v>8943</v>
      </c>
      <c r="D8758" s="0" t="n">
        <v>6559</v>
      </c>
      <c r="E8758" s="0" t="n">
        <v>50.427515</v>
      </c>
      <c r="F8758" s="0" t="n">
        <v>34.196692</v>
      </c>
      <c r="G8758" s="0" t="n">
        <v>0</v>
      </c>
      <c r="H8758" s="0" t="n">
        <v>1735.13</v>
      </c>
      <c r="I8758" s="0" t="n">
        <v>1.6015</v>
      </c>
      <c r="J8758" s="0" t="n">
        <v>0</v>
      </c>
      <c r="K8758" s="0" t="n">
        <v>300</v>
      </c>
      <c r="L8758" s="0" t="s">
        <v>20</v>
      </c>
      <c r="M8758" s="0" t="n">
        <f aca="false">35.3*G8758</f>
        <v>0</v>
      </c>
      <c r="N8758" s="0" t="n">
        <f aca="false">M8758*1000/365</f>
        <v>0</v>
      </c>
      <c r="O8758" s="0" t="n">
        <f aca="false">Table1[[#This Row],[Detection frequency 2021]]/100*365</f>
        <v>0</v>
      </c>
      <c r="P8758" s="0" t="n">
        <f aca="false">Table1[[#This Row],[Flared days/year]]/12</f>
        <v>0</v>
      </c>
      <c r="Q8758" s="2" t="n">
        <f aca="false">Table1[[#This Row],['#days per month]]-P8814</f>
        <v>0</v>
      </c>
    </row>
    <row r="8759" customFormat="false" ht="15.75" hidden="true" customHeight="false" outlineLevel="0" collapsed="false">
      <c r="A8759" s="0" t="s">
        <v>2109</v>
      </c>
      <c r="B8759" s="0" t="s">
        <v>2110</v>
      </c>
      <c r="C8759" s="0" t="s">
        <v>8944</v>
      </c>
      <c r="D8759" s="0" t="n">
        <v>6579</v>
      </c>
      <c r="E8759" s="0" t="n">
        <v>48.978434</v>
      </c>
      <c r="F8759" s="0" t="n">
        <v>35.201114</v>
      </c>
      <c r="G8759" s="0" t="n">
        <v>0</v>
      </c>
      <c r="H8759" s="0" t="n">
        <v>1705.32</v>
      </c>
      <c r="I8759" s="0" t="n">
        <v>1.6015</v>
      </c>
      <c r="J8759" s="0" t="n">
        <v>0</v>
      </c>
      <c r="K8759" s="0" t="n">
        <v>299</v>
      </c>
      <c r="L8759" s="0" t="s">
        <v>20</v>
      </c>
      <c r="M8759" s="0" t="n">
        <f aca="false">35.3*G8759</f>
        <v>0</v>
      </c>
      <c r="N8759" s="0" t="n">
        <f aca="false">M8759*1000/365</f>
        <v>0</v>
      </c>
      <c r="O8759" s="0" t="n">
        <f aca="false">Table1[[#This Row],[Detection frequency 2021]]/100*365</f>
        <v>0</v>
      </c>
      <c r="P8759" s="0" t="n">
        <f aca="false">Table1[[#This Row],[Flared days/year]]/12</f>
        <v>0</v>
      </c>
      <c r="Q8759" s="2" t="n">
        <f aca="false">Table1[[#This Row],['#days per month]]-P8815</f>
        <v>0</v>
      </c>
    </row>
    <row r="8760" customFormat="false" ht="15.75" hidden="true" customHeight="false" outlineLevel="0" collapsed="false">
      <c r="A8760" s="0" t="s">
        <v>715</v>
      </c>
      <c r="B8760" s="0" t="s">
        <v>716</v>
      </c>
      <c r="C8760" s="0" t="s">
        <v>8945</v>
      </c>
      <c r="D8760" s="0" t="n">
        <v>7138</v>
      </c>
      <c r="E8760" s="0" t="n">
        <v>44.029044</v>
      </c>
      <c r="F8760" s="0" t="n">
        <v>58.69817</v>
      </c>
      <c r="G8760" s="0" t="n">
        <v>0</v>
      </c>
      <c r="H8760" s="0" t="n">
        <v>1711.44</v>
      </c>
      <c r="I8760" s="0" t="n">
        <v>1.6015</v>
      </c>
      <c r="J8760" s="0" t="n">
        <v>0</v>
      </c>
      <c r="K8760" s="0" t="n">
        <v>224</v>
      </c>
      <c r="L8760" s="0" t="s">
        <v>20</v>
      </c>
      <c r="M8760" s="0" t="n">
        <f aca="false">35.3*G8760</f>
        <v>0</v>
      </c>
      <c r="N8760" s="0" t="n">
        <f aca="false">M8760*1000/365</f>
        <v>0</v>
      </c>
      <c r="O8760" s="0" t="n">
        <f aca="false">Table1[[#This Row],[Detection frequency 2021]]/100*365</f>
        <v>0</v>
      </c>
      <c r="P8760" s="0" t="n">
        <f aca="false">Table1[[#This Row],[Flared days/year]]/12</f>
        <v>0</v>
      </c>
      <c r="Q8760" s="2" t="n">
        <f aca="false">Table1[[#This Row],['#days per month]]-P8816</f>
        <v>0</v>
      </c>
    </row>
    <row r="8761" customFormat="false" ht="15.75" hidden="true" customHeight="false" outlineLevel="0" collapsed="false">
      <c r="A8761" s="0" t="s">
        <v>100</v>
      </c>
      <c r="B8761" s="0" t="s">
        <v>101</v>
      </c>
      <c r="C8761" s="0" t="s">
        <v>8946</v>
      </c>
      <c r="D8761" s="0" t="n">
        <v>8373</v>
      </c>
      <c r="E8761" s="0" t="n">
        <v>38.648533</v>
      </c>
      <c r="F8761" s="0" t="n">
        <v>54.2812079999999</v>
      </c>
      <c r="G8761" s="0" t="n">
        <v>0</v>
      </c>
      <c r="H8761" s="0" t="n">
        <v>1789.45</v>
      </c>
      <c r="I8761" s="0" t="n">
        <v>1.42626</v>
      </c>
      <c r="J8761" s="0" t="n">
        <v>0</v>
      </c>
      <c r="K8761" s="0" t="n">
        <v>400</v>
      </c>
      <c r="L8761" s="0" t="s">
        <v>20</v>
      </c>
      <c r="M8761" s="0" t="n">
        <f aca="false">35.3*G8761</f>
        <v>0</v>
      </c>
      <c r="N8761" s="0" t="n">
        <f aca="false">M8761*1000/365</f>
        <v>0</v>
      </c>
      <c r="O8761" s="0" t="n">
        <f aca="false">Table1[[#This Row],[Detection frequency 2021]]/100*365</f>
        <v>0</v>
      </c>
      <c r="P8761" s="0" t="n">
        <f aca="false">Table1[[#This Row],[Flared days/year]]/12</f>
        <v>0</v>
      </c>
      <c r="Q8761" s="2" t="n">
        <f aca="false">Table1[[#This Row],['#days per month]]-P8817</f>
        <v>0</v>
      </c>
    </row>
    <row r="8762" customFormat="false" ht="15.75" hidden="true" customHeight="false" outlineLevel="0" collapsed="false">
      <c r="A8762" s="0" t="s">
        <v>345</v>
      </c>
      <c r="B8762" s="0" t="s">
        <v>346</v>
      </c>
      <c r="C8762" s="0" t="s">
        <v>8947</v>
      </c>
      <c r="D8762" s="0" t="n">
        <v>4624</v>
      </c>
      <c r="E8762" s="0" t="n">
        <v>-37.330807</v>
      </c>
      <c r="F8762" s="0" t="n">
        <v>-69.2795709999999</v>
      </c>
      <c r="G8762" s="0" t="n">
        <v>0</v>
      </c>
      <c r="H8762" s="0" t="n">
        <v>1810.46</v>
      </c>
      <c r="I8762" s="0" t="n">
        <v>1.6015</v>
      </c>
      <c r="J8762" s="0" t="n">
        <v>0</v>
      </c>
      <c r="K8762" s="0" t="n">
        <v>378</v>
      </c>
      <c r="L8762" s="0" t="s">
        <v>20</v>
      </c>
      <c r="M8762" s="0" t="n">
        <f aca="false">35.3*G8762</f>
        <v>0</v>
      </c>
      <c r="N8762" s="0" t="n">
        <f aca="false">M8762*1000/365</f>
        <v>0</v>
      </c>
      <c r="O8762" s="0" t="n">
        <f aca="false">Table1[[#This Row],[Detection frequency 2021]]/100*365</f>
        <v>0</v>
      </c>
      <c r="P8762" s="0" t="n">
        <f aca="false">Table1[[#This Row],[Flared days/year]]/12</f>
        <v>0</v>
      </c>
      <c r="Q8762" s="2" t="n">
        <f aca="false">Table1[[#This Row],['#days per month]]-P8818</f>
        <v>0</v>
      </c>
    </row>
    <row r="8763" customFormat="false" ht="15.75" hidden="true" customHeight="false" outlineLevel="0" collapsed="false">
      <c r="A8763" s="0" t="s">
        <v>715</v>
      </c>
      <c r="B8763" s="0" t="s">
        <v>716</v>
      </c>
      <c r="C8763" s="0" t="s">
        <v>8948</v>
      </c>
      <c r="D8763" s="0" t="n">
        <v>7139</v>
      </c>
      <c r="E8763" s="0" t="n">
        <v>44.037479</v>
      </c>
      <c r="F8763" s="0" t="n">
        <v>58.733918</v>
      </c>
      <c r="G8763" s="0" t="n">
        <v>0</v>
      </c>
      <c r="H8763" s="0" t="n">
        <v>1597</v>
      </c>
      <c r="I8763" s="0" t="n">
        <v>1.6015</v>
      </c>
      <c r="J8763" s="0" t="n">
        <v>0</v>
      </c>
      <c r="K8763" s="0" t="n">
        <v>211</v>
      </c>
      <c r="L8763" s="0" t="s">
        <v>20</v>
      </c>
      <c r="M8763" s="0" t="n">
        <f aca="false">35.3*G8763</f>
        <v>0</v>
      </c>
      <c r="N8763" s="0" t="n">
        <f aca="false">M8763*1000/365</f>
        <v>0</v>
      </c>
      <c r="O8763" s="0" t="n">
        <f aca="false">Table1[[#This Row],[Detection frequency 2021]]/100*365</f>
        <v>0</v>
      </c>
      <c r="P8763" s="0" t="n">
        <f aca="false">Table1[[#This Row],[Flared days/year]]/12</f>
        <v>0</v>
      </c>
      <c r="Q8763" s="2" t="n">
        <f aca="false">Table1[[#This Row],['#days per month]]-P8819</f>
        <v>0</v>
      </c>
    </row>
    <row r="8764" customFormat="false" ht="15.75" hidden="true" customHeight="false" outlineLevel="0" collapsed="false">
      <c r="A8764" s="0" t="s">
        <v>2109</v>
      </c>
      <c r="B8764" s="0" t="s">
        <v>2110</v>
      </c>
      <c r="C8764" s="0" t="s">
        <v>8949</v>
      </c>
      <c r="D8764" s="0" t="n">
        <v>6558</v>
      </c>
      <c r="E8764" s="0" t="n">
        <v>50.426512</v>
      </c>
      <c r="F8764" s="0" t="n">
        <v>34.188029</v>
      </c>
      <c r="G8764" s="0" t="n">
        <v>0</v>
      </c>
      <c r="H8764" s="0" t="n">
        <v>1811.9</v>
      </c>
      <c r="I8764" s="0" t="n">
        <v>1.6015</v>
      </c>
      <c r="J8764" s="0" t="n">
        <v>0</v>
      </c>
      <c r="K8764" s="0" t="n">
        <v>303</v>
      </c>
      <c r="L8764" s="0" t="s">
        <v>20</v>
      </c>
      <c r="M8764" s="0" t="n">
        <f aca="false">35.3*G8764</f>
        <v>0</v>
      </c>
      <c r="N8764" s="0" t="n">
        <f aca="false">M8764*1000/365</f>
        <v>0</v>
      </c>
      <c r="O8764" s="0" t="n">
        <f aca="false">Table1[[#This Row],[Detection frequency 2021]]/100*365</f>
        <v>0</v>
      </c>
      <c r="P8764" s="0" t="n">
        <f aca="false">Table1[[#This Row],[Flared days/year]]/12</f>
        <v>0</v>
      </c>
      <c r="Q8764" s="2" t="n">
        <f aca="false">Table1[[#This Row],['#days per month]]-P8820</f>
        <v>0</v>
      </c>
    </row>
    <row r="8765" customFormat="false" ht="15.75" hidden="true" customHeight="false" outlineLevel="0" collapsed="false">
      <c r="A8765" s="0" t="s">
        <v>715</v>
      </c>
      <c r="B8765" s="0" t="s">
        <v>716</v>
      </c>
      <c r="C8765" s="0" t="s">
        <v>8950</v>
      </c>
      <c r="D8765" s="0" t="n">
        <v>7140</v>
      </c>
      <c r="E8765" s="0" t="n">
        <v>44.008481</v>
      </c>
      <c r="F8765" s="0" t="n">
        <v>58.766393</v>
      </c>
      <c r="G8765" s="0" t="n">
        <v>0</v>
      </c>
      <c r="H8765" s="0" t="n">
        <v>1644.5</v>
      </c>
      <c r="I8765" s="0" t="n">
        <v>1.6015</v>
      </c>
      <c r="J8765" s="0" t="n">
        <v>0</v>
      </c>
      <c r="K8765" s="0" t="n">
        <v>221</v>
      </c>
      <c r="L8765" s="0" t="s">
        <v>20</v>
      </c>
      <c r="M8765" s="0" t="n">
        <f aca="false">35.3*G8765</f>
        <v>0</v>
      </c>
      <c r="N8765" s="0" t="n">
        <f aca="false">M8765*1000/365</f>
        <v>0</v>
      </c>
      <c r="O8765" s="0" t="n">
        <f aca="false">Table1[[#This Row],[Detection frequency 2021]]/100*365</f>
        <v>0</v>
      </c>
      <c r="P8765" s="0" t="n">
        <f aca="false">Table1[[#This Row],[Flared days/year]]/12</f>
        <v>0</v>
      </c>
      <c r="Q8765" s="2" t="n">
        <f aca="false">Table1[[#This Row],['#days per month]]-P8821</f>
        <v>0</v>
      </c>
    </row>
    <row r="8766" customFormat="false" ht="15.75" hidden="true" customHeight="false" outlineLevel="0" collapsed="false">
      <c r="A8766" s="0" t="s">
        <v>645</v>
      </c>
      <c r="B8766" s="0" t="s">
        <v>646</v>
      </c>
      <c r="C8766" s="0" t="s">
        <v>8951</v>
      </c>
      <c r="D8766" s="0" t="n">
        <v>365</v>
      </c>
      <c r="E8766" s="0" t="n">
        <v>40.262394</v>
      </c>
      <c r="F8766" s="0" t="n">
        <v>-110.312891999999</v>
      </c>
      <c r="G8766" s="0" t="n">
        <v>0</v>
      </c>
      <c r="H8766" s="0" t="n">
        <v>1817.29</v>
      </c>
      <c r="I8766" s="0" t="n">
        <v>1.6015</v>
      </c>
      <c r="J8766" s="0" t="n">
        <v>0</v>
      </c>
      <c r="K8766" s="0" t="n">
        <v>346</v>
      </c>
      <c r="L8766" s="0" t="s">
        <v>20</v>
      </c>
      <c r="M8766" s="0" t="n">
        <f aca="false">35.3*G8766</f>
        <v>0</v>
      </c>
      <c r="N8766" s="0" t="n">
        <f aca="false">M8766*1000/365</f>
        <v>0</v>
      </c>
      <c r="O8766" s="0" t="n">
        <f aca="false">Table1[[#This Row],[Detection frequency 2021]]/100*365</f>
        <v>0</v>
      </c>
      <c r="P8766" s="0" t="n">
        <f aca="false">Table1[[#This Row],[Flared days/year]]/12</f>
        <v>0</v>
      </c>
      <c r="Q8766" s="2" t="n">
        <f aca="false">Table1[[#This Row],['#days per month]]-P8822</f>
        <v>0</v>
      </c>
    </row>
    <row r="8767" customFormat="false" ht="15.75" hidden="true" customHeight="false" outlineLevel="0" collapsed="false">
      <c r="A8767" s="0" t="s">
        <v>645</v>
      </c>
      <c r="B8767" s="0" t="s">
        <v>646</v>
      </c>
      <c r="C8767" s="0" t="s">
        <v>8952</v>
      </c>
      <c r="D8767" s="0" t="n">
        <v>2090</v>
      </c>
      <c r="E8767" s="0" t="n">
        <v>31.207877</v>
      </c>
      <c r="F8767" s="0" t="n">
        <v>-103.071169</v>
      </c>
      <c r="G8767" s="0" t="n">
        <v>0</v>
      </c>
      <c r="H8767" s="0" t="n">
        <v>1801.71</v>
      </c>
      <c r="I8767" s="0" t="n">
        <v>1.6015</v>
      </c>
      <c r="J8767" s="0" t="n">
        <v>0</v>
      </c>
      <c r="K8767" s="0" t="n">
        <v>326</v>
      </c>
      <c r="L8767" s="0" t="s">
        <v>20</v>
      </c>
      <c r="M8767" s="0" t="n">
        <f aca="false">35.3*G8767</f>
        <v>0</v>
      </c>
      <c r="N8767" s="0" t="n">
        <f aca="false">M8767*1000/365</f>
        <v>0</v>
      </c>
      <c r="O8767" s="0" t="n">
        <f aca="false">Table1[[#This Row],[Detection frequency 2021]]/100*365</f>
        <v>0</v>
      </c>
      <c r="P8767" s="0" t="n">
        <f aca="false">Table1[[#This Row],[Flared days/year]]/12</f>
        <v>0</v>
      </c>
      <c r="Q8767" s="2" t="n">
        <f aca="false">Table1[[#This Row],['#days per month]]-P8823</f>
        <v>0</v>
      </c>
    </row>
    <row r="8768" customFormat="false" ht="15.75" hidden="true" customHeight="false" outlineLevel="0" collapsed="false">
      <c r="A8768" s="0" t="s">
        <v>6497</v>
      </c>
      <c r="B8768" s="0" t="s">
        <v>6498</v>
      </c>
      <c r="C8768" s="0" t="s">
        <v>8953</v>
      </c>
      <c r="D8768" s="0" t="n">
        <v>5348</v>
      </c>
      <c r="E8768" s="0" t="n">
        <v>45.628644</v>
      </c>
      <c r="F8768" s="0" t="n">
        <v>16.4246609999999</v>
      </c>
      <c r="G8768" s="0" t="n">
        <v>0</v>
      </c>
      <c r="H8768" s="0" t="n">
        <v>2041.6</v>
      </c>
      <c r="I8768" s="0" t="n">
        <v>1.6015</v>
      </c>
      <c r="J8768" s="0" t="n">
        <v>0</v>
      </c>
      <c r="K8768" s="0" t="n">
        <v>306</v>
      </c>
      <c r="L8768" s="0" t="s">
        <v>20</v>
      </c>
      <c r="M8768" s="0" t="n">
        <f aca="false">35.3*G8768</f>
        <v>0</v>
      </c>
      <c r="N8768" s="0" t="n">
        <f aca="false">M8768*1000/365</f>
        <v>0</v>
      </c>
      <c r="O8768" s="0" t="n">
        <f aca="false">Table1[[#This Row],[Detection frequency 2021]]/100*365</f>
        <v>0</v>
      </c>
      <c r="P8768" s="0" t="n">
        <f aca="false">Table1[[#This Row],[Flared days/year]]/12</f>
        <v>0</v>
      </c>
      <c r="Q8768" s="2" t="n">
        <f aca="false">Table1[[#This Row],['#days per month]]-P8824</f>
        <v>0</v>
      </c>
    </row>
    <row r="8769" customFormat="false" ht="15.75" hidden="true" customHeight="false" outlineLevel="0" collapsed="false">
      <c r="A8769" s="0" t="s">
        <v>645</v>
      </c>
      <c r="B8769" s="0" t="s">
        <v>646</v>
      </c>
      <c r="C8769" s="0" t="s">
        <v>8954</v>
      </c>
      <c r="D8769" s="0" t="n">
        <v>375</v>
      </c>
      <c r="E8769" s="0" t="n">
        <v>40.222043</v>
      </c>
      <c r="F8769" s="0" t="n">
        <v>-109.900141999999</v>
      </c>
      <c r="G8769" s="0" t="n">
        <v>0</v>
      </c>
      <c r="H8769" s="0" t="n">
        <v>1941.54</v>
      </c>
      <c r="I8769" s="0" t="n">
        <v>1.6015</v>
      </c>
      <c r="J8769" s="0" t="n">
        <v>0</v>
      </c>
      <c r="K8769" s="0" t="n">
        <v>331</v>
      </c>
      <c r="L8769" s="0" t="s">
        <v>20</v>
      </c>
      <c r="M8769" s="0" t="n">
        <f aca="false">35.3*G8769</f>
        <v>0</v>
      </c>
      <c r="N8769" s="0" t="n">
        <f aca="false">M8769*1000/365</f>
        <v>0</v>
      </c>
      <c r="O8769" s="0" t="n">
        <f aca="false">Table1[[#This Row],[Detection frequency 2021]]/100*365</f>
        <v>0</v>
      </c>
      <c r="P8769" s="0" t="n">
        <f aca="false">Table1[[#This Row],[Flared days/year]]/12</f>
        <v>0</v>
      </c>
      <c r="Q8769" s="2" t="n">
        <f aca="false">Table1[[#This Row],['#days per month]]-P8825</f>
        <v>0</v>
      </c>
    </row>
    <row r="8770" customFormat="false" ht="15.75" hidden="true" customHeight="false" outlineLevel="0" collapsed="false">
      <c r="A8770" s="0" t="s">
        <v>715</v>
      </c>
      <c r="B8770" s="0" t="s">
        <v>716</v>
      </c>
      <c r="C8770" s="0" t="s">
        <v>8955</v>
      </c>
      <c r="D8770" s="0" t="n">
        <v>9521</v>
      </c>
      <c r="E8770" s="0" t="n">
        <v>40.166621</v>
      </c>
      <c r="F8770" s="0" t="n">
        <v>62.9680089999999</v>
      </c>
      <c r="G8770" s="0" t="n">
        <v>0</v>
      </c>
      <c r="H8770" s="0" t="n">
        <v>1785.25</v>
      </c>
      <c r="I8770" s="0" t="n">
        <v>1.6015</v>
      </c>
      <c r="J8770" s="0" t="n">
        <v>0</v>
      </c>
      <c r="K8770" s="0" t="n">
        <v>440</v>
      </c>
      <c r="L8770" s="0" t="s">
        <v>20</v>
      </c>
      <c r="M8770" s="0" t="n">
        <f aca="false">35.3*G8770</f>
        <v>0</v>
      </c>
      <c r="N8770" s="0" t="n">
        <f aca="false">M8770*1000/365</f>
        <v>0</v>
      </c>
      <c r="O8770" s="0" t="n">
        <f aca="false">Table1[[#This Row],[Detection frequency 2021]]/100*365</f>
        <v>0</v>
      </c>
      <c r="P8770" s="0" t="n">
        <f aca="false">Table1[[#This Row],[Flared days/year]]/12</f>
        <v>0</v>
      </c>
      <c r="Q8770" s="2" t="n">
        <f aca="false">Table1[[#This Row],['#days per month]]-P8826</f>
        <v>0</v>
      </c>
    </row>
    <row r="8771" customFormat="false" ht="15.75" hidden="true" customHeight="false" outlineLevel="0" collapsed="false">
      <c r="A8771" s="0" t="s">
        <v>161</v>
      </c>
      <c r="B8771" s="0" t="s">
        <v>162</v>
      </c>
      <c r="C8771" s="0" t="s">
        <v>8956</v>
      </c>
      <c r="D8771" s="0" t="n">
        <v>9676</v>
      </c>
      <c r="E8771" s="0" t="n">
        <v>40.898161</v>
      </c>
      <c r="F8771" s="0" t="n">
        <v>83.098477</v>
      </c>
      <c r="G8771" s="0" t="n">
        <v>0</v>
      </c>
      <c r="H8771" s="0" t="n">
        <v>1832.23</v>
      </c>
      <c r="I8771" s="0" t="n">
        <v>2.21307999999999</v>
      </c>
      <c r="J8771" s="0" t="n">
        <v>0</v>
      </c>
      <c r="K8771" s="0" t="n">
        <v>331</v>
      </c>
      <c r="L8771" s="0" t="s">
        <v>20</v>
      </c>
      <c r="M8771" s="0" t="n">
        <f aca="false">35.3*G8771</f>
        <v>0</v>
      </c>
      <c r="N8771" s="0" t="n">
        <f aca="false">M8771*1000/365</f>
        <v>0</v>
      </c>
      <c r="O8771" s="0" t="n">
        <f aca="false">Table1[[#This Row],[Detection frequency 2021]]/100*365</f>
        <v>0</v>
      </c>
      <c r="P8771" s="0" t="n">
        <f aca="false">Table1[[#This Row],[Flared days/year]]/12</f>
        <v>0</v>
      </c>
      <c r="Q8771" s="2" t="n">
        <f aca="false">Table1[[#This Row],['#days per month]]-P8827</f>
        <v>0</v>
      </c>
    </row>
    <row r="8772" customFormat="false" ht="15.75" hidden="true" customHeight="false" outlineLevel="0" collapsed="false">
      <c r="A8772" s="0" t="s">
        <v>161</v>
      </c>
      <c r="B8772" s="0" t="s">
        <v>162</v>
      </c>
      <c r="C8772" s="0" t="s">
        <v>8957</v>
      </c>
      <c r="D8772" s="0" t="n">
        <v>9671</v>
      </c>
      <c r="E8772" s="0" t="n">
        <v>40.961432</v>
      </c>
      <c r="F8772" s="0" t="n">
        <v>83.070966</v>
      </c>
      <c r="G8772" s="0" t="n">
        <v>0</v>
      </c>
      <c r="H8772" s="0" t="n">
        <v>1735.44</v>
      </c>
      <c r="I8772" s="0" t="n">
        <v>2.45127</v>
      </c>
      <c r="J8772" s="0" t="n">
        <v>0</v>
      </c>
      <c r="K8772" s="0" t="n">
        <v>336</v>
      </c>
      <c r="L8772" s="0" t="s">
        <v>20</v>
      </c>
      <c r="M8772" s="0" t="n">
        <f aca="false">35.3*G8772</f>
        <v>0</v>
      </c>
      <c r="N8772" s="0" t="n">
        <f aca="false">M8772*1000/365</f>
        <v>0</v>
      </c>
      <c r="O8772" s="0" t="n">
        <f aca="false">Table1[[#This Row],[Detection frequency 2021]]/100*365</f>
        <v>0</v>
      </c>
      <c r="P8772" s="0" t="n">
        <f aca="false">Table1[[#This Row],[Flared days/year]]/12</f>
        <v>0</v>
      </c>
      <c r="Q8772" s="2" t="n">
        <f aca="false">Table1[[#This Row],['#days per month]]-P8828</f>
        <v>0</v>
      </c>
    </row>
    <row r="8773" customFormat="false" ht="15.75" hidden="false" customHeight="false" outlineLevel="0" collapsed="false">
      <c r="A8773" s="0" t="s">
        <v>240</v>
      </c>
      <c r="B8773" s="0" t="s">
        <v>241</v>
      </c>
      <c r="C8773" s="0" t="s">
        <v>8958</v>
      </c>
      <c r="D8773" s="0" t="n">
        <v>7893</v>
      </c>
      <c r="E8773" s="0" t="n">
        <v>25.8029549999999</v>
      </c>
      <c r="F8773" s="0" t="n">
        <v>49.4503179999999</v>
      </c>
      <c r="G8773" s="0" t="n">
        <v>0</v>
      </c>
      <c r="H8773" s="0" t="n">
        <v>1655</v>
      </c>
      <c r="I8773" s="0" t="n">
        <v>1.6015</v>
      </c>
      <c r="J8773" s="0" t="n">
        <v>0</v>
      </c>
      <c r="K8773" s="0" t="n">
        <v>409</v>
      </c>
      <c r="L8773" s="0" t="s">
        <v>20</v>
      </c>
      <c r="M8773" s="0" t="n">
        <f aca="false">35.3*G8773</f>
        <v>0</v>
      </c>
      <c r="N8773" s="0" t="n">
        <f aca="false">M8773*1000/365</f>
        <v>0</v>
      </c>
      <c r="O8773" s="0" t="n">
        <f aca="false">Table1[[#This Row],[Detection frequency 2021]]/100*365</f>
        <v>0</v>
      </c>
      <c r="P8773" s="0" t="n">
        <f aca="false">Table1[[#This Row],[Flared days/year]]/12</f>
        <v>0</v>
      </c>
      <c r="Q8773" s="2"/>
    </row>
    <row r="8774" customFormat="false" ht="15.75" hidden="true" customHeight="false" outlineLevel="0" collapsed="false">
      <c r="A8774" s="0" t="s">
        <v>726</v>
      </c>
      <c r="B8774" s="0" t="s">
        <v>727</v>
      </c>
      <c r="C8774" s="0" t="s">
        <v>8959</v>
      </c>
      <c r="D8774" s="0" t="n">
        <v>5179</v>
      </c>
      <c r="E8774" s="0" t="n">
        <v>56.999486</v>
      </c>
      <c r="F8774" s="0" t="n">
        <v>1.296708</v>
      </c>
      <c r="G8774" s="0" t="n">
        <v>0</v>
      </c>
      <c r="H8774" s="0" t="n">
        <v>1761.96</v>
      </c>
      <c r="I8774" s="0" t="n">
        <v>4.67059</v>
      </c>
      <c r="J8774" s="0" t="n">
        <v>0</v>
      </c>
      <c r="K8774" s="0" t="n">
        <v>141</v>
      </c>
      <c r="L8774" s="0" t="s">
        <v>20</v>
      </c>
      <c r="M8774" s="0" t="n">
        <f aca="false">35.3*G8774</f>
        <v>0</v>
      </c>
      <c r="N8774" s="0" t="n">
        <f aca="false">M8774*1000/365</f>
        <v>0</v>
      </c>
      <c r="O8774" s="0" t="n">
        <f aca="false">Table1[[#This Row],[Detection frequency 2021]]/100*365</f>
        <v>0</v>
      </c>
      <c r="P8774" s="0" t="n">
        <f aca="false">Table1[[#This Row],[Flared days/year]]/12</f>
        <v>0</v>
      </c>
      <c r="Q8774" s="2" t="n">
        <f aca="false">Table1[[#This Row],['#days per month]]-P8830</f>
        <v>0</v>
      </c>
    </row>
    <row r="8775" customFormat="false" ht="15.75" hidden="true" customHeight="false" outlineLevel="0" collapsed="false">
      <c r="A8775" s="0" t="s">
        <v>100</v>
      </c>
      <c r="B8775" s="0" t="s">
        <v>101</v>
      </c>
      <c r="C8775" s="0" t="s">
        <v>8960</v>
      </c>
      <c r="D8775" s="0" t="n">
        <v>9876</v>
      </c>
      <c r="E8775" s="0" t="n">
        <v>38.588111</v>
      </c>
      <c r="F8775" s="0" t="n">
        <v>62.820212</v>
      </c>
      <c r="G8775" s="0" t="n">
        <v>0</v>
      </c>
      <c r="H8775" s="0" t="n">
        <v>1955</v>
      </c>
      <c r="I8775" s="0" t="n">
        <v>1.6015</v>
      </c>
      <c r="J8775" s="0" t="n">
        <v>0</v>
      </c>
      <c r="K8775" s="0" t="n">
        <v>424</v>
      </c>
      <c r="L8775" s="0" t="s">
        <v>20</v>
      </c>
      <c r="M8775" s="0" t="n">
        <f aca="false">35.3*G8775</f>
        <v>0</v>
      </c>
      <c r="N8775" s="0" t="n">
        <f aca="false">M8775*1000/365</f>
        <v>0</v>
      </c>
      <c r="O8775" s="0" t="n">
        <f aca="false">Table1[[#This Row],[Detection frequency 2021]]/100*365</f>
        <v>0</v>
      </c>
      <c r="P8775" s="0" t="n">
        <f aca="false">Table1[[#This Row],[Flared days/year]]/12</f>
        <v>0</v>
      </c>
      <c r="Q8775" s="2" t="n">
        <f aca="false">Table1[[#This Row],['#days per month]]-P8831</f>
        <v>0</v>
      </c>
    </row>
    <row r="8776" customFormat="false" ht="15.75" hidden="true" customHeight="false" outlineLevel="0" collapsed="false">
      <c r="A8776" s="0" t="s">
        <v>645</v>
      </c>
      <c r="B8776" s="0" t="s">
        <v>646</v>
      </c>
      <c r="C8776" s="0" t="s">
        <v>8961</v>
      </c>
      <c r="D8776" s="0" t="n">
        <v>4068</v>
      </c>
      <c r="E8776" s="0" t="n">
        <v>30.966461</v>
      </c>
      <c r="F8776" s="0" t="n">
        <v>-87.116925</v>
      </c>
      <c r="G8776" s="0" t="n">
        <v>0</v>
      </c>
      <c r="H8776" s="0" t="n">
        <v>1896.62</v>
      </c>
      <c r="I8776" s="0" t="n">
        <v>1.56854</v>
      </c>
      <c r="J8776" s="0" t="n">
        <v>0</v>
      </c>
      <c r="K8776" s="0" t="n">
        <v>271</v>
      </c>
      <c r="L8776" s="0" t="s">
        <v>20</v>
      </c>
      <c r="M8776" s="0" t="n">
        <f aca="false">35.3*G8776</f>
        <v>0</v>
      </c>
      <c r="N8776" s="0" t="n">
        <f aca="false">M8776*1000/365</f>
        <v>0</v>
      </c>
      <c r="O8776" s="0" t="n">
        <f aca="false">Table1[[#This Row],[Detection frequency 2021]]/100*365</f>
        <v>0</v>
      </c>
      <c r="P8776" s="0" t="n">
        <f aca="false">Table1[[#This Row],[Flared days/year]]/12</f>
        <v>0</v>
      </c>
      <c r="Q8776" s="2" t="n">
        <f aca="false">Table1[[#This Row],['#days per month]]-P8832</f>
        <v>0</v>
      </c>
    </row>
    <row r="8777" customFormat="false" ht="15.75" hidden="true" customHeight="false" outlineLevel="0" collapsed="false">
      <c r="A8777" s="0" t="s">
        <v>726</v>
      </c>
      <c r="B8777" s="0" t="s">
        <v>727</v>
      </c>
      <c r="C8777" s="0" t="s">
        <v>8962</v>
      </c>
      <c r="D8777" s="0" t="n">
        <v>5178</v>
      </c>
      <c r="E8777" s="0" t="n">
        <v>56.9998189999999</v>
      </c>
      <c r="F8777" s="0" t="n">
        <v>1.287901</v>
      </c>
      <c r="G8777" s="0" t="n">
        <v>0</v>
      </c>
      <c r="H8777" s="0" t="n">
        <v>1841.02</v>
      </c>
      <c r="I8777" s="0" t="n">
        <v>4.73691</v>
      </c>
      <c r="J8777" s="0" t="n">
        <v>0</v>
      </c>
      <c r="K8777" s="0" t="n">
        <v>136</v>
      </c>
      <c r="L8777" s="0" t="s">
        <v>20</v>
      </c>
      <c r="M8777" s="0" t="n">
        <f aca="false">35.3*G8777</f>
        <v>0</v>
      </c>
      <c r="N8777" s="0" t="n">
        <f aca="false">M8777*1000/365</f>
        <v>0</v>
      </c>
      <c r="O8777" s="0" t="n">
        <f aca="false">Table1[[#This Row],[Detection frequency 2021]]/100*365</f>
        <v>0</v>
      </c>
      <c r="P8777" s="0" t="n">
        <f aca="false">Table1[[#This Row],[Flared days/year]]/12</f>
        <v>0</v>
      </c>
      <c r="Q8777" s="2" t="n">
        <f aca="false">Table1[[#This Row],['#days per month]]-P8833</f>
        <v>0</v>
      </c>
    </row>
    <row r="8778" customFormat="false" ht="15.75" hidden="true" customHeight="false" outlineLevel="0" collapsed="false">
      <c r="A8778" s="0" t="s">
        <v>726</v>
      </c>
      <c r="B8778" s="0" t="s">
        <v>727</v>
      </c>
      <c r="C8778" s="0" t="s">
        <v>8963</v>
      </c>
      <c r="D8778" s="0" t="n">
        <v>5065</v>
      </c>
      <c r="E8778" s="0" t="n">
        <v>58.2289729999999</v>
      </c>
      <c r="F8778" s="0" t="n">
        <v>1.106883</v>
      </c>
      <c r="G8778" s="0" t="n">
        <v>0</v>
      </c>
      <c r="H8778" s="0" t="n">
        <v>1801.58</v>
      </c>
      <c r="I8778" s="0" t="n">
        <v>1.6015</v>
      </c>
      <c r="J8778" s="0" t="n">
        <v>0</v>
      </c>
      <c r="K8778" s="0" t="n">
        <v>148</v>
      </c>
      <c r="L8778" s="0" t="s">
        <v>20</v>
      </c>
      <c r="M8778" s="0" t="n">
        <f aca="false">35.3*G8778</f>
        <v>0</v>
      </c>
      <c r="N8778" s="0" t="n">
        <f aca="false">M8778*1000/365</f>
        <v>0</v>
      </c>
      <c r="O8778" s="0" t="n">
        <f aca="false">Table1[[#This Row],[Detection frequency 2021]]/100*365</f>
        <v>0</v>
      </c>
      <c r="P8778" s="0" t="n">
        <f aca="false">Table1[[#This Row],[Flared days/year]]/12</f>
        <v>0</v>
      </c>
      <c r="Q8778" s="2" t="n">
        <f aca="false">Table1[[#This Row],['#days per month]]-P8834</f>
        <v>0</v>
      </c>
    </row>
    <row r="8779" customFormat="false" ht="15.75" hidden="true" customHeight="false" outlineLevel="0" collapsed="false">
      <c r="A8779" s="0" t="s">
        <v>726</v>
      </c>
      <c r="B8779" s="0" t="s">
        <v>727</v>
      </c>
      <c r="C8779" s="0" t="s">
        <v>8964</v>
      </c>
      <c r="D8779" s="0" t="n">
        <v>5052</v>
      </c>
      <c r="E8779" s="0" t="n">
        <v>58.370331</v>
      </c>
      <c r="F8779" s="0" t="n">
        <v>0.070853</v>
      </c>
      <c r="G8779" s="0" t="n">
        <v>0</v>
      </c>
      <c r="H8779" s="0" t="n">
        <v>1708.12</v>
      </c>
      <c r="I8779" s="0" t="n">
        <v>1.6015</v>
      </c>
      <c r="J8779" s="0" t="n">
        <v>0</v>
      </c>
      <c r="K8779" s="0" t="n">
        <v>155</v>
      </c>
      <c r="L8779" s="0" t="s">
        <v>20</v>
      </c>
      <c r="M8779" s="0" t="n">
        <f aca="false">35.3*G8779</f>
        <v>0</v>
      </c>
      <c r="N8779" s="0" t="n">
        <f aca="false">M8779*1000/365</f>
        <v>0</v>
      </c>
      <c r="O8779" s="0" t="n">
        <f aca="false">Table1[[#This Row],[Detection frequency 2021]]/100*365</f>
        <v>0</v>
      </c>
      <c r="P8779" s="0" t="n">
        <f aca="false">Table1[[#This Row],[Flared days/year]]/12</f>
        <v>0</v>
      </c>
      <c r="Q8779" s="2" t="n">
        <f aca="false">Table1[[#This Row],['#days per month]]-P8835</f>
        <v>0</v>
      </c>
    </row>
    <row r="8780" customFormat="false" ht="15.75" hidden="true" customHeight="false" outlineLevel="0" collapsed="false">
      <c r="A8780" s="0" t="s">
        <v>986</v>
      </c>
      <c r="B8780" s="0" t="s">
        <v>987</v>
      </c>
      <c r="C8780" s="0" t="s">
        <v>8965</v>
      </c>
      <c r="D8780" s="0" t="n">
        <v>5643</v>
      </c>
      <c r="E8780" s="0" t="n">
        <v>31.7736</v>
      </c>
      <c r="F8780" s="0" t="n">
        <v>9.480728</v>
      </c>
      <c r="G8780" s="0" t="n">
        <v>0</v>
      </c>
      <c r="H8780" s="0" t="n">
        <v>1726.29</v>
      </c>
      <c r="I8780" s="0" t="n">
        <v>1.2016</v>
      </c>
      <c r="J8780" s="0" t="n">
        <v>0</v>
      </c>
      <c r="K8780" s="0" t="n">
        <v>400</v>
      </c>
      <c r="L8780" s="0" t="s">
        <v>20</v>
      </c>
      <c r="M8780" s="0" t="n">
        <f aca="false">35.3*G8780</f>
        <v>0</v>
      </c>
      <c r="N8780" s="0" t="n">
        <f aca="false">M8780*1000/365</f>
        <v>0</v>
      </c>
      <c r="O8780" s="0" t="n">
        <f aca="false">Table1[[#This Row],[Detection frequency 2021]]/100*365</f>
        <v>0</v>
      </c>
      <c r="P8780" s="0" t="n">
        <f aca="false">Table1[[#This Row],[Flared days/year]]/12</f>
        <v>0</v>
      </c>
      <c r="Q8780" s="2" t="n">
        <f aca="false">Table1[[#This Row],['#days per month]]-P8836</f>
        <v>0</v>
      </c>
    </row>
    <row r="8781" customFormat="false" ht="15.75" hidden="true" customHeight="false" outlineLevel="0" collapsed="false">
      <c r="A8781" s="0" t="s">
        <v>726</v>
      </c>
      <c r="B8781" s="0" t="s">
        <v>727</v>
      </c>
      <c r="C8781" s="0" t="s">
        <v>8966</v>
      </c>
      <c r="D8781" s="0" t="n">
        <v>5206</v>
      </c>
      <c r="E8781" s="0" t="n">
        <v>56.184188</v>
      </c>
      <c r="F8781" s="0" t="n">
        <v>2.787649</v>
      </c>
      <c r="G8781" s="0" t="n">
        <v>0</v>
      </c>
      <c r="H8781" s="0" t="n">
        <v>1804.03</v>
      </c>
      <c r="I8781" s="0" t="n">
        <v>4.70505</v>
      </c>
      <c r="J8781" s="0" t="n">
        <v>0</v>
      </c>
      <c r="K8781" s="0" t="n">
        <v>190</v>
      </c>
      <c r="L8781" s="0" t="s">
        <v>20</v>
      </c>
      <c r="M8781" s="0" t="n">
        <f aca="false">35.3*G8781</f>
        <v>0</v>
      </c>
      <c r="N8781" s="0" t="n">
        <f aca="false">M8781*1000/365</f>
        <v>0</v>
      </c>
      <c r="O8781" s="0" t="n">
        <f aca="false">Table1[[#This Row],[Detection frequency 2021]]/100*365</f>
        <v>0</v>
      </c>
      <c r="P8781" s="0" t="n">
        <f aca="false">Table1[[#This Row],[Flared days/year]]/12</f>
        <v>0</v>
      </c>
      <c r="Q8781" s="2" t="n">
        <f aca="false">Table1[[#This Row],['#days per month]]-P8837</f>
        <v>0</v>
      </c>
    </row>
    <row r="8782" customFormat="false" ht="15.75" hidden="true" customHeight="false" outlineLevel="0" collapsed="false">
      <c r="A8782" s="0" t="s">
        <v>551</v>
      </c>
      <c r="B8782" s="0" t="s">
        <v>552</v>
      </c>
      <c r="C8782" s="0" t="s">
        <v>8967</v>
      </c>
      <c r="D8782" s="0" t="n">
        <v>6199</v>
      </c>
      <c r="E8782" s="0" t="n">
        <v>1.484158</v>
      </c>
      <c r="F8782" s="0" t="n">
        <v>9.41687</v>
      </c>
      <c r="G8782" s="0" t="n">
        <v>0</v>
      </c>
      <c r="H8782" s="0" t="n">
        <v>1832.76</v>
      </c>
      <c r="I8782" s="0" t="n">
        <v>1.6015</v>
      </c>
      <c r="J8782" s="0" t="n">
        <v>0</v>
      </c>
      <c r="K8782" s="0" t="n">
        <v>28</v>
      </c>
      <c r="L8782" s="0" t="s">
        <v>20</v>
      </c>
      <c r="M8782" s="0" t="n">
        <f aca="false">35.3*G8782</f>
        <v>0</v>
      </c>
      <c r="N8782" s="0" t="n">
        <f aca="false">M8782*1000/365</f>
        <v>0</v>
      </c>
      <c r="O8782" s="0" t="n">
        <f aca="false">Table1[[#This Row],[Detection frequency 2021]]/100*365</f>
        <v>0</v>
      </c>
      <c r="P8782" s="0" t="n">
        <f aca="false">Table1[[#This Row],[Flared days/year]]/12</f>
        <v>0</v>
      </c>
      <c r="Q8782" s="2" t="n">
        <f aca="false">Table1[[#This Row],['#days per month]]-P8838</f>
        <v>0</v>
      </c>
    </row>
    <row r="8783" customFormat="false" ht="15.75" hidden="true" customHeight="false" outlineLevel="0" collapsed="false">
      <c r="A8783" s="0" t="s">
        <v>5902</v>
      </c>
      <c r="B8783" s="0" t="s">
        <v>5903</v>
      </c>
      <c r="C8783" s="0" t="s">
        <v>8968</v>
      </c>
      <c r="D8783" s="0" t="n">
        <v>6664</v>
      </c>
      <c r="E8783" s="0" t="n">
        <v>41.5878669999999</v>
      </c>
      <c r="F8783" s="0" t="n">
        <v>44.89829</v>
      </c>
      <c r="G8783" s="0" t="n">
        <v>0</v>
      </c>
      <c r="H8783" s="0" t="n">
        <v>1630.28</v>
      </c>
      <c r="I8783" s="0" t="n">
        <v>1.6015</v>
      </c>
      <c r="J8783" s="0" t="n">
        <v>0</v>
      </c>
      <c r="K8783" s="0" t="n">
        <v>263</v>
      </c>
      <c r="L8783" s="0" t="s">
        <v>20</v>
      </c>
      <c r="M8783" s="0" t="n">
        <f aca="false">35.3*G8783</f>
        <v>0</v>
      </c>
      <c r="N8783" s="0" t="n">
        <f aca="false">M8783*1000/365</f>
        <v>0</v>
      </c>
      <c r="O8783" s="0" t="n">
        <f aca="false">Table1[[#This Row],[Detection frequency 2021]]/100*365</f>
        <v>0</v>
      </c>
      <c r="P8783" s="0" t="n">
        <f aca="false">Table1[[#This Row],[Flared days/year]]/12</f>
        <v>0</v>
      </c>
      <c r="Q8783" s="2" t="n">
        <f aca="false">Table1[[#This Row],['#days per month]]-P8839</f>
        <v>0</v>
      </c>
    </row>
    <row r="8784" customFormat="false" ht="15.75" hidden="true" customHeight="false" outlineLevel="0" collapsed="false">
      <c r="A8784" s="0" t="s">
        <v>2985</v>
      </c>
      <c r="B8784" s="0" t="s">
        <v>2986</v>
      </c>
      <c r="C8784" s="0" t="s">
        <v>8969</v>
      </c>
      <c r="D8784" s="0" t="n">
        <v>7273</v>
      </c>
      <c r="E8784" s="0" t="n">
        <v>37.980041</v>
      </c>
      <c r="F8784" s="0" t="n">
        <v>40.515336</v>
      </c>
      <c r="G8784" s="0" t="n">
        <v>0</v>
      </c>
      <c r="H8784" s="0" t="n">
        <v>1873.1</v>
      </c>
      <c r="I8784" s="0" t="n">
        <v>2.02985</v>
      </c>
      <c r="J8784" s="0" t="n">
        <v>0</v>
      </c>
      <c r="K8784" s="0" t="n">
        <v>364</v>
      </c>
      <c r="L8784" s="0" t="s">
        <v>20</v>
      </c>
      <c r="M8784" s="0" t="n">
        <f aca="false">35.3*G8784</f>
        <v>0</v>
      </c>
      <c r="N8784" s="0" t="n">
        <f aca="false">M8784*1000/365</f>
        <v>0</v>
      </c>
      <c r="O8784" s="0" t="n">
        <f aca="false">Table1[[#This Row],[Detection frequency 2021]]/100*365</f>
        <v>0</v>
      </c>
      <c r="P8784" s="0" t="n">
        <f aca="false">Table1[[#This Row],[Flared days/year]]/12</f>
        <v>0</v>
      </c>
      <c r="Q8784" s="2" t="n">
        <f aca="false">Table1[[#This Row],['#days per month]]-P8840</f>
        <v>0</v>
      </c>
    </row>
    <row r="8785" customFormat="false" ht="15.75" hidden="true" customHeight="false" outlineLevel="0" collapsed="false">
      <c r="A8785" s="0" t="s">
        <v>161</v>
      </c>
      <c r="B8785" s="0" t="s">
        <v>162</v>
      </c>
      <c r="C8785" s="0" t="s">
        <v>8970</v>
      </c>
      <c r="D8785" s="0" t="n">
        <v>9666</v>
      </c>
      <c r="E8785" s="0" t="n">
        <v>40.900308</v>
      </c>
      <c r="F8785" s="0" t="n">
        <v>83.02778</v>
      </c>
      <c r="G8785" s="0" t="n">
        <v>0</v>
      </c>
      <c r="H8785" s="0" t="n">
        <v>1873.97</v>
      </c>
      <c r="I8785" s="0" t="n">
        <v>1.90564</v>
      </c>
      <c r="J8785" s="0" t="n">
        <v>0</v>
      </c>
      <c r="K8785" s="0" t="n">
        <v>333</v>
      </c>
      <c r="L8785" s="0" t="s">
        <v>20</v>
      </c>
      <c r="M8785" s="0" t="n">
        <f aca="false">35.3*G8785</f>
        <v>0</v>
      </c>
      <c r="N8785" s="0" t="n">
        <f aca="false">M8785*1000/365</f>
        <v>0</v>
      </c>
      <c r="O8785" s="0" t="n">
        <f aca="false">Table1[[#This Row],[Detection frequency 2021]]/100*365</f>
        <v>0</v>
      </c>
      <c r="P8785" s="0" t="n">
        <f aca="false">Table1[[#This Row],[Flared days/year]]/12</f>
        <v>0</v>
      </c>
      <c r="Q8785" s="2" t="n">
        <f aca="false">Table1[[#This Row],['#days per month]]-P8841</f>
        <v>0</v>
      </c>
    </row>
    <row r="8786" customFormat="false" ht="15.75" hidden="true" customHeight="false" outlineLevel="0" collapsed="false">
      <c r="A8786" s="0" t="s">
        <v>161</v>
      </c>
      <c r="B8786" s="0" t="s">
        <v>162</v>
      </c>
      <c r="C8786" s="0" t="s">
        <v>8971</v>
      </c>
      <c r="D8786" s="0" t="n">
        <v>9648</v>
      </c>
      <c r="E8786" s="0" t="n">
        <v>40.422244</v>
      </c>
      <c r="F8786" s="0" t="n">
        <v>82.873605</v>
      </c>
      <c r="G8786" s="0" t="n">
        <v>0</v>
      </c>
      <c r="H8786" s="0" t="n">
        <v>1917.4</v>
      </c>
      <c r="I8786" s="0" t="n">
        <v>1.6015</v>
      </c>
      <c r="J8786" s="0" t="n">
        <v>0</v>
      </c>
      <c r="K8786" s="0" t="n">
        <v>352</v>
      </c>
      <c r="L8786" s="0" t="s">
        <v>20</v>
      </c>
      <c r="M8786" s="0" t="n">
        <f aca="false">35.3*G8786</f>
        <v>0</v>
      </c>
      <c r="N8786" s="0" t="n">
        <f aca="false">M8786*1000/365</f>
        <v>0</v>
      </c>
      <c r="O8786" s="0" t="n">
        <f aca="false">Table1[[#This Row],[Detection frequency 2021]]/100*365</f>
        <v>0</v>
      </c>
      <c r="P8786" s="0" t="n">
        <f aca="false">Table1[[#This Row],[Flared days/year]]/12</f>
        <v>0</v>
      </c>
      <c r="Q8786" s="2" t="n">
        <f aca="false">Table1[[#This Row],['#days per month]]-P8842</f>
        <v>0</v>
      </c>
    </row>
    <row r="8787" customFormat="false" ht="15.75" hidden="true" customHeight="false" outlineLevel="0" collapsed="false">
      <c r="A8787" s="0" t="s">
        <v>2109</v>
      </c>
      <c r="B8787" s="0" t="s">
        <v>2110</v>
      </c>
      <c r="C8787" s="0" t="s">
        <v>8972</v>
      </c>
      <c r="D8787" s="0" t="n">
        <v>6537</v>
      </c>
      <c r="E8787" s="0" t="n">
        <v>50.266931</v>
      </c>
      <c r="F8787" s="0" t="n">
        <v>33.131979</v>
      </c>
      <c r="G8787" s="0" t="n">
        <v>0</v>
      </c>
      <c r="H8787" s="0" t="n">
        <v>1756.85</v>
      </c>
      <c r="I8787" s="0" t="n">
        <v>1.6015</v>
      </c>
      <c r="J8787" s="0" t="n">
        <v>0</v>
      </c>
      <c r="K8787" s="0" t="n">
        <v>304</v>
      </c>
      <c r="L8787" s="0" t="s">
        <v>20</v>
      </c>
      <c r="M8787" s="0" t="n">
        <f aca="false">35.3*G8787</f>
        <v>0</v>
      </c>
      <c r="N8787" s="0" t="n">
        <f aca="false">M8787*1000/365</f>
        <v>0</v>
      </c>
      <c r="O8787" s="0" t="n">
        <f aca="false">Table1[[#This Row],[Detection frequency 2021]]/100*365</f>
        <v>0</v>
      </c>
      <c r="P8787" s="0" t="n">
        <f aca="false">Table1[[#This Row],[Flared days/year]]/12</f>
        <v>0</v>
      </c>
      <c r="Q8787" s="2" t="n">
        <f aca="false">Table1[[#This Row],['#days per month]]-P8843</f>
        <v>0</v>
      </c>
    </row>
    <row r="8788" customFormat="false" ht="15.75" hidden="true" customHeight="false" outlineLevel="0" collapsed="false">
      <c r="A8788" s="0" t="s">
        <v>161</v>
      </c>
      <c r="B8788" s="0" t="s">
        <v>162</v>
      </c>
      <c r="C8788" s="0" t="s">
        <v>8973</v>
      </c>
      <c r="D8788" s="0" t="n">
        <v>9670</v>
      </c>
      <c r="E8788" s="0" t="n">
        <v>40.984289</v>
      </c>
      <c r="F8788" s="0" t="n">
        <v>83.045866</v>
      </c>
      <c r="G8788" s="0" t="n">
        <v>0</v>
      </c>
      <c r="H8788" s="0" t="n">
        <v>1825.5</v>
      </c>
      <c r="I8788" s="0" t="n">
        <v>1.6015</v>
      </c>
      <c r="J8788" s="0" t="n">
        <v>0</v>
      </c>
      <c r="K8788" s="0" t="n">
        <v>339</v>
      </c>
      <c r="L8788" s="0" t="s">
        <v>20</v>
      </c>
      <c r="M8788" s="0" t="n">
        <f aca="false">35.3*G8788</f>
        <v>0</v>
      </c>
      <c r="N8788" s="0" t="n">
        <f aca="false">M8788*1000/365</f>
        <v>0</v>
      </c>
      <c r="O8788" s="0" t="n">
        <f aca="false">Table1[[#This Row],[Detection frequency 2021]]/100*365</f>
        <v>0</v>
      </c>
      <c r="P8788" s="0" t="n">
        <f aca="false">Table1[[#This Row],[Flared days/year]]/12</f>
        <v>0</v>
      </c>
      <c r="Q8788" s="2" t="n">
        <f aca="false">Table1[[#This Row],['#days per month]]-P8844</f>
        <v>0</v>
      </c>
    </row>
    <row r="8789" customFormat="false" ht="15.75" hidden="true" customHeight="false" outlineLevel="0" collapsed="false">
      <c r="A8789" s="0" t="s">
        <v>6497</v>
      </c>
      <c r="B8789" s="0" t="s">
        <v>6498</v>
      </c>
      <c r="C8789" s="0" t="s">
        <v>8974</v>
      </c>
      <c r="D8789" s="0" t="n">
        <v>5349</v>
      </c>
      <c r="E8789" s="0" t="n">
        <v>45.628912</v>
      </c>
      <c r="F8789" s="0" t="n">
        <v>16.432689</v>
      </c>
      <c r="G8789" s="0" t="n">
        <v>0</v>
      </c>
      <c r="H8789" s="0" t="n">
        <v>1887.67</v>
      </c>
      <c r="I8789" s="0" t="n">
        <v>1.6015</v>
      </c>
      <c r="J8789" s="0" t="n">
        <v>0</v>
      </c>
      <c r="K8789" s="0" t="n">
        <v>303</v>
      </c>
      <c r="L8789" s="0" t="s">
        <v>20</v>
      </c>
      <c r="M8789" s="0" t="n">
        <f aca="false">35.3*G8789</f>
        <v>0</v>
      </c>
      <c r="N8789" s="0" t="n">
        <f aca="false">M8789*1000/365</f>
        <v>0</v>
      </c>
      <c r="O8789" s="0" t="n">
        <f aca="false">Table1[[#This Row],[Detection frequency 2021]]/100*365</f>
        <v>0</v>
      </c>
      <c r="P8789" s="0" t="n">
        <f aca="false">Table1[[#This Row],[Flared days/year]]/12</f>
        <v>0</v>
      </c>
      <c r="Q8789" s="2" t="n">
        <f aca="false">Table1[[#This Row],['#days per month]]-P8845</f>
        <v>0</v>
      </c>
    </row>
    <row r="8790" customFormat="false" ht="15.75" hidden="true" customHeight="false" outlineLevel="0" collapsed="false">
      <c r="A8790" s="0" t="s">
        <v>612</v>
      </c>
      <c r="B8790" s="0" t="s">
        <v>613</v>
      </c>
      <c r="C8790" s="0" t="s">
        <v>8975</v>
      </c>
      <c r="D8790" s="0" t="n">
        <v>11665</v>
      </c>
      <c r="E8790" s="0" t="n">
        <v>16.648963</v>
      </c>
      <c r="F8790" s="0" t="n">
        <v>99.979864</v>
      </c>
      <c r="G8790" s="0" t="n">
        <v>0</v>
      </c>
      <c r="H8790" s="0" t="n">
        <v>1777.29</v>
      </c>
      <c r="I8790" s="0" t="n">
        <v>2.08325999999999</v>
      </c>
      <c r="J8790" s="0" t="n">
        <v>0</v>
      </c>
      <c r="K8790" s="0" t="n">
        <v>166</v>
      </c>
      <c r="L8790" s="0" t="s">
        <v>20</v>
      </c>
      <c r="M8790" s="0" t="n">
        <f aca="false">35.3*G8790</f>
        <v>0</v>
      </c>
      <c r="N8790" s="0" t="n">
        <f aca="false">M8790*1000/365</f>
        <v>0</v>
      </c>
      <c r="O8790" s="0" t="n">
        <f aca="false">Table1[[#This Row],[Detection frequency 2021]]/100*365</f>
        <v>0</v>
      </c>
      <c r="P8790" s="0" t="n">
        <f aca="false">Table1[[#This Row],[Flared days/year]]/12</f>
        <v>0</v>
      </c>
      <c r="Q8790" s="2" t="n">
        <f aca="false">Table1[[#This Row],['#days per month]]-P8846</f>
        <v>0</v>
      </c>
    </row>
    <row r="8791" customFormat="false" ht="15.75" hidden="true" customHeight="false" outlineLevel="0" collapsed="false">
      <c r="A8791" s="0" t="s">
        <v>201</v>
      </c>
      <c r="B8791" s="0" t="s">
        <v>202</v>
      </c>
      <c r="C8791" s="0" t="s">
        <v>8976</v>
      </c>
      <c r="D8791" s="0" t="n">
        <v>7214</v>
      </c>
      <c r="E8791" s="0" t="n">
        <v>28.03032</v>
      </c>
      <c r="F8791" s="0" t="n">
        <v>33.363653</v>
      </c>
      <c r="G8791" s="0" t="n">
        <v>0</v>
      </c>
      <c r="H8791" s="0" t="n">
        <v>1841.52</v>
      </c>
      <c r="I8791" s="0" t="n">
        <v>1.39165</v>
      </c>
      <c r="J8791" s="0" t="n">
        <v>0</v>
      </c>
      <c r="K8791" s="0" t="n">
        <v>430</v>
      </c>
      <c r="L8791" s="0" t="s">
        <v>20</v>
      </c>
      <c r="M8791" s="0" t="n">
        <f aca="false">35.3*G8791</f>
        <v>0</v>
      </c>
      <c r="N8791" s="0" t="n">
        <f aca="false">M8791*1000/365</f>
        <v>0</v>
      </c>
      <c r="O8791" s="0" t="n">
        <f aca="false">Table1[[#This Row],[Detection frequency 2021]]/100*365</f>
        <v>0</v>
      </c>
      <c r="P8791" s="0" t="n">
        <f aca="false">Table1[[#This Row],[Flared days/year]]/12</f>
        <v>0</v>
      </c>
      <c r="Q8791" s="2" t="n">
        <f aca="false">Table1[[#This Row],['#days per month]]-P8847</f>
        <v>0</v>
      </c>
    </row>
    <row r="8792" customFormat="false" ht="15.75" hidden="true" customHeight="false" outlineLevel="0" collapsed="false">
      <c r="A8792" s="0" t="s">
        <v>201</v>
      </c>
      <c r="B8792" s="0" t="s">
        <v>202</v>
      </c>
      <c r="C8792" s="0" t="s">
        <v>8977</v>
      </c>
      <c r="D8792" s="0" t="n">
        <v>5865</v>
      </c>
      <c r="E8792" s="0" t="n">
        <v>29.807271</v>
      </c>
      <c r="F8792" s="0" t="n">
        <v>27.730782</v>
      </c>
      <c r="G8792" s="0" t="n">
        <v>0</v>
      </c>
      <c r="H8792" s="0" t="n">
        <v>1685.39</v>
      </c>
      <c r="I8792" s="0" t="n">
        <v>0.932522</v>
      </c>
      <c r="J8792" s="0" t="n">
        <v>0</v>
      </c>
      <c r="K8792" s="0" t="n">
        <v>433</v>
      </c>
      <c r="L8792" s="0" t="s">
        <v>20</v>
      </c>
      <c r="M8792" s="0" t="n">
        <f aca="false">35.3*G8792</f>
        <v>0</v>
      </c>
      <c r="N8792" s="0" t="n">
        <f aca="false">M8792*1000/365</f>
        <v>0</v>
      </c>
      <c r="O8792" s="0" t="n">
        <f aca="false">Table1[[#This Row],[Detection frequency 2021]]/100*365</f>
        <v>0</v>
      </c>
      <c r="P8792" s="0" t="n">
        <f aca="false">Table1[[#This Row],[Flared days/year]]/12</f>
        <v>0</v>
      </c>
      <c r="Q8792" s="2" t="n">
        <f aca="false">Table1[[#This Row],['#days per month]]-P8848</f>
        <v>0</v>
      </c>
    </row>
    <row r="8793" customFormat="false" ht="15.75" hidden="true" customHeight="false" outlineLevel="0" collapsed="false">
      <c r="A8793" s="0" t="s">
        <v>201</v>
      </c>
      <c r="B8793" s="0" t="s">
        <v>202</v>
      </c>
      <c r="C8793" s="0" t="s">
        <v>8978</v>
      </c>
      <c r="D8793" s="0" t="n">
        <v>5875</v>
      </c>
      <c r="E8793" s="0" t="n">
        <v>30.031638</v>
      </c>
      <c r="F8793" s="0" t="n">
        <v>28.230808</v>
      </c>
      <c r="G8793" s="0" t="n">
        <v>0</v>
      </c>
      <c r="H8793" s="0" t="n">
        <v>1743.71</v>
      </c>
      <c r="I8793" s="0" t="n">
        <v>0.869168</v>
      </c>
      <c r="J8793" s="0" t="n">
        <v>0</v>
      </c>
      <c r="K8793" s="0" t="n">
        <v>412</v>
      </c>
      <c r="L8793" s="0" t="s">
        <v>20</v>
      </c>
      <c r="M8793" s="0" t="n">
        <f aca="false">35.3*G8793</f>
        <v>0</v>
      </c>
      <c r="N8793" s="0" t="n">
        <f aca="false">M8793*1000/365</f>
        <v>0</v>
      </c>
      <c r="O8793" s="0" t="n">
        <f aca="false">Table1[[#This Row],[Detection frequency 2021]]/100*365</f>
        <v>0</v>
      </c>
      <c r="P8793" s="0" t="n">
        <f aca="false">Table1[[#This Row],[Flared days/year]]/12</f>
        <v>0</v>
      </c>
      <c r="Q8793" s="2" t="n">
        <f aca="false">Table1[[#This Row],['#days per month]]-P8849</f>
        <v>0</v>
      </c>
    </row>
    <row r="8794" customFormat="false" ht="15.75" hidden="true" customHeight="false" outlineLevel="0" collapsed="false">
      <c r="A8794" s="0" t="s">
        <v>788</v>
      </c>
      <c r="B8794" s="0" t="s">
        <v>789</v>
      </c>
      <c r="C8794" s="0" t="s">
        <v>8979</v>
      </c>
      <c r="D8794" s="0" t="n">
        <v>11942</v>
      </c>
      <c r="E8794" s="0" t="n">
        <v>-3.46243399999999</v>
      </c>
      <c r="F8794" s="0" t="n">
        <v>104.26205</v>
      </c>
      <c r="G8794" s="0" t="n">
        <v>0</v>
      </c>
      <c r="H8794" s="0" t="n">
        <v>1944.75</v>
      </c>
      <c r="I8794" s="0" t="n">
        <v>1.6015</v>
      </c>
      <c r="J8794" s="0" t="n">
        <v>0</v>
      </c>
      <c r="K8794" s="0" t="n">
        <v>60</v>
      </c>
      <c r="L8794" s="0" t="s">
        <v>20</v>
      </c>
      <c r="M8794" s="0" t="n">
        <f aca="false">35.3*G8794</f>
        <v>0</v>
      </c>
      <c r="N8794" s="0" t="n">
        <f aca="false">M8794*1000/365</f>
        <v>0</v>
      </c>
      <c r="O8794" s="0" t="n">
        <f aca="false">Table1[[#This Row],[Detection frequency 2021]]/100*365</f>
        <v>0</v>
      </c>
      <c r="P8794" s="0" t="n">
        <f aca="false">Table1[[#This Row],[Flared days/year]]/12</f>
        <v>0</v>
      </c>
      <c r="Q8794" s="2" t="n">
        <f aca="false">Table1[[#This Row],['#days per month]]-P8850</f>
        <v>0</v>
      </c>
    </row>
    <row r="8795" customFormat="false" ht="15.75" hidden="true" customHeight="false" outlineLevel="0" collapsed="false">
      <c r="A8795" s="0" t="s">
        <v>788</v>
      </c>
      <c r="B8795" s="0" t="s">
        <v>789</v>
      </c>
      <c r="C8795" s="0" t="s">
        <v>8980</v>
      </c>
      <c r="D8795" s="0" t="n">
        <v>11944</v>
      </c>
      <c r="E8795" s="0" t="n">
        <v>-3.265124</v>
      </c>
      <c r="F8795" s="0" t="n">
        <v>104.321917</v>
      </c>
      <c r="G8795" s="0" t="n">
        <v>0</v>
      </c>
      <c r="H8795" s="0" t="n">
        <v>1922.85</v>
      </c>
      <c r="I8795" s="0" t="n">
        <v>1.6015</v>
      </c>
      <c r="J8795" s="0" t="n">
        <v>0</v>
      </c>
      <c r="K8795" s="0" t="n">
        <v>59</v>
      </c>
      <c r="L8795" s="0" t="s">
        <v>20</v>
      </c>
      <c r="M8795" s="0" t="n">
        <f aca="false">35.3*G8795</f>
        <v>0</v>
      </c>
      <c r="N8795" s="0" t="n">
        <f aca="false">M8795*1000/365</f>
        <v>0</v>
      </c>
      <c r="O8795" s="0" t="n">
        <f aca="false">Table1[[#This Row],[Detection frequency 2021]]/100*365</f>
        <v>0</v>
      </c>
      <c r="P8795" s="0" t="n">
        <f aca="false">Table1[[#This Row],[Flared days/year]]/12</f>
        <v>0</v>
      </c>
      <c r="Q8795" s="2" t="n">
        <f aca="false">Table1[[#This Row],['#days per month]]-P8851</f>
        <v>0</v>
      </c>
    </row>
    <row r="8796" customFormat="false" ht="15.75" hidden="true" customHeight="false" outlineLevel="0" collapsed="false">
      <c r="A8796" s="0" t="s">
        <v>788</v>
      </c>
      <c r="B8796" s="0" t="s">
        <v>789</v>
      </c>
      <c r="C8796" s="0" t="s">
        <v>8981</v>
      </c>
      <c r="D8796" s="0" t="n">
        <v>11948</v>
      </c>
      <c r="E8796" s="0" t="n">
        <v>-3.523028</v>
      </c>
      <c r="F8796" s="0" t="n">
        <v>104.484775</v>
      </c>
      <c r="G8796" s="0" t="n">
        <v>0</v>
      </c>
      <c r="H8796" s="0" t="n">
        <v>1902.64</v>
      </c>
      <c r="I8796" s="0" t="n">
        <v>1.59942</v>
      </c>
      <c r="J8796" s="0" t="n">
        <v>0</v>
      </c>
      <c r="K8796" s="0" t="n">
        <v>53</v>
      </c>
      <c r="L8796" s="0" t="s">
        <v>20</v>
      </c>
      <c r="M8796" s="0" t="n">
        <f aca="false">35.3*G8796</f>
        <v>0</v>
      </c>
      <c r="N8796" s="0" t="n">
        <f aca="false">M8796*1000/365</f>
        <v>0</v>
      </c>
      <c r="O8796" s="0" t="n">
        <f aca="false">Table1[[#This Row],[Detection frequency 2021]]/100*365</f>
        <v>0</v>
      </c>
      <c r="P8796" s="0" t="n">
        <f aca="false">Table1[[#This Row],[Flared days/year]]/12</f>
        <v>0</v>
      </c>
      <c r="Q8796" s="2" t="n">
        <f aca="false">Table1[[#This Row],['#days per month]]-P8852</f>
        <v>0</v>
      </c>
    </row>
    <row r="8797" customFormat="false" ht="15.75" hidden="true" customHeight="false" outlineLevel="0" collapsed="false">
      <c r="A8797" s="0" t="s">
        <v>201</v>
      </c>
      <c r="B8797" s="0" t="s">
        <v>202</v>
      </c>
      <c r="C8797" s="0" t="s">
        <v>8982</v>
      </c>
      <c r="D8797" s="0" t="n">
        <v>5874</v>
      </c>
      <c r="E8797" s="0" t="n">
        <v>29.591721</v>
      </c>
      <c r="F8797" s="0" t="n">
        <v>28.1711349999999</v>
      </c>
      <c r="G8797" s="0" t="n">
        <v>0</v>
      </c>
      <c r="H8797" s="0" t="n">
        <v>1680.19</v>
      </c>
      <c r="I8797" s="0" t="n">
        <v>0.424481999999999</v>
      </c>
      <c r="J8797" s="0" t="n">
        <v>0</v>
      </c>
      <c r="K8797" s="0" t="n">
        <v>416</v>
      </c>
      <c r="L8797" s="0" t="s">
        <v>20</v>
      </c>
      <c r="M8797" s="0" t="n">
        <f aca="false">35.3*G8797</f>
        <v>0</v>
      </c>
      <c r="N8797" s="0" t="n">
        <f aca="false">M8797*1000/365</f>
        <v>0</v>
      </c>
      <c r="O8797" s="0" t="n">
        <f aca="false">Table1[[#This Row],[Detection frequency 2021]]/100*365</f>
        <v>0</v>
      </c>
      <c r="P8797" s="0" t="n">
        <f aca="false">Table1[[#This Row],[Flared days/year]]/12</f>
        <v>0</v>
      </c>
      <c r="Q8797" s="2" t="n">
        <f aca="false">Table1[[#This Row],['#days per month]]-P8853</f>
        <v>0</v>
      </c>
    </row>
    <row r="8798" customFormat="false" ht="15.75" hidden="true" customHeight="false" outlineLevel="0" collapsed="false">
      <c r="A8798" s="0" t="s">
        <v>201</v>
      </c>
      <c r="B8798" s="0" t="s">
        <v>202</v>
      </c>
      <c r="C8798" s="0" t="s">
        <v>8983</v>
      </c>
      <c r="D8798" s="0" t="n">
        <v>5869</v>
      </c>
      <c r="E8798" s="0" t="n">
        <v>29.795733</v>
      </c>
      <c r="F8798" s="0" t="n">
        <v>27.87101</v>
      </c>
      <c r="G8798" s="0" t="n">
        <v>0</v>
      </c>
      <c r="H8798" s="0" t="n">
        <v>1740.53</v>
      </c>
      <c r="I8798" s="0" t="n">
        <v>1.6015</v>
      </c>
      <c r="J8798" s="0" t="n">
        <v>0</v>
      </c>
      <c r="K8798" s="0" t="n">
        <v>432</v>
      </c>
      <c r="L8798" s="0" t="s">
        <v>20</v>
      </c>
      <c r="M8798" s="0" t="n">
        <f aca="false">35.3*G8798</f>
        <v>0</v>
      </c>
      <c r="N8798" s="0" t="n">
        <f aca="false">M8798*1000/365</f>
        <v>0</v>
      </c>
      <c r="O8798" s="0" t="n">
        <f aca="false">Table1[[#This Row],[Detection frequency 2021]]/100*365</f>
        <v>0</v>
      </c>
      <c r="P8798" s="0" t="n">
        <f aca="false">Table1[[#This Row],[Flared days/year]]/12</f>
        <v>0</v>
      </c>
      <c r="Q8798" s="2" t="n">
        <f aca="false">Table1[[#This Row],['#days per month]]-P8854</f>
        <v>0</v>
      </c>
    </row>
    <row r="8799" customFormat="false" ht="15.75" hidden="true" customHeight="false" outlineLevel="0" collapsed="false">
      <c r="A8799" s="0" t="s">
        <v>788</v>
      </c>
      <c r="B8799" s="0" t="s">
        <v>789</v>
      </c>
      <c r="C8799" s="0" t="s">
        <v>8984</v>
      </c>
      <c r="D8799" s="0" t="n">
        <v>11975</v>
      </c>
      <c r="E8799" s="0" t="n">
        <v>4.45678799999999</v>
      </c>
      <c r="F8799" s="0" t="n">
        <v>106.712778</v>
      </c>
      <c r="G8799" s="0" t="n">
        <v>0</v>
      </c>
      <c r="H8799" s="0" t="n">
        <v>1910.06</v>
      </c>
      <c r="I8799" s="0" t="n">
        <v>1.6015</v>
      </c>
      <c r="J8799" s="0" t="n">
        <v>0</v>
      </c>
      <c r="K8799" s="0" t="n">
        <v>78</v>
      </c>
      <c r="L8799" s="0" t="s">
        <v>20</v>
      </c>
      <c r="M8799" s="0" t="n">
        <f aca="false">35.3*G8799</f>
        <v>0</v>
      </c>
      <c r="N8799" s="0" t="n">
        <f aca="false">M8799*1000/365</f>
        <v>0</v>
      </c>
      <c r="O8799" s="0" t="n">
        <f aca="false">Table1[[#This Row],[Detection frequency 2021]]/100*365</f>
        <v>0</v>
      </c>
      <c r="P8799" s="0" t="n">
        <f aca="false">Table1[[#This Row],[Flared days/year]]/12</f>
        <v>0</v>
      </c>
      <c r="Q8799" s="2" t="n">
        <f aca="false">Table1[[#This Row],['#days per month]]-P8855</f>
        <v>0</v>
      </c>
    </row>
    <row r="8800" customFormat="false" ht="15.75" hidden="true" customHeight="false" outlineLevel="0" collapsed="false">
      <c r="A8800" s="0" t="s">
        <v>482</v>
      </c>
      <c r="B8800" s="0" t="s">
        <v>483</v>
      </c>
      <c r="C8800" s="0" t="s">
        <v>8985</v>
      </c>
      <c r="D8800" s="0" t="n">
        <v>6015</v>
      </c>
      <c r="E8800" s="0" t="n">
        <v>8.983437</v>
      </c>
      <c r="F8800" s="0" t="n">
        <v>15.910047</v>
      </c>
      <c r="G8800" s="0" t="n">
        <v>0</v>
      </c>
      <c r="H8800" s="0" t="n">
        <v>1412.49</v>
      </c>
      <c r="I8800" s="0" t="n">
        <v>1.6015</v>
      </c>
      <c r="J8800" s="0" t="n">
        <v>0</v>
      </c>
      <c r="K8800" s="0" t="n">
        <v>154</v>
      </c>
      <c r="L8800" s="0" t="s">
        <v>20</v>
      </c>
      <c r="M8800" s="0" t="n">
        <f aca="false">35.3*G8800</f>
        <v>0</v>
      </c>
      <c r="N8800" s="0" t="n">
        <f aca="false">M8800*1000/365</f>
        <v>0</v>
      </c>
      <c r="O8800" s="0" t="n">
        <f aca="false">Table1[[#This Row],[Detection frequency 2021]]/100*365</f>
        <v>0</v>
      </c>
      <c r="P8800" s="0" t="n">
        <f aca="false">Table1[[#This Row],[Flared days/year]]/12</f>
        <v>0</v>
      </c>
      <c r="Q8800" s="2" t="n">
        <f aca="false">Table1[[#This Row],['#days per month]]-P8856</f>
        <v>0</v>
      </c>
    </row>
    <row r="8801" customFormat="false" ht="15.75" hidden="true" customHeight="false" outlineLevel="0" collapsed="false">
      <c r="A8801" s="0" t="s">
        <v>788</v>
      </c>
      <c r="B8801" s="0" t="s">
        <v>789</v>
      </c>
      <c r="C8801" s="0" t="s">
        <v>8986</v>
      </c>
      <c r="D8801" s="0" t="n">
        <v>12004</v>
      </c>
      <c r="E8801" s="0" t="n">
        <v>-6.47079</v>
      </c>
      <c r="F8801" s="0" t="n">
        <v>108.321946</v>
      </c>
      <c r="G8801" s="0" t="n">
        <v>0</v>
      </c>
      <c r="H8801" s="0" t="n">
        <v>1805.9</v>
      </c>
      <c r="I8801" s="0" t="n">
        <v>1.6015</v>
      </c>
      <c r="J8801" s="0" t="n">
        <v>0</v>
      </c>
      <c r="K8801" s="0" t="n">
        <v>103</v>
      </c>
      <c r="L8801" s="0" t="s">
        <v>20</v>
      </c>
      <c r="M8801" s="0" t="n">
        <f aca="false">35.3*G8801</f>
        <v>0</v>
      </c>
      <c r="N8801" s="0" t="n">
        <f aca="false">M8801*1000/365</f>
        <v>0</v>
      </c>
      <c r="O8801" s="0" t="n">
        <f aca="false">Table1[[#This Row],[Detection frequency 2021]]/100*365</f>
        <v>0</v>
      </c>
      <c r="P8801" s="0" t="n">
        <f aca="false">Table1[[#This Row],[Flared days/year]]/12</f>
        <v>0</v>
      </c>
      <c r="Q8801" s="2" t="n">
        <f aca="false">Table1[[#This Row],['#days per month]]-P8857</f>
        <v>0</v>
      </c>
    </row>
    <row r="8802" customFormat="false" ht="15.75" hidden="true" customHeight="false" outlineLevel="0" collapsed="false">
      <c r="A8802" s="0" t="s">
        <v>161</v>
      </c>
      <c r="B8802" s="0" t="s">
        <v>162</v>
      </c>
      <c r="C8802" s="0" t="s">
        <v>8987</v>
      </c>
      <c r="D8802" s="0" t="n">
        <v>9688</v>
      </c>
      <c r="E8802" s="0" t="n">
        <v>41.024975</v>
      </c>
      <c r="F8802" s="0" t="n">
        <v>83.238807</v>
      </c>
      <c r="G8802" s="0" t="n">
        <v>0</v>
      </c>
      <c r="H8802" s="0" t="n">
        <v>1815.93</v>
      </c>
      <c r="I8802" s="0" t="n">
        <v>3.41345</v>
      </c>
      <c r="J8802" s="0" t="n">
        <v>0</v>
      </c>
      <c r="K8802" s="0" t="n">
        <v>330</v>
      </c>
      <c r="L8802" s="0" t="s">
        <v>20</v>
      </c>
      <c r="M8802" s="0" t="n">
        <f aca="false">35.3*G8802</f>
        <v>0</v>
      </c>
      <c r="N8802" s="0" t="n">
        <f aca="false">M8802*1000/365</f>
        <v>0</v>
      </c>
      <c r="O8802" s="0" t="n">
        <f aca="false">Table1[[#This Row],[Detection frequency 2021]]/100*365</f>
        <v>0</v>
      </c>
      <c r="P8802" s="0" t="n">
        <f aca="false">Table1[[#This Row],[Flared days/year]]/12</f>
        <v>0</v>
      </c>
      <c r="Q8802" s="2" t="n">
        <f aca="false">Table1[[#This Row],['#days per month]]-P8858</f>
        <v>0</v>
      </c>
    </row>
    <row r="8803" customFormat="false" ht="15.75" hidden="true" customHeight="false" outlineLevel="0" collapsed="false">
      <c r="A8803" s="0" t="s">
        <v>645</v>
      </c>
      <c r="B8803" s="0" t="s">
        <v>646</v>
      </c>
      <c r="C8803" s="0" t="s">
        <v>8988</v>
      </c>
      <c r="D8803" s="0" t="n">
        <v>4018</v>
      </c>
      <c r="E8803" s="0" t="n">
        <v>28.162228</v>
      </c>
      <c r="F8803" s="0" t="n">
        <v>-89.239817</v>
      </c>
      <c r="G8803" s="0" t="n">
        <v>0</v>
      </c>
      <c r="H8803" s="0" t="n">
        <v>1799</v>
      </c>
      <c r="I8803" s="0" t="n">
        <v>1.6015</v>
      </c>
      <c r="J8803" s="0" t="n">
        <v>0</v>
      </c>
      <c r="K8803" s="0" t="n">
        <v>200</v>
      </c>
      <c r="L8803" s="0" t="s">
        <v>20</v>
      </c>
      <c r="M8803" s="0" t="n">
        <f aca="false">35.3*G8803</f>
        <v>0</v>
      </c>
      <c r="N8803" s="0" t="n">
        <f aca="false">M8803*1000/365</f>
        <v>0</v>
      </c>
      <c r="O8803" s="0" t="n">
        <f aca="false">Table1[[#This Row],[Detection frequency 2021]]/100*365</f>
        <v>0</v>
      </c>
      <c r="P8803" s="0" t="n">
        <f aca="false">Table1[[#This Row],[Flared days/year]]/12</f>
        <v>0</v>
      </c>
      <c r="Q8803" s="2" t="n">
        <f aca="false">Table1[[#This Row],['#days per month]]-P8859</f>
        <v>0</v>
      </c>
    </row>
    <row r="8804" customFormat="false" ht="15.75" hidden="true" customHeight="false" outlineLevel="0" collapsed="false">
      <c r="A8804" s="0" t="s">
        <v>201</v>
      </c>
      <c r="B8804" s="0" t="s">
        <v>202</v>
      </c>
      <c r="C8804" s="0" t="s">
        <v>8989</v>
      </c>
      <c r="D8804" s="0" t="n">
        <v>5858</v>
      </c>
      <c r="E8804" s="0" t="n">
        <v>30.958819</v>
      </c>
      <c r="F8804" s="0" t="n">
        <v>27.511296</v>
      </c>
      <c r="G8804" s="0" t="n">
        <v>0</v>
      </c>
      <c r="H8804" s="0" t="n">
        <v>1770.08</v>
      </c>
      <c r="I8804" s="0" t="n">
        <v>1.16982</v>
      </c>
      <c r="J8804" s="0" t="n">
        <v>0</v>
      </c>
      <c r="K8804" s="0" t="n">
        <v>427</v>
      </c>
      <c r="L8804" s="0" t="s">
        <v>20</v>
      </c>
      <c r="M8804" s="0" t="n">
        <f aca="false">35.3*G8804</f>
        <v>0</v>
      </c>
      <c r="N8804" s="0" t="n">
        <f aca="false">M8804*1000/365</f>
        <v>0</v>
      </c>
      <c r="O8804" s="0" t="n">
        <f aca="false">Table1[[#This Row],[Detection frequency 2021]]/100*365</f>
        <v>0</v>
      </c>
      <c r="P8804" s="0" t="n">
        <f aca="false">Table1[[#This Row],[Flared days/year]]/12</f>
        <v>0</v>
      </c>
      <c r="Q8804" s="2" t="n">
        <f aca="false">Table1[[#This Row],['#days per month]]-P8860</f>
        <v>0</v>
      </c>
    </row>
    <row r="8805" customFormat="false" ht="15.75" hidden="true" customHeight="false" outlineLevel="0" collapsed="false">
      <c r="A8805" s="0" t="s">
        <v>201</v>
      </c>
      <c r="B8805" s="0" t="s">
        <v>202</v>
      </c>
      <c r="C8805" s="0" t="s">
        <v>8990</v>
      </c>
      <c r="D8805" s="0" t="n">
        <v>5857</v>
      </c>
      <c r="E8805" s="0" t="n">
        <v>30.841864</v>
      </c>
      <c r="F8805" s="0" t="n">
        <v>27.395906</v>
      </c>
      <c r="G8805" s="0" t="n">
        <v>0</v>
      </c>
      <c r="H8805" s="0" t="n">
        <v>1719.49</v>
      </c>
      <c r="I8805" s="0" t="n">
        <v>1.17258</v>
      </c>
      <c r="J8805" s="0" t="n">
        <v>0</v>
      </c>
      <c r="K8805" s="0" t="n">
        <v>432</v>
      </c>
      <c r="L8805" s="0" t="s">
        <v>20</v>
      </c>
      <c r="M8805" s="0" t="n">
        <f aca="false">35.3*G8805</f>
        <v>0</v>
      </c>
      <c r="N8805" s="0" t="n">
        <f aca="false">M8805*1000/365</f>
        <v>0</v>
      </c>
      <c r="O8805" s="0" t="n">
        <f aca="false">Table1[[#This Row],[Detection frequency 2021]]/100*365</f>
        <v>0</v>
      </c>
      <c r="P8805" s="0" t="n">
        <f aca="false">Table1[[#This Row],[Flared days/year]]/12</f>
        <v>0</v>
      </c>
      <c r="Q8805" s="2" t="n">
        <f aca="false">Table1[[#This Row],['#days per month]]-P8861</f>
        <v>0</v>
      </c>
    </row>
    <row r="8806" customFormat="false" ht="15.75" hidden="true" customHeight="false" outlineLevel="0" collapsed="false">
      <c r="A8806" s="0" t="s">
        <v>161</v>
      </c>
      <c r="B8806" s="0" t="s">
        <v>162</v>
      </c>
      <c r="C8806" s="0" t="s">
        <v>8991</v>
      </c>
      <c r="D8806" s="0" t="n">
        <v>9689</v>
      </c>
      <c r="E8806" s="0" t="n">
        <v>41.051488</v>
      </c>
      <c r="F8806" s="0" t="n">
        <v>83.247143</v>
      </c>
      <c r="G8806" s="0" t="n">
        <v>0</v>
      </c>
      <c r="H8806" s="0" t="n">
        <v>1825.34</v>
      </c>
      <c r="I8806" s="0" t="n">
        <v>2.18594</v>
      </c>
      <c r="J8806" s="0" t="n">
        <v>0</v>
      </c>
      <c r="K8806" s="0" t="n">
        <v>334</v>
      </c>
      <c r="L8806" s="0" t="s">
        <v>20</v>
      </c>
      <c r="M8806" s="0" t="n">
        <f aca="false">35.3*G8806</f>
        <v>0</v>
      </c>
      <c r="N8806" s="0" t="n">
        <f aca="false">M8806*1000/365</f>
        <v>0</v>
      </c>
      <c r="O8806" s="0" t="n">
        <f aca="false">Table1[[#This Row],[Detection frequency 2021]]/100*365</f>
        <v>0</v>
      </c>
      <c r="P8806" s="0" t="n">
        <f aca="false">Table1[[#This Row],[Flared days/year]]/12</f>
        <v>0</v>
      </c>
      <c r="Q8806" s="2" t="n">
        <f aca="false">Table1[[#This Row],['#days per month]]-P8862</f>
        <v>0</v>
      </c>
    </row>
    <row r="8807" customFormat="false" ht="15.75" hidden="true" customHeight="false" outlineLevel="0" collapsed="false">
      <c r="A8807" s="0" t="s">
        <v>788</v>
      </c>
      <c r="B8807" s="0" t="s">
        <v>789</v>
      </c>
      <c r="C8807" s="0" t="s">
        <v>8992</v>
      </c>
      <c r="D8807" s="0" t="n">
        <v>11940</v>
      </c>
      <c r="E8807" s="0" t="n">
        <v>-3.86396399999999</v>
      </c>
      <c r="F8807" s="0" t="n">
        <v>104.236418</v>
      </c>
      <c r="G8807" s="0" t="n">
        <v>0</v>
      </c>
      <c r="H8807" s="0" t="n">
        <v>1890.27</v>
      </c>
      <c r="I8807" s="0" t="n">
        <v>1.6015</v>
      </c>
      <c r="J8807" s="0" t="n">
        <v>0</v>
      </c>
      <c r="K8807" s="0" t="n">
        <v>58</v>
      </c>
      <c r="L8807" s="0" t="s">
        <v>20</v>
      </c>
      <c r="M8807" s="0" t="n">
        <f aca="false">35.3*G8807</f>
        <v>0</v>
      </c>
      <c r="N8807" s="0" t="n">
        <f aca="false">M8807*1000/365</f>
        <v>0</v>
      </c>
      <c r="O8807" s="0" t="n">
        <f aca="false">Table1[[#This Row],[Detection frequency 2021]]/100*365</f>
        <v>0</v>
      </c>
      <c r="P8807" s="0" t="n">
        <f aca="false">Table1[[#This Row],[Flared days/year]]/12</f>
        <v>0</v>
      </c>
      <c r="Q8807" s="2" t="n">
        <f aca="false">Table1[[#This Row],['#days per month]]-P8863</f>
        <v>0</v>
      </c>
    </row>
    <row r="8808" customFormat="false" ht="15.75" hidden="true" customHeight="false" outlineLevel="0" collapsed="false">
      <c r="A8808" s="0" t="s">
        <v>645</v>
      </c>
      <c r="B8808" s="0" t="s">
        <v>646</v>
      </c>
      <c r="C8808" s="0" t="s">
        <v>8993</v>
      </c>
      <c r="D8808" s="0" t="n">
        <v>434</v>
      </c>
      <c r="E8808" s="0" t="n">
        <v>43.246639</v>
      </c>
      <c r="F8808" s="0" t="n">
        <v>-105.420842</v>
      </c>
      <c r="G8808" s="0" t="n">
        <v>0</v>
      </c>
      <c r="H8808" s="0" t="n">
        <v>1773.5</v>
      </c>
      <c r="I8808" s="0" t="n">
        <v>1.6015</v>
      </c>
      <c r="J8808" s="0" t="n">
        <v>0</v>
      </c>
      <c r="K8808" s="0" t="n">
        <v>333</v>
      </c>
      <c r="L8808" s="0" t="s">
        <v>20</v>
      </c>
      <c r="M8808" s="0" t="n">
        <f aca="false">35.3*G8808</f>
        <v>0</v>
      </c>
      <c r="N8808" s="0" t="n">
        <f aca="false">M8808*1000/365</f>
        <v>0</v>
      </c>
      <c r="O8808" s="0" t="n">
        <f aca="false">Table1[[#This Row],[Detection frequency 2021]]/100*365</f>
        <v>0</v>
      </c>
      <c r="P8808" s="0" t="n">
        <f aca="false">Table1[[#This Row],[Flared days/year]]/12</f>
        <v>0</v>
      </c>
      <c r="Q8808" s="2" t="n">
        <f aca="false">Table1[[#This Row],['#days per month]]-P8864</f>
        <v>0</v>
      </c>
    </row>
    <row r="8809" customFormat="false" ht="15.75" hidden="false" customHeight="false" outlineLevel="0" collapsed="false">
      <c r="A8809" s="0" t="s">
        <v>240</v>
      </c>
      <c r="B8809" s="0" t="s">
        <v>241</v>
      </c>
      <c r="C8809" s="0" t="s">
        <v>8994</v>
      </c>
      <c r="D8809" s="0" t="n">
        <v>7781</v>
      </c>
      <c r="E8809" s="0" t="n">
        <v>24.451691</v>
      </c>
      <c r="F8809" s="0" t="n">
        <v>49.142523</v>
      </c>
      <c r="G8809" s="0" t="n">
        <v>0</v>
      </c>
      <c r="H8809" s="0" t="n">
        <v>1699.8</v>
      </c>
      <c r="I8809" s="0" t="n">
        <v>1.6015</v>
      </c>
      <c r="J8809" s="0" t="n">
        <v>0</v>
      </c>
      <c r="K8809" s="0" t="n">
        <v>409</v>
      </c>
      <c r="L8809" s="0" t="s">
        <v>20</v>
      </c>
      <c r="M8809" s="0" t="n">
        <f aca="false">35.3*G8809</f>
        <v>0</v>
      </c>
      <c r="N8809" s="0" t="n">
        <f aca="false">M8809*1000/365</f>
        <v>0</v>
      </c>
      <c r="O8809" s="0" t="n">
        <f aca="false">Table1[[#This Row],[Detection frequency 2021]]/100*365</f>
        <v>0</v>
      </c>
      <c r="P8809" s="0" t="n">
        <f aca="false">Table1[[#This Row],[Flared days/year]]/12</f>
        <v>0</v>
      </c>
      <c r="Q8809" s="2"/>
    </row>
    <row r="8810" customFormat="false" ht="15.75" hidden="true" customHeight="false" outlineLevel="0" collapsed="false">
      <c r="A8810" s="0" t="s">
        <v>645</v>
      </c>
      <c r="B8810" s="0" t="s">
        <v>646</v>
      </c>
      <c r="C8810" s="0" t="s">
        <v>8995</v>
      </c>
      <c r="D8810" s="0" t="n">
        <v>433</v>
      </c>
      <c r="E8810" s="0" t="n">
        <v>43.377707</v>
      </c>
      <c r="F8810" s="0" t="n">
        <v>-105.464289</v>
      </c>
      <c r="G8810" s="0" t="n">
        <v>0</v>
      </c>
      <c r="H8810" s="0" t="n">
        <v>1872.08</v>
      </c>
      <c r="I8810" s="0" t="n">
        <v>1.6015</v>
      </c>
      <c r="J8810" s="0" t="n">
        <v>0</v>
      </c>
      <c r="K8810" s="0" t="n">
        <v>333</v>
      </c>
      <c r="L8810" s="0" t="s">
        <v>20</v>
      </c>
      <c r="M8810" s="0" t="n">
        <f aca="false">35.3*G8810</f>
        <v>0</v>
      </c>
      <c r="N8810" s="0" t="n">
        <f aca="false">M8810*1000/365</f>
        <v>0</v>
      </c>
      <c r="O8810" s="0" t="n">
        <f aca="false">Table1[[#This Row],[Detection frequency 2021]]/100*365</f>
        <v>0</v>
      </c>
      <c r="P8810" s="0" t="n">
        <f aca="false">Table1[[#This Row],[Flared days/year]]/12</f>
        <v>0</v>
      </c>
      <c r="Q8810" s="2" t="n">
        <f aca="false">Table1[[#This Row],['#days per month]]-P8866</f>
        <v>0</v>
      </c>
    </row>
    <row r="8811" customFormat="false" ht="15.75" hidden="false" customHeight="false" outlineLevel="0" collapsed="false">
      <c r="A8811" s="0" t="s">
        <v>240</v>
      </c>
      <c r="B8811" s="0" t="s">
        <v>241</v>
      </c>
      <c r="C8811" s="0" t="s">
        <v>8996</v>
      </c>
      <c r="D8811" s="0" t="n">
        <v>7848</v>
      </c>
      <c r="E8811" s="0" t="n">
        <v>24.850587</v>
      </c>
      <c r="F8811" s="0" t="n">
        <v>49.3121359999999</v>
      </c>
      <c r="G8811" s="0" t="n">
        <v>0</v>
      </c>
      <c r="H8811" s="0" t="n">
        <v>1709</v>
      </c>
      <c r="I8811" s="0" t="n">
        <v>1.6015</v>
      </c>
      <c r="J8811" s="0" t="n">
        <v>0</v>
      </c>
      <c r="K8811" s="0" t="n">
        <v>408</v>
      </c>
      <c r="L8811" s="0" t="s">
        <v>20</v>
      </c>
      <c r="M8811" s="0" t="n">
        <f aca="false">35.3*G8811</f>
        <v>0</v>
      </c>
      <c r="N8811" s="0" t="n">
        <f aca="false">M8811*1000/365</f>
        <v>0</v>
      </c>
      <c r="O8811" s="0" t="n">
        <f aca="false">Table1[[#This Row],[Detection frequency 2021]]/100*365</f>
        <v>0</v>
      </c>
      <c r="P8811" s="0" t="n">
        <f aca="false">Table1[[#This Row],[Flared days/year]]/12</f>
        <v>0</v>
      </c>
      <c r="Q8811" s="2"/>
    </row>
    <row r="8812" customFormat="false" ht="15.75" hidden="true" customHeight="false" outlineLevel="0" collapsed="false">
      <c r="A8812" s="0" t="s">
        <v>715</v>
      </c>
      <c r="B8812" s="0" t="s">
        <v>716</v>
      </c>
      <c r="C8812" s="0" t="s">
        <v>8997</v>
      </c>
      <c r="D8812" s="0" t="n">
        <v>9894</v>
      </c>
      <c r="E8812" s="0" t="n">
        <v>39.078227</v>
      </c>
      <c r="F8812" s="0" t="n">
        <v>64.624892</v>
      </c>
      <c r="G8812" s="0" t="n">
        <v>0</v>
      </c>
      <c r="H8812" s="0" t="n">
        <v>1888.44</v>
      </c>
      <c r="I8812" s="0" t="n">
        <v>1.6015</v>
      </c>
      <c r="J8812" s="0" t="n">
        <v>0</v>
      </c>
      <c r="K8812" s="0" t="n">
        <v>430</v>
      </c>
      <c r="L8812" s="0" t="s">
        <v>20</v>
      </c>
      <c r="M8812" s="0" t="n">
        <f aca="false">35.3*G8812</f>
        <v>0</v>
      </c>
      <c r="N8812" s="0" t="n">
        <f aca="false">M8812*1000/365</f>
        <v>0</v>
      </c>
      <c r="O8812" s="0" t="n">
        <f aca="false">Table1[[#This Row],[Detection frequency 2021]]/100*365</f>
        <v>0</v>
      </c>
      <c r="P8812" s="0" t="n">
        <f aca="false">Table1[[#This Row],[Flared days/year]]/12</f>
        <v>0</v>
      </c>
      <c r="Q8812" s="2" t="n">
        <f aca="false">Table1[[#This Row],['#days per month]]-P8868</f>
        <v>0</v>
      </c>
    </row>
    <row r="8813" customFormat="false" ht="15.75" hidden="true" customHeight="false" outlineLevel="0" collapsed="false">
      <c r="A8813" s="0" t="s">
        <v>788</v>
      </c>
      <c r="B8813" s="0" t="s">
        <v>789</v>
      </c>
      <c r="C8813" s="0" t="s">
        <v>8998</v>
      </c>
      <c r="D8813" s="0" t="n">
        <v>11931</v>
      </c>
      <c r="E8813" s="0" t="n">
        <v>-3.406708</v>
      </c>
      <c r="F8813" s="0" t="n">
        <v>104.120953</v>
      </c>
      <c r="G8813" s="0" t="n">
        <v>0</v>
      </c>
      <c r="H8813" s="0" t="n">
        <v>1862.65</v>
      </c>
      <c r="I8813" s="0" t="n">
        <v>1.6015</v>
      </c>
      <c r="J8813" s="0" t="n">
        <v>0</v>
      </c>
      <c r="K8813" s="0" t="n">
        <v>48</v>
      </c>
      <c r="L8813" s="0" t="s">
        <v>20</v>
      </c>
      <c r="M8813" s="0" t="n">
        <f aca="false">35.3*G8813</f>
        <v>0</v>
      </c>
      <c r="N8813" s="0" t="n">
        <f aca="false">M8813*1000/365</f>
        <v>0</v>
      </c>
      <c r="O8813" s="0" t="n">
        <f aca="false">Table1[[#This Row],[Detection frequency 2021]]/100*365</f>
        <v>0</v>
      </c>
      <c r="P8813" s="0" t="n">
        <f aca="false">Table1[[#This Row],[Flared days/year]]/12</f>
        <v>0</v>
      </c>
      <c r="Q8813" s="2" t="n">
        <f aca="false">Table1[[#This Row],['#days per month]]-P8869</f>
        <v>0</v>
      </c>
    </row>
    <row r="8814" customFormat="false" ht="15.75" hidden="true" customHeight="false" outlineLevel="0" collapsed="false">
      <c r="A8814" s="0" t="s">
        <v>201</v>
      </c>
      <c r="B8814" s="0" t="s">
        <v>202</v>
      </c>
      <c r="C8814" s="0" t="s">
        <v>8999</v>
      </c>
      <c r="D8814" s="0" t="n">
        <v>7156</v>
      </c>
      <c r="E8814" s="0" t="n">
        <v>28.956678</v>
      </c>
      <c r="F8814" s="0" t="n">
        <v>30.89994</v>
      </c>
      <c r="G8814" s="0" t="n">
        <v>0</v>
      </c>
      <c r="H8814" s="0" t="n">
        <v>1869.85</v>
      </c>
      <c r="I8814" s="0" t="n">
        <v>1.70704</v>
      </c>
      <c r="J8814" s="0" t="n">
        <v>0</v>
      </c>
      <c r="K8814" s="0" t="n">
        <v>412</v>
      </c>
      <c r="L8814" s="0" t="s">
        <v>20</v>
      </c>
      <c r="M8814" s="0" t="n">
        <f aca="false">35.3*G8814</f>
        <v>0</v>
      </c>
      <c r="N8814" s="0" t="n">
        <f aca="false">M8814*1000/365</f>
        <v>0</v>
      </c>
      <c r="O8814" s="0" t="n">
        <f aca="false">Table1[[#This Row],[Detection frequency 2021]]/100*365</f>
        <v>0</v>
      </c>
      <c r="P8814" s="0" t="n">
        <f aca="false">Table1[[#This Row],[Flared days/year]]/12</f>
        <v>0</v>
      </c>
      <c r="Q8814" s="2" t="n">
        <f aca="false">Table1[[#This Row],['#days per month]]-P8870</f>
        <v>0</v>
      </c>
    </row>
    <row r="8815" customFormat="false" ht="15.75" hidden="true" customHeight="false" outlineLevel="0" collapsed="false">
      <c r="A8815" s="0" t="s">
        <v>645</v>
      </c>
      <c r="B8815" s="0" t="s">
        <v>646</v>
      </c>
      <c r="C8815" s="0" t="s">
        <v>9000</v>
      </c>
      <c r="D8815" s="0" t="n">
        <v>427</v>
      </c>
      <c r="E8815" s="0" t="n">
        <v>43.504856</v>
      </c>
      <c r="F8815" s="0" t="n">
        <v>-105.493826</v>
      </c>
      <c r="G8815" s="0" t="n">
        <v>0</v>
      </c>
      <c r="H8815" s="0" t="n">
        <v>1878.22</v>
      </c>
      <c r="I8815" s="0" t="n">
        <v>1.6015</v>
      </c>
      <c r="J8815" s="0" t="n">
        <v>0</v>
      </c>
      <c r="K8815" s="0" t="n">
        <v>338</v>
      </c>
      <c r="L8815" s="0" t="s">
        <v>20</v>
      </c>
      <c r="M8815" s="0" t="n">
        <f aca="false">35.3*G8815</f>
        <v>0</v>
      </c>
      <c r="N8815" s="0" t="n">
        <f aca="false">M8815*1000/365</f>
        <v>0</v>
      </c>
      <c r="O8815" s="0" t="n">
        <f aca="false">Table1[[#This Row],[Detection frequency 2021]]/100*365</f>
        <v>0</v>
      </c>
      <c r="P8815" s="0" t="n">
        <f aca="false">Table1[[#This Row],[Flared days/year]]/12</f>
        <v>0</v>
      </c>
      <c r="Q8815" s="2" t="n">
        <f aca="false">Table1[[#This Row],['#days per month]]-P8871</f>
        <v>0</v>
      </c>
    </row>
    <row r="8816" customFormat="false" ht="15.75" hidden="true" customHeight="false" outlineLevel="0" collapsed="false">
      <c r="A8816" s="0" t="s">
        <v>345</v>
      </c>
      <c r="B8816" s="0" t="s">
        <v>346</v>
      </c>
      <c r="C8816" s="0" t="s">
        <v>9001</v>
      </c>
      <c r="D8816" s="0" t="n">
        <v>4648</v>
      </c>
      <c r="E8816" s="0" t="n">
        <v>-38.352786</v>
      </c>
      <c r="F8816" s="0" t="n">
        <v>-69.01249</v>
      </c>
      <c r="G8816" s="0" t="n">
        <v>0</v>
      </c>
      <c r="H8816" s="0" t="n">
        <v>1642.23</v>
      </c>
      <c r="I8816" s="0" t="n">
        <v>0.872625</v>
      </c>
      <c r="J8816" s="0" t="n">
        <v>0</v>
      </c>
      <c r="K8816" s="0" t="n">
        <v>366</v>
      </c>
      <c r="L8816" s="0" t="s">
        <v>20</v>
      </c>
      <c r="M8816" s="0" t="n">
        <f aca="false">35.3*G8816</f>
        <v>0</v>
      </c>
      <c r="N8816" s="0" t="n">
        <f aca="false">M8816*1000/365</f>
        <v>0</v>
      </c>
      <c r="O8816" s="0" t="n">
        <f aca="false">Table1[[#This Row],[Detection frequency 2021]]/100*365</f>
        <v>0</v>
      </c>
      <c r="P8816" s="0" t="n">
        <f aca="false">Table1[[#This Row],[Flared days/year]]/12</f>
        <v>0</v>
      </c>
      <c r="Q8816" s="2" t="n">
        <f aca="false">Table1[[#This Row],['#days per month]]-P8872</f>
        <v>0</v>
      </c>
    </row>
    <row r="8817" customFormat="false" ht="15.75" hidden="true" customHeight="false" outlineLevel="0" collapsed="false">
      <c r="A8817" s="0" t="s">
        <v>345</v>
      </c>
      <c r="B8817" s="0" t="s">
        <v>346</v>
      </c>
      <c r="C8817" s="0" t="s">
        <v>9002</v>
      </c>
      <c r="D8817" s="0" t="n">
        <v>4638</v>
      </c>
      <c r="E8817" s="0" t="n">
        <v>-37.675796</v>
      </c>
      <c r="F8817" s="0" t="n">
        <v>-69.091806</v>
      </c>
      <c r="G8817" s="0" t="n">
        <v>0</v>
      </c>
      <c r="H8817" s="0" t="n">
        <v>1729.36</v>
      </c>
      <c r="I8817" s="0" t="n">
        <v>1.6015</v>
      </c>
      <c r="J8817" s="0" t="n">
        <v>0</v>
      </c>
      <c r="K8817" s="0" t="n">
        <v>367</v>
      </c>
      <c r="L8817" s="0" t="s">
        <v>20</v>
      </c>
      <c r="M8817" s="0" t="n">
        <f aca="false">35.3*G8817</f>
        <v>0</v>
      </c>
      <c r="N8817" s="0" t="n">
        <f aca="false">M8817*1000/365</f>
        <v>0</v>
      </c>
      <c r="O8817" s="0" t="n">
        <f aca="false">Table1[[#This Row],[Detection frequency 2021]]/100*365</f>
        <v>0</v>
      </c>
      <c r="P8817" s="0" t="n">
        <f aca="false">Table1[[#This Row],[Flared days/year]]/12</f>
        <v>0</v>
      </c>
      <c r="Q8817" s="2" t="n">
        <f aca="false">Table1[[#This Row],['#days per month]]-P8873</f>
        <v>0</v>
      </c>
    </row>
    <row r="8818" customFormat="false" ht="15.75" hidden="true" customHeight="false" outlineLevel="0" collapsed="false">
      <c r="A8818" s="0" t="s">
        <v>788</v>
      </c>
      <c r="B8818" s="0" t="s">
        <v>789</v>
      </c>
      <c r="C8818" s="0" t="s">
        <v>9003</v>
      </c>
      <c r="D8818" s="0" t="n">
        <v>11891</v>
      </c>
      <c r="E8818" s="0" t="n">
        <v>-1.222544</v>
      </c>
      <c r="F8818" s="0" t="n">
        <v>103.482536</v>
      </c>
      <c r="G8818" s="0" t="n">
        <v>0</v>
      </c>
      <c r="H8818" s="0" t="n">
        <v>1786.01</v>
      </c>
      <c r="I8818" s="0" t="n">
        <v>1.20362</v>
      </c>
      <c r="J8818" s="0" t="n">
        <v>0</v>
      </c>
      <c r="K8818" s="0" t="n">
        <v>56</v>
      </c>
      <c r="L8818" s="0" t="s">
        <v>20</v>
      </c>
      <c r="M8818" s="0" t="n">
        <f aca="false">35.3*G8818</f>
        <v>0</v>
      </c>
      <c r="N8818" s="0" t="n">
        <f aca="false">M8818*1000/365</f>
        <v>0</v>
      </c>
      <c r="O8818" s="0" t="n">
        <f aca="false">Table1[[#This Row],[Detection frequency 2021]]/100*365</f>
        <v>0</v>
      </c>
      <c r="P8818" s="0" t="n">
        <f aca="false">Table1[[#This Row],[Flared days/year]]/12</f>
        <v>0</v>
      </c>
      <c r="Q8818" s="2" t="n">
        <f aca="false">Table1[[#This Row],['#days per month]]-P8874</f>
        <v>0</v>
      </c>
    </row>
    <row r="8819" customFormat="false" ht="15.75" hidden="true" customHeight="false" outlineLevel="0" collapsed="false">
      <c r="A8819" s="0" t="s">
        <v>645</v>
      </c>
      <c r="B8819" s="0" t="s">
        <v>646</v>
      </c>
      <c r="C8819" s="0" t="s">
        <v>9004</v>
      </c>
      <c r="D8819" s="0" t="n">
        <v>2172</v>
      </c>
      <c r="E8819" s="0" t="n">
        <v>30.966268</v>
      </c>
      <c r="F8819" s="0" t="n">
        <v>-102.804936</v>
      </c>
      <c r="G8819" s="0" t="n">
        <v>0</v>
      </c>
      <c r="H8819" s="0" t="n">
        <v>1819.08</v>
      </c>
      <c r="I8819" s="0" t="n">
        <v>1.36079</v>
      </c>
      <c r="J8819" s="0" t="n">
        <v>0</v>
      </c>
      <c r="K8819" s="0" t="n">
        <v>337</v>
      </c>
      <c r="L8819" s="0" t="s">
        <v>20</v>
      </c>
      <c r="M8819" s="0" t="n">
        <f aca="false">35.3*G8819</f>
        <v>0</v>
      </c>
      <c r="N8819" s="0" t="n">
        <f aca="false">M8819*1000/365</f>
        <v>0</v>
      </c>
      <c r="O8819" s="0" t="n">
        <f aca="false">Table1[[#This Row],[Detection frequency 2021]]/100*365</f>
        <v>0</v>
      </c>
      <c r="P8819" s="0" t="n">
        <f aca="false">Table1[[#This Row],[Flared days/year]]/12</f>
        <v>0</v>
      </c>
      <c r="Q8819" s="2" t="n">
        <f aca="false">Table1[[#This Row],['#days per month]]-P8875</f>
        <v>0</v>
      </c>
    </row>
    <row r="8820" customFormat="false" ht="15.75" hidden="true" customHeight="false" outlineLevel="0" collapsed="false">
      <c r="A8820" s="0" t="s">
        <v>645</v>
      </c>
      <c r="B8820" s="0" t="s">
        <v>646</v>
      </c>
      <c r="C8820" s="0" t="s">
        <v>9005</v>
      </c>
      <c r="D8820" s="0" t="n">
        <v>407</v>
      </c>
      <c r="E8820" s="0" t="n">
        <v>43.284512</v>
      </c>
      <c r="F8820" s="0" t="n">
        <v>-105.809797</v>
      </c>
      <c r="G8820" s="0" t="n">
        <v>0</v>
      </c>
      <c r="H8820" s="0" t="n">
        <v>1893</v>
      </c>
      <c r="I8820" s="0" t="n">
        <v>1.6015</v>
      </c>
      <c r="J8820" s="0" t="n">
        <v>0</v>
      </c>
      <c r="K8820" s="0" t="n">
        <v>335</v>
      </c>
      <c r="L8820" s="0" t="s">
        <v>20</v>
      </c>
      <c r="M8820" s="0" t="n">
        <f aca="false">35.3*G8820</f>
        <v>0</v>
      </c>
      <c r="N8820" s="0" t="n">
        <f aca="false">M8820*1000/365</f>
        <v>0</v>
      </c>
      <c r="O8820" s="0" t="n">
        <f aca="false">Table1[[#This Row],[Detection frequency 2021]]/100*365</f>
        <v>0</v>
      </c>
      <c r="P8820" s="0" t="n">
        <f aca="false">Table1[[#This Row],[Flared days/year]]/12</f>
        <v>0</v>
      </c>
      <c r="Q8820" s="2" t="n">
        <f aca="false">Table1[[#This Row],['#days per month]]-P8876</f>
        <v>0</v>
      </c>
    </row>
    <row r="8821" customFormat="false" ht="15.75" hidden="true" customHeight="false" outlineLevel="0" collapsed="false">
      <c r="A8821" s="0" t="s">
        <v>788</v>
      </c>
      <c r="B8821" s="0" t="s">
        <v>789</v>
      </c>
      <c r="C8821" s="0" t="s">
        <v>9006</v>
      </c>
      <c r="D8821" s="0" t="n">
        <v>11889</v>
      </c>
      <c r="E8821" s="0" t="n">
        <v>-1.152394</v>
      </c>
      <c r="F8821" s="0" t="n">
        <v>103.477538</v>
      </c>
      <c r="G8821" s="0" t="n">
        <v>0</v>
      </c>
      <c r="H8821" s="0" t="n">
        <v>1779.93</v>
      </c>
      <c r="I8821" s="0" t="n">
        <v>1.6015</v>
      </c>
      <c r="J8821" s="0" t="n">
        <v>0</v>
      </c>
      <c r="K8821" s="0" t="n">
        <v>56</v>
      </c>
      <c r="L8821" s="0" t="s">
        <v>20</v>
      </c>
      <c r="M8821" s="0" t="n">
        <f aca="false">35.3*G8821</f>
        <v>0</v>
      </c>
      <c r="N8821" s="0" t="n">
        <f aca="false">M8821*1000/365</f>
        <v>0</v>
      </c>
      <c r="O8821" s="0" t="n">
        <f aca="false">Table1[[#This Row],[Detection frequency 2021]]/100*365</f>
        <v>0</v>
      </c>
      <c r="P8821" s="0" t="n">
        <f aca="false">Table1[[#This Row],[Flared days/year]]/12</f>
        <v>0</v>
      </c>
      <c r="Q8821" s="2" t="n">
        <f aca="false">Table1[[#This Row],['#days per month]]-P8877</f>
        <v>0</v>
      </c>
    </row>
    <row r="8822" customFormat="false" ht="15.75" hidden="true" customHeight="false" outlineLevel="0" collapsed="false">
      <c r="A8822" s="0" t="s">
        <v>345</v>
      </c>
      <c r="B8822" s="0" t="s">
        <v>346</v>
      </c>
      <c r="C8822" s="0" t="s">
        <v>9007</v>
      </c>
      <c r="D8822" s="0" t="n">
        <v>4628</v>
      </c>
      <c r="E8822" s="0" t="n">
        <v>-37.469299</v>
      </c>
      <c r="F8822" s="0" t="n">
        <v>-69.233659</v>
      </c>
      <c r="G8822" s="0" t="n">
        <v>0</v>
      </c>
      <c r="H8822" s="0" t="n">
        <v>1775.81</v>
      </c>
      <c r="I8822" s="0" t="n">
        <v>1.90325</v>
      </c>
      <c r="J8822" s="0" t="n">
        <v>0</v>
      </c>
      <c r="K8822" s="0" t="n">
        <v>375</v>
      </c>
      <c r="L8822" s="0" t="s">
        <v>20</v>
      </c>
      <c r="M8822" s="0" t="n">
        <f aca="false">35.3*G8822</f>
        <v>0</v>
      </c>
      <c r="N8822" s="0" t="n">
        <f aca="false">M8822*1000/365</f>
        <v>0</v>
      </c>
      <c r="O8822" s="0" t="n">
        <f aca="false">Table1[[#This Row],[Detection frequency 2021]]/100*365</f>
        <v>0</v>
      </c>
      <c r="P8822" s="0" t="n">
        <f aca="false">Table1[[#This Row],[Flared days/year]]/12</f>
        <v>0</v>
      </c>
      <c r="Q8822" s="2" t="n">
        <f aca="false">Table1[[#This Row],['#days per month]]-P8878</f>
        <v>0</v>
      </c>
    </row>
    <row r="8823" customFormat="false" ht="15.75" hidden="true" customHeight="false" outlineLevel="0" collapsed="false">
      <c r="A8823" s="0" t="s">
        <v>201</v>
      </c>
      <c r="B8823" s="0" t="s">
        <v>202</v>
      </c>
      <c r="C8823" s="0" t="s">
        <v>9008</v>
      </c>
      <c r="D8823" s="0" t="n">
        <v>7209</v>
      </c>
      <c r="E8823" s="0" t="n">
        <v>31.0375539999999</v>
      </c>
      <c r="F8823" s="0" t="n">
        <v>33.259295</v>
      </c>
      <c r="G8823" s="0" t="n">
        <v>0</v>
      </c>
      <c r="H8823" s="0" t="n">
        <v>1465.2</v>
      </c>
      <c r="I8823" s="0" t="n">
        <v>1.6015</v>
      </c>
      <c r="J8823" s="0" t="n">
        <v>0</v>
      </c>
      <c r="K8823" s="0" t="n">
        <v>421</v>
      </c>
      <c r="L8823" s="0" t="s">
        <v>20</v>
      </c>
      <c r="M8823" s="0" t="n">
        <f aca="false">35.3*G8823</f>
        <v>0</v>
      </c>
      <c r="N8823" s="0" t="n">
        <f aca="false">M8823*1000/365</f>
        <v>0</v>
      </c>
      <c r="O8823" s="0" t="n">
        <f aca="false">Table1[[#This Row],[Detection frequency 2021]]/100*365</f>
        <v>0</v>
      </c>
      <c r="P8823" s="0" t="n">
        <f aca="false">Table1[[#This Row],[Flared days/year]]/12</f>
        <v>0</v>
      </c>
      <c r="Q8823" s="2" t="n">
        <f aca="false">Table1[[#This Row],['#days per month]]-P8879</f>
        <v>0</v>
      </c>
    </row>
    <row r="8824" customFormat="false" ht="15.75" hidden="true" customHeight="false" outlineLevel="0" collapsed="false">
      <c r="A8824" s="0" t="s">
        <v>715</v>
      </c>
      <c r="B8824" s="0" t="s">
        <v>716</v>
      </c>
      <c r="C8824" s="0" t="s">
        <v>9009</v>
      </c>
      <c r="D8824" s="0" t="n">
        <v>9903</v>
      </c>
      <c r="E8824" s="0" t="n">
        <v>38.900079</v>
      </c>
      <c r="F8824" s="0" t="n">
        <v>64.808761</v>
      </c>
      <c r="G8824" s="0" t="n">
        <v>0</v>
      </c>
      <c r="H8824" s="0" t="n">
        <v>1581.67</v>
      </c>
      <c r="I8824" s="0" t="n">
        <v>1.6015</v>
      </c>
      <c r="J8824" s="0" t="n">
        <v>0</v>
      </c>
      <c r="K8824" s="0" t="n">
        <v>410</v>
      </c>
      <c r="L8824" s="0" t="s">
        <v>20</v>
      </c>
      <c r="M8824" s="0" t="n">
        <f aca="false">35.3*G8824</f>
        <v>0</v>
      </c>
      <c r="N8824" s="0" t="n">
        <f aca="false">M8824*1000/365</f>
        <v>0</v>
      </c>
      <c r="O8824" s="0" t="n">
        <f aca="false">Table1[[#This Row],[Detection frequency 2021]]/100*365</f>
        <v>0</v>
      </c>
      <c r="P8824" s="0" t="n">
        <f aca="false">Table1[[#This Row],[Flared days/year]]/12</f>
        <v>0</v>
      </c>
      <c r="Q8824" s="2" t="n">
        <f aca="false">Table1[[#This Row],['#days per month]]-P8880</f>
        <v>0</v>
      </c>
    </row>
    <row r="8825" customFormat="false" ht="15.75" hidden="true" customHeight="false" outlineLevel="0" collapsed="false">
      <c r="A8825" s="0" t="s">
        <v>24</v>
      </c>
      <c r="B8825" s="0" t="s">
        <v>25</v>
      </c>
      <c r="C8825" s="0" t="s">
        <v>9010</v>
      </c>
      <c r="D8825" s="0" t="n">
        <v>6615</v>
      </c>
      <c r="E8825" s="0" t="n">
        <v>45.110836</v>
      </c>
      <c r="F8825" s="0" t="n">
        <v>37.997725</v>
      </c>
      <c r="G8825" s="0" t="n">
        <v>0</v>
      </c>
      <c r="H8825" s="0" t="n">
        <v>1858.96</v>
      </c>
      <c r="I8825" s="0" t="n">
        <v>2.16849</v>
      </c>
      <c r="J8825" s="0" t="n">
        <v>0</v>
      </c>
      <c r="K8825" s="0" t="n">
        <v>282</v>
      </c>
      <c r="L8825" s="0" t="s">
        <v>20</v>
      </c>
      <c r="M8825" s="0" t="n">
        <f aca="false">35.3*G8825</f>
        <v>0</v>
      </c>
      <c r="N8825" s="0" t="n">
        <f aca="false">M8825*1000/365</f>
        <v>0</v>
      </c>
      <c r="O8825" s="0" t="n">
        <f aca="false">Table1[[#This Row],[Detection frequency 2021]]/100*365</f>
        <v>0</v>
      </c>
      <c r="P8825" s="0" t="n">
        <f aca="false">Table1[[#This Row],[Flared days/year]]/12</f>
        <v>0</v>
      </c>
      <c r="Q8825" s="2" t="n">
        <f aca="false">Table1[[#This Row],['#days per month]]-P8881</f>
        <v>0</v>
      </c>
    </row>
    <row r="8826" customFormat="false" ht="15.75" hidden="true" customHeight="false" outlineLevel="0" collapsed="false">
      <c r="A8826" s="0" t="s">
        <v>51</v>
      </c>
      <c r="B8826" s="0" t="s">
        <v>52</v>
      </c>
      <c r="C8826" s="0" t="s">
        <v>9011</v>
      </c>
      <c r="D8826" s="0" t="n">
        <v>5645</v>
      </c>
      <c r="E8826" s="0" t="n">
        <v>28.1418719999999</v>
      </c>
      <c r="F8826" s="0" t="n">
        <v>9.491973</v>
      </c>
      <c r="G8826" s="0" t="n">
        <v>0</v>
      </c>
      <c r="H8826" s="0" t="n">
        <v>1644.32</v>
      </c>
      <c r="I8826" s="0" t="n">
        <v>0.770313</v>
      </c>
      <c r="J8826" s="0" t="n">
        <v>0</v>
      </c>
      <c r="K8826" s="0" t="n">
        <v>392</v>
      </c>
      <c r="L8826" s="0" t="s">
        <v>20</v>
      </c>
      <c r="M8826" s="0" t="n">
        <f aca="false">35.3*G8826</f>
        <v>0</v>
      </c>
      <c r="N8826" s="0" t="n">
        <f aca="false">M8826*1000/365</f>
        <v>0</v>
      </c>
      <c r="O8826" s="0" t="n">
        <f aca="false">Table1[[#This Row],[Detection frequency 2021]]/100*365</f>
        <v>0</v>
      </c>
      <c r="P8826" s="0" t="n">
        <f aca="false">Table1[[#This Row],[Flared days/year]]/12</f>
        <v>0</v>
      </c>
      <c r="Q8826" s="2" t="n">
        <f aca="false">Table1[[#This Row],['#days per month]]-P8882</f>
        <v>0</v>
      </c>
    </row>
    <row r="8827" customFormat="false" ht="15.75" hidden="true" customHeight="false" outlineLevel="0" collapsed="false">
      <c r="A8827" s="0" t="s">
        <v>645</v>
      </c>
      <c r="B8827" s="0" t="s">
        <v>646</v>
      </c>
      <c r="C8827" s="0" t="s">
        <v>9012</v>
      </c>
      <c r="D8827" s="0" t="n">
        <v>1399</v>
      </c>
      <c r="E8827" s="0" t="n">
        <v>31.287007</v>
      </c>
      <c r="F8827" s="0" t="n">
        <v>-103.98352</v>
      </c>
      <c r="G8827" s="0" t="n">
        <v>0</v>
      </c>
      <c r="H8827" s="0" t="n">
        <v>1788.4</v>
      </c>
      <c r="I8827" s="0" t="n">
        <v>1.6015</v>
      </c>
      <c r="J8827" s="0" t="n">
        <v>0</v>
      </c>
      <c r="K8827" s="0" t="n">
        <v>327</v>
      </c>
      <c r="L8827" s="0" t="s">
        <v>20</v>
      </c>
      <c r="M8827" s="0" t="n">
        <f aca="false">35.3*G8827</f>
        <v>0</v>
      </c>
      <c r="N8827" s="0" t="n">
        <f aca="false">M8827*1000/365</f>
        <v>0</v>
      </c>
      <c r="O8827" s="0" t="n">
        <f aca="false">Table1[[#This Row],[Detection frequency 2021]]/100*365</f>
        <v>0</v>
      </c>
      <c r="P8827" s="0" t="n">
        <f aca="false">Table1[[#This Row],[Flared days/year]]/12</f>
        <v>0</v>
      </c>
      <c r="Q8827" s="2" t="n">
        <f aca="false">Table1[[#This Row],['#days per month]]-P8883</f>
        <v>0</v>
      </c>
    </row>
    <row r="8828" customFormat="false" ht="15.75" hidden="true" customHeight="false" outlineLevel="0" collapsed="false">
      <c r="A8828" s="0" t="s">
        <v>161</v>
      </c>
      <c r="B8828" s="0" t="s">
        <v>162</v>
      </c>
      <c r="C8828" s="0" t="s">
        <v>9013</v>
      </c>
      <c r="D8828" s="0" t="n">
        <v>11043</v>
      </c>
      <c r="E8828" s="0" t="n">
        <v>37.645726</v>
      </c>
      <c r="F8828" s="0" t="n">
        <v>109.010937</v>
      </c>
      <c r="G8828" s="0" t="n">
        <v>0</v>
      </c>
      <c r="H8828" s="0" t="n">
        <v>1681</v>
      </c>
      <c r="I8828" s="0" t="n">
        <v>1.6015</v>
      </c>
      <c r="J8828" s="0" t="n">
        <v>0</v>
      </c>
      <c r="K8828" s="0" t="n">
        <v>341</v>
      </c>
      <c r="L8828" s="0" t="s">
        <v>20</v>
      </c>
      <c r="M8828" s="0" t="n">
        <f aca="false">35.3*G8828</f>
        <v>0</v>
      </c>
      <c r="N8828" s="0" t="n">
        <f aca="false">M8828*1000/365</f>
        <v>0</v>
      </c>
      <c r="O8828" s="0" t="n">
        <f aca="false">Table1[[#This Row],[Detection frequency 2021]]/100*365</f>
        <v>0</v>
      </c>
      <c r="P8828" s="0" t="n">
        <f aca="false">Table1[[#This Row],[Flared days/year]]/12</f>
        <v>0</v>
      </c>
      <c r="Q8828" s="2" t="n">
        <f aca="false">Table1[[#This Row],['#days per month]]-P8884</f>
        <v>0</v>
      </c>
    </row>
    <row r="8829" customFormat="false" ht="15.75" hidden="true" customHeight="false" outlineLevel="0" collapsed="false">
      <c r="A8829" s="0" t="s">
        <v>17</v>
      </c>
      <c r="B8829" s="0" t="s">
        <v>18</v>
      </c>
      <c r="C8829" s="0" t="s">
        <v>9014</v>
      </c>
      <c r="D8829" s="0" t="n">
        <v>4403</v>
      </c>
      <c r="E8829" s="0" t="n">
        <v>9.105914</v>
      </c>
      <c r="F8829" s="0" t="n">
        <v>-63.3736569999999</v>
      </c>
      <c r="G8829" s="0" t="n">
        <v>0</v>
      </c>
      <c r="H8829" s="0" t="n">
        <v>1812.34</v>
      </c>
      <c r="I8829" s="0" t="n">
        <v>1.6015</v>
      </c>
      <c r="J8829" s="0" t="n">
        <v>0</v>
      </c>
      <c r="K8829" s="0" t="n">
        <v>192</v>
      </c>
      <c r="L8829" s="0" t="s">
        <v>20</v>
      </c>
      <c r="M8829" s="0" t="n">
        <f aca="false">35.3*G8829</f>
        <v>0</v>
      </c>
      <c r="N8829" s="0" t="n">
        <f aca="false">M8829*1000/365</f>
        <v>0</v>
      </c>
      <c r="O8829" s="0" t="n">
        <f aca="false">Table1[[#This Row],[Detection frequency 2021]]/100*365</f>
        <v>0</v>
      </c>
      <c r="P8829" s="0" t="n">
        <f aca="false">Table1[[#This Row],[Flared days/year]]/12</f>
        <v>0</v>
      </c>
      <c r="Q8829" s="2" t="n">
        <f aca="false">Table1[[#This Row],['#days per month]]-P8885</f>
        <v>0</v>
      </c>
    </row>
    <row r="8830" customFormat="false" ht="15.75" hidden="true" customHeight="false" outlineLevel="0" collapsed="false">
      <c r="A8830" s="0" t="s">
        <v>161</v>
      </c>
      <c r="B8830" s="0" t="s">
        <v>162</v>
      </c>
      <c r="C8830" s="0" t="s">
        <v>9015</v>
      </c>
      <c r="D8830" s="0" t="n">
        <v>11039</v>
      </c>
      <c r="E8830" s="0" t="n">
        <v>36.712485</v>
      </c>
      <c r="F8830" s="0" t="n">
        <v>108.950405</v>
      </c>
      <c r="G8830" s="0" t="n">
        <v>0</v>
      </c>
      <c r="H8830" s="0" t="n">
        <v>1757.92</v>
      </c>
      <c r="I8830" s="0" t="n">
        <v>1.6015</v>
      </c>
      <c r="J8830" s="0" t="n">
        <v>0</v>
      </c>
      <c r="K8830" s="0" t="n">
        <v>289</v>
      </c>
      <c r="L8830" s="0" t="s">
        <v>20</v>
      </c>
      <c r="M8830" s="0" t="n">
        <f aca="false">35.3*G8830</f>
        <v>0</v>
      </c>
      <c r="N8830" s="0" t="n">
        <f aca="false">M8830*1000/365</f>
        <v>0</v>
      </c>
      <c r="O8830" s="0" t="n">
        <f aca="false">Table1[[#This Row],[Detection frequency 2021]]/100*365</f>
        <v>0</v>
      </c>
      <c r="P8830" s="0" t="n">
        <f aca="false">Table1[[#This Row],[Flared days/year]]/12</f>
        <v>0</v>
      </c>
      <c r="Q8830" s="2" t="n">
        <f aca="false">Table1[[#This Row],['#days per month]]-P8886</f>
        <v>0</v>
      </c>
    </row>
    <row r="8831" customFormat="false" ht="15.75" hidden="true" customHeight="false" outlineLevel="0" collapsed="false">
      <c r="A8831" s="0" t="s">
        <v>161</v>
      </c>
      <c r="B8831" s="0" t="s">
        <v>162</v>
      </c>
      <c r="C8831" s="0" t="s">
        <v>9016</v>
      </c>
      <c r="D8831" s="0" t="n">
        <v>11034</v>
      </c>
      <c r="E8831" s="0" t="n">
        <v>38.36252</v>
      </c>
      <c r="F8831" s="0" t="n">
        <v>108.926237999999</v>
      </c>
      <c r="G8831" s="0" t="n">
        <v>0</v>
      </c>
      <c r="H8831" s="0" t="n">
        <v>1551.31</v>
      </c>
      <c r="I8831" s="0" t="n">
        <v>1.6015</v>
      </c>
      <c r="J8831" s="0" t="n">
        <v>0</v>
      </c>
      <c r="K8831" s="0" t="n">
        <v>339</v>
      </c>
      <c r="L8831" s="0" t="s">
        <v>20</v>
      </c>
      <c r="M8831" s="0" t="n">
        <f aca="false">35.3*G8831</f>
        <v>0</v>
      </c>
      <c r="N8831" s="0" t="n">
        <f aca="false">M8831*1000/365</f>
        <v>0</v>
      </c>
      <c r="O8831" s="0" t="n">
        <f aca="false">Table1[[#This Row],[Detection frequency 2021]]/100*365</f>
        <v>0</v>
      </c>
      <c r="P8831" s="0" t="n">
        <f aca="false">Table1[[#This Row],[Flared days/year]]/12</f>
        <v>0</v>
      </c>
      <c r="Q8831" s="2" t="n">
        <f aca="false">Table1[[#This Row],['#days per month]]-P8887</f>
        <v>0</v>
      </c>
    </row>
    <row r="8832" customFormat="false" ht="15.75" hidden="true" customHeight="false" outlineLevel="0" collapsed="false">
      <c r="A8832" s="0" t="s">
        <v>645</v>
      </c>
      <c r="B8832" s="0" t="s">
        <v>646</v>
      </c>
      <c r="C8832" s="0" t="s">
        <v>9017</v>
      </c>
      <c r="D8832" s="0" t="n">
        <v>1343</v>
      </c>
      <c r="E8832" s="0" t="n">
        <v>32.0639929999999</v>
      </c>
      <c r="F8832" s="0" t="n">
        <v>-104.050802</v>
      </c>
      <c r="G8832" s="0" t="n">
        <v>0</v>
      </c>
      <c r="H8832" s="0" t="n">
        <v>1900</v>
      </c>
      <c r="I8832" s="0" t="n">
        <v>1.43791</v>
      </c>
      <c r="J8832" s="0" t="n">
        <v>0</v>
      </c>
      <c r="K8832" s="0" t="n">
        <v>342</v>
      </c>
      <c r="L8832" s="0" t="s">
        <v>20</v>
      </c>
      <c r="M8832" s="0" t="n">
        <f aca="false">35.3*G8832</f>
        <v>0</v>
      </c>
      <c r="N8832" s="0" t="n">
        <f aca="false">M8832*1000/365</f>
        <v>0</v>
      </c>
      <c r="O8832" s="0" t="n">
        <f aca="false">Table1[[#This Row],[Detection frequency 2021]]/100*365</f>
        <v>0</v>
      </c>
      <c r="P8832" s="0" t="n">
        <f aca="false">Table1[[#This Row],[Flared days/year]]/12</f>
        <v>0</v>
      </c>
      <c r="Q8832" s="2" t="n">
        <f aca="false">Table1[[#This Row],['#days per month]]-P8888</f>
        <v>0</v>
      </c>
    </row>
    <row r="8833" customFormat="false" ht="15.75" hidden="true" customHeight="false" outlineLevel="0" collapsed="false">
      <c r="A8833" s="0" t="s">
        <v>645</v>
      </c>
      <c r="B8833" s="0" t="s">
        <v>646</v>
      </c>
      <c r="C8833" s="0" t="s">
        <v>9018</v>
      </c>
      <c r="D8833" s="0" t="n">
        <v>1352</v>
      </c>
      <c r="E8833" s="0" t="n">
        <v>32.697756</v>
      </c>
      <c r="F8833" s="0" t="n">
        <v>-104.036846</v>
      </c>
      <c r="G8833" s="0" t="n">
        <v>0</v>
      </c>
      <c r="H8833" s="0" t="n">
        <v>1773.5</v>
      </c>
      <c r="I8833" s="0" t="n">
        <v>1.6015</v>
      </c>
      <c r="J8833" s="0" t="n">
        <v>0</v>
      </c>
      <c r="K8833" s="0" t="n">
        <v>349</v>
      </c>
      <c r="L8833" s="0" t="s">
        <v>20</v>
      </c>
      <c r="M8833" s="0" t="n">
        <f aca="false">35.3*G8833</f>
        <v>0</v>
      </c>
      <c r="N8833" s="0" t="n">
        <f aca="false">M8833*1000/365</f>
        <v>0</v>
      </c>
      <c r="O8833" s="0" t="n">
        <f aca="false">Table1[[#This Row],[Detection frequency 2021]]/100*365</f>
        <v>0</v>
      </c>
      <c r="P8833" s="0" t="n">
        <f aca="false">Table1[[#This Row],[Flared days/year]]/12</f>
        <v>0</v>
      </c>
      <c r="Q8833" s="2" t="n">
        <f aca="false">Table1[[#This Row],['#days per month]]-P8889</f>
        <v>0</v>
      </c>
    </row>
    <row r="8834" customFormat="false" ht="15.75" hidden="true" customHeight="false" outlineLevel="0" collapsed="false">
      <c r="A8834" s="0" t="s">
        <v>645</v>
      </c>
      <c r="B8834" s="0" t="s">
        <v>646</v>
      </c>
      <c r="C8834" s="0" t="s">
        <v>9019</v>
      </c>
      <c r="D8834" s="0" t="n">
        <v>1394</v>
      </c>
      <c r="E8834" s="0" t="n">
        <v>31.82312</v>
      </c>
      <c r="F8834" s="0" t="n">
        <v>-103.99024</v>
      </c>
      <c r="G8834" s="0" t="n">
        <v>0</v>
      </c>
      <c r="H8834" s="0" t="n">
        <v>1896.4</v>
      </c>
      <c r="I8834" s="0" t="n">
        <v>3.96689</v>
      </c>
      <c r="J8834" s="0" t="n">
        <v>0</v>
      </c>
      <c r="K8834" s="0" t="n">
        <v>330</v>
      </c>
      <c r="L8834" s="0" t="s">
        <v>20</v>
      </c>
      <c r="M8834" s="0" t="n">
        <f aca="false">35.3*G8834</f>
        <v>0</v>
      </c>
      <c r="N8834" s="0" t="n">
        <f aca="false">M8834*1000/365</f>
        <v>0</v>
      </c>
      <c r="O8834" s="0" t="n">
        <f aca="false">Table1[[#This Row],[Detection frequency 2021]]/100*365</f>
        <v>0</v>
      </c>
      <c r="P8834" s="0" t="n">
        <f aca="false">Table1[[#This Row],[Flared days/year]]/12</f>
        <v>0</v>
      </c>
      <c r="Q8834" s="2" t="n">
        <f aca="false">Table1[[#This Row],['#days per month]]-P8890</f>
        <v>0</v>
      </c>
    </row>
    <row r="8835" customFormat="false" ht="15.75" hidden="true" customHeight="false" outlineLevel="0" collapsed="false">
      <c r="A8835" s="0" t="s">
        <v>143</v>
      </c>
      <c r="B8835" s="0" t="s">
        <v>144</v>
      </c>
      <c r="C8835" s="0" t="s">
        <v>9020</v>
      </c>
      <c r="D8835" s="0" t="n">
        <v>6317</v>
      </c>
      <c r="E8835" s="0" t="n">
        <v>-5.678885</v>
      </c>
      <c r="F8835" s="0" t="n">
        <v>12.267146</v>
      </c>
      <c r="G8835" s="0" t="n">
        <v>0</v>
      </c>
      <c r="H8835" s="0" t="n">
        <v>1719.39</v>
      </c>
      <c r="I8835" s="0" t="n">
        <v>2.73795</v>
      </c>
      <c r="J8835" s="0" t="n">
        <v>0</v>
      </c>
      <c r="K8835" s="0" t="n">
        <v>123</v>
      </c>
      <c r="L8835" s="0" t="s">
        <v>20</v>
      </c>
      <c r="M8835" s="0" t="n">
        <f aca="false">35.3*G8835</f>
        <v>0</v>
      </c>
      <c r="N8835" s="0" t="n">
        <f aca="false">M8835*1000/365</f>
        <v>0</v>
      </c>
      <c r="O8835" s="0" t="n">
        <f aca="false">Table1[[#This Row],[Detection frequency 2021]]/100*365</f>
        <v>0</v>
      </c>
      <c r="P8835" s="0" t="n">
        <f aca="false">Table1[[#This Row],[Flared days/year]]/12</f>
        <v>0</v>
      </c>
      <c r="Q8835" s="2" t="n">
        <f aca="false">Table1[[#This Row],['#days per month]]-P8891</f>
        <v>0</v>
      </c>
    </row>
    <row r="8836" customFormat="false" ht="15.75" hidden="true" customHeight="false" outlineLevel="0" collapsed="false">
      <c r="A8836" s="0" t="s">
        <v>17</v>
      </c>
      <c r="B8836" s="0" t="s">
        <v>18</v>
      </c>
      <c r="C8836" s="0" t="s">
        <v>9021</v>
      </c>
      <c r="D8836" s="0" t="n">
        <v>4413</v>
      </c>
      <c r="E8836" s="0" t="n">
        <v>8.839538</v>
      </c>
      <c r="F8836" s="0" t="n">
        <v>-63.114751</v>
      </c>
      <c r="G8836" s="0" t="n">
        <v>0</v>
      </c>
      <c r="H8836" s="0" t="n">
        <v>1834.7</v>
      </c>
      <c r="I8836" s="0" t="n">
        <v>2.99197</v>
      </c>
      <c r="J8836" s="0" t="n">
        <v>0</v>
      </c>
      <c r="K8836" s="0" t="n">
        <v>193</v>
      </c>
      <c r="L8836" s="0" t="s">
        <v>20</v>
      </c>
      <c r="M8836" s="0" t="n">
        <f aca="false">35.3*G8836</f>
        <v>0</v>
      </c>
      <c r="N8836" s="0" t="n">
        <f aca="false">M8836*1000/365</f>
        <v>0</v>
      </c>
      <c r="O8836" s="0" t="n">
        <f aca="false">Table1[[#This Row],[Detection frequency 2021]]/100*365</f>
        <v>0</v>
      </c>
      <c r="P8836" s="0" t="n">
        <f aca="false">Table1[[#This Row],[Flared days/year]]/12</f>
        <v>0</v>
      </c>
      <c r="Q8836" s="2" t="n">
        <f aca="false">Table1[[#This Row],['#days per month]]-P8892</f>
        <v>0</v>
      </c>
    </row>
    <row r="8837" customFormat="false" ht="15.75" hidden="true" customHeight="false" outlineLevel="0" collapsed="false">
      <c r="A8837" s="0" t="s">
        <v>161</v>
      </c>
      <c r="B8837" s="0" t="s">
        <v>162</v>
      </c>
      <c r="C8837" s="0" t="s">
        <v>9022</v>
      </c>
      <c r="D8837" s="0" t="n">
        <v>11011</v>
      </c>
      <c r="E8837" s="0" t="n">
        <v>38.074463</v>
      </c>
      <c r="F8837" s="0" t="n">
        <v>108.451808</v>
      </c>
      <c r="G8837" s="0" t="n">
        <v>0</v>
      </c>
      <c r="H8837" s="0" t="n">
        <v>1772.89</v>
      </c>
      <c r="I8837" s="0" t="n">
        <v>1.6015</v>
      </c>
      <c r="J8837" s="0" t="n">
        <v>0</v>
      </c>
      <c r="K8837" s="0" t="n">
        <v>343</v>
      </c>
      <c r="L8837" s="0" t="s">
        <v>20</v>
      </c>
      <c r="M8837" s="0" t="n">
        <f aca="false">35.3*G8837</f>
        <v>0</v>
      </c>
      <c r="N8837" s="0" t="n">
        <f aca="false">M8837*1000/365</f>
        <v>0</v>
      </c>
      <c r="O8837" s="0" t="n">
        <f aca="false">Table1[[#This Row],[Detection frequency 2021]]/100*365</f>
        <v>0</v>
      </c>
      <c r="P8837" s="0" t="n">
        <f aca="false">Table1[[#This Row],[Flared days/year]]/12</f>
        <v>0</v>
      </c>
      <c r="Q8837" s="2" t="n">
        <f aca="false">Table1[[#This Row],['#days per month]]-P8893</f>
        <v>0</v>
      </c>
    </row>
    <row r="8838" customFormat="false" ht="15.75" hidden="true" customHeight="false" outlineLevel="0" collapsed="false">
      <c r="A8838" s="0" t="s">
        <v>161</v>
      </c>
      <c r="B8838" s="0" t="s">
        <v>162</v>
      </c>
      <c r="C8838" s="0" t="s">
        <v>9023</v>
      </c>
      <c r="D8838" s="0" t="n">
        <v>11025</v>
      </c>
      <c r="E8838" s="0" t="n">
        <v>36.638775</v>
      </c>
      <c r="F8838" s="0" t="n">
        <v>108.726247</v>
      </c>
      <c r="G8838" s="0" t="n">
        <v>0</v>
      </c>
      <c r="H8838" s="0" t="n">
        <v>1823.8</v>
      </c>
      <c r="I8838" s="0" t="n">
        <v>1.6015</v>
      </c>
      <c r="J8838" s="0" t="n">
        <v>0</v>
      </c>
      <c r="K8838" s="0" t="n">
        <v>319</v>
      </c>
      <c r="L8838" s="0" t="s">
        <v>20</v>
      </c>
      <c r="M8838" s="0" t="n">
        <f aca="false">35.3*G8838</f>
        <v>0</v>
      </c>
      <c r="N8838" s="0" t="n">
        <f aca="false">M8838*1000/365</f>
        <v>0</v>
      </c>
      <c r="O8838" s="0" t="n">
        <f aca="false">Table1[[#This Row],[Detection frequency 2021]]/100*365</f>
        <v>0</v>
      </c>
      <c r="P8838" s="0" t="n">
        <f aca="false">Table1[[#This Row],[Flared days/year]]/12</f>
        <v>0</v>
      </c>
      <c r="Q8838" s="2" t="n">
        <f aca="false">Table1[[#This Row],['#days per month]]-P8894</f>
        <v>0</v>
      </c>
    </row>
    <row r="8839" customFormat="false" ht="15.75" hidden="true" customHeight="false" outlineLevel="0" collapsed="false">
      <c r="A8839" s="0" t="s">
        <v>645</v>
      </c>
      <c r="B8839" s="0" t="s">
        <v>646</v>
      </c>
      <c r="C8839" s="0" t="s">
        <v>9024</v>
      </c>
      <c r="D8839" s="0" t="n">
        <v>1779</v>
      </c>
      <c r="E8839" s="0" t="n">
        <v>31.153705</v>
      </c>
      <c r="F8839" s="0" t="n">
        <v>-103.567747</v>
      </c>
      <c r="G8839" s="0" t="n">
        <v>0</v>
      </c>
      <c r="H8839" s="0" t="n">
        <v>1834.29</v>
      </c>
      <c r="I8839" s="0" t="n">
        <v>1.3602</v>
      </c>
      <c r="J8839" s="0" t="n">
        <v>0</v>
      </c>
      <c r="K8839" s="0" t="n">
        <v>331</v>
      </c>
      <c r="L8839" s="0" t="s">
        <v>20</v>
      </c>
      <c r="M8839" s="0" t="n">
        <f aca="false">35.3*G8839</f>
        <v>0</v>
      </c>
      <c r="N8839" s="0" t="n">
        <f aca="false">M8839*1000/365</f>
        <v>0</v>
      </c>
      <c r="O8839" s="0" t="n">
        <f aca="false">Table1[[#This Row],[Detection frequency 2021]]/100*365</f>
        <v>0</v>
      </c>
      <c r="P8839" s="0" t="n">
        <f aca="false">Table1[[#This Row],[Flared days/year]]/12</f>
        <v>0</v>
      </c>
      <c r="Q8839" s="2" t="n">
        <f aca="false">Table1[[#This Row],['#days per month]]-P8895</f>
        <v>0</v>
      </c>
    </row>
    <row r="8840" customFormat="false" ht="15.75" hidden="true" customHeight="false" outlineLevel="0" collapsed="false">
      <c r="A8840" s="0" t="s">
        <v>645</v>
      </c>
      <c r="B8840" s="0" t="s">
        <v>646</v>
      </c>
      <c r="C8840" s="0" t="s">
        <v>9025</v>
      </c>
      <c r="D8840" s="0" t="n">
        <v>1419</v>
      </c>
      <c r="E8840" s="0" t="n">
        <v>32.84177</v>
      </c>
      <c r="F8840" s="0" t="n">
        <v>-103.950198</v>
      </c>
      <c r="G8840" s="0" t="n">
        <v>0</v>
      </c>
      <c r="H8840" s="0" t="n">
        <v>1877.29</v>
      </c>
      <c r="I8840" s="0" t="n">
        <v>2.074</v>
      </c>
      <c r="J8840" s="0" t="n">
        <v>0</v>
      </c>
      <c r="K8840" s="0" t="n">
        <v>349</v>
      </c>
      <c r="L8840" s="0" t="s">
        <v>20</v>
      </c>
      <c r="M8840" s="0" t="n">
        <f aca="false">35.3*G8840</f>
        <v>0</v>
      </c>
      <c r="N8840" s="0" t="n">
        <f aca="false">M8840*1000/365</f>
        <v>0</v>
      </c>
      <c r="O8840" s="0" t="n">
        <f aca="false">Table1[[#This Row],[Detection frequency 2021]]/100*365</f>
        <v>0</v>
      </c>
      <c r="P8840" s="0" t="n">
        <f aca="false">Table1[[#This Row],[Flared days/year]]/12</f>
        <v>0</v>
      </c>
      <c r="Q8840" s="2" t="n">
        <f aca="false">Table1[[#This Row],['#days per month]]-P8896</f>
        <v>0</v>
      </c>
    </row>
    <row r="8841" customFormat="false" ht="15.75" hidden="true" customHeight="false" outlineLevel="0" collapsed="false">
      <c r="A8841" s="0" t="s">
        <v>645</v>
      </c>
      <c r="B8841" s="0" t="s">
        <v>646</v>
      </c>
      <c r="C8841" s="0" t="s">
        <v>9026</v>
      </c>
      <c r="D8841" s="0" t="n">
        <v>1773</v>
      </c>
      <c r="E8841" s="0" t="n">
        <v>31.2602859999999</v>
      </c>
      <c r="F8841" s="0" t="n">
        <v>-103.575727</v>
      </c>
      <c r="G8841" s="0" t="n">
        <v>0</v>
      </c>
      <c r="H8841" s="0" t="n">
        <v>1845.58</v>
      </c>
      <c r="I8841" s="0" t="n">
        <v>1.6015</v>
      </c>
      <c r="J8841" s="0" t="n">
        <v>0</v>
      </c>
      <c r="K8841" s="0" t="n">
        <v>337</v>
      </c>
      <c r="L8841" s="0" t="s">
        <v>20</v>
      </c>
      <c r="M8841" s="0" t="n">
        <f aca="false">35.3*G8841</f>
        <v>0</v>
      </c>
      <c r="N8841" s="0" t="n">
        <f aca="false">M8841*1000/365</f>
        <v>0</v>
      </c>
      <c r="O8841" s="0" t="n">
        <f aca="false">Table1[[#This Row],[Detection frequency 2021]]/100*365</f>
        <v>0</v>
      </c>
      <c r="P8841" s="0" t="n">
        <f aca="false">Table1[[#This Row],[Flared days/year]]/12</f>
        <v>0</v>
      </c>
      <c r="Q8841" s="2" t="n">
        <f aca="false">Table1[[#This Row],['#days per month]]-P8897</f>
        <v>0</v>
      </c>
    </row>
    <row r="8842" customFormat="false" ht="15.75" hidden="true" customHeight="false" outlineLevel="0" collapsed="false">
      <c r="A8842" s="0" t="s">
        <v>161</v>
      </c>
      <c r="B8842" s="0" t="s">
        <v>162</v>
      </c>
      <c r="C8842" s="0" t="s">
        <v>9027</v>
      </c>
      <c r="D8842" s="0" t="n">
        <v>11018</v>
      </c>
      <c r="E8842" s="0" t="n">
        <v>37.500322</v>
      </c>
      <c r="F8842" s="0" t="n">
        <v>108.658404</v>
      </c>
      <c r="G8842" s="0" t="n">
        <v>0</v>
      </c>
      <c r="H8842" s="0" t="n">
        <v>1764.33</v>
      </c>
      <c r="I8842" s="0" t="n">
        <v>1.6015</v>
      </c>
      <c r="J8842" s="0" t="n">
        <v>0</v>
      </c>
      <c r="K8842" s="0" t="n">
        <v>314</v>
      </c>
      <c r="L8842" s="0" t="s">
        <v>20</v>
      </c>
      <c r="M8842" s="0" t="n">
        <f aca="false">35.3*G8842</f>
        <v>0</v>
      </c>
      <c r="N8842" s="0" t="n">
        <f aca="false">M8842*1000/365</f>
        <v>0</v>
      </c>
      <c r="O8842" s="0" t="n">
        <f aca="false">Table1[[#This Row],[Detection frequency 2021]]/100*365</f>
        <v>0</v>
      </c>
      <c r="P8842" s="0" t="n">
        <f aca="false">Table1[[#This Row],[Flared days/year]]/12</f>
        <v>0</v>
      </c>
      <c r="Q8842" s="2" t="n">
        <f aca="false">Table1[[#This Row],['#days per month]]-P8898</f>
        <v>0</v>
      </c>
    </row>
    <row r="8843" customFormat="false" ht="15.75" hidden="true" customHeight="false" outlineLevel="0" collapsed="false">
      <c r="A8843" s="0" t="s">
        <v>161</v>
      </c>
      <c r="B8843" s="0" t="s">
        <v>162</v>
      </c>
      <c r="C8843" s="0" t="s">
        <v>9028</v>
      </c>
      <c r="D8843" s="0" t="n">
        <v>11016</v>
      </c>
      <c r="E8843" s="0" t="n">
        <v>37.366867</v>
      </c>
      <c r="F8843" s="0" t="n">
        <v>108.578885</v>
      </c>
      <c r="G8843" s="0" t="n">
        <v>0</v>
      </c>
      <c r="H8843" s="0" t="n">
        <v>1672.2</v>
      </c>
      <c r="I8843" s="0" t="n">
        <v>1.6015</v>
      </c>
      <c r="J8843" s="0" t="n">
        <v>0</v>
      </c>
      <c r="K8843" s="0" t="n">
        <v>316</v>
      </c>
      <c r="L8843" s="0" t="s">
        <v>20</v>
      </c>
      <c r="M8843" s="0" t="n">
        <f aca="false">35.3*G8843</f>
        <v>0</v>
      </c>
      <c r="N8843" s="0" t="n">
        <f aca="false">M8843*1000/365</f>
        <v>0</v>
      </c>
      <c r="O8843" s="0" t="n">
        <f aca="false">Table1[[#This Row],[Detection frequency 2021]]/100*365</f>
        <v>0</v>
      </c>
      <c r="P8843" s="0" t="n">
        <f aca="false">Table1[[#This Row],[Flared days/year]]/12</f>
        <v>0</v>
      </c>
      <c r="Q8843" s="2" t="n">
        <f aca="false">Table1[[#This Row],['#days per month]]-P8899</f>
        <v>0</v>
      </c>
    </row>
    <row r="8844" customFormat="false" ht="15.75" hidden="true" customHeight="false" outlineLevel="0" collapsed="false">
      <c r="A8844" s="0" t="s">
        <v>161</v>
      </c>
      <c r="B8844" s="0" t="s">
        <v>162</v>
      </c>
      <c r="C8844" s="0" t="s">
        <v>9029</v>
      </c>
      <c r="D8844" s="0" t="n">
        <v>11015</v>
      </c>
      <c r="E8844" s="0" t="n">
        <v>37.431973</v>
      </c>
      <c r="F8844" s="0" t="n">
        <v>108.58008</v>
      </c>
      <c r="G8844" s="0" t="n">
        <v>0</v>
      </c>
      <c r="H8844" s="0" t="n">
        <v>1771</v>
      </c>
      <c r="I8844" s="0" t="n">
        <v>1.6015</v>
      </c>
      <c r="J8844" s="0" t="n">
        <v>0</v>
      </c>
      <c r="K8844" s="0" t="n">
        <v>321</v>
      </c>
      <c r="L8844" s="0" t="s">
        <v>20</v>
      </c>
      <c r="M8844" s="0" t="n">
        <f aca="false">35.3*G8844</f>
        <v>0</v>
      </c>
      <c r="N8844" s="0" t="n">
        <f aca="false">M8844*1000/365</f>
        <v>0</v>
      </c>
      <c r="O8844" s="0" t="n">
        <f aca="false">Table1[[#This Row],[Detection frequency 2021]]/100*365</f>
        <v>0</v>
      </c>
      <c r="P8844" s="0" t="n">
        <f aca="false">Table1[[#This Row],[Flared days/year]]/12</f>
        <v>0</v>
      </c>
      <c r="Q8844" s="2" t="n">
        <f aca="false">Table1[[#This Row],['#days per month]]-P8900</f>
        <v>0</v>
      </c>
    </row>
    <row r="8845" customFormat="false" ht="15.75" hidden="true" customHeight="false" outlineLevel="0" collapsed="false">
      <c r="A8845" s="0" t="s">
        <v>161</v>
      </c>
      <c r="B8845" s="0" t="s">
        <v>162</v>
      </c>
      <c r="C8845" s="0" t="s">
        <v>9030</v>
      </c>
      <c r="D8845" s="0" t="n">
        <v>11014</v>
      </c>
      <c r="E8845" s="0" t="n">
        <v>37.358201</v>
      </c>
      <c r="F8845" s="0" t="n">
        <v>108.524271</v>
      </c>
      <c r="G8845" s="0" t="n">
        <v>0</v>
      </c>
      <c r="H8845" s="0" t="n">
        <v>1910.4</v>
      </c>
      <c r="I8845" s="0" t="n">
        <v>1.6015</v>
      </c>
      <c r="J8845" s="0" t="n">
        <v>0</v>
      </c>
      <c r="K8845" s="0" t="n">
        <v>319</v>
      </c>
      <c r="L8845" s="0" t="s">
        <v>20</v>
      </c>
      <c r="M8845" s="0" t="n">
        <f aca="false">35.3*G8845</f>
        <v>0</v>
      </c>
      <c r="N8845" s="0" t="n">
        <f aca="false">M8845*1000/365</f>
        <v>0</v>
      </c>
      <c r="O8845" s="0" t="n">
        <f aca="false">Table1[[#This Row],[Detection frequency 2021]]/100*365</f>
        <v>0</v>
      </c>
      <c r="P8845" s="0" t="n">
        <f aca="false">Table1[[#This Row],[Flared days/year]]/12</f>
        <v>0</v>
      </c>
      <c r="Q8845" s="2" t="n">
        <f aca="false">Table1[[#This Row],['#days per month]]-P8901</f>
        <v>0</v>
      </c>
    </row>
    <row r="8846" customFormat="false" ht="15.75" hidden="true" customHeight="false" outlineLevel="0" collapsed="false">
      <c r="A8846" s="0" t="s">
        <v>645</v>
      </c>
      <c r="B8846" s="0" t="s">
        <v>646</v>
      </c>
      <c r="C8846" s="0" t="s">
        <v>9031</v>
      </c>
      <c r="D8846" s="0" t="n">
        <v>1340</v>
      </c>
      <c r="E8846" s="0" t="n">
        <v>31.837168</v>
      </c>
      <c r="F8846" s="0" t="n">
        <v>-104.057152</v>
      </c>
      <c r="G8846" s="0" t="n">
        <v>0</v>
      </c>
      <c r="H8846" s="0" t="n">
        <v>1865.87</v>
      </c>
      <c r="I8846" s="0" t="n">
        <v>1.88812</v>
      </c>
      <c r="J8846" s="0" t="n">
        <v>0</v>
      </c>
      <c r="K8846" s="0" t="n">
        <v>335</v>
      </c>
      <c r="L8846" s="0" t="s">
        <v>20</v>
      </c>
      <c r="M8846" s="0" t="n">
        <f aca="false">35.3*G8846</f>
        <v>0</v>
      </c>
      <c r="N8846" s="0" t="n">
        <f aca="false">M8846*1000/365</f>
        <v>0</v>
      </c>
      <c r="O8846" s="0" t="n">
        <f aca="false">Table1[[#This Row],[Detection frequency 2021]]/100*365</f>
        <v>0</v>
      </c>
      <c r="P8846" s="0" t="n">
        <f aca="false">Table1[[#This Row],[Flared days/year]]/12</f>
        <v>0</v>
      </c>
      <c r="Q8846" s="2" t="n">
        <f aca="false">Table1[[#This Row],['#days per month]]-P8902</f>
        <v>0</v>
      </c>
    </row>
    <row r="8847" customFormat="false" ht="15.75" hidden="true" customHeight="false" outlineLevel="0" collapsed="false">
      <c r="A8847" s="0" t="s">
        <v>582</v>
      </c>
      <c r="B8847" s="0" t="s">
        <v>583</v>
      </c>
      <c r="C8847" s="0" t="s">
        <v>9032</v>
      </c>
      <c r="D8847" s="0" t="n">
        <v>8186</v>
      </c>
      <c r="E8847" s="0" t="n">
        <v>23.92122</v>
      </c>
      <c r="F8847" s="0" t="n">
        <v>52.0067479999999</v>
      </c>
      <c r="G8847" s="0" t="n">
        <v>0</v>
      </c>
      <c r="H8847" s="0" t="n">
        <v>1859.16</v>
      </c>
      <c r="I8847" s="0" t="n">
        <v>1.6015</v>
      </c>
      <c r="J8847" s="0" t="n">
        <v>0</v>
      </c>
      <c r="K8847" s="0" t="n">
        <v>406</v>
      </c>
      <c r="L8847" s="0" t="s">
        <v>20</v>
      </c>
      <c r="M8847" s="0" t="n">
        <f aca="false">35.3*G8847</f>
        <v>0</v>
      </c>
      <c r="N8847" s="0" t="n">
        <f aca="false">M8847*1000/365</f>
        <v>0</v>
      </c>
      <c r="O8847" s="0" t="n">
        <f aca="false">Table1[[#This Row],[Detection frequency 2021]]/100*365</f>
        <v>0</v>
      </c>
      <c r="P8847" s="0" t="n">
        <f aca="false">Table1[[#This Row],[Flared days/year]]/12</f>
        <v>0</v>
      </c>
      <c r="Q8847" s="2" t="n">
        <f aca="false">Table1[[#This Row],['#days per month]]-P8903</f>
        <v>0</v>
      </c>
    </row>
    <row r="8848" customFormat="false" ht="15.75" hidden="true" customHeight="false" outlineLevel="0" collapsed="false">
      <c r="A8848" s="0" t="s">
        <v>582</v>
      </c>
      <c r="B8848" s="0" t="s">
        <v>583</v>
      </c>
      <c r="C8848" s="0" t="s">
        <v>9033</v>
      </c>
      <c r="D8848" s="0" t="n">
        <v>8259</v>
      </c>
      <c r="E8848" s="0" t="n">
        <v>24.908087</v>
      </c>
      <c r="F8848" s="0" t="n">
        <v>52.558837</v>
      </c>
      <c r="G8848" s="0" t="n">
        <v>0</v>
      </c>
      <c r="H8848" s="0" t="n">
        <v>1726.25</v>
      </c>
      <c r="I8848" s="0" t="n">
        <v>1.6015</v>
      </c>
      <c r="J8848" s="0" t="n">
        <v>0</v>
      </c>
      <c r="K8848" s="0" t="n">
        <v>378</v>
      </c>
      <c r="L8848" s="0" t="s">
        <v>20</v>
      </c>
      <c r="M8848" s="0" t="n">
        <f aca="false">35.3*G8848</f>
        <v>0</v>
      </c>
      <c r="N8848" s="0" t="n">
        <f aca="false">M8848*1000/365</f>
        <v>0</v>
      </c>
      <c r="O8848" s="0" t="n">
        <f aca="false">Table1[[#This Row],[Detection frequency 2021]]/100*365</f>
        <v>0</v>
      </c>
      <c r="P8848" s="0" t="n">
        <f aca="false">Table1[[#This Row],[Flared days/year]]/12</f>
        <v>0</v>
      </c>
      <c r="Q8848" s="2" t="n">
        <f aca="false">Table1[[#This Row],['#days per month]]-P8904</f>
        <v>0</v>
      </c>
    </row>
    <row r="8849" customFormat="false" ht="15.75" hidden="true" customHeight="false" outlineLevel="0" collapsed="false">
      <c r="A8849" s="0" t="s">
        <v>161</v>
      </c>
      <c r="B8849" s="0" t="s">
        <v>162</v>
      </c>
      <c r="C8849" s="0" t="s">
        <v>9034</v>
      </c>
      <c r="D8849" s="0" t="n">
        <v>11053</v>
      </c>
      <c r="E8849" s="0" t="n">
        <v>37.194796</v>
      </c>
      <c r="F8849" s="0" t="n">
        <v>109.107519</v>
      </c>
      <c r="G8849" s="0" t="n">
        <v>0</v>
      </c>
      <c r="H8849" s="0" t="n">
        <v>1677.4</v>
      </c>
      <c r="I8849" s="0" t="n">
        <v>1.6015</v>
      </c>
      <c r="J8849" s="0" t="n">
        <v>0</v>
      </c>
      <c r="K8849" s="0" t="n">
        <v>323</v>
      </c>
      <c r="L8849" s="0" t="s">
        <v>20</v>
      </c>
      <c r="M8849" s="0" t="n">
        <f aca="false">35.3*G8849</f>
        <v>0</v>
      </c>
      <c r="N8849" s="0" t="n">
        <f aca="false">M8849*1000/365</f>
        <v>0</v>
      </c>
      <c r="O8849" s="0" t="n">
        <f aca="false">Table1[[#This Row],[Detection frequency 2021]]/100*365</f>
        <v>0</v>
      </c>
      <c r="P8849" s="0" t="n">
        <f aca="false">Table1[[#This Row],[Flared days/year]]/12</f>
        <v>0</v>
      </c>
      <c r="Q8849" s="2" t="n">
        <f aca="false">Table1[[#This Row],['#days per month]]-P8905</f>
        <v>0</v>
      </c>
    </row>
    <row r="8850" customFormat="false" ht="15.75" hidden="true" customHeight="false" outlineLevel="0" collapsed="false">
      <c r="A8850" s="0" t="s">
        <v>17</v>
      </c>
      <c r="B8850" s="0" t="s">
        <v>18</v>
      </c>
      <c r="C8850" s="0" t="s">
        <v>9035</v>
      </c>
      <c r="D8850" s="0" t="n">
        <v>4370</v>
      </c>
      <c r="E8850" s="0" t="n">
        <v>9.749783</v>
      </c>
      <c r="F8850" s="0" t="n">
        <v>-63.537353</v>
      </c>
      <c r="G8850" s="0" t="n">
        <v>0</v>
      </c>
      <c r="H8850" s="0" t="n">
        <v>2241.33</v>
      </c>
      <c r="I8850" s="0" t="n">
        <v>1.6015</v>
      </c>
      <c r="J8850" s="0" t="n">
        <v>0</v>
      </c>
      <c r="K8850" s="0" t="n">
        <v>209</v>
      </c>
      <c r="L8850" s="0" t="s">
        <v>20</v>
      </c>
      <c r="M8850" s="0" t="n">
        <f aca="false">35.3*G8850</f>
        <v>0</v>
      </c>
      <c r="N8850" s="0" t="n">
        <f aca="false">M8850*1000/365</f>
        <v>0</v>
      </c>
      <c r="O8850" s="0" t="n">
        <f aca="false">Table1[[#This Row],[Detection frequency 2021]]/100*365</f>
        <v>0</v>
      </c>
      <c r="P8850" s="0" t="n">
        <f aca="false">Table1[[#This Row],[Flared days/year]]/12</f>
        <v>0</v>
      </c>
      <c r="Q8850" s="2" t="n">
        <f aca="false">Table1[[#This Row],['#days per month]]-P8906</f>
        <v>0</v>
      </c>
    </row>
    <row r="8851" customFormat="false" ht="15.75" hidden="true" customHeight="false" outlineLevel="0" collapsed="false">
      <c r="A8851" s="0" t="s">
        <v>17</v>
      </c>
      <c r="B8851" s="0" t="s">
        <v>18</v>
      </c>
      <c r="C8851" s="0" t="s">
        <v>9036</v>
      </c>
      <c r="D8851" s="0" t="n">
        <v>4371</v>
      </c>
      <c r="E8851" s="0" t="n">
        <v>9.378184</v>
      </c>
      <c r="F8851" s="0" t="n">
        <v>-63.5348189999999</v>
      </c>
      <c r="G8851" s="0" t="n">
        <v>0</v>
      </c>
      <c r="H8851" s="0" t="n">
        <v>1874.96</v>
      </c>
      <c r="I8851" s="0" t="n">
        <v>1.62238</v>
      </c>
      <c r="J8851" s="0" t="n">
        <v>0</v>
      </c>
      <c r="K8851" s="0" t="n">
        <v>200</v>
      </c>
      <c r="L8851" s="0" t="s">
        <v>20</v>
      </c>
      <c r="M8851" s="0" t="n">
        <f aca="false">35.3*G8851</f>
        <v>0</v>
      </c>
      <c r="N8851" s="0" t="n">
        <f aca="false">M8851*1000/365</f>
        <v>0</v>
      </c>
      <c r="O8851" s="0" t="n">
        <f aca="false">Table1[[#This Row],[Detection frequency 2021]]/100*365</f>
        <v>0</v>
      </c>
      <c r="P8851" s="0" t="n">
        <f aca="false">Table1[[#This Row],[Flared days/year]]/12</f>
        <v>0</v>
      </c>
      <c r="Q8851" s="2" t="n">
        <f aca="false">Table1[[#This Row],['#days per month]]-P8907</f>
        <v>0</v>
      </c>
    </row>
    <row r="8852" customFormat="false" ht="15.75" hidden="true" customHeight="false" outlineLevel="0" collapsed="false">
      <c r="A8852" s="0" t="s">
        <v>161</v>
      </c>
      <c r="B8852" s="0" t="s">
        <v>162</v>
      </c>
      <c r="C8852" s="0" t="s">
        <v>9037</v>
      </c>
      <c r="D8852" s="0" t="n">
        <v>11103</v>
      </c>
      <c r="E8852" s="0" t="n">
        <v>38.051745</v>
      </c>
      <c r="F8852" s="0" t="n">
        <v>109.784434</v>
      </c>
      <c r="G8852" s="0" t="n">
        <v>0</v>
      </c>
      <c r="H8852" s="0" t="n">
        <v>1773.67</v>
      </c>
      <c r="I8852" s="0" t="n">
        <v>1.6015</v>
      </c>
      <c r="J8852" s="0" t="n">
        <v>0</v>
      </c>
      <c r="K8852" s="0" t="n">
        <v>348</v>
      </c>
      <c r="L8852" s="0" t="s">
        <v>20</v>
      </c>
      <c r="M8852" s="0" t="n">
        <f aca="false">35.3*G8852</f>
        <v>0</v>
      </c>
      <c r="N8852" s="0" t="n">
        <f aca="false">M8852*1000/365</f>
        <v>0</v>
      </c>
      <c r="O8852" s="0" t="n">
        <f aca="false">Table1[[#This Row],[Detection frequency 2021]]/100*365</f>
        <v>0</v>
      </c>
      <c r="P8852" s="0" t="n">
        <f aca="false">Table1[[#This Row],[Flared days/year]]/12</f>
        <v>0</v>
      </c>
      <c r="Q8852" s="2" t="n">
        <f aca="false">Table1[[#This Row],['#days per month]]-P8908</f>
        <v>0</v>
      </c>
    </row>
    <row r="8853" customFormat="false" ht="15.75" hidden="true" customHeight="false" outlineLevel="0" collapsed="false">
      <c r="A8853" s="0" t="s">
        <v>161</v>
      </c>
      <c r="B8853" s="0" t="s">
        <v>162</v>
      </c>
      <c r="C8853" s="0" t="s">
        <v>9038</v>
      </c>
      <c r="D8853" s="0" t="n">
        <v>11100</v>
      </c>
      <c r="E8853" s="0" t="n">
        <v>37.208876</v>
      </c>
      <c r="F8853" s="0" t="n">
        <v>109.758701</v>
      </c>
      <c r="G8853" s="0" t="n">
        <v>0</v>
      </c>
      <c r="H8853" s="0" t="n">
        <v>1606.67</v>
      </c>
      <c r="I8853" s="0" t="n">
        <v>1.6015</v>
      </c>
      <c r="J8853" s="0" t="n">
        <v>0</v>
      </c>
      <c r="K8853" s="0" t="n">
        <v>312</v>
      </c>
      <c r="L8853" s="0" t="s">
        <v>20</v>
      </c>
      <c r="M8853" s="0" t="n">
        <f aca="false">35.3*G8853</f>
        <v>0</v>
      </c>
      <c r="N8853" s="0" t="n">
        <f aca="false">M8853*1000/365</f>
        <v>0</v>
      </c>
      <c r="O8853" s="0" t="n">
        <f aca="false">Table1[[#This Row],[Detection frequency 2021]]/100*365</f>
        <v>0</v>
      </c>
      <c r="P8853" s="0" t="n">
        <f aca="false">Table1[[#This Row],[Flared days/year]]/12</f>
        <v>0</v>
      </c>
      <c r="Q8853" s="2" t="n">
        <f aca="false">Table1[[#This Row],['#days per month]]-P8909</f>
        <v>0</v>
      </c>
    </row>
    <row r="8854" customFormat="false" ht="15.75" hidden="true" customHeight="false" outlineLevel="0" collapsed="false">
      <c r="A8854" s="0" t="s">
        <v>645</v>
      </c>
      <c r="B8854" s="0" t="s">
        <v>646</v>
      </c>
      <c r="C8854" s="0" t="s">
        <v>9039</v>
      </c>
      <c r="D8854" s="0" t="n">
        <v>1852</v>
      </c>
      <c r="E8854" s="0" t="n">
        <v>32.534027</v>
      </c>
      <c r="F8854" s="0" t="n">
        <v>-103.504728</v>
      </c>
      <c r="G8854" s="0" t="n">
        <v>0</v>
      </c>
      <c r="H8854" s="0" t="n">
        <v>1856.94</v>
      </c>
      <c r="I8854" s="0" t="n">
        <v>1.6015</v>
      </c>
      <c r="J8854" s="0" t="n">
        <v>0</v>
      </c>
      <c r="K8854" s="0" t="n">
        <v>339</v>
      </c>
      <c r="L8854" s="0" t="s">
        <v>20</v>
      </c>
      <c r="M8854" s="0" t="n">
        <f aca="false">35.3*G8854</f>
        <v>0</v>
      </c>
      <c r="N8854" s="0" t="n">
        <f aca="false">M8854*1000/365</f>
        <v>0</v>
      </c>
      <c r="O8854" s="0" t="n">
        <f aca="false">Table1[[#This Row],[Detection frequency 2021]]/100*365</f>
        <v>0</v>
      </c>
      <c r="P8854" s="0" t="n">
        <f aca="false">Table1[[#This Row],[Flared days/year]]/12</f>
        <v>0</v>
      </c>
      <c r="Q8854" s="2" t="n">
        <f aca="false">Table1[[#This Row],['#days per month]]-P8910</f>
        <v>0</v>
      </c>
    </row>
    <row r="8855" customFormat="false" ht="15.75" hidden="true" customHeight="false" outlineLevel="0" collapsed="false">
      <c r="A8855" s="0" t="s">
        <v>161</v>
      </c>
      <c r="B8855" s="0" t="s">
        <v>162</v>
      </c>
      <c r="C8855" s="0" t="s">
        <v>9040</v>
      </c>
      <c r="D8855" s="0" t="n">
        <v>11088</v>
      </c>
      <c r="E8855" s="0" t="n">
        <v>38.271179</v>
      </c>
      <c r="F8855" s="0" t="n">
        <v>109.537503</v>
      </c>
      <c r="G8855" s="0" t="n">
        <v>0</v>
      </c>
      <c r="H8855" s="0" t="n">
        <v>1758.86</v>
      </c>
      <c r="I8855" s="0" t="n">
        <v>1.6015</v>
      </c>
      <c r="J8855" s="0" t="n">
        <v>0</v>
      </c>
      <c r="K8855" s="0" t="n">
        <v>333</v>
      </c>
      <c r="L8855" s="0" t="s">
        <v>20</v>
      </c>
      <c r="M8855" s="0" t="n">
        <f aca="false">35.3*G8855</f>
        <v>0</v>
      </c>
      <c r="N8855" s="0" t="n">
        <f aca="false">M8855*1000/365</f>
        <v>0</v>
      </c>
      <c r="O8855" s="0" t="n">
        <f aca="false">Table1[[#This Row],[Detection frequency 2021]]/100*365</f>
        <v>0</v>
      </c>
      <c r="P8855" s="0" t="n">
        <f aca="false">Table1[[#This Row],[Flared days/year]]/12</f>
        <v>0</v>
      </c>
      <c r="Q8855" s="2" t="n">
        <f aca="false">Table1[[#This Row],['#days per month]]-P8911</f>
        <v>0</v>
      </c>
    </row>
    <row r="8856" customFormat="false" ht="15.75" hidden="true" customHeight="false" outlineLevel="0" collapsed="false">
      <c r="A8856" s="0" t="s">
        <v>161</v>
      </c>
      <c r="B8856" s="0" t="s">
        <v>162</v>
      </c>
      <c r="C8856" s="0" t="s">
        <v>9041</v>
      </c>
      <c r="D8856" s="0" t="n">
        <v>11086</v>
      </c>
      <c r="E8856" s="0" t="n">
        <v>38.853965</v>
      </c>
      <c r="F8856" s="0" t="n">
        <v>109.512906</v>
      </c>
      <c r="G8856" s="0" t="n">
        <v>0</v>
      </c>
      <c r="H8856" s="0" t="n">
        <v>1795.2</v>
      </c>
      <c r="I8856" s="0" t="n">
        <v>1.6015</v>
      </c>
      <c r="J8856" s="0" t="n">
        <v>0</v>
      </c>
      <c r="K8856" s="0" t="n">
        <v>356</v>
      </c>
      <c r="L8856" s="0" t="s">
        <v>20</v>
      </c>
      <c r="M8856" s="0" t="n">
        <f aca="false">35.3*G8856</f>
        <v>0</v>
      </c>
      <c r="N8856" s="0" t="n">
        <f aca="false">M8856*1000/365</f>
        <v>0</v>
      </c>
      <c r="O8856" s="0" t="n">
        <f aca="false">Table1[[#This Row],[Detection frequency 2021]]/100*365</f>
        <v>0</v>
      </c>
      <c r="P8856" s="0" t="n">
        <f aca="false">Table1[[#This Row],[Flared days/year]]/12</f>
        <v>0</v>
      </c>
      <c r="Q8856" s="2" t="n">
        <f aca="false">Table1[[#This Row],['#days per month]]-P8912</f>
        <v>0</v>
      </c>
    </row>
    <row r="8857" customFormat="false" ht="15.75" hidden="true" customHeight="false" outlineLevel="0" collapsed="false">
      <c r="A8857" s="0" t="s">
        <v>645</v>
      </c>
      <c r="B8857" s="0" t="s">
        <v>646</v>
      </c>
      <c r="C8857" s="0" t="s">
        <v>9042</v>
      </c>
      <c r="D8857" s="0" t="n">
        <v>1266</v>
      </c>
      <c r="E8857" s="0" t="n">
        <v>32.818821</v>
      </c>
      <c r="F8857" s="0" t="n">
        <v>-104.157498</v>
      </c>
      <c r="G8857" s="0" t="n">
        <v>0</v>
      </c>
      <c r="H8857" s="0" t="n">
        <v>1862.6</v>
      </c>
      <c r="I8857" s="0" t="n">
        <v>1.6015</v>
      </c>
      <c r="J8857" s="0" t="n">
        <v>0</v>
      </c>
      <c r="K8857" s="0" t="n">
        <v>345</v>
      </c>
      <c r="L8857" s="0" t="s">
        <v>20</v>
      </c>
      <c r="M8857" s="0" t="n">
        <f aca="false">35.3*G8857</f>
        <v>0</v>
      </c>
      <c r="N8857" s="0" t="n">
        <f aca="false">M8857*1000/365</f>
        <v>0</v>
      </c>
      <c r="O8857" s="0" t="n">
        <f aca="false">Table1[[#This Row],[Detection frequency 2021]]/100*365</f>
        <v>0</v>
      </c>
      <c r="P8857" s="0" t="n">
        <f aca="false">Table1[[#This Row],[Flared days/year]]/12</f>
        <v>0</v>
      </c>
      <c r="Q8857" s="2" t="n">
        <f aca="false">Table1[[#This Row],['#days per month]]-P8913</f>
        <v>0</v>
      </c>
    </row>
    <row r="8858" customFormat="false" ht="15.75" hidden="true" customHeight="false" outlineLevel="0" collapsed="false">
      <c r="A8858" s="0" t="s">
        <v>161</v>
      </c>
      <c r="B8858" s="0" t="s">
        <v>162</v>
      </c>
      <c r="C8858" s="0" t="s">
        <v>9043</v>
      </c>
      <c r="D8858" s="0" t="n">
        <v>11067</v>
      </c>
      <c r="E8858" s="0" t="n">
        <v>38.0950799999999</v>
      </c>
      <c r="F8858" s="0" t="n">
        <v>109.200145999999</v>
      </c>
      <c r="G8858" s="0" t="n">
        <v>0</v>
      </c>
      <c r="H8858" s="0" t="n">
        <v>1593.83</v>
      </c>
      <c r="I8858" s="0" t="n">
        <v>1.6015</v>
      </c>
      <c r="J8858" s="0" t="n">
        <v>0</v>
      </c>
      <c r="K8858" s="0" t="n">
        <v>357</v>
      </c>
      <c r="L8858" s="0" t="s">
        <v>20</v>
      </c>
      <c r="M8858" s="0" t="n">
        <f aca="false">35.3*G8858</f>
        <v>0</v>
      </c>
      <c r="N8858" s="0" t="n">
        <f aca="false">M8858*1000/365</f>
        <v>0</v>
      </c>
      <c r="O8858" s="0" t="n">
        <f aca="false">Table1[[#This Row],[Detection frequency 2021]]/100*365</f>
        <v>0</v>
      </c>
      <c r="P8858" s="0" t="n">
        <f aca="false">Table1[[#This Row],[Flared days/year]]/12</f>
        <v>0</v>
      </c>
      <c r="Q8858" s="2" t="n">
        <f aca="false">Table1[[#This Row],['#days per month]]-P8914</f>
        <v>0</v>
      </c>
    </row>
    <row r="8859" customFormat="false" ht="15.75" hidden="true" customHeight="false" outlineLevel="0" collapsed="false">
      <c r="A8859" s="0" t="s">
        <v>161</v>
      </c>
      <c r="B8859" s="0" t="s">
        <v>162</v>
      </c>
      <c r="C8859" s="0" t="s">
        <v>9044</v>
      </c>
      <c r="D8859" s="0" t="n">
        <v>11064</v>
      </c>
      <c r="E8859" s="0" t="n">
        <v>38.159304</v>
      </c>
      <c r="F8859" s="0" t="n">
        <v>109.175127</v>
      </c>
      <c r="G8859" s="0" t="n">
        <v>0</v>
      </c>
      <c r="H8859" s="0" t="n">
        <v>1666</v>
      </c>
      <c r="I8859" s="0" t="n">
        <v>1.6015</v>
      </c>
      <c r="J8859" s="0" t="n">
        <v>0</v>
      </c>
      <c r="K8859" s="0" t="n">
        <v>342</v>
      </c>
      <c r="L8859" s="0" t="s">
        <v>20</v>
      </c>
      <c r="M8859" s="0" t="n">
        <f aca="false">35.3*G8859</f>
        <v>0</v>
      </c>
      <c r="N8859" s="0" t="n">
        <f aca="false">M8859*1000/365</f>
        <v>0</v>
      </c>
      <c r="O8859" s="0" t="n">
        <f aca="false">Table1[[#This Row],[Detection frequency 2021]]/100*365</f>
        <v>0</v>
      </c>
      <c r="P8859" s="0" t="n">
        <f aca="false">Table1[[#This Row],[Flared days/year]]/12</f>
        <v>0</v>
      </c>
      <c r="Q8859" s="2" t="n">
        <f aca="false">Table1[[#This Row],['#days per month]]-P8915</f>
        <v>0</v>
      </c>
    </row>
    <row r="8860" customFormat="false" ht="15.75" hidden="true" customHeight="false" outlineLevel="0" collapsed="false">
      <c r="A8860" s="0" t="s">
        <v>161</v>
      </c>
      <c r="B8860" s="0" t="s">
        <v>162</v>
      </c>
      <c r="C8860" s="0" t="s">
        <v>9045</v>
      </c>
      <c r="D8860" s="0" t="n">
        <v>11063</v>
      </c>
      <c r="E8860" s="0" t="n">
        <v>36.653958</v>
      </c>
      <c r="F8860" s="0" t="n">
        <v>109.162696</v>
      </c>
      <c r="G8860" s="0" t="n">
        <v>0</v>
      </c>
      <c r="H8860" s="0" t="n">
        <v>1490</v>
      </c>
      <c r="I8860" s="0" t="n">
        <v>1.6015</v>
      </c>
      <c r="J8860" s="0" t="n">
        <v>0</v>
      </c>
      <c r="K8860" s="0" t="n">
        <v>309</v>
      </c>
      <c r="L8860" s="0" t="s">
        <v>20</v>
      </c>
      <c r="M8860" s="0" t="n">
        <f aca="false">35.3*G8860</f>
        <v>0</v>
      </c>
      <c r="N8860" s="0" t="n">
        <f aca="false">M8860*1000/365</f>
        <v>0</v>
      </c>
      <c r="O8860" s="0" t="n">
        <f aca="false">Table1[[#This Row],[Detection frequency 2021]]/100*365</f>
        <v>0</v>
      </c>
      <c r="P8860" s="0" t="n">
        <f aca="false">Table1[[#This Row],[Flared days/year]]/12</f>
        <v>0</v>
      </c>
      <c r="Q8860" s="2" t="n">
        <f aca="false">Table1[[#This Row],['#days per month]]-P8916</f>
        <v>0</v>
      </c>
    </row>
    <row r="8861" customFormat="false" ht="15.75" hidden="true" customHeight="false" outlineLevel="0" collapsed="false">
      <c r="A8861" s="0" t="s">
        <v>161</v>
      </c>
      <c r="B8861" s="0" t="s">
        <v>162</v>
      </c>
      <c r="C8861" s="0" t="s">
        <v>9046</v>
      </c>
      <c r="D8861" s="0" t="n">
        <v>11060</v>
      </c>
      <c r="E8861" s="0" t="n">
        <v>39.320333</v>
      </c>
      <c r="F8861" s="0" t="n">
        <v>109.148795999999</v>
      </c>
      <c r="G8861" s="0" t="n">
        <v>0</v>
      </c>
      <c r="H8861" s="0" t="n">
        <v>1969.33</v>
      </c>
      <c r="I8861" s="0" t="n">
        <v>1.6015</v>
      </c>
      <c r="J8861" s="0" t="n">
        <v>0</v>
      </c>
      <c r="K8861" s="0" t="n">
        <v>387</v>
      </c>
      <c r="L8861" s="0" t="s">
        <v>20</v>
      </c>
      <c r="M8861" s="0" t="n">
        <f aca="false">35.3*G8861</f>
        <v>0</v>
      </c>
      <c r="N8861" s="0" t="n">
        <f aca="false">M8861*1000/365</f>
        <v>0</v>
      </c>
      <c r="O8861" s="0" t="n">
        <f aca="false">Table1[[#This Row],[Detection frequency 2021]]/100*365</f>
        <v>0</v>
      </c>
      <c r="P8861" s="0" t="n">
        <f aca="false">Table1[[#This Row],[Flared days/year]]/12</f>
        <v>0</v>
      </c>
      <c r="Q8861" s="2" t="n">
        <f aca="false">Table1[[#This Row],['#days per month]]-P8917</f>
        <v>0</v>
      </c>
    </row>
    <row r="8862" customFormat="false" ht="15.75" hidden="true" customHeight="false" outlineLevel="0" collapsed="false">
      <c r="A8862" s="0" t="s">
        <v>645</v>
      </c>
      <c r="B8862" s="0" t="s">
        <v>646</v>
      </c>
      <c r="C8862" s="0" t="s">
        <v>9047</v>
      </c>
      <c r="D8862" s="0" t="n">
        <v>1306</v>
      </c>
      <c r="E8862" s="0" t="n">
        <v>31.567543</v>
      </c>
      <c r="F8862" s="0" t="n">
        <v>-104.103553</v>
      </c>
      <c r="G8862" s="0" t="n">
        <v>0</v>
      </c>
      <c r="H8862" s="0" t="n">
        <v>1879.29</v>
      </c>
      <c r="I8862" s="0" t="n">
        <v>2.72794</v>
      </c>
      <c r="J8862" s="0" t="n">
        <v>0</v>
      </c>
      <c r="K8862" s="0" t="n">
        <v>335</v>
      </c>
      <c r="L8862" s="0" t="s">
        <v>20</v>
      </c>
      <c r="M8862" s="0" t="n">
        <f aca="false">35.3*G8862</f>
        <v>0</v>
      </c>
      <c r="N8862" s="0" t="n">
        <f aca="false">M8862*1000/365</f>
        <v>0</v>
      </c>
      <c r="O8862" s="0" t="n">
        <f aca="false">Table1[[#This Row],[Detection frequency 2021]]/100*365</f>
        <v>0</v>
      </c>
      <c r="P8862" s="0" t="n">
        <f aca="false">Table1[[#This Row],[Flared days/year]]/12</f>
        <v>0</v>
      </c>
      <c r="Q8862" s="2" t="n">
        <f aca="false">Table1[[#This Row],['#days per month]]-P8918</f>
        <v>0</v>
      </c>
    </row>
    <row r="8863" customFormat="false" ht="15.75" hidden="true" customHeight="false" outlineLevel="0" collapsed="false">
      <c r="A8863" s="0" t="s">
        <v>161</v>
      </c>
      <c r="B8863" s="0" t="s">
        <v>162</v>
      </c>
      <c r="C8863" s="0" t="s">
        <v>9048</v>
      </c>
      <c r="D8863" s="0" t="n">
        <v>11058</v>
      </c>
      <c r="E8863" s="0" t="n">
        <v>38.250292</v>
      </c>
      <c r="F8863" s="0" t="n">
        <v>109.142401</v>
      </c>
      <c r="G8863" s="0" t="n">
        <v>0</v>
      </c>
      <c r="H8863" s="0" t="n">
        <v>1438.6</v>
      </c>
      <c r="I8863" s="0" t="n">
        <v>1.6015</v>
      </c>
      <c r="J8863" s="0" t="n">
        <v>0</v>
      </c>
      <c r="K8863" s="0" t="n">
        <v>336</v>
      </c>
      <c r="L8863" s="0" t="s">
        <v>20</v>
      </c>
      <c r="M8863" s="0" t="n">
        <f aca="false">35.3*G8863</f>
        <v>0</v>
      </c>
      <c r="N8863" s="0" t="n">
        <f aca="false">M8863*1000/365</f>
        <v>0</v>
      </c>
      <c r="O8863" s="0" t="n">
        <f aca="false">Table1[[#This Row],[Detection frequency 2021]]/100*365</f>
        <v>0</v>
      </c>
      <c r="P8863" s="0" t="n">
        <f aca="false">Table1[[#This Row],[Flared days/year]]/12</f>
        <v>0</v>
      </c>
      <c r="Q8863" s="2" t="n">
        <f aca="false">Table1[[#This Row],['#days per month]]-P8919</f>
        <v>0</v>
      </c>
    </row>
    <row r="8864" customFormat="false" ht="15.75" hidden="true" customHeight="false" outlineLevel="0" collapsed="false">
      <c r="A8864" s="0" t="s">
        <v>645</v>
      </c>
      <c r="B8864" s="0" t="s">
        <v>646</v>
      </c>
      <c r="C8864" s="0" t="s">
        <v>9049</v>
      </c>
      <c r="D8864" s="0" t="n">
        <v>1819</v>
      </c>
      <c r="E8864" s="0" t="n">
        <v>31.0603859999999</v>
      </c>
      <c r="F8864" s="0" t="n">
        <v>-103.535676</v>
      </c>
      <c r="G8864" s="0" t="n">
        <v>0</v>
      </c>
      <c r="H8864" s="0" t="n">
        <v>1895.04</v>
      </c>
      <c r="I8864" s="0" t="n">
        <v>1.6015</v>
      </c>
      <c r="J8864" s="0" t="n">
        <v>0</v>
      </c>
      <c r="K8864" s="0" t="n">
        <v>336</v>
      </c>
      <c r="L8864" s="0" t="s">
        <v>20</v>
      </c>
      <c r="M8864" s="0" t="n">
        <f aca="false">35.3*G8864</f>
        <v>0</v>
      </c>
      <c r="N8864" s="0" t="n">
        <f aca="false">M8864*1000/365</f>
        <v>0</v>
      </c>
      <c r="O8864" s="0" t="n">
        <f aca="false">Table1[[#This Row],[Detection frequency 2021]]/100*365</f>
        <v>0</v>
      </c>
      <c r="P8864" s="0" t="n">
        <f aca="false">Table1[[#This Row],[Flared days/year]]/12</f>
        <v>0</v>
      </c>
      <c r="Q8864" s="2" t="n">
        <f aca="false">Table1[[#This Row],['#days per month]]-P8920</f>
        <v>0</v>
      </c>
    </row>
    <row r="8865" customFormat="false" ht="15.75" hidden="true" customHeight="false" outlineLevel="0" collapsed="false">
      <c r="A8865" s="0" t="s">
        <v>161</v>
      </c>
      <c r="B8865" s="0" t="s">
        <v>162</v>
      </c>
      <c r="C8865" s="0" t="s">
        <v>9050</v>
      </c>
      <c r="D8865" s="0" t="n">
        <v>11056</v>
      </c>
      <c r="E8865" s="0" t="n">
        <v>38.192525</v>
      </c>
      <c r="F8865" s="0" t="n">
        <v>109.117438999999</v>
      </c>
      <c r="G8865" s="0" t="n">
        <v>0</v>
      </c>
      <c r="H8865" s="0" t="n">
        <v>1540.8</v>
      </c>
      <c r="I8865" s="0" t="n">
        <v>1.6015</v>
      </c>
      <c r="J8865" s="0" t="n">
        <v>0</v>
      </c>
      <c r="K8865" s="0" t="n">
        <v>340</v>
      </c>
      <c r="L8865" s="0" t="s">
        <v>20</v>
      </c>
      <c r="M8865" s="0" t="n">
        <f aca="false">35.3*G8865</f>
        <v>0</v>
      </c>
      <c r="N8865" s="0" t="n">
        <f aca="false">M8865*1000/365</f>
        <v>0</v>
      </c>
      <c r="O8865" s="0" t="n">
        <f aca="false">Table1[[#This Row],[Detection frequency 2021]]/100*365</f>
        <v>0</v>
      </c>
      <c r="P8865" s="0" t="n">
        <f aca="false">Table1[[#This Row],[Flared days/year]]/12</f>
        <v>0</v>
      </c>
      <c r="Q8865" s="2" t="n">
        <f aca="false">Table1[[#This Row],['#days per month]]-P8921</f>
        <v>0</v>
      </c>
    </row>
    <row r="8866" customFormat="false" ht="15.75" hidden="true" customHeight="false" outlineLevel="0" collapsed="false">
      <c r="A8866" s="0" t="s">
        <v>161</v>
      </c>
      <c r="B8866" s="0" t="s">
        <v>162</v>
      </c>
      <c r="C8866" s="0" t="s">
        <v>9051</v>
      </c>
      <c r="D8866" s="0" t="n">
        <v>11054</v>
      </c>
      <c r="E8866" s="0" t="n">
        <v>36.937438</v>
      </c>
      <c r="F8866" s="0" t="n">
        <v>109.111152</v>
      </c>
      <c r="G8866" s="0" t="n">
        <v>0</v>
      </c>
      <c r="H8866" s="0" t="n">
        <v>1935.79</v>
      </c>
      <c r="I8866" s="0" t="n">
        <v>1.6015</v>
      </c>
      <c r="J8866" s="0" t="n">
        <v>0</v>
      </c>
      <c r="K8866" s="0" t="n">
        <v>327</v>
      </c>
      <c r="L8866" s="0" t="s">
        <v>20</v>
      </c>
      <c r="M8866" s="0" t="n">
        <f aca="false">35.3*G8866</f>
        <v>0</v>
      </c>
      <c r="N8866" s="0" t="n">
        <f aca="false">M8866*1000/365</f>
        <v>0</v>
      </c>
      <c r="O8866" s="0" t="n">
        <f aca="false">Table1[[#This Row],[Detection frequency 2021]]/100*365</f>
        <v>0</v>
      </c>
      <c r="P8866" s="0" t="n">
        <f aca="false">Table1[[#This Row],[Flared days/year]]/12</f>
        <v>0</v>
      </c>
      <c r="Q8866" s="2" t="n">
        <f aca="false">Table1[[#This Row],['#days per month]]-P8922</f>
        <v>0</v>
      </c>
    </row>
    <row r="8867" customFormat="false" ht="15.75" hidden="true" customHeight="false" outlineLevel="0" collapsed="false">
      <c r="A8867" s="0" t="s">
        <v>645</v>
      </c>
      <c r="B8867" s="0" t="s">
        <v>646</v>
      </c>
      <c r="C8867" s="0" t="s">
        <v>9052</v>
      </c>
      <c r="D8867" s="0" t="n">
        <v>1421</v>
      </c>
      <c r="E8867" s="0" t="n">
        <v>31.8403349999999</v>
      </c>
      <c r="F8867" s="0" t="n">
        <v>-103.945528</v>
      </c>
      <c r="G8867" s="0" t="n">
        <v>0</v>
      </c>
      <c r="H8867" s="0" t="n">
        <v>1922.85</v>
      </c>
      <c r="I8867" s="0" t="n">
        <v>1.6015</v>
      </c>
      <c r="J8867" s="0" t="n">
        <v>0</v>
      </c>
      <c r="K8867" s="0" t="n">
        <v>336</v>
      </c>
      <c r="L8867" s="0" t="s">
        <v>20</v>
      </c>
      <c r="M8867" s="0" t="n">
        <f aca="false">35.3*G8867</f>
        <v>0</v>
      </c>
      <c r="N8867" s="0" t="n">
        <f aca="false">M8867*1000/365</f>
        <v>0</v>
      </c>
      <c r="O8867" s="0" t="n">
        <f aca="false">Table1[[#This Row],[Detection frequency 2021]]/100*365</f>
        <v>0</v>
      </c>
      <c r="P8867" s="0" t="n">
        <f aca="false">Table1[[#This Row],[Flared days/year]]/12</f>
        <v>0</v>
      </c>
      <c r="Q8867" s="2" t="n">
        <f aca="false">Table1[[#This Row],['#days per month]]-P8923</f>
        <v>0</v>
      </c>
    </row>
    <row r="8868" customFormat="false" ht="15.75" hidden="true" customHeight="false" outlineLevel="0" collapsed="false">
      <c r="A8868" s="0" t="s">
        <v>645</v>
      </c>
      <c r="B8868" s="0" t="s">
        <v>646</v>
      </c>
      <c r="C8868" s="0" t="s">
        <v>9053</v>
      </c>
      <c r="D8868" s="0" t="n">
        <v>1769</v>
      </c>
      <c r="E8868" s="0" t="n">
        <v>32.24184</v>
      </c>
      <c r="F8868" s="0" t="n">
        <v>-103.574484</v>
      </c>
      <c r="G8868" s="0" t="n">
        <v>0</v>
      </c>
      <c r="H8868" s="0" t="n">
        <v>2033.95</v>
      </c>
      <c r="I8868" s="0" t="n">
        <v>1.6015</v>
      </c>
      <c r="J8868" s="0" t="n">
        <v>0</v>
      </c>
      <c r="K8868" s="0" t="n">
        <v>328</v>
      </c>
      <c r="L8868" s="0" t="s">
        <v>20</v>
      </c>
      <c r="M8868" s="0" t="n">
        <f aca="false">35.3*G8868</f>
        <v>0</v>
      </c>
      <c r="N8868" s="0" t="n">
        <f aca="false">M8868*1000/365</f>
        <v>0</v>
      </c>
      <c r="O8868" s="0" t="n">
        <f aca="false">Table1[[#This Row],[Detection frequency 2021]]/100*365</f>
        <v>0</v>
      </c>
      <c r="P8868" s="0" t="n">
        <f aca="false">Table1[[#This Row],[Flared days/year]]/12</f>
        <v>0</v>
      </c>
      <c r="Q8868" s="2" t="n">
        <f aca="false">Table1[[#This Row],['#days per month]]-P8924</f>
        <v>0</v>
      </c>
    </row>
    <row r="8869" customFormat="false" ht="15.75" hidden="true" customHeight="false" outlineLevel="0" collapsed="false">
      <c r="A8869" s="0" t="s">
        <v>161</v>
      </c>
      <c r="B8869" s="0" t="s">
        <v>162</v>
      </c>
      <c r="C8869" s="0" t="s">
        <v>9054</v>
      </c>
      <c r="D8869" s="0" t="n">
        <v>11113</v>
      </c>
      <c r="E8869" s="0" t="n">
        <v>38.067622</v>
      </c>
      <c r="F8869" s="0" t="n">
        <v>109.932852</v>
      </c>
      <c r="G8869" s="0" t="n">
        <v>0</v>
      </c>
      <c r="H8869" s="0" t="n">
        <v>1631.33</v>
      </c>
      <c r="I8869" s="0" t="n">
        <v>1.6015</v>
      </c>
      <c r="J8869" s="0" t="n">
        <v>0</v>
      </c>
      <c r="K8869" s="0" t="n">
        <v>344</v>
      </c>
      <c r="L8869" s="0" t="s">
        <v>20</v>
      </c>
      <c r="M8869" s="0" t="n">
        <f aca="false">35.3*G8869</f>
        <v>0</v>
      </c>
      <c r="N8869" s="0" t="n">
        <f aca="false">M8869*1000/365</f>
        <v>0</v>
      </c>
      <c r="O8869" s="0" t="n">
        <f aca="false">Table1[[#This Row],[Detection frequency 2021]]/100*365</f>
        <v>0</v>
      </c>
      <c r="P8869" s="0" t="n">
        <f aca="false">Table1[[#This Row],[Flared days/year]]/12</f>
        <v>0</v>
      </c>
      <c r="Q8869" s="2" t="n">
        <f aca="false">Table1[[#This Row],['#days per month]]-P8925</f>
        <v>0</v>
      </c>
    </row>
    <row r="8870" customFormat="false" ht="15.75" hidden="true" customHeight="false" outlineLevel="0" collapsed="false">
      <c r="A8870" s="0" t="s">
        <v>161</v>
      </c>
      <c r="B8870" s="0" t="s">
        <v>162</v>
      </c>
      <c r="C8870" s="0" t="s">
        <v>9055</v>
      </c>
      <c r="D8870" s="0" t="n">
        <v>10859</v>
      </c>
      <c r="E8870" s="0" t="n">
        <v>31.158013</v>
      </c>
      <c r="F8870" s="0" t="n">
        <v>105.157933</v>
      </c>
      <c r="G8870" s="0" t="n">
        <v>0</v>
      </c>
      <c r="H8870" s="0" t="n">
        <v>1693.91</v>
      </c>
      <c r="I8870" s="0" t="n">
        <v>1.6015</v>
      </c>
      <c r="J8870" s="0" t="n">
        <v>0</v>
      </c>
      <c r="K8870" s="0" t="n">
        <v>109</v>
      </c>
      <c r="L8870" s="0" t="s">
        <v>20</v>
      </c>
      <c r="M8870" s="0" t="n">
        <f aca="false">35.3*G8870</f>
        <v>0</v>
      </c>
      <c r="N8870" s="0" t="n">
        <f aca="false">M8870*1000/365</f>
        <v>0</v>
      </c>
      <c r="O8870" s="0" t="n">
        <f aca="false">Table1[[#This Row],[Detection frequency 2021]]/100*365</f>
        <v>0</v>
      </c>
      <c r="P8870" s="0" t="n">
        <f aca="false">Table1[[#This Row],[Flared days/year]]/12</f>
        <v>0</v>
      </c>
      <c r="Q8870" s="2" t="n">
        <f aca="false">Table1[[#This Row],['#days per month]]-P8926</f>
        <v>0</v>
      </c>
    </row>
    <row r="8871" customFormat="false" ht="15.75" hidden="true" customHeight="false" outlineLevel="0" collapsed="false">
      <c r="A8871" s="0" t="s">
        <v>161</v>
      </c>
      <c r="B8871" s="0" t="s">
        <v>162</v>
      </c>
      <c r="C8871" s="0" t="s">
        <v>9056</v>
      </c>
      <c r="D8871" s="0" t="n">
        <v>10948</v>
      </c>
      <c r="E8871" s="0" t="n">
        <v>36.137276</v>
      </c>
      <c r="F8871" s="0" t="n">
        <v>107.853274</v>
      </c>
      <c r="G8871" s="0" t="n">
        <v>0</v>
      </c>
      <c r="H8871" s="0" t="n">
        <v>1918.41</v>
      </c>
      <c r="I8871" s="0" t="n">
        <v>1.6015</v>
      </c>
      <c r="J8871" s="0" t="n">
        <v>0</v>
      </c>
      <c r="K8871" s="0" t="n">
        <v>292</v>
      </c>
      <c r="L8871" s="0" t="s">
        <v>20</v>
      </c>
      <c r="M8871" s="0" t="n">
        <f aca="false">35.3*G8871</f>
        <v>0</v>
      </c>
      <c r="N8871" s="0" t="n">
        <f aca="false">M8871*1000/365</f>
        <v>0</v>
      </c>
      <c r="O8871" s="0" t="n">
        <f aca="false">Table1[[#This Row],[Detection frequency 2021]]/100*365</f>
        <v>0</v>
      </c>
      <c r="P8871" s="0" t="n">
        <f aca="false">Table1[[#This Row],[Flared days/year]]/12</f>
        <v>0</v>
      </c>
      <c r="Q8871" s="2" t="n">
        <f aca="false">Table1[[#This Row],['#days per month]]-P8927</f>
        <v>0</v>
      </c>
    </row>
    <row r="8872" customFormat="false" ht="15.75" hidden="true" customHeight="false" outlineLevel="0" collapsed="false">
      <c r="A8872" s="0" t="s">
        <v>161</v>
      </c>
      <c r="B8872" s="0" t="s">
        <v>162</v>
      </c>
      <c r="C8872" s="0" t="s">
        <v>9057</v>
      </c>
      <c r="D8872" s="0" t="n">
        <v>10947</v>
      </c>
      <c r="E8872" s="0" t="n">
        <v>36.473409</v>
      </c>
      <c r="F8872" s="0" t="n">
        <v>107.848818</v>
      </c>
      <c r="G8872" s="0" t="n">
        <v>0</v>
      </c>
      <c r="H8872" s="0" t="n">
        <v>1931.32</v>
      </c>
      <c r="I8872" s="0" t="n">
        <v>1.57223999999999</v>
      </c>
      <c r="J8872" s="0" t="n">
        <v>0</v>
      </c>
      <c r="K8872" s="0" t="n">
        <v>284</v>
      </c>
      <c r="L8872" s="0" t="s">
        <v>20</v>
      </c>
      <c r="M8872" s="0" t="n">
        <f aca="false">35.3*G8872</f>
        <v>0</v>
      </c>
      <c r="N8872" s="0" t="n">
        <f aca="false">M8872*1000/365</f>
        <v>0</v>
      </c>
      <c r="O8872" s="0" t="n">
        <f aca="false">Table1[[#This Row],[Detection frequency 2021]]/100*365</f>
        <v>0</v>
      </c>
      <c r="P8872" s="0" t="n">
        <f aca="false">Table1[[#This Row],[Flared days/year]]/12</f>
        <v>0</v>
      </c>
      <c r="Q8872" s="2" t="n">
        <f aca="false">Table1[[#This Row],['#days per month]]-P8928</f>
        <v>0</v>
      </c>
    </row>
    <row r="8873" customFormat="false" ht="15.75" hidden="true" customHeight="false" outlineLevel="0" collapsed="false">
      <c r="A8873" s="0" t="s">
        <v>645</v>
      </c>
      <c r="B8873" s="0" t="s">
        <v>646</v>
      </c>
      <c r="C8873" s="0" t="s">
        <v>9058</v>
      </c>
      <c r="D8873" s="0" t="n">
        <v>1586</v>
      </c>
      <c r="E8873" s="0" t="n">
        <v>31.269546</v>
      </c>
      <c r="F8873" s="0" t="n">
        <v>-103.725967</v>
      </c>
      <c r="G8873" s="0" t="n">
        <v>0</v>
      </c>
      <c r="H8873" s="0" t="n">
        <v>1879.49</v>
      </c>
      <c r="I8873" s="0" t="n">
        <v>1.10877999999999</v>
      </c>
      <c r="J8873" s="0" t="n">
        <v>0</v>
      </c>
      <c r="K8873" s="0" t="n">
        <v>332</v>
      </c>
      <c r="L8873" s="0" t="s">
        <v>20</v>
      </c>
      <c r="M8873" s="0" t="n">
        <f aca="false">35.3*G8873</f>
        <v>0</v>
      </c>
      <c r="N8873" s="0" t="n">
        <f aca="false">M8873*1000/365</f>
        <v>0</v>
      </c>
      <c r="O8873" s="0" t="n">
        <f aca="false">Table1[[#This Row],[Detection frequency 2021]]/100*365</f>
        <v>0</v>
      </c>
      <c r="P8873" s="0" t="n">
        <f aca="false">Table1[[#This Row],[Flared days/year]]/12</f>
        <v>0</v>
      </c>
      <c r="Q8873" s="2" t="n">
        <f aca="false">Table1[[#This Row],['#days per month]]-P8929</f>
        <v>0</v>
      </c>
    </row>
    <row r="8874" customFormat="false" ht="15.75" hidden="true" customHeight="false" outlineLevel="0" collapsed="false">
      <c r="A8874" s="0" t="s">
        <v>161</v>
      </c>
      <c r="B8874" s="0" t="s">
        <v>162</v>
      </c>
      <c r="C8874" s="0" t="s">
        <v>9059</v>
      </c>
      <c r="D8874" s="0" t="n">
        <v>10936</v>
      </c>
      <c r="E8874" s="0" t="n">
        <v>36.379821</v>
      </c>
      <c r="F8874" s="0" t="n">
        <v>107.750031</v>
      </c>
      <c r="G8874" s="0" t="n">
        <v>0</v>
      </c>
      <c r="H8874" s="0" t="n">
        <v>1814</v>
      </c>
      <c r="I8874" s="0" t="n">
        <v>1.6015</v>
      </c>
      <c r="J8874" s="0" t="n">
        <v>0</v>
      </c>
      <c r="K8874" s="0" t="n">
        <v>285</v>
      </c>
      <c r="L8874" s="0" t="s">
        <v>20</v>
      </c>
      <c r="M8874" s="0" t="n">
        <f aca="false">35.3*G8874</f>
        <v>0</v>
      </c>
      <c r="N8874" s="0" t="n">
        <f aca="false">M8874*1000/365</f>
        <v>0</v>
      </c>
      <c r="O8874" s="0" t="n">
        <f aca="false">Table1[[#This Row],[Detection frequency 2021]]/100*365</f>
        <v>0</v>
      </c>
      <c r="P8874" s="0" t="n">
        <f aca="false">Table1[[#This Row],[Flared days/year]]/12</f>
        <v>0</v>
      </c>
      <c r="Q8874" s="2" t="n">
        <f aca="false">Table1[[#This Row],['#days per month]]-P8930</f>
        <v>0</v>
      </c>
    </row>
    <row r="8875" customFormat="false" ht="15.75" hidden="true" customHeight="false" outlineLevel="0" collapsed="false">
      <c r="A8875" s="0" t="s">
        <v>645</v>
      </c>
      <c r="B8875" s="0" t="s">
        <v>646</v>
      </c>
      <c r="C8875" s="0" t="s">
        <v>9060</v>
      </c>
      <c r="D8875" s="0" t="n">
        <v>1592</v>
      </c>
      <c r="E8875" s="0" t="n">
        <v>31.233225</v>
      </c>
      <c r="F8875" s="0" t="n">
        <v>-103.724499</v>
      </c>
      <c r="G8875" s="0" t="n">
        <v>0</v>
      </c>
      <c r="H8875" s="0" t="n">
        <v>1805.11</v>
      </c>
      <c r="I8875" s="0" t="n">
        <v>1.67947</v>
      </c>
      <c r="J8875" s="0" t="n">
        <v>0</v>
      </c>
      <c r="K8875" s="0" t="n">
        <v>317</v>
      </c>
      <c r="L8875" s="0" t="s">
        <v>20</v>
      </c>
      <c r="M8875" s="0" t="n">
        <f aca="false">35.3*G8875</f>
        <v>0</v>
      </c>
      <c r="N8875" s="0" t="n">
        <f aca="false">M8875*1000/365</f>
        <v>0</v>
      </c>
      <c r="O8875" s="0" t="n">
        <f aca="false">Table1[[#This Row],[Detection frequency 2021]]/100*365</f>
        <v>0</v>
      </c>
      <c r="P8875" s="0" t="n">
        <f aca="false">Table1[[#This Row],[Flared days/year]]/12</f>
        <v>0</v>
      </c>
      <c r="Q8875" s="2" t="n">
        <f aca="false">Table1[[#This Row],['#days per month]]-P8931</f>
        <v>0</v>
      </c>
    </row>
    <row r="8876" customFormat="false" ht="15.75" hidden="true" customHeight="false" outlineLevel="0" collapsed="false">
      <c r="A8876" s="0" t="s">
        <v>161</v>
      </c>
      <c r="B8876" s="0" t="s">
        <v>162</v>
      </c>
      <c r="C8876" s="0" t="s">
        <v>9061</v>
      </c>
      <c r="D8876" s="0" t="n">
        <v>10924</v>
      </c>
      <c r="E8876" s="0" t="n">
        <v>37.571338</v>
      </c>
      <c r="F8876" s="0" t="n">
        <v>107.266326</v>
      </c>
      <c r="G8876" s="0" t="n">
        <v>0</v>
      </c>
      <c r="H8876" s="0" t="n">
        <v>1867.29</v>
      </c>
      <c r="I8876" s="0" t="n">
        <v>1.6015</v>
      </c>
      <c r="J8876" s="0" t="n">
        <v>0</v>
      </c>
      <c r="K8876" s="0" t="n">
        <v>325</v>
      </c>
      <c r="L8876" s="0" t="s">
        <v>20</v>
      </c>
      <c r="M8876" s="0" t="n">
        <f aca="false">35.3*G8876</f>
        <v>0</v>
      </c>
      <c r="N8876" s="0" t="n">
        <f aca="false">M8876*1000/365</f>
        <v>0</v>
      </c>
      <c r="O8876" s="0" t="n">
        <f aca="false">Table1[[#This Row],[Detection frequency 2021]]/100*365</f>
        <v>0</v>
      </c>
      <c r="P8876" s="0" t="n">
        <f aca="false">Table1[[#This Row],[Flared days/year]]/12</f>
        <v>0</v>
      </c>
      <c r="Q8876" s="2" t="n">
        <f aca="false">Table1[[#This Row],['#days per month]]-P8932</f>
        <v>0</v>
      </c>
    </row>
    <row r="8877" customFormat="false" ht="15.75" hidden="true" customHeight="false" outlineLevel="0" collapsed="false">
      <c r="A8877" s="0" t="s">
        <v>645</v>
      </c>
      <c r="B8877" s="0" t="s">
        <v>646</v>
      </c>
      <c r="C8877" s="0" t="s">
        <v>9062</v>
      </c>
      <c r="D8877" s="0" t="n">
        <v>1595</v>
      </c>
      <c r="E8877" s="0" t="n">
        <v>31.882816</v>
      </c>
      <c r="F8877" s="0" t="n">
        <v>-103.721799</v>
      </c>
      <c r="G8877" s="0" t="n">
        <v>0</v>
      </c>
      <c r="H8877" s="0" t="n">
        <v>1879.36</v>
      </c>
      <c r="I8877" s="0" t="n">
        <v>1.6015</v>
      </c>
      <c r="J8877" s="0" t="n">
        <v>0</v>
      </c>
      <c r="K8877" s="0" t="n">
        <v>327</v>
      </c>
      <c r="L8877" s="0" t="s">
        <v>20</v>
      </c>
      <c r="M8877" s="0" t="n">
        <f aca="false">35.3*G8877</f>
        <v>0</v>
      </c>
      <c r="N8877" s="0" t="n">
        <f aca="false">M8877*1000/365</f>
        <v>0</v>
      </c>
      <c r="O8877" s="0" t="n">
        <f aca="false">Table1[[#This Row],[Detection frequency 2021]]/100*365</f>
        <v>0</v>
      </c>
      <c r="P8877" s="0" t="n">
        <f aca="false">Table1[[#This Row],[Flared days/year]]/12</f>
        <v>0</v>
      </c>
      <c r="Q8877" s="2" t="n">
        <f aca="false">Table1[[#This Row],['#days per month]]-P8933</f>
        <v>0</v>
      </c>
    </row>
    <row r="8878" customFormat="false" ht="15.75" hidden="true" customHeight="false" outlineLevel="0" collapsed="false">
      <c r="A8878" s="0" t="s">
        <v>645</v>
      </c>
      <c r="B8878" s="0" t="s">
        <v>646</v>
      </c>
      <c r="C8878" s="0" t="s">
        <v>9063</v>
      </c>
      <c r="D8878" s="0" t="n">
        <v>1614</v>
      </c>
      <c r="E8878" s="0" t="n">
        <v>32.146267</v>
      </c>
      <c r="F8878" s="0" t="n">
        <v>-103.700695</v>
      </c>
      <c r="G8878" s="0" t="n">
        <v>0</v>
      </c>
      <c r="H8878" s="0" t="n">
        <v>1941.5</v>
      </c>
      <c r="I8878" s="0" t="n">
        <v>1.6015</v>
      </c>
      <c r="J8878" s="0" t="n">
        <v>0</v>
      </c>
      <c r="K8878" s="0" t="n">
        <v>327</v>
      </c>
      <c r="L8878" s="0" t="s">
        <v>20</v>
      </c>
      <c r="M8878" s="0" t="n">
        <f aca="false">35.3*G8878</f>
        <v>0</v>
      </c>
      <c r="N8878" s="0" t="n">
        <f aca="false">M8878*1000/365</f>
        <v>0</v>
      </c>
      <c r="O8878" s="0" t="n">
        <f aca="false">Table1[[#This Row],[Detection frequency 2021]]/100*365</f>
        <v>0</v>
      </c>
      <c r="P8878" s="0" t="n">
        <f aca="false">Table1[[#This Row],[Flared days/year]]/12</f>
        <v>0</v>
      </c>
      <c r="Q8878" s="2" t="n">
        <f aca="false">Table1[[#This Row],['#days per month]]-P8934</f>
        <v>0</v>
      </c>
    </row>
    <row r="8879" customFormat="false" ht="15.75" hidden="true" customHeight="false" outlineLevel="0" collapsed="false">
      <c r="A8879" s="0" t="s">
        <v>161</v>
      </c>
      <c r="B8879" s="0" t="s">
        <v>162</v>
      </c>
      <c r="C8879" s="0" t="s">
        <v>9064</v>
      </c>
      <c r="D8879" s="0" t="n">
        <v>10850</v>
      </c>
      <c r="E8879" s="0" t="n">
        <v>29.5002359999999</v>
      </c>
      <c r="F8879" s="0" t="n">
        <v>104.800189</v>
      </c>
      <c r="G8879" s="0" t="n">
        <v>0</v>
      </c>
      <c r="H8879" s="0" t="n">
        <v>1694.4</v>
      </c>
      <c r="I8879" s="0" t="n">
        <v>1.6015</v>
      </c>
      <c r="J8879" s="0" t="n">
        <v>0</v>
      </c>
      <c r="K8879" s="0" t="n">
        <v>76</v>
      </c>
      <c r="L8879" s="0" t="s">
        <v>20</v>
      </c>
      <c r="M8879" s="0" t="n">
        <f aca="false">35.3*G8879</f>
        <v>0</v>
      </c>
      <c r="N8879" s="0" t="n">
        <f aca="false">M8879*1000/365</f>
        <v>0</v>
      </c>
      <c r="O8879" s="0" t="n">
        <f aca="false">Table1[[#This Row],[Detection frequency 2021]]/100*365</f>
        <v>0</v>
      </c>
      <c r="P8879" s="0" t="n">
        <f aca="false">Table1[[#This Row],[Flared days/year]]/12</f>
        <v>0</v>
      </c>
      <c r="Q8879" s="2" t="n">
        <f aca="false">Table1[[#This Row],['#days per month]]-P8935</f>
        <v>0</v>
      </c>
    </row>
    <row r="8880" customFormat="false" ht="15.75" hidden="true" customHeight="false" outlineLevel="0" collapsed="false">
      <c r="A8880" s="0" t="s">
        <v>161</v>
      </c>
      <c r="B8880" s="0" t="s">
        <v>162</v>
      </c>
      <c r="C8880" s="0" t="s">
        <v>9065</v>
      </c>
      <c r="D8880" s="0" t="n">
        <v>11008</v>
      </c>
      <c r="E8880" s="0" t="n">
        <v>38.439822</v>
      </c>
      <c r="F8880" s="0" t="n">
        <v>108.422303</v>
      </c>
      <c r="G8880" s="0" t="n">
        <v>0</v>
      </c>
      <c r="H8880" s="0" t="n">
        <v>1740.22</v>
      </c>
      <c r="I8880" s="0" t="n">
        <v>1.6015</v>
      </c>
      <c r="J8880" s="0" t="n">
        <v>0</v>
      </c>
      <c r="K8880" s="0" t="n">
        <v>356</v>
      </c>
      <c r="L8880" s="0" t="s">
        <v>20</v>
      </c>
      <c r="M8880" s="0" t="n">
        <f aca="false">35.3*G8880</f>
        <v>0</v>
      </c>
      <c r="N8880" s="0" t="n">
        <f aca="false">M8880*1000/365</f>
        <v>0</v>
      </c>
      <c r="O8880" s="0" t="n">
        <f aca="false">Table1[[#This Row],[Detection frequency 2021]]/100*365</f>
        <v>0</v>
      </c>
      <c r="P8880" s="0" t="n">
        <f aca="false">Table1[[#This Row],[Flared days/year]]/12</f>
        <v>0</v>
      </c>
      <c r="Q8880" s="2" t="n">
        <f aca="false">Table1[[#This Row],['#days per month]]-P8936</f>
        <v>0</v>
      </c>
    </row>
    <row r="8881" customFormat="false" ht="15.75" hidden="true" customHeight="false" outlineLevel="0" collapsed="false">
      <c r="A8881" s="0" t="s">
        <v>645</v>
      </c>
      <c r="B8881" s="0" t="s">
        <v>646</v>
      </c>
      <c r="C8881" s="0" t="s">
        <v>9066</v>
      </c>
      <c r="D8881" s="0" t="n">
        <v>1633</v>
      </c>
      <c r="E8881" s="0" t="n">
        <v>32.30029</v>
      </c>
      <c r="F8881" s="0" t="n">
        <v>-103.679374</v>
      </c>
      <c r="G8881" s="0" t="n">
        <v>0</v>
      </c>
      <c r="H8881" s="0" t="n">
        <v>1905.87</v>
      </c>
      <c r="I8881" s="0" t="n">
        <v>1.74477</v>
      </c>
      <c r="J8881" s="0" t="n">
        <v>0</v>
      </c>
      <c r="K8881" s="0" t="n">
        <v>328</v>
      </c>
      <c r="L8881" s="0" t="s">
        <v>20</v>
      </c>
      <c r="M8881" s="0" t="n">
        <f aca="false">35.3*G8881</f>
        <v>0</v>
      </c>
      <c r="N8881" s="0" t="n">
        <f aca="false">M8881*1000/365</f>
        <v>0</v>
      </c>
      <c r="O8881" s="0" t="n">
        <f aca="false">Table1[[#This Row],[Detection frequency 2021]]/100*365</f>
        <v>0</v>
      </c>
      <c r="P8881" s="0" t="n">
        <f aca="false">Table1[[#This Row],[Flared days/year]]/12</f>
        <v>0</v>
      </c>
      <c r="Q8881" s="2" t="n">
        <f aca="false">Table1[[#This Row],['#days per month]]-P8937</f>
        <v>0</v>
      </c>
    </row>
    <row r="8882" customFormat="false" ht="15.75" hidden="true" customHeight="false" outlineLevel="0" collapsed="false">
      <c r="A8882" s="0" t="s">
        <v>645</v>
      </c>
      <c r="B8882" s="0" t="s">
        <v>646</v>
      </c>
      <c r="C8882" s="0" t="s">
        <v>9067</v>
      </c>
      <c r="D8882" s="0" t="n">
        <v>1645</v>
      </c>
      <c r="E8882" s="0" t="n">
        <v>32.413863</v>
      </c>
      <c r="F8882" s="0" t="n">
        <v>-103.667453</v>
      </c>
      <c r="G8882" s="0" t="n">
        <v>0</v>
      </c>
      <c r="H8882" s="0" t="n">
        <v>1865.42</v>
      </c>
      <c r="I8882" s="0" t="n">
        <v>1.81522</v>
      </c>
      <c r="J8882" s="0" t="n">
        <v>0</v>
      </c>
      <c r="K8882" s="0" t="n">
        <v>338</v>
      </c>
      <c r="L8882" s="0" t="s">
        <v>20</v>
      </c>
      <c r="M8882" s="0" t="n">
        <f aca="false">35.3*G8882</f>
        <v>0</v>
      </c>
      <c r="N8882" s="0" t="n">
        <f aca="false">M8882*1000/365</f>
        <v>0</v>
      </c>
      <c r="O8882" s="0" t="n">
        <f aca="false">Table1[[#This Row],[Detection frequency 2021]]/100*365</f>
        <v>0</v>
      </c>
      <c r="P8882" s="0" t="n">
        <f aca="false">Table1[[#This Row],[Flared days/year]]/12</f>
        <v>0</v>
      </c>
      <c r="Q8882" s="2" t="n">
        <f aca="false">Table1[[#This Row],['#days per month]]-P8938</f>
        <v>0</v>
      </c>
    </row>
    <row r="8883" customFormat="false" ht="15.75" hidden="true" customHeight="false" outlineLevel="0" collapsed="false">
      <c r="A8883" s="0" t="s">
        <v>161</v>
      </c>
      <c r="B8883" s="0" t="s">
        <v>162</v>
      </c>
      <c r="C8883" s="0" t="s">
        <v>9068</v>
      </c>
      <c r="D8883" s="0" t="n">
        <v>10711</v>
      </c>
      <c r="E8883" s="0" t="n">
        <v>38.143709</v>
      </c>
      <c r="F8883" s="0" t="n">
        <v>90.90696</v>
      </c>
      <c r="G8883" s="0" t="n">
        <v>0</v>
      </c>
      <c r="H8883" s="0" t="n">
        <v>1791.08</v>
      </c>
      <c r="I8883" s="0" t="n">
        <v>1.6015</v>
      </c>
      <c r="J8883" s="0" t="n">
        <v>0</v>
      </c>
      <c r="K8883" s="0" t="n">
        <v>332</v>
      </c>
      <c r="L8883" s="0" t="s">
        <v>20</v>
      </c>
      <c r="M8883" s="0" t="n">
        <f aca="false">35.3*G8883</f>
        <v>0</v>
      </c>
      <c r="N8883" s="0" t="n">
        <f aca="false">M8883*1000/365</f>
        <v>0</v>
      </c>
      <c r="O8883" s="0" t="n">
        <f aca="false">Table1[[#This Row],[Detection frequency 2021]]/100*365</f>
        <v>0</v>
      </c>
      <c r="P8883" s="0" t="n">
        <f aca="false">Table1[[#This Row],[Flared days/year]]/12</f>
        <v>0</v>
      </c>
      <c r="Q8883" s="2" t="n">
        <f aca="false">Table1[[#This Row],['#days per month]]-P8939</f>
        <v>0</v>
      </c>
    </row>
    <row r="8884" customFormat="false" ht="15.75" hidden="true" customHeight="false" outlineLevel="0" collapsed="false">
      <c r="A8884" s="0" t="s">
        <v>161</v>
      </c>
      <c r="B8884" s="0" t="s">
        <v>162</v>
      </c>
      <c r="C8884" s="0" t="s">
        <v>9069</v>
      </c>
      <c r="D8884" s="0" t="n">
        <v>10592</v>
      </c>
      <c r="E8884" s="0" t="n">
        <v>40.885973</v>
      </c>
      <c r="F8884" s="0" t="n">
        <v>102.007533999999</v>
      </c>
      <c r="G8884" s="0" t="n">
        <v>0</v>
      </c>
      <c r="H8884" s="0" t="n">
        <v>1751.54</v>
      </c>
      <c r="I8884" s="0" t="n">
        <v>1.6015</v>
      </c>
      <c r="J8884" s="0" t="n">
        <v>0</v>
      </c>
      <c r="K8884" s="0" t="n">
        <v>402</v>
      </c>
      <c r="L8884" s="0" t="s">
        <v>20</v>
      </c>
      <c r="M8884" s="0" t="n">
        <f aca="false">35.3*G8884</f>
        <v>0</v>
      </c>
      <c r="N8884" s="0" t="n">
        <f aca="false">M8884*1000/365</f>
        <v>0</v>
      </c>
      <c r="O8884" s="0" t="n">
        <f aca="false">Table1[[#This Row],[Detection frequency 2021]]/100*365</f>
        <v>0</v>
      </c>
      <c r="P8884" s="0" t="n">
        <f aca="false">Table1[[#This Row],[Flared days/year]]/12</f>
        <v>0</v>
      </c>
      <c r="Q8884" s="2" t="n">
        <f aca="false">Table1[[#This Row],['#days per month]]-P8940</f>
        <v>0</v>
      </c>
    </row>
    <row r="8885" customFormat="false" ht="15.75" hidden="true" customHeight="false" outlineLevel="0" collapsed="false">
      <c r="A8885" s="0" t="s">
        <v>645</v>
      </c>
      <c r="B8885" s="0" t="s">
        <v>646</v>
      </c>
      <c r="C8885" s="0" t="s">
        <v>9070</v>
      </c>
      <c r="D8885" s="0" t="n">
        <v>1649</v>
      </c>
      <c r="E8885" s="0" t="n">
        <v>31.474852</v>
      </c>
      <c r="F8885" s="0" t="n">
        <v>-103.671396</v>
      </c>
      <c r="G8885" s="0" t="n">
        <v>0</v>
      </c>
      <c r="H8885" s="0" t="n">
        <v>1871.84</v>
      </c>
      <c r="I8885" s="0" t="n">
        <v>1.6015</v>
      </c>
      <c r="J8885" s="0" t="n">
        <v>0</v>
      </c>
      <c r="K8885" s="0" t="n">
        <v>321</v>
      </c>
      <c r="L8885" s="0" t="s">
        <v>20</v>
      </c>
      <c r="M8885" s="0" t="n">
        <f aca="false">35.3*G8885</f>
        <v>0</v>
      </c>
      <c r="N8885" s="0" t="n">
        <f aca="false">M8885*1000/365</f>
        <v>0</v>
      </c>
      <c r="O8885" s="0" t="n">
        <f aca="false">Table1[[#This Row],[Detection frequency 2021]]/100*365</f>
        <v>0</v>
      </c>
      <c r="P8885" s="0" t="n">
        <f aca="false">Table1[[#This Row],[Flared days/year]]/12</f>
        <v>0</v>
      </c>
      <c r="Q8885" s="2" t="n">
        <f aca="false">Table1[[#This Row],['#days per month]]-P8941</f>
        <v>0</v>
      </c>
    </row>
    <row r="8886" customFormat="false" ht="15.75" hidden="true" customHeight="false" outlineLevel="0" collapsed="false">
      <c r="A8886" s="0" t="s">
        <v>161</v>
      </c>
      <c r="B8886" s="0" t="s">
        <v>162</v>
      </c>
      <c r="C8886" s="0" t="s">
        <v>9071</v>
      </c>
      <c r="D8886" s="0" t="n">
        <v>10101</v>
      </c>
      <c r="E8886" s="0" t="n">
        <v>38.713732</v>
      </c>
      <c r="F8886" s="0" t="n">
        <v>84.258174</v>
      </c>
      <c r="G8886" s="0" t="n">
        <v>0</v>
      </c>
      <c r="H8886" s="0" t="n">
        <v>1348</v>
      </c>
      <c r="I8886" s="0" t="n">
        <v>1.6015</v>
      </c>
      <c r="J8886" s="0" t="n">
        <v>0</v>
      </c>
      <c r="K8886" s="0" t="n">
        <v>326</v>
      </c>
      <c r="L8886" s="0" t="s">
        <v>20</v>
      </c>
      <c r="M8886" s="0" t="n">
        <f aca="false">35.3*G8886</f>
        <v>0</v>
      </c>
      <c r="N8886" s="0" t="n">
        <f aca="false">M8886*1000/365</f>
        <v>0</v>
      </c>
      <c r="O8886" s="0" t="n">
        <f aca="false">Table1[[#This Row],[Detection frequency 2021]]/100*365</f>
        <v>0</v>
      </c>
      <c r="P8886" s="0" t="n">
        <f aca="false">Table1[[#This Row],[Flared days/year]]/12</f>
        <v>0</v>
      </c>
      <c r="Q8886" s="2" t="n">
        <f aca="false">Table1[[#This Row],['#days per month]]-P8942</f>
        <v>0</v>
      </c>
    </row>
    <row r="8887" customFormat="false" ht="15.75" hidden="true" customHeight="false" outlineLevel="0" collapsed="false">
      <c r="A8887" s="0" t="s">
        <v>161</v>
      </c>
      <c r="B8887" s="0" t="s">
        <v>162</v>
      </c>
      <c r="C8887" s="0" t="s">
        <v>9072</v>
      </c>
      <c r="D8887" s="0" t="n">
        <v>10099</v>
      </c>
      <c r="E8887" s="0" t="n">
        <v>38.7431039999999</v>
      </c>
      <c r="F8887" s="0" t="n">
        <v>84.182338</v>
      </c>
      <c r="G8887" s="0" t="n">
        <v>0</v>
      </c>
      <c r="H8887" s="0" t="n">
        <v>1726.4</v>
      </c>
      <c r="I8887" s="0" t="n">
        <v>1.6015</v>
      </c>
      <c r="J8887" s="0" t="n">
        <v>0</v>
      </c>
      <c r="K8887" s="0" t="n">
        <v>334</v>
      </c>
      <c r="L8887" s="0" t="s">
        <v>20</v>
      </c>
      <c r="M8887" s="0" t="n">
        <f aca="false">35.3*G8887</f>
        <v>0</v>
      </c>
      <c r="N8887" s="0" t="n">
        <f aca="false">M8887*1000/365</f>
        <v>0</v>
      </c>
      <c r="O8887" s="0" t="n">
        <f aca="false">Table1[[#This Row],[Detection frequency 2021]]/100*365</f>
        <v>0</v>
      </c>
      <c r="P8887" s="0" t="n">
        <f aca="false">Table1[[#This Row],[Flared days/year]]/12</f>
        <v>0</v>
      </c>
      <c r="Q8887" s="2" t="n">
        <f aca="false">Table1[[#This Row],['#days per month]]-P8943</f>
        <v>0</v>
      </c>
    </row>
    <row r="8888" customFormat="false" ht="15.75" hidden="true" customHeight="false" outlineLevel="0" collapsed="false">
      <c r="A8888" s="0" t="s">
        <v>645</v>
      </c>
      <c r="B8888" s="0" t="s">
        <v>646</v>
      </c>
      <c r="C8888" s="0" t="s">
        <v>9073</v>
      </c>
      <c r="D8888" s="0" t="n">
        <v>1662</v>
      </c>
      <c r="E8888" s="0" t="n">
        <v>31.425299</v>
      </c>
      <c r="F8888" s="0" t="n">
        <v>-103.663574</v>
      </c>
      <c r="G8888" s="0" t="n">
        <v>0</v>
      </c>
      <c r="H8888" s="0" t="n">
        <v>1914.12</v>
      </c>
      <c r="I8888" s="0" t="n">
        <v>1.6015</v>
      </c>
      <c r="J8888" s="0" t="n">
        <v>0</v>
      </c>
      <c r="K8888" s="0" t="n">
        <v>330</v>
      </c>
      <c r="L8888" s="0" t="s">
        <v>20</v>
      </c>
      <c r="M8888" s="0" t="n">
        <f aca="false">35.3*G8888</f>
        <v>0</v>
      </c>
      <c r="N8888" s="0" t="n">
        <f aca="false">M8888*1000/365</f>
        <v>0</v>
      </c>
      <c r="O8888" s="0" t="n">
        <f aca="false">Table1[[#This Row],[Detection frequency 2021]]/100*365</f>
        <v>0</v>
      </c>
      <c r="P8888" s="0" t="n">
        <f aca="false">Table1[[#This Row],[Flared days/year]]/12</f>
        <v>0</v>
      </c>
      <c r="Q8888" s="2" t="n">
        <f aca="false">Table1[[#This Row],['#days per month]]-P8944</f>
        <v>0</v>
      </c>
    </row>
    <row r="8889" customFormat="false" ht="15.75" hidden="true" customHeight="false" outlineLevel="0" collapsed="false">
      <c r="A8889" s="0" t="s">
        <v>645</v>
      </c>
      <c r="B8889" s="0" t="s">
        <v>646</v>
      </c>
      <c r="C8889" s="0" t="s">
        <v>9074</v>
      </c>
      <c r="D8889" s="0" t="n">
        <v>1545</v>
      </c>
      <c r="E8889" s="0" t="n">
        <v>32.272775</v>
      </c>
      <c r="F8889" s="0" t="n">
        <v>-103.799815</v>
      </c>
      <c r="G8889" s="0" t="n">
        <v>0</v>
      </c>
      <c r="H8889" s="0" t="n">
        <v>1940.26</v>
      </c>
      <c r="I8889" s="0" t="n">
        <v>1.6015</v>
      </c>
      <c r="J8889" s="0" t="n">
        <v>0</v>
      </c>
      <c r="K8889" s="0" t="n">
        <v>326</v>
      </c>
      <c r="L8889" s="0" t="s">
        <v>20</v>
      </c>
      <c r="M8889" s="0" t="n">
        <f aca="false">35.3*G8889</f>
        <v>0</v>
      </c>
      <c r="N8889" s="0" t="n">
        <f aca="false">M8889*1000/365</f>
        <v>0</v>
      </c>
      <c r="O8889" s="0" t="n">
        <f aca="false">Table1[[#This Row],[Detection frequency 2021]]/100*365</f>
        <v>0</v>
      </c>
      <c r="P8889" s="0" t="n">
        <f aca="false">Table1[[#This Row],[Flared days/year]]/12</f>
        <v>0</v>
      </c>
      <c r="Q8889" s="2" t="n">
        <f aca="false">Table1[[#This Row],['#days per month]]-P8945</f>
        <v>0</v>
      </c>
    </row>
    <row r="8890" customFormat="false" ht="15.75" hidden="true" customHeight="false" outlineLevel="0" collapsed="false">
      <c r="A8890" s="0" t="s">
        <v>645</v>
      </c>
      <c r="B8890" s="0" t="s">
        <v>646</v>
      </c>
      <c r="C8890" s="0" t="s">
        <v>9075</v>
      </c>
      <c r="D8890" s="0" t="n">
        <v>1719</v>
      </c>
      <c r="E8890" s="0" t="n">
        <v>31.332533</v>
      </c>
      <c r="F8890" s="0" t="n">
        <v>-103.617727</v>
      </c>
      <c r="G8890" s="0" t="n">
        <v>0</v>
      </c>
      <c r="H8890" s="0" t="n">
        <v>1951.52</v>
      </c>
      <c r="I8890" s="0" t="n">
        <v>1.6015</v>
      </c>
      <c r="J8890" s="0" t="n">
        <v>0</v>
      </c>
      <c r="K8890" s="0" t="n">
        <v>334</v>
      </c>
      <c r="L8890" s="0" t="s">
        <v>20</v>
      </c>
      <c r="M8890" s="0" t="n">
        <f aca="false">35.3*G8890</f>
        <v>0</v>
      </c>
      <c r="N8890" s="0" t="n">
        <f aca="false">M8890*1000/365</f>
        <v>0</v>
      </c>
      <c r="O8890" s="0" t="n">
        <f aca="false">Table1[[#This Row],[Detection frequency 2021]]/100*365</f>
        <v>0</v>
      </c>
      <c r="P8890" s="0" t="n">
        <f aca="false">Table1[[#This Row],[Flared days/year]]/12</f>
        <v>0</v>
      </c>
      <c r="Q8890" s="2" t="n">
        <f aca="false">Table1[[#This Row],['#days per month]]-P8946</f>
        <v>0</v>
      </c>
    </row>
    <row r="8891" customFormat="false" ht="15.75" hidden="true" customHeight="false" outlineLevel="0" collapsed="false">
      <c r="A8891" s="0" t="s">
        <v>645</v>
      </c>
      <c r="B8891" s="0" t="s">
        <v>646</v>
      </c>
      <c r="C8891" s="0" t="s">
        <v>9076</v>
      </c>
      <c r="D8891" s="0" t="n">
        <v>1535</v>
      </c>
      <c r="E8891" s="0" t="n">
        <v>31.6091849999999</v>
      </c>
      <c r="F8891" s="0" t="n">
        <v>-103.816015</v>
      </c>
      <c r="G8891" s="0" t="n">
        <v>0</v>
      </c>
      <c r="H8891" s="0" t="n">
        <v>1920</v>
      </c>
      <c r="I8891" s="0" t="n">
        <v>1.6015</v>
      </c>
      <c r="J8891" s="0" t="n">
        <v>0</v>
      </c>
      <c r="K8891" s="0" t="n">
        <v>334</v>
      </c>
      <c r="L8891" s="0" t="s">
        <v>20</v>
      </c>
      <c r="M8891" s="0" t="n">
        <f aca="false">35.3*G8891</f>
        <v>0</v>
      </c>
      <c r="N8891" s="0" t="n">
        <f aca="false">M8891*1000/365</f>
        <v>0</v>
      </c>
      <c r="O8891" s="0" t="n">
        <f aca="false">Table1[[#This Row],[Detection frequency 2021]]/100*365</f>
        <v>0</v>
      </c>
      <c r="P8891" s="0" t="n">
        <f aca="false">Table1[[#This Row],[Flared days/year]]/12</f>
        <v>0</v>
      </c>
      <c r="Q8891" s="2" t="n">
        <f aca="false">Table1[[#This Row],['#days per month]]-P8947</f>
        <v>0</v>
      </c>
    </row>
    <row r="8892" customFormat="false" ht="15.75" hidden="true" customHeight="false" outlineLevel="0" collapsed="false">
      <c r="A8892" s="0" t="s">
        <v>161</v>
      </c>
      <c r="B8892" s="0" t="s">
        <v>162</v>
      </c>
      <c r="C8892" s="0" t="s">
        <v>9077</v>
      </c>
      <c r="D8892" s="0" t="n">
        <v>10960</v>
      </c>
      <c r="E8892" s="0" t="n">
        <v>39.453779</v>
      </c>
      <c r="F8892" s="0" t="n">
        <v>107.994932</v>
      </c>
      <c r="G8892" s="0" t="n">
        <v>0</v>
      </c>
      <c r="H8892" s="0" t="n">
        <v>1891.67</v>
      </c>
      <c r="I8892" s="0" t="n">
        <v>1.6015</v>
      </c>
      <c r="J8892" s="0" t="n">
        <v>0</v>
      </c>
      <c r="K8892" s="0" t="n">
        <v>361</v>
      </c>
      <c r="L8892" s="0" t="s">
        <v>20</v>
      </c>
      <c r="M8892" s="0" t="n">
        <f aca="false">35.3*G8892</f>
        <v>0</v>
      </c>
      <c r="N8892" s="0" t="n">
        <f aca="false">M8892*1000/365</f>
        <v>0</v>
      </c>
      <c r="O8892" s="0" t="n">
        <f aca="false">Table1[[#This Row],[Detection frequency 2021]]/100*365</f>
        <v>0</v>
      </c>
      <c r="P8892" s="0" t="n">
        <f aca="false">Table1[[#This Row],[Flared days/year]]/12</f>
        <v>0</v>
      </c>
      <c r="Q8892" s="2" t="n">
        <f aca="false">Table1[[#This Row],['#days per month]]-P8948</f>
        <v>0</v>
      </c>
    </row>
    <row r="8893" customFormat="false" ht="15.75" hidden="true" customHeight="false" outlineLevel="0" collapsed="false">
      <c r="A8893" s="0" t="s">
        <v>161</v>
      </c>
      <c r="B8893" s="0" t="s">
        <v>162</v>
      </c>
      <c r="C8893" s="0" t="s">
        <v>9078</v>
      </c>
      <c r="D8893" s="0" t="n">
        <v>11005</v>
      </c>
      <c r="E8893" s="0" t="n">
        <v>37.12387</v>
      </c>
      <c r="F8893" s="0" t="n">
        <v>108.397046</v>
      </c>
      <c r="G8893" s="0" t="n">
        <v>0</v>
      </c>
      <c r="H8893" s="0" t="n">
        <v>1825</v>
      </c>
      <c r="I8893" s="0" t="n">
        <v>1.6015</v>
      </c>
      <c r="J8893" s="0" t="n">
        <v>0</v>
      </c>
      <c r="K8893" s="0" t="n">
        <v>318</v>
      </c>
      <c r="L8893" s="0" t="s">
        <v>20</v>
      </c>
      <c r="M8893" s="0" t="n">
        <f aca="false">35.3*G8893</f>
        <v>0</v>
      </c>
      <c r="N8893" s="0" t="n">
        <f aca="false">M8893*1000/365</f>
        <v>0</v>
      </c>
      <c r="O8893" s="0" t="n">
        <f aca="false">Table1[[#This Row],[Detection frequency 2021]]/100*365</f>
        <v>0</v>
      </c>
      <c r="P8893" s="0" t="n">
        <f aca="false">Table1[[#This Row],[Flared days/year]]/12</f>
        <v>0</v>
      </c>
      <c r="Q8893" s="2" t="n">
        <f aca="false">Table1[[#This Row],['#days per month]]-P8949</f>
        <v>0</v>
      </c>
    </row>
    <row r="8894" customFormat="false" ht="15.75" hidden="true" customHeight="false" outlineLevel="0" collapsed="false">
      <c r="A8894" s="0" t="s">
        <v>161</v>
      </c>
      <c r="B8894" s="0" t="s">
        <v>162</v>
      </c>
      <c r="C8894" s="0" t="s">
        <v>9079</v>
      </c>
      <c r="D8894" s="0" t="n">
        <v>11004</v>
      </c>
      <c r="E8894" s="0" t="n">
        <v>38.213107</v>
      </c>
      <c r="F8894" s="0" t="n">
        <v>108.370621</v>
      </c>
      <c r="G8894" s="0" t="n">
        <v>0</v>
      </c>
      <c r="H8894" s="0" t="n">
        <v>1492.83</v>
      </c>
      <c r="I8894" s="0" t="n">
        <v>1.6015</v>
      </c>
      <c r="J8894" s="0" t="n">
        <v>0</v>
      </c>
      <c r="K8894" s="0" t="n">
        <v>347</v>
      </c>
      <c r="L8894" s="0" t="s">
        <v>20</v>
      </c>
      <c r="M8894" s="0" t="n">
        <f aca="false">35.3*G8894</f>
        <v>0</v>
      </c>
      <c r="N8894" s="0" t="n">
        <f aca="false">M8894*1000/365</f>
        <v>0</v>
      </c>
      <c r="O8894" s="0" t="n">
        <f aca="false">Table1[[#This Row],[Detection frequency 2021]]/100*365</f>
        <v>0</v>
      </c>
      <c r="P8894" s="0" t="n">
        <f aca="false">Table1[[#This Row],[Flared days/year]]/12</f>
        <v>0</v>
      </c>
      <c r="Q8894" s="2" t="n">
        <f aca="false">Table1[[#This Row],['#days per month]]-P8950</f>
        <v>0</v>
      </c>
    </row>
    <row r="8895" customFormat="false" ht="15.75" hidden="true" customHeight="false" outlineLevel="0" collapsed="false">
      <c r="A8895" s="0" t="s">
        <v>161</v>
      </c>
      <c r="B8895" s="0" t="s">
        <v>162</v>
      </c>
      <c r="C8895" s="0" t="s">
        <v>9080</v>
      </c>
      <c r="D8895" s="0" t="n">
        <v>11003</v>
      </c>
      <c r="E8895" s="0" t="n">
        <v>38.096759</v>
      </c>
      <c r="F8895" s="0" t="n">
        <v>108.33321</v>
      </c>
      <c r="G8895" s="0" t="n">
        <v>0</v>
      </c>
      <c r="H8895" s="0" t="n">
        <v>1814.36</v>
      </c>
      <c r="I8895" s="0" t="n">
        <v>1.6015</v>
      </c>
      <c r="J8895" s="0" t="n">
        <v>0</v>
      </c>
      <c r="K8895" s="0" t="n">
        <v>349</v>
      </c>
      <c r="L8895" s="0" t="s">
        <v>20</v>
      </c>
      <c r="M8895" s="0" t="n">
        <f aca="false">35.3*G8895</f>
        <v>0</v>
      </c>
      <c r="N8895" s="0" t="n">
        <f aca="false">M8895*1000/365</f>
        <v>0</v>
      </c>
      <c r="O8895" s="0" t="n">
        <f aca="false">Table1[[#This Row],[Detection frequency 2021]]/100*365</f>
        <v>0</v>
      </c>
      <c r="P8895" s="0" t="n">
        <f aca="false">Table1[[#This Row],[Flared days/year]]/12</f>
        <v>0</v>
      </c>
      <c r="Q8895" s="2" t="n">
        <f aca="false">Table1[[#This Row],['#days per month]]-P8951</f>
        <v>0</v>
      </c>
    </row>
    <row r="8896" customFormat="false" ht="15.75" hidden="true" customHeight="false" outlineLevel="0" collapsed="false">
      <c r="A8896" s="0" t="s">
        <v>161</v>
      </c>
      <c r="B8896" s="0" t="s">
        <v>162</v>
      </c>
      <c r="C8896" s="0" t="s">
        <v>9081</v>
      </c>
      <c r="D8896" s="0" t="n">
        <v>11002</v>
      </c>
      <c r="E8896" s="0" t="n">
        <v>36.583106</v>
      </c>
      <c r="F8896" s="0" t="n">
        <v>108.312506</v>
      </c>
      <c r="G8896" s="0" t="n">
        <v>0</v>
      </c>
      <c r="H8896" s="0" t="n">
        <v>1903.23</v>
      </c>
      <c r="I8896" s="0" t="n">
        <v>1.6015</v>
      </c>
      <c r="J8896" s="0" t="n">
        <v>0</v>
      </c>
      <c r="K8896" s="0" t="n">
        <v>301</v>
      </c>
      <c r="L8896" s="0" t="s">
        <v>20</v>
      </c>
      <c r="M8896" s="0" t="n">
        <f aca="false">35.3*G8896</f>
        <v>0</v>
      </c>
      <c r="N8896" s="0" t="n">
        <f aca="false">M8896*1000/365</f>
        <v>0</v>
      </c>
      <c r="O8896" s="0" t="n">
        <f aca="false">Table1[[#This Row],[Detection frequency 2021]]/100*365</f>
        <v>0</v>
      </c>
      <c r="P8896" s="0" t="n">
        <f aca="false">Table1[[#This Row],[Flared days/year]]/12</f>
        <v>0</v>
      </c>
      <c r="Q8896" s="2" t="n">
        <f aca="false">Table1[[#This Row],['#days per month]]-P8952</f>
        <v>0</v>
      </c>
    </row>
    <row r="8897" customFormat="false" ht="15.75" hidden="true" customHeight="false" outlineLevel="0" collapsed="false">
      <c r="A8897" s="0" t="s">
        <v>645</v>
      </c>
      <c r="B8897" s="0" t="s">
        <v>646</v>
      </c>
      <c r="C8897" s="0" t="s">
        <v>9082</v>
      </c>
      <c r="D8897" s="0" t="n">
        <v>1429</v>
      </c>
      <c r="E8897" s="0" t="n">
        <v>32.633795</v>
      </c>
      <c r="F8897" s="0" t="n">
        <v>-103.937306</v>
      </c>
      <c r="G8897" s="0" t="n">
        <v>0</v>
      </c>
      <c r="H8897" s="0" t="n">
        <v>1884.31</v>
      </c>
      <c r="I8897" s="0" t="n">
        <v>1.6015</v>
      </c>
      <c r="J8897" s="0" t="n">
        <v>0</v>
      </c>
      <c r="K8897" s="0" t="n">
        <v>337</v>
      </c>
      <c r="L8897" s="0" t="s">
        <v>20</v>
      </c>
      <c r="M8897" s="0" t="n">
        <f aca="false">35.3*G8897</f>
        <v>0</v>
      </c>
      <c r="N8897" s="0" t="n">
        <f aca="false">M8897*1000/365</f>
        <v>0</v>
      </c>
      <c r="O8897" s="0" t="n">
        <f aca="false">Table1[[#This Row],[Detection frequency 2021]]/100*365</f>
        <v>0</v>
      </c>
      <c r="P8897" s="0" t="n">
        <f aca="false">Table1[[#This Row],[Flared days/year]]/12</f>
        <v>0</v>
      </c>
      <c r="Q8897" s="2" t="n">
        <f aca="false">Table1[[#This Row],['#days per month]]-P8953</f>
        <v>0</v>
      </c>
    </row>
    <row r="8898" customFormat="false" ht="15.75" hidden="true" customHeight="false" outlineLevel="0" collapsed="false">
      <c r="A8898" s="0" t="s">
        <v>161</v>
      </c>
      <c r="B8898" s="0" t="s">
        <v>162</v>
      </c>
      <c r="C8898" s="0" t="s">
        <v>9083</v>
      </c>
      <c r="D8898" s="0" t="n">
        <v>11000</v>
      </c>
      <c r="E8898" s="0" t="n">
        <v>38.14619</v>
      </c>
      <c r="F8898" s="0" t="n">
        <v>108.286615</v>
      </c>
      <c r="G8898" s="0" t="n">
        <v>0</v>
      </c>
      <c r="H8898" s="0" t="n">
        <v>1773.5</v>
      </c>
      <c r="I8898" s="0" t="n">
        <v>1.6015</v>
      </c>
      <c r="J8898" s="0" t="n">
        <v>0</v>
      </c>
      <c r="K8898" s="0" t="n">
        <v>354</v>
      </c>
      <c r="L8898" s="0" t="s">
        <v>20</v>
      </c>
      <c r="M8898" s="0" t="n">
        <f aca="false">35.3*G8898</f>
        <v>0</v>
      </c>
      <c r="N8898" s="0" t="n">
        <f aca="false">M8898*1000/365</f>
        <v>0</v>
      </c>
      <c r="O8898" s="0" t="n">
        <f aca="false">Table1[[#This Row],[Detection frequency 2021]]/100*365</f>
        <v>0</v>
      </c>
      <c r="P8898" s="0" t="n">
        <f aca="false">Table1[[#This Row],[Flared days/year]]/12</f>
        <v>0</v>
      </c>
      <c r="Q8898" s="2" t="n">
        <f aca="false">Table1[[#This Row],['#days per month]]-P8954</f>
        <v>0</v>
      </c>
    </row>
    <row r="8899" customFormat="false" ht="15.75" hidden="true" customHeight="false" outlineLevel="0" collapsed="false">
      <c r="A8899" s="0" t="s">
        <v>161</v>
      </c>
      <c r="B8899" s="0" t="s">
        <v>162</v>
      </c>
      <c r="C8899" s="0" t="s">
        <v>9084</v>
      </c>
      <c r="D8899" s="0" t="n">
        <v>10999</v>
      </c>
      <c r="E8899" s="0" t="n">
        <v>35.7985989999999</v>
      </c>
      <c r="F8899" s="0" t="n">
        <v>108.27139</v>
      </c>
      <c r="G8899" s="0" t="n">
        <v>0</v>
      </c>
      <c r="H8899" s="0" t="n">
        <v>1888.52</v>
      </c>
      <c r="I8899" s="0" t="n">
        <v>1.6015</v>
      </c>
      <c r="J8899" s="0" t="n">
        <v>0</v>
      </c>
      <c r="K8899" s="0" t="n">
        <v>260</v>
      </c>
      <c r="L8899" s="0" t="s">
        <v>20</v>
      </c>
      <c r="M8899" s="0" t="n">
        <f aca="false">35.3*G8899</f>
        <v>0</v>
      </c>
      <c r="N8899" s="0" t="n">
        <f aca="false">M8899*1000/365</f>
        <v>0</v>
      </c>
      <c r="O8899" s="0" t="n">
        <f aca="false">Table1[[#This Row],[Detection frequency 2021]]/100*365</f>
        <v>0</v>
      </c>
      <c r="P8899" s="0" t="n">
        <f aca="false">Table1[[#This Row],[Flared days/year]]/12</f>
        <v>0</v>
      </c>
      <c r="Q8899" s="2" t="n">
        <f aca="false">Table1[[#This Row],['#days per month]]-P8955</f>
        <v>0</v>
      </c>
    </row>
    <row r="8900" customFormat="false" ht="15.75" hidden="true" customHeight="false" outlineLevel="0" collapsed="false">
      <c r="A8900" s="0" t="s">
        <v>161</v>
      </c>
      <c r="B8900" s="0" t="s">
        <v>162</v>
      </c>
      <c r="C8900" s="0" t="s">
        <v>9085</v>
      </c>
      <c r="D8900" s="0" t="n">
        <v>10997</v>
      </c>
      <c r="E8900" s="0" t="n">
        <v>38.200849</v>
      </c>
      <c r="F8900" s="0" t="n">
        <v>108.26642</v>
      </c>
      <c r="G8900" s="0" t="n">
        <v>0</v>
      </c>
      <c r="H8900" s="0" t="n">
        <v>1612.33</v>
      </c>
      <c r="I8900" s="0" t="n">
        <v>1.6015</v>
      </c>
      <c r="J8900" s="0" t="n">
        <v>0</v>
      </c>
      <c r="K8900" s="0" t="n">
        <v>342</v>
      </c>
      <c r="L8900" s="0" t="s">
        <v>20</v>
      </c>
      <c r="M8900" s="0" t="n">
        <f aca="false">35.3*G8900</f>
        <v>0</v>
      </c>
      <c r="N8900" s="0" t="n">
        <f aca="false">M8900*1000/365</f>
        <v>0</v>
      </c>
      <c r="O8900" s="0" t="n">
        <f aca="false">Table1[[#This Row],[Detection frequency 2021]]/100*365</f>
        <v>0</v>
      </c>
      <c r="P8900" s="0" t="n">
        <f aca="false">Table1[[#This Row],[Flared days/year]]/12</f>
        <v>0</v>
      </c>
      <c r="Q8900" s="2" t="n">
        <f aca="false">Table1[[#This Row],['#days per month]]-P8956</f>
        <v>0</v>
      </c>
    </row>
    <row r="8901" customFormat="false" ht="15.75" hidden="true" customHeight="false" outlineLevel="0" collapsed="false">
      <c r="A8901" s="0" t="s">
        <v>161</v>
      </c>
      <c r="B8901" s="0" t="s">
        <v>162</v>
      </c>
      <c r="C8901" s="0" t="s">
        <v>9086</v>
      </c>
      <c r="D8901" s="0" t="n">
        <v>10992</v>
      </c>
      <c r="E8901" s="0" t="n">
        <v>37.857934</v>
      </c>
      <c r="F8901" s="0" t="n">
        <v>108.243111</v>
      </c>
      <c r="G8901" s="0" t="n">
        <v>0</v>
      </c>
      <c r="H8901" s="0" t="n">
        <v>1588.2</v>
      </c>
      <c r="I8901" s="0" t="n">
        <v>1.6015</v>
      </c>
      <c r="J8901" s="0" t="n">
        <v>0</v>
      </c>
      <c r="K8901" s="0" t="n">
        <v>344</v>
      </c>
      <c r="L8901" s="0" t="s">
        <v>20</v>
      </c>
      <c r="M8901" s="0" t="n">
        <f aca="false">35.3*G8901</f>
        <v>0</v>
      </c>
      <c r="N8901" s="0" t="n">
        <f aca="false">M8901*1000/365</f>
        <v>0</v>
      </c>
      <c r="O8901" s="0" t="n">
        <f aca="false">Table1[[#This Row],[Detection frequency 2021]]/100*365</f>
        <v>0</v>
      </c>
      <c r="P8901" s="0" t="n">
        <f aca="false">Table1[[#This Row],[Flared days/year]]/12</f>
        <v>0</v>
      </c>
      <c r="Q8901" s="2" t="n">
        <f aca="false">Table1[[#This Row],['#days per month]]-P8957</f>
        <v>0</v>
      </c>
    </row>
    <row r="8902" customFormat="false" ht="15.75" hidden="true" customHeight="false" outlineLevel="0" collapsed="false">
      <c r="A8902" s="0" t="s">
        <v>143</v>
      </c>
      <c r="B8902" s="0" t="s">
        <v>144</v>
      </c>
      <c r="C8902" s="0" t="s">
        <v>9087</v>
      </c>
      <c r="D8902" s="0" t="n">
        <v>6296</v>
      </c>
      <c r="E8902" s="0" t="n">
        <v>-5.412726</v>
      </c>
      <c r="F8902" s="0" t="n">
        <v>12.049485</v>
      </c>
      <c r="G8902" s="0" t="n">
        <v>0</v>
      </c>
      <c r="H8902" s="0" t="n">
        <v>1901.06</v>
      </c>
      <c r="I8902" s="0" t="n">
        <v>1.6015</v>
      </c>
      <c r="J8902" s="0" t="n">
        <v>0</v>
      </c>
      <c r="K8902" s="0" t="n">
        <v>73</v>
      </c>
      <c r="L8902" s="0" t="s">
        <v>20</v>
      </c>
      <c r="M8902" s="0" t="n">
        <f aca="false">35.3*G8902</f>
        <v>0</v>
      </c>
      <c r="N8902" s="0" t="n">
        <f aca="false">M8902*1000/365</f>
        <v>0</v>
      </c>
      <c r="O8902" s="0" t="n">
        <f aca="false">Table1[[#This Row],[Detection frequency 2021]]/100*365</f>
        <v>0</v>
      </c>
      <c r="P8902" s="0" t="n">
        <f aca="false">Table1[[#This Row],[Flared days/year]]/12</f>
        <v>0</v>
      </c>
      <c r="Q8902" s="2" t="n">
        <f aca="false">Table1[[#This Row],['#days per month]]-P8958</f>
        <v>0</v>
      </c>
    </row>
    <row r="8903" customFormat="false" ht="15.75" hidden="true" customHeight="false" outlineLevel="0" collapsed="false">
      <c r="A8903" s="0" t="s">
        <v>161</v>
      </c>
      <c r="B8903" s="0" t="s">
        <v>162</v>
      </c>
      <c r="C8903" s="0" t="s">
        <v>9088</v>
      </c>
      <c r="D8903" s="0" t="n">
        <v>10983</v>
      </c>
      <c r="E8903" s="0" t="n">
        <v>35.808288</v>
      </c>
      <c r="F8903" s="0" t="n">
        <v>108.150062999999</v>
      </c>
      <c r="G8903" s="0" t="n">
        <v>0</v>
      </c>
      <c r="H8903" s="0" t="n">
        <v>1876.14</v>
      </c>
      <c r="I8903" s="0" t="n">
        <v>1.6015</v>
      </c>
      <c r="J8903" s="0" t="n">
        <v>0</v>
      </c>
      <c r="K8903" s="0" t="n">
        <v>285</v>
      </c>
      <c r="L8903" s="0" t="s">
        <v>20</v>
      </c>
      <c r="M8903" s="0" t="n">
        <f aca="false">35.3*G8903</f>
        <v>0</v>
      </c>
      <c r="N8903" s="0" t="n">
        <f aca="false">M8903*1000/365</f>
        <v>0</v>
      </c>
      <c r="O8903" s="0" t="n">
        <f aca="false">Table1[[#This Row],[Detection frequency 2021]]/100*365</f>
        <v>0</v>
      </c>
      <c r="P8903" s="0" t="n">
        <f aca="false">Table1[[#This Row],[Flared days/year]]/12</f>
        <v>0</v>
      </c>
      <c r="Q8903" s="2" t="n">
        <f aca="false">Table1[[#This Row],['#days per month]]-P8959</f>
        <v>0</v>
      </c>
    </row>
    <row r="8904" customFormat="false" ht="15.75" hidden="true" customHeight="false" outlineLevel="0" collapsed="false">
      <c r="A8904" s="0" t="s">
        <v>161</v>
      </c>
      <c r="B8904" s="0" t="s">
        <v>162</v>
      </c>
      <c r="C8904" s="0" t="s">
        <v>9089</v>
      </c>
      <c r="D8904" s="0" t="n">
        <v>10980</v>
      </c>
      <c r="E8904" s="0" t="n">
        <v>36.444094</v>
      </c>
      <c r="F8904" s="0" t="n">
        <v>108.148218</v>
      </c>
      <c r="G8904" s="0" t="n">
        <v>0</v>
      </c>
      <c r="H8904" s="0" t="n">
        <v>1881.27</v>
      </c>
      <c r="I8904" s="0" t="n">
        <v>2.26370999999999</v>
      </c>
      <c r="J8904" s="0" t="n">
        <v>0</v>
      </c>
      <c r="K8904" s="0" t="n">
        <v>296</v>
      </c>
      <c r="L8904" s="0" t="s">
        <v>20</v>
      </c>
      <c r="M8904" s="0" t="n">
        <f aca="false">35.3*G8904</f>
        <v>0</v>
      </c>
      <c r="N8904" s="0" t="n">
        <f aca="false">M8904*1000/365</f>
        <v>0</v>
      </c>
      <c r="O8904" s="0" t="n">
        <f aca="false">Table1[[#This Row],[Detection frequency 2021]]/100*365</f>
        <v>0</v>
      </c>
      <c r="P8904" s="0" t="n">
        <f aca="false">Table1[[#This Row],[Flared days/year]]/12</f>
        <v>0</v>
      </c>
      <c r="Q8904" s="2" t="n">
        <f aca="false">Table1[[#This Row],['#days per month]]-P8960</f>
        <v>0</v>
      </c>
    </row>
    <row r="8905" customFormat="false" ht="15.75" hidden="true" customHeight="false" outlineLevel="0" collapsed="false">
      <c r="A8905" s="0" t="s">
        <v>645</v>
      </c>
      <c r="B8905" s="0" t="s">
        <v>646</v>
      </c>
      <c r="C8905" s="0" t="s">
        <v>9090</v>
      </c>
      <c r="D8905" s="0" t="n">
        <v>1484</v>
      </c>
      <c r="E8905" s="0" t="n">
        <v>32.367505</v>
      </c>
      <c r="F8905" s="0" t="n">
        <v>-103.866875</v>
      </c>
      <c r="G8905" s="0" t="n">
        <v>0</v>
      </c>
      <c r="H8905" s="0" t="n">
        <v>1899.09</v>
      </c>
      <c r="I8905" s="0" t="n">
        <v>1.44857</v>
      </c>
      <c r="J8905" s="0" t="n">
        <v>0</v>
      </c>
      <c r="K8905" s="0" t="n">
        <v>333</v>
      </c>
      <c r="L8905" s="0" t="s">
        <v>20</v>
      </c>
      <c r="M8905" s="0" t="n">
        <f aca="false">35.3*G8905</f>
        <v>0</v>
      </c>
      <c r="N8905" s="0" t="n">
        <f aca="false">M8905*1000/365</f>
        <v>0</v>
      </c>
      <c r="O8905" s="0" t="n">
        <f aca="false">Table1[[#This Row],[Detection frequency 2021]]/100*365</f>
        <v>0</v>
      </c>
      <c r="P8905" s="0" t="n">
        <f aca="false">Table1[[#This Row],[Flared days/year]]/12</f>
        <v>0</v>
      </c>
      <c r="Q8905" s="2" t="n">
        <f aca="false">Table1[[#This Row],['#days per month]]-P8961</f>
        <v>0</v>
      </c>
    </row>
    <row r="8906" customFormat="false" ht="15.75" hidden="true" customHeight="false" outlineLevel="0" collapsed="false">
      <c r="A8906" s="0" t="s">
        <v>645</v>
      </c>
      <c r="B8906" s="0" t="s">
        <v>646</v>
      </c>
      <c r="C8906" s="0" t="s">
        <v>9091</v>
      </c>
      <c r="D8906" s="0" t="n">
        <v>1500</v>
      </c>
      <c r="E8906" s="0" t="n">
        <v>32.570979</v>
      </c>
      <c r="F8906" s="0" t="n">
        <v>-103.850239</v>
      </c>
      <c r="G8906" s="0" t="n">
        <v>0</v>
      </c>
      <c r="H8906" s="0" t="n">
        <v>1790</v>
      </c>
      <c r="I8906" s="0" t="n">
        <v>1.6015</v>
      </c>
      <c r="J8906" s="0" t="n">
        <v>0</v>
      </c>
      <c r="K8906" s="0" t="n">
        <v>338</v>
      </c>
      <c r="L8906" s="0" t="s">
        <v>20</v>
      </c>
      <c r="M8906" s="0" t="n">
        <f aca="false">35.3*G8906</f>
        <v>0</v>
      </c>
      <c r="N8906" s="0" t="n">
        <f aca="false">M8906*1000/365</f>
        <v>0</v>
      </c>
      <c r="O8906" s="0" t="n">
        <f aca="false">Table1[[#This Row],[Detection frequency 2021]]/100*365</f>
        <v>0</v>
      </c>
      <c r="P8906" s="0" t="n">
        <f aca="false">Table1[[#This Row],[Flared days/year]]/12</f>
        <v>0</v>
      </c>
      <c r="Q8906" s="2" t="n">
        <f aca="false">Table1[[#This Row],['#days per month]]-P8962</f>
        <v>0</v>
      </c>
    </row>
    <row r="8907" customFormat="false" ht="15.75" hidden="true" customHeight="false" outlineLevel="0" collapsed="false">
      <c r="A8907" s="0" t="s">
        <v>161</v>
      </c>
      <c r="B8907" s="0" t="s">
        <v>162</v>
      </c>
      <c r="C8907" s="0" t="s">
        <v>9092</v>
      </c>
      <c r="D8907" s="0" t="n">
        <v>10968</v>
      </c>
      <c r="E8907" s="0" t="n">
        <v>35.93457</v>
      </c>
      <c r="F8907" s="0" t="n">
        <v>108.078506</v>
      </c>
      <c r="G8907" s="0" t="n">
        <v>0</v>
      </c>
      <c r="H8907" s="0" t="n">
        <v>1798.94</v>
      </c>
      <c r="I8907" s="0" t="n">
        <v>1.6015</v>
      </c>
      <c r="J8907" s="0" t="n">
        <v>0</v>
      </c>
      <c r="K8907" s="0" t="n">
        <v>285</v>
      </c>
      <c r="L8907" s="0" t="s">
        <v>20</v>
      </c>
      <c r="M8907" s="0" t="n">
        <f aca="false">35.3*G8907</f>
        <v>0</v>
      </c>
      <c r="N8907" s="0" t="n">
        <f aca="false">M8907*1000/365</f>
        <v>0</v>
      </c>
      <c r="O8907" s="0" t="n">
        <f aca="false">Table1[[#This Row],[Detection frequency 2021]]/100*365</f>
        <v>0</v>
      </c>
      <c r="P8907" s="0" t="n">
        <f aca="false">Table1[[#This Row],[Flared days/year]]/12</f>
        <v>0</v>
      </c>
      <c r="Q8907" s="2" t="n">
        <f aca="false">Table1[[#This Row],['#days per month]]-P8963</f>
        <v>0</v>
      </c>
    </row>
    <row r="8908" customFormat="false" ht="15.75" hidden="true" customHeight="false" outlineLevel="0" collapsed="false">
      <c r="A8908" s="0" t="s">
        <v>161</v>
      </c>
      <c r="B8908" s="0" t="s">
        <v>162</v>
      </c>
      <c r="C8908" s="0" t="s">
        <v>9093</v>
      </c>
      <c r="D8908" s="0" t="n">
        <v>10966</v>
      </c>
      <c r="E8908" s="0" t="n">
        <v>36.3342729999999</v>
      </c>
      <c r="F8908" s="0" t="n">
        <v>108.078884</v>
      </c>
      <c r="G8908" s="0" t="n">
        <v>0</v>
      </c>
      <c r="H8908" s="0" t="n">
        <v>1864.93</v>
      </c>
      <c r="I8908" s="0" t="n">
        <v>3.11112999999999</v>
      </c>
      <c r="J8908" s="0" t="n">
        <v>0</v>
      </c>
      <c r="K8908" s="0" t="n">
        <v>288</v>
      </c>
      <c r="L8908" s="0" t="s">
        <v>20</v>
      </c>
      <c r="M8908" s="0" t="n">
        <f aca="false">35.3*G8908</f>
        <v>0</v>
      </c>
      <c r="N8908" s="0" t="n">
        <f aca="false">M8908*1000/365</f>
        <v>0</v>
      </c>
      <c r="O8908" s="0" t="n">
        <f aca="false">Table1[[#This Row],[Detection frequency 2021]]/100*365</f>
        <v>0</v>
      </c>
      <c r="P8908" s="0" t="n">
        <f aca="false">Table1[[#This Row],[Flared days/year]]/12</f>
        <v>0</v>
      </c>
      <c r="Q8908" s="2" t="n">
        <f aca="false">Table1[[#This Row],['#days per month]]-P8964</f>
        <v>0</v>
      </c>
    </row>
    <row r="8909" customFormat="false" ht="15.75" hidden="true" customHeight="false" outlineLevel="0" collapsed="false">
      <c r="A8909" s="0" t="s">
        <v>161</v>
      </c>
      <c r="B8909" s="0" t="s">
        <v>162</v>
      </c>
      <c r="C8909" s="0" t="s">
        <v>9094</v>
      </c>
      <c r="D8909" s="0" t="n">
        <v>10962</v>
      </c>
      <c r="E8909" s="0" t="n">
        <v>37.820236</v>
      </c>
      <c r="F8909" s="0" t="n">
        <v>108.033845</v>
      </c>
      <c r="G8909" s="0" t="n">
        <v>0</v>
      </c>
      <c r="H8909" s="0" t="n">
        <v>1598.22</v>
      </c>
      <c r="I8909" s="0" t="n">
        <v>1.6015</v>
      </c>
      <c r="J8909" s="0" t="n">
        <v>0</v>
      </c>
      <c r="K8909" s="0" t="n">
        <v>341</v>
      </c>
      <c r="L8909" s="0" t="s">
        <v>20</v>
      </c>
      <c r="M8909" s="0" t="n">
        <f aca="false">35.3*G8909</f>
        <v>0</v>
      </c>
      <c r="N8909" s="0" t="n">
        <f aca="false">M8909*1000/365</f>
        <v>0</v>
      </c>
      <c r="O8909" s="0" t="n">
        <f aca="false">Table1[[#This Row],[Detection frequency 2021]]/100*365</f>
        <v>0</v>
      </c>
      <c r="P8909" s="0" t="n">
        <f aca="false">Table1[[#This Row],[Flared days/year]]/12</f>
        <v>0</v>
      </c>
      <c r="Q8909" s="2" t="n">
        <f aca="false">Table1[[#This Row],['#days per month]]-P8965</f>
        <v>0</v>
      </c>
    </row>
    <row r="8910" customFormat="false" ht="15.75" hidden="true" customHeight="false" outlineLevel="0" collapsed="false">
      <c r="A8910" s="0" t="s">
        <v>161</v>
      </c>
      <c r="B8910" s="0" t="s">
        <v>162</v>
      </c>
      <c r="C8910" s="0" t="s">
        <v>9095</v>
      </c>
      <c r="D8910" s="0" t="n">
        <v>11109</v>
      </c>
      <c r="E8910" s="0" t="n">
        <v>37.8465039999999</v>
      </c>
      <c r="F8910" s="0" t="n">
        <v>109.858414</v>
      </c>
      <c r="G8910" s="0" t="n">
        <v>0</v>
      </c>
      <c r="H8910" s="0" t="n">
        <v>1948.33</v>
      </c>
      <c r="I8910" s="0" t="n">
        <v>1.6015</v>
      </c>
      <c r="J8910" s="0" t="n">
        <v>0</v>
      </c>
      <c r="K8910" s="0" t="n">
        <v>349</v>
      </c>
      <c r="L8910" s="0" t="s">
        <v>20</v>
      </c>
      <c r="M8910" s="0" t="n">
        <f aca="false">35.3*G8910</f>
        <v>0</v>
      </c>
      <c r="N8910" s="0" t="n">
        <f aca="false">M8910*1000/365</f>
        <v>0</v>
      </c>
      <c r="O8910" s="0" t="n">
        <f aca="false">Table1[[#This Row],[Detection frequency 2021]]/100*365</f>
        <v>0</v>
      </c>
      <c r="P8910" s="0" t="n">
        <f aca="false">Table1[[#This Row],[Flared days/year]]/12</f>
        <v>0</v>
      </c>
      <c r="Q8910" s="2" t="n">
        <f aca="false">Table1[[#This Row],['#days per month]]-P8966</f>
        <v>0</v>
      </c>
    </row>
    <row r="8911" customFormat="false" ht="15.75" hidden="true" customHeight="false" outlineLevel="0" collapsed="false">
      <c r="A8911" s="0" t="s">
        <v>161</v>
      </c>
      <c r="B8911" s="0" t="s">
        <v>162</v>
      </c>
      <c r="C8911" s="0" t="s">
        <v>9096</v>
      </c>
      <c r="D8911" s="0" t="n">
        <v>11114</v>
      </c>
      <c r="E8911" s="0" t="n">
        <v>38.226002</v>
      </c>
      <c r="F8911" s="0" t="n">
        <v>109.938521999999</v>
      </c>
      <c r="G8911" s="0" t="n">
        <v>0</v>
      </c>
      <c r="H8911" s="0" t="n">
        <v>1641.69</v>
      </c>
      <c r="I8911" s="0" t="n">
        <v>1.6015</v>
      </c>
      <c r="J8911" s="0" t="n">
        <v>0</v>
      </c>
      <c r="K8911" s="0" t="n">
        <v>351</v>
      </c>
      <c r="L8911" s="0" t="s">
        <v>20</v>
      </c>
      <c r="M8911" s="0" t="n">
        <f aca="false">35.3*G8911</f>
        <v>0</v>
      </c>
      <c r="N8911" s="0" t="n">
        <f aca="false">M8911*1000/365</f>
        <v>0</v>
      </c>
      <c r="O8911" s="0" t="n">
        <f aca="false">Table1[[#This Row],[Detection frequency 2021]]/100*365</f>
        <v>0</v>
      </c>
      <c r="P8911" s="0" t="n">
        <f aca="false">Table1[[#This Row],[Flared days/year]]/12</f>
        <v>0</v>
      </c>
      <c r="Q8911" s="2" t="n">
        <f aca="false">Table1[[#This Row],['#days per month]]-P8967</f>
        <v>0</v>
      </c>
    </row>
    <row r="8912" customFormat="false" ht="15.75" hidden="true" customHeight="false" outlineLevel="0" collapsed="false">
      <c r="A8912" s="0" t="s">
        <v>51</v>
      </c>
      <c r="B8912" s="0" t="s">
        <v>52</v>
      </c>
      <c r="C8912" s="0" t="s">
        <v>9097</v>
      </c>
      <c r="D8912" s="0" t="n">
        <v>5616</v>
      </c>
      <c r="E8912" s="0" t="n">
        <v>28.714468</v>
      </c>
      <c r="F8912" s="0" t="n">
        <v>9.094749</v>
      </c>
      <c r="G8912" s="0" t="n">
        <v>0</v>
      </c>
      <c r="H8912" s="0" t="n">
        <v>1689.89</v>
      </c>
      <c r="I8912" s="0" t="n">
        <v>1.6015</v>
      </c>
      <c r="J8912" s="0" t="n">
        <v>0</v>
      </c>
      <c r="K8912" s="0" t="n">
        <v>390</v>
      </c>
      <c r="L8912" s="0" t="s">
        <v>20</v>
      </c>
      <c r="M8912" s="0" t="n">
        <f aca="false">35.3*G8912</f>
        <v>0</v>
      </c>
      <c r="N8912" s="0" t="n">
        <f aca="false">M8912*1000/365</f>
        <v>0</v>
      </c>
      <c r="O8912" s="0" t="n">
        <f aca="false">Table1[[#This Row],[Detection frequency 2021]]/100*365</f>
        <v>0</v>
      </c>
      <c r="P8912" s="0" t="n">
        <f aca="false">Table1[[#This Row],[Flared days/year]]/12</f>
        <v>0</v>
      </c>
      <c r="Q8912" s="2" t="n">
        <f aca="false">Table1[[#This Row],['#days per month]]-P8968</f>
        <v>0</v>
      </c>
    </row>
    <row r="8913" customFormat="false" ht="15.75" hidden="true" customHeight="false" outlineLevel="0" collapsed="false">
      <c r="A8913" s="0" t="s">
        <v>645</v>
      </c>
      <c r="B8913" s="0" t="s">
        <v>646</v>
      </c>
      <c r="C8913" s="0" t="s">
        <v>9098</v>
      </c>
      <c r="D8913" s="0" t="n">
        <v>1998</v>
      </c>
      <c r="E8913" s="0" t="n">
        <v>32.034756</v>
      </c>
      <c r="F8913" s="0" t="n">
        <v>-103.306253</v>
      </c>
      <c r="G8913" s="0" t="n">
        <v>0</v>
      </c>
      <c r="H8913" s="0" t="n">
        <v>1941.6</v>
      </c>
      <c r="I8913" s="0" t="n">
        <v>1.72183</v>
      </c>
      <c r="J8913" s="0" t="n">
        <v>0</v>
      </c>
      <c r="K8913" s="0" t="n">
        <v>341</v>
      </c>
      <c r="L8913" s="0" t="s">
        <v>20</v>
      </c>
      <c r="M8913" s="0" t="n">
        <f aca="false">35.3*G8913</f>
        <v>0</v>
      </c>
      <c r="N8913" s="0" t="n">
        <f aca="false">M8913*1000/365</f>
        <v>0</v>
      </c>
      <c r="O8913" s="0" t="n">
        <f aca="false">Table1[[#This Row],[Detection frequency 2021]]/100*365</f>
        <v>0</v>
      </c>
      <c r="P8913" s="0" t="n">
        <f aca="false">Table1[[#This Row],[Flared days/year]]/12</f>
        <v>0</v>
      </c>
      <c r="Q8913" s="2" t="n">
        <f aca="false">Table1[[#This Row],['#days per month]]-P8969</f>
        <v>0</v>
      </c>
    </row>
    <row r="8914" customFormat="false" ht="15.75" hidden="true" customHeight="false" outlineLevel="0" collapsed="false">
      <c r="A8914" s="0" t="s">
        <v>645</v>
      </c>
      <c r="B8914" s="0" t="s">
        <v>646</v>
      </c>
      <c r="C8914" s="0" t="s">
        <v>9099</v>
      </c>
      <c r="D8914" s="0" t="n">
        <v>2024</v>
      </c>
      <c r="E8914" s="0" t="n">
        <v>32.02133</v>
      </c>
      <c r="F8914" s="0" t="n">
        <v>-103.277155</v>
      </c>
      <c r="G8914" s="0" t="n">
        <v>0</v>
      </c>
      <c r="H8914" s="0" t="n">
        <v>1877.2</v>
      </c>
      <c r="I8914" s="0" t="n">
        <v>1.68390999999999</v>
      </c>
      <c r="J8914" s="0" t="n">
        <v>0</v>
      </c>
      <c r="K8914" s="0" t="n">
        <v>340</v>
      </c>
      <c r="L8914" s="0" t="s">
        <v>20</v>
      </c>
      <c r="M8914" s="0" t="n">
        <f aca="false">35.3*G8914</f>
        <v>0</v>
      </c>
      <c r="N8914" s="0" t="n">
        <f aca="false">M8914*1000/365</f>
        <v>0</v>
      </c>
      <c r="O8914" s="0" t="n">
        <f aca="false">Table1[[#This Row],[Detection frequency 2021]]/100*365</f>
        <v>0</v>
      </c>
      <c r="P8914" s="0" t="n">
        <f aca="false">Table1[[#This Row],[Flared days/year]]/12</f>
        <v>0</v>
      </c>
      <c r="Q8914" s="2" t="n">
        <f aca="false">Table1[[#This Row],['#days per month]]-P8970</f>
        <v>0</v>
      </c>
    </row>
    <row r="8915" customFormat="false" ht="15.75" hidden="true" customHeight="false" outlineLevel="0" collapsed="false">
      <c r="A8915" s="0" t="s">
        <v>645</v>
      </c>
      <c r="B8915" s="0" t="s">
        <v>646</v>
      </c>
      <c r="C8915" s="0" t="s">
        <v>9100</v>
      </c>
      <c r="D8915" s="0" t="n">
        <v>764</v>
      </c>
      <c r="E8915" s="0" t="n">
        <v>47.646734</v>
      </c>
      <c r="F8915" s="0" t="n">
        <v>-102.912244</v>
      </c>
      <c r="G8915" s="0" t="n">
        <v>0</v>
      </c>
      <c r="H8915" s="0" t="n">
        <v>1902.75</v>
      </c>
      <c r="I8915" s="0" t="n">
        <v>0.862671</v>
      </c>
      <c r="J8915" s="0" t="n">
        <v>0</v>
      </c>
      <c r="K8915" s="0" t="n">
        <v>351</v>
      </c>
      <c r="L8915" s="0" t="s">
        <v>20</v>
      </c>
      <c r="M8915" s="0" t="n">
        <f aca="false">35.3*G8915</f>
        <v>0</v>
      </c>
      <c r="N8915" s="0" t="n">
        <f aca="false">M8915*1000/365</f>
        <v>0</v>
      </c>
      <c r="O8915" s="0" t="n">
        <f aca="false">Table1[[#This Row],[Detection frequency 2021]]/100*365</f>
        <v>0</v>
      </c>
      <c r="P8915" s="0" t="n">
        <f aca="false">Table1[[#This Row],[Flared days/year]]/12</f>
        <v>0</v>
      </c>
      <c r="Q8915" s="2" t="n">
        <f aca="false">Table1[[#This Row],['#days per month]]-P8971</f>
        <v>0</v>
      </c>
    </row>
    <row r="8916" customFormat="false" ht="15.75" hidden="true" customHeight="false" outlineLevel="0" collapsed="false">
      <c r="A8916" s="0" t="s">
        <v>645</v>
      </c>
      <c r="B8916" s="0" t="s">
        <v>646</v>
      </c>
      <c r="C8916" s="0" t="s">
        <v>9101</v>
      </c>
      <c r="D8916" s="0" t="n">
        <v>2011</v>
      </c>
      <c r="E8916" s="0" t="n">
        <v>32.034478</v>
      </c>
      <c r="F8916" s="0" t="n">
        <v>-103.290332999999</v>
      </c>
      <c r="G8916" s="0" t="n">
        <v>0</v>
      </c>
      <c r="H8916" s="0" t="n">
        <v>1940.01</v>
      </c>
      <c r="I8916" s="0" t="n">
        <v>2.35121</v>
      </c>
      <c r="J8916" s="0" t="n">
        <v>0</v>
      </c>
      <c r="K8916" s="0" t="n">
        <v>342</v>
      </c>
      <c r="L8916" s="0" t="s">
        <v>20</v>
      </c>
      <c r="M8916" s="0" t="n">
        <f aca="false">35.3*G8916</f>
        <v>0</v>
      </c>
      <c r="N8916" s="0" t="n">
        <f aca="false">M8916*1000/365</f>
        <v>0</v>
      </c>
      <c r="O8916" s="0" t="n">
        <f aca="false">Table1[[#This Row],[Detection frequency 2021]]/100*365</f>
        <v>0</v>
      </c>
      <c r="P8916" s="0" t="n">
        <f aca="false">Table1[[#This Row],[Flared days/year]]/12</f>
        <v>0</v>
      </c>
      <c r="Q8916" s="2" t="n">
        <f aca="false">Table1[[#This Row],['#days per month]]-P8972</f>
        <v>0</v>
      </c>
    </row>
    <row r="8917" customFormat="false" ht="15.75" hidden="true" customHeight="false" outlineLevel="0" collapsed="false">
      <c r="A8917" s="0" t="s">
        <v>645</v>
      </c>
      <c r="B8917" s="0" t="s">
        <v>646</v>
      </c>
      <c r="C8917" s="0" t="s">
        <v>9102</v>
      </c>
      <c r="D8917" s="0" t="n">
        <v>2008</v>
      </c>
      <c r="E8917" s="0" t="n">
        <v>31.908681</v>
      </c>
      <c r="F8917" s="0" t="n">
        <v>-103.296283</v>
      </c>
      <c r="G8917" s="0" t="n">
        <v>0</v>
      </c>
      <c r="H8917" s="0" t="n">
        <v>1907.26</v>
      </c>
      <c r="I8917" s="0" t="n">
        <v>1.6015</v>
      </c>
      <c r="J8917" s="0" t="n">
        <v>0</v>
      </c>
      <c r="K8917" s="0" t="n">
        <v>329</v>
      </c>
      <c r="L8917" s="0" t="s">
        <v>20</v>
      </c>
      <c r="M8917" s="0" t="n">
        <f aca="false">35.3*G8917</f>
        <v>0</v>
      </c>
      <c r="N8917" s="0" t="n">
        <f aca="false">M8917*1000/365</f>
        <v>0</v>
      </c>
      <c r="O8917" s="0" t="n">
        <f aca="false">Table1[[#This Row],[Detection frequency 2021]]/100*365</f>
        <v>0</v>
      </c>
      <c r="P8917" s="0" t="n">
        <f aca="false">Table1[[#This Row],[Flared days/year]]/12</f>
        <v>0</v>
      </c>
      <c r="Q8917" s="2" t="n">
        <f aca="false">Table1[[#This Row],['#days per month]]-P8973</f>
        <v>0</v>
      </c>
    </row>
    <row r="8918" customFormat="false" ht="15.75" hidden="true" customHeight="false" outlineLevel="0" collapsed="false">
      <c r="A8918" s="0" t="s">
        <v>161</v>
      </c>
      <c r="B8918" s="0" t="s">
        <v>162</v>
      </c>
      <c r="C8918" s="0" t="s">
        <v>9103</v>
      </c>
      <c r="D8918" s="0" t="n">
        <v>9783</v>
      </c>
      <c r="E8918" s="0" t="n">
        <v>45.8243</v>
      </c>
      <c r="F8918" s="0" t="n">
        <v>85.702308</v>
      </c>
      <c r="G8918" s="0" t="n">
        <v>0</v>
      </c>
      <c r="H8918" s="0" t="n">
        <v>1907.75</v>
      </c>
      <c r="I8918" s="0" t="n">
        <v>1.6015</v>
      </c>
      <c r="J8918" s="0" t="n">
        <v>0</v>
      </c>
      <c r="K8918" s="0" t="n">
        <v>359</v>
      </c>
      <c r="L8918" s="0" t="s">
        <v>20</v>
      </c>
      <c r="M8918" s="0" t="n">
        <f aca="false">35.3*G8918</f>
        <v>0</v>
      </c>
      <c r="N8918" s="0" t="n">
        <f aca="false">M8918*1000/365</f>
        <v>0</v>
      </c>
      <c r="O8918" s="0" t="n">
        <f aca="false">Table1[[#This Row],[Detection frequency 2021]]/100*365</f>
        <v>0</v>
      </c>
      <c r="P8918" s="0" t="n">
        <f aca="false">Table1[[#This Row],[Flared days/year]]/12</f>
        <v>0</v>
      </c>
      <c r="Q8918" s="2" t="n">
        <f aca="false">Table1[[#This Row],['#days per month]]-P8974</f>
        <v>0</v>
      </c>
    </row>
    <row r="8919" customFormat="false" ht="15.75" hidden="true" customHeight="false" outlineLevel="0" collapsed="false">
      <c r="A8919" s="0" t="s">
        <v>645</v>
      </c>
      <c r="B8919" s="0" t="s">
        <v>646</v>
      </c>
      <c r="C8919" s="0" t="s">
        <v>9104</v>
      </c>
      <c r="D8919" s="0" t="n">
        <v>2007</v>
      </c>
      <c r="E8919" s="0" t="n">
        <v>32.166331</v>
      </c>
      <c r="F8919" s="0" t="n">
        <v>-103.295668</v>
      </c>
      <c r="G8919" s="0" t="n">
        <v>0</v>
      </c>
      <c r="H8919" s="0" t="n">
        <v>1885.8</v>
      </c>
      <c r="I8919" s="0" t="n">
        <v>1.6015</v>
      </c>
      <c r="J8919" s="0" t="n">
        <v>0</v>
      </c>
      <c r="K8919" s="0" t="n">
        <v>338</v>
      </c>
      <c r="L8919" s="0" t="s">
        <v>20</v>
      </c>
      <c r="M8919" s="0" t="n">
        <f aca="false">35.3*G8919</f>
        <v>0</v>
      </c>
      <c r="N8919" s="0" t="n">
        <f aca="false">M8919*1000/365</f>
        <v>0</v>
      </c>
      <c r="O8919" s="0" t="n">
        <f aca="false">Table1[[#This Row],[Detection frequency 2021]]/100*365</f>
        <v>0</v>
      </c>
      <c r="P8919" s="0" t="n">
        <f aca="false">Table1[[#This Row],[Flared days/year]]/12</f>
        <v>0</v>
      </c>
      <c r="Q8919" s="2" t="n">
        <f aca="false">Table1[[#This Row],['#days per month]]-P8975</f>
        <v>0</v>
      </c>
    </row>
    <row r="8920" customFormat="false" ht="15.75" hidden="true" customHeight="false" outlineLevel="0" collapsed="false">
      <c r="A8920" s="0" t="s">
        <v>645</v>
      </c>
      <c r="B8920" s="0" t="s">
        <v>646</v>
      </c>
      <c r="C8920" s="0" t="s">
        <v>9105</v>
      </c>
      <c r="D8920" s="0" t="n">
        <v>2001</v>
      </c>
      <c r="E8920" s="0" t="n">
        <v>32.080682</v>
      </c>
      <c r="F8920" s="0" t="n">
        <v>-103.300462</v>
      </c>
      <c r="G8920" s="0" t="n">
        <v>0</v>
      </c>
      <c r="H8920" s="0" t="n">
        <v>1846.46</v>
      </c>
      <c r="I8920" s="0" t="n">
        <v>0.795418</v>
      </c>
      <c r="J8920" s="0" t="n">
        <v>0</v>
      </c>
      <c r="K8920" s="0" t="n">
        <v>344</v>
      </c>
      <c r="L8920" s="0" t="s">
        <v>20</v>
      </c>
      <c r="M8920" s="0" t="n">
        <f aca="false">35.3*G8920</f>
        <v>0</v>
      </c>
      <c r="N8920" s="0" t="n">
        <f aca="false">M8920*1000/365</f>
        <v>0</v>
      </c>
      <c r="O8920" s="0" t="n">
        <f aca="false">Table1[[#This Row],[Detection frequency 2021]]/100*365</f>
        <v>0</v>
      </c>
      <c r="P8920" s="0" t="n">
        <f aca="false">Table1[[#This Row],[Flared days/year]]/12</f>
        <v>0</v>
      </c>
      <c r="Q8920" s="2" t="n">
        <f aca="false">Table1[[#This Row],['#days per month]]-P8976</f>
        <v>0</v>
      </c>
    </row>
    <row r="8921" customFormat="false" ht="15.75" hidden="true" customHeight="false" outlineLevel="0" collapsed="false">
      <c r="A8921" s="0" t="s">
        <v>645</v>
      </c>
      <c r="B8921" s="0" t="s">
        <v>646</v>
      </c>
      <c r="C8921" s="0" t="s">
        <v>9106</v>
      </c>
      <c r="D8921" s="0" t="n">
        <v>1999</v>
      </c>
      <c r="E8921" s="0" t="n">
        <v>31.952228</v>
      </c>
      <c r="F8921" s="0" t="n">
        <v>-103.305331</v>
      </c>
      <c r="G8921" s="0" t="n">
        <v>0</v>
      </c>
      <c r="H8921" s="0" t="n">
        <v>1913.85</v>
      </c>
      <c r="I8921" s="0" t="n">
        <v>1.78575999999999</v>
      </c>
      <c r="J8921" s="0" t="n">
        <v>0</v>
      </c>
      <c r="K8921" s="0" t="n">
        <v>337</v>
      </c>
      <c r="L8921" s="0" t="s">
        <v>20</v>
      </c>
      <c r="M8921" s="0" t="n">
        <f aca="false">35.3*G8921</f>
        <v>0</v>
      </c>
      <c r="N8921" s="0" t="n">
        <f aca="false">M8921*1000/365</f>
        <v>0</v>
      </c>
      <c r="O8921" s="0" t="n">
        <f aca="false">Table1[[#This Row],[Detection frequency 2021]]/100*365</f>
        <v>0</v>
      </c>
      <c r="P8921" s="0" t="n">
        <f aca="false">Table1[[#This Row],[Flared days/year]]/12</f>
        <v>0</v>
      </c>
      <c r="Q8921" s="2" t="n">
        <f aca="false">Table1[[#This Row],['#days per month]]-P8977</f>
        <v>0</v>
      </c>
    </row>
    <row r="8922" customFormat="false" ht="15.75" hidden="true" customHeight="false" outlineLevel="0" collapsed="false">
      <c r="A8922" s="0" t="s">
        <v>51</v>
      </c>
      <c r="B8922" s="0" t="s">
        <v>52</v>
      </c>
      <c r="C8922" s="0" t="s">
        <v>9107</v>
      </c>
      <c r="D8922" s="0" t="n">
        <v>5613</v>
      </c>
      <c r="E8922" s="0" t="n">
        <v>28.875964</v>
      </c>
      <c r="F8922" s="0" t="n">
        <v>9.02931</v>
      </c>
      <c r="G8922" s="0" t="n">
        <v>0</v>
      </c>
      <c r="H8922" s="0" t="n">
        <v>1763.29</v>
      </c>
      <c r="I8922" s="0" t="n">
        <v>1.6015</v>
      </c>
      <c r="J8922" s="0" t="n">
        <v>0</v>
      </c>
      <c r="K8922" s="0" t="n">
        <v>377</v>
      </c>
      <c r="L8922" s="0" t="s">
        <v>20</v>
      </c>
      <c r="M8922" s="0" t="n">
        <f aca="false">35.3*G8922</f>
        <v>0</v>
      </c>
      <c r="N8922" s="0" t="n">
        <f aca="false">M8922*1000/365</f>
        <v>0</v>
      </c>
      <c r="O8922" s="0" t="n">
        <f aca="false">Table1[[#This Row],[Detection frequency 2021]]/100*365</f>
        <v>0</v>
      </c>
      <c r="P8922" s="0" t="n">
        <f aca="false">Table1[[#This Row],[Flared days/year]]/12</f>
        <v>0</v>
      </c>
      <c r="Q8922" s="2" t="n">
        <f aca="false">Table1[[#This Row],['#days per month]]-P8978</f>
        <v>0</v>
      </c>
    </row>
    <row r="8923" customFormat="false" ht="15.75" hidden="true" customHeight="false" outlineLevel="0" collapsed="false">
      <c r="A8923" s="0" t="s">
        <v>51</v>
      </c>
      <c r="B8923" s="0" t="s">
        <v>52</v>
      </c>
      <c r="C8923" s="0" t="s">
        <v>9108</v>
      </c>
      <c r="D8923" s="0" t="n">
        <v>5483</v>
      </c>
      <c r="E8923" s="0" t="n">
        <v>31.034103</v>
      </c>
      <c r="F8923" s="0" t="n">
        <v>5.799981</v>
      </c>
      <c r="G8923" s="0" t="n">
        <v>0</v>
      </c>
      <c r="H8923" s="0" t="n">
        <v>1450.11</v>
      </c>
      <c r="I8923" s="0" t="n">
        <v>1.6015</v>
      </c>
      <c r="J8923" s="0" t="n">
        <v>0</v>
      </c>
      <c r="K8923" s="0" t="n">
        <v>373</v>
      </c>
      <c r="L8923" s="0" t="s">
        <v>20</v>
      </c>
      <c r="M8923" s="0" t="n">
        <f aca="false">35.3*G8923</f>
        <v>0</v>
      </c>
      <c r="N8923" s="0" t="n">
        <f aca="false">M8923*1000/365</f>
        <v>0</v>
      </c>
      <c r="O8923" s="0" t="n">
        <f aca="false">Table1[[#This Row],[Detection frequency 2021]]/100*365</f>
        <v>0</v>
      </c>
      <c r="P8923" s="0" t="n">
        <f aca="false">Table1[[#This Row],[Flared days/year]]/12</f>
        <v>0</v>
      </c>
      <c r="Q8923" s="2" t="n">
        <f aca="false">Table1[[#This Row],['#days per month]]-P8979</f>
        <v>0</v>
      </c>
    </row>
    <row r="8924" customFormat="false" ht="15.75" hidden="true" customHeight="false" outlineLevel="0" collapsed="false">
      <c r="A8924" s="0" t="s">
        <v>51</v>
      </c>
      <c r="B8924" s="0" t="s">
        <v>52</v>
      </c>
      <c r="C8924" s="0" t="s">
        <v>9109</v>
      </c>
      <c r="D8924" s="0" t="n">
        <v>5449</v>
      </c>
      <c r="E8924" s="0" t="n">
        <v>27.3281609999999</v>
      </c>
      <c r="F8924" s="0" t="n">
        <v>2.051911</v>
      </c>
      <c r="G8924" s="0" t="n">
        <v>0</v>
      </c>
      <c r="H8924" s="0" t="n">
        <v>1402.79</v>
      </c>
      <c r="I8924" s="0" t="n">
        <v>1.6015</v>
      </c>
      <c r="J8924" s="0" t="n">
        <v>0</v>
      </c>
      <c r="K8924" s="0" t="n">
        <v>376</v>
      </c>
      <c r="L8924" s="0" t="s">
        <v>20</v>
      </c>
      <c r="M8924" s="0" t="n">
        <f aca="false">35.3*G8924</f>
        <v>0</v>
      </c>
      <c r="N8924" s="0" t="n">
        <f aca="false">M8924*1000/365</f>
        <v>0</v>
      </c>
      <c r="O8924" s="0" t="n">
        <f aca="false">Table1[[#This Row],[Detection frequency 2021]]/100*365</f>
        <v>0</v>
      </c>
      <c r="P8924" s="0" t="n">
        <f aca="false">Table1[[#This Row],[Flared days/year]]/12</f>
        <v>0</v>
      </c>
      <c r="Q8924" s="2" t="n">
        <f aca="false">Table1[[#This Row],['#days per month]]-P8980</f>
        <v>0</v>
      </c>
    </row>
    <row r="8925" customFormat="false" ht="15.75" hidden="true" customHeight="false" outlineLevel="0" collapsed="false">
      <c r="A8925" s="0" t="s">
        <v>221</v>
      </c>
      <c r="B8925" s="0" t="s">
        <v>222</v>
      </c>
      <c r="C8925" s="0" t="s">
        <v>9110</v>
      </c>
      <c r="D8925" s="0" t="n">
        <v>10155</v>
      </c>
      <c r="E8925" s="0" t="n">
        <v>21.72383</v>
      </c>
      <c r="F8925" s="0" t="n">
        <v>72.65184</v>
      </c>
      <c r="G8925" s="0" t="n">
        <v>0</v>
      </c>
      <c r="H8925" s="0" t="n">
        <v>1893.21</v>
      </c>
      <c r="I8925" s="0" t="n">
        <v>1.6015</v>
      </c>
      <c r="J8925" s="0" t="n">
        <v>0</v>
      </c>
      <c r="K8925" s="0" t="n">
        <v>267</v>
      </c>
      <c r="L8925" s="0" t="s">
        <v>20</v>
      </c>
      <c r="M8925" s="0" t="n">
        <f aca="false">35.3*G8925</f>
        <v>0</v>
      </c>
      <c r="N8925" s="0" t="n">
        <f aca="false">M8925*1000/365</f>
        <v>0</v>
      </c>
      <c r="O8925" s="0" t="n">
        <f aca="false">Table1[[#This Row],[Detection frequency 2021]]/100*365</f>
        <v>0</v>
      </c>
      <c r="P8925" s="0" t="n">
        <f aca="false">Table1[[#This Row],[Flared days/year]]/12</f>
        <v>0</v>
      </c>
      <c r="Q8925" s="2" t="n">
        <f aca="false">Table1[[#This Row],['#days per month]]-P8981</f>
        <v>0</v>
      </c>
    </row>
    <row r="8926" customFormat="false" ht="15.75" hidden="true" customHeight="false" outlineLevel="0" collapsed="false">
      <c r="A8926" s="0" t="s">
        <v>645</v>
      </c>
      <c r="B8926" s="0" t="s">
        <v>646</v>
      </c>
      <c r="C8926" s="0" t="s">
        <v>9111</v>
      </c>
      <c r="D8926" s="0" t="n">
        <v>1979</v>
      </c>
      <c r="E8926" s="0" t="n">
        <v>32.842001</v>
      </c>
      <c r="F8926" s="0" t="n">
        <v>-103.343284</v>
      </c>
      <c r="G8926" s="0" t="n">
        <v>0</v>
      </c>
      <c r="H8926" s="0" t="n">
        <v>1873.83</v>
      </c>
      <c r="I8926" s="0" t="n">
        <v>1.54578</v>
      </c>
      <c r="J8926" s="0" t="n">
        <v>0</v>
      </c>
      <c r="K8926" s="0" t="n">
        <v>330</v>
      </c>
      <c r="L8926" s="0" t="s">
        <v>20</v>
      </c>
      <c r="M8926" s="0" t="n">
        <f aca="false">35.3*G8926</f>
        <v>0</v>
      </c>
      <c r="N8926" s="0" t="n">
        <f aca="false">M8926*1000/365</f>
        <v>0</v>
      </c>
      <c r="O8926" s="0" t="n">
        <f aca="false">Table1[[#This Row],[Detection frequency 2021]]/100*365</f>
        <v>0</v>
      </c>
      <c r="P8926" s="0" t="n">
        <f aca="false">Table1[[#This Row],[Flared days/year]]/12</f>
        <v>0</v>
      </c>
      <c r="Q8926" s="2" t="n">
        <f aca="false">Table1[[#This Row],['#days per month]]-P8982</f>
        <v>0</v>
      </c>
    </row>
    <row r="8927" customFormat="false" ht="15.75" hidden="true" customHeight="false" outlineLevel="0" collapsed="false">
      <c r="A8927" s="0" t="s">
        <v>645</v>
      </c>
      <c r="B8927" s="0" t="s">
        <v>646</v>
      </c>
      <c r="C8927" s="0" t="s">
        <v>9112</v>
      </c>
      <c r="D8927" s="0" t="n">
        <v>1978</v>
      </c>
      <c r="E8927" s="0" t="n">
        <v>32.038326</v>
      </c>
      <c r="F8927" s="0" t="n">
        <v>-103.34979</v>
      </c>
      <c r="G8927" s="0" t="n">
        <v>0</v>
      </c>
      <c r="H8927" s="0" t="n">
        <v>2012.33</v>
      </c>
      <c r="I8927" s="0" t="n">
        <v>1.6015</v>
      </c>
      <c r="J8927" s="0" t="n">
        <v>0</v>
      </c>
      <c r="K8927" s="0" t="n">
        <v>334</v>
      </c>
      <c r="L8927" s="0" t="s">
        <v>20</v>
      </c>
      <c r="M8927" s="0" t="n">
        <f aca="false">35.3*G8927</f>
        <v>0</v>
      </c>
      <c r="N8927" s="0" t="n">
        <f aca="false">M8927*1000/365</f>
        <v>0</v>
      </c>
      <c r="O8927" s="0" t="n">
        <f aca="false">Table1[[#This Row],[Detection frequency 2021]]/100*365</f>
        <v>0</v>
      </c>
      <c r="P8927" s="0" t="n">
        <f aca="false">Table1[[#This Row],[Flared days/year]]/12</f>
        <v>0</v>
      </c>
      <c r="Q8927" s="2" t="n">
        <f aca="false">Table1[[#This Row],['#days per month]]-P8983</f>
        <v>0</v>
      </c>
    </row>
    <row r="8928" customFormat="false" ht="15.75" hidden="true" customHeight="false" outlineLevel="0" collapsed="false">
      <c r="A8928" s="0" t="s">
        <v>582</v>
      </c>
      <c r="B8928" s="0" t="s">
        <v>583</v>
      </c>
      <c r="C8928" s="0" t="s">
        <v>9113</v>
      </c>
      <c r="D8928" s="0" t="n">
        <v>8408</v>
      </c>
      <c r="E8928" s="0" t="n">
        <v>25.055591</v>
      </c>
      <c r="F8928" s="0" t="n">
        <v>55.66908</v>
      </c>
      <c r="G8928" s="0" t="n">
        <v>0</v>
      </c>
      <c r="H8928" s="0" t="n">
        <v>1757.62</v>
      </c>
      <c r="I8928" s="0" t="n">
        <v>1.6015</v>
      </c>
      <c r="J8928" s="0" t="n">
        <v>0</v>
      </c>
      <c r="K8928" s="0" t="n">
        <v>391</v>
      </c>
      <c r="L8928" s="0" t="s">
        <v>20</v>
      </c>
      <c r="M8928" s="0" t="n">
        <f aca="false">35.3*G8928</f>
        <v>0</v>
      </c>
      <c r="N8928" s="0" t="n">
        <f aca="false">M8928*1000/365</f>
        <v>0</v>
      </c>
      <c r="O8928" s="0" t="n">
        <f aca="false">Table1[[#This Row],[Detection frequency 2021]]/100*365</f>
        <v>0</v>
      </c>
      <c r="P8928" s="0" t="n">
        <f aca="false">Table1[[#This Row],[Flared days/year]]/12</f>
        <v>0</v>
      </c>
      <c r="Q8928" s="2" t="n">
        <f aca="false">Table1[[#This Row],['#days per month]]-P8984</f>
        <v>0</v>
      </c>
    </row>
    <row r="8929" customFormat="false" ht="15.75" hidden="true" customHeight="false" outlineLevel="0" collapsed="false">
      <c r="A8929" s="0" t="s">
        <v>645</v>
      </c>
      <c r="B8929" s="0" t="s">
        <v>646</v>
      </c>
      <c r="C8929" s="0" t="s">
        <v>9114</v>
      </c>
      <c r="D8929" s="0" t="n">
        <v>944</v>
      </c>
      <c r="E8929" s="0" t="n">
        <v>48.0085739999999</v>
      </c>
      <c r="F8929" s="0" t="n">
        <v>-102.675359</v>
      </c>
      <c r="G8929" s="0" t="n">
        <v>0</v>
      </c>
      <c r="H8929" s="0" t="n">
        <v>1906.2</v>
      </c>
      <c r="I8929" s="0" t="n">
        <v>2.26437</v>
      </c>
      <c r="J8929" s="0" t="n">
        <v>0</v>
      </c>
      <c r="K8929" s="0" t="n">
        <v>334</v>
      </c>
      <c r="L8929" s="0" t="s">
        <v>20</v>
      </c>
      <c r="M8929" s="0" t="n">
        <f aca="false">35.3*G8929</f>
        <v>0</v>
      </c>
      <c r="N8929" s="0" t="n">
        <f aca="false">M8929*1000/365</f>
        <v>0</v>
      </c>
      <c r="O8929" s="0" t="n">
        <f aca="false">Table1[[#This Row],[Detection frequency 2021]]/100*365</f>
        <v>0</v>
      </c>
      <c r="P8929" s="0" t="n">
        <f aca="false">Table1[[#This Row],[Flared days/year]]/12</f>
        <v>0</v>
      </c>
      <c r="Q8929" s="2" t="n">
        <f aca="false">Table1[[#This Row],['#days per month]]-P8985</f>
        <v>0</v>
      </c>
    </row>
    <row r="8930" customFormat="false" ht="15.75" hidden="true" customHeight="false" outlineLevel="0" collapsed="false">
      <c r="A8930" s="0" t="s">
        <v>161</v>
      </c>
      <c r="B8930" s="0" t="s">
        <v>162</v>
      </c>
      <c r="C8930" s="0" t="s">
        <v>9115</v>
      </c>
      <c r="D8930" s="0" t="n">
        <v>9827</v>
      </c>
      <c r="E8930" s="0" t="n">
        <v>45.291894</v>
      </c>
      <c r="F8930" s="0" t="n">
        <v>87.715637</v>
      </c>
      <c r="G8930" s="0" t="n">
        <v>0</v>
      </c>
      <c r="H8930" s="0" t="n">
        <v>1842.88</v>
      </c>
      <c r="I8930" s="0" t="n">
        <v>1.6015</v>
      </c>
      <c r="J8930" s="0" t="n">
        <v>0</v>
      </c>
      <c r="K8930" s="0" t="n">
        <v>368</v>
      </c>
      <c r="L8930" s="0" t="s">
        <v>20</v>
      </c>
      <c r="M8930" s="0" t="n">
        <f aca="false">35.3*G8930</f>
        <v>0</v>
      </c>
      <c r="N8930" s="0" t="n">
        <f aca="false">M8930*1000/365</f>
        <v>0</v>
      </c>
      <c r="O8930" s="0" t="n">
        <f aca="false">Table1[[#This Row],[Detection frequency 2021]]/100*365</f>
        <v>0</v>
      </c>
      <c r="P8930" s="0" t="n">
        <f aca="false">Table1[[#This Row],[Flared days/year]]/12</f>
        <v>0</v>
      </c>
      <c r="Q8930" s="2" t="n">
        <f aca="false">Table1[[#This Row],['#days per month]]-P8986</f>
        <v>0</v>
      </c>
    </row>
    <row r="8931" customFormat="false" ht="15.75" hidden="true" customHeight="false" outlineLevel="0" collapsed="false">
      <c r="A8931" s="0" t="s">
        <v>645</v>
      </c>
      <c r="B8931" s="0" t="s">
        <v>646</v>
      </c>
      <c r="C8931" s="0" t="s">
        <v>9116</v>
      </c>
      <c r="D8931" s="0" t="n">
        <v>945</v>
      </c>
      <c r="E8931" s="0" t="n">
        <v>48.37147</v>
      </c>
      <c r="F8931" s="0" t="n">
        <v>-102.667159</v>
      </c>
      <c r="G8931" s="0" t="n">
        <v>0</v>
      </c>
      <c r="H8931" s="0" t="n">
        <v>1886.04</v>
      </c>
      <c r="I8931" s="0" t="n">
        <v>1.6015</v>
      </c>
      <c r="J8931" s="0" t="n">
        <v>0</v>
      </c>
      <c r="K8931" s="0" t="n">
        <v>324</v>
      </c>
      <c r="L8931" s="0" t="s">
        <v>20</v>
      </c>
      <c r="M8931" s="0" t="n">
        <f aca="false">35.3*G8931</f>
        <v>0</v>
      </c>
      <c r="N8931" s="0" t="n">
        <f aca="false">M8931*1000/365</f>
        <v>0</v>
      </c>
      <c r="O8931" s="0" t="n">
        <f aca="false">Table1[[#This Row],[Detection frequency 2021]]/100*365</f>
        <v>0</v>
      </c>
      <c r="P8931" s="0" t="n">
        <f aca="false">Table1[[#This Row],[Flared days/year]]/12</f>
        <v>0</v>
      </c>
      <c r="Q8931" s="2" t="n">
        <f aca="false">Table1[[#This Row],['#days per month]]-P8987</f>
        <v>0</v>
      </c>
    </row>
    <row r="8932" customFormat="false" ht="15.75" hidden="true" customHeight="false" outlineLevel="0" collapsed="false">
      <c r="A8932" s="0" t="s">
        <v>345</v>
      </c>
      <c r="B8932" s="0" t="s">
        <v>346</v>
      </c>
      <c r="C8932" s="0" t="s">
        <v>9117</v>
      </c>
      <c r="D8932" s="0" t="n">
        <v>4605</v>
      </c>
      <c r="E8932" s="0" t="n">
        <v>-37.703127</v>
      </c>
      <c r="F8932" s="0" t="n">
        <v>-69.695635</v>
      </c>
      <c r="G8932" s="0" t="n">
        <v>0</v>
      </c>
      <c r="H8932" s="0" t="n">
        <v>1638.4</v>
      </c>
      <c r="I8932" s="0" t="n">
        <v>0.559415</v>
      </c>
      <c r="J8932" s="0" t="n">
        <v>0</v>
      </c>
      <c r="K8932" s="0" t="n">
        <v>378</v>
      </c>
      <c r="L8932" s="0" t="s">
        <v>20</v>
      </c>
      <c r="M8932" s="0" t="n">
        <f aca="false">35.3*G8932</f>
        <v>0</v>
      </c>
      <c r="N8932" s="0" t="n">
        <f aca="false">M8932*1000/365</f>
        <v>0</v>
      </c>
      <c r="O8932" s="0" t="n">
        <f aca="false">Table1[[#This Row],[Detection frequency 2021]]/100*365</f>
        <v>0</v>
      </c>
      <c r="P8932" s="0" t="n">
        <f aca="false">Table1[[#This Row],[Flared days/year]]/12</f>
        <v>0</v>
      </c>
      <c r="Q8932" s="2" t="n">
        <f aca="false">Table1[[#This Row],['#days per month]]-P8988</f>
        <v>0</v>
      </c>
    </row>
    <row r="8933" customFormat="false" ht="15.75" hidden="true" customHeight="false" outlineLevel="0" collapsed="false">
      <c r="A8933" s="0" t="s">
        <v>645</v>
      </c>
      <c r="B8933" s="0" t="s">
        <v>646</v>
      </c>
      <c r="C8933" s="0" t="s">
        <v>9118</v>
      </c>
      <c r="D8933" s="0" t="n">
        <v>2028</v>
      </c>
      <c r="E8933" s="0" t="n">
        <v>31.9514739999999</v>
      </c>
      <c r="F8933" s="0" t="n">
        <v>-103.26645</v>
      </c>
      <c r="G8933" s="0" t="n">
        <v>0</v>
      </c>
      <c r="H8933" s="0" t="n">
        <v>1875</v>
      </c>
      <c r="I8933" s="0" t="n">
        <v>1.1197</v>
      </c>
      <c r="J8933" s="0" t="n">
        <v>0</v>
      </c>
      <c r="K8933" s="0" t="n">
        <v>342</v>
      </c>
      <c r="L8933" s="0" t="s">
        <v>20</v>
      </c>
      <c r="M8933" s="0" t="n">
        <f aca="false">35.3*G8933</f>
        <v>0</v>
      </c>
      <c r="N8933" s="0" t="n">
        <f aca="false">M8933*1000/365</f>
        <v>0</v>
      </c>
      <c r="O8933" s="0" t="n">
        <f aca="false">Table1[[#This Row],[Detection frequency 2021]]/100*365</f>
        <v>0</v>
      </c>
      <c r="P8933" s="0" t="n">
        <f aca="false">Table1[[#This Row],[Flared days/year]]/12</f>
        <v>0</v>
      </c>
      <c r="Q8933" s="2" t="n">
        <f aca="false">Table1[[#This Row],['#days per month]]-P8989</f>
        <v>0</v>
      </c>
    </row>
    <row r="8934" customFormat="false" ht="15.75" hidden="true" customHeight="false" outlineLevel="0" collapsed="false">
      <c r="A8934" s="0" t="s">
        <v>645</v>
      </c>
      <c r="B8934" s="0" t="s">
        <v>646</v>
      </c>
      <c r="C8934" s="0" t="s">
        <v>9119</v>
      </c>
      <c r="D8934" s="0" t="n">
        <v>2032</v>
      </c>
      <c r="E8934" s="0" t="n">
        <v>31.984861</v>
      </c>
      <c r="F8934" s="0" t="n">
        <v>-103.259261999999</v>
      </c>
      <c r="G8934" s="0" t="n">
        <v>0</v>
      </c>
      <c r="H8934" s="0" t="n">
        <v>1865.95</v>
      </c>
      <c r="I8934" s="0" t="n">
        <v>1.1861</v>
      </c>
      <c r="J8934" s="0" t="n">
        <v>0</v>
      </c>
      <c r="K8934" s="0" t="n">
        <v>337</v>
      </c>
      <c r="L8934" s="0" t="s">
        <v>20</v>
      </c>
      <c r="M8934" s="0" t="n">
        <f aca="false">35.3*G8934</f>
        <v>0</v>
      </c>
      <c r="N8934" s="0" t="n">
        <f aca="false">M8934*1000/365</f>
        <v>0</v>
      </c>
      <c r="O8934" s="0" t="n">
        <f aca="false">Table1[[#This Row],[Detection frequency 2021]]/100*365</f>
        <v>0</v>
      </c>
      <c r="P8934" s="0" t="n">
        <f aca="false">Table1[[#This Row],[Flared days/year]]/12</f>
        <v>0</v>
      </c>
      <c r="Q8934" s="2" t="n">
        <f aca="false">Table1[[#This Row],['#days per month]]-P8990</f>
        <v>0</v>
      </c>
    </row>
    <row r="8935" customFormat="false" ht="15.75" hidden="true" customHeight="false" outlineLevel="0" collapsed="false">
      <c r="A8935" s="0" t="s">
        <v>645</v>
      </c>
      <c r="B8935" s="0" t="s">
        <v>646</v>
      </c>
      <c r="C8935" s="0" t="s">
        <v>9120</v>
      </c>
      <c r="D8935" s="0" t="n">
        <v>2033</v>
      </c>
      <c r="E8935" s="0" t="n">
        <v>31.961077</v>
      </c>
      <c r="F8935" s="0" t="n">
        <v>-103.25657</v>
      </c>
      <c r="G8935" s="0" t="n">
        <v>0</v>
      </c>
      <c r="H8935" s="0" t="n">
        <v>1874.26</v>
      </c>
      <c r="I8935" s="0" t="n">
        <v>1.55502</v>
      </c>
      <c r="J8935" s="0" t="n">
        <v>0</v>
      </c>
      <c r="K8935" s="0" t="n">
        <v>334</v>
      </c>
      <c r="L8935" s="0" t="s">
        <v>20</v>
      </c>
      <c r="M8935" s="0" t="n">
        <f aca="false">35.3*G8935</f>
        <v>0</v>
      </c>
      <c r="N8935" s="0" t="n">
        <f aca="false">M8935*1000/365</f>
        <v>0</v>
      </c>
      <c r="O8935" s="0" t="n">
        <f aca="false">Table1[[#This Row],[Detection frequency 2021]]/100*365</f>
        <v>0</v>
      </c>
      <c r="P8935" s="0" t="n">
        <f aca="false">Table1[[#This Row],[Flared days/year]]/12</f>
        <v>0</v>
      </c>
      <c r="Q8935" s="2" t="n">
        <f aca="false">Table1[[#This Row],['#days per month]]-P8991</f>
        <v>0</v>
      </c>
    </row>
    <row r="8936" customFormat="false" ht="15.75" hidden="true" customHeight="false" outlineLevel="0" collapsed="false">
      <c r="A8936" s="0" t="s">
        <v>17</v>
      </c>
      <c r="B8936" s="0" t="s">
        <v>18</v>
      </c>
      <c r="C8936" s="0" t="s">
        <v>9121</v>
      </c>
      <c r="D8936" s="0" t="n">
        <v>4245</v>
      </c>
      <c r="E8936" s="0" t="n">
        <v>9.873119</v>
      </c>
      <c r="F8936" s="0" t="n">
        <v>-66.3193199999999</v>
      </c>
      <c r="G8936" s="0" t="n">
        <v>0</v>
      </c>
      <c r="H8936" s="0" t="n">
        <v>1758.85</v>
      </c>
      <c r="I8936" s="0" t="n">
        <v>1.3802</v>
      </c>
      <c r="J8936" s="0" t="n">
        <v>0</v>
      </c>
      <c r="K8936" s="0" t="n">
        <v>198</v>
      </c>
      <c r="L8936" s="0" t="s">
        <v>20</v>
      </c>
      <c r="M8936" s="0" t="n">
        <f aca="false">35.3*G8936</f>
        <v>0</v>
      </c>
      <c r="N8936" s="0" t="n">
        <f aca="false">M8936*1000/365</f>
        <v>0</v>
      </c>
      <c r="O8936" s="0" t="n">
        <f aca="false">Table1[[#This Row],[Detection frequency 2021]]/100*365</f>
        <v>0</v>
      </c>
      <c r="P8936" s="0" t="n">
        <f aca="false">Table1[[#This Row],[Flared days/year]]/12</f>
        <v>0</v>
      </c>
      <c r="Q8936" s="2" t="n">
        <f aca="false">Table1[[#This Row],['#days per month]]-P8992</f>
        <v>0</v>
      </c>
    </row>
    <row r="8937" customFormat="false" ht="15.75" hidden="true" customHeight="false" outlineLevel="0" collapsed="false">
      <c r="A8937" s="0" t="s">
        <v>161</v>
      </c>
      <c r="B8937" s="0" t="s">
        <v>162</v>
      </c>
      <c r="C8937" s="0" t="s">
        <v>9122</v>
      </c>
      <c r="D8937" s="0" t="n">
        <v>9739</v>
      </c>
      <c r="E8937" s="0" t="n">
        <v>40.918984</v>
      </c>
      <c r="F8937" s="0" t="n">
        <v>83.944555</v>
      </c>
      <c r="G8937" s="0" t="n">
        <v>0</v>
      </c>
      <c r="H8937" s="0" t="n">
        <v>1695.22</v>
      </c>
      <c r="I8937" s="0" t="n">
        <v>1.974</v>
      </c>
      <c r="J8937" s="0" t="n">
        <v>0</v>
      </c>
      <c r="K8937" s="0" t="n">
        <v>346</v>
      </c>
      <c r="L8937" s="0" t="s">
        <v>20</v>
      </c>
      <c r="M8937" s="0" t="n">
        <f aca="false">35.3*G8937</f>
        <v>0</v>
      </c>
      <c r="N8937" s="0" t="n">
        <f aca="false">M8937*1000/365</f>
        <v>0</v>
      </c>
      <c r="O8937" s="0" t="n">
        <f aca="false">Table1[[#This Row],[Detection frequency 2021]]/100*365</f>
        <v>0</v>
      </c>
      <c r="P8937" s="0" t="n">
        <f aca="false">Table1[[#This Row],[Flared days/year]]/12</f>
        <v>0</v>
      </c>
      <c r="Q8937" s="2" t="n">
        <f aca="false">Table1[[#This Row],['#days per month]]-P8993</f>
        <v>0</v>
      </c>
    </row>
    <row r="8938" customFormat="false" ht="15.75" hidden="true" customHeight="false" outlineLevel="0" collapsed="false">
      <c r="A8938" s="0" t="s">
        <v>51</v>
      </c>
      <c r="B8938" s="0" t="s">
        <v>52</v>
      </c>
      <c r="C8938" s="0" t="s">
        <v>9123</v>
      </c>
      <c r="D8938" s="0" t="n">
        <v>5482</v>
      </c>
      <c r="E8938" s="0" t="n">
        <v>31.549744</v>
      </c>
      <c r="F8938" s="0" t="n">
        <v>5.793983</v>
      </c>
      <c r="G8938" s="0" t="n">
        <v>0</v>
      </c>
      <c r="H8938" s="0" t="n">
        <v>1674.4</v>
      </c>
      <c r="I8938" s="0" t="n">
        <v>1.6015</v>
      </c>
      <c r="J8938" s="0" t="n">
        <v>0</v>
      </c>
      <c r="K8938" s="0" t="n">
        <v>374</v>
      </c>
      <c r="L8938" s="0" t="s">
        <v>20</v>
      </c>
      <c r="M8938" s="0" t="n">
        <f aca="false">35.3*G8938</f>
        <v>0</v>
      </c>
      <c r="N8938" s="0" t="n">
        <f aca="false">M8938*1000/365</f>
        <v>0</v>
      </c>
      <c r="O8938" s="0" t="n">
        <f aca="false">Table1[[#This Row],[Detection frequency 2021]]/100*365</f>
        <v>0</v>
      </c>
      <c r="P8938" s="0" t="n">
        <f aca="false">Table1[[#This Row],[Flared days/year]]/12</f>
        <v>0</v>
      </c>
      <c r="Q8938" s="2" t="n">
        <f aca="false">Table1[[#This Row],['#days per month]]-P8994</f>
        <v>0</v>
      </c>
    </row>
    <row r="8939" customFormat="false" ht="15.75" hidden="true" customHeight="false" outlineLevel="0" collapsed="false">
      <c r="A8939" s="0" t="s">
        <v>51</v>
      </c>
      <c r="B8939" s="0" t="s">
        <v>52</v>
      </c>
      <c r="C8939" s="0" t="s">
        <v>9124</v>
      </c>
      <c r="D8939" s="0" t="n">
        <v>5600</v>
      </c>
      <c r="E8939" s="0" t="n">
        <v>28.7885369999999</v>
      </c>
      <c r="F8939" s="0" t="n">
        <v>8.881604</v>
      </c>
      <c r="G8939" s="0" t="n">
        <v>0</v>
      </c>
      <c r="H8939" s="0" t="n">
        <v>1713.4</v>
      </c>
      <c r="I8939" s="0" t="n">
        <v>1.6015</v>
      </c>
      <c r="J8939" s="0" t="n">
        <v>0</v>
      </c>
      <c r="K8939" s="0" t="n">
        <v>379</v>
      </c>
      <c r="L8939" s="0" t="s">
        <v>20</v>
      </c>
      <c r="M8939" s="0" t="n">
        <f aca="false">35.3*G8939</f>
        <v>0</v>
      </c>
      <c r="N8939" s="0" t="n">
        <f aca="false">M8939*1000/365</f>
        <v>0</v>
      </c>
      <c r="O8939" s="0" t="n">
        <f aca="false">Table1[[#This Row],[Detection frequency 2021]]/100*365</f>
        <v>0</v>
      </c>
      <c r="P8939" s="0" t="n">
        <f aca="false">Table1[[#This Row],[Flared days/year]]/12</f>
        <v>0</v>
      </c>
      <c r="Q8939" s="2" t="n">
        <f aca="false">Table1[[#This Row],['#days per month]]-P8995</f>
        <v>0</v>
      </c>
    </row>
    <row r="8940" customFormat="false" ht="15.75" hidden="true" customHeight="false" outlineLevel="0" collapsed="false">
      <c r="A8940" s="0" t="s">
        <v>51</v>
      </c>
      <c r="B8940" s="0" t="s">
        <v>52</v>
      </c>
      <c r="C8940" s="0" t="s">
        <v>9125</v>
      </c>
      <c r="D8940" s="0" t="n">
        <v>5589</v>
      </c>
      <c r="E8940" s="0" t="n">
        <v>30.9370469999999</v>
      </c>
      <c r="F8940" s="0" t="n">
        <v>8.441446</v>
      </c>
      <c r="G8940" s="0" t="n">
        <v>0</v>
      </c>
      <c r="H8940" s="0" t="n">
        <v>1732.12</v>
      </c>
      <c r="I8940" s="0" t="n">
        <v>1.06642</v>
      </c>
      <c r="J8940" s="0" t="n">
        <v>0</v>
      </c>
      <c r="K8940" s="0" t="n">
        <v>401</v>
      </c>
      <c r="L8940" s="0" t="s">
        <v>20</v>
      </c>
      <c r="M8940" s="0" t="n">
        <f aca="false">35.3*G8940</f>
        <v>0</v>
      </c>
      <c r="N8940" s="0" t="n">
        <f aca="false">M8940*1000/365</f>
        <v>0</v>
      </c>
      <c r="O8940" s="0" t="n">
        <f aca="false">Table1[[#This Row],[Detection frequency 2021]]/100*365</f>
        <v>0</v>
      </c>
      <c r="P8940" s="0" t="n">
        <f aca="false">Table1[[#This Row],[Flared days/year]]/12</f>
        <v>0</v>
      </c>
      <c r="Q8940" s="2" t="n">
        <f aca="false">Table1[[#This Row],['#days per month]]-P8996</f>
        <v>0</v>
      </c>
    </row>
    <row r="8941" customFormat="false" ht="15.75" hidden="true" customHeight="false" outlineLevel="0" collapsed="false">
      <c r="A8941" s="0" t="s">
        <v>161</v>
      </c>
      <c r="B8941" s="0" t="s">
        <v>162</v>
      </c>
      <c r="C8941" s="0" t="s">
        <v>9126</v>
      </c>
      <c r="D8941" s="0" t="n">
        <v>9741</v>
      </c>
      <c r="E8941" s="0" t="n">
        <v>41.439849</v>
      </c>
      <c r="F8941" s="0" t="n">
        <v>83.981668</v>
      </c>
      <c r="G8941" s="0" t="n">
        <v>0</v>
      </c>
      <c r="H8941" s="0" t="n">
        <v>1639</v>
      </c>
      <c r="I8941" s="0" t="n">
        <v>1.6015</v>
      </c>
      <c r="J8941" s="0" t="n">
        <v>0</v>
      </c>
      <c r="K8941" s="0" t="n">
        <v>336</v>
      </c>
      <c r="L8941" s="0" t="s">
        <v>20</v>
      </c>
      <c r="M8941" s="0" t="n">
        <f aca="false">35.3*G8941</f>
        <v>0</v>
      </c>
      <c r="N8941" s="0" t="n">
        <f aca="false">M8941*1000/365</f>
        <v>0</v>
      </c>
      <c r="O8941" s="0" t="n">
        <f aca="false">Table1[[#This Row],[Detection frequency 2021]]/100*365</f>
        <v>0</v>
      </c>
      <c r="P8941" s="0" t="n">
        <f aca="false">Table1[[#This Row],[Flared days/year]]/12</f>
        <v>0</v>
      </c>
      <c r="Q8941" s="2" t="n">
        <f aca="false">Table1[[#This Row],['#days per month]]-P8997</f>
        <v>0</v>
      </c>
    </row>
    <row r="8942" customFormat="false" ht="15.75" hidden="true" customHeight="false" outlineLevel="0" collapsed="false">
      <c r="A8942" s="0" t="s">
        <v>51</v>
      </c>
      <c r="B8942" s="0" t="s">
        <v>52</v>
      </c>
      <c r="C8942" s="0" t="s">
        <v>9127</v>
      </c>
      <c r="D8942" s="0" t="n">
        <v>5588</v>
      </c>
      <c r="E8942" s="0" t="n">
        <v>31.3962969999999</v>
      </c>
      <c r="F8942" s="0" t="n">
        <v>8.323595</v>
      </c>
      <c r="G8942" s="0" t="n">
        <v>0</v>
      </c>
      <c r="H8942" s="0" t="n">
        <v>1512.83</v>
      </c>
      <c r="I8942" s="0" t="n">
        <v>1.6015</v>
      </c>
      <c r="J8942" s="0" t="n">
        <v>0</v>
      </c>
      <c r="K8942" s="0" t="n">
        <v>374</v>
      </c>
      <c r="L8942" s="0" t="s">
        <v>20</v>
      </c>
      <c r="M8942" s="0" t="n">
        <f aca="false">35.3*G8942</f>
        <v>0</v>
      </c>
      <c r="N8942" s="0" t="n">
        <f aca="false">M8942*1000/365</f>
        <v>0</v>
      </c>
      <c r="O8942" s="0" t="n">
        <f aca="false">Table1[[#This Row],[Detection frequency 2021]]/100*365</f>
        <v>0</v>
      </c>
      <c r="P8942" s="0" t="n">
        <f aca="false">Table1[[#This Row],[Flared days/year]]/12</f>
        <v>0</v>
      </c>
      <c r="Q8942" s="2" t="n">
        <f aca="false">Table1[[#This Row],['#days per month]]-P8998</f>
        <v>0</v>
      </c>
    </row>
    <row r="8943" customFormat="false" ht="15.75" hidden="true" customHeight="false" outlineLevel="0" collapsed="false">
      <c r="A8943" s="0" t="s">
        <v>161</v>
      </c>
      <c r="B8943" s="0" t="s">
        <v>162</v>
      </c>
      <c r="C8943" s="0" t="s">
        <v>9128</v>
      </c>
      <c r="D8943" s="0" t="n">
        <v>9742</v>
      </c>
      <c r="E8943" s="0" t="n">
        <v>41.3287849999999</v>
      </c>
      <c r="F8943" s="0" t="n">
        <v>84.012076</v>
      </c>
      <c r="G8943" s="0" t="n">
        <v>0</v>
      </c>
      <c r="H8943" s="0" t="n">
        <v>1773.36</v>
      </c>
      <c r="I8943" s="0" t="n">
        <v>1.6015</v>
      </c>
      <c r="J8943" s="0" t="n">
        <v>0</v>
      </c>
      <c r="K8943" s="0" t="n">
        <v>345</v>
      </c>
      <c r="L8943" s="0" t="s">
        <v>20</v>
      </c>
      <c r="M8943" s="0" t="n">
        <f aca="false">35.3*G8943</f>
        <v>0</v>
      </c>
      <c r="N8943" s="0" t="n">
        <f aca="false">M8943*1000/365</f>
        <v>0</v>
      </c>
      <c r="O8943" s="0" t="n">
        <f aca="false">Table1[[#This Row],[Detection frequency 2021]]/100*365</f>
        <v>0</v>
      </c>
      <c r="P8943" s="0" t="n">
        <f aca="false">Table1[[#This Row],[Flared days/year]]/12</f>
        <v>0</v>
      </c>
      <c r="Q8943" s="2" t="n">
        <f aca="false">Table1[[#This Row],['#days per month]]-P8999</f>
        <v>0</v>
      </c>
    </row>
    <row r="8944" customFormat="false" ht="15.75" hidden="true" customHeight="false" outlineLevel="0" collapsed="false">
      <c r="A8944" s="0" t="s">
        <v>17</v>
      </c>
      <c r="B8944" s="0" t="s">
        <v>18</v>
      </c>
      <c r="C8944" s="0" t="s">
        <v>9129</v>
      </c>
      <c r="D8944" s="0" t="n">
        <v>4260</v>
      </c>
      <c r="E8944" s="0" t="n">
        <v>9.12249499999999</v>
      </c>
      <c r="F8944" s="0" t="n">
        <v>-64.659924</v>
      </c>
      <c r="G8944" s="0" t="n">
        <v>0</v>
      </c>
      <c r="H8944" s="0" t="n">
        <v>1875.41</v>
      </c>
      <c r="I8944" s="0" t="n">
        <v>1.40143</v>
      </c>
      <c r="J8944" s="0" t="n">
        <v>0</v>
      </c>
      <c r="K8944" s="0" t="n">
        <v>183</v>
      </c>
      <c r="L8944" s="0" t="s">
        <v>20</v>
      </c>
      <c r="M8944" s="0" t="n">
        <f aca="false">35.3*G8944</f>
        <v>0</v>
      </c>
      <c r="N8944" s="0" t="n">
        <f aca="false">M8944*1000/365</f>
        <v>0</v>
      </c>
      <c r="O8944" s="0" t="n">
        <f aca="false">Table1[[#This Row],[Detection frequency 2021]]/100*365</f>
        <v>0</v>
      </c>
      <c r="P8944" s="0" t="n">
        <f aca="false">Table1[[#This Row],[Flared days/year]]/12</f>
        <v>0</v>
      </c>
      <c r="Q8944" s="2" t="n">
        <f aca="false">Table1[[#This Row],['#days per month]]-P9000</f>
        <v>0</v>
      </c>
    </row>
    <row r="8945" customFormat="false" ht="15.75" hidden="true" customHeight="false" outlineLevel="0" collapsed="false">
      <c r="A8945" s="0" t="s">
        <v>645</v>
      </c>
      <c r="B8945" s="0" t="s">
        <v>646</v>
      </c>
      <c r="C8945" s="0" t="s">
        <v>9130</v>
      </c>
      <c r="D8945" s="0" t="n">
        <v>2053</v>
      </c>
      <c r="E8945" s="0" t="n">
        <v>31.365686</v>
      </c>
      <c r="F8945" s="0" t="n">
        <v>-103.182849</v>
      </c>
      <c r="G8945" s="0" t="n">
        <v>0</v>
      </c>
      <c r="H8945" s="0" t="n">
        <v>1817.5</v>
      </c>
      <c r="I8945" s="0" t="n">
        <v>1.6015</v>
      </c>
      <c r="J8945" s="0" t="n">
        <v>0</v>
      </c>
      <c r="K8945" s="0" t="n">
        <v>328</v>
      </c>
      <c r="L8945" s="0" t="s">
        <v>20</v>
      </c>
      <c r="M8945" s="0" t="n">
        <f aca="false">35.3*G8945</f>
        <v>0</v>
      </c>
      <c r="N8945" s="0" t="n">
        <f aca="false">M8945*1000/365</f>
        <v>0</v>
      </c>
      <c r="O8945" s="0" t="n">
        <f aca="false">Table1[[#This Row],[Detection frequency 2021]]/100*365</f>
        <v>0</v>
      </c>
      <c r="P8945" s="0" t="n">
        <f aca="false">Table1[[#This Row],[Flared days/year]]/12</f>
        <v>0</v>
      </c>
      <c r="Q8945" s="2" t="n">
        <f aca="false">Table1[[#This Row],['#days per month]]-P9001</f>
        <v>0</v>
      </c>
    </row>
    <row r="8946" customFormat="false" ht="15.75" hidden="true" customHeight="false" outlineLevel="0" collapsed="false">
      <c r="A8946" s="0" t="s">
        <v>645</v>
      </c>
      <c r="B8946" s="0" t="s">
        <v>646</v>
      </c>
      <c r="C8946" s="0" t="s">
        <v>9131</v>
      </c>
      <c r="D8946" s="0" t="n">
        <v>616</v>
      </c>
      <c r="E8946" s="0" t="n">
        <v>47.700885</v>
      </c>
      <c r="F8946" s="0" t="n">
        <v>-103.242175</v>
      </c>
      <c r="G8946" s="0" t="n">
        <v>0</v>
      </c>
      <c r="H8946" s="0" t="n">
        <v>1968.6</v>
      </c>
      <c r="I8946" s="0" t="n">
        <v>1.6015</v>
      </c>
      <c r="J8946" s="0" t="n">
        <v>0</v>
      </c>
      <c r="K8946" s="0" t="n">
        <v>350</v>
      </c>
      <c r="L8946" s="0" t="s">
        <v>20</v>
      </c>
      <c r="M8946" s="0" t="n">
        <f aca="false">35.3*G8946</f>
        <v>0</v>
      </c>
      <c r="N8946" s="0" t="n">
        <f aca="false">M8946*1000/365</f>
        <v>0</v>
      </c>
      <c r="O8946" s="0" t="n">
        <f aca="false">Table1[[#This Row],[Detection frequency 2021]]/100*365</f>
        <v>0</v>
      </c>
      <c r="P8946" s="0" t="n">
        <f aca="false">Table1[[#This Row],[Flared days/year]]/12</f>
        <v>0</v>
      </c>
      <c r="Q8946" s="2" t="n">
        <f aca="false">Table1[[#This Row],['#days per month]]-P9002</f>
        <v>0</v>
      </c>
    </row>
    <row r="8947" customFormat="false" ht="15.75" hidden="true" customHeight="false" outlineLevel="0" collapsed="false">
      <c r="A8947" s="0" t="s">
        <v>645</v>
      </c>
      <c r="B8947" s="0" t="s">
        <v>646</v>
      </c>
      <c r="C8947" s="0" t="s">
        <v>9132</v>
      </c>
      <c r="D8947" s="0" t="n">
        <v>2039</v>
      </c>
      <c r="E8947" s="0" t="n">
        <v>31.958782</v>
      </c>
      <c r="F8947" s="0" t="n">
        <v>-103.232578</v>
      </c>
      <c r="G8947" s="0" t="n">
        <v>0</v>
      </c>
      <c r="H8947" s="0" t="n">
        <v>1887.73</v>
      </c>
      <c r="I8947" s="0" t="n">
        <v>1.08382999999999</v>
      </c>
      <c r="J8947" s="0" t="n">
        <v>0</v>
      </c>
      <c r="K8947" s="0" t="n">
        <v>327</v>
      </c>
      <c r="L8947" s="0" t="s">
        <v>20</v>
      </c>
      <c r="M8947" s="0" t="n">
        <f aca="false">35.3*G8947</f>
        <v>0</v>
      </c>
      <c r="N8947" s="0" t="n">
        <f aca="false">M8947*1000/365</f>
        <v>0</v>
      </c>
      <c r="O8947" s="0" t="n">
        <f aca="false">Table1[[#This Row],[Detection frequency 2021]]/100*365</f>
        <v>0</v>
      </c>
      <c r="P8947" s="0" t="n">
        <f aca="false">Table1[[#This Row],[Flared days/year]]/12</f>
        <v>0</v>
      </c>
      <c r="Q8947" s="2" t="n">
        <f aca="false">Table1[[#This Row],['#days per month]]-P9003</f>
        <v>0</v>
      </c>
    </row>
    <row r="8948" customFormat="false" ht="15.75" hidden="true" customHeight="false" outlineLevel="0" collapsed="false">
      <c r="A8948" s="0" t="s">
        <v>51</v>
      </c>
      <c r="B8948" s="0" t="s">
        <v>52</v>
      </c>
      <c r="C8948" s="0" t="s">
        <v>9133</v>
      </c>
      <c r="D8948" s="0" t="n">
        <v>5585</v>
      </c>
      <c r="E8948" s="0" t="n">
        <v>31.22842</v>
      </c>
      <c r="F8948" s="0" t="n">
        <v>8.18241799999999</v>
      </c>
      <c r="G8948" s="0" t="n">
        <v>0</v>
      </c>
      <c r="H8948" s="0" t="n">
        <v>1442.12</v>
      </c>
      <c r="I8948" s="0" t="n">
        <v>0.921668</v>
      </c>
      <c r="J8948" s="0" t="n">
        <v>0</v>
      </c>
      <c r="K8948" s="0" t="n">
        <v>384</v>
      </c>
      <c r="L8948" s="0" t="s">
        <v>20</v>
      </c>
      <c r="M8948" s="0" t="n">
        <f aca="false">35.3*G8948</f>
        <v>0</v>
      </c>
      <c r="N8948" s="0" t="n">
        <f aca="false">M8948*1000/365</f>
        <v>0</v>
      </c>
      <c r="O8948" s="0" t="n">
        <f aca="false">Table1[[#This Row],[Detection frequency 2021]]/100*365</f>
        <v>0</v>
      </c>
      <c r="P8948" s="0" t="n">
        <f aca="false">Table1[[#This Row],[Flared days/year]]/12</f>
        <v>0</v>
      </c>
      <c r="Q8948" s="2" t="n">
        <f aca="false">Table1[[#This Row],['#days per month]]-P9004</f>
        <v>0</v>
      </c>
    </row>
    <row r="8949" customFormat="false" ht="15.75" hidden="true" customHeight="false" outlineLevel="0" collapsed="false">
      <c r="A8949" s="0" t="s">
        <v>161</v>
      </c>
      <c r="B8949" s="0" t="s">
        <v>162</v>
      </c>
      <c r="C8949" s="0" t="s">
        <v>9134</v>
      </c>
      <c r="D8949" s="0" t="n">
        <v>9769</v>
      </c>
      <c r="E8949" s="0" t="n">
        <v>45.63842</v>
      </c>
      <c r="F8949" s="0" t="n">
        <v>85.06761</v>
      </c>
      <c r="G8949" s="0" t="n">
        <v>0</v>
      </c>
      <c r="H8949" s="0" t="n">
        <v>1875.95</v>
      </c>
      <c r="I8949" s="0" t="n">
        <v>1.6015</v>
      </c>
      <c r="J8949" s="0" t="n">
        <v>0</v>
      </c>
      <c r="K8949" s="0" t="n">
        <v>304</v>
      </c>
      <c r="L8949" s="0" t="s">
        <v>20</v>
      </c>
      <c r="M8949" s="0" t="n">
        <f aca="false">35.3*G8949</f>
        <v>0</v>
      </c>
      <c r="N8949" s="0" t="n">
        <f aca="false">M8949*1000/365</f>
        <v>0</v>
      </c>
      <c r="O8949" s="0" t="n">
        <f aca="false">Table1[[#This Row],[Detection frequency 2021]]/100*365</f>
        <v>0</v>
      </c>
      <c r="P8949" s="0" t="n">
        <f aca="false">Table1[[#This Row],[Flared days/year]]/12</f>
        <v>0</v>
      </c>
      <c r="Q8949" s="2" t="n">
        <f aca="false">Table1[[#This Row],['#days per month]]-P9005</f>
        <v>0</v>
      </c>
    </row>
    <row r="8950" customFormat="false" ht="15.75" hidden="true" customHeight="false" outlineLevel="0" collapsed="false">
      <c r="A8950" s="0" t="s">
        <v>17</v>
      </c>
      <c r="B8950" s="0" t="s">
        <v>18</v>
      </c>
      <c r="C8950" s="0" t="s">
        <v>9135</v>
      </c>
      <c r="D8950" s="0" t="n">
        <v>4269</v>
      </c>
      <c r="E8950" s="0" t="n">
        <v>9.26402</v>
      </c>
      <c r="F8950" s="0" t="n">
        <v>-64.3815949999999</v>
      </c>
      <c r="G8950" s="0" t="n">
        <v>0</v>
      </c>
      <c r="H8950" s="0" t="n">
        <v>1612.56</v>
      </c>
      <c r="I8950" s="0" t="n">
        <v>1.6015</v>
      </c>
      <c r="J8950" s="0" t="n">
        <v>0</v>
      </c>
      <c r="K8950" s="0" t="n">
        <v>195</v>
      </c>
      <c r="L8950" s="0" t="s">
        <v>20</v>
      </c>
      <c r="M8950" s="0" t="n">
        <f aca="false">35.3*G8950</f>
        <v>0</v>
      </c>
      <c r="N8950" s="0" t="n">
        <f aca="false">M8950*1000/365</f>
        <v>0</v>
      </c>
      <c r="O8950" s="0" t="n">
        <f aca="false">Table1[[#This Row],[Detection frequency 2021]]/100*365</f>
        <v>0</v>
      </c>
      <c r="P8950" s="0" t="n">
        <f aca="false">Table1[[#This Row],[Flared days/year]]/12</f>
        <v>0</v>
      </c>
      <c r="Q8950" s="2" t="n">
        <f aca="false">Table1[[#This Row],['#days per month]]-P9006</f>
        <v>0</v>
      </c>
    </row>
    <row r="8951" customFormat="false" ht="15.75" hidden="true" customHeight="false" outlineLevel="0" collapsed="false">
      <c r="A8951" s="0" t="s">
        <v>645</v>
      </c>
      <c r="B8951" s="0" t="s">
        <v>646</v>
      </c>
      <c r="C8951" s="0" t="s">
        <v>9136</v>
      </c>
      <c r="D8951" s="0" t="n">
        <v>2038</v>
      </c>
      <c r="E8951" s="0" t="n">
        <v>31.212364</v>
      </c>
      <c r="F8951" s="0" t="n">
        <v>-103.238115</v>
      </c>
      <c r="G8951" s="0" t="n">
        <v>0</v>
      </c>
      <c r="H8951" s="0" t="n">
        <v>1886.24</v>
      </c>
      <c r="I8951" s="0" t="n">
        <v>1.6015</v>
      </c>
      <c r="J8951" s="0" t="n">
        <v>0</v>
      </c>
      <c r="K8951" s="0" t="n">
        <v>338</v>
      </c>
      <c r="L8951" s="0" t="s">
        <v>20</v>
      </c>
      <c r="M8951" s="0" t="n">
        <f aca="false">35.3*G8951</f>
        <v>0</v>
      </c>
      <c r="N8951" s="0" t="n">
        <f aca="false">M8951*1000/365</f>
        <v>0</v>
      </c>
      <c r="O8951" s="0" t="n">
        <f aca="false">Table1[[#This Row],[Detection frequency 2021]]/100*365</f>
        <v>0</v>
      </c>
      <c r="P8951" s="0" t="n">
        <f aca="false">Table1[[#This Row],[Flared days/year]]/12</f>
        <v>0</v>
      </c>
      <c r="Q8951" s="2" t="n">
        <f aca="false">Table1[[#This Row],['#days per month]]-P9007</f>
        <v>0</v>
      </c>
    </row>
    <row r="8952" customFormat="false" ht="15.75" hidden="true" customHeight="false" outlineLevel="0" collapsed="false">
      <c r="A8952" s="0" t="s">
        <v>51</v>
      </c>
      <c r="B8952" s="0" t="s">
        <v>52</v>
      </c>
      <c r="C8952" s="0" t="s">
        <v>9137</v>
      </c>
      <c r="D8952" s="0" t="n">
        <v>5547</v>
      </c>
      <c r="E8952" s="0" t="n">
        <v>32.145747</v>
      </c>
      <c r="F8952" s="0" t="n">
        <v>6.78825</v>
      </c>
      <c r="G8952" s="0" t="n">
        <v>0</v>
      </c>
      <c r="H8952" s="0" t="n">
        <v>1746.88</v>
      </c>
      <c r="I8952" s="0" t="n">
        <v>1</v>
      </c>
      <c r="J8952" s="0" t="n">
        <v>0</v>
      </c>
      <c r="K8952" s="0" t="n">
        <v>395</v>
      </c>
      <c r="L8952" s="0" t="s">
        <v>20</v>
      </c>
      <c r="M8952" s="0" t="n">
        <f aca="false">35.3*G8952</f>
        <v>0</v>
      </c>
      <c r="N8952" s="0" t="n">
        <f aca="false">M8952*1000/365</f>
        <v>0</v>
      </c>
      <c r="O8952" s="0" t="n">
        <f aca="false">Table1[[#This Row],[Detection frequency 2021]]/100*365</f>
        <v>0</v>
      </c>
      <c r="P8952" s="0" t="n">
        <f aca="false">Table1[[#This Row],[Flared days/year]]/12</f>
        <v>0</v>
      </c>
      <c r="Q8952" s="2" t="n">
        <f aca="false">Table1[[#This Row],['#days per month]]-P9008</f>
        <v>0</v>
      </c>
    </row>
    <row r="8953" customFormat="false" ht="15.75" hidden="true" customHeight="false" outlineLevel="0" collapsed="false">
      <c r="A8953" s="0" t="s">
        <v>51</v>
      </c>
      <c r="B8953" s="0" t="s">
        <v>52</v>
      </c>
      <c r="C8953" s="0" t="s">
        <v>9138</v>
      </c>
      <c r="D8953" s="0" t="n">
        <v>5541</v>
      </c>
      <c r="E8953" s="0" t="n">
        <v>32.1599609999999</v>
      </c>
      <c r="F8953" s="0" t="n">
        <v>6.599481</v>
      </c>
      <c r="G8953" s="0" t="n">
        <v>0</v>
      </c>
      <c r="H8953" s="0" t="n">
        <v>1691.69</v>
      </c>
      <c r="I8953" s="0" t="n">
        <v>0.890803</v>
      </c>
      <c r="J8953" s="0" t="n">
        <v>0</v>
      </c>
      <c r="K8953" s="0" t="n">
        <v>386</v>
      </c>
      <c r="L8953" s="0" t="s">
        <v>20</v>
      </c>
      <c r="M8953" s="0" t="n">
        <f aca="false">35.3*G8953</f>
        <v>0</v>
      </c>
      <c r="N8953" s="0" t="n">
        <f aca="false">M8953*1000/365</f>
        <v>0</v>
      </c>
      <c r="O8953" s="0" t="n">
        <f aca="false">Table1[[#This Row],[Detection frequency 2021]]/100*365</f>
        <v>0</v>
      </c>
      <c r="P8953" s="0" t="n">
        <f aca="false">Table1[[#This Row],[Flared days/year]]/12</f>
        <v>0</v>
      </c>
      <c r="Q8953" s="2" t="n">
        <f aca="false">Table1[[#This Row],['#days per month]]-P9009</f>
        <v>0</v>
      </c>
    </row>
    <row r="8954" customFormat="false" ht="15.75" hidden="true" customHeight="false" outlineLevel="0" collapsed="false">
      <c r="A8954" s="0" t="s">
        <v>645</v>
      </c>
      <c r="B8954" s="0" t="s">
        <v>646</v>
      </c>
      <c r="C8954" s="0" t="s">
        <v>9139</v>
      </c>
      <c r="D8954" s="0" t="n">
        <v>1967</v>
      </c>
      <c r="E8954" s="0" t="n">
        <v>31.7421169999999</v>
      </c>
      <c r="F8954" s="0" t="n">
        <v>-103.366754</v>
      </c>
      <c r="G8954" s="0" t="n">
        <v>0</v>
      </c>
      <c r="H8954" s="0" t="n">
        <v>2050.33</v>
      </c>
      <c r="I8954" s="0" t="n">
        <v>1.6015</v>
      </c>
      <c r="J8954" s="0" t="n">
        <v>0</v>
      </c>
      <c r="K8954" s="0" t="n">
        <v>339</v>
      </c>
      <c r="L8954" s="0" t="s">
        <v>20</v>
      </c>
      <c r="M8954" s="0" t="n">
        <f aca="false">35.3*G8954</f>
        <v>0</v>
      </c>
      <c r="N8954" s="0" t="n">
        <f aca="false">M8954*1000/365</f>
        <v>0</v>
      </c>
      <c r="O8954" s="0" t="n">
        <f aca="false">Table1[[#This Row],[Detection frequency 2021]]/100*365</f>
        <v>0</v>
      </c>
      <c r="P8954" s="0" t="n">
        <f aca="false">Table1[[#This Row],[Flared days/year]]/12</f>
        <v>0</v>
      </c>
      <c r="Q8954" s="2" t="n">
        <f aca="false">Table1[[#This Row],['#days per month]]-P9010</f>
        <v>0</v>
      </c>
    </row>
    <row r="8955" customFormat="false" ht="15.75" hidden="true" customHeight="false" outlineLevel="0" collapsed="false">
      <c r="A8955" s="0" t="s">
        <v>161</v>
      </c>
      <c r="B8955" s="0" t="s">
        <v>162</v>
      </c>
      <c r="C8955" s="0" t="s">
        <v>9140</v>
      </c>
      <c r="D8955" s="0" t="n">
        <v>11116</v>
      </c>
      <c r="E8955" s="0" t="n">
        <v>37.6378409999999</v>
      </c>
      <c r="F8955" s="0" t="n">
        <v>109.97292</v>
      </c>
      <c r="G8955" s="0" t="n">
        <v>0</v>
      </c>
      <c r="H8955" s="0" t="n">
        <v>1817.81</v>
      </c>
      <c r="I8955" s="0" t="n">
        <v>1.6015</v>
      </c>
      <c r="J8955" s="0" t="n">
        <v>0</v>
      </c>
      <c r="K8955" s="0" t="n">
        <v>323</v>
      </c>
      <c r="L8955" s="0" t="s">
        <v>20</v>
      </c>
      <c r="M8955" s="0" t="n">
        <f aca="false">35.3*G8955</f>
        <v>0</v>
      </c>
      <c r="N8955" s="0" t="n">
        <f aca="false">M8955*1000/365</f>
        <v>0</v>
      </c>
      <c r="O8955" s="0" t="n">
        <f aca="false">Table1[[#This Row],[Detection frequency 2021]]/100*365</f>
        <v>0</v>
      </c>
      <c r="P8955" s="0" t="n">
        <f aca="false">Table1[[#This Row],[Flared days/year]]/12</f>
        <v>0</v>
      </c>
      <c r="Q8955" s="2" t="n">
        <f aca="false">Table1[[#This Row],['#days per month]]-P9011</f>
        <v>0</v>
      </c>
    </row>
    <row r="8956" customFormat="false" ht="15.75" hidden="true" customHeight="false" outlineLevel="0" collapsed="false">
      <c r="A8956" s="0" t="s">
        <v>645</v>
      </c>
      <c r="B8956" s="0" t="s">
        <v>646</v>
      </c>
      <c r="C8956" s="0" t="s">
        <v>9141</v>
      </c>
      <c r="D8956" s="0" t="n">
        <v>1880</v>
      </c>
      <c r="E8956" s="0" t="n">
        <v>32.444251</v>
      </c>
      <c r="F8956" s="0" t="n">
        <v>-103.474634</v>
      </c>
      <c r="G8956" s="0" t="n">
        <v>0</v>
      </c>
      <c r="H8956" s="0" t="n">
        <v>1851.7</v>
      </c>
      <c r="I8956" s="0" t="n">
        <v>1.6015</v>
      </c>
      <c r="J8956" s="0" t="n">
        <v>0</v>
      </c>
      <c r="K8956" s="0" t="n">
        <v>337</v>
      </c>
      <c r="L8956" s="0" t="s">
        <v>20</v>
      </c>
      <c r="M8956" s="0" t="n">
        <f aca="false">35.3*G8956</f>
        <v>0</v>
      </c>
      <c r="N8956" s="0" t="n">
        <f aca="false">M8956*1000/365</f>
        <v>0</v>
      </c>
      <c r="O8956" s="0" t="n">
        <f aca="false">Table1[[#This Row],[Detection frequency 2021]]/100*365</f>
        <v>0</v>
      </c>
      <c r="P8956" s="0" t="n">
        <f aca="false">Table1[[#This Row],[Flared days/year]]/12</f>
        <v>0</v>
      </c>
      <c r="Q8956" s="2" t="n">
        <f aca="false">Table1[[#This Row],['#days per month]]-P9012</f>
        <v>0</v>
      </c>
    </row>
    <row r="8957" customFormat="false" ht="15.75" hidden="true" customHeight="false" outlineLevel="0" collapsed="false">
      <c r="A8957" s="0" t="s">
        <v>645</v>
      </c>
      <c r="B8957" s="0" t="s">
        <v>646</v>
      </c>
      <c r="C8957" s="0" t="s">
        <v>9142</v>
      </c>
      <c r="D8957" s="0" t="n">
        <v>1086</v>
      </c>
      <c r="E8957" s="0" t="n">
        <v>48.898715</v>
      </c>
      <c r="F8957" s="0" t="n">
        <v>-102.42047</v>
      </c>
      <c r="G8957" s="0" t="n">
        <v>0</v>
      </c>
      <c r="H8957" s="0" t="n">
        <v>2001.88</v>
      </c>
      <c r="I8957" s="0" t="n">
        <v>1.6015</v>
      </c>
      <c r="J8957" s="0" t="n">
        <v>0</v>
      </c>
      <c r="K8957" s="0" t="n">
        <v>335</v>
      </c>
      <c r="L8957" s="0" t="s">
        <v>20</v>
      </c>
      <c r="M8957" s="0" t="n">
        <f aca="false">35.3*G8957</f>
        <v>0</v>
      </c>
      <c r="N8957" s="0" t="n">
        <f aca="false">M8957*1000/365</f>
        <v>0</v>
      </c>
      <c r="O8957" s="0" t="n">
        <f aca="false">Table1[[#This Row],[Detection frequency 2021]]/100*365</f>
        <v>0</v>
      </c>
      <c r="P8957" s="0" t="n">
        <f aca="false">Table1[[#This Row],[Flared days/year]]/12</f>
        <v>0</v>
      </c>
      <c r="Q8957" s="2" t="n">
        <f aca="false">Table1[[#This Row],['#days per month]]-P9013</f>
        <v>0</v>
      </c>
    </row>
    <row r="8958" customFormat="false" ht="15.75" hidden="true" customHeight="false" outlineLevel="0" collapsed="false">
      <c r="A8958" s="0" t="s">
        <v>645</v>
      </c>
      <c r="B8958" s="0" t="s">
        <v>646</v>
      </c>
      <c r="C8958" s="0" t="s">
        <v>9143</v>
      </c>
      <c r="D8958" s="0" t="n">
        <v>1099</v>
      </c>
      <c r="E8958" s="0" t="n">
        <v>48.192283</v>
      </c>
      <c r="F8958" s="0" t="n">
        <v>-102.374558999999</v>
      </c>
      <c r="G8958" s="0" t="n">
        <v>0</v>
      </c>
      <c r="H8958" s="0" t="n">
        <v>2066.4</v>
      </c>
      <c r="I8958" s="0" t="n">
        <v>1.6015</v>
      </c>
      <c r="J8958" s="0" t="n">
        <v>0</v>
      </c>
      <c r="K8958" s="0" t="n">
        <v>344</v>
      </c>
      <c r="L8958" s="0" t="s">
        <v>20</v>
      </c>
      <c r="M8958" s="0" t="n">
        <f aca="false">35.3*G8958</f>
        <v>0</v>
      </c>
      <c r="N8958" s="0" t="n">
        <f aca="false">M8958*1000/365</f>
        <v>0</v>
      </c>
      <c r="O8958" s="0" t="n">
        <f aca="false">Table1[[#This Row],[Detection frequency 2021]]/100*365</f>
        <v>0</v>
      </c>
      <c r="P8958" s="0" t="n">
        <f aca="false">Table1[[#This Row],[Flared days/year]]/12</f>
        <v>0</v>
      </c>
      <c r="Q8958" s="2" t="n">
        <f aca="false">Table1[[#This Row],['#days per month]]-P9014</f>
        <v>0</v>
      </c>
    </row>
    <row r="8959" customFormat="false" ht="15.75" hidden="true" customHeight="false" outlineLevel="0" collapsed="false">
      <c r="A8959" s="0" t="s">
        <v>645</v>
      </c>
      <c r="B8959" s="0" t="s">
        <v>646</v>
      </c>
      <c r="C8959" s="0" t="s">
        <v>9144</v>
      </c>
      <c r="D8959" s="0" t="n">
        <v>1101</v>
      </c>
      <c r="E8959" s="0" t="n">
        <v>48.386377</v>
      </c>
      <c r="F8959" s="0" t="n">
        <v>-102.357878</v>
      </c>
      <c r="G8959" s="0" t="n">
        <v>0</v>
      </c>
      <c r="H8959" s="0" t="n">
        <v>1947</v>
      </c>
      <c r="I8959" s="0" t="n">
        <v>1.6015</v>
      </c>
      <c r="J8959" s="0" t="n">
        <v>0</v>
      </c>
      <c r="K8959" s="0" t="n">
        <v>326</v>
      </c>
      <c r="L8959" s="0" t="s">
        <v>20</v>
      </c>
      <c r="M8959" s="0" t="n">
        <f aca="false">35.3*G8959</f>
        <v>0</v>
      </c>
      <c r="N8959" s="0" t="n">
        <f aca="false">M8959*1000/365</f>
        <v>0</v>
      </c>
      <c r="O8959" s="0" t="n">
        <f aca="false">Table1[[#This Row],[Detection frequency 2021]]/100*365</f>
        <v>0</v>
      </c>
      <c r="P8959" s="0" t="n">
        <f aca="false">Table1[[#This Row],[Flared days/year]]/12</f>
        <v>0</v>
      </c>
      <c r="Q8959" s="2" t="n">
        <f aca="false">Table1[[#This Row],['#days per month]]-P9015</f>
        <v>0</v>
      </c>
    </row>
    <row r="8960" customFormat="false" ht="15.75" hidden="true" customHeight="false" outlineLevel="0" collapsed="false">
      <c r="A8960" s="0" t="s">
        <v>645</v>
      </c>
      <c r="B8960" s="0" t="s">
        <v>646</v>
      </c>
      <c r="C8960" s="0" t="s">
        <v>9145</v>
      </c>
      <c r="D8960" s="0" t="n">
        <v>1190</v>
      </c>
      <c r="E8960" s="0" t="n">
        <v>32.900727</v>
      </c>
      <c r="F8960" s="0" t="n">
        <v>-112.023521</v>
      </c>
      <c r="G8960" s="0" t="n">
        <v>0</v>
      </c>
      <c r="H8960" s="0" t="n">
        <v>1817</v>
      </c>
      <c r="I8960" s="0" t="n">
        <v>1.6015</v>
      </c>
      <c r="J8960" s="0" t="n">
        <v>0</v>
      </c>
      <c r="K8960" s="0" t="n">
        <v>348</v>
      </c>
      <c r="L8960" s="0" t="s">
        <v>20</v>
      </c>
      <c r="M8960" s="0" t="n">
        <f aca="false">35.3*G8960</f>
        <v>0</v>
      </c>
      <c r="N8960" s="0" t="n">
        <f aca="false">M8960*1000/365</f>
        <v>0</v>
      </c>
      <c r="O8960" s="0" t="n">
        <f aca="false">Table1[[#This Row],[Detection frequency 2021]]/100*365</f>
        <v>0</v>
      </c>
      <c r="P8960" s="0" t="n">
        <f aca="false">Table1[[#This Row],[Flared days/year]]/12</f>
        <v>0</v>
      </c>
      <c r="Q8960" s="2" t="n">
        <f aca="false">Table1[[#This Row],['#days per month]]-P9016</f>
        <v>0</v>
      </c>
    </row>
    <row r="8961" customFormat="false" ht="15.75" hidden="true" customHeight="false" outlineLevel="0" collapsed="false">
      <c r="A8961" s="0" t="s">
        <v>161</v>
      </c>
      <c r="B8961" s="0" t="s">
        <v>162</v>
      </c>
      <c r="C8961" s="0" t="s">
        <v>9146</v>
      </c>
      <c r="D8961" s="0" t="n">
        <v>11629</v>
      </c>
      <c r="E8961" s="0" t="n">
        <v>38.314721</v>
      </c>
      <c r="F8961" s="0" t="n">
        <v>119.627186</v>
      </c>
      <c r="G8961" s="0" t="n">
        <v>0</v>
      </c>
      <c r="H8961" s="0" t="n">
        <v>1711.02</v>
      </c>
      <c r="I8961" s="0" t="n">
        <v>2.13775999999999</v>
      </c>
      <c r="J8961" s="0" t="n">
        <v>0</v>
      </c>
      <c r="K8961" s="0" t="n">
        <v>258</v>
      </c>
      <c r="L8961" s="0" t="s">
        <v>20</v>
      </c>
      <c r="M8961" s="0" t="n">
        <f aca="false">35.3*G8961</f>
        <v>0</v>
      </c>
      <c r="N8961" s="0" t="n">
        <f aca="false">M8961*1000/365</f>
        <v>0</v>
      </c>
      <c r="O8961" s="0" t="n">
        <f aca="false">Table1[[#This Row],[Detection frequency 2021]]/100*365</f>
        <v>0</v>
      </c>
      <c r="P8961" s="0" t="n">
        <f aca="false">Table1[[#This Row],[Flared days/year]]/12</f>
        <v>0</v>
      </c>
      <c r="Q8961" s="2" t="n">
        <f aca="false">Table1[[#This Row],['#days per month]]-P9017</f>
        <v>0</v>
      </c>
    </row>
    <row r="8962" customFormat="false" ht="15.75" hidden="true" customHeight="false" outlineLevel="0" collapsed="false">
      <c r="A8962" s="0" t="s">
        <v>161</v>
      </c>
      <c r="B8962" s="0" t="s">
        <v>162</v>
      </c>
      <c r="C8962" s="0" t="s">
        <v>9147</v>
      </c>
      <c r="D8962" s="0" t="n">
        <v>11557</v>
      </c>
      <c r="E8962" s="0" t="n">
        <v>37.888471</v>
      </c>
      <c r="F8962" s="0" t="n">
        <v>118.662578</v>
      </c>
      <c r="G8962" s="0" t="n">
        <v>0</v>
      </c>
      <c r="H8962" s="0" t="n">
        <v>1703</v>
      </c>
      <c r="I8962" s="0" t="n">
        <v>1.6015</v>
      </c>
      <c r="J8962" s="0" t="n">
        <v>0</v>
      </c>
      <c r="K8962" s="0" t="n">
        <v>269</v>
      </c>
      <c r="L8962" s="0" t="s">
        <v>20</v>
      </c>
      <c r="M8962" s="0" t="n">
        <f aca="false">35.3*G8962</f>
        <v>0</v>
      </c>
      <c r="N8962" s="0" t="n">
        <f aca="false">M8962*1000/365</f>
        <v>0</v>
      </c>
      <c r="O8962" s="0" t="n">
        <f aca="false">Table1[[#This Row],[Detection frequency 2021]]/100*365</f>
        <v>0</v>
      </c>
      <c r="P8962" s="0" t="n">
        <f aca="false">Table1[[#This Row],[Flared days/year]]/12</f>
        <v>0</v>
      </c>
      <c r="Q8962" s="2" t="n">
        <f aca="false">Table1[[#This Row],['#days per month]]-P9018</f>
        <v>0</v>
      </c>
    </row>
    <row r="8963" customFormat="false" ht="15.75" hidden="true" customHeight="false" outlineLevel="0" collapsed="false">
      <c r="A8963" s="0" t="s">
        <v>645</v>
      </c>
      <c r="B8963" s="0" t="s">
        <v>646</v>
      </c>
      <c r="C8963" s="0" t="s">
        <v>9148</v>
      </c>
      <c r="D8963" s="0" t="n">
        <v>1203</v>
      </c>
      <c r="E8963" s="0" t="n">
        <v>36.280782</v>
      </c>
      <c r="F8963" s="0" t="n">
        <v>-107.729637</v>
      </c>
      <c r="G8963" s="0" t="n">
        <v>0</v>
      </c>
      <c r="H8963" s="0" t="n">
        <v>1857.02</v>
      </c>
      <c r="I8963" s="0" t="n">
        <v>1.6015</v>
      </c>
      <c r="J8963" s="0" t="n">
        <v>0</v>
      </c>
      <c r="K8963" s="0" t="n">
        <v>349</v>
      </c>
      <c r="L8963" s="0" t="s">
        <v>20</v>
      </c>
      <c r="M8963" s="0" t="n">
        <f aca="false">35.3*G8963</f>
        <v>0</v>
      </c>
      <c r="N8963" s="0" t="n">
        <f aca="false">M8963*1000/365</f>
        <v>0</v>
      </c>
      <c r="O8963" s="0" t="n">
        <f aca="false">Table1[[#This Row],[Detection frequency 2021]]/100*365</f>
        <v>0</v>
      </c>
      <c r="P8963" s="0" t="n">
        <f aca="false">Table1[[#This Row],[Flared days/year]]/12</f>
        <v>0</v>
      </c>
      <c r="Q8963" s="2" t="n">
        <f aca="false">Table1[[#This Row],['#days per month]]-P9019</f>
        <v>0</v>
      </c>
    </row>
    <row r="8964" customFormat="false" ht="15.75" hidden="true" customHeight="false" outlineLevel="0" collapsed="false">
      <c r="A8964" s="0" t="s">
        <v>645</v>
      </c>
      <c r="B8964" s="0" t="s">
        <v>646</v>
      </c>
      <c r="C8964" s="0" t="s">
        <v>9149</v>
      </c>
      <c r="D8964" s="0" t="n">
        <v>1205</v>
      </c>
      <c r="E8964" s="0" t="n">
        <v>36.172249</v>
      </c>
      <c r="F8964" s="0" t="n">
        <v>-107.66046</v>
      </c>
      <c r="G8964" s="0" t="n">
        <v>0</v>
      </c>
      <c r="H8964" s="0" t="n">
        <v>1776.28</v>
      </c>
      <c r="I8964" s="0" t="n">
        <v>1.6015</v>
      </c>
      <c r="J8964" s="0" t="n">
        <v>0</v>
      </c>
      <c r="K8964" s="0" t="n">
        <v>355</v>
      </c>
      <c r="L8964" s="0" t="s">
        <v>20</v>
      </c>
      <c r="M8964" s="0" t="n">
        <f aca="false">35.3*G8964</f>
        <v>0</v>
      </c>
      <c r="N8964" s="0" t="n">
        <f aca="false">M8964*1000/365</f>
        <v>0</v>
      </c>
      <c r="O8964" s="0" t="n">
        <f aca="false">Table1[[#This Row],[Detection frequency 2021]]/100*365</f>
        <v>0</v>
      </c>
      <c r="P8964" s="0" t="n">
        <f aca="false">Table1[[#This Row],[Flared days/year]]/12</f>
        <v>0</v>
      </c>
      <c r="Q8964" s="2" t="n">
        <f aca="false">Table1[[#This Row],['#days per month]]-P9020</f>
        <v>0</v>
      </c>
    </row>
    <row r="8965" customFormat="false" ht="15.75" hidden="true" customHeight="false" outlineLevel="0" collapsed="false">
      <c r="A8965" s="0" t="s">
        <v>161</v>
      </c>
      <c r="B8965" s="0" t="s">
        <v>162</v>
      </c>
      <c r="C8965" s="0" t="s">
        <v>9150</v>
      </c>
      <c r="D8965" s="0" t="n">
        <v>11467</v>
      </c>
      <c r="E8965" s="0" t="n">
        <v>38.561406</v>
      </c>
      <c r="F8965" s="0" t="n">
        <v>117.721357</v>
      </c>
      <c r="G8965" s="0" t="n">
        <v>0</v>
      </c>
      <c r="H8965" s="0" t="n">
        <v>1788</v>
      </c>
      <c r="I8965" s="0" t="n">
        <v>1.6015</v>
      </c>
      <c r="J8965" s="0" t="n">
        <v>0</v>
      </c>
      <c r="K8965" s="0" t="n">
        <v>220</v>
      </c>
      <c r="L8965" s="0" t="s">
        <v>20</v>
      </c>
      <c r="M8965" s="0" t="n">
        <f aca="false">35.3*G8965</f>
        <v>0</v>
      </c>
      <c r="N8965" s="0" t="n">
        <f aca="false">M8965*1000/365</f>
        <v>0</v>
      </c>
      <c r="O8965" s="0" t="n">
        <f aca="false">Table1[[#This Row],[Detection frequency 2021]]/100*365</f>
        <v>0</v>
      </c>
      <c r="P8965" s="0" t="n">
        <f aca="false">Table1[[#This Row],[Flared days/year]]/12</f>
        <v>0</v>
      </c>
      <c r="Q8965" s="2" t="n">
        <f aca="false">Table1[[#This Row],['#days per month]]-P9021</f>
        <v>0</v>
      </c>
    </row>
    <row r="8966" customFormat="false" ht="15.75" hidden="true" customHeight="false" outlineLevel="0" collapsed="false">
      <c r="A8966" s="0" t="s">
        <v>645</v>
      </c>
      <c r="B8966" s="0" t="s">
        <v>646</v>
      </c>
      <c r="C8966" s="0" t="s">
        <v>9151</v>
      </c>
      <c r="D8966" s="0" t="n">
        <v>960</v>
      </c>
      <c r="E8966" s="0" t="n">
        <v>47.991566</v>
      </c>
      <c r="F8966" s="0" t="n">
        <v>-102.658261</v>
      </c>
      <c r="G8966" s="0" t="n">
        <v>0</v>
      </c>
      <c r="H8966" s="0" t="n">
        <v>1939.07</v>
      </c>
      <c r="I8966" s="0" t="n">
        <v>1.97678</v>
      </c>
      <c r="J8966" s="0" t="n">
        <v>0</v>
      </c>
      <c r="K8966" s="0" t="n">
        <v>348</v>
      </c>
      <c r="L8966" s="0" t="s">
        <v>20</v>
      </c>
      <c r="M8966" s="0" t="n">
        <f aca="false">35.3*G8966</f>
        <v>0</v>
      </c>
      <c r="N8966" s="0" t="n">
        <f aca="false">M8966*1000/365</f>
        <v>0</v>
      </c>
      <c r="O8966" s="0" t="n">
        <f aca="false">Table1[[#This Row],[Detection frequency 2021]]/100*365</f>
        <v>0</v>
      </c>
      <c r="P8966" s="0" t="n">
        <f aca="false">Table1[[#This Row],[Flared days/year]]/12</f>
        <v>0</v>
      </c>
      <c r="Q8966" s="2" t="n">
        <f aca="false">Table1[[#This Row],['#days per month]]-P9022</f>
        <v>0</v>
      </c>
    </row>
    <row r="8967" customFormat="false" ht="15.75" hidden="true" customHeight="false" outlineLevel="0" collapsed="false">
      <c r="A8967" s="0" t="s">
        <v>161</v>
      </c>
      <c r="B8967" s="0" t="s">
        <v>162</v>
      </c>
      <c r="C8967" s="0" t="s">
        <v>9152</v>
      </c>
      <c r="D8967" s="0" t="n">
        <v>11253</v>
      </c>
      <c r="E8967" s="0" t="n">
        <v>35.964402</v>
      </c>
      <c r="F8967" s="0" t="n">
        <v>112.31908</v>
      </c>
      <c r="G8967" s="0" t="n">
        <v>0</v>
      </c>
      <c r="H8967" s="0" t="n">
        <v>1888.48</v>
      </c>
      <c r="I8967" s="0" t="n">
        <v>1.6015</v>
      </c>
      <c r="J8967" s="0" t="n">
        <v>0</v>
      </c>
      <c r="K8967" s="0" t="n">
        <v>258</v>
      </c>
      <c r="L8967" s="0" t="s">
        <v>20</v>
      </c>
      <c r="M8967" s="0" t="n">
        <f aca="false">35.3*G8967</f>
        <v>0</v>
      </c>
      <c r="N8967" s="0" t="n">
        <f aca="false">M8967*1000/365</f>
        <v>0</v>
      </c>
      <c r="O8967" s="0" t="n">
        <f aca="false">Table1[[#This Row],[Detection frequency 2021]]/100*365</f>
        <v>0</v>
      </c>
      <c r="P8967" s="0" t="n">
        <f aca="false">Table1[[#This Row],[Flared days/year]]/12</f>
        <v>0</v>
      </c>
      <c r="Q8967" s="2" t="n">
        <f aca="false">Table1[[#This Row],['#days per month]]-P9023</f>
        <v>0</v>
      </c>
    </row>
    <row r="8968" customFormat="false" ht="15.75" hidden="true" customHeight="false" outlineLevel="0" collapsed="false">
      <c r="A8968" s="0" t="s">
        <v>161</v>
      </c>
      <c r="B8968" s="0" t="s">
        <v>162</v>
      </c>
      <c r="C8968" s="0" t="s">
        <v>9153</v>
      </c>
      <c r="D8968" s="0" t="n">
        <v>11151</v>
      </c>
      <c r="E8968" s="0" t="n">
        <v>38.292617</v>
      </c>
      <c r="F8968" s="0" t="n">
        <v>110.733246999999</v>
      </c>
      <c r="G8968" s="0" t="n">
        <v>0</v>
      </c>
      <c r="H8968" s="0" t="n">
        <v>1829.36</v>
      </c>
      <c r="I8968" s="0" t="n">
        <v>1.6015</v>
      </c>
      <c r="J8968" s="0" t="n">
        <v>0</v>
      </c>
      <c r="K8968" s="0" t="n">
        <v>327</v>
      </c>
      <c r="L8968" s="0" t="s">
        <v>20</v>
      </c>
      <c r="M8968" s="0" t="n">
        <f aca="false">35.3*G8968</f>
        <v>0</v>
      </c>
      <c r="N8968" s="0" t="n">
        <f aca="false">M8968*1000/365</f>
        <v>0</v>
      </c>
      <c r="O8968" s="0" t="n">
        <f aca="false">Table1[[#This Row],[Detection frequency 2021]]/100*365</f>
        <v>0</v>
      </c>
      <c r="P8968" s="0" t="n">
        <f aca="false">Table1[[#This Row],[Flared days/year]]/12</f>
        <v>0</v>
      </c>
      <c r="Q8968" s="2" t="n">
        <f aca="false">Table1[[#This Row],['#days per month]]-P9024</f>
        <v>0</v>
      </c>
    </row>
    <row r="8969" customFormat="false" ht="15.75" hidden="true" customHeight="false" outlineLevel="0" collapsed="false">
      <c r="A8969" s="0" t="s">
        <v>161</v>
      </c>
      <c r="B8969" s="0" t="s">
        <v>162</v>
      </c>
      <c r="C8969" s="0" t="s">
        <v>9154</v>
      </c>
      <c r="D8969" s="0" t="n">
        <v>11148</v>
      </c>
      <c r="E8969" s="0" t="n">
        <v>38.017143</v>
      </c>
      <c r="F8969" s="0" t="n">
        <v>110.712341999999</v>
      </c>
      <c r="G8969" s="0" t="n">
        <v>0</v>
      </c>
      <c r="H8969" s="0" t="n">
        <v>1980.86</v>
      </c>
      <c r="I8969" s="0" t="n">
        <v>1.6015</v>
      </c>
      <c r="J8969" s="0" t="n">
        <v>0</v>
      </c>
      <c r="K8969" s="0" t="n">
        <v>340</v>
      </c>
      <c r="L8969" s="0" t="s">
        <v>20</v>
      </c>
      <c r="M8969" s="0" t="n">
        <f aca="false">35.3*G8969</f>
        <v>0</v>
      </c>
      <c r="N8969" s="0" t="n">
        <f aca="false">M8969*1000/365</f>
        <v>0</v>
      </c>
      <c r="O8969" s="0" t="n">
        <f aca="false">Table1[[#This Row],[Detection frequency 2021]]/100*365</f>
        <v>0</v>
      </c>
      <c r="P8969" s="0" t="n">
        <f aca="false">Table1[[#This Row],[Flared days/year]]/12</f>
        <v>0</v>
      </c>
      <c r="Q8969" s="2" t="n">
        <f aca="false">Table1[[#This Row],['#days per month]]-P9025</f>
        <v>0</v>
      </c>
    </row>
    <row r="8970" customFormat="false" ht="15.75" hidden="true" customHeight="false" outlineLevel="0" collapsed="false">
      <c r="A8970" s="0" t="s">
        <v>645</v>
      </c>
      <c r="B8970" s="0" t="s">
        <v>646</v>
      </c>
      <c r="C8970" s="0" t="s">
        <v>9155</v>
      </c>
      <c r="D8970" s="0" t="n">
        <v>1215</v>
      </c>
      <c r="E8970" s="0" t="n">
        <v>32.463977</v>
      </c>
      <c r="F8970" s="0" t="n">
        <v>-104.573181</v>
      </c>
      <c r="G8970" s="0" t="n">
        <v>0</v>
      </c>
      <c r="H8970" s="0" t="n">
        <v>1872.51</v>
      </c>
      <c r="I8970" s="0" t="n">
        <v>1.6015</v>
      </c>
      <c r="J8970" s="0" t="n">
        <v>0</v>
      </c>
      <c r="K8970" s="0" t="n">
        <v>334</v>
      </c>
      <c r="L8970" s="0" t="s">
        <v>20</v>
      </c>
      <c r="M8970" s="0" t="n">
        <f aca="false">35.3*G8970</f>
        <v>0</v>
      </c>
      <c r="N8970" s="0" t="n">
        <f aca="false">M8970*1000/365</f>
        <v>0</v>
      </c>
      <c r="O8970" s="0" t="n">
        <f aca="false">Table1[[#This Row],[Detection frequency 2021]]/100*365</f>
        <v>0</v>
      </c>
      <c r="P8970" s="0" t="n">
        <f aca="false">Table1[[#This Row],[Flared days/year]]/12</f>
        <v>0</v>
      </c>
      <c r="Q8970" s="2" t="n">
        <f aca="false">Table1[[#This Row],['#days per month]]-P9026</f>
        <v>0</v>
      </c>
    </row>
    <row r="8971" customFormat="false" ht="15.75" hidden="true" customHeight="false" outlineLevel="0" collapsed="false">
      <c r="A8971" s="0" t="s">
        <v>17</v>
      </c>
      <c r="B8971" s="0" t="s">
        <v>18</v>
      </c>
      <c r="C8971" s="0" t="s">
        <v>9156</v>
      </c>
      <c r="D8971" s="0" t="n">
        <v>4359</v>
      </c>
      <c r="E8971" s="0" t="n">
        <v>9.753825</v>
      </c>
      <c r="F8971" s="0" t="n">
        <v>-63.562787</v>
      </c>
      <c r="G8971" s="0" t="n">
        <v>0</v>
      </c>
      <c r="H8971" s="0" t="n">
        <v>1810</v>
      </c>
      <c r="I8971" s="0" t="n">
        <v>1.6015</v>
      </c>
      <c r="J8971" s="0" t="n">
        <v>0</v>
      </c>
      <c r="K8971" s="0" t="n">
        <v>200</v>
      </c>
      <c r="L8971" s="0" t="s">
        <v>20</v>
      </c>
      <c r="M8971" s="0" t="n">
        <f aca="false">35.3*G8971</f>
        <v>0</v>
      </c>
      <c r="N8971" s="0" t="n">
        <f aca="false">M8971*1000/365</f>
        <v>0</v>
      </c>
      <c r="O8971" s="0" t="n">
        <f aca="false">Table1[[#This Row],[Detection frequency 2021]]/100*365</f>
        <v>0</v>
      </c>
      <c r="P8971" s="0" t="n">
        <f aca="false">Table1[[#This Row],[Flared days/year]]/12</f>
        <v>0</v>
      </c>
      <c r="Q8971" s="2" t="n">
        <f aca="false">Table1[[#This Row],['#days per month]]-P9027</f>
        <v>0</v>
      </c>
    </row>
    <row r="8972" customFormat="false" ht="15.75" hidden="true" customHeight="false" outlineLevel="0" collapsed="false">
      <c r="A8972" s="0" t="s">
        <v>161</v>
      </c>
      <c r="B8972" s="0" t="s">
        <v>162</v>
      </c>
      <c r="C8972" s="0" t="s">
        <v>9157</v>
      </c>
      <c r="D8972" s="0" t="n">
        <v>11132</v>
      </c>
      <c r="E8972" s="0" t="n">
        <v>38.378906</v>
      </c>
      <c r="F8972" s="0" t="n">
        <v>110.316793999999</v>
      </c>
      <c r="G8972" s="0" t="n">
        <v>0</v>
      </c>
      <c r="H8972" s="0" t="n">
        <v>1746.17</v>
      </c>
      <c r="I8972" s="0" t="n">
        <v>1.6015</v>
      </c>
      <c r="J8972" s="0" t="n">
        <v>0</v>
      </c>
      <c r="K8972" s="0" t="n">
        <v>339</v>
      </c>
      <c r="L8972" s="0" t="s">
        <v>20</v>
      </c>
      <c r="M8972" s="0" t="n">
        <f aca="false">35.3*G8972</f>
        <v>0</v>
      </c>
      <c r="N8972" s="0" t="n">
        <f aca="false">M8972*1000/365</f>
        <v>0</v>
      </c>
      <c r="O8972" s="0" t="n">
        <f aca="false">Table1[[#This Row],[Detection frequency 2021]]/100*365</f>
        <v>0</v>
      </c>
      <c r="P8972" s="0" t="n">
        <f aca="false">Table1[[#This Row],[Flared days/year]]/12</f>
        <v>0</v>
      </c>
      <c r="Q8972" s="2" t="n">
        <f aca="false">Table1[[#This Row],['#days per month]]-P9028</f>
        <v>0</v>
      </c>
    </row>
    <row r="8973" customFormat="false" ht="15.75" hidden="true" customHeight="false" outlineLevel="0" collapsed="false">
      <c r="A8973" s="0" t="s">
        <v>645</v>
      </c>
      <c r="B8973" s="0" t="s">
        <v>646</v>
      </c>
      <c r="C8973" s="0" t="s">
        <v>9158</v>
      </c>
      <c r="D8973" s="0" t="n">
        <v>1230</v>
      </c>
      <c r="E8973" s="0" t="n">
        <v>32.325893</v>
      </c>
      <c r="F8973" s="0" t="n">
        <v>-104.328952</v>
      </c>
      <c r="G8973" s="0" t="n">
        <v>0</v>
      </c>
      <c r="H8973" s="0" t="n">
        <v>1884.4</v>
      </c>
      <c r="I8973" s="0" t="n">
        <v>1.07421</v>
      </c>
      <c r="J8973" s="0" t="n">
        <v>0</v>
      </c>
      <c r="K8973" s="0" t="n">
        <v>332</v>
      </c>
      <c r="L8973" s="0" t="s">
        <v>20</v>
      </c>
      <c r="M8973" s="0" t="n">
        <f aca="false">35.3*G8973</f>
        <v>0</v>
      </c>
      <c r="N8973" s="0" t="n">
        <f aca="false">M8973*1000/365</f>
        <v>0</v>
      </c>
      <c r="O8973" s="0" t="n">
        <f aca="false">Table1[[#This Row],[Detection frequency 2021]]/100*365</f>
        <v>0</v>
      </c>
      <c r="P8973" s="0" t="n">
        <f aca="false">Table1[[#This Row],[Flared days/year]]/12</f>
        <v>0</v>
      </c>
      <c r="Q8973" s="2" t="n">
        <f aca="false">Table1[[#This Row],['#days per month]]-P9029</f>
        <v>0</v>
      </c>
    </row>
    <row r="8974" customFormat="false" ht="15.75" hidden="true" customHeight="false" outlineLevel="0" collapsed="false">
      <c r="A8974" s="0" t="s">
        <v>645</v>
      </c>
      <c r="B8974" s="0" t="s">
        <v>646</v>
      </c>
      <c r="C8974" s="0" t="s">
        <v>9159</v>
      </c>
      <c r="D8974" s="0" t="n">
        <v>1234</v>
      </c>
      <c r="E8974" s="0" t="n">
        <v>32.295566</v>
      </c>
      <c r="F8974" s="0" t="n">
        <v>-104.308839</v>
      </c>
      <c r="G8974" s="0" t="n">
        <v>0</v>
      </c>
      <c r="H8974" s="0" t="n">
        <v>1909.25</v>
      </c>
      <c r="I8974" s="0" t="n">
        <v>1.6015</v>
      </c>
      <c r="J8974" s="0" t="n">
        <v>0</v>
      </c>
      <c r="K8974" s="0" t="n">
        <v>332</v>
      </c>
      <c r="L8974" s="0" t="s">
        <v>20</v>
      </c>
      <c r="M8974" s="0" t="n">
        <f aca="false">35.3*G8974</f>
        <v>0</v>
      </c>
      <c r="N8974" s="0" t="n">
        <f aca="false">M8974*1000/365</f>
        <v>0</v>
      </c>
      <c r="O8974" s="0" t="n">
        <f aca="false">Table1[[#This Row],[Detection frequency 2021]]/100*365</f>
        <v>0</v>
      </c>
      <c r="P8974" s="0" t="n">
        <f aca="false">Table1[[#This Row],[Flared days/year]]/12</f>
        <v>0</v>
      </c>
      <c r="Q8974" s="2" t="n">
        <f aca="false">Table1[[#This Row],['#days per month]]-P9030</f>
        <v>0</v>
      </c>
    </row>
    <row r="8975" customFormat="false" ht="15.75" hidden="true" customHeight="false" outlineLevel="0" collapsed="false">
      <c r="A8975" s="0" t="s">
        <v>161</v>
      </c>
      <c r="B8975" s="0" t="s">
        <v>162</v>
      </c>
      <c r="C8975" s="0" t="s">
        <v>9160</v>
      </c>
      <c r="D8975" s="0" t="n">
        <v>12182</v>
      </c>
      <c r="E8975" s="0" t="n">
        <v>44.142798</v>
      </c>
      <c r="F8975" s="0" t="n">
        <v>123.834377</v>
      </c>
      <c r="G8975" s="0" t="n">
        <v>0</v>
      </c>
      <c r="H8975" s="0" t="n">
        <v>1724.25</v>
      </c>
      <c r="I8975" s="0" t="n">
        <v>1.6015</v>
      </c>
      <c r="J8975" s="0" t="n">
        <v>0</v>
      </c>
      <c r="K8975" s="0" t="n">
        <v>387</v>
      </c>
      <c r="L8975" s="0" t="s">
        <v>20</v>
      </c>
      <c r="M8975" s="0" t="n">
        <f aca="false">35.3*G8975</f>
        <v>0</v>
      </c>
      <c r="N8975" s="0" t="n">
        <f aca="false">M8975*1000/365</f>
        <v>0</v>
      </c>
      <c r="O8975" s="0" t="n">
        <f aca="false">Table1[[#This Row],[Detection frequency 2021]]/100*365</f>
        <v>0</v>
      </c>
      <c r="P8975" s="0" t="n">
        <f aca="false">Table1[[#This Row],[Flared days/year]]/12</f>
        <v>0</v>
      </c>
      <c r="Q8975" s="2" t="n">
        <f aca="false">Table1[[#This Row],['#days per month]]-P9031</f>
        <v>0</v>
      </c>
    </row>
    <row r="8976" customFormat="false" ht="15.75" hidden="true" customHeight="false" outlineLevel="0" collapsed="false">
      <c r="A8976" s="0" t="s">
        <v>582</v>
      </c>
      <c r="B8976" s="0" t="s">
        <v>583</v>
      </c>
      <c r="C8976" s="0" t="s">
        <v>9161</v>
      </c>
      <c r="D8976" s="0" t="n">
        <v>8392</v>
      </c>
      <c r="E8976" s="0" t="n">
        <v>23.347232</v>
      </c>
      <c r="F8976" s="0" t="n">
        <v>55.0460439999999</v>
      </c>
      <c r="G8976" s="0" t="n">
        <v>0</v>
      </c>
      <c r="H8976" s="0" t="n">
        <v>1818.75</v>
      </c>
      <c r="I8976" s="0" t="n">
        <v>1.6015</v>
      </c>
      <c r="J8976" s="0" t="n">
        <v>0</v>
      </c>
      <c r="K8976" s="0" t="n">
        <v>397</v>
      </c>
      <c r="L8976" s="0" t="s">
        <v>20</v>
      </c>
      <c r="M8976" s="0" t="n">
        <f aca="false">35.3*G8976</f>
        <v>0</v>
      </c>
      <c r="N8976" s="0" t="n">
        <f aca="false">M8976*1000/365</f>
        <v>0</v>
      </c>
      <c r="O8976" s="0" t="n">
        <f aca="false">Table1[[#This Row],[Detection frequency 2021]]/100*365</f>
        <v>0</v>
      </c>
      <c r="P8976" s="0" t="n">
        <f aca="false">Table1[[#This Row],[Flared days/year]]/12</f>
        <v>0</v>
      </c>
      <c r="Q8976" s="2" t="n">
        <f aca="false">Table1[[#This Row],['#days per month]]-P9032</f>
        <v>0</v>
      </c>
    </row>
    <row r="8977" customFormat="false" ht="15.75" hidden="true" customHeight="false" outlineLevel="0" collapsed="false">
      <c r="A8977" s="0" t="s">
        <v>645</v>
      </c>
      <c r="B8977" s="0" t="s">
        <v>646</v>
      </c>
      <c r="C8977" s="0" t="s">
        <v>9162</v>
      </c>
      <c r="D8977" s="0" t="n">
        <v>1072</v>
      </c>
      <c r="E8977" s="0" t="n">
        <v>48.195826</v>
      </c>
      <c r="F8977" s="0" t="n">
        <v>-102.455049</v>
      </c>
      <c r="G8977" s="0" t="n">
        <v>0</v>
      </c>
      <c r="H8977" s="0" t="n">
        <v>1941.44</v>
      </c>
      <c r="I8977" s="0" t="n">
        <v>1.6015</v>
      </c>
      <c r="J8977" s="0" t="n">
        <v>0</v>
      </c>
      <c r="K8977" s="0" t="n">
        <v>337</v>
      </c>
      <c r="L8977" s="0" t="s">
        <v>20</v>
      </c>
      <c r="M8977" s="0" t="n">
        <f aca="false">35.3*G8977</f>
        <v>0</v>
      </c>
      <c r="N8977" s="0" t="n">
        <f aca="false">M8977*1000/365</f>
        <v>0</v>
      </c>
      <c r="O8977" s="0" t="n">
        <f aca="false">Table1[[#This Row],[Detection frequency 2021]]/100*365</f>
        <v>0</v>
      </c>
      <c r="P8977" s="0" t="n">
        <f aca="false">Table1[[#This Row],[Flared days/year]]/12</f>
        <v>0</v>
      </c>
      <c r="Q8977" s="2" t="n">
        <f aca="false">Table1[[#This Row],['#days per month]]-P9033</f>
        <v>0</v>
      </c>
    </row>
    <row r="8978" customFormat="false" ht="15.75" hidden="true" customHeight="false" outlineLevel="0" collapsed="false">
      <c r="A8978" s="0" t="s">
        <v>161</v>
      </c>
      <c r="B8978" s="0" t="s">
        <v>162</v>
      </c>
      <c r="C8978" s="0" t="s">
        <v>9163</v>
      </c>
      <c r="D8978" s="0" t="n">
        <v>12185</v>
      </c>
      <c r="E8978" s="0" t="n">
        <v>44.7313039999999</v>
      </c>
      <c r="F8978" s="0" t="n">
        <v>123.953456</v>
      </c>
      <c r="G8978" s="0" t="n">
        <v>0</v>
      </c>
      <c r="H8978" s="0" t="n">
        <v>1798.9</v>
      </c>
      <c r="I8978" s="0" t="n">
        <v>1.6015</v>
      </c>
      <c r="J8978" s="0" t="n">
        <v>0</v>
      </c>
      <c r="K8978" s="0" t="n">
        <v>385</v>
      </c>
      <c r="L8978" s="0" t="s">
        <v>20</v>
      </c>
      <c r="M8978" s="0" t="n">
        <f aca="false">35.3*G8978</f>
        <v>0</v>
      </c>
      <c r="N8978" s="0" t="n">
        <f aca="false">M8978*1000/365</f>
        <v>0</v>
      </c>
      <c r="O8978" s="0" t="n">
        <f aca="false">Table1[[#This Row],[Detection frequency 2021]]/100*365</f>
        <v>0</v>
      </c>
      <c r="P8978" s="0" t="n">
        <f aca="false">Table1[[#This Row],[Flared days/year]]/12</f>
        <v>0</v>
      </c>
      <c r="Q8978" s="2" t="n">
        <f aca="false">Table1[[#This Row],['#days per month]]-P9034</f>
        <v>0</v>
      </c>
    </row>
    <row r="8979" customFormat="false" ht="15.75" hidden="true" customHeight="false" outlineLevel="0" collapsed="false">
      <c r="A8979" s="0" t="s">
        <v>645</v>
      </c>
      <c r="B8979" s="0" t="s">
        <v>646</v>
      </c>
      <c r="C8979" s="0" t="s">
        <v>9164</v>
      </c>
      <c r="D8979" s="0" t="n">
        <v>985</v>
      </c>
      <c r="E8979" s="0" t="n">
        <v>48.079037</v>
      </c>
      <c r="F8979" s="0" t="n">
        <v>-102.612529</v>
      </c>
      <c r="G8979" s="0" t="n">
        <v>0</v>
      </c>
      <c r="H8979" s="0" t="n">
        <v>1878.27</v>
      </c>
      <c r="I8979" s="0" t="n">
        <v>2.50844</v>
      </c>
      <c r="J8979" s="0" t="n">
        <v>0</v>
      </c>
      <c r="K8979" s="0" t="n">
        <v>350</v>
      </c>
      <c r="L8979" s="0" t="s">
        <v>20</v>
      </c>
      <c r="M8979" s="0" t="n">
        <f aca="false">35.3*G8979</f>
        <v>0</v>
      </c>
      <c r="N8979" s="0" t="n">
        <f aca="false">M8979*1000/365</f>
        <v>0</v>
      </c>
      <c r="O8979" s="0" t="n">
        <f aca="false">Table1[[#This Row],[Detection frequency 2021]]/100*365</f>
        <v>0</v>
      </c>
      <c r="P8979" s="0" t="n">
        <f aca="false">Table1[[#This Row],[Flared days/year]]/12</f>
        <v>0</v>
      </c>
      <c r="Q8979" s="2" t="n">
        <f aca="false">Table1[[#This Row],['#days per month]]-P9035</f>
        <v>0</v>
      </c>
    </row>
    <row r="8980" customFormat="false" ht="15.75" hidden="true" customHeight="false" outlineLevel="0" collapsed="false">
      <c r="A8980" s="0" t="s">
        <v>732</v>
      </c>
      <c r="B8980" s="0" t="s">
        <v>733</v>
      </c>
      <c r="C8980" s="0" t="s">
        <v>9165</v>
      </c>
      <c r="D8980" s="0" t="n">
        <v>4216</v>
      </c>
      <c r="E8980" s="0" t="n">
        <v>6.600344</v>
      </c>
      <c r="F8980" s="0" t="n">
        <v>-71.745745</v>
      </c>
      <c r="G8980" s="0" t="n">
        <v>0</v>
      </c>
      <c r="H8980" s="0" t="n">
        <v>1838.97</v>
      </c>
      <c r="I8980" s="0" t="n">
        <v>1.6015</v>
      </c>
      <c r="J8980" s="0" t="n">
        <v>0</v>
      </c>
      <c r="K8980" s="0" t="n">
        <v>83</v>
      </c>
      <c r="L8980" s="0" t="s">
        <v>20</v>
      </c>
      <c r="M8980" s="0" t="n">
        <f aca="false">35.3*G8980</f>
        <v>0</v>
      </c>
      <c r="N8980" s="0" t="n">
        <f aca="false">M8980*1000/365</f>
        <v>0</v>
      </c>
      <c r="O8980" s="0" t="n">
        <f aca="false">Table1[[#This Row],[Detection frequency 2021]]/100*365</f>
        <v>0</v>
      </c>
      <c r="P8980" s="0" t="n">
        <f aca="false">Table1[[#This Row],[Flared days/year]]/12</f>
        <v>0</v>
      </c>
      <c r="Q8980" s="2" t="n">
        <f aca="false">Table1[[#This Row],['#days per month]]-P9036</f>
        <v>0</v>
      </c>
    </row>
    <row r="8981" customFormat="false" ht="15.75" hidden="true" customHeight="false" outlineLevel="0" collapsed="false">
      <c r="A8981" s="0" t="s">
        <v>732</v>
      </c>
      <c r="B8981" s="0" t="s">
        <v>733</v>
      </c>
      <c r="C8981" s="0" t="s">
        <v>9166</v>
      </c>
      <c r="D8981" s="0" t="n">
        <v>4166</v>
      </c>
      <c r="E8981" s="0" t="n">
        <v>6.881741</v>
      </c>
      <c r="F8981" s="0" t="n">
        <v>-73.762056</v>
      </c>
      <c r="G8981" s="0" t="n">
        <v>0</v>
      </c>
      <c r="H8981" s="0" t="n">
        <v>1920.51</v>
      </c>
      <c r="I8981" s="0" t="n">
        <v>2.26215</v>
      </c>
      <c r="J8981" s="0" t="n">
        <v>0</v>
      </c>
      <c r="K8981" s="0" t="n">
        <v>65</v>
      </c>
      <c r="L8981" s="0" t="s">
        <v>20</v>
      </c>
      <c r="M8981" s="0" t="n">
        <f aca="false">35.3*G8981</f>
        <v>0</v>
      </c>
      <c r="N8981" s="0" t="n">
        <f aca="false">M8981*1000/365</f>
        <v>0</v>
      </c>
      <c r="O8981" s="0" t="n">
        <f aca="false">Table1[[#This Row],[Detection frequency 2021]]/100*365</f>
        <v>0</v>
      </c>
      <c r="P8981" s="0" t="n">
        <f aca="false">Table1[[#This Row],[Flared days/year]]/12</f>
        <v>0</v>
      </c>
      <c r="Q8981" s="2" t="n">
        <f aca="false">Table1[[#This Row],['#days per month]]-P9037</f>
        <v>0</v>
      </c>
    </row>
    <row r="8982" customFormat="false" ht="15.75" hidden="true" customHeight="false" outlineLevel="0" collapsed="false">
      <c r="A8982" s="0" t="s">
        <v>645</v>
      </c>
      <c r="B8982" s="0" t="s">
        <v>646</v>
      </c>
      <c r="C8982" s="0" t="s">
        <v>9167</v>
      </c>
      <c r="D8982" s="0" t="n">
        <v>1932</v>
      </c>
      <c r="E8982" s="0" t="n">
        <v>31.830393</v>
      </c>
      <c r="F8982" s="0" t="n">
        <v>-103.424914</v>
      </c>
      <c r="G8982" s="0" t="n">
        <v>0</v>
      </c>
      <c r="H8982" s="0" t="n">
        <v>1770.59</v>
      </c>
      <c r="I8982" s="0" t="n">
        <v>1.6015</v>
      </c>
      <c r="J8982" s="0" t="n">
        <v>0</v>
      </c>
      <c r="K8982" s="0" t="n">
        <v>334</v>
      </c>
      <c r="L8982" s="0" t="s">
        <v>20</v>
      </c>
      <c r="M8982" s="0" t="n">
        <f aca="false">35.3*G8982</f>
        <v>0</v>
      </c>
      <c r="N8982" s="0" t="n">
        <f aca="false">M8982*1000/365</f>
        <v>0</v>
      </c>
      <c r="O8982" s="0" t="n">
        <f aca="false">Table1[[#This Row],[Detection frequency 2021]]/100*365</f>
        <v>0</v>
      </c>
      <c r="P8982" s="0" t="n">
        <f aca="false">Table1[[#This Row],[Flared days/year]]/12</f>
        <v>0</v>
      </c>
      <c r="Q8982" s="2" t="n">
        <f aca="false">Table1[[#This Row],['#days per month]]-P9038</f>
        <v>0</v>
      </c>
    </row>
    <row r="8983" customFormat="false" ht="15.75" hidden="true" customHeight="false" outlineLevel="0" collapsed="false">
      <c r="A8983" s="0" t="s">
        <v>645</v>
      </c>
      <c r="B8983" s="0" t="s">
        <v>646</v>
      </c>
      <c r="C8983" s="0" t="s">
        <v>9168</v>
      </c>
      <c r="D8983" s="0" t="n">
        <v>1931</v>
      </c>
      <c r="E8983" s="0" t="n">
        <v>31.9298429999999</v>
      </c>
      <c r="F8983" s="0" t="n">
        <v>-103.425803</v>
      </c>
      <c r="G8983" s="0" t="n">
        <v>0</v>
      </c>
      <c r="H8983" s="0" t="n">
        <v>1921.38</v>
      </c>
      <c r="I8983" s="0" t="n">
        <v>1.6015</v>
      </c>
      <c r="J8983" s="0" t="n">
        <v>0</v>
      </c>
      <c r="K8983" s="0" t="n">
        <v>339</v>
      </c>
      <c r="L8983" s="0" t="s">
        <v>20</v>
      </c>
      <c r="M8983" s="0" t="n">
        <f aca="false">35.3*G8983</f>
        <v>0</v>
      </c>
      <c r="N8983" s="0" t="n">
        <f aca="false">M8983*1000/365</f>
        <v>0</v>
      </c>
      <c r="O8983" s="0" t="n">
        <f aca="false">Table1[[#This Row],[Detection frequency 2021]]/100*365</f>
        <v>0</v>
      </c>
      <c r="P8983" s="0" t="n">
        <f aca="false">Table1[[#This Row],[Flared days/year]]/12</f>
        <v>0</v>
      </c>
      <c r="Q8983" s="2" t="n">
        <f aca="false">Table1[[#This Row],['#days per month]]-P9039</f>
        <v>0</v>
      </c>
    </row>
    <row r="8984" customFormat="false" ht="15.75" hidden="true" customHeight="false" outlineLevel="0" collapsed="false">
      <c r="A8984" s="0" t="s">
        <v>161</v>
      </c>
      <c r="B8984" s="0" t="s">
        <v>162</v>
      </c>
      <c r="C8984" s="0" t="s">
        <v>9169</v>
      </c>
      <c r="D8984" s="0" t="n">
        <v>10067</v>
      </c>
      <c r="E8984" s="0" t="n">
        <v>39.92047</v>
      </c>
      <c r="F8984" s="0" t="n">
        <v>82.529653</v>
      </c>
      <c r="G8984" s="0" t="n">
        <v>0</v>
      </c>
      <c r="H8984" s="0" t="n">
        <v>1538.43</v>
      </c>
      <c r="I8984" s="0" t="n">
        <v>1.6015</v>
      </c>
      <c r="J8984" s="0" t="n">
        <v>0</v>
      </c>
      <c r="K8984" s="0" t="n">
        <v>358</v>
      </c>
      <c r="L8984" s="0" t="s">
        <v>20</v>
      </c>
      <c r="M8984" s="0" t="n">
        <f aca="false">35.3*G8984</f>
        <v>0</v>
      </c>
      <c r="N8984" s="0" t="n">
        <f aca="false">M8984*1000/365</f>
        <v>0</v>
      </c>
      <c r="O8984" s="0" t="n">
        <f aca="false">Table1[[#This Row],[Detection frequency 2021]]/100*365</f>
        <v>0</v>
      </c>
      <c r="P8984" s="0" t="n">
        <f aca="false">Table1[[#This Row],[Flared days/year]]/12</f>
        <v>0</v>
      </c>
      <c r="Q8984" s="2" t="n">
        <f aca="false">Table1[[#This Row],['#days per month]]-P9040</f>
        <v>0</v>
      </c>
    </row>
    <row r="8985" customFormat="false" ht="15.75" hidden="true" customHeight="false" outlineLevel="0" collapsed="false">
      <c r="A8985" s="0" t="s">
        <v>161</v>
      </c>
      <c r="B8985" s="0" t="s">
        <v>162</v>
      </c>
      <c r="C8985" s="0" t="s">
        <v>9170</v>
      </c>
      <c r="D8985" s="0" t="n">
        <v>10070</v>
      </c>
      <c r="E8985" s="0" t="n">
        <v>39.73288</v>
      </c>
      <c r="F8985" s="0" t="n">
        <v>82.581757</v>
      </c>
      <c r="G8985" s="0" t="n">
        <v>0</v>
      </c>
      <c r="H8985" s="0" t="n">
        <v>1854.22</v>
      </c>
      <c r="I8985" s="0" t="n">
        <v>1.6015</v>
      </c>
      <c r="J8985" s="0" t="n">
        <v>0</v>
      </c>
      <c r="K8985" s="0" t="n">
        <v>347</v>
      </c>
      <c r="L8985" s="0" t="s">
        <v>20</v>
      </c>
      <c r="M8985" s="0" t="n">
        <f aca="false">35.3*G8985</f>
        <v>0</v>
      </c>
      <c r="N8985" s="0" t="n">
        <f aca="false">M8985*1000/365</f>
        <v>0</v>
      </c>
      <c r="O8985" s="0" t="n">
        <f aca="false">Table1[[#This Row],[Detection frequency 2021]]/100*365</f>
        <v>0</v>
      </c>
      <c r="P8985" s="0" t="n">
        <f aca="false">Table1[[#This Row],[Flared days/year]]/12</f>
        <v>0</v>
      </c>
      <c r="Q8985" s="2" t="n">
        <f aca="false">Table1[[#This Row],['#days per month]]-P9041</f>
        <v>0</v>
      </c>
    </row>
    <row r="8986" customFormat="false" ht="15.75" hidden="true" customHeight="false" outlineLevel="0" collapsed="false">
      <c r="A8986" s="0" t="s">
        <v>366</v>
      </c>
      <c r="B8986" s="0" t="s">
        <v>367</v>
      </c>
      <c r="C8986" s="0" t="s">
        <v>9171</v>
      </c>
      <c r="D8986" s="0" t="n">
        <v>6319</v>
      </c>
      <c r="E8986" s="0" t="n">
        <v>-5.791435</v>
      </c>
      <c r="F8986" s="0" t="n">
        <v>12.292256</v>
      </c>
      <c r="G8986" s="0" t="n">
        <v>0</v>
      </c>
      <c r="H8986" s="0" t="n">
        <v>1700.86</v>
      </c>
      <c r="I8986" s="0" t="n">
        <v>1.6015</v>
      </c>
      <c r="J8986" s="0" t="n">
        <v>0</v>
      </c>
      <c r="K8986" s="0" t="n">
        <v>120</v>
      </c>
      <c r="L8986" s="0" t="s">
        <v>20</v>
      </c>
      <c r="M8986" s="0" t="n">
        <f aca="false">35.3*G8986</f>
        <v>0</v>
      </c>
      <c r="N8986" s="0" t="n">
        <f aca="false">M8986*1000/365</f>
        <v>0</v>
      </c>
      <c r="O8986" s="0" t="n">
        <f aca="false">Table1[[#This Row],[Detection frequency 2021]]/100*365</f>
        <v>0</v>
      </c>
      <c r="P8986" s="0" t="n">
        <f aca="false">Table1[[#This Row],[Flared days/year]]/12</f>
        <v>0</v>
      </c>
      <c r="Q8986" s="2" t="n">
        <f aca="false">Table1[[#This Row],['#days per month]]-P9042</f>
        <v>0</v>
      </c>
    </row>
    <row r="8987" customFormat="false" ht="15.75" hidden="true" customHeight="false" outlineLevel="0" collapsed="false">
      <c r="A8987" s="0" t="s">
        <v>161</v>
      </c>
      <c r="B8987" s="0" t="s">
        <v>162</v>
      </c>
      <c r="C8987" s="0" t="s">
        <v>9172</v>
      </c>
      <c r="D8987" s="0" t="n">
        <v>10074</v>
      </c>
      <c r="E8987" s="0" t="n">
        <v>39.553942</v>
      </c>
      <c r="F8987" s="0" t="n">
        <v>82.762896</v>
      </c>
      <c r="G8987" s="0" t="n">
        <v>0</v>
      </c>
      <c r="H8987" s="0" t="n">
        <v>1602.78</v>
      </c>
      <c r="I8987" s="0" t="n">
        <v>0.552962</v>
      </c>
      <c r="J8987" s="0" t="n">
        <v>0</v>
      </c>
      <c r="K8987" s="0" t="n">
        <v>329</v>
      </c>
      <c r="L8987" s="0" t="s">
        <v>20</v>
      </c>
      <c r="M8987" s="0" t="n">
        <f aca="false">35.3*G8987</f>
        <v>0</v>
      </c>
      <c r="N8987" s="0" t="n">
        <f aca="false">M8987*1000/365</f>
        <v>0</v>
      </c>
      <c r="O8987" s="0" t="n">
        <f aca="false">Table1[[#This Row],[Detection frequency 2021]]/100*365</f>
        <v>0</v>
      </c>
      <c r="P8987" s="0" t="n">
        <f aca="false">Table1[[#This Row],[Flared days/year]]/12</f>
        <v>0</v>
      </c>
      <c r="Q8987" s="2" t="n">
        <f aca="false">Table1[[#This Row],['#days per month]]-P9043</f>
        <v>0</v>
      </c>
    </row>
    <row r="8988" customFormat="false" ht="15.75" hidden="true" customHeight="false" outlineLevel="0" collapsed="false">
      <c r="A8988" s="0" t="s">
        <v>645</v>
      </c>
      <c r="B8988" s="0" t="s">
        <v>646</v>
      </c>
      <c r="C8988" s="0" t="s">
        <v>9173</v>
      </c>
      <c r="D8988" s="0" t="n">
        <v>1914</v>
      </c>
      <c r="E8988" s="0" t="n">
        <v>31.983803</v>
      </c>
      <c r="F8988" s="0" t="n">
        <v>-103.445844999999</v>
      </c>
      <c r="G8988" s="0" t="n">
        <v>0</v>
      </c>
      <c r="H8988" s="0" t="n">
        <v>1933.06</v>
      </c>
      <c r="I8988" s="0" t="n">
        <v>1.6015</v>
      </c>
      <c r="J8988" s="0" t="n">
        <v>0</v>
      </c>
      <c r="K8988" s="0" t="n">
        <v>339</v>
      </c>
      <c r="L8988" s="0" t="s">
        <v>20</v>
      </c>
      <c r="M8988" s="0" t="n">
        <f aca="false">35.3*G8988</f>
        <v>0</v>
      </c>
      <c r="N8988" s="0" t="n">
        <f aca="false">M8988*1000/365</f>
        <v>0</v>
      </c>
      <c r="O8988" s="0" t="n">
        <f aca="false">Table1[[#This Row],[Detection frequency 2021]]/100*365</f>
        <v>0</v>
      </c>
      <c r="P8988" s="0" t="n">
        <f aca="false">Table1[[#This Row],[Flared days/year]]/12</f>
        <v>0</v>
      </c>
      <c r="Q8988" s="2" t="n">
        <f aca="false">Table1[[#This Row],['#days per month]]-P9044</f>
        <v>0</v>
      </c>
    </row>
    <row r="8989" customFormat="false" ht="15.75" hidden="true" customHeight="false" outlineLevel="0" collapsed="false">
      <c r="A8989" s="0" t="s">
        <v>161</v>
      </c>
      <c r="B8989" s="0" t="s">
        <v>162</v>
      </c>
      <c r="C8989" s="0" t="s">
        <v>9174</v>
      </c>
      <c r="D8989" s="0" t="n">
        <v>12213</v>
      </c>
      <c r="E8989" s="0" t="n">
        <v>45.840725</v>
      </c>
      <c r="F8989" s="0" t="n">
        <v>125.446689999999</v>
      </c>
      <c r="G8989" s="0" t="n">
        <v>0</v>
      </c>
      <c r="H8989" s="0" t="n">
        <v>1822.5</v>
      </c>
      <c r="I8989" s="0" t="n">
        <v>1.6015</v>
      </c>
      <c r="J8989" s="0" t="n">
        <v>0</v>
      </c>
      <c r="K8989" s="0" t="n">
        <v>357</v>
      </c>
      <c r="L8989" s="0" t="s">
        <v>20</v>
      </c>
      <c r="M8989" s="0" t="n">
        <f aca="false">35.3*G8989</f>
        <v>0</v>
      </c>
      <c r="N8989" s="0" t="n">
        <f aca="false">M8989*1000/365</f>
        <v>0</v>
      </c>
      <c r="O8989" s="0" t="n">
        <f aca="false">Table1[[#This Row],[Detection frequency 2021]]/100*365</f>
        <v>0</v>
      </c>
      <c r="P8989" s="0" t="n">
        <f aca="false">Table1[[#This Row],[Flared days/year]]/12</f>
        <v>0</v>
      </c>
      <c r="Q8989" s="2" t="n">
        <f aca="false">Table1[[#This Row],['#days per month]]-P9045</f>
        <v>0</v>
      </c>
    </row>
    <row r="8990" customFormat="false" ht="15.75" hidden="true" customHeight="false" outlineLevel="0" collapsed="false">
      <c r="A8990" s="0" t="s">
        <v>161</v>
      </c>
      <c r="B8990" s="0" t="s">
        <v>162</v>
      </c>
      <c r="C8990" s="0" t="s">
        <v>9175</v>
      </c>
      <c r="D8990" s="0" t="n">
        <v>12211</v>
      </c>
      <c r="E8990" s="0" t="n">
        <v>45.875353</v>
      </c>
      <c r="F8990" s="0" t="n">
        <v>125.370522999999</v>
      </c>
      <c r="G8990" s="0" t="n">
        <v>0</v>
      </c>
      <c r="H8990" s="0" t="n">
        <v>1802.22</v>
      </c>
      <c r="I8990" s="0" t="n">
        <v>1.6015</v>
      </c>
      <c r="J8990" s="0" t="n">
        <v>0</v>
      </c>
      <c r="K8990" s="0" t="n">
        <v>346</v>
      </c>
      <c r="L8990" s="0" t="s">
        <v>20</v>
      </c>
      <c r="M8990" s="0" t="n">
        <f aca="false">35.3*G8990</f>
        <v>0</v>
      </c>
      <c r="N8990" s="0" t="n">
        <f aca="false">M8990*1000/365</f>
        <v>0</v>
      </c>
      <c r="O8990" s="0" t="n">
        <f aca="false">Table1[[#This Row],[Detection frequency 2021]]/100*365</f>
        <v>0</v>
      </c>
      <c r="P8990" s="0" t="n">
        <f aca="false">Table1[[#This Row],[Flared days/year]]/12</f>
        <v>0</v>
      </c>
      <c r="Q8990" s="2" t="n">
        <f aca="false">Table1[[#This Row],['#days per month]]-P9046</f>
        <v>0</v>
      </c>
    </row>
    <row r="8991" customFormat="false" ht="15.75" hidden="true" customHeight="false" outlineLevel="0" collapsed="false">
      <c r="A8991" s="0" t="s">
        <v>161</v>
      </c>
      <c r="B8991" s="0" t="s">
        <v>162</v>
      </c>
      <c r="C8991" s="0" t="s">
        <v>9176</v>
      </c>
      <c r="D8991" s="0" t="n">
        <v>12208</v>
      </c>
      <c r="E8991" s="0" t="n">
        <v>45.833696</v>
      </c>
      <c r="F8991" s="0" t="n">
        <v>125.274907</v>
      </c>
      <c r="G8991" s="0" t="n">
        <v>0</v>
      </c>
      <c r="H8991" s="0" t="n">
        <v>1859.52</v>
      </c>
      <c r="I8991" s="0" t="n">
        <v>1.6015</v>
      </c>
      <c r="J8991" s="0" t="n">
        <v>0</v>
      </c>
      <c r="K8991" s="0" t="n">
        <v>354</v>
      </c>
      <c r="L8991" s="0" t="s">
        <v>20</v>
      </c>
      <c r="M8991" s="0" t="n">
        <f aca="false">35.3*G8991</f>
        <v>0</v>
      </c>
      <c r="N8991" s="0" t="n">
        <f aca="false">M8991*1000/365</f>
        <v>0</v>
      </c>
      <c r="O8991" s="0" t="n">
        <f aca="false">Table1[[#This Row],[Detection frequency 2021]]/100*365</f>
        <v>0</v>
      </c>
      <c r="P8991" s="0" t="n">
        <f aca="false">Table1[[#This Row],[Flared days/year]]/12</f>
        <v>0</v>
      </c>
      <c r="Q8991" s="2" t="n">
        <f aca="false">Table1[[#This Row],['#days per month]]-P9047</f>
        <v>0</v>
      </c>
    </row>
    <row r="8992" customFormat="false" ht="15.75" hidden="true" customHeight="false" outlineLevel="0" collapsed="false">
      <c r="A8992" s="0" t="s">
        <v>161</v>
      </c>
      <c r="B8992" s="0" t="s">
        <v>162</v>
      </c>
      <c r="C8992" s="0" t="s">
        <v>9177</v>
      </c>
      <c r="D8992" s="0" t="n">
        <v>12206</v>
      </c>
      <c r="E8992" s="0" t="n">
        <v>46.111558</v>
      </c>
      <c r="F8992" s="0" t="n">
        <v>125.229928</v>
      </c>
      <c r="G8992" s="0" t="n">
        <v>0</v>
      </c>
      <c r="H8992" s="0" t="n">
        <v>1816.17</v>
      </c>
      <c r="I8992" s="0" t="n">
        <v>1.6015</v>
      </c>
      <c r="J8992" s="0" t="n">
        <v>0</v>
      </c>
      <c r="K8992" s="0" t="n">
        <v>345</v>
      </c>
      <c r="L8992" s="0" t="s">
        <v>20</v>
      </c>
      <c r="M8992" s="0" t="n">
        <f aca="false">35.3*G8992</f>
        <v>0</v>
      </c>
      <c r="N8992" s="0" t="n">
        <f aca="false">M8992*1000/365</f>
        <v>0</v>
      </c>
      <c r="O8992" s="0" t="n">
        <f aca="false">Table1[[#This Row],[Detection frequency 2021]]/100*365</f>
        <v>0</v>
      </c>
      <c r="P8992" s="0" t="n">
        <f aca="false">Table1[[#This Row],[Flared days/year]]/12</f>
        <v>0</v>
      </c>
      <c r="Q8992" s="2" t="n">
        <f aca="false">Table1[[#This Row],['#days per month]]-P9048</f>
        <v>0</v>
      </c>
    </row>
    <row r="8993" customFormat="false" ht="15.75" hidden="true" customHeight="false" outlineLevel="0" collapsed="false">
      <c r="A8993" s="0" t="s">
        <v>645</v>
      </c>
      <c r="B8993" s="0" t="s">
        <v>646</v>
      </c>
      <c r="C8993" s="0" t="s">
        <v>9178</v>
      </c>
      <c r="D8993" s="0" t="n">
        <v>1069</v>
      </c>
      <c r="E8993" s="0" t="n">
        <v>48.195434</v>
      </c>
      <c r="F8993" s="0" t="n">
        <v>-102.46213</v>
      </c>
      <c r="G8993" s="0" t="n">
        <v>0</v>
      </c>
      <c r="H8993" s="0" t="n">
        <v>2026.96</v>
      </c>
      <c r="I8993" s="0" t="n">
        <v>1.6015</v>
      </c>
      <c r="J8993" s="0" t="n">
        <v>0</v>
      </c>
      <c r="K8993" s="0" t="n">
        <v>342</v>
      </c>
      <c r="L8993" s="0" t="s">
        <v>20</v>
      </c>
      <c r="M8993" s="0" t="n">
        <f aca="false">35.3*G8993</f>
        <v>0</v>
      </c>
      <c r="N8993" s="0" t="n">
        <f aca="false">M8993*1000/365</f>
        <v>0</v>
      </c>
      <c r="O8993" s="0" t="n">
        <f aca="false">Table1[[#This Row],[Detection frequency 2021]]/100*365</f>
        <v>0</v>
      </c>
      <c r="P8993" s="0" t="n">
        <f aca="false">Table1[[#This Row],[Flared days/year]]/12</f>
        <v>0</v>
      </c>
      <c r="Q8993" s="2" t="n">
        <f aca="false">Table1[[#This Row],['#days per month]]-P9049</f>
        <v>0</v>
      </c>
    </row>
    <row r="8994" customFormat="false" ht="15.75" hidden="true" customHeight="false" outlineLevel="0" collapsed="false">
      <c r="A8994" s="0" t="s">
        <v>161</v>
      </c>
      <c r="B8994" s="0" t="s">
        <v>162</v>
      </c>
      <c r="C8994" s="0" t="s">
        <v>9179</v>
      </c>
      <c r="D8994" s="0" t="n">
        <v>12190</v>
      </c>
      <c r="E8994" s="0" t="n">
        <v>43.899862</v>
      </c>
      <c r="F8994" s="0" t="n">
        <v>124.125014999999</v>
      </c>
      <c r="G8994" s="0" t="n">
        <v>0</v>
      </c>
      <c r="H8994" s="0" t="n">
        <v>1790.21</v>
      </c>
      <c r="I8994" s="0" t="n">
        <v>1.6015</v>
      </c>
      <c r="J8994" s="0" t="n">
        <v>0</v>
      </c>
      <c r="K8994" s="0" t="n">
        <v>365</v>
      </c>
      <c r="L8994" s="0" t="s">
        <v>20</v>
      </c>
      <c r="M8994" s="0" t="n">
        <f aca="false">35.3*G8994</f>
        <v>0</v>
      </c>
      <c r="N8994" s="0" t="n">
        <f aca="false">M8994*1000/365</f>
        <v>0</v>
      </c>
      <c r="O8994" s="0" t="n">
        <f aca="false">Table1[[#This Row],[Detection frequency 2021]]/100*365</f>
        <v>0</v>
      </c>
      <c r="P8994" s="0" t="n">
        <f aca="false">Table1[[#This Row],[Flared days/year]]/12</f>
        <v>0</v>
      </c>
      <c r="Q8994" s="2" t="n">
        <f aca="false">Table1[[#This Row],['#days per month]]-P9050</f>
        <v>0</v>
      </c>
    </row>
    <row r="8995" customFormat="false" ht="15.75" hidden="true" customHeight="false" outlineLevel="0" collapsed="false">
      <c r="A8995" s="0" t="s">
        <v>161</v>
      </c>
      <c r="B8995" s="0" t="s">
        <v>162</v>
      </c>
      <c r="C8995" s="0" t="s">
        <v>9180</v>
      </c>
      <c r="D8995" s="0" t="n">
        <v>12186</v>
      </c>
      <c r="E8995" s="0" t="n">
        <v>44.759384</v>
      </c>
      <c r="F8995" s="0" t="n">
        <v>123.992396</v>
      </c>
      <c r="G8995" s="0" t="n">
        <v>0</v>
      </c>
      <c r="H8995" s="0" t="n">
        <v>1669</v>
      </c>
      <c r="I8995" s="0" t="n">
        <v>1.6015</v>
      </c>
      <c r="J8995" s="0" t="n">
        <v>0</v>
      </c>
      <c r="K8995" s="0" t="n">
        <v>388</v>
      </c>
      <c r="L8995" s="0" t="s">
        <v>20</v>
      </c>
      <c r="M8995" s="0" t="n">
        <f aca="false">35.3*G8995</f>
        <v>0</v>
      </c>
      <c r="N8995" s="0" t="n">
        <f aca="false">M8995*1000/365</f>
        <v>0</v>
      </c>
      <c r="O8995" s="0" t="n">
        <f aca="false">Table1[[#This Row],[Detection frequency 2021]]/100*365</f>
        <v>0</v>
      </c>
      <c r="P8995" s="0" t="n">
        <f aca="false">Table1[[#This Row],[Flared days/year]]/12</f>
        <v>0</v>
      </c>
      <c r="Q8995" s="2" t="n">
        <f aca="false">Table1[[#This Row],['#days per month]]-P9051</f>
        <v>0</v>
      </c>
    </row>
    <row r="8996" customFormat="false" ht="15.75" hidden="true" customHeight="false" outlineLevel="0" collapsed="false">
      <c r="A8996" s="0" t="s">
        <v>645</v>
      </c>
      <c r="B8996" s="0" t="s">
        <v>646</v>
      </c>
      <c r="C8996" s="0" t="s">
        <v>9181</v>
      </c>
      <c r="D8996" s="0" t="n">
        <v>885</v>
      </c>
      <c r="E8996" s="0" t="n">
        <v>47.445229</v>
      </c>
      <c r="F8996" s="0" t="n">
        <v>-102.744245999999</v>
      </c>
      <c r="G8996" s="0" t="n">
        <v>0</v>
      </c>
      <c r="H8996" s="0" t="n">
        <v>1904.06</v>
      </c>
      <c r="I8996" s="0" t="n">
        <v>1.09309</v>
      </c>
      <c r="J8996" s="0" t="n">
        <v>0</v>
      </c>
      <c r="K8996" s="0" t="n">
        <v>341</v>
      </c>
      <c r="L8996" s="0" t="s">
        <v>20</v>
      </c>
      <c r="M8996" s="0" t="n">
        <f aca="false">35.3*G8996</f>
        <v>0</v>
      </c>
      <c r="N8996" s="0" t="n">
        <f aca="false">M8996*1000/365</f>
        <v>0</v>
      </c>
      <c r="O8996" s="0" t="n">
        <f aca="false">Table1[[#This Row],[Detection frequency 2021]]/100*365</f>
        <v>0</v>
      </c>
      <c r="P8996" s="0" t="n">
        <f aca="false">Table1[[#This Row],[Flared days/year]]/12</f>
        <v>0</v>
      </c>
      <c r="Q8996" s="2" t="n">
        <f aca="false">Table1[[#This Row],['#days per month]]-P9052</f>
        <v>0</v>
      </c>
    </row>
    <row r="8997" customFormat="false" ht="15.75" hidden="true" customHeight="false" outlineLevel="0" collapsed="false">
      <c r="A8997" s="0" t="s">
        <v>645</v>
      </c>
      <c r="B8997" s="0" t="s">
        <v>646</v>
      </c>
      <c r="C8997" s="0" t="s">
        <v>9182</v>
      </c>
      <c r="D8997" s="0" t="n">
        <v>2312</v>
      </c>
      <c r="E8997" s="0" t="n">
        <v>31.422319</v>
      </c>
      <c r="F8997" s="0" t="n">
        <v>-102.160297</v>
      </c>
      <c r="G8997" s="0" t="n">
        <v>0</v>
      </c>
      <c r="H8997" s="0" t="n">
        <v>1855.93</v>
      </c>
      <c r="I8997" s="0" t="n">
        <v>1.35472</v>
      </c>
      <c r="J8997" s="0" t="n">
        <v>0</v>
      </c>
      <c r="K8997" s="0" t="n">
        <v>353</v>
      </c>
      <c r="L8997" s="0" t="s">
        <v>20</v>
      </c>
      <c r="M8997" s="0" t="n">
        <f aca="false">35.3*G8997</f>
        <v>0</v>
      </c>
      <c r="N8997" s="0" t="n">
        <f aca="false">M8997*1000/365</f>
        <v>0</v>
      </c>
      <c r="O8997" s="0" t="n">
        <f aca="false">Table1[[#This Row],[Detection frequency 2021]]/100*365</f>
        <v>0</v>
      </c>
      <c r="P8997" s="0" t="n">
        <f aca="false">Table1[[#This Row],[Flared days/year]]/12</f>
        <v>0</v>
      </c>
      <c r="Q8997" s="2" t="n">
        <f aca="false">Table1[[#This Row],['#days per month]]-P9053</f>
        <v>0</v>
      </c>
    </row>
    <row r="8998" customFormat="false" ht="15.75" hidden="false" customHeight="false" outlineLevel="0" collapsed="false">
      <c r="A8998" s="0" t="s">
        <v>240</v>
      </c>
      <c r="B8998" s="0" t="s">
        <v>241</v>
      </c>
      <c r="C8998" s="0" t="s">
        <v>9183</v>
      </c>
      <c r="D8998" s="0" t="n">
        <v>7831</v>
      </c>
      <c r="E8998" s="0" t="n">
        <v>24.859257</v>
      </c>
      <c r="F8998" s="0" t="n">
        <v>49.264765</v>
      </c>
      <c r="G8998" s="0" t="n">
        <v>0</v>
      </c>
      <c r="H8998" s="0" t="n">
        <v>1669.71</v>
      </c>
      <c r="I8998" s="0" t="n">
        <v>1.6015</v>
      </c>
      <c r="J8998" s="0" t="n">
        <v>0</v>
      </c>
      <c r="K8998" s="0" t="n">
        <v>408</v>
      </c>
      <c r="L8998" s="0" t="s">
        <v>20</v>
      </c>
      <c r="M8998" s="0" t="n">
        <f aca="false">35.3*G8998</f>
        <v>0</v>
      </c>
      <c r="N8998" s="0" t="n">
        <f aca="false">M8998*1000/365</f>
        <v>0</v>
      </c>
      <c r="O8998" s="0" t="n">
        <f aca="false">Table1[[#This Row],[Detection frequency 2021]]/100*365</f>
        <v>0</v>
      </c>
      <c r="P8998" s="0" t="n">
        <f aca="false">Table1[[#This Row],[Flared days/year]]/12</f>
        <v>0</v>
      </c>
      <c r="Q8998" s="2"/>
    </row>
    <row r="8999" customFormat="false" ht="15.75" hidden="true" customHeight="false" outlineLevel="0" collapsed="false">
      <c r="A8999" s="0" t="s">
        <v>1829</v>
      </c>
      <c r="B8999" s="0" t="s">
        <v>1830</v>
      </c>
      <c r="C8999" s="0" t="s">
        <v>9184</v>
      </c>
      <c r="D8999" s="0" t="n">
        <v>5106</v>
      </c>
      <c r="E8999" s="0" t="n">
        <v>58.838463</v>
      </c>
      <c r="F8999" s="0" t="n">
        <v>2.559335</v>
      </c>
      <c r="G8999" s="0" t="n">
        <v>0</v>
      </c>
      <c r="H8999" s="0" t="n">
        <v>1719.5</v>
      </c>
      <c r="I8999" s="0" t="n">
        <v>1.6015</v>
      </c>
      <c r="J8999" s="0" t="n">
        <v>0</v>
      </c>
      <c r="K8999" s="0" t="n">
        <v>146</v>
      </c>
      <c r="L8999" s="0" t="s">
        <v>20</v>
      </c>
      <c r="M8999" s="0" t="n">
        <f aca="false">35.3*G8999</f>
        <v>0</v>
      </c>
      <c r="N8999" s="0" t="n">
        <f aca="false">M8999*1000/365</f>
        <v>0</v>
      </c>
      <c r="O8999" s="0" t="n">
        <f aca="false">Table1[[#This Row],[Detection frequency 2021]]/100*365</f>
        <v>0</v>
      </c>
      <c r="P8999" s="0" t="n">
        <f aca="false">Table1[[#This Row],[Flared days/year]]/12</f>
        <v>0</v>
      </c>
      <c r="Q8999" s="2" t="n">
        <f aca="false">Table1[[#This Row],['#days per month]]-P9055</f>
        <v>0</v>
      </c>
    </row>
    <row r="9000" customFormat="false" ht="15.75" hidden="true" customHeight="false" outlineLevel="0" collapsed="false">
      <c r="A9000" s="0" t="s">
        <v>645</v>
      </c>
      <c r="B9000" s="0" t="s">
        <v>646</v>
      </c>
      <c r="C9000" s="0" t="s">
        <v>9185</v>
      </c>
      <c r="D9000" s="0" t="n">
        <v>2777</v>
      </c>
      <c r="E9000" s="0" t="n">
        <v>31.1915479999999</v>
      </c>
      <c r="F9000" s="0" t="n">
        <v>-101.033541</v>
      </c>
      <c r="G9000" s="0" t="n">
        <v>0</v>
      </c>
      <c r="H9000" s="0" t="n">
        <v>1905</v>
      </c>
      <c r="I9000" s="0" t="n">
        <v>1.6015</v>
      </c>
      <c r="J9000" s="0" t="n">
        <v>0</v>
      </c>
      <c r="K9000" s="0" t="n">
        <v>339</v>
      </c>
      <c r="L9000" s="0" t="s">
        <v>20</v>
      </c>
      <c r="M9000" s="0" t="n">
        <f aca="false">35.3*G9000</f>
        <v>0</v>
      </c>
      <c r="N9000" s="0" t="n">
        <f aca="false">M9000*1000/365</f>
        <v>0</v>
      </c>
      <c r="O9000" s="0" t="n">
        <f aca="false">Table1[[#This Row],[Detection frequency 2021]]/100*365</f>
        <v>0</v>
      </c>
      <c r="P9000" s="0" t="n">
        <f aca="false">Table1[[#This Row],[Flared days/year]]/12</f>
        <v>0</v>
      </c>
      <c r="Q9000" s="2" t="n">
        <f aca="false">Table1[[#This Row],['#days per month]]-P9056</f>
        <v>0</v>
      </c>
    </row>
    <row r="9001" customFormat="false" ht="15.75" hidden="true" customHeight="false" outlineLevel="0" collapsed="false">
      <c r="A9001" s="0" t="s">
        <v>24</v>
      </c>
      <c r="B9001" s="0" t="s">
        <v>25</v>
      </c>
      <c r="C9001" s="0" t="s">
        <v>9186</v>
      </c>
      <c r="D9001" s="0" t="n">
        <v>9006</v>
      </c>
      <c r="E9001" s="0" t="n">
        <v>67.937437</v>
      </c>
      <c r="F9001" s="0" t="n">
        <v>75.5675069999999</v>
      </c>
      <c r="G9001" s="0" t="n">
        <v>0</v>
      </c>
      <c r="H9001" s="0" t="n">
        <v>1534.68</v>
      </c>
      <c r="I9001" s="0" t="n">
        <v>1.6015</v>
      </c>
      <c r="J9001" s="0" t="n">
        <v>0</v>
      </c>
      <c r="K9001" s="0" t="n">
        <v>432</v>
      </c>
      <c r="L9001" s="0" t="s">
        <v>218</v>
      </c>
      <c r="M9001" s="0" t="n">
        <f aca="false">35.3*G9001</f>
        <v>0</v>
      </c>
      <c r="N9001" s="0" t="n">
        <f aca="false">M9001*1000/365</f>
        <v>0</v>
      </c>
      <c r="O9001" s="0" t="n">
        <f aca="false">Table1[[#This Row],[Detection frequency 2021]]/100*365</f>
        <v>0</v>
      </c>
      <c r="P9001" s="0" t="n">
        <f aca="false">Table1[[#This Row],[Flared days/year]]/12</f>
        <v>0</v>
      </c>
      <c r="Q9001" s="2" t="n">
        <f aca="false">Table1[[#This Row],['#days per month]]-P9057</f>
        <v>0</v>
      </c>
    </row>
    <row r="9002" customFormat="false" ht="15.75" hidden="true" customHeight="false" outlineLevel="0" collapsed="false">
      <c r="A9002" s="0" t="s">
        <v>4109</v>
      </c>
      <c r="B9002" s="0" t="s">
        <v>4110</v>
      </c>
      <c r="C9002" s="0" t="s">
        <v>9187</v>
      </c>
      <c r="D9002" s="0" t="n">
        <v>5238</v>
      </c>
      <c r="E9002" s="0" t="n">
        <v>53.470833</v>
      </c>
      <c r="F9002" s="0" t="n">
        <v>4.48814599999999</v>
      </c>
      <c r="G9002" s="0" t="n">
        <v>0</v>
      </c>
      <c r="H9002" s="0" t="n">
        <v>1810</v>
      </c>
      <c r="I9002" s="0" t="n">
        <v>1.6015</v>
      </c>
      <c r="J9002" s="0" t="n">
        <v>0</v>
      </c>
      <c r="K9002" s="0" t="n">
        <v>167</v>
      </c>
      <c r="L9002" s="0" t="s">
        <v>20</v>
      </c>
      <c r="M9002" s="0" t="n">
        <f aca="false">35.3*G9002</f>
        <v>0</v>
      </c>
      <c r="N9002" s="0" t="n">
        <f aca="false">M9002*1000/365</f>
        <v>0</v>
      </c>
      <c r="O9002" s="0" t="n">
        <f aca="false">Table1[[#This Row],[Detection frequency 2021]]/100*365</f>
        <v>0</v>
      </c>
      <c r="P9002" s="0" t="n">
        <f aca="false">Table1[[#This Row],[Flared days/year]]/12</f>
        <v>0</v>
      </c>
      <c r="Q9002" s="2" t="n">
        <f aca="false">Table1[[#This Row],['#days per month]]-P9058</f>
        <v>0</v>
      </c>
    </row>
    <row r="9003" customFormat="false" ht="15.75" hidden="true" customHeight="false" outlineLevel="0" collapsed="false">
      <c r="A9003" s="0" t="s">
        <v>24</v>
      </c>
      <c r="B9003" s="0" t="s">
        <v>25</v>
      </c>
      <c r="C9003" s="0" t="s">
        <v>9188</v>
      </c>
      <c r="D9003" s="0" t="n">
        <v>9009</v>
      </c>
      <c r="E9003" s="0" t="n">
        <v>67.9367439999999</v>
      </c>
      <c r="F9003" s="0" t="n">
        <v>75.57974</v>
      </c>
      <c r="G9003" s="0" t="n">
        <v>0</v>
      </c>
      <c r="H9003" s="0" t="n">
        <v>1589.98</v>
      </c>
      <c r="I9003" s="0" t="n">
        <v>1.6015</v>
      </c>
      <c r="J9003" s="0" t="n">
        <v>0</v>
      </c>
      <c r="K9003" s="0" t="n">
        <v>423</v>
      </c>
      <c r="L9003" s="0" t="s">
        <v>218</v>
      </c>
      <c r="M9003" s="0" t="n">
        <f aca="false">35.3*G9003</f>
        <v>0</v>
      </c>
      <c r="N9003" s="0" t="n">
        <f aca="false">M9003*1000/365</f>
        <v>0</v>
      </c>
      <c r="O9003" s="0" t="n">
        <f aca="false">Table1[[#This Row],[Detection frequency 2021]]/100*365</f>
        <v>0</v>
      </c>
      <c r="P9003" s="0" t="n">
        <f aca="false">Table1[[#This Row],[Flared days/year]]/12</f>
        <v>0</v>
      </c>
      <c r="Q9003" s="2" t="n">
        <f aca="false">Table1[[#This Row],['#days per month]]-P9059</f>
        <v>0</v>
      </c>
    </row>
    <row r="9004" customFormat="false" ht="15.75" hidden="true" customHeight="false" outlineLevel="0" collapsed="false">
      <c r="A9004" s="0" t="s">
        <v>645</v>
      </c>
      <c r="B9004" s="0" t="s">
        <v>646</v>
      </c>
      <c r="C9004" s="0" t="s">
        <v>9189</v>
      </c>
      <c r="D9004" s="0" t="n">
        <v>2768</v>
      </c>
      <c r="E9004" s="0" t="n">
        <v>30.9775229999999</v>
      </c>
      <c r="F9004" s="0" t="n">
        <v>-101.165592</v>
      </c>
      <c r="G9004" s="0" t="n">
        <v>0</v>
      </c>
      <c r="H9004" s="0" t="n">
        <v>1925.92</v>
      </c>
      <c r="I9004" s="0" t="n">
        <v>1.6015</v>
      </c>
      <c r="J9004" s="0" t="n">
        <v>0</v>
      </c>
      <c r="K9004" s="0" t="n">
        <v>352</v>
      </c>
      <c r="L9004" s="0" t="s">
        <v>20</v>
      </c>
      <c r="M9004" s="0" t="n">
        <f aca="false">35.3*G9004</f>
        <v>0</v>
      </c>
      <c r="N9004" s="0" t="n">
        <f aca="false">M9004*1000/365</f>
        <v>0</v>
      </c>
      <c r="O9004" s="0" t="n">
        <f aca="false">Table1[[#This Row],[Detection frequency 2021]]/100*365</f>
        <v>0</v>
      </c>
      <c r="P9004" s="0" t="n">
        <f aca="false">Table1[[#This Row],[Flared days/year]]/12</f>
        <v>0</v>
      </c>
      <c r="Q9004" s="2" t="n">
        <f aca="false">Table1[[#This Row],['#days per month]]-P9060</f>
        <v>0</v>
      </c>
    </row>
    <row r="9005" customFormat="false" ht="15.75" hidden="true" customHeight="false" outlineLevel="0" collapsed="false">
      <c r="A9005" s="0" t="s">
        <v>126</v>
      </c>
      <c r="B9005" s="0" t="s">
        <v>127</v>
      </c>
      <c r="C9005" s="0" t="s">
        <v>9190</v>
      </c>
      <c r="D9005" s="0" t="n">
        <v>6059</v>
      </c>
      <c r="E9005" s="0" t="n">
        <v>4.885428</v>
      </c>
      <c r="F9005" s="0" t="n">
        <v>6.372313</v>
      </c>
      <c r="G9005" s="0" t="n">
        <v>0</v>
      </c>
      <c r="H9005" s="0" t="n">
        <v>1820.58</v>
      </c>
      <c r="I9005" s="0" t="n">
        <v>1.51082</v>
      </c>
      <c r="J9005" s="0" t="n">
        <v>0</v>
      </c>
      <c r="K9005" s="0" t="n">
        <v>107</v>
      </c>
      <c r="L9005" s="0" t="s">
        <v>20</v>
      </c>
      <c r="M9005" s="0" t="n">
        <f aca="false">35.3*G9005</f>
        <v>0</v>
      </c>
      <c r="N9005" s="0" t="n">
        <f aca="false">M9005*1000/365</f>
        <v>0</v>
      </c>
      <c r="O9005" s="0" t="n">
        <f aca="false">Table1[[#This Row],[Detection frequency 2021]]/100*365</f>
        <v>0</v>
      </c>
      <c r="P9005" s="0" t="n">
        <f aca="false">Table1[[#This Row],[Flared days/year]]/12</f>
        <v>0</v>
      </c>
      <c r="Q9005" s="2" t="n">
        <f aca="false">Table1[[#This Row],['#days per month]]-P9061</f>
        <v>0</v>
      </c>
    </row>
    <row r="9006" customFormat="false" ht="15.75" hidden="true" customHeight="false" outlineLevel="0" collapsed="false">
      <c r="A9006" s="0" t="s">
        <v>645</v>
      </c>
      <c r="B9006" s="0" t="s">
        <v>646</v>
      </c>
      <c r="C9006" s="0" t="s">
        <v>9191</v>
      </c>
      <c r="D9006" s="0" t="n">
        <v>2765</v>
      </c>
      <c r="E9006" s="0" t="n">
        <v>31.20908</v>
      </c>
      <c r="F9006" s="0" t="n">
        <v>-101.198741</v>
      </c>
      <c r="G9006" s="0" t="n">
        <v>0</v>
      </c>
      <c r="H9006" s="0" t="n">
        <v>1806.72</v>
      </c>
      <c r="I9006" s="0" t="n">
        <v>1.6015</v>
      </c>
      <c r="J9006" s="0" t="n">
        <v>0</v>
      </c>
      <c r="K9006" s="0" t="n">
        <v>333</v>
      </c>
      <c r="L9006" s="0" t="s">
        <v>20</v>
      </c>
      <c r="M9006" s="0" t="n">
        <f aca="false">35.3*G9006</f>
        <v>0</v>
      </c>
      <c r="N9006" s="0" t="n">
        <f aca="false">M9006*1000/365</f>
        <v>0</v>
      </c>
      <c r="O9006" s="0" t="n">
        <f aca="false">Table1[[#This Row],[Detection frequency 2021]]/100*365</f>
        <v>0</v>
      </c>
      <c r="P9006" s="0" t="n">
        <f aca="false">Table1[[#This Row],[Flared days/year]]/12</f>
        <v>0</v>
      </c>
      <c r="Q9006" s="2" t="n">
        <f aca="false">Table1[[#This Row],['#days per month]]-P9062</f>
        <v>0</v>
      </c>
    </row>
    <row r="9007" customFormat="false" ht="15.75" hidden="true" customHeight="false" outlineLevel="0" collapsed="false">
      <c r="A9007" s="0" t="s">
        <v>645</v>
      </c>
      <c r="B9007" s="0" t="s">
        <v>646</v>
      </c>
      <c r="C9007" s="0" t="s">
        <v>9192</v>
      </c>
      <c r="D9007" s="0" t="n">
        <v>2764</v>
      </c>
      <c r="E9007" s="0" t="n">
        <v>31.01594</v>
      </c>
      <c r="F9007" s="0" t="n">
        <v>-101.209921999999</v>
      </c>
      <c r="G9007" s="0" t="n">
        <v>0</v>
      </c>
      <c r="H9007" s="0" t="n">
        <v>1847.02</v>
      </c>
      <c r="I9007" s="0" t="n">
        <v>2.18847</v>
      </c>
      <c r="J9007" s="0" t="n">
        <v>0</v>
      </c>
      <c r="K9007" s="0" t="n">
        <v>339</v>
      </c>
      <c r="L9007" s="0" t="s">
        <v>20</v>
      </c>
      <c r="M9007" s="0" t="n">
        <f aca="false">35.3*G9007</f>
        <v>0</v>
      </c>
      <c r="N9007" s="0" t="n">
        <f aca="false">M9007*1000/365</f>
        <v>0</v>
      </c>
      <c r="O9007" s="0" t="n">
        <f aca="false">Table1[[#This Row],[Detection frequency 2021]]/100*365</f>
        <v>0</v>
      </c>
      <c r="P9007" s="0" t="n">
        <f aca="false">Table1[[#This Row],[Flared days/year]]/12</f>
        <v>0</v>
      </c>
      <c r="Q9007" s="2" t="n">
        <f aca="false">Table1[[#This Row],['#days per month]]-P9063</f>
        <v>0</v>
      </c>
    </row>
    <row r="9008" customFormat="false" ht="15.75" hidden="true" customHeight="false" outlineLevel="0" collapsed="false">
      <c r="A9008" s="0" t="s">
        <v>24</v>
      </c>
      <c r="B9008" s="0" t="s">
        <v>25</v>
      </c>
      <c r="C9008" s="0" t="s">
        <v>9193</v>
      </c>
      <c r="D9008" s="0" t="n">
        <v>9013</v>
      </c>
      <c r="E9008" s="0" t="n">
        <v>67.964207</v>
      </c>
      <c r="F9008" s="0" t="n">
        <v>75.608273</v>
      </c>
      <c r="G9008" s="0" t="n">
        <v>0</v>
      </c>
      <c r="H9008" s="0" t="n">
        <v>1504</v>
      </c>
      <c r="I9008" s="0" t="n">
        <v>1.6015</v>
      </c>
      <c r="J9008" s="0" t="n">
        <v>0</v>
      </c>
      <c r="K9008" s="0" t="n">
        <v>421</v>
      </c>
      <c r="L9008" s="0" t="s">
        <v>218</v>
      </c>
      <c r="M9008" s="0" t="n">
        <f aca="false">35.3*G9008</f>
        <v>0</v>
      </c>
      <c r="N9008" s="0" t="n">
        <f aca="false">M9008*1000/365</f>
        <v>0</v>
      </c>
      <c r="O9008" s="0" t="n">
        <f aca="false">Table1[[#This Row],[Detection frequency 2021]]/100*365</f>
        <v>0</v>
      </c>
      <c r="P9008" s="0" t="n">
        <f aca="false">Table1[[#This Row],[Flared days/year]]/12</f>
        <v>0</v>
      </c>
      <c r="Q9008" s="2" t="n">
        <f aca="false">Table1[[#This Row],['#days per month]]-P9064</f>
        <v>0</v>
      </c>
    </row>
    <row r="9009" customFormat="false" ht="15.75" hidden="true" customHeight="false" outlineLevel="0" collapsed="false">
      <c r="A9009" s="0" t="s">
        <v>645</v>
      </c>
      <c r="B9009" s="0" t="s">
        <v>646</v>
      </c>
      <c r="C9009" s="0" t="s">
        <v>9194</v>
      </c>
      <c r="D9009" s="0" t="n">
        <v>2748</v>
      </c>
      <c r="E9009" s="0" t="n">
        <v>31.159299</v>
      </c>
      <c r="F9009" s="0" t="n">
        <v>-101.308962</v>
      </c>
      <c r="G9009" s="0" t="n">
        <v>0</v>
      </c>
      <c r="H9009" s="0" t="n">
        <v>1820.89</v>
      </c>
      <c r="I9009" s="0" t="n">
        <v>1.6015</v>
      </c>
      <c r="J9009" s="0" t="n">
        <v>0</v>
      </c>
      <c r="K9009" s="0" t="n">
        <v>341</v>
      </c>
      <c r="L9009" s="0" t="s">
        <v>20</v>
      </c>
      <c r="M9009" s="0" t="n">
        <f aca="false">35.3*G9009</f>
        <v>0</v>
      </c>
      <c r="N9009" s="0" t="n">
        <f aca="false">M9009*1000/365</f>
        <v>0</v>
      </c>
      <c r="O9009" s="0" t="n">
        <f aca="false">Table1[[#This Row],[Detection frequency 2021]]/100*365</f>
        <v>0</v>
      </c>
      <c r="P9009" s="0" t="n">
        <f aca="false">Table1[[#This Row],[Flared days/year]]/12</f>
        <v>0</v>
      </c>
      <c r="Q9009" s="2" t="n">
        <f aca="false">Table1[[#This Row],['#days per month]]-P9065</f>
        <v>0</v>
      </c>
    </row>
    <row r="9010" customFormat="false" ht="15.75" hidden="true" customHeight="false" outlineLevel="0" collapsed="false">
      <c r="A9010" s="0" t="s">
        <v>24</v>
      </c>
      <c r="B9010" s="0" t="s">
        <v>25</v>
      </c>
      <c r="C9010" s="0" t="s">
        <v>9195</v>
      </c>
      <c r="D9010" s="0" t="n">
        <v>9056</v>
      </c>
      <c r="E9010" s="0" t="n">
        <v>67.00114</v>
      </c>
      <c r="F9010" s="0" t="n">
        <v>76.054027</v>
      </c>
      <c r="G9010" s="0" t="n">
        <v>0</v>
      </c>
      <c r="H9010" s="0" t="n">
        <v>1237.92</v>
      </c>
      <c r="I9010" s="0" t="n">
        <v>1.6015</v>
      </c>
      <c r="J9010" s="0" t="n">
        <v>0</v>
      </c>
      <c r="K9010" s="0" t="n">
        <v>378</v>
      </c>
      <c r="L9010" s="0" t="s">
        <v>218</v>
      </c>
      <c r="M9010" s="0" t="n">
        <f aca="false">35.3*G9010</f>
        <v>0</v>
      </c>
      <c r="N9010" s="0" t="n">
        <f aca="false">M9010*1000/365</f>
        <v>0</v>
      </c>
      <c r="O9010" s="0" t="n">
        <f aca="false">Table1[[#This Row],[Detection frequency 2021]]/100*365</f>
        <v>0</v>
      </c>
      <c r="P9010" s="0" t="n">
        <f aca="false">Table1[[#This Row],[Flared days/year]]/12</f>
        <v>0</v>
      </c>
      <c r="Q9010" s="2" t="n">
        <f aca="false">Table1[[#This Row],['#days per month]]-P9066</f>
        <v>0</v>
      </c>
    </row>
    <row r="9011" customFormat="false" ht="15.75" hidden="true" customHeight="false" outlineLevel="0" collapsed="false">
      <c r="A9011" s="0" t="s">
        <v>645</v>
      </c>
      <c r="B9011" s="0" t="s">
        <v>646</v>
      </c>
      <c r="C9011" s="0" t="s">
        <v>9196</v>
      </c>
      <c r="D9011" s="0" t="n">
        <v>2741</v>
      </c>
      <c r="E9011" s="0" t="n">
        <v>31.535376</v>
      </c>
      <c r="F9011" s="0" t="n">
        <v>-101.34358</v>
      </c>
      <c r="G9011" s="0" t="n">
        <v>0</v>
      </c>
      <c r="H9011" s="0" t="n">
        <v>1867.91</v>
      </c>
      <c r="I9011" s="0" t="n">
        <v>1.6015</v>
      </c>
      <c r="J9011" s="0" t="n">
        <v>0</v>
      </c>
      <c r="K9011" s="0" t="n">
        <v>348</v>
      </c>
      <c r="L9011" s="0" t="s">
        <v>20</v>
      </c>
      <c r="M9011" s="0" t="n">
        <f aca="false">35.3*G9011</f>
        <v>0</v>
      </c>
      <c r="N9011" s="0" t="n">
        <f aca="false">M9011*1000/365</f>
        <v>0</v>
      </c>
      <c r="O9011" s="0" t="n">
        <f aca="false">Table1[[#This Row],[Detection frequency 2021]]/100*365</f>
        <v>0</v>
      </c>
      <c r="P9011" s="0" t="n">
        <f aca="false">Table1[[#This Row],[Flared days/year]]/12</f>
        <v>0</v>
      </c>
      <c r="Q9011" s="2" t="n">
        <f aca="false">Table1[[#This Row],['#days per month]]-P9067</f>
        <v>0</v>
      </c>
    </row>
    <row r="9012" customFormat="false" ht="15.75" hidden="true" customHeight="false" outlineLevel="0" collapsed="false">
      <c r="A9012" s="0" t="s">
        <v>24</v>
      </c>
      <c r="B9012" s="0" t="s">
        <v>25</v>
      </c>
      <c r="C9012" s="0" t="s">
        <v>9197</v>
      </c>
      <c r="D9012" s="0" t="n">
        <v>9057</v>
      </c>
      <c r="E9012" s="0" t="n">
        <v>67.003576</v>
      </c>
      <c r="F9012" s="0" t="n">
        <v>76.067247</v>
      </c>
      <c r="G9012" s="0" t="n">
        <v>0</v>
      </c>
      <c r="H9012" s="0" t="n">
        <v>1322.31</v>
      </c>
      <c r="I9012" s="0" t="n">
        <v>1.6015</v>
      </c>
      <c r="J9012" s="0" t="n">
        <v>0</v>
      </c>
      <c r="K9012" s="0" t="n">
        <v>371</v>
      </c>
      <c r="L9012" s="0" t="s">
        <v>218</v>
      </c>
      <c r="M9012" s="0" t="n">
        <f aca="false">35.3*G9012</f>
        <v>0</v>
      </c>
      <c r="N9012" s="0" t="n">
        <f aca="false">M9012*1000/365</f>
        <v>0</v>
      </c>
      <c r="O9012" s="0" t="n">
        <f aca="false">Table1[[#This Row],[Detection frequency 2021]]/100*365</f>
        <v>0</v>
      </c>
      <c r="P9012" s="0" t="n">
        <f aca="false">Table1[[#This Row],[Flared days/year]]/12</f>
        <v>0</v>
      </c>
      <c r="Q9012" s="2" t="n">
        <f aca="false">Table1[[#This Row],['#days per month]]-P9068</f>
        <v>0</v>
      </c>
    </row>
    <row r="9013" customFormat="false" ht="15.75" hidden="true" customHeight="false" outlineLevel="0" collapsed="false">
      <c r="A9013" s="0" t="s">
        <v>126</v>
      </c>
      <c r="B9013" s="0" t="s">
        <v>127</v>
      </c>
      <c r="C9013" s="0" t="s">
        <v>9198</v>
      </c>
      <c r="D9013" s="0" t="n">
        <v>5992</v>
      </c>
      <c r="E9013" s="0" t="n">
        <v>5.771643</v>
      </c>
      <c r="F9013" s="0" t="n">
        <v>6.627005</v>
      </c>
      <c r="G9013" s="0" t="n">
        <v>0</v>
      </c>
      <c r="H9013" s="0" t="n">
        <v>1826.42</v>
      </c>
      <c r="I9013" s="0" t="n">
        <v>2.46244</v>
      </c>
      <c r="J9013" s="0" t="n">
        <v>0</v>
      </c>
      <c r="K9013" s="0" t="n">
        <v>94</v>
      </c>
      <c r="L9013" s="0" t="s">
        <v>20</v>
      </c>
      <c r="M9013" s="0" t="n">
        <f aca="false">35.3*G9013</f>
        <v>0</v>
      </c>
      <c r="N9013" s="0" t="n">
        <f aca="false">M9013*1000/365</f>
        <v>0</v>
      </c>
      <c r="O9013" s="0" t="n">
        <f aca="false">Table1[[#This Row],[Detection frequency 2021]]/100*365</f>
        <v>0</v>
      </c>
      <c r="P9013" s="0" t="n">
        <f aca="false">Table1[[#This Row],[Flared days/year]]/12</f>
        <v>0</v>
      </c>
      <c r="Q9013" s="2" t="n">
        <f aca="false">Table1[[#This Row],['#days per month]]-P9069</f>
        <v>0</v>
      </c>
    </row>
    <row r="9014" customFormat="false" ht="15.75" hidden="true" customHeight="false" outlineLevel="0" collapsed="false">
      <c r="A9014" s="0" t="s">
        <v>598</v>
      </c>
      <c r="B9014" s="0" t="s">
        <v>599</v>
      </c>
      <c r="C9014" s="0" t="s">
        <v>9199</v>
      </c>
      <c r="D9014" s="0" t="n">
        <v>63</v>
      </c>
      <c r="E9014" s="0" t="n">
        <v>56.659515</v>
      </c>
      <c r="F9014" s="0" t="n">
        <v>-121.743288999999</v>
      </c>
      <c r="G9014" s="0" t="n">
        <v>0</v>
      </c>
      <c r="H9014" s="0" t="n">
        <v>1853.78</v>
      </c>
      <c r="I9014" s="0" t="n">
        <v>1.6015</v>
      </c>
      <c r="J9014" s="0" t="n">
        <v>0</v>
      </c>
      <c r="K9014" s="0" t="n">
        <v>323</v>
      </c>
      <c r="L9014" s="0" t="s">
        <v>20</v>
      </c>
      <c r="M9014" s="0" t="n">
        <f aca="false">35.3*G9014</f>
        <v>0</v>
      </c>
      <c r="N9014" s="0" t="n">
        <f aca="false">M9014*1000/365</f>
        <v>0</v>
      </c>
      <c r="O9014" s="0" t="n">
        <f aca="false">Table1[[#This Row],[Detection frequency 2021]]/100*365</f>
        <v>0</v>
      </c>
      <c r="P9014" s="0" t="n">
        <f aca="false">Table1[[#This Row],[Flared days/year]]/12</f>
        <v>0</v>
      </c>
      <c r="Q9014" s="2" t="n">
        <f aca="false">Table1[[#This Row],['#days per month]]-P9070</f>
        <v>0</v>
      </c>
    </row>
    <row r="9015" customFormat="false" ht="15.75" hidden="true" customHeight="false" outlineLevel="0" collapsed="false">
      <c r="A9015" s="0" t="s">
        <v>126</v>
      </c>
      <c r="B9015" s="0" t="s">
        <v>127</v>
      </c>
      <c r="C9015" s="0" t="s">
        <v>9200</v>
      </c>
      <c r="D9015" s="0" t="n">
        <v>5987</v>
      </c>
      <c r="E9015" s="0" t="n">
        <v>5.789189</v>
      </c>
      <c r="F9015" s="0" t="n">
        <v>6.574294</v>
      </c>
      <c r="G9015" s="0" t="n">
        <v>0</v>
      </c>
      <c r="H9015" s="0" t="n">
        <v>1886.11</v>
      </c>
      <c r="I9015" s="0" t="n">
        <v>2.14776</v>
      </c>
      <c r="J9015" s="0" t="n">
        <v>0</v>
      </c>
      <c r="K9015" s="0" t="n">
        <v>97</v>
      </c>
      <c r="L9015" s="0" t="s">
        <v>20</v>
      </c>
      <c r="M9015" s="0" t="n">
        <f aca="false">35.3*G9015</f>
        <v>0</v>
      </c>
      <c r="N9015" s="0" t="n">
        <f aca="false">M9015*1000/365</f>
        <v>0</v>
      </c>
      <c r="O9015" s="0" t="n">
        <f aca="false">Table1[[#This Row],[Detection frequency 2021]]/100*365</f>
        <v>0</v>
      </c>
      <c r="P9015" s="0" t="n">
        <f aca="false">Table1[[#This Row],[Flared days/year]]/12</f>
        <v>0</v>
      </c>
      <c r="Q9015" s="2" t="n">
        <f aca="false">Table1[[#This Row],['#days per month]]-P9071</f>
        <v>0</v>
      </c>
    </row>
    <row r="9016" customFormat="false" ht="15.75" hidden="true" customHeight="false" outlineLevel="0" collapsed="false">
      <c r="A9016" s="0" t="s">
        <v>598</v>
      </c>
      <c r="B9016" s="0" t="s">
        <v>599</v>
      </c>
      <c r="C9016" s="0" t="s">
        <v>9201</v>
      </c>
      <c r="D9016" s="0" t="n">
        <v>67</v>
      </c>
      <c r="E9016" s="0" t="n">
        <v>57.0706079999999</v>
      </c>
      <c r="F9016" s="0" t="n">
        <v>-121.63685</v>
      </c>
      <c r="G9016" s="0" t="n">
        <v>0</v>
      </c>
      <c r="H9016" s="0" t="n">
        <v>1902.5</v>
      </c>
      <c r="I9016" s="0" t="n">
        <v>1.6015</v>
      </c>
      <c r="J9016" s="0" t="n">
        <v>0</v>
      </c>
      <c r="K9016" s="0" t="n">
        <v>335</v>
      </c>
      <c r="L9016" s="0" t="s">
        <v>20</v>
      </c>
      <c r="M9016" s="0" t="n">
        <f aca="false">35.3*G9016</f>
        <v>0</v>
      </c>
      <c r="N9016" s="0" t="n">
        <f aca="false">M9016*1000/365</f>
        <v>0</v>
      </c>
      <c r="O9016" s="0" t="n">
        <f aca="false">Table1[[#This Row],[Detection frequency 2021]]/100*365</f>
        <v>0</v>
      </c>
      <c r="P9016" s="0" t="n">
        <f aca="false">Table1[[#This Row],[Flared days/year]]/12</f>
        <v>0</v>
      </c>
      <c r="Q9016" s="2" t="n">
        <f aca="false">Table1[[#This Row],['#days per month]]-P9072</f>
        <v>0</v>
      </c>
    </row>
    <row r="9017" customFormat="false" ht="15.75" hidden="true" customHeight="false" outlineLevel="0" collapsed="false">
      <c r="A9017" s="0" t="s">
        <v>598</v>
      </c>
      <c r="B9017" s="0" t="s">
        <v>599</v>
      </c>
      <c r="C9017" s="0" t="s">
        <v>9202</v>
      </c>
      <c r="D9017" s="0" t="n">
        <v>68</v>
      </c>
      <c r="E9017" s="0" t="n">
        <v>56.866395</v>
      </c>
      <c r="F9017" s="0" t="n">
        <v>-121.624624</v>
      </c>
      <c r="G9017" s="0" t="n">
        <v>0</v>
      </c>
      <c r="H9017" s="0" t="n">
        <v>1861.2</v>
      </c>
      <c r="I9017" s="0" t="n">
        <v>1.6015</v>
      </c>
      <c r="J9017" s="0" t="n">
        <v>0</v>
      </c>
      <c r="K9017" s="0" t="n">
        <v>311</v>
      </c>
      <c r="L9017" s="0" t="s">
        <v>20</v>
      </c>
      <c r="M9017" s="0" t="n">
        <f aca="false">35.3*G9017</f>
        <v>0</v>
      </c>
      <c r="N9017" s="0" t="n">
        <f aca="false">M9017*1000/365</f>
        <v>0</v>
      </c>
      <c r="O9017" s="0" t="n">
        <f aca="false">Table1[[#This Row],[Detection frequency 2021]]/100*365</f>
        <v>0</v>
      </c>
      <c r="P9017" s="0" t="n">
        <f aca="false">Table1[[#This Row],[Flared days/year]]/12</f>
        <v>0</v>
      </c>
      <c r="Q9017" s="2" t="n">
        <f aca="false">Table1[[#This Row],['#days per month]]-P9073</f>
        <v>0</v>
      </c>
    </row>
    <row r="9018" customFormat="false" ht="15.75" hidden="true" customHeight="false" outlineLevel="0" collapsed="false">
      <c r="A9018" s="0" t="s">
        <v>24</v>
      </c>
      <c r="B9018" s="0" t="s">
        <v>25</v>
      </c>
      <c r="C9018" s="0" t="s">
        <v>9203</v>
      </c>
      <c r="D9018" s="0" t="n">
        <v>9064</v>
      </c>
      <c r="E9018" s="0" t="n">
        <v>64.322237</v>
      </c>
      <c r="F9018" s="0" t="n">
        <v>76.135347</v>
      </c>
      <c r="G9018" s="0" t="n">
        <v>0</v>
      </c>
      <c r="H9018" s="0" t="n">
        <v>1268</v>
      </c>
      <c r="I9018" s="0" t="n">
        <v>1.6015</v>
      </c>
      <c r="J9018" s="0" t="n">
        <v>0</v>
      </c>
      <c r="K9018" s="0" t="n">
        <v>299</v>
      </c>
      <c r="L9018" s="0" t="s">
        <v>218</v>
      </c>
      <c r="M9018" s="0" t="n">
        <f aca="false">35.3*G9018</f>
        <v>0</v>
      </c>
      <c r="N9018" s="0" t="n">
        <f aca="false">M9018*1000/365</f>
        <v>0</v>
      </c>
      <c r="O9018" s="0" t="n">
        <f aca="false">Table1[[#This Row],[Detection frequency 2021]]/100*365</f>
        <v>0</v>
      </c>
      <c r="P9018" s="0" t="n">
        <f aca="false">Table1[[#This Row],[Flared days/year]]/12</f>
        <v>0</v>
      </c>
      <c r="Q9018" s="2" t="n">
        <f aca="false">Table1[[#This Row],['#days per month]]-P9074</f>
        <v>0</v>
      </c>
    </row>
    <row r="9019" customFormat="false" ht="15.75" hidden="true" customHeight="false" outlineLevel="0" collapsed="false">
      <c r="A9019" s="0" t="s">
        <v>24</v>
      </c>
      <c r="B9019" s="0" t="s">
        <v>25</v>
      </c>
      <c r="C9019" s="0" t="s">
        <v>9204</v>
      </c>
      <c r="D9019" s="0" t="n">
        <v>9003</v>
      </c>
      <c r="E9019" s="0" t="n">
        <v>67.96904</v>
      </c>
      <c r="F9019" s="0" t="n">
        <v>75.5575839999999</v>
      </c>
      <c r="G9019" s="0" t="n">
        <v>0</v>
      </c>
      <c r="H9019" s="0" t="n">
        <v>1435.34</v>
      </c>
      <c r="I9019" s="0" t="n">
        <v>1.6015</v>
      </c>
      <c r="J9019" s="0" t="n">
        <v>0</v>
      </c>
      <c r="K9019" s="0" t="n">
        <v>417</v>
      </c>
      <c r="L9019" s="0" t="s">
        <v>218</v>
      </c>
      <c r="M9019" s="0" t="n">
        <f aca="false">35.3*G9019</f>
        <v>0</v>
      </c>
      <c r="N9019" s="0" t="n">
        <f aca="false">M9019*1000/365</f>
        <v>0</v>
      </c>
      <c r="O9019" s="0" t="n">
        <f aca="false">Table1[[#This Row],[Detection frequency 2021]]/100*365</f>
        <v>0</v>
      </c>
      <c r="P9019" s="0" t="n">
        <f aca="false">Table1[[#This Row],[Flared days/year]]/12</f>
        <v>0</v>
      </c>
      <c r="Q9019" s="2" t="n">
        <f aca="false">Table1[[#This Row],['#days per month]]-P9075</f>
        <v>0</v>
      </c>
    </row>
    <row r="9020" customFormat="false" ht="15.75" hidden="true" customHeight="false" outlineLevel="0" collapsed="false">
      <c r="A9020" s="0" t="s">
        <v>543</v>
      </c>
      <c r="B9020" s="0" t="s">
        <v>544</v>
      </c>
      <c r="C9020" s="0" t="s">
        <v>9205</v>
      </c>
      <c r="D9020" s="0" t="n">
        <v>12454</v>
      </c>
      <c r="E9020" s="0" t="n">
        <v>-27.808263</v>
      </c>
      <c r="F9020" s="0" t="n">
        <v>140.072202</v>
      </c>
      <c r="G9020" s="0" t="n">
        <v>0</v>
      </c>
      <c r="H9020" s="0" t="n">
        <v>1846.17</v>
      </c>
      <c r="I9020" s="0" t="n">
        <v>1.6015</v>
      </c>
      <c r="J9020" s="0" t="n">
        <v>0</v>
      </c>
      <c r="K9020" s="0" t="n">
        <v>377</v>
      </c>
      <c r="L9020" s="0" t="s">
        <v>20</v>
      </c>
      <c r="M9020" s="0" t="n">
        <f aca="false">35.3*G9020</f>
        <v>0</v>
      </c>
      <c r="N9020" s="0" t="n">
        <f aca="false">M9020*1000/365</f>
        <v>0</v>
      </c>
      <c r="O9020" s="0" t="n">
        <f aca="false">Table1[[#This Row],[Detection frequency 2021]]/100*365</f>
        <v>0</v>
      </c>
      <c r="P9020" s="0" t="n">
        <f aca="false">Table1[[#This Row],[Flared days/year]]/12</f>
        <v>0</v>
      </c>
      <c r="Q9020" s="2" t="n">
        <f aca="false">Table1[[#This Row],['#days per month]]-P9076</f>
        <v>0</v>
      </c>
    </row>
    <row r="9021" customFormat="false" ht="15.75" hidden="true" customHeight="false" outlineLevel="0" collapsed="false">
      <c r="A9021" s="0" t="s">
        <v>24</v>
      </c>
      <c r="B9021" s="0" t="s">
        <v>25</v>
      </c>
      <c r="C9021" s="0" t="s">
        <v>9206</v>
      </c>
      <c r="D9021" s="0" t="n">
        <v>9105</v>
      </c>
      <c r="E9021" s="0" t="n">
        <v>66.686695</v>
      </c>
      <c r="F9021" s="0" t="n">
        <v>76.680317</v>
      </c>
      <c r="G9021" s="0" t="n">
        <v>0</v>
      </c>
      <c r="H9021" s="0" t="n">
        <v>1617</v>
      </c>
      <c r="I9021" s="0" t="n">
        <v>1.6015</v>
      </c>
      <c r="J9021" s="0" t="n">
        <v>0</v>
      </c>
      <c r="K9021" s="0" t="n">
        <v>380</v>
      </c>
      <c r="L9021" s="0" t="s">
        <v>218</v>
      </c>
      <c r="M9021" s="0" t="n">
        <f aca="false">35.3*G9021</f>
        <v>0</v>
      </c>
      <c r="N9021" s="0" t="n">
        <f aca="false">M9021*1000/365</f>
        <v>0</v>
      </c>
      <c r="O9021" s="0" t="n">
        <f aca="false">Table1[[#This Row],[Detection frequency 2021]]/100*365</f>
        <v>0</v>
      </c>
      <c r="P9021" s="0" t="n">
        <f aca="false">Table1[[#This Row],[Flared days/year]]/12</f>
        <v>0</v>
      </c>
      <c r="Q9021" s="2" t="n">
        <f aca="false">Table1[[#This Row],['#days per month]]-P9077</f>
        <v>0</v>
      </c>
    </row>
    <row r="9022" customFormat="false" ht="15.75" hidden="true" customHeight="false" outlineLevel="0" collapsed="false">
      <c r="A9022" s="0" t="s">
        <v>1829</v>
      </c>
      <c r="B9022" s="0" t="s">
        <v>1830</v>
      </c>
      <c r="C9022" s="0" t="s">
        <v>9207</v>
      </c>
      <c r="D9022" s="0" t="n">
        <v>5115</v>
      </c>
      <c r="E9022" s="0" t="n">
        <v>60.883393</v>
      </c>
      <c r="F9022" s="0" t="n">
        <v>3.612143</v>
      </c>
      <c r="G9022" s="0" t="n">
        <v>0</v>
      </c>
      <c r="H9022" s="0" t="n">
        <v>1735.67</v>
      </c>
      <c r="I9022" s="0" t="n">
        <v>1.6015</v>
      </c>
      <c r="J9022" s="0" t="n">
        <v>0</v>
      </c>
      <c r="K9022" s="0" t="n">
        <v>130</v>
      </c>
      <c r="L9022" s="0" t="s">
        <v>20</v>
      </c>
      <c r="M9022" s="0" t="n">
        <f aca="false">35.3*G9022</f>
        <v>0</v>
      </c>
      <c r="N9022" s="0" t="n">
        <f aca="false">M9022*1000/365</f>
        <v>0</v>
      </c>
      <c r="O9022" s="0" t="n">
        <f aca="false">Table1[[#This Row],[Detection frequency 2021]]/100*365</f>
        <v>0</v>
      </c>
      <c r="P9022" s="0" t="n">
        <f aca="false">Table1[[#This Row],[Flared days/year]]/12</f>
        <v>0</v>
      </c>
      <c r="Q9022" s="2" t="n">
        <f aca="false">Table1[[#This Row],['#days per month]]-P9078</f>
        <v>0</v>
      </c>
    </row>
    <row r="9023" customFormat="false" ht="15.75" hidden="true" customHeight="false" outlineLevel="0" collapsed="false">
      <c r="A9023" s="0" t="s">
        <v>78</v>
      </c>
      <c r="B9023" s="0" t="s">
        <v>79</v>
      </c>
      <c r="C9023" s="0" t="s">
        <v>9208</v>
      </c>
      <c r="D9023" s="0" t="n">
        <v>8522</v>
      </c>
      <c r="E9023" s="0" t="n">
        <v>21.201105</v>
      </c>
      <c r="F9023" s="0" t="n">
        <v>55.9816819999999</v>
      </c>
      <c r="G9023" s="0" t="n">
        <v>0</v>
      </c>
      <c r="H9023" s="0" t="n">
        <v>1642.06</v>
      </c>
      <c r="I9023" s="0" t="n">
        <v>1.6015</v>
      </c>
      <c r="J9023" s="0" t="n">
        <v>0</v>
      </c>
      <c r="K9023" s="0" t="n">
        <v>370</v>
      </c>
      <c r="L9023" s="0" t="s">
        <v>20</v>
      </c>
      <c r="M9023" s="0" t="n">
        <f aca="false">35.3*G9023</f>
        <v>0</v>
      </c>
      <c r="N9023" s="0" t="n">
        <f aca="false">M9023*1000/365</f>
        <v>0</v>
      </c>
      <c r="O9023" s="0" t="n">
        <f aca="false">Table1[[#This Row],[Detection frequency 2021]]/100*365</f>
        <v>0</v>
      </c>
      <c r="P9023" s="0" t="n">
        <f aca="false">Table1[[#This Row],[Flared days/year]]/12</f>
        <v>0</v>
      </c>
      <c r="Q9023" s="2" t="n">
        <f aca="false">Table1[[#This Row],['#days per month]]-P9079</f>
        <v>0</v>
      </c>
    </row>
    <row r="9024" customFormat="false" ht="15.75" hidden="true" customHeight="false" outlineLevel="0" collapsed="false">
      <c r="A9024" s="0" t="s">
        <v>645</v>
      </c>
      <c r="B9024" s="0" t="s">
        <v>646</v>
      </c>
      <c r="C9024" s="0" t="s">
        <v>9209</v>
      </c>
      <c r="D9024" s="0" t="n">
        <v>2825</v>
      </c>
      <c r="E9024" s="0" t="n">
        <v>28.370168</v>
      </c>
      <c r="F9024" s="0" t="n">
        <v>-100.099707</v>
      </c>
      <c r="G9024" s="0" t="n">
        <v>0</v>
      </c>
      <c r="H9024" s="0" t="n">
        <v>1812.29</v>
      </c>
      <c r="I9024" s="0" t="n">
        <v>1.6015</v>
      </c>
      <c r="J9024" s="0" t="n">
        <v>0</v>
      </c>
      <c r="K9024" s="0" t="n">
        <v>318</v>
      </c>
      <c r="L9024" s="0" t="s">
        <v>20</v>
      </c>
      <c r="M9024" s="0" t="n">
        <f aca="false">35.3*G9024</f>
        <v>0</v>
      </c>
      <c r="N9024" s="0" t="n">
        <f aca="false">M9024*1000/365</f>
        <v>0</v>
      </c>
      <c r="O9024" s="0" t="n">
        <f aca="false">Table1[[#This Row],[Detection frequency 2021]]/100*365</f>
        <v>0</v>
      </c>
      <c r="P9024" s="0" t="n">
        <f aca="false">Table1[[#This Row],[Flared days/year]]/12</f>
        <v>0</v>
      </c>
      <c r="Q9024" s="2" t="n">
        <f aca="false">Table1[[#This Row],['#days per month]]-P9080</f>
        <v>0</v>
      </c>
    </row>
    <row r="9025" customFormat="false" ht="15.75" hidden="true" customHeight="false" outlineLevel="0" collapsed="false">
      <c r="A9025" s="0" t="s">
        <v>24</v>
      </c>
      <c r="B9025" s="0" t="s">
        <v>25</v>
      </c>
      <c r="C9025" s="0" t="s">
        <v>9210</v>
      </c>
      <c r="D9025" s="0" t="n">
        <v>8931</v>
      </c>
      <c r="E9025" s="0" t="n">
        <v>70.658653</v>
      </c>
      <c r="F9025" s="0" t="n">
        <v>74.291813</v>
      </c>
      <c r="G9025" s="0" t="n">
        <v>0</v>
      </c>
      <c r="H9025" s="0" t="n">
        <v>1810</v>
      </c>
      <c r="I9025" s="0" t="n">
        <v>1.6015</v>
      </c>
      <c r="J9025" s="0" t="n">
        <v>0</v>
      </c>
      <c r="K9025" s="0" t="n">
        <v>384</v>
      </c>
      <c r="L9025" s="0" t="s">
        <v>218</v>
      </c>
      <c r="M9025" s="0" t="n">
        <f aca="false">35.3*G9025</f>
        <v>0</v>
      </c>
      <c r="N9025" s="0" t="n">
        <f aca="false">M9025*1000/365</f>
        <v>0</v>
      </c>
      <c r="O9025" s="0" t="n">
        <f aca="false">Table1[[#This Row],[Detection frequency 2021]]/100*365</f>
        <v>0</v>
      </c>
      <c r="P9025" s="0" t="n">
        <f aca="false">Table1[[#This Row],[Flared days/year]]/12</f>
        <v>0</v>
      </c>
      <c r="Q9025" s="2" t="n">
        <f aca="false">Table1[[#This Row],['#days per month]]-P9081</f>
        <v>0</v>
      </c>
    </row>
    <row r="9026" customFormat="false" ht="15.75" hidden="true" customHeight="false" outlineLevel="0" collapsed="false">
      <c r="A9026" s="0" t="s">
        <v>24</v>
      </c>
      <c r="B9026" s="0" t="s">
        <v>25</v>
      </c>
      <c r="C9026" s="0" t="s">
        <v>9211</v>
      </c>
      <c r="D9026" s="0" t="n">
        <v>8949</v>
      </c>
      <c r="E9026" s="0" t="n">
        <v>64.591636</v>
      </c>
      <c r="F9026" s="0" t="n">
        <v>74.661199</v>
      </c>
      <c r="G9026" s="0" t="n">
        <v>0</v>
      </c>
      <c r="H9026" s="0" t="n">
        <v>1708.23</v>
      </c>
      <c r="I9026" s="0" t="n">
        <v>2.40742999999999</v>
      </c>
      <c r="J9026" s="0" t="n">
        <v>0</v>
      </c>
      <c r="K9026" s="0" t="n">
        <v>307</v>
      </c>
      <c r="L9026" s="0" t="s">
        <v>20</v>
      </c>
      <c r="M9026" s="0" t="n">
        <f aca="false">35.3*G9026</f>
        <v>0</v>
      </c>
      <c r="N9026" s="0" t="n">
        <f aca="false">M9026*1000/365</f>
        <v>0</v>
      </c>
      <c r="O9026" s="0" t="n">
        <f aca="false">Table1[[#This Row],[Detection frequency 2021]]/100*365</f>
        <v>0</v>
      </c>
      <c r="P9026" s="0" t="n">
        <f aca="false">Table1[[#This Row],[Flared days/year]]/12</f>
        <v>0</v>
      </c>
      <c r="Q9026" s="2" t="n">
        <f aca="false">Table1[[#This Row],['#days per month]]-P9082</f>
        <v>0</v>
      </c>
    </row>
    <row r="9027" customFormat="false" ht="15.75" hidden="true" customHeight="false" outlineLevel="0" collapsed="false">
      <c r="A9027" s="0" t="s">
        <v>78</v>
      </c>
      <c r="B9027" s="0" t="s">
        <v>79</v>
      </c>
      <c r="C9027" s="0" t="s">
        <v>9212</v>
      </c>
      <c r="D9027" s="0" t="n">
        <v>8514</v>
      </c>
      <c r="E9027" s="0" t="n">
        <v>21.198112</v>
      </c>
      <c r="F9027" s="0" t="n">
        <v>55.798377</v>
      </c>
      <c r="G9027" s="0" t="n">
        <v>0</v>
      </c>
      <c r="H9027" s="0" t="n">
        <v>1784.2</v>
      </c>
      <c r="I9027" s="0" t="n">
        <v>1.30503</v>
      </c>
      <c r="J9027" s="0" t="n">
        <v>0</v>
      </c>
      <c r="K9027" s="0" t="n">
        <v>361</v>
      </c>
      <c r="L9027" s="0" t="s">
        <v>20</v>
      </c>
      <c r="M9027" s="0" t="n">
        <f aca="false">35.3*G9027</f>
        <v>0</v>
      </c>
      <c r="N9027" s="0" t="n">
        <f aca="false">M9027*1000/365</f>
        <v>0</v>
      </c>
      <c r="O9027" s="0" t="n">
        <f aca="false">Table1[[#This Row],[Detection frequency 2021]]/100*365</f>
        <v>0</v>
      </c>
      <c r="P9027" s="0" t="n">
        <f aca="false">Table1[[#This Row],[Flared days/year]]/12</f>
        <v>0</v>
      </c>
      <c r="Q9027" s="2" t="n">
        <f aca="false">Table1[[#This Row],['#days per month]]-P9083</f>
        <v>0</v>
      </c>
    </row>
    <row r="9028" customFormat="false" ht="15.75" hidden="true" customHeight="false" outlineLevel="0" collapsed="false">
      <c r="A9028" s="0" t="s">
        <v>78</v>
      </c>
      <c r="B9028" s="0" t="s">
        <v>79</v>
      </c>
      <c r="C9028" s="0" t="s">
        <v>9213</v>
      </c>
      <c r="D9028" s="0" t="n">
        <v>8508</v>
      </c>
      <c r="E9028" s="0" t="n">
        <v>20.38768</v>
      </c>
      <c r="F9028" s="0" t="n">
        <v>55.6624969999999</v>
      </c>
      <c r="G9028" s="0" t="n">
        <v>0</v>
      </c>
      <c r="H9028" s="0" t="n">
        <v>1818.84</v>
      </c>
      <c r="I9028" s="0" t="n">
        <v>1.20298</v>
      </c>
      <c r="J9028" s="0" t="n">
        <v>0</v>
      </c>
      <c r="K9028" s="0" t="n">
        <v>380</v>
      </c>
      <c r="L9028" s="0" t="s">
        <v>20</v>
      </c>
      <c r="M9028" s="0" t="n">
        <f aca="false">35.3*G9028</f>
        <v>0</v>
      </c>
      <c r="N9028" s="0" t="n">
        <f aca="false">M9028*1000/365</f>
        <v>0</v>
      </c>
      <c r="O9028" s="0" t="n">
        <f aca="false">Table1[[#This Row],[Detection frequency 2021]]/100*365</f>
        <v>0</v>
      </c>
      <c r="P9028" s="0" t="n">
        <f aca="false">Table1[[#This Row],[Flared days/year]]/12</f>
        <v>0</v>
      </c>
      <c r="Q9028" s="2" t="n">
        <f aca="false">Table1[[#This Row],['#days per month]]-P9084</f>
        <v>0</v>
      </c>
    </row>
    <row r="9029" customFormat="false" ht="15.75" hidden="true" customHeight="false" outlineLevel="0" collapsed="false">
      <c r="A9029" s="0" t="s">
        <v>78</v>
      </c>
      <c r="B9029" s="0" t="s">
        <v>79</v>
      </c>
      <c r="C9029" s="0" t="s">
        <v>9214</v>
      </c>
      <c r="D9029" s="0" t="n">
        <v>8507</v>
      </c>
      <c r="E9029" s="0" t="n">
        <v>20.385276</v>
      </c>
      <c r="F9029" s="0" t="n">
        <v>55.647602</v>
      </c>
      <c r="G9029" s="0" t="n">
        <v>0</v>
      </c>
      <c r="H9029" s="0" t="n">
        <v>1739.98</v>
      </c>
      <c r="I9029" s="0" t="n">
        <v>0.748691</v>
      </c>
      <c r="J9029" s="0" t="n">
        <v>0</v>
      </c>
      <c r="K9029" s="0" t="n">
        <v>383</v>
      </c>
      <c r="L9029" s="0" t="s">
        <v>20</v>
      </c>
      <c r="M9029" s="0" t="n">
        <f aca="false">35.3*G9029</f>
        <v>0</v>
      </c>
      <c r="N9029" s="0" t="n">
        <f aca="false">M9029*1000/365</f>
        <v>0</v>
      </c>
      <c r="O9029" s="0" t="n">
        <f aca="false">Table1[[#This Row],[Detection frequency 2021]]/100*365</f>
        <v>0</v>
      </c>
      <c r="P9029" s="0" t="n">
        <f aca="false">Table1[[#This Row],[Flared days/year]]/12</f>
        <v>0</v>
      </c>
      <c r="Q9029" s="2" t="n">
        <f aca="false">Table1[[#This Row],['#days per month]]-P9085</f>
        <v>0</v>
      </c>
    </row>
    <row r="9030" customFormat="false" ht="15.75" hidden="true" customHeight="false" outlineLevel="0" collapsed="false">
      <c r="A9030" s="0" t="s">
        <v>78</v>
      </c>
      <c r="B9030" s="0" t="s">
        <v>79</v>
      </c>
      <c r="C9030" s="0" t="s">
        <v>9215</v>
      </c>
      <c r="D9030" s="0" t="n">
        <v>8497</v>
      </c>
      <c r="E9030" s="0" t="n">
        <v>18.379265</v>
      </c>
      <c r="F9030" s="0" t="n">
        <v>55.217298</v>
      </c>
      <c r="G9030" s="0" t="n">
        <v>0</v>
      </c>
      <c r="H9030" s="0" t="n">
        <v>1554</v>
      </c>
      <c r="I9030" s="0" t="n">
        <v>1.6015</v>
      </c>
      <c r="J9030" s="0" t="n">
        <v>0</v>
      </c>
      <c r="K9030" s="0" t="n">
        <v>371</v>
      </c>
      <c r="L9030" s="0" t="s">
        <v>20</v>
      </c>
      <c r="M9030" s="0" t="n">
        <f aca="false">35.3*G9030</f>
        <v>0</v>
      </c>
      <c r="N9030" s="0" t="n">
        <f aca="false">M9030*1000/365</f>
        <v>0</v>
      </c>
      <c r="O9030" s="0" t="n">
        <f aca="false">Table1[[#This Row],[Detection frequency 2021]]/100*365</f>
        <v>0</v>
      </c>
      <c r="P9030" s="0" t="n">
        <f aca="false">Table1[[#This Row],[Flared days/year]]/12</f>
        <v>0</v>
      </c>
      <c r="Q9030" s="2" t="n">
        <f aca="false">Table1[[#This Row],['#days per month]]-P9086</f>
        <v>0</v>
      </c>
    </row>
    <row r="9031" customFormat="false" ht="15.75" hidden="true" customHeight="false" outlineLevel="0" collapsed="false">
      <c r="A9031" s="0" t="s">
        <v>24</v>
      </c>
      <c r="B9031" s="0" t="s">
        <v>25</v>
      </c>
      <c r="C9031" s="0" t="s">
        <v>9216</v>
      </c>
      <c r="D9031" s="0" t="n">
        <v>8950</v>
      </c>
      <c r="E9031" s="0" t="n">
        <v>64.591032</v>
      </c>
      <c r="F9031" s="0" t="n">
        <v>74.673884</v>
      </c>
      <c r="G9031" s="0" t="n">
        <v>0</v>
      </c>
      <c r="H9031" s="0" t="n">
        <v>1724.4</v>
      </c>
      <c r="I9031" s="0" t="n">
        <v>2.14743</v>
      </c>
      <c r="J9031" s="0" t="n">
        <v>0</v>
      </c>
      <c r="K9031" s="0" t="n">
        <v>319</v>
      </c>
      <c r="L9031" s="0" t="s">
        <v>20</v>
      </c>
      <c r="M9031" s="0" t="n">
        <f aca="false">35.3*G9031</f>
        <v>0</v>
      </c>
      <c r="N9031" s="0" t="n">
        <f aca="false">M9031*1000/365</f>
        <v>0</v>
      </c>
      <c r="O9031" s="0" t="n">
        <f aca="false">Table1[[#This Row],[Detection frequency 2021]]/100*365</f>
        <v>0</v>
      </c>
      <c r="P9031" s="0" t="n">
        <f aca="false">Table1[[#This Row],[Flared days/year]]/12</f>
        <v>0</v>
      </c>
      <c r="Q9031" s="2" t="n">
        <f aca="false">Table1[[#This Row],['#days per month]]-P9087</f>
        <v>0</v>
      </c>
    </row>
    <row r="9032" customFormat="false" ht="15.75" hidden="true" customHeight="false" outlineLevel="0" collapsed="false">
      <c r="A9032" s="0" t="s">
        <v>645</v>
      </c>
      <c r="B9032" s="0" t="s">
        <v>646</v>
      </c>
      <c r="C9032" s="0" t="s">
        <v>9217</v>
      </c>
      <c r="D9032" s="0" t="n">
        <v>2810</v>
      </c>
      <c r="E9032" s="0" t="n">
        <v>35.463645</v>
      </c>
      <c r="F9032" s="0" t="n">
        <v>-100.393964</v>
      </c>
      <c r="G9032" s="0" t="n">
        <v>0</v>
      </c>
      <c r="H9032" s="0" t="n">
        <v>1861.58</v>
      </c>
      <c r="I9032" s="0" t="n">
        <v>1.6015</v>
      </c>
      <c r="J9032" s="0" t="n">
        <v>0</v>
      </c>
      <c r="K9032" s="0" t="n">
        <v>333</v>
      </c>
      <c r="L9032" s="0" t="s">
        <v>20</v>
      </c>
      <c r="M9032" s="0" t="n">
        <f aca="false">35.3*G9032</f>
        <v>0</v>
      </c>
      <c r="N9032" s="0" t="n">
        <f aca="false">M9032*1000/365</f>
        <v>0</v>
      </c>
      <c r="O9032" s="0" t="n">
        <f aca="false">Table1[[#This Row],[Detection frequency 2021]]/100*365</f>
        <v>0</v>
      </c>
      <c r="P9032" s="0" t="n">
        <f aca="false">Table1[[#This Row],[Flared days/year]]/12</f>
        <v>0</v>
      </c>
      <c r="Q9032" s="2" t="n">
        <f aca="false">Table1[[#This Row],['#days per month]]-P9088</f>
        <v>0</v>
      </c>
    </row>
    <row r="9033" customFormat="false" ht="15.75" hidden="true" customHeight="false" outlineLevel="0" collapsed="false">
      <c r="A9033" s="0" t="s">
        <v>78</v>
      </c>
      <c r="B9033" s="0" t="s">
        <v>79</v>
      </c>
      <c r="C9033" s="0" t="s">
        <v>9218</v>
      </c>
      <c r="D9033" s="0" t="n">
        <v>8493</v>
      </c>
      <c r="E9033" s="0" t="n">
        <v>18.170835</v>
      </c>
      <c r="F9033" s="0" t="n">
        <v>54.6121439999999</v>
      </c>
      <c r="G9033" s="0" t="n">
        <v>0</v>
      </c>
      <c r="H9033" s="0" t="n">
        <v>1641.25</v>
      </c>
      <c r="I9033" s="0" t="n">
        <v>1.6015</v>
      </c>
      <c r="J9033" s="0" t="n">
        <v>0</v>
      </c>
      <c r="K9033" s="0" t="n">
        <v>378</v>
      </c>
      <c r="L9033" s="0" t="s">
        <v>20</v>
      </c>
      <c r="M9033" s="0" t="n">
        <f aca="false">35.3*G9033</f>
        <v>0</v>
      </c>
      <c r="N9033" s="0" t="n">
        <f aca="false">M9033*1000/365</f>
        <v>0</v>
      </c>
      <c r="O9033" s="0" t="n">
        <f aca="false">Table1[[#This Row],[Detection frequency 2021]]/100*365</f>
        <v>0</v>
      </c>
      <c r="P9033" s="0" t="n">
        <f aca="false">Table1[[#This Row],[Flared days/year]]/12</f>
        <v>0</v>
      </c>
      <c r="Q9033" s="2" t="n">
        <f aca="false">Table1[[#This Row],['#days per month]]-P9089</f>
        <v>0</v>
      </c>
    </row>
    <row r="9034" customFormat="false" ht="15.75" hidden="true" customHeight="false" outlineLevel="0" collapsed="false">
      <c r="A9034" s="0" t="s">
        <v>24</v>
      </c>
      <c r="B9034" s="0" t="s">
        <v>25</v>
      </c>
      <c r="C9034" s="0" t="s">
        <v>9219</v>
      </c>
      <c r="D9034" s="0" t="n">
        <v>8968</v>
      </c>
      <c r="E9034" s="0" t="n">
        <v>60.887724</v>
      </c>
      <c r="F9034" s="0" t="n">
        <v>75.127342</v>
      </c>
      <c r="G9034" s="0" t="n">
        <v>0</v>
      </c>
      <c r="H9034" s="0" t="n">
        <v>1906.87</v>
      </c>
      <c r="I9034" s="0" t="n">
        <v>1.55934</v>
      </c>
      <c r="J9034" s="0" t="n">
        <v>0</v>
      </c>
      <c r="K9034" s="0" t="n">
        <v>306</v>
      </c>
      <c r="L9034" s="0" t="s">
        <v>20</v>
      </c>
      <c r="M9034" s="0" t="n">
        <f aca="false">35.3*G9034</f>
        <v>0</v>
      </c>
      <c r="N9034" s="0" t="n">
        <f aca="false">M9034*1000/365</f>
        <v>0</v>
      </c>
      <c r="O9034" s="0" t="n">
        <f aca="false">Table1[[#This Row],[Detection frequency 2021]]/100*365</f>
        <v>0</v>
      </c>
      <c r="P9034" s="0" t="n">
        <f aca="false">Table1[[#This Row],[Flared days/year]]/12</f>
        <v>0</v>
      </c>
      <c r="Q9034" s="2" t="n">
        <f aca="false">Table1[[#This Row],['#days per month]]-P9090</f>
        <v>0</v>
      </c>
    </row>
    <row r="9035" customFormat="false" ht="15.75" hidden="true" customHeight="false" outlineLevel="0" collapsed="false">
      <c r="A9035" s="0" t="s">
        <v>645</v>
      </c>
      <c r="B9035" s="0" t="s">
        <v>646</v>
      </c>
      <c r="C9035" s="0" t="s">
        <v>9220</v>
      </c>
      <c r="D9035" s="0" t="n">
        <v>2804</v>
      </c>
      <c r="E9035" s="0" t="n">
        <v>32.749832</v>
      </c>
      <c r="F9035" s="0" t="n">
        <v>-100.602422</v>
      </c>
      <c r="G9035" s="0" t="n">
        <v>0</v>
      </c>
      <c r="H9035" s="0" t="n">
        <v>1930.5</v>
      </c>
      <c r="I9035" s="0" t="n">
        <v>1.6015</v>
      </c>
      <c r="J9035" s="0" t="n">
        <v>0</v>
      </c>
      <c r="K9035" s="0" t="n">
        <v>355</v>
      </c>
      <c r="L9035" s="0" t="s">
        <v>20</v>
      </c>
      <c r="M9035" s="0" t="n">
        <f aca="false">35.3*G9035</f>
        <v>0</v>
      </c>
      <c r="N9035" s="0" t="n">
        <f aca="false">M9035*1000/365</f>
        <v>0</v>
      </c>
      <c r="O9035" s="0" t="n">
        <f aca="false">Table1[[#This Row],[Detection frequency 2021]]/100*365</f>
        <v>0</v>
      </c>
      <c r="P9035" s="0" t="n">
        <f aca="false">Table1[[#This Row],[Flared days/year]]/12</f>
        <v>0</v>
      </c>
      <c r="Q9035" s="2" t="n">
        <f aca="false">Table1[[#This Row],['#days per month]]-P9091</f>
        <v>0</v>
      </c>
    </row>
    <row r="9036" customFormat="false" ht="15.75" hidden="true" customHeight="false" outlineLevel="0" collapsed="false">
      <c r="A9036" s="0" t="s">
        <v>645</v>
      </c>
      <c r="B9036" s="0" t="s">
        <v>646</v>
      </c>
      <c r="C9036" s="0" t="s">
        <v>9221</v>
      </c>
      <c r="D9036" s="0" t="n">
        <v>2803</v>
      </c>
      <c r="E9036" s="0" t="n">
        <v>32.756669</v>
      </c>
      <c r="F9036" s="0" t="n">
        <v>-100.637029</v>
      </c>
      <c r="G9036" s="0" t="n">
        <v>0</v>
      </c>
      <c r="H9036" s="0" t="n">
        <v>1851.75</v>
      </c>
      <c r="I9036" s="0" t="n">
        <v>1.02466</v>
      </c>
      <c r="J9036" s="0" t="n">
        <v>0</v>
      </c>
      <c r="K9036" s="0" t="n">
        <v>344</v>
      </c>
      <c r="L9036" s="0" t="s">
        <v>20</v>
      </c>
      <c r="M9036" s="0" t="n">
        <f aca="false">35.3*G9036</f>
        <v>0</v>
      </c>
      <c r="N9036" s="0" t="n">
        <f aca="false">M9036*1000/365</f>
        <v>0</v>
      </c>
      <c r="O9036" s="0" t="n">
        <f aca="false">Table1[[#This Row],[Detection frequency 2021]]/100*365</f>
        <v>0</v>
      </c>
      <c r="P9036" s="0" t="n">
        <f aca="false">Table1[[#This Row],[Flared days/year]]/12</f>
        <v>0</v>
      </c>
      <c r="Q9036" s="2" t="n">
        <f aca="false">Table1[[#This Row],['#days per month]]-P9092</f>
        <v>0</v>
      </c>
    </row>
    <row r="9037" customFormat="false" ht="15.75" hidden="true" customHeight="false" outlineLevel="0" collapsed="false">
      <c r="A9037" s="0" t="s">
        <v>645</v>
      </c>
      <c r="B9037" s="0" t="s">
        <v>646</v>
      </c>
      <c r="C9037" s="0" t="s">
        <v>9222</v>
      </c>
      <c r="D9037" s="0" t="n">
        <v>2799</v>
      </c>
      <c r="E9037" s="0" t="n">
        <v>32.721284</v>
      </c>
      <c r="F9037" s="0" t="n">
        <v>-100.662553</v>
      </c>
      <c r="G9037" s="0" t="n">
        <v>0</v>
      </c>
      <c r="H9037" s="0" t="n">
        <v>2062.71</v>
      </c>
      <c r="I9037" s="0" t="n">
        <v>1.6015</v>
      </c>
      <c r="J9037" s="0" t="n">
        <v>0</v>
      </c>
      <c r="K9037" s="0" t="n">
        <v>339</v>
      </c>
      <c r="L9037" s="0" t="s">
        <v>20</v>
      </c>
      <c r="M9037" s="0" t="n">
        <f aca="false">35.3*G9037</f>
        <v>0</v>
      </c>
      <c r="N9037" s="0" t="n">
        <f aca="false">M9037*1000/365</f>
        <v>0</v>
      </c>
      <c r="O9037" s="0" t="n">
        <f aca="false">Table1[[#This Row],[Detection frequency 2021]]/100*365</f>
        <v>0</v>
      </c>
      <c r="P9037" s="0" t="n">
        <f aca="false">Table1[[#This Row],[Flared days/year]]/12</f>
        <v>0</v>
      </c>
      <c r="Q9037" s="2" t="n">
        <f aca="false">Table1[[#This Row],['#days per month]]-P9093</f>
        <v>0</v>
      </c>
    </row>
    <row r="9038" customFormat="false" ht="15.75" hidden="true" customHeight="false" outlineLevel="0" collapsed="false">
      <c r="A9038" s="0" t="s">
        <v>543</v>
      </c>
      <c r="B9038" s="0" t="s">
        <v>544</v>
      </c>
      <c r="C9038" s="0" t="s">
        <v>9223</v>
      </c>
      <c r="D9038" s="0" t="n">
        <v>12459</v>
      </c>
      <c r="E9038" s="0" t="n">
        <v>-27.570783</v>
      </c>
      <c r="F9038" s="0" t="n">
        <v>140.442348</v>
      </c>
      <c r="G9038" s="0" t="n">
        <v>0</v>
      </c>
      <c r="H9038" s="0" t="n">
        <v>1806.5</v>
      </c>
      <c r="I9038" s="0" t="n">
        <v>1.6015</v>
      </c>
      <c r="J9038" s="0" t="n">
        <v>0</v>
      </c>
      <c r="K9038" s="0" t="n">
        <v>376</v>
      </c>
      <c r="L9038" s="0" t="s">
        <v>20</v>
      </c>
      <c r="M9038" s="0" t="n">
        <f aca="false">35.3*G9038</f>
        <v>0</v>
      </c>
      <c r="N9038" s="0" t="n">
        <f aca="false">M9038*1000/365</f>
        <v>0</v>
      </c>
      <c r="O9038" s="0" t="n">
        <f aca="false">Table1[[#This Row],[Detection frequency 2021]]/100*365</f>
        <v>0</v>
      </c>
      <c r="P9038" s="0" t="n">
        <f aca="false">Table1[[#This Row],[Flared days/year]]/12</f>
        <v>0</v>
      </c>
      <c r="Q9038" s="2" t="n">
        <f aca="false">Table1[[#This Row],['#days per month]]-P9094</f>
        <v>0</v>
      </c>
    </row>
    <row r="9039" customFormat="false" ht="15.75" hidden="true" customHeight="false" outlineLevel="0" collapsed="false">
      <c r="A9039" s="0" t="s">
        <v>645</v>
      </c>
      <c r="B9039" s="0" t="s">
        <v>646</v>
      </c>
      <c r="C9039" s="0" t="s">
        <v>9224</v>
      </c>
      <c r="D9039" s="0" t="n">
        <v>2792</v>
      </c>
      <c r="E9039" s="0" t="n">
        <v>32.752302</v>
      </c>
      <c r="F9039" s="0" t="n">
        <v>-100.726202</v>
      </c>
      <c r="G9039" s="0" t="n">
        <v>0</v>
      </c>
      <c r="H9039" s="0" t="n">
        <v>1921.84</v>
      </c>
      <c r="I9039" s="0" t="n">
        <v>1.42297</v>
      </c>
      <c r="J9039" s="0" t="n">
        <v>0</v>
      </c>
      <c r="K9039" s="0" t="n">
        <v>344</v>
      </c>
      <c r="L9039" s="0" t="s">
        <v>20</v>
      </c>
      <c r="M9039" s="0" t="n">
        <f aca="false">35.3*G9039</f>
        <v>0</v>
      </c>
      <c r="N9039" s="0" t="n">
        <f aca="false">M9039*1000/365</f>
        <v>0</v>
      </c>
      <c r="O9039" s="0" t="n">
        <f aca="false">Table1[[#This Row],[Detection frequency 2021]]/100*365</f>
        <v>0</v>
      </c>
      <c r="P9039" s="0" t="n">
        <f aca="false">Table1[[#This Row],[Flared days/year]]/12</f>
        <v>0</v>
      </c>
      <c r="Q9039" s="2" t="n">
        <f aca="false">Table1[[#This Row],['#days per month]]-P9095</f>
        <v>0</v>
      </c>
    </row>
    <row r="9040" customFormat="false" ht="15.75" hidden="true" customHeight="false" outlineLevel="0" collapsed="false">
      <c r="A9040" s="0" t="s">
        <v>543</v>
      </c>
      <c r="B9040" s="0" t="s">
        <v>544</v>
      </c>
      <c r="C9040" s="0" t="s">
        <v>9225</v>
      </c>
      <c r="D9040" s="0" t="n">
        <v>12456</v>
      </c>
      <c r="E9040" s="0" t="n">
        <v>-28.162224</v>
      </c>
      <c r="F9040" s="0" t="n">
        <v>140.167066</v>
      </c>
      <c r="G9040" s="0" t="n">
        <v>0</v>
      </c>
      <c r="H9040" s="0" t="n">
        <v>1827.8</v>
      </c>
      <c r="I9040" s="0" t="n">
        <v>1.6015</v>
      </c>
      <c r="J9040" s="0" t="n">
        <v>0</v>
      </c>
      <c r="K9040" s="0" t="n">
        <v>375</v>
      </c>
      <c r="L9040" s="0" t="s">
        <v>20</v>
      </c>
      <c r="M9040" s="0" t="n">
        <f aca="false">35.3*G9040</f>
        <v>0</v>
      </c>
      <c r="N9040" s="0" t="n">
        <f aca="false">M9040*1000/365</f>
        <v>0</v>
      </c>
      <c r="O9040" s="0" t="n">
        <f aca="false">Table1[[#This Row],[Detection frequency 2021]]/100*365</f>
        <v>0</v>
      </c>
      <c r="P9040" s="0" t="n">
        <f aca="false">Table1[[#This Row],[Flared days/year]]/12</f>
        <v>0</v>
      </c>
      <c r="Q9040" s="2" t="n">
        <f aca="false">Table1[[#This Row],['#days per month]]-P9096</f>
        <v>0</v>
      </c>
    </row>
    <row r="9041" customFormat="false" ht="15.75" hidden="true" customHeight="false" outlineLevel="0" collapsed="false">
      <c r="A9041" s="0" t="s">
        <v>645</v>
      </c>
      <c r="B9041" s="0" t="s">
        <v>646</v>
      </c>
      <c r="C9041" s="0" t="s">
        <v>9226</v>
      </c>
      <c r="D9041" s="0" t="n">
        <v>2789</v>
      </c>
      <c r="E9041" s="0" t="n">
        <v>32.676437</v>
      </c>
      <c r="F9041" s="0" t="n">
        <v>-100.749174</v>
      </c>
      <c r="G9041" s="0" t="n">
        <v>0</v>
      </c>
      <c r="H9041" s="0" t="n">
        <v>1929.18</v>
      </c>
      <c r="I9041" s="0" t="n">
        <v>1.6015</v>
      </c>
      <c r="J9041" s="0" t="n">
        <v>0</v>
      </c>
      <c r="K9041" s="0" t="n">
        <v>345</v>
      </c>
      <c r="L9041" s="0" t="s">
        <v>20</v>
      </c>
      <c r="M9041" s="0" t="n">
        <f aca="false">35.3*G9041</f>
        <v>0</v>
      </c>
      <c r="N9041" s="0" t="n">
        <f aca="false">M9041*1000/365</f>
        <v>0</v>
      </c>
      <c r="O9041" s="0" t="n">
        <f aca="false">Table1[[#This Row],[Detection frequency 2021]]/100*365</f>
        <v>0</v>
      </c>
      <c r="P9041" s="0" t="n">
        <f aca="false">Table1[[#This Row],[Flared days/year]]/12</f>
        <v>0</v>
      </c>
      <c r="Q9041" s="2" t="n">
        <f aca="false">Table1[[#This Row],['#days per month]]-P9097</f>
        <v>0</v>
      </c>
    </row>
    <row r="9042" customFormat="false" ht="15.75" hidden="true" customHeight="false" outlineLevel="0" collapsed="false">
      <c r="A9042" s="0" t="s">
        <v>645</v>
      </c>
      <c r="B9042" s="0" t="s">
        <v>646</v>
      </c>
      <c r="C9042" s="0" t="s">
        <v>9227</v>
      </c>
      <c r="D9042" s="0" t="n">
        <v>2727</v>
      </c>
      <c r="E9042" s="0" t="n">
        <v>31.496209</v>
      </c>
      <c r="F9042" s="0" t="n">
        <v>-101.382085</v>
      </c>
      <c r="G9042" s="0" t="n">
        <v>0</v>
      </c>
      <c r="H9042" s="0" t="n">
        <v>1893.11</v>
      </c>
      <c r="I9042" s="0" t="n">
        <v>1.6015</v>
      </c>
      <c r="J9042" s="0" t="n">
        <v>0</v>
      </c>
      <c r="K9042" s="0" t="n">
        <v>350</v>
      </c>
      <c r="L9042" s="0" t="s">
        <v>20</v>
      </c>
      <c r="M9042" s="0" t="n">
        <f aca="false">35.3*G9042</f>
        <v>0</v>
      </c>
      <c r="N9042" s="0" t="n">
        <f aca="false">M9042*1000/365</f>
        <v>0</v>
      </c>
      <c r="O9042" s="0" t="n">
        <f aca="false">Table1[[#This Row],[Detection frequency 2021]]/100*365</f>
        <v>0</v>
      </c>
      <c r="P9042" s="0" t="n">
        <f aca="false">Table1[[#This Row],[Flared days/year]]/12</f>
        <v>0</v>
      </c>
      <c r="Q9042" s="2" t="n">
        <f aca="false">Table1[[#This Row],['#days per month]]-P9098</f>
        <v>0</v>
      </c>
    </row>
    <row r="9043" customFormat="false" ht="15.75" hidden="true" customHeight="false" outlineLevel="0" collapsed="false">
      <c r="A9043" s="0" t="s">
        <v>24</v>
      </c>
      <c r="B9043" s="0" t="s">
        <v>25</v>
      </c>
      <c r="C9043" s="0" t="s">
        <v>9228</v>
      </c>
      <c r="D9043" s="0" t="n">
        <v>9115</v>
      </c>
      <c r="E9043" s="0" t="n">
        <v>67.816732</v>
      </c>
      <c r="F9043" s="0" t="n">
        <v>76.76638</v>
      </c>
      <c r="G9043" s="0" t="n">
        <v>0</v>
      </c>
      <c r="H9043" s="0" t="n">
        <v>1622.88</v>
      </c>
      <c r="I9043" s="0" t="n">
        <v>1.01617</v>
      </c>
      <c r="J9043" s="0" t="n">
        <v>0</v>
      </c>
      <c r="K9043" s="0" t="n">
        <v>447</v>
      </c>
      <c r="L9043" s="0" t="s">
        <v>218</v>
      </c>
      <c r="M9043" s="0" t="n">
        <f aca="false">35.3*G9043</f>
        <v>0</v>
      </c>
      <c r="N9043" s="0" t="n">
        <f aca="false">M9043*1000/365</f>
        <v>0</v>
      </c>
      <c r="O9043" s="0" t="n">
        <f aca="false">Table1[[#This Row],[Detection frequency 2021]]/100*365</f>
        <v>0</v>
      </c>
      <c r="P9043" s="0" t="n">
        <f aca="false">Table1[[#This Row],[Flared days/year]]/12</f>
        <v>0</v>
      </c>
      <c r="Q9043" s="2" t="n">
        <f aca="false">Table1[[#This Row],['#days per month]]-P9099</f>
        <v>0</v>
      </c>
    </row>
    <row r="9044" customFormat="false" ht="15.75" hidden="true" customHeight="false" outlineLevel="0" collapsed="false">
      <c r="A9044" s="0" t="s">
        <v>78</v>
      </c>
      <c r="B9044" s="0" t="s">
        <v>79</v>
      </c>
      <c r="C9044" s="0" t="s">
        <v>9229</v>
      </c>
      <c r="D9044" s="0" t="n">
        <v>8528</v>
      </c>
      <c r="E9044" s="0" t="n">
        <v>22.131411</v>
      </c>
      <c r="F9044" s="0" t="n">
        <v>56.062617</v>
      </c>
      <c r="G9044" s="0" t="n">
        <v>0</v>
      </c>
      <c r="H9044" s="0" t="n">
        <v>1645.38</v>
      </c>
      <c r="I9044" s="0" t="n">
        <v>1.6015</v>
      </c>
      <c r="J9044" s="0" t="n">
        <v>0</v>
      </c>
      <c r="K9044" s="0" t="n">
        <v>365</v>
      </c>
      <c r="L9044" s="0" t="s">
        <v>20</v>
      </c>
      <c r="M9044" s="0" t="n">
        <f aca="false">35.3*G9044</f>
        <v>0</v>
      </c>
      <c r="N9044" s="0" t="n">
        <f aca="false">M9044*1000/365</f>
        <v>0</v>
      </c>
      <c r="O9044" s="0" t="n">
        <f aca="false">Table1[[#This Row],[Detection frequency 2021]]/100*365</f>
        <v>0</v>
      </c>
      <c r="P9044" s="0" t="n">
        <f aca="false">Table1[[#This Row],[Flared days/year]]/12</f>
        <v>0</v>
      </c>
      <c r="Q9044" s="2" t="n">
        <f aca="false">Table1[[#This Row],['#days per month]]-P9100</f>
        <v>0</v>
      </c>
    </row>
    <row r="9045" customFormat="false" ht="15.75" hidden="true" customHeight="false" outlineLevel="0" collapsed="false">
      <c r="A9045" s="0" t="s">
        <v>598</v>
      </c>
      <c r="B9045" s="0" t="s">
        <v>599</v>
      </c>
      <c r="C9045" s="0" t="s">
        <v>9230</v>
      </c>
      <c r="D9045" s="0" t="n">
        <v>133</v>
      </c>
      <c r="E9045" s="0" t="n">
        <v>55.287001</v>
      </c>
      <c r="F9045" s="0" t="n">
        <v>-119.240264</v>
      </c>
      <c r="G9045" s="0" t="n">
        <v>0</v>
      </c>
      <c r="H9045" s="0" t="n">
        <v>1971.67</v>
      </c>
      <c r="I9045" s="0" t="n">
        <v>1.6015</v>
      </c>
      <c r="J9045" s="0" t="n">
        <v>0</v>
      </c>
      <c r="K9045" s="0" t="n">
        <v>300</v>
      </c>
      <c r="L9045" s="0" t="s">
        <v>20</v>
      </c>
      <c r="M9045" s="0" t="n">
        <f aca="false">35.3*G9045</f>
        <v>0</v>
      </c>
      <c r="N9045" s="0" t="n">
        <f aca="false">M9045*1000/365</f>
        <v>0</v>
      </c>
      <c r="O9045" s="0" t="n">
        <f aca="false">Table1[[#This Row],[Detection frequency 2021]]/100*365</f>
        <v>0</v>
      </c>
      <c r="P9045" s="0" t="n">
        <f aca="false">Table1[[#This Row],[Flared days/year]]/12</f>
        <v>0</v>
      </c>
      <c r="Q9045" s="2" t="n">
        <f aca="false">Table1[[#This Row],['#days per month]]-P9101</f>
        <v>0</v>
      </c>
    </row>
    <row r="9046" customFormat="false" ht="15.75" hidden="true" customHeight="false" outlineLevel="0" collapsed="false">
      <c r="A9046" s="0" t="s">
        <v>24</v>
      </c>
      <c r="B9046" s="0" t="s">
        <v>25</v>
      </c>
      <c r="C9046" s="0" t="s">
        <v>9231</v>
      </c>
      <c r="D9046" s="0" t="n">
        <v>9146</v>
      </c>
      <c r="E9046" s="0" t="n">
        <v>63.091875</v>
      </c>
      <c r="F9046" s="0" t="n">
        <v>76.929302</v>
      </c>
      <c r="G9046" s="0" t="n">
        <v>0</v>
      </c>
      <c r="H9046" s="0" t="n">
        <v>1844.29</v>
      </c>
      <c r="I9046" s="0" t="n">
        <v>1.36697</v>
      </c>
      <c r="J9046" s="0" t="n">
        <v>0</v>
      </c>
      <c r="K9046" s="0" t="n">
        <v>264</v>
      </c>
      <c r="L9046" s="0" t="s">
        <v>20</v>
      </c>
      <c r="M9046" s="0" t="n">
        <f aca="false">35.3*G9046</f>
        <v>0</v>
      </c>
      <c r="N9046" s="0" t="n">
        <f aca="false">M9046*1000/365</f>
        <v>0</v>
      </c>
      <c r="O9046" s="0" t="n">
        <f aca="false">Table1[[#This Row],[Detection frequency 2021]]/100*365</f>
        <v>0</v>
      </c>
      <c r="P9046" s="0" t="n">
        <f aca="false">Table1[[#This Row],[Flared days/year]]/12</f>
        <v>0</v>
      </c>
      <c r="Q9046" s="2" t="n">
        <f aca="false">Table1[[#This Row],['#days per month]]-P9102</f>
        <v>0</v>
      </c>
    </row>
    <row r="9047" customFormat="false" ht="15.75" hidden="true" customHeight="false" outlineLevel="0" collapsed="false">
      <c r="A9047" s="0" t="s">
        <v>24</v>
      </c>
      <c r="B9047" s="0" t="s">
        <v>25</v>
      </c>
      <c r="C9047" s="0" t="s">
        <v>9232</v>
      </c>
      <c r="D9047" s="0" t="n">
        <v>9147</v>
      </c>
      <c r="E9047" s="0" t="n">
        <v>66.488117</v>
      </c>
      <c r="F9047" s="0" t="n">
        <v>76.948765</v>
      </c>
      <c r="G9047" s="0" t="n">
        <v>0</v>
      </c>
      <c r="H9047" s="0" t="n">
        <v>1730.18</v>
      </c>
      <c r="I9047" s="0" t="n">
        <v>1.6015</v>
      </c>
      <c r="J9047" s="0" t="n">
        <v>0</v>
      </c>
      <c r="K9047" s="0" t="n">
        <v>356</v>
      </c>
      <c r="L9047" s="0" t="s">
        <v>218</v>
      </c>
      <c r="M9047" s="0" t="n">
        <f aca="false">35.3*G9047</f>
        <v>0</v>
      </c>
      <c r="N9047" s="0" t="n">
        <f aca="false">M9047*1000/365</f>
        <v>0</v>
      </c>
      <c r="O9047" s="0" t="n">
        <f aca="false">Table1[[#This Row],[Detection frequency 2021]]/100*365</f>
        <v>0</v>
      </c>
      <c r="P9047" s="0" t="n">
        <f aca="false">Table1[[#This Row],[Flared days/year]]/12</f>
        <v>0</v>
      </c>
      <c r="Q9047" s="2" t="n">
        <f aca="false">Table1[[#This Row],['#days per month]]-P9103</f>
        <v>0</v>
      </c>
    </row>
    <row r="9048" customFormat="false" ht="15.75" hidden="true" customHeight="false" outlineLevel="0" collapsed="false">
      <c r="A9048" s="0" t="s">
        <v>598</v>
      </c>
      <c r="B9048" s="0" t="s">
        <v>599</v>
      </c>
      <c r="C9048" s="0" t="s">
        <v>9233</v>
      </c>
      <c r="D9048" s="0" t="n">
        <v>143</v>
      </c>
      <c r="E9048" s="0" t="n">
        <v>54.855723</v>
      </c>
      <c r="F9048" s="0" t="n">
        <v>-119.162979</v>
      </c>
      <c r="G9048" s="0" t="n">
        <v>0</v>
      </c>
      <c r="H9048" s="0" t="n">
        <v>1868.04</v>
      </c>
      <c r="I9048" s="0" t="n">
        <v>1.6015</v>
      </c>
      <c r="J9048" s="0" t="n">
        <v>0</v>
      </c>
      <c r="K9048" s="0" t="n">
        <v>292</v>
      </c>
      <c r="L9048" s="0" t="s">
        <v>20</v>
      </c>
      <c r="M9048" s="0" t="n">
        <f aca="false">35.3*G9048</f>
        <v>0</v>
      </c>
      <c r="N9048" s="0" t="n">
        <f aca="false">M9048*1000/365</f>
        <v>0</v>
      </c>
      <c r="O9048" s="0" t="n">
        <f aca="false">Table1[[#This Row],[Detection frequency 2021]]/100*365</f>
        <v>0</v>
      </c>
      <c r="P9048" s="0" t="n">
        <f aca="false">Table1[[#This Row],[Flared days/year]]/12</f>
        <v>0</v>
      </c>
      <c r="Q9048" s="2" t="n">
        <f aca="false">Table1[[#This Row],['#days per month]]-P9104</f>
        <v>0</v>
      </c>
    </row>
    <row r="9049" customFormat="false" ht="15.75" hidden="true" customHeight="false" outlineLevel="0" collapsed="false">
      <c r="A9049" s="0" t="s">
        <v>24</v>
      </c>
      <c r="B9049" s="0" t="s">
        <v>25</v>
      </c>
      <c r="C9049" s="0" t="s">
        <v>9234</v>
      </c>
      <c r="D9049" s="0" t="n">
        <v>9152</v>
      </c>
      <c r="E9049" s="0" t="n">
        <v>66.4730319999999</v>
      </c>
      <c r="F9049" s="0" t="n">
        <v>76.977574</v>
      </c>
      <c r="G9049" s="0" t="n">
        <v>0</v>
      </c>
      <c r="H9049" s="0" t="n">
        <v>1694.44</v>
      </c>
      <c r="I9049" s="0" t="n">
        <v>1.6015</v>
      </c>
      <c r="J9049" s="0" t="n">
        <v>0</v>
      </c>
      <c r="K9049" s="0" t="n">
        <v>360</v>
      </c>
      <c r="L9049" s="0" t="s">
        <v>218</v>
      </c>
      <c r="M9049" s="0" t="n">
        <f aca="false">35.3*G9049</f>
        <v>0</v>
      </c>
      <c r="N9049" s="0" t="n">
        <f aca="false">M9049*1000/365</f>
        <v>0</v>
      </c>
      <c r="O9049" s="0" t="n">
        <f aca="false">Table1[[#This Row],[Detection frequency 2021]]/100*365</f>
        <v>0</v>
      </c>
      <c r="P9049" s="0" t="n">
        <f aca="false">Table1[[#This Row],[Flared days/year]]/12</f>
        <v>0</v>
      </c>
      <c r="Q9049" s="2" t="n">
        <f aca="false">Table1[[#This Row],['#days per month]]-P9105</f>
        <v>0</v>
      </c>
    </row>
    <row r="9050" customFormat="false" ht="15.75" hidden="true" customHeight="false" outlineLevel="0" collapsed="false">
      <c r="A9050" s="0" t="s">
        <v>24</v>
      </c>
      <c r="B9050" s="0" t="s">
        <v>25</v>
      </c>
      <c r="C9050" s="0" t="s">
        <v>9235</v>
      </c>
      <c r="D9050" s="0" t="n">
        <v>9155</v>
      </c>
      <c r="E9050" s="0" t="n">
        <v>66.473275</v>
      </c>
      <c r="F9050" s="0" t="n">
        <v>76.987701</v>
      </c>
      <c r="G9050" s="0" t="n">
        <v>0</v>
      </c>
      <c r="H9050" s="0" t="n">
        <v>1589</v>
      </c>
      <c r="I9050" s="0" t="n">
        <v>1.6015</v>
      </c>
      <c r="J9050" s="0" t="n">
        <v>0</v>
      </c>
      <c r="K9050" s="0" t="n">
        <v>371</v>
      </c>
      <c r="L9050" s="0" t="s">
        <v>218</v>
      </c>
      <c r="M9050" s="0" t="n">
        <f aca="false">35.3*G9050</f>
        <v>0</v>
      </c>
      <c r="N9050" s="0" t="n">
        <f aca="false">M9050*1000/365</f>
        <v>0</v>
      </c>
      <c r="O9050" s="0" t="n">
        <f aca="false">Table1[[#This Row],[Detection frequency 2021]]/100*365</f>
        <v>0</v>
      </c>
      <c r="P9050" s="0" t="n">
        <f aca="false">Table1[[#This Row],[Flared days/year]]/12</f>
        <v>0</v>
      </c>
      <c r="Q9050" s="2" t="n">
        <f aca="false">Table1[[#This Row],['#days per month]]-P9106</f>
        <v>0</v>
      </c>
    </row>
    <row r="9051" customFormat="false" ht="15.75" hidden="true" customHeight="false" outlineLevel="0" collapsed="false">
      <c r="A9051" s="0" t="s">
        <v>24</v>
      </c>
      <c r="B9051" s="0" t="s">
        <v>25</v>
      </c>
      <c r="C9051" s="0" t="s">
        <v>9236</v>
      </c>
      <c r="D9051" s="0" t="n">
        <v>9169</v>
      </c>
      <c r="E9051" s="0" t="n">
        <v>66.171364</v>
      </c>
      <c r="F9051" s="0" t="n">
        <v>77.054476</v>
      </c>
      <c r="G9051" s="0" t="n">
        <v>0</v>
      </c>
      <c r="H9051" s="0" t="n">
        <v>966</v>
      </c>
      <c r="I9051" s="0" t="n">
        <v>1.6015</v>
      </c>
      <c r="J9051" s="0" t="n">
        <v>0</v>
      </c>
      <c r="K9051" s="0" t="n">
        <v>345</v>
      </c>
      <c r="L9051" s="0" t="s">
        <v>218</v>
      </c>
      <c r="M9051" s="0" t="n">
        <f aca="false">35.3*G9051</f>
        <v>0</v>
      </c>
      <c r="N9051" s="0" t="n">
        <f aca="false">M9051*1000/365</f>
        <v>0</v>
      </c>
      <c r="O9051" s="0" t="n">
        <f aca="false">Table1[[#This Row],[Detection frequency 2021]]/100*365</f>
        <v>0</v>
      </c>
      <c r="P9051" s="0" t="n">
        <f aca="false">Table1[[#This Row],[Flared days/year]]/12</f>
        <v>0</v>
      </c>
      <c r="Q9051" s="2" t="n">
        <f aca="false">Table1[[#This Row],['#days per month]]-P9107</f>
        <v>0</v>
      </c>
    </row>
    <row r="9052" customFormat="false" ht="15.75" hidden="true" customHeight="false" outlineLevel="0" collapsed="false">
      <c r="A9052" s="0" t="s">
        <v>598</v>
      </c>
      <c r="B9052" s="0" t="s">
        <v>599</v>
      </c>
      <c r="C9052" s="0" t="s">
        <v>9237</v>
      </c>
      <c r="D9052" s="0" t="n">
        <v>147</v>
      </c>
      <c r="E9052" s="0" t="n">
        <v>54.721295</v>
      </c>
      <c r="F9052" s="0" t="n">
        <v>-119.104739</v>
      </c>
      <c r="G9052" s="0" t="n">
        <v>0</v>
      </c>
      <c r="H9052" s="0" t="n">
        <v>1722.7</v>
      </c>
      <c r="I9052" s="0" t="n">
        <v>1.6015</v>
      </c>
      <c r="J9052" s="0" t="n">
        <v>0</v>
      </c>
      <c r="K9052" s="0" t="n">
        <v>270</v>
      </c>
      <c r="L9052" s="0" t="s">
        <v>20</v>
      </c>
      <c r="M9052" s="0" t="n">
        <f aca="false">35.3*G9052</f>
        <v>0</v>
      </c>
      <c r="N9052" s="0" t="n">
        <f aca="false">M9052*1000/365</f>
        <v>0</v>
      </c>
      <c r="O9052" s="0" t="n">
        <f aca="false">Table1[[#This Row],[Detection frequency 2021]]/100*365</f>
        <v>0</v>
      </c>
      <c r="P9052" s="0" t="n">
        <f aca="false">Table1[[#This Row],[Flared days/year]]/12</f>
        <v>0</v>
      </c>
      <c r="Q9052" s="2" t="n">
        <f aca="false">Table1[[#This Row],['#days per month]]-P9108</f>
        <v>0</v>
      </c>
    </row>
    <row r="9053" customFormat="false" ht="15.75" hidden="true" customHeight="false" outlineLevel="0" collapsed="false">
      <c r="A9053" s="0" t="s">
        <v>645</v>
      </c>
      <c r="B9053" s="0" t="s">
        <v>646</v>
      </c>
      <c r="C9053" s="0" t="s">
        <v>9238</v>
      </c>
      <c r="D9053" s="0" t="n">
        <v>2665</v>
      </c>
      <c r="E9053" s="0" t="n">
        <v>32.416312</v>
      </c>
      <c r="F9053" s="0" t="n">
        <v>-101.525761</v>
      </c>
      <c r="G9053" s="0" t="n">
        <v>0</v>
      </c>
      <c r="H9053" s="0" t="n">
        <v>1998.52</v>
      </c>
      <c r="I9053" s="0" t="n">
        <v>1.6015</v>
      </c>
      <c r="J9053" s="0" t="n">
        <v>0</v>
      </c>
      <c r="K9053" s="0" t="n">
        <v>347</v>
      </c>
      <c r="L9053" s="0" t="s">
        <v>20</v>
      </c>
      <c r="M9053" s="0" t="n">
        <f aca="false">35.3*G9053</f>
        <v>0</v>
      </c>
      <c r="N9053" s="0" t="n">
        <f aca="false">M9053*1000/365</f>
        <v>0</v>
      </c>
      <c r="O9053" s="0" t="n">
        <f aca="false">Table1[[#This Row],[Detection frequency 2021]]/100*365</f>
        <v>0</v>
      </c>
      <c r="P9053" s="0" t="n">
        <f aca="false">Table1[[#This Row],[Flared days/year]]/12</f>
        <v>0</v>
      </c>
      <c r="Q9053" s="2" t="n">
        <f aca="false">Table1[[#This Row],['#days per month]]-P9109</f>
        <v>0</v>
      </c>
    </row>
    <row r="9054" customFormat="false" ht="15.75" hidden="true" customHeight="false" outlineLevel="0" collapsed="false">
      <c r="A9054" s="0" t="s">
        <v>35</v>
      </c>
      <c r="B9054" s="0" t="s">
        <v>36</v>
      </c>
      <c r="C9054" s="0" t="s">
        <v>9239</v>
      </c>
      <c r="D9054" s="0" t="n">
        <v>3824</v>
      </c>
      <c r="E9054" s="0" t="n">
        <v>17.792088</v>
      </c>
      <c r="F9054" s="0" t="n">
        <v>-92.687634</v>
      </c>
      <c r="G9054" s="0" t="n">
        <v>0</v>
      </c>
      <c r="H9054" s="0" t="n">
        <v>1737.24</v>
      </c>
      <c r="I9054" s="0" t="n">
        <v>2.03336</v>
      </c>
      <c r="J9054" s="0" t="n">
        <v>0</v>
      </c>
      <c r="K9054" s="0" t="n">
        <v>187</v>
      </c>
      <c r="L9054" s="0" t="s">
        <v>20</v>
      </c>
      <c r="M9054" s="0" t="n">
        <f aca="false">35.3*G9054</f>
        <v>0</v>
      </c>
      <c r="N9054" s="0" t="n">
        <f aca="false">M9054*1000/365</f>
        <v>0</v>
      </c>
      <c r="O9054" s="0" t="n">
        <f aca="false">Table1[[#This Row],[Detection frequency 2021]]/100*365</f>
        <v>0</v>
      </c>
      <c r="P9054" s="0" t="n">
        <f aca="false">Table1[[#This Row],[Flared days/year]]/12</f>
        <v>0</v>
      </c>
      <c r="Q9054" s="2" t="n">
        <f aca="false">Table1[[#This Row],['#days per month]]-P9110</f>
        <v>0</v>
      </c>
    </row>
    <row r="9055" customFormat="false" ht="15.75" hidden="true" customHeight="false" outlineLevel="0" collapsed="false">
      <c r="A9055" s="0" t="s">
        <v>24</v>
      </c>
      <c r="B9055" s="0" t="s">
        <v>25</v>
      </c>
      <c r="C9055" s="0" t="s">
        <v>9240</v>
      </c>
      <c r="D9055" s="0" t="n">
        <v>9172</v>
      </c>
      <c r="E9055" s="0" t="n">
        <v>66.320422</v>
      </c>
      <c r="F9055" s="0" t="n">
        <v>77.070433</v>
      </c>
      <c r="G9055" s="0" t="n">
        <v>0</v>
      </c>
      <c r="H9055" s="0" t="n">
        <v>1660.5</v>
      </c>
      <c r="I9055" s="0" t="n">
        <v>1.6015</v>
      </c>
      <c r="J9055" s="0" t="n">
        <v>0</v>
      </c>
      <c r="K9055" s="0" t="n">
        <v>353</v>
      </c>
      <c r="L9055" s="0" t="s">
        <v>218</v>
      </c>
      <c r="M9055" s="0" t="n">
        <f aca="false">35.3*G9055</f>
        <v>0</v>
      </c>
      <c r="N9055" s="0" t="n">
        <f aca="false">M9055*1000/365</f>
        <v>0</v>
      </c>
      <c r="O9055" s="0" t="n">
        <f aca="false">Table1[[#This Row],[Detection frequency 2021]]/100*365</f>
        <v>0</v>
      </c>
      <c r="P9055" s="0" t="n">
        <f aca="false">Table1[[#This Row],[Flared days/year]]/12</f>
        <v>0</v>
      </c>
      <c r="Q9055" s="2" t="n">
        <f aca="false">Table1[[#This Row],['#days per month]]-P9111</f>
        <v>0</v>
      </c>
    </row>
    <row r="9056" customFormat="false" ht="15.75" hidden="true" customHeight="false" outlineLevel="0" collapsed="false">
      <c r="A9056" s="0" t="s">
        <v>24</v>
      </c>
      <c r="B9056" s="0" t="s">
        <v>25</v>
      </c>
      <c r="C9056" s="0" t="s">
        <v>9241</v>
      </c>
      <c r="D9056" s="0" t="n">
        <v>9176</v>
      </c>
      <c r="E9056" s="0" t="n">
        <v>66.524453</v>
      </c>
      <c r="F9056" s="0" t="n">
        <v>77.104162</v>
      </c>
      <c r="G9056" s="0" t="n">
        <v>0</v>
      </c>
      <c r="H9056" s="0" t="n">
        <v>1810</v>
      </c>
      <c r="I9056" s="0" t="n">
        <v>1.6015</v>
      </c>
      <c r="J9056" s="0" t="n">
        <v>0</v>
      </c>
      <c r="K9056" s="0" t="n">
        <v>359</v>
      </c>
      <c r="L9056" s="0" t="s">
        <v>218</v>
      </c>
      <c r="M9056" s="0" t="n">
        <f aca="false">35.3*G9056</f>
        <v>0</v>
      </c>
      <c r="N9056" s="0" t="n">
        <f aca="false">M9056*1000/365</f>
        <v>0</v>
      </c>
      <c r="O9056" s="0" t="n">
        <f aca="false">Table1[[#This Row],[Detection frequency 2021]]/100*365</f>
        <v>0</v>
      </c>
      <c r="P9056" s="0" t="n">
        <f aca="false">Table1[[#This Row],[Flared days/year]]/12</f>
        <v>0</v>
      </c>
      <c r="Q9056" s="2" t="n">
        <f aca="false">Table1[[#This Row],['#days per month]]-P9112</f>
        <v>0</v>
      </c>
    </row>
    <row r="9057" customFormat="false" ht="15.75" hidden="true" customHeight="false" outlineLevel="0" collapsed="false">
      <c r="A9057" s="0" t="s">
        <v>24</v>
      </c>
      <c r="B9057" s="0" t="s">
        <v>25</v>
      </c>
      <c r="C9057" s="0" t="s">
        <v>9242</v>
      </c>
      <c r="D9057" s="0" t="n">
        <v>9178</v>
      </c>
      <c r="E9057" s="0" t="n">
        <v>66.2956569999999</v>
      </c>
      <c r="F9057" s="0" t="n">
        <v>77.120692</v>
      </c>
      <c r="G9057" s="0" t="n">
        <v>0</v>
      </c>
      <c r="H9057" s="0" t="n">
        <v>1807.4</v>
      </c>
      <c r="I9057" s="0" t="n">
        <v>1.6015</v>
      </c>
      <c r="J9057" s="0" t="n">
        <v>0</v>
      </c>
      <c r="K9057" s="0" t="n">
        <v>366</v>
      </c>
      <c r="L9057" s="0" t="s">
        <v>218</v>
      </c>
      <c r="M9057" s="0" t="n">
        <f aca="false">35.3*G9057</f>
        <v>0</v>
      </c>
      <c r="N9057" s="0" t="n">
        <f aca="false">M9057*1000/365</f>
        <v>0</v>
      </c>
      <c r="O9057" s="0" t="n">
        <f aca="false">Table1[[#This Row],[Detection frequency 2021]]/100*365</f>
        <v>0</v>
      </c>
      <c r="P9057" s="0" t="n">
        <f aca="false">Table1[[#This Row],[Flared days/year]]/12</f>
        <v>0</v>
      </c>
      <c r="Q9057" s="2" t="n">
        <f aca="false">Table1[[#This Row],['#days per month]]-P9113</f>
        <v>0</v>
      </c>
    </row>
    <row r="9058" customFormat="false" ht="15.75" hidden="true" customHeight="false" outlineLevel="0" collapsed="false">
      <c r="A9058" s="0" t="s">
        <v>24</v>
      </c>
      <c r="B9058" s="0" t="s">
        <v>25</v>
      </c>
      <c r="C9058" s="0" t="s">
        <v>9243</v>
      </c>
      <c r="D9058" s="0" t="n">
        <v>9180</v>
      </c>
      <c r="E9058" s="0" t="n">
        <v>66.613765</v>
      </c>
      <c r="F9058" s="0" t="n">
        <v>77.1335359999999</v>
      </c>
      <c r="G9058" s="0" t="n">
        <v>0</v>
      </c>
      <c r="H9058" s="0" t="n">
        <v>1325</v>
      </c>
      <c r="I9058" s="0" t="n">
        <v>1.6015</v>
      </c>
      <c r="J9058" s="0" t="n">
        <v>0</v>
      </c>
      <c r="K9058" s="0" t="n">
        <v>380</v>
      </c>
      <c r="L9058" s="0" t="s">
        <v>218</v>
      </c>
      <c r="M9058" s="0" t="n">
        <f aca="false">35.3*G9058</f>
        <v>0</v>
      </c>
      <c r="N9058" s="0" t="n">
        <f aca="false">M9058*1000/365</f>
        <v>0</v>
      </c>
      <c r="O9058" s="0" t="n">
        <f aca="false">Table1[[#This Row],[Detection frequency 2021]]/100*365</f>
        <v>0</v>
      </c>
      <c r="P9058" s="0" t="n">
        <f aca="false">Table1[[#This Row],[Flared days/year]]/12</f>
        <v>0</v>
      </c>
      <c r="Q9058" s="2" t="n">
        <f aca="false">Table1[[#This Row],['#days per month]]-P9114</f>
        <v>0</v>
      </c>
    </row>
    <row r="9059" customFormat="false" ht="15.75" hidden="true" customHeight="false" outlineLevel="0" collapsed="false">
      <c r="A9059" s="0" t="s">
        <v>543</v>
      </c>
      <c r="B9059" s="0" t="s">
        <v>544</v>
      </c>
      <c r="C9059" s="0" t="s">
        <v>9244</v>
      </c>
      <c r="D9059" s="0" t="n">
        <v>12114</v>
      </c>
      <c r="E9059" s="0" t="n">
        <v>-19.497962</v>
      </c>
      <c r="F9059" s="0" t="n">
        <v>116.597486</v>
      </c>
      <c r="G9059" s="0" t="n">
        <v>0</v>
      </c>
      <c r="H9059" s="0" t="n">
        <v>1732.84</v>
      </c>
      <c r="I9059" s="0" t="n">
        <v>1.26027</v>
      </c>
      <c r="J9059" s="0" t="n">
        <v>0</v>
      </c>
      <c r="K9059" s="0" t="n">
        <v>298</v>
      </c>
      <c r="L9059" s="0" t="s">
        <v>20</v>
      </c>
      <c r="M9059" s="0" t="n">
        <f aca="false">35.3*G9059</f>
        <v>0</v>
      </c>
      <c r="N9059" s="0" t="n">
        <f aca="false">M9059*1000/365</f>
        <v>0</v>
      </c>
      <c r="O9059" s="0" t="n">
        <f aca="false">Table1[[#This Row],[Detection frequency 2021]]/100*365</f>
        <v>0</v>
      </c>
      <c r="P9059" s="0" t="n">
        <f aca="false">Table1[[#This Row],[Flared days/year]]/12</f>
        <v>0</v>
      </c>
      <c r="Q9059" s="2" t="n">
        <f aca="false">Table1[[#This Row],['#days per month]]-P9115</f>
        <v>0</v>
      </c>
    </row>
    <row r="9060" customFormat="false" ht="15.75" hidden="true" customHeight="false" outlineLevel="0" collapsed="false">
      <c r="A9060" s="0" t="s">
        <v>24</v>
      </c>
      <c r="B9060" s="0" t="s">
        <v>25</v>
      </c>
      <c r="C9060" s="0" t="s">
        <v>9245</v>
      </c>
      <c r="D9060" s="0" t="n">
        <v>9191</v>
      </c>
      <c r="E9060" s="0" t="n">
        <v>67.816205</v>
      </c>
      <c r="F9060" s="0" t="n">
        <v>77.179203</v>
      </c>
      <c r="G9060" s="0" t="n">
        <v>0</v>
      </c>
      <c r="H9060" s="0" t="n">
        <v>1623.75</v>
      </c>
      <c r="I9060" s="0" t="n">
        <v>1.6015</v>
      </c>
      <c r="J9060" s="0" t="n">
        <v>0</v>
      </c>
      <c r="K9060" s="0" t="n">
        <v>397</v>
      </c>
      <c r="L9060" s="0" t="s">
        <v>218</v>
      </c>
      <c r="M9060" s="0" t="n">
        <f aca="false">35.3*G9060</f>
        <v>0</v>
      </c>
      <c r="N9060" s="0" t="n">
        <f aca="false">M9060*1000/365</f>
        <v>0</v>
      </c>
      <c r="O9060" s="0" t="n">
        <f aca="false">Table1[[#This Row],[Detection frequency 2021]]/100*365</f>
        <v>0</v>
      </c>
      <c r="P9060" s="0" t="n">
        <f aca="false">Table1[[#This Row],[Flared days/year]]/12</f>
        <v>0</v>
      </c>
      <c r="Q9060" s="2" t="n">
        <f aca="false">Table1[[#This Row],['#days per month]]-P9116</f>
        <v>0</v>
      </c>
    </row>
    <row r="9061" customFormat="false" ht="15.75" hidden="true" customHeight="false" outlineLevel="0" collapsed="false">
      <c r="A9061" s="0" t="s">
        <v>645</v>
      </c>
      <c r="B9061" s="0" t="s">
        <v>646</v>
      </c>
      <c r="C9061" s="0" t="s">
        <v>9246</v>
      </c>
      <c r="D9061" s="0" t="n">
        <v>2640</v>
      </c>
      <c r="E9061" s="0" t="n">
        <v>32.486957</v>
      </c>
      <c r="F9061" s="0" t="n">
        <v>-101.583619</v>
      </c>
      <c r="G9061" s="0" t="n">
        <v>0</v>
      </c>
      <c r="H9061" s="0" t="n">
        <v>1926.89</v>
      </c>
      <c r="I9061" s="0" t="n">
        <v>1.6015</v>
      </c>
      <c r="J9061" s="0" t="n">
        <v>0</v>
      </c>
      <c r="K9061" s="0" t="n">
        <v>341</v>
      </c>
      <c r="L9061" s="0" t="s">
        <v>20</v>
      </c>
      <c r="M9061" s="0" t="n">
        <f aca="false">35.3*G9061</f>
        <v>0</v>
      </c>
      <c r="N9061" s="0" t="n">
        <f aca="false">M9061*1000/365</f>
        <v>0</v>
      </c>
      <c r="O9061" s="0" t="n">
        <f aca="false">Table1[[#This Row],[Detection frequency 2021]]/100*365</f>
        <v>0</v>
      </c>
      <c r="P9061" s="0" t="n">
        <f aca="false">Table1[[#This Row],[Flared days/year]]/12</f>
        <v>0</v>
      </c>
      <c r="Q9061" s="2" t="n">
        <f aca="false">Table1[[#This Row],['#days per month]]-P9117</f>
        <v>0</v>
      </c>
    </row>
    <row r="9062" customFormat="false" ht="15.75" hidden="true" customHeight="false" outlineLevel="0" collapsed="false">
      <c r="A9062" s="0" t="s">
        <v>645</v>
      </c>
      <c r="B9062" s="0" t="s">
        <v>646</v>
      </c>
      <c r="C9062" s="0" t="s">
        <v>9247</v>
      </c>
      <c r="D9062" s="0" t="n">
        <v>2635</v>
      </c>
      <c r="E9062" s="0" t="n">
        <v>32.419518</v>
      </c>
      <c r="F9062" s="0" t="n">
        <v>-101.589784999999</v>
      </c>
      <c r="G9062" s="0" t="n">
        <v>0</v>
      </c>
      <c r="H9062" s="0" t="n">
        <v>1934.35</v>
      </c>
      <c r="I9062" s="0" t="n">
        <v>1.78738</v>
      </c>
      <c r="J9062" s="0" t="n">
        <v>0</v>
      </c>
      <c r="K9062" s="0" t="n">
        <v>341</v>
      </c>
      <c r="L9062" s="0" t="s">
        <v>20</v>
      </c>
      <c r="M9062" s="0" t="n">
        <f aca="false">35.3*G9062</f>
        <v>0</v>
      </c>
      <c r="N9062" s="0" t="n">
        <f aca="false">M9062*1000/365</f>
        <v>0</v>
      </c>
      <c r="O9062" s="0" t="n">
        <f aca="false">Table1[[#This Row],[Detection frequency 2021]]/100*365</f>
        <v>0</v>
      </c>
      <c r="P9062" s="0" t="n">
        <f aca="false">Table1[[#This Row],[Flared days/year]]/12</f>
        <v>0</v>
      </c>
      <c r="Q9062" s="2" t="n">
        <f aca="false">Table1[[#This Row],['#days per month]]-P9118</f>
        <v>0</v>
      </c>
    </row>
    <row r="9063" customFormat="false" ht="15.75" hidden="true" customHeight="false" outlineLevel="0" collapsed="false">
      <c r="A9063" s="0" t="s">
        <v>24</v>
      </c>
      <c r="B9063" s="0" t="s">
        <v>25</v>
      </c>
      <c r="C9063" s="0" t="s">
        <v>9248</v>
      </c>
      <c r="D9063" s="0" t="n">
        <v>9233</v>
      </c>
      <c r="E9063" s="0" t="n">
        <v>66.579876</v>
      </c>
      <c r="F9063" s="0" t="n">
        <v>77.362321</v>
      </c>
      <c r="G9063" s="0" t="n">
        <v>0</v>
      </c>
      <c r="H9063" s="0" t="n">
        <v>1526.95</v>
      </c>
      <c r="I9063" s="0" t="n">
        <v>1.6015</v>
      </c>
      <c r="J9063" s="0" t="n">
        <v>0</v>
      </c>
      <c r="K9063" s="0" t="n">
        <v>342</v>
      </c>
      <c r="L9063" s="0" t="s">
        <v>218</v>
      </c>
      <c r="M9063" s="0" t="n">
        <f aca="false">35.3*G9063</f>
        <v>0</v>
      </c>
      <c r="N9063" s="0" t="n">
        <f aca="false">M9063*1000/365</f>
        <v>0</v>
      </c>
      <c r="O9063" s="0" t="n">
        <f aca="false">Table1[[#This Row],[Detection frequency 2021]]/100*365</f>
        <v>0</v>
      </c>
      <c r="P9063" s="0" t="n">
        <f aca="false">Table1[[#This Row],[Flared days/year]]/12</f>
        <v>0</v>
      </c>
      <c r="Q9063" s="2" t="n">
        <f aca="false">Table1[[#This Row],['#days per month]]-P9119</f>
        <v>0</v>
      </c>
    </row>
    <row r="9064" customFormat="false" ht="15.75" hidden="true" customHeight="false" outlineLevel="0" collapsed="false">
      <c r="A9064" s="0" t="s">
        <v>24</v>
      </c>
      <c r="B9064" s="0" t="s">
        <v>25</v>
      </c>
      <c r="C9064" s="0" t="s">
        <v>9249</v>
      </c>
      <c r="D9064" s="0" t="n">
        <v>9240</v>
      </c>
      <c r="E9064" s="0" t="n">
        <v>66.320831</v>
      </c>
      <c r="F9064" s="0" t="n">
        <v>77.403384</v>
      </c>
      <c r="G9064" s="0" t="n">
        <v>0</v>
      </c>
      <c r="H9064" s="0" t="n">
        <v>1696.82</v>
      </c>
      <c r="I9064" s="0" t="n">
        <v>1.6015</v>
      </c>
      <c r="J9064" s="0" t="n">
        <v>0</v>
      </c>
      <c r="K9064" s="0" t="n">
        <v>361</v>
      </c>
      <c r="L9064" s="0" t="s">
        <v>218</v>
      </c>
      <c r="M9064" s="0" t="n">
        <f aca="false">35.3*G9064</f>
        <v>0</v>
      </c>
      <c r="N9064" s="0" t="n">
        <f aca="false">M9064*1000/365</f>
        <v>0</v>
      </c>
      <c r="O9064" s="0" t="n">
        <f aca="false">Table1[[#This Row],[Detection frequency 2021]]/100*365</f>
        <v>0</v>
      </c>
      <c r="P9064" s="0" t="n">
        <f aca="false">Table1[[#This Row],[Flared days/year]]/12</f>
        <v>0</v>
      </c>
      <c r="Q9064" s="2" t="n">
        <f aca="false">Table1[[#This Row],['#days per month]]-P9120</f>
        <v>0</v>
      </c>
    </row>
    <row r="9065" customFormat="false" ht="15.75" hidden="true" customHeight="false" outlineLevel="0" collapsed="false">
      <c r="A9065" s="0" t="s">
        <v>598</v>
      </c>
      <c r="B9065" s="0" t="s">
        <v>599</v>
      </c>
      <c r="C9065" s="0" t="s">
        <v>9250</v>
      </c>
      <c r="D9065" s="0" t="n">
        <v>134</v>
      </c>
      <c r="E9065" s="0" t="n">
        <v>55.163047</v>
      </c>
      <c r="F9065" s="0" t="n">
        <v>-119.241975</v>
      </c>
      <c r="G9065" s="0" t="n">
        <v>0</v>
      </c>
      <c r="H9065" s="0" t="n">
        <v>1806.17</v>
      </c>
      <c r="I9065" s="0" t="n">
        <v>1.6015</v>
      </c>
      <c r="J9065" s="0" t="n">
        <v>0</v>
      </c>
      <c r="K9065" s="0" t="n">
        <v>287</v>
      </c>
      <c r="L9065" s="0" t="s">
        <v>20</v>
      </c>
      <c r="M9065" s="0" t="n">
        <f aca="false">35.3*G9065</f>
        <v>0</v>
      </c>
      <c r="N9065" s="0" t="n">
        <f aca="false">M9065*1000/365</f>
        <v>0</v>
      </c>
      <c r="O9065" s="0" t="n">
        <f aca="false">Table1[[#This Row],[Detection frequency 2021]]/100*365</f>
        <v>0</v>
      </c>
      <c r="P9065" s="0" t="n">
        <f aca="false">Table1[[#This Row],[Flared days/year]]/12</f>
        <v>0</v>
      </c>
      <c r="Q9065" s="2" t="n">
        <f aca="false">Table1[[#This Row],['#days per month]]-P9121</f>
        <v>0</v>
      </c>
    </row>
    <row r="9066" customFormat="false" ht="15.75" hidden="true" customHeight="false" outlineLevel="0" collapsed="false">
      <c r="A9066" s="0" t="s">
        <v>598</v>
      </c>
      <c r="B9066" s="0" t="s">
        <v>599</v>
      </c>
      <c r="C9066" s="0" t="s">
        <v>9251</v>
      </c>
      <c r="D9066" s="0" t="n">
        <v>132</v>
      </c>
      <c r="E9066" s="0" t="n">
        <v>55.545929</v>
      </c>
      <c r="F9066" s="0" t="n">
        <v>-119.261791999999</v>
      </c>
      <c r="G9066" s="0" t="n">
        <v>0</v>
      </c>
      <c r="H9066" s="0" t="n">
        <v>1781</v>
      </c>
      <c r="I9066" s="0" t="n">
        <v>1.6015</v>
      </c>
      <c r="J9066" s="0" t="n">
        <v>0</v>
      </c>
      <c r="K9066" s="0" t="n">
        <v>331</v>
      </c>
      <c r="L9066" s="0" t="s">
        <v>20</v>
      </c>
      <c r="M9066" s="0" t="n">
        <f aca="false">35.3*G9066</f>
        <v>0</v>
      </c>
      <c r="N9066" s="0" t="n">
        <f aca="false">M9066*1000/365</f>
        <v>0</v>
      </c>
      <c r="O9066" s="0" t="n">
        <f aca="false">Table1[[#This Row],[Detection frequency 2021]]/100*365</f>
        <v>0</v>
      </c>
      <c r="P9066" s="0" t="n">
        <f aca="false">Table1[[#This Row],[Flared days/year]]/12</f>
        <v>0</v>
      </c>
      <c r="Q9066" s="2" t="n">
        <f aca="false">Table1[[#This Row],['#days per month]]-P9122</f>
        <v>0</v>
      </c>
    </row>
    <row r="9067" customFormat="false" ht="15.75" hidden="true" customHeight="false" outlineLevel="0" collapsed="false">
      <c r="A9067" s="0" t="s">
        <v>126</v>
      </c>
      <c r="B9067" s="0" t="s">
        <v>127</v>
      </c>
      <c r="C9067" s="0" t="s">
        <v>9252</v>
      </c>
      <c r="D9067" s="0" t="n">
        <v>5922</v>
      </c>
      <c r="E9067" s="0" t="n">
        <v>5.816732</v>
      </c>
      <c r="F9067" s="0" t="n">
        <v>5.20144</v>
      </c>
      <c r="G9067" s="0" t="n">
        <v>0</v>
      </c>
      <c r="H9067" s="0" t="n">
        <v>1753.28</v>
      </c>
      <c r="I9067" s="0" t="n">
        <v>1.6015</v>
      </c>
      <c r="J9067" s="0" t="n">
        <v>0</v>
      </c>
      <c r="K9067" s="0" t="n">
        <v>89</v>
      </c>
      <c r="L9067" s="0" t="s">
        <v>20</v>
      </c>
      <c r="M9067" s="0" t="n">
        <f aca="false">35.3*G9067</f>
        <v>0</v>
      </c>
      <c r="N9067" s="0" t="n">
        <f aca="false">M9067*1000/365</f>
        <v>0</v>
      </c>
      <c r="O9067" s="0" t="n">
        <f aca="false">Table1[[#This Row],[Detection frequency 2021]]/100*365</f>
        <v>0</v>
      </c>
      <c r="P9067" s="0" t="n">
        <f aca="false">Table1[[#This Row],[Flared days/year]]/12</f>
        <v>0</v>
      </c>
      <c r="Q9067" s="2" t="n">
        <f aca="false">Table1[[#This Row],['#days per month]]-P9123</f>
        <v>0</v>
      </c>
    </row>
    <row r="9068" customFormat="false" ht="15.75" hidden="true" customHeight="false" outlineLevel="0" collapsed="false">
      <c r="A9068" s="0" t="s">
        <v>645</v>
      </c>
      <c r="B9068" s="0" t="s">
        <v>646</v>
      </c>
      <c r="C9068" s="0" t="s">
        <v>9253</v>
      </c>
      <c r="D9068" s="0" t="n">
        <v>3227</v>
      </c>
      <c r="E9068" s="0" t="n">
        <v>36.087088</v>
      </c>
      <c r="F9068" s="0" t="n">
        <v>-97.812798</v>
      </c>
      <c r="G9068" s="0" t="n">
        <v>0</v>
      </c>
      <c r="H9068" s="0" t="n">
        <v>1855.75</v>
      </c>
      <c r="I9068" s="0" t="n">
        <v>1.6015</v>
      </c>
      <c r="J9068" s="0" t="n">
        <v>0</v>
      </c>
      <c r="K9068" s="0" t="n">
        <v>311</v>
      </c>
      <c r="L9068" s="0" t="s">
        <v>20</v>
      </c>
      <c r="M9068" s="0" t="n">
        <f aca="false">35.3*G9068</f>
        <v>0</v>
      </c>
      <c r="N9068" s="0" t="n">
        <f aca="false">M9068*1000/365</f>
        <v>0</v>
      </c>
      <c r="O9068" s="0" t="n">
        <f aca="false">Table1[[#This Row],[Detection frequency 2021]]/100*365</f>
        <v>0</v>
      </c>
      <c r="P9068" s="0" t="n">
        <f aca="false">Table1[[#This Row],[Flared days/year]]/12</f>
        <v>0</v>
      </c>
      <c r="Q9068" s="2" t="n">
        <f aca="false">Table1[[#This Row],['#days per month]]-P9124</f>
        <v>0</v>
      </c>
    </row>
    <row r="9069" customFormat="false" ht="15.75" hidden="true" customHeight="false" outlineLevel="0" collapsed="false">
      <c r="A9069" s="0" t="s">
        <v>24</v>
      </c>
      <c r="B9069" s="0" t="s">
        <v>25</v>
      </c>
      <c r="C9069" s="0" t="s">
        <v>9254</v>
      </c>
      <c r="D9069" s="0" t="n">
        <v>9118</v>
      </c>
      <c r="E9069" s="0" t="n">
        <v>67.814953</v>
      </c>
      <c r="F9069" s="0" t="n">
        <v>76.77864</v>
      </c>
      <c r="G9069" s="0" t="n">
        <v>0</v>
      </c>
      <c r="H9069" s="0" t="n">
        <v>1678</v>
      </c>
      <c r="I9069" s="0" t="n">
        <v>1.6015</v>
      </c>
      <c r="J9069" s="0" t="n">
        <v>0</v>
      </c>
      <c r="K9069" s="0" t="n">
        <v>453</v>
      </c>
      <c r="L9069" s="0" t="s">
        <v>20</v>
      </c>
      <c r="M9069" s="0" t="n">
        <f aca="false">35.3*G9069</f>
        <v>0</v>
      </c>
      <c r="N9069" s="0" t="n">
        <f aca="false">M9069*1000/365</f>
        <v>0</v>
      </c>
      <c r="O9069" s="0" t="n">
        <f aca="false">Table1[[#This Row],[Detection frequency 2021]]/100*365</f>
        <v>0</v>
      </c>
      <c r="P9069" s="0" t="n">
        <f aca="false">Table1[[#This Row],[Flared days/year]]/12</f>
        <v>0</v>
      </c>
      <c r="Q9069" s="2" t="n">
        <f aca="false">Table1[[#This Row],['#days per month]]-P9125</f>
        <v>0</v>
      </c>
    </row>
    <row r="9070" customFormat="false" ht="15.75" hidden="true" customHeight="false" outlineLevel="0" collapsed="false">
      <c r="A9070" s="0" t="s">
        <v>24</v>
      </c>
      <c r="B9070" s="0" t="s">
        <v>25</v>
      </c>
      <c r="C9070" s="0" t="s">
        <v>9255</v>
      </c>
      <c r="D9070" s="0" t="n">
        <v>9119</v>
      </c>
      <c r="E9070" s="0" t="n">
        <v>67.512343</v>
      </c>
      <c r="F9070" s="0" t="n">
        <v>76.780333</v>
      </c>
      <c r="G9070" s="0" t="n">
        <v>0</v>
      </c>
      <c r="H9070" s="0" t="n">
        <v>1677.67</v>
      </c>
      <c r="I9070" s="0" t="n">
        <v>1.6015</v>
      </c>
      <c r="J9070" s="0" t="n">
        <v>0</v>
      </c>
      <c r="K9070" s="0" t="n">
        <v>435</v>
      </c>
      <c r="L9070" s="0" t="s">
        <v>218</v>
      </c>
      <c r="M9070" s="0" t="n">
        <f aca="false">35.3*G9070</f>
        <v>0</v>
      </c>
      <c r="N9070" s="0" t="n">
        <f aca="false">M9070*1000/365</f>
        <v>0</v>
      </c>
      <c r="O9070" s="0" t="n">
        <f aca="false">Table1[[#This Row],[Detection frequency 2021]]/100*365</f>
        <v>0</v>
      </c>
      <c r="P9070" s="0" t="n">
        <f aca="false">Table1[[#This Row],[Flared days/year]]/12</f>
        <v>0</v>
      </c>
      <c r="Q9070" s="2" t="n">
        <f aca="false">Table1[[#This Row],['#days per month]]-P9126</f>
        <v>0</v>
      </c>
    </row>
    <row r="9071" customFormat="false" ht="15.75" hidden="true" customHeight="false" outlineLevel="0" collapsed="false">
      <c r="A9071" s="0" t="s">
        <v>24</v>
      </c>
      <c r="B9071" s="0" t="s">
        <v>25</v>
      </c>
      <c r="C9071" s="0" t="s">
        <v>9256</v>
      </c>
      <c r="D9071" s="0" t="n">
        <v>9120</v>
      </c>
      <c r="E9071" s="0" t="n">
        <v>66.678095</v>
      </c>
      <c r="F9071" s="0" t="n">
        <v>76.78872</v>
      </c>
      <c r="G9071" s="0" t="n">
        <v>0</v>
      </c>
      <c r="H9071" s="0" t="n">
        <v>1810</v>
      </c>
      <c r="I9071" s="0" t="n">
        <v>1.6015</v>
      </c>
      <c r="J9071" s="0" t="n">
        <v>0</v>
      </c>
      <c r="K9071" s="0" t="n">
        <v>368</v>
      </c>
      <c r="L9071" s="0" t="s">
        <v>218</v>
      </c>
      <c r="M9071" s="0" t="n">
        <f aca="false">35.3*G9071</f>
        <v>0</v>
      </c>
      <c r="N9071" s="0" t="n">
        <f aca="false">M9071*1000/365</f>
        <v>0</v>
      </c>
      <c r="O9071" s="0" t="n">
        <f aca="false">Table1[[#This Row],[Detection frequency 2021]]/100*365</f>
        <v>0</v>
      </c>
      <c r="P9071" s="0" t="n">
        <f aca="false">Table1[[#This Row],[Flared days/year]]/12</f>
        <v>0</v>
      </c>
      <c r="Q9071" s="2" t="n">
        <f aca="false">Table1[[#This Row],['#days per month]]-P9127</f>
        <v>0</v>
      </c>
    </row>
    <row r="9072" customFormat="false" ht="15.75" hidden="true" customHeight="false" outlineLevel="0" collapsed="false">
      <c r="A9072" s="0" t="s">
        <v>24</v>
      </c>
      <c r="B9072" s="0" t="s">
        <v>25</v>
      </c>
      <c r="C9072" s="0" t="s">
        <v>9257</v>
      </c>
      <c r="D9072" s="0" t="n">
        <v>9121</v>
      </c>
      <c r="E9072" s="0" t="n">
        <v>66.679694</v>
      </c>
      <c r="F9072" s="0" t="n">
        <v>76.799367</v>
      </c>
      <c r="G9072" s="0" t="n">
        <v>0</v>
      </c>
      <c r="H9072" s="0" t="n">
        <v>1810</v>
      </c>
      <c r="I9072" s="0" t="n">
        <v>1.6015</v>
      </c>
      <c r="J9072" s="0" t="n">
        <v>0</v>
      </c>
      <c r="K9072" s="0" t="n">
        <v>371</v>
      </c>
      <c r="L9072" s="0" t="s">
        <v>218</v>
      </c>
      <c r="M9072" s="0" t="n">
        <f aca="false">35.3*G9072</f>
        <v>0</v>
      </c>
      <c r="N9072" s="0" t="n">
        <f aca="false">M9072*1000/365</f>
        <v>0</v>
      </c>
      <c r="O9072" s="0" t="n">
        <f aca="false">Table1[[#This Row],[Detection frequency 2021]]/100*365</f>
        <v>0</v>
      </c>
      <c r="P9072" s="0" t="n">
        <f aca="false">Table1[[#This Row],[Flared days/year]]/12</f>
        <v>0</v>
      </c>
      <c r="Q9072" s="2" t="n">
        <f aca="false">Table1[[#This Row],['#days per month]]-P9128</f>
        <v>0</v>
      </c>
    </row>
    <row r="9073" customFormat="false" ht="15.75" hidden="true" customHeight="false" outlineLevel="0" collapsed="false">
      <c r="A9073" s="0" t="s">
        <v>24</v>
      </c>
      <c r="B9073" s="0" t="s">
        <v>25</v>
      </c>
      <c r="C9073" s="0" t="s">
        <v>9258</v>
      </c>
      <c r="D9073" s="0" t="n">
        <v>9125</v>
      </c>
      <c r="E9073" s="0" t="n">
        <v>65.9156469999999</v>
      </c>
      <c r="F9073" s="0" t="n">
        <v>76.8178569999999</v>
      </c>
      <c r="G9073" s="0" t="n">
        <v>0</v>
      </c>
      <c r="H9073" s="0" t="n">
        <v>1810</v>
      </c>
      <c r="I9073" s="0" t="n">
        <v>1.6015</v>
      </c>
      <c r="J9073" s="0" t="n">
        <v>0</v>
      </c>
      <c r="K9073" s="0" t="n">
        <v>318</v>
      </c>
      <c r="L9073" s="0" t="s">
        <v>218</v>
      </c>
      <c r="M9073" s="0" t="n">
        <f aca="false">35.3*G9073</f>
        <v>0</v>
      </c>
      <c r="N9073" s="0" t="n">
        <f aca="false">M9073*1000/365</f>
        <v>0</v>
      </c>
      <c r="O9073" s="0" t="n">
        <f aca="false">Table1[[#This Row],[Detection frequency 2021]]/100*365</f>
        <v>0</v>
      </c>
      <c r="P9073" s="0" t="n">
        <f aca="false">Table1[[#This Row],[Flared days/year]]/12</f>
        <v>0</v>
      </c>
      <c r="Q9073" s="2" t="n">
        <f aca="false">Table1[[#This Row],['#days per month]]-P9129</f>
        <v>0</v>
      </c>
    </row>
    <row r="9074" customFormat="false" ht="15.75" hidden="true" customHeight="false" outlineLevel="0" collapsed="false">
      <c r="A9074" s="0" t="s">
        <v>24</v>
      </c>
      <c r="B9074" s="0" t="s">
        <v>25</v>
      </c>
      <c r="C9074" s="0" t="s">
        <v>9259</v>
      </c>
      <c r="D9074" s="0" t="n">
        <v>9126</v>
      </c>
      <c r="E9074" s="0" t="n">
        <v>65.915787</v>
      </c>
      <c r="F9074" s="0" t="n">
        <v>76.827816</v>
      </c>
      <c r="G9074" s="0" t="n">
        <v>0</v>
      </c>
      <c r="H9074" s="0" t="n">
        <v>1485</v>
      </c>
      <c r="I9074" s="0" t="n">
        <v>1.6015</v>
      </c>
      <c r="J9074" s="0" t="n">
        <v>0</v>
      </c>
      <c r="K9074" s="0" t="n">
        <v>324</v>
      </c>
      <c r="L9074" s="0" t="s">
        <v>218</v>
      </c>
      <c r="M9074" s="0" t="n">
        <f aca="false">35.3*G9074</f>
        <v>0</v>
      </c>
      <c r="N9074" s="0" t="n">
        <f aca="false">M9074*1000/365</f>
        <v>0</v>
      </c>
      <c r="O9074" s="0" t="n">
        <f aca="false">Table1[[#This Row],[Detection frequency 2021]]/100*365</f>
        <v>0</v>
      </c>
      <c r="P9074" s="0" t="n">
        <f aca="false">Table1[[#This Row],[Flared days/year]]/12</f>
        <v>0</v>
      </c>
      <c r="Q9074" s="2" t="n">
        <f aca="false">Table1[[#This Row],['#days per month]]-P9130</f>
        <v>0</v>
      </c>
    </row>
    <row r="9075" customFormat="false" ht="15.75" hidden="true" customHeight="false" outlineLevel="0" collapsed="false">
      <c r="A9075" s="0" t="s">
        <v>598</v>
      </c>
      <c r="B9075" s="0" t="s">
        <v>599</v>
      </c>
      <c r="C9075" s="0" t="s">
        <v>9260</v>
      </c>
      <c r="D9075" s="0" t="n">
        <v>110</v>
      </c>
      <c r="E9075" s="0" t="n">
        <v>56.450615</v>
      </c>
      <c r="F9075" s="0" t="n">
        <v>-119.997819999999</v>
      </c>
      <c r="G9075" s="0" t="n">
        <v>0</v>
      </c>
      <c r="H9075" s="0" t="n">
        <v>1983.29</v>
      </c>
      <c r="I9075" s="0" t="n">
        <v>1.6015</v>
      </c>
      <c r="J9075" s="0" t="n">
        <v>0</v>
      </c>
      <c r="K9075" s="0" t="n">
        <v>313</v>
      </c>
      <c r="L9075" s="0" t="s">
        <v>20</v>
      </c>
      <c r="M9075" s="0" t="n">
        <f aca="false">35.3*G9075</f>
        <v>0</v>
      </c>
      <c r="N9075" s="0" t="n">
        <f aca="false">M9075*1000/365</f>
        <v>0</v>
      </c>
      <c r="O9075" s="0" t="n">
        <f aca="false">Table1[[#This Row],[Detection frequency 2021]]/100*365</f>
        <v>0</v>
      </c>
      <c r="P9075" s="0" t="n">
        <f aca="false">Table1[[#This Row],[Flared days/year]]/12</f>
        <v>0</v>
      </c>
      <c r="Q9075" s="2" t="n">
        <f aca="false">Table1[[#This Row],['#days per month]]-P9131</f>
        <v>0</v>
      </c>
    </row>
    <row r="9076" customFormat="false" ht="15.75" hidden="true" customHeight="false" outlineLevel="0" collapsed="false">
      <c r="A9076" s="0" t="s">
        <v>24</v>
      </c>
      <c r="B9076" s="0" t="s">
        <v>25</v>
      </c>
      <c r="C9076" s="0" t="s">
        <v>9261</v>
      </c>
      <c r="D9076" s="0" t="n">
        <v>9127</v>
      </c>
      <c r="E9076" s="0" t="n">
        <v>65.940332</v>
      </c>
      <c r="F9076" s="0" t="n">
        <v>76.836977</v>
      </c>
      <c r="G9076" s="0" t="n">
        <v>0</v>
      </c>
      <c r="H9076" s="0" t="n">
        <v>1458.17</v>
      </c>
      <c r="I9076" s="0" t="n">
        <v>1.6015</v>
      </c>
      <c r="J9076" s="0" t="n">
        <v>0</v>
      </c>
      <c r="K9076" s="0" t="n">
        <v>337</v>
      </c>
      <c r="L9076" s="0" t="s">
        <v>218</v>
      </c>
      <c r="M9076" s="0" t="n">
        <f aca="false">35.3*G9076</f>
        <v>0</v>
      </c>
      <c r="N9076" s="0" t="n">
        <f aca="false">M9076*1000/365</f>
        <v>0</v>
      </c>
      <c r="O9076" s="0" t="n">
        <f aca="false">Table1[[#This Row],[Detection frequency 2021]]/100*365</f>
        <v>0</v>
      </c>
      <c r="P9076" s="0" t="n">
        <f aca="false">Table1[[#This Row],[Flared days/year]]/12</f>
        <v>0</v>
      </c>
      <c r="Q9076" s="2" t="n">
        <f aca="false">Table1[[#This Row],['#days per month]]-P9132</f>
        <v>0</v>
      </c>
    </row>
    <row r="9077" customFormat="false" ht="15.75" hidden="true" customHeight="false" outlineLevel="0" collapsed="false">
      <c r="A9077" s="0" t="s">
        <v>598</v>
      </c>
      <c r="B9077" s="0" t="s">
        <v>599</v>
      </c>
      <c r="C9077" s="0" t="s">
        <v>9262</v>
      </c>
      <c r="D9077" s="0" t="n">
        <v>112</v>
      </c>
      <c r="E9077" s="0" t="n">
        <v>55.8659689999999</v>
      </c>
      <c r="F9077" s="0" t="n">
        <v>-119.867848</v>
      </c>
      <c r="G9077" s="0" t="n">
        <v>0</v>
      </c>
      <c r="H9077" s="0" t="n">
        <v>1739.13</v>
      </c>
      <c r="I9077" s="0" t="n">
        <v>1.6015</v>
      </c>
      <c r="J9077" s="0" t="n">
        <v>0</v>
      </c>
      <c r="K9077" s="0" t="n">
        <v>300</v>
      </c>
      <c r="L9077" s="0" t="s">
        <v>20</v>
      </c>
      <c r="M9077" s="0" t="n">
        <f aca="false">35.3*G9077</f>
        <v>0</v>
      </c>
      <c r="N9077" s="0" t="n">
        <f aca="false">M9077*1000/365</f>
        <v>0</v>
      </c>
      <c r="O9077" s="0" t="n">
        <f aca="false">Table1[[#This Row],[Detection frequency 2021]]/100*365</f>
        <v>0</v>
      </c>
      <c r="P9077" s="0" t="n">
        <f aca="false">Table1[[#This Row],[Flared days/year]]/12</f>
        <v>0</v>
      </c>
      <c r="Q9077" s="2" t="n">
        <f aca="false">Table1[[#This Row],['#days per month]]-P9133</f>
        <v>0</v>
      </c>
    </row>
    <row r="9078" customFormat="false" ht="15.75" hidden="true" customHeight="false" outlineLevel="0" collapsed="false">
      <c r="A9078" s="0" t="s">
        <v>598</v>
      </c>
      <c r="B9078" s="0" t="s">
        <v>599</v>
      </c>
      <c r="C9078" s="0" t="s">
        <v>9263</v>
      </c>
      <c r="D9078" s="0" t="n">
        <v>113</v>
      </c>
      <c r="E9078" s="0" t="n">
        <v>55.8253689999999</v>
      </c>
      <c r="F9078" s="0" t="n">
        <v>-119.868436</v>
      </c>
      <c r="G9078" s="0" t="n">
        <v>0</v>
      </c>
      <c r="H9078" s="0" t="n">
        <v>1817.08</v>
      </c>
      <c r="I9078" s="0" t="n">
        <v>1.6015</v>
      </c>
      <c r="J9078" s="0" t="n">
        <v>0</v>
      </c>
      <c r="K9078" s="0" t="n">
        <v>302</v>
      </c>
      <c r="L9078" s="0" t="s">
        <v>20</v>
      </c>
      <c r="M9078" s="0" t="n">
        <f aca="false">35.3*G9078</f>
        <v>0</v>
      </c>
      <c r="N9078" s="0" t="n">
        <f aca="false">M9078*1000/365</f>
        <v>0</v>
      </c>
      <c r="O9078" s="0" t="n">
        <f aca="false">Table1[[#This Row],[Detection frequency 2021]]/100*365</f>
        <v>0</v>
      </c>
      <c r="P9078" s="0" t="n">
        <f aca="false">Table1[[#This Row],[Flared days/year]]/12</f>
        <v>0</v>
      </c>
      <c r="Q9078" s="2" t="n">
        <f aca="false">Table1[[#This Row],['#days per month]]-P9134</f>
        <v>0</v>
      </c>
    </row>
    <row r="9079" customFormat="false" ht="15.75" hidden="true" customHeight="false" outlineLevel="0" collapsed="false">
      <c r="A9079" s="0" t="s">
        <v>24</v>
      </c>
      <c r="B9079" s="0" t="s">
        <v>25</v>
      </c>
      <c r="C9079" s="0" t="s">
        <v>9264</v>
      </c>
      <c r="D9079" s="0" t="n">
        <v>9131</v>
      </c>
      <c r="E9079" s="0" t="n">
        <v>65.9043449999999</v>
      </c>
      <c r="F9079" s="0" t="n">
        <v>76.858466</v>
      </c>
      <c r="G9079" s="0" t="n">
        <v>0</v>
      </c>
      <c r="H9079" s="0" t="n">
        <v>1615</v>
      </c>
      <c r="I9079" s="0" t="n">
        <v>1.6015</v>
      </c>
      <c r="J9079" s="0" t="n">
        <v>0</v>
      </c>
      <c r="K9079" s="0" t="n">
        <v>313</v>
      </c>
      <c r="L9079" s="0" t="s">
        <v>218</v>
      </c>
      <c r="M9079" s="0" t="n">
        <f aca="false">35.3*G9079</f>
        <v>0</v>
      </c>
      <c r="N9079" s="0" t="n">
        <f aca="false">M9079*1000/365</f>
        <v>0</v>
      </c>
      <c r="O9079" s="0" t="n">
        <f aca="false">Table1[[#This Row],[Detection frequency 2021]]/100*365</f>
        <v>0</v>
      </c>
      <c r="P9079" s="0" t="n">
        <f aca="false">Table1[[#This Row],[Flared days/year]]/12</f>
        <v>0</v>
      </c>
      <c r="Q9079" s="2" t="n">
        <f aca="false">Table1[[#This Row],['#days per month]]-P9135</f>
        <v>0</v>
      </c>
    </row>
    <row r="9080" customFormat="false" ht="15.75" hidden="true" customHeight="false" outlineLevel="0" collapsed="false">
      <c r="A9080" s="0" t="s">
        <v>598</v>
      </c>
      <c r="B9080" s="0" t="s">
        <v>599</v>
      </c>
      <c r="C9080" s="0" t="s">
        <v>9265</v>
      </c>
      <c r="D9080" s="0" t="n">
        <v>118</v>
      </c>
      <c r="E9080" s="0" t="n">
        <v>56.119473</v>
      </c>
      <c r="F9080" s="0" t="n">
        <v>-119.646687</v>
      </c>
      <c r="G9080" s="0" t="n">
        <v>0</v>
      </c>
      <c r="H9080" s="0" t="n">
        <v>2045.29</v>
      </c>
      <c r="I9080" s="0" t="n">
        <v>1.6015</v>
      </c>
      <c r="J9080" s="0" t="n">
        <v>0</v>
      </c>
      <c r="K9080" s="0" t="n">
        <v>312</v>
      </c>
      <c r="L9080" s="0" t="s">
        <v>20</v>
      </c>
      <c r="M9080" s="0" t="n">
        <f aca="false">35.3*G9080</f>
        <v>0</v>
      </c>
      <c r="N9080" s="0" t="n">
        <f aca="false">M9080*1000/365</f>
        <v>0</v>
      </c>
      <c r="O9080" s="0" t="n">
        <f aca="false">Table1[[#This Row],[Detection frequency 2021]]/100*365</f>
        <v>0</v>
      </c>
      <c r="P9080" s="0" t="n">
        <f aca="false">Table1[[#This Row],[Flared days/year]]/12</f>
        <v>0</v>
      </c>
      <c r="Q9080" s="2" t="n">
        <f aca="false">Table1[[#This Row],['#days per month]]-P9136</f>
        <v>0</v>
      </c>
    </row>
    <row r="9081" customFormat="false" ht="15.75" hidden="true" customHeight="false" outlineLevel="0" collapsed="false">
      <c r="A9081" s="0" t="s">
        <v>197</v>
      </c>
      <c r="B9081" s="0" t="s">
        <v>198</v>
      </c>
      <c r="C9081" s="0" t="s">
        <v>9266</v>
      </c>
      <c r="D9081" s="0" t="n">
        <v>12014</v>
      </c>
      <c r="E9081" s="0" t="n">
        <v>4.06466299999999</v>
      </c>
      <c r="F9081" s="0" t="n">
        <v>111.719315</v>
      </c>
      <c r="G9081" s="0" t="n">
        <v>0</v>
      </c>
      <c r="H9081" s="0" t="n">
        <v>1685.16</v>
      </c>
      <c r="I9081" s="0" t="n">
        <v>1.15303</v>
      </c>
      <c r="J9081" s="0" t="n">
        <v>0</v>
      </c>
      <c r="K9081" s="0" t="n">
        <v>40</v>
      </c>
      <c r="L9081" s="0" t="s">
        <v>20</v>
      </c>
      <c r="M9081" s="0" t="n">
        <f aca="false">35.3*G9081</f>
        <v>0</v>
      </c>
      <c r="N9081" s="0" t="n">
        <f aca="false">M9081*1000/365</f>
        <v>0</v>
      </c>
      <c r="O9081" s="0" t="n">
        <f aca="false">Table1[[#This Row],[Detection frequency 2021]]/100*365</f>
        <v>0</v>
      </c>
      <c r="P9081" s="0" t="n">
        <f aca="false">Table1[[#This Row],[Flared days/year]]/12</f>
        <v>0</v>
      </c>
      <c r="Q9081" s="2" t="n">
        <f aca="false">Table1[[#This Row],['#days per month]]-P9137</f>
        <v>0</v>
      </c>
    </row>
    <row r="9082" customFormat="false" ht="15.75" hidden="true" customHeight="false" outlineLevel="0" collapsed="false">
      <c r="A9082" s="0" t="s">
        <v>24</v>
      </c>
      <c r="B9082" s="0" t="s">
        <v>25</v>
      </c>
      <c r="C9082" s="0" t="s">
        <v>9267</v>
      </c>
      <c r="D9082" s="0" t="n">
        <v>9136</v>
      </c>
      <c r="E9082" s="0" t="n">
        <v>65.892012</v>
      </c>
      <c r="F9082" s="0" t="n">
        <v>76.883716</v>
      </c>
      <c r="G9082" s="0" t="n">
        <v>0</v>
      </c>
      <c r="H9082" s="0" t="n">
        <v>1661.36</v>
      </c>
      <c r="I9082" s="0" t="n">
        <v>1.6015</v>
      </c>
      <c r="J9082" s="0" t="n">
        <v>0</v>
      </c>
      <c r="K9082" s="0" t="n">
        <v>326</v>
      </c>
      <c r="L9082" s="0" t="s">
        <v>218</v>
      </c>
      <c r="M9082" s="0" t="n">
        <f aca="false">35.3*G9082</f>
        <v>0</v>
      </c>
      <c r="N9082" s="0" t="n">
        <f aca="false">M9082*1000/365</f>
        <v>0</v>
      </c>
      <c r="O9082" s="0" t="n">
        <f aca="false">Table1[[#This Row],[Detection frequency 2021]]/100*365</f>
        <v>0</v>
      </c>
      <c r="P9082" s="0" t="n">
        <f aca="false">Table1[[#This Row],[Flared days/year]]/12</f>
        <v>0</v>
      </c>
      <c r="Q9082" s="2" t="n">
        <f aca="false">Table1[[#This Row],['#days per month]]-P9138</f>
        <v>0</v>
      </c>
    </row>
    <row r="9083" customFormat="false" ht="15.75" hidden="true" customHeight="false" outlineLevel="0" collapsed="false">
      <c r="A9083" s="0" t="s">
        <v>645</v>
      </c>
      <c r="B9083" s="0" t="s">
        <v>646</v>
      </c>
      <c r="C9083" s="0" t="s">
        <v>9268</v>
      </c>
      <c r="D9083" s="0" t="n">
        <v>2695</v>
      </c>
      <c r="E9083" s="0" t="n">
        <v>32.370543</v>
      </c>
      <c r="F9083" s="0" t="n">
        <v>-101.450943999999</v>
      </c>
      <c r="G9083" s="0" t="n">
        <v>0</v>
      </c>
      <c r="H9083" s="0" t="n">
        <v>1834.48</v>
      </c>
      <c r="I9083" s="0" t="n">
        <v>1.6015</v>
      </c>
      <c r="J9083" s="0" t="n">
        <v>0</v>
      </c>
      <c r="K9083" s="0" t="n">
        <v>339</v>
      </c>
      <c r="L9083" s="0" t="s">
        <v>20</v>
      </c>
      <c r="M9083" s="0" t="n">
        <f aca="false">35.3*G9083</f>
        <v>0</v>
      </c>
      <c r="N9083" s="0" t="n">
        <f aca="false">M9083*1000/365</f>
        <v>0</v>
      </c>
      <c r="O9083" s="0" t="n">
        <f aca="false">Table1[[#This Row],[Detection frequency 2021]]/100*365</f>
        <v>0</v>
      </c>
      <c r="P9083" s="0" t="n">
        <f aca="false">Table1[[#This Row],[Flared days/year]]/12</f>
        <v>0</v>
      </c>
      <c r="Q9083" s="2" t="n">
        <f aca="false">Table1[[#This Row],['#days per month]]-P9139</f>
        <v>0</v>
      </c>
    </row>
    <row r="9084" customFormat="false" ht="15.75" hidden="true" customHeight="false" outlineLevel="0" collapsed="false">
      <c r="A9084" s="0" t="s">
        <v>645</v>
      </c>
      <c r="B9084" s="0" t="s">
        <v>646</v>
      </c>
      <c r="C9084" s="0" t="s">
        <v>9269</v>
      </c>
      <c r="D9084" s="0" t="n">
        <v>2692</v>
      </c>
      <c r="E9084" s="0" t="n">
        <v>32.141906</v>
      </c>
      <c r="F9084" s="0" t="n">
        <v>-101.454742</v>
      </c>
      <c r="G9084" s="0" t="n">
        <v>0</v>
      </c>
      <c r="H9084" s="0" t="n">
        <v>1941.36</v>
      </c>
      <c r="I9084" s="0" t="n">
        <v>1.6015</v>
      </c>
      <c r="J9084" s="0" t="n">
        <v>0</v>
      </c>
      <c r="K9084" s="0" t="n">
        <v>337</v>
      </c>
      <c r="L9084" s="0" t="s">
        <v>20</v>
      </c>
      <c r="M9084" s="0" t="n">
        <f aca="false">35.3*G9084</f>
        <v>0</v>
      </c>
      <c r="N9084" s="0" t="n">
        <f aca="false">M9084*1000/365</f>
        <v>0</v>
      </c>
      <c r="O9084" s="0" t="n">
        <f aca="false">Table1[[#This Row],[Detection frequency 2021]]/100*365</f>
        <v>0</v>
      </c>
      <c r="P9084" s="0" t="n">
        <f aca="false">Table1[[#This Row],[Flared days/year]]/12</f>
        <v>0</v>
      </c>
      <c r="Q9084" s="2" t="n">
        <f aca="false">Table1[[#This Row],['#days per month]]-P9140</f>
        <v>0</v>
      </c>
    </row>
    <row r="9085" customFormat="false" ht="15.75" hidden="true" customHeight="false" outlineLevel="0" collapsed="false">
      <c r="A9085" s="0" t="s">
        <v>645</v>
      </c>
      <c r="B9085" s="0" t="s">
        <v>646</v>
      </c>
      <c r="C9085" s="0" t="s">
        <v>9270</v>
      </c>
      <c r="D9085" s="0" t="n">
        <v>2689</v>
      </c>
      <c r="E9085" s="0" t="n">
        <v>32.370001</v>
      </c>
      <c r="F9085" s="0" t="n">
        <v>-101.457647999999</v>
      </c>
      <c r="G9085" s="0" t="n">
        <v>0</v>
      </c>
      <c r="H9085" s="0" t="n">
        <v>1859.17</v>
      </c>
      <c r="I9085" s="0" t="n">
        <v>1.66202</v>
      </c>
      <c r="J9085" s="0" t="n">
        <v>0</v>
      </c>
      <c r="K9085" s="0" t="n">
        <v>342</v>
      </c>
      <c r="L9085" s="0" t="s">
        <v>20</v>
      </c>
      <c r="M9085" s="0" t="n">
        <f aca="false">35.3*G9085</f>
        <v>0</v>
      </c>
      <c r="N9085" s="0" t="n">
        <f aca="false">M9085*1000/365</f>
        <v>0</v>
      </c>
      <c r="O9085" s="0" t="n">
        <f aca="false">Table1[[#This Row],[Detection frequency 2021]]/100*365</f>
        <v>0</v>
      </c>
      <c r="P9085" s="0" t="n">
        <f aca="false">Table1[[#This Row],[Flared days/year]]/12</f>
        <v>0</v>
      </c>
      <c r="Q9085" s="2" t="n">
        <f aca="false">Table1[[#This Row],['#days per month]]-P9141</f>
        <v>0</v>
      </c>
    </row>
    <row r="9086" customFormat="false" ht="15.75" hidden="true" customHeight="false" outlineLevel="0" collapsed="false">
      <c r="A9086" s="0" t="s">
        <v>24</v>
      </c>
      <c r="B9086" s="0" t="s">
        <v>25</v>
      </c>
      <c r="C9086" s="0" t="s">
        <v>9271</v>
      </c>
      <c r="D9086" s="0" t="n">
        <v>9138</v>
      </c>
      <c r="E9086" s="0" t="n">
        <v>65.878701</v>
      </c>
      <c r="F9086" s="0" t="n">
        <v>76.886766</v>
      </c>
      <c r="G9086" s="0" t="n">
        <v>0</v>
      </c>
      <c r="H9086" s="0" t="n">
        <v>1868</v>
      </c>
      <c r="I9086" s="0" t="n">
        <v>1.6015</v>
      </c>
      <c r="J9086" s="0" t="n">
        <v>0</v>
      </c>
      <c r="K9086" s="0" t="n">
        <v>319</v>
      </c>
      <c r="L9086" s="0" t="s">
        <v>218</v>
      </c>
      <c r="M9086" s="0" t="n">
        <f aca="false">35.3*G9086</f>
        <v>0</v>
      </c>
      <c r="N9086" s="0" t="n">
        <f aca="false">M9086*1000/365</f>
        <v>0</v>
      </c>
      <c r="O9086" s="0" t="n">
        <f aca="false">Table1[[#This Row],[Detection frequency 2021]]/100*365</f>
        <v>0</v>
      </c>
      <c r="P9086" s="0" t="n">
        <f aca="false">Table1[[#This Row],[Flared days/year]]/12</f>
        <v>0</v>
      </c>
      <c r="Q9086" s="2" t="n">
        <f aca="false">Table1[[#This Row],['#days per month]]-P9142</f>
        <v>0</v>
      </c>
    </row>
    <row r="9087" customFormat="false" ht="15.75" hidden="true" customHeight="false" outlineLevel="0" collapsed="false">
      <c r="A9087" s="0" t="s">
        <v>645</v>
      </c>
      <c r="B9087" s="0" t="s">
        <v>646</v>
      </c>
      <c r="C9087" s="0" t="s">
        <v>9272</v>
      </c>
      <c r="D9087" s="0" t="n">
        <v>2680</v>
      </c>
      <c r="E9087" s="0" t="n">
        <v>32.376345</v>
      </c>
      <c r="F9087" s="0" t="n">
        <v>-101.475766</v>
      </c>
      <c r="G9087" s="0" t="n">
        <v>0</v>
      </c>
      <c r="H9087" s="0" t="n">
        <v>1889.92</v>
      </c>
      <c r="I9087" s="0" t="n">
        <v>1.6015</v>
      </c>
      <c r="J9087" s="0" t="n">
        <v>0</v>
      </c>
      <c r="K9087" s="0" t="n">
        <v>345</v>
      </c>
      <c r="L9087" s="0" t="s">
        <v>20</v>
      </c>
      <c r="M9087" s="0" t="n">
        <f aca="false">35.3*G9087</f>
        <v>0</v>
      </c>
      <c r="N9087" s="0" t="n">
        <f aca="false">M9087*1000/365</f>
        <v>0</v>
      </c>
      <c r="O9087" s="0" t="n">
        <f aca="false">Table1[[#This Row],[Detection frequency 2021]]/100*365</f>
        <v>0</v>
      </c>
      <c r="P9087" s="0" t="n">
        <f aca="false">Table1[[#This Row],[Flared days/year]]/12</f>
        <v>0</v>
      </c>
      <c r="Q9087" s="2" t="n">
        <f aca="false">Table1[[#This Row],['#days per month]]-P9143</f>
        <v>0</v>
      </c>
    </row>
    <row r="9088" customFormat="false" ht="15.75" hidden="true" customHeight="false" outlineLevel="0" collapsed="false">
      <c r="A9088" s="0" t="s">
        <v>78</v>
      </c>
      <c r="B9088" s="0" t="s">
        <v>79</v>
      </c>
      <c r="C9088" s="0" t="s">
        <v>9273</v>
      </c>
      <c r="D9088" s="0" t="n">
        <v>8527</v>
      </c>
      <c r="E9088" s="0" t="n">
        <v>22.13002</v>
      </c>
      <c r="F9088" s="0" t="n">
        <v>56.053966</v>
      </c>
      <c r="G9088" s="0" t="n">
        <v>0</v>
      </c>
      <c r="H9088" s="0" t="n">
        <v>1837.7</v>
      </c>
      <c r="I9088" s="0" t="n">
        <v>1.6015</v>
      </c>
      <c r="J9088" s="0" t="n">
        <v>0</v>
      </c>
      <c r="K9088" s="0" t="n">
        <v>364</v>
      </c>
      <c r="L9088" s="0" t="s">
        <v>20</v>
      </c>
      <c r="M9088" s="0" t="n">
        <f aca="false">35.3*G9088</f>
        <v>0</v>
      </c>
      <c r="N9088" s="0" t="n">
        <f aca="false">M9088*1000/365</f>
        <v>0</v>
      </c>
      <c r="O9088" s="0" t="n">
        <f aca="false">Table1[[#This Row],[Detection frequency 2021]]/100*365</f>
        <v>0</v>
      </c>
      <c r="P9088" s="0" t="n">
        <f aca="false">Table1[[#This Row],[Flared days/year]]/12</f>
        <v>0</v>
      </c>
      <c r="Q9088" s="2" t="n">
        <f aca="false">Table1[[#This Row],['#days per month]]-P9144</f>
        <v>0</v>
      </c>
    </row>
    <row r="9089" customFormat="false" ht="15.75" hidden="true" customHeight="false" outlineLevel="0" collapsed="false">
      <c r="A9089" s="0" t="s">
        <v>78</v>
      </c>
      <c r="B9089" s="0" t="s">
        <v>79</v>
      </c>
      <c r="C9089" s="0" t="s">
        <v>9274</v>
      </c>
      <c r="D9089" s="0" t="n">
        <v>8531</v>
      </c>
      <c r="E9089" s="0" t="n">
        <v>21.47251</v>
      </c>
      <c r="F9089" s="0" t="n">
        <v>56.095774</v>
      </c>
      <c r="G9089" s="0" t="n">
        <v>0</v>
      </c>
      <c r="H9089" s="0" t="n">
        <v>1705.33</v>
      </c>
      <c r="I9089" s="0" t="n">
        <v>1.6015</v>
      </c>
      <c r="J9089" s="0" t="n">
        <v>0</v>
      </c>
      <c r="K9089" s="0" t="n">
        <v>373</v>
      </c>
      <c r="L9089" s="0" t="s">
        <v>20</v>
      </c>
      <c r="M9089" s="0" t="n">
        <f aca="false">35.3*G9089</f>
        <v>0</v>
      </c>
      <c r="N9089" s="0" t="n">
        <f aca="false">M9089*1000/365</f>
        <v>0</v>
      </c>
      <c r="O9089" s="0" t="n">
        <f aca="false">Table1[[#This Row],[Detection frequency 2021]]/100*365</f>
        <v>0</v>
      </c>
      <c r="P9089" s="0" t="n">
        <f aca="false">Table1[[#This Row],[Flared days/year]]/12</f>
        <v>0</v>
      </c>
      <c r="Q9089" s="2" t="n">
        <f aca="false">Table1[[#This Row],['#days per month]]-P9145</f>
        <v>0</v>
      </c>
    </row>
    <row r="9090" customFormat="false" ht="15.75" hidden="true" customHeight="false" outlineLevel="0" collapsed="false">
      <c r="A9090" s="0" t="s">
        <v>24</v>
      </c>
      <c r="B9090" s="0" t="s">
        <v>25</v>
      </c>
      <c r="C9090" s="0" t="s">
        <v>9275</v>
      </c>
      <c r="D9090" s="0" t="n">
        <v>9259</v>
      </c>
      <c r="E9090" s="0" t="n">
        <v>64.37533</v>
      </c>
      <c r="F9090" s="0" t="n">
        <v>77.579628</v>
      </c>
      <c r="G9090" s="0" t="n">
        <v>0</v>
      </c>
      <c r="H9090" s="0" t="n">
        <v>1884</v>
      </c>
      <c r="I9090" s="0" t="n">
        <v>1.6015</v>
      </c>
      <c r="J9090" s="0" t="n">
        <v>0</v>
      </c>
      <c r="K9090" s="0" t="n">
        <v>290</v>
      </c>
      <c r="L9090" s="0" t="s">
        <v>218</v>
      </c>
      <c r="M9090" s="0" t="n">
        <f aca="false">35.3*G9090</f>
        <v>0</v>
      </c>
      <c r="N9090" s="0" t="n">
        <f aca="false">M9090*1000/365</f>
        <v>0</v>
      </c>
      <c r="O9090" s="0" t="n">
        <f aca="false">Table1[[#This Row],[Detection frequency 2021]]/100*365</f>
        <v>0</v>
      </c>
      <c r="P9090" s="0" t="n">
        <f aca="false">Table1[[#This Row],[Flared days/year]]/12</f>
        <v>0</v>
      </c>
      <c r="Q9090" s="2" t="n">
        <f aca="false">Table1[[#This Row],['#days per month]]-P9146</f>
        <v>0</v>
      </c>
    </row>
    <row r="9091" customFormat="false" ht="15.75" hidden="true" customHeight="false" outlineLevel="0" collapsed="false">
      <c r="A9091" s="0" t="s">
        <v>24</v>
      </c>
      <c r="B9091" s="0" t="s">
        <v>25</v>
      </c>
      <c r="C9091" s="0" t="s">
        <v>9276</v>
      </c>
      <c r="D9091" s="0" t="n">
        <v>6437</v>
      </c>
      <c r="E9091" s="0" t="n">
        <v>67.74216</v>
      </c>
      <c r="F9091" s="0" t="n">
        <v>56.150051</v>
      </c>
      <c r="G9091" s="0" t="n">
        <v>0</v>
      </c>
      <c r="H9091" s="0" t="n">
        <v>1798.07</v>
      </c>
      <c r="I9091" s="0" t="n">
        <v>1.6015</v>
      </c>
      <c r="J9091" s="0" t="n">
        <v>0</v>
      </c>
      <c r="K9091" s="0" t="n">
        <v>360</v>
      </c>
      <c r="L9091" s="0" t="s">
        <v>20</v>
      </c>
      <c r="M9091" s="0" t="n">
        <f aca="false">35.3*G9091</f>
        <v>0</v>
      </c>
      <c r="N9091" s="0" t="n">
        <f aca="false">M9091*1000/365</f>
        <v>0</v>
      </c>
      <c r="O9091" s="0" t="n">
        <f aca="false">Table1[[#This Row],[Detection frequency 2021]]/100*365</f>
        <v>0</v>
      </c>
      <c r="P9091" s="0" t="n">
        <f aca="false">Table1[[#This Row],[Flared days/year]]/12</f>
        <v>0</v>
      </c>
      <c r="Q9091" s="2" t="n">
        <f aca="false">Table1[[#This Row],['#days per month]]-P9147</f>
        <v>0</v>
      </c>
    </row>
    <row r="9092" customFormat="false" ht="15.75" hidden="true" customHeight="false" outlineLevel="0" collapsed="false">
      <c r="A9092" s="0" t="s">
        <v>24</v>
      </c>
      <c r="B9092" s="0" t="s">
        <v>25</v>
      </c>
      <c r="C9092" s="0" t="s">
        <v>9277</v>
      </c>
      <c r="D9092" s="0" t="n">
        <v>6436</v>
      </c>
      <c r="E9092" s="0" t="n">
        <v>67.744248</v>
      </c>
      <c r="F9092" s="0" t="n">
        <v>56.142529</v>
      </c>
      <c r="G9092" s="0" t="n">
        <v>0</v>
      </c>
      <c r="H9092" s="0" t="n">
        <v>1782.67</v>
      </c>
      <c r="I9092" s="0" t="n">
        <v>1.6015</v>
      </c>
      <c r="J9092" s="0" t="n">
        <v>0</v>
      </c>
      <c r="K9092" s="0" t="n">
        <v>371</v>
      </c>
      <c r="L9092" s="0" t="s">
        <v>20</v>
      </c>
      <c r="M9092" s="0" t="n">
        <f aca="false">35.3*G9092</f>
        <v>0</v>
      </c>
      <c r="N9092" s="0" t="n">
        <f aca="false">M9092*1000/365</f>
        <v>0</v>
      </c>
      <c r="O9092" s="0" t="n">
        <f aca="false">Table1[[#This Row],[Detection frequency 2021]]/100*365</f>
        <v>0</v>
      </c>
      <c r="P9092" s="0" t="n">
        <f aca="false">Table1[[#This Row],[Flared days/year]]/12</f>
        <v>0</v>
      </c>
      <c r="Q9092" s="2" t="n">
        <f aca="false">Table1[[#This Row],['#days per month]]-P9148</f>
        <v>0</v>
      </c>
    </row>
    <row r="9093" customFormat="false" ht="15.75" hidden="true" customHeight="false" outlineLevel="0" collapsed="false">
      <c r="A9093" s="0" t="s">
        <v>24</v>
      </c>
      <c r="B9093" s="0" t="s">
        <v>25</v>
      </c>
      <c r="C9093" s="0" t="s">
        <v>9278</v>
      </c>
      <c r="D9093" s="0" t="n">
        <v>6892</v>
      </c>
      <c r="E9093" s="0" t="n">
        <v>51.568533</v>
      </c>
      <c r="F9093" s="0" t="n">
        <v>52.87072</v>
      </c>
      <c r="G9093" s="0" t="n">
        <v>0</v>
      </c>
      <c r="H9093" s="0" t="n">
        <v>1657.29</v>
      </c>
      <c r="I9093" s="0" t="n">
        <v>1.6015</v>
      </c>
      <c r="J9093" s="0" t="n">
        <v>0</v>
      </c>
      <c r="K9093" s="0" t="n">
        <v>309</v>
      </c>
      <c r="L9093" s="0" t="s">
        <v>20</v>
      </c>
      <c r="M9093" s="0" t="n">
        <f aca="false">35.3*G9093</f>
        <v>0</v>
      </c>
      <c r="N9093" s="0" t="n">
        <f aca="false">M9093*1000/365</f>
        <v>0</v>
      </c>
      <c r="O9093" s="0" t="n">
        <f aca="false">Table1[[#This Row],[Detection frequency 2021]]/100*365</f>
        <v>0</v>
      </c>
      <c r="P9093" s="0" t="n">
        <f aca="false">Table1[[#This Row],[Flared days/year]]/12</f>
        <v>0</v>
      </c>
      <c r="Q9093" s="2" t="n">
        <f aca="false">Table1[[#This Row],['#days per month]]-P9149</f>
        <v>0</v>
      </c>
    </row>
    <row r="9094" customFormat="false" ht="15.75" hidden="true" customHeight="false" outlineLevel="0" collapsed="false">
      <c r="A9094" s="0" t="s">
        <v>694</v>
      </c>
      <c r="B9094" s="0" t="s">
        <v>695</v>
      </c>
      <c r="C9094" s="0" t="s">
        <v>9279</v>
      </c>
      <c r="D9094" s="0" t="n">
        <v>8102</v>
      </c>
      <c r="E9094" s="0" t="n">
        <v>26.234423</v>
      </c>
      <c r="F9094" s="0" t="n">
        <v>50.748798</v>
      </c>
      <c r="G9094" s="0" t="n">
        <v>0</v>
      </c>
      <c r="H9094" s="0" t="n">
        <v>1694.69</v>
      </c>
      <c r="I9094" s="0" t="n">
        <v>2.12669</v>
      </c>
      <c r="J9094" s="0" t="n">
        <v>0</v>
      </c>
      <c r="K9094" s="0" t="n">
        <v>372</v>
      </c>
      <c r="L9094" s="0" t="s">
        <v>20</v>
      </c>
      <c r="M9094" s="0" t="n">
        <f aca="false">35.3*G9094</f>
        <v>0</v>
      </c>
      <c r="N9094" s="0" t="n">
        <f aca="false">M9094*1000/365</f>
        <v>0</v>
      </c>
      <c r="O9094" s="0" t="n">
        <f aca="false">Table1[[#This Row],[Detection frequency 2021]]/100*365</f>
        <v>0</v>
      </c>
      <c r="P9094" s="0" t="n">
        <f aca="false">Table1[[#This Row],[Flared days/year]]/12</f>
        <v>0</v>
      </c>
      <c r="Q9094" s="2" t="n">
        <f aca="false">Table1[[#This Row],['#days per month]]-P9150</f>
        <v>0</v>
      </c>
    </row>
    <row r="9095" customFormat="false" ht="15.75" hidden="true" customHeight="false" outlineLevel="0" collapsed="false">
      <c r="A9095" s="0" t="s">
        <v>645</v>
      </c>
      <c r="B9095" s="0" t="s">
        <v>646</v>
      </c>
      <c r="C9095" s="0" t="s">
        <v>9280</v>
      </c>
      <c r="D9095" s="0" t="n">
        <v>2955</v>
      </c>
      <c r="E9095" s="0" t="n">
        <v>28.612744</v>
      </c>
      <c r="F9095" s="0" t="n">
        <v>-99.11153</v>
      </c>
      <c r="G9095" s="0" t="n">
        <v>0</v>
      </c>
      <c r="H9095" s="0" t="n">
        <v>1861.17</v>
      </c>
      <c r="I9095" s="0" t="n">
        <v>1.6015</v>
      </c>
      <c r="J9095" s="0" t="n">
        <v>0</v>
      </c>
      <c r="K9095" s="0" t="n">
        <v>309</v>
      </c>
      <c r="L9095" s="0" t="s">
        <v>20</v>
      </c>
      <c r="M9095" s="0" t="n">
        <f aca="false">35.3*G9095</f>
        <v>0</v>
      </c>
      <c r="N9095" s="0" t="n">
        <f aca="false">M9095*1000/365</f>
        <v>0</v>
      </c>
      <c r="O9095" s="0" t="n">
        <f aca="false">Table1[[#This Row],[Detection frequency 2021]]/100*365</f>
        <v>0</v>
      </c>
      <c r="P9095" s="0" t="n">
        <f aca="false">Table1[[#This Row],[Flared days/year]]/12</f>
        <v>0</v>
      </c>
      <c r="Q9095" s="2" t="n">
        <f aca="false">Table1[[#This Row],['#days per month]]-P9151</f>
        <v>0</v>
      </c>
    </row>
    <row r="9096" customFormat="false" ht="15.75" hidden="true" customHeight="false" outlineLevel="0" collapsed="false">
      <c r="A9096" s="0" t="s">
        <v>645</v>
      </c>
      <c r="B9096" s="0" t="s">
        <v>646</v>
      </c>
      <c r="C9096" s="0" t="s">
        <v>9281</v>
      </c>
      <c r="D9096" s="0" t="n">
        <v>3061</v>
      </c>
      <c r="E9096" s="0" t="n">
        <v>33.80688</v>
      </c>
      <c r="F9096" s="0" t="n">
        <v>-98.492626</v>
      </c>
      <c r="G9096" s="0" t="n">
        <v>0</v>
      </c>
      <c r="H9096" s="0" t="n">
        <v>1852.4</v>
      </c>
      <c r="I9096" s="0" t="n">
        <v>1.6015</v>
      </c>
      <c r="J9096" s="0" t="n">
        <v>0</v>
      </c>
      <c r="K9096" s="0" t="n">
        <v>324</v>
      </c>
      <c r="L9096" s="0" t="s">
        <v>20</v>
      </c>
      <c r="M9096" s="0" t="n">
        <f aca="false">35.3*G9096</f>
        <v>0</v>
      </c>
      <c r="N9096" s="0" t="n">
        <f aca="false">M9096*1000/365</f>
        <v>0</v>
      </c>
      <c r="O9096" s="0" t="n">
        <f aca="false">Table1[[#This Row],[Detection frequency 2021]]/100*365</f>
        <v>0</v>
      </c>
      <c r="P9096" s="0" t="n">
        <f aca="false">Table1[[#This Row],[Flared days/year]]/12</f>
        <v>0</v>
      </c>
      <c r="Q9096" s="2" t="n">
        <f aca="false">Table1[[#This Row],['#days per month]]-P9152</f>
        <v>0</v>
      </c>
    </row>
    <row r="9097" customFormat="false" ht="15.75" hidden="true" customHeight="false" outlineLevel="0" collapsed="false">
      <c r="A9097" s="0" t="s">
        <v>24</v>
      </c>
      <c r="B9097" s="0" t="s">
        <v>25</v>
      </c>
      <c r="C9097" s="0" t="s">
        <v>9282</v>
      </c>
      <c r="D9097" s="0" t="n">
        <v>6961</v>
      </c>
      <c r="E9097" s="0" t="n">
        <v>52.095391</v>
      </c>
      <c r="F9097" s="0" t="n">
        <v>53.9261459999999</v>
      </c>
      <c r="G9097" s="0" t="n">
        <v>0</v>
      </c>
      <c r="H9097" s="0" t="n">
        <v>1876.02</v>
      </c>
      <c r="I9097" s="0" t="n">
        <v>1.6015</v>
      </c>
      <c r="J9097" s="0" t="n">
        <v>0</v>
      </c>
      <c r="K9097" s="0" t="n">
        <v>291</v>
      </c>
      <c r="L9097" s="0" t="s">
        <v>20</v>
      </c>
      <c r="M9097" s="0" t="n">
        <f aca="false">35.3*G9097</f>
        <v>0</v>
      </c>
      <c r="N9097" s="0" t="n">
        <f aca="false">M9097*1000/365</f>
        <v>0</v>
      </c>
      <c r="O9097" s="0" t="n">
        <f aca="false">Table1[[#This Row],[Detection frequency 2021]]/100*365</f>
        <v>0</v>
      </c>
      <c r="P9097" s="0" t="n">
        <f aca="false">Table1[[#This Row],[Flared days/year]]/12</f>
        <v>0</v>
      </c>
      <c r="Q9097" s="2" t="n">
        <f aca="false">Table1[[#This Row],['#days per month]]-P9153</f>
        <v>0</v>
      </c>
    </row>
    <row r="9098" customFormat="false" ht="15.75" hidden="true" customHeight="false" outlineLevel="0" collapsed="false">
      <c r="A9098" s="0" t="s">
        <v>24</v>
      </c>
      <c r="B9098" s="0" t="s">
        <v>25</v>
      </c>
      <c r="C9098" s="0" t="s">
        <v>9283</v>
      </c>
      <c r="D9098" s="0" t="n">
        <v>7027</v>
      </c>
      <c r="E9098" s="0" t="n">
        <v>51.633462</v>
      </c>
      <c r="F9098" s="0" t="n">
        <v>55.446214</v>
      </c>
      <c r="G9098" s="0" t="n">
        <v>0</v>
      </c>
      <c r="H9098" s="0" t="n">
        <v>1426.1</v>
      </c>
      <c r="I9098" s="0" t="n">
        <v>0.521746</v>
      </c>
      <c r="J9098" s="0" t="n">
        <v>0</v>
      </c>
      <c r="K9098" s="0" t="n">
        <v>299</v>
      </c>
      <c r="L9098" s="0" t="s">
        <v>20</v>
      </c>
      <c r="M9098" s="0" t="n">
        <f aca="false">35.3*G9098</f>
        <v>0</v>
      </c>
      <c r="N9098" s="0" t="n">
        <f aca="false">M9098*1000/365</f>
        <v>0</v>
      </c>
      <c r="O9098" s="0" t="n">
        <f aca="false">Table1[[#This Row],[Detection frequency 2021]]/100*365</f>
        <v>0</v>
      </c>
      <c r="P9098" s="0" t="n">
        <f aca="false">Table1[[#This Row],[Flared days/year]]/12</f>
        <v>0</v>
      </c>
      <c r="Q9098" s="2" t="n">
        <f aca="false">Table1[[#This Row],['#days per month]]-P9154</f>
        <v>0</v>
      </c>
    </row>
    <row r="9099" customFormat="false" ht="15.75" hidden="true" customHeight="false" outlineLevel="0" collapsed="false">
      <c r="A9099" s="0" t="s">
        <v>645</v>
      </c>
      <c r="B9099" s="0" t="s">
        <v>646</v>
      </c>
      <c r="C9099" s="0" t="s">
        <v>9284</v>
      </c>
      <c r="D9099" s="0" t="n">
        <v>3066</v>
      </c>
      <c r="E9099" s="0" t="n">
        <v>28.453037</v>
      </c>
      <c r="F9099" s="0" t="n">
        <v>-98.476682</v>
      </c>
      <c r="G9099" s="0" t="n">
        <v>0</v>
      </c>
      <c r="H9099" s="0" t="n">
        <v>1911.64</v>
      </c>
      <c r="I9099" s="0" t="n">
        <v>1.6015</v>
      </c>
      <c r="J9099" s="0" t="n">
        <v>0</v>
      </c>
      <c r="K9099" s="0" t="n">
        <v>304</v>
      </c>
      <c r="L9099" s="0" t="s">
        <v>20</v>
      </c>
      <c r="M9099" s="0" t="n">
        <f aca="false">35.3*G9099</f>
        <v>0</v>
      </c>
      <c r="N9099" s="0" t="n">
        <f aca="false">M9099*1000/365</f>
        <v>0</v>
      </c>
      <c r="O9099" s="0" t="n">
        <f aca="false">Table1[[#This Row],[Detection frequency 2021]]/100*365</f>
        <v>0</v>
      </c>
      <c r="P9099" s="0" t="n">
        <f aca="false">Table1[[#This Row],[Flared days/year]]/12</f>
        <v>0</v>
      </c>
      <c r="Q9099" s="2" t="n">
        <f aca="false">Table1[[#This Row],['#days per month]]-P9155</f>
        <v>0</v>
      </c>
    </row>
    <row r="9100" customFormat="false" ht="15.75" hidden="true" customHeight="false" outlineLevel="0" collapsed="false">
      <c r="A9100" s="0" t="s">
        <v>264</v>
      </c>
      <c r="B9100" s="0" t="s">
        <v>265</v>
      </c>
      <c r="C9100" s="0" t="s">
        <v>9285</v>
      </c>
      <c r="D9100" s="0" t="n">
        <v>8242</v>
      </c>
      <c r="E9100" s="0" t="n">
        <v>26.209729</v>
      </c>
      <c r="F9100" s="0" t="n">
        <v>52.339996</v>
      </c>
      <c r="G9100" s="0" t="n">
        <v>0</v>
      </c>
      <c r="H9100" s="0" t="n">
        <v>1754.33</v>
      </c>
      <c r="I9100" s="0" t="n">
        <v>1.6015</v>
      </c>
      <c r="J9100" s="0" t="n">
        <v>0</v>
      </c>
      <c r="K9100" s="0" t="n">
        <v>379</v>
      </c>
      <c r="L9100" s="0" t="s">
        <v>20</v>
      </c>
      <c r="M9100" s="0" t="n">
        <f aca="false">35.3*G9100</f>
        <v>0</v>
      </c>
      <c r="N9100" s="0" t="n">
        <f aca="false">M9100*1000/365</f>
        <v>0</v>
      </c>
      <c r="O9100" s="0" t="n">
        <f aca="false">Table1[[#This Row],[Detection frequency 2021]]/100*365</f>
        <v>0</v>
      </c>
      <c r="P9100" s="0" t="n">
        <f aca="false">Table1[[#This Row],[Flared days/year]]/12</f>
        <v>0</v>
      </c>
      <c r="Q9100" s="2" t="n">
        <f aca="false">Table1[[#This Row],['#days per month]]-P9156</f>
        <v>0</v>
      </c>
    </row>
    <row r="9101" customFormat="false" ht="15.75" hidden="true" customHeight="false" outlineLevel="0" collapsed="false">
      <c r="A9101" s="0" t="s">
        <v>264</v>
      </c>
      <c r="B9101" s="0" t="s">
        <v>265</v>
      </c>
      <c r="C9101" s="0" t="s">
        <v>9286</v>
      </c>
      <c r="D9101" s="0" t="n">
        <v>8231</v>
      </c>
      <c r="E9101" s="0" t="n">
        <v>26.462673</v>
      </c>
      <c r="F9101" s="0" t="n">
        <v>52.255475</v>
      </c>
      <c r="G9101" s="0" t="n">
        <v>0</v>
      </c>
      <c r="H9101" s="0" t="n">
        <v>1632.83</v>
      </c>
      <c r="I9101" s="0" t="n">
        <v>1.6015</v>
      </c>
      <c r="J9101" s="0" t="n">
        <v>0</v>
      </c>
      <c r="K9101" s="0" t="n">
        <v>374</v>
      </c>
      <c r="L9101" s="0" t="s">
        <v>20</v>
      </c>
      <c r="M9101" s="0" t="n">
        <f aca="false">35.3*G9101</f>
        <v>0</v>
      </c>
      <c r="N9101" s="0" t="n">
        <f aca="false">M9101*1000/365</f>
        <v>0</v>
      </c>
      <c r="O9101" s="0" t="n">
        <f aca="false">Table1[[#This Row],[Detection frequency 2021]]/100*365</f>
        <v>0</v>
      </c>
      <c r="P9101" s="0" t="n">
        <f aca="false">Table1[[#This Row],[Flared days/year]]/12</f>
        <v>0</v>
      </c>
      <c r="Q9101" s="2" t="n">
        <f aca="false">Table1[[#This Row],['#days per month]]-P9157</f>
        <v>0</v>
      </c>
    </row>
    <row r="9102" customFormat="false" ht="15.75" hidden="true" customHeight="false" outlineLevel="0" collapsed="false">
      <c r="A9102" s="0" t="s">
        <v>264</v>
      </c>
      <c r="B9102" s="0" t="s">
        <v>265</v>
      </c>
      <c r="C9102" s="0" t="s">
        <v>9287</v>
      </c>
      <c r="D9102" s="0" t="n">
        <v>8224</v>
      </c>
      <c r="E9102" s="0" t="n">
        <v>26.511576</v>
      </c>
      <c r="F9102" s="0" t="n">
        <v>52.2078</v>
      </c>
      <c r="G9102" s="0" t="n">
        <v>0</v>
      </c>
      <c r="H9102" s="0" t="n">
        <v>1793.88</v>
      </c>
      <c r="I9102" s="0" t="n">
        <v>1.6015</v>
      </c>
      <c r="J9102" s="0" t="n">
        <v>0</v>
      </c>
      <c r="K9102" s="0" t="n">
        <v>367</v>
      </c>
      <c r="L9102" s="0" t="s">
        <v>20</v>
      </c>
      <c r="M9102" s="0" t="n">
        <f aca="false">35.3*G9102</f>
        <v>0</v>
      </c>
      <c r="N9102" s="0" t="n">
        <f aca="false">M9102*1000/365</f>
        <v>0</v>
      </c>
      <c r="O9102" s="0" t="n">
        <f aca="false">Table1[[#This Row],[Detection frequency 2021]]/100*365</f>
        <v>0</v>
      </c>
      <c r="P9102" s="0" t="n">
        <f aca="false">Table1[[#This Row],[Flared days/year]]/12</f>
        <v>0</v>
      </c>
      <c r="Q9102" s="2" t="n">
        <f aca="false">Table1[[#This Row],['#days per month]]-P9158</f>
        <v>0</v>
      </c>
    </row>
    <row r="9103" customFormat="false" ht="15.75" hidden="true" customHeight="false" outlineLevel="0" collapsed="false">
      <c r="A9103" s="0" t="s">
        <v>264</v>
      </c>
      <c r="B9103" s="0" t="s">
        <v>265</v>
      </c>
      <c r="C9103" s="0" t="s">
        <v>9288</v>
      </c>
      <c r="D9103" s="0" t="n">
        <v>8221</v>
      </c>
      <c r="E9103" s="0" t="n">
        <v>26.50885</v>
      </c>
      <c r="F9103" s="0" t="n">
        <v>52.200007</v>
      </c>
      <c r="G9103" s="0" t="n">
        <v>0</v>
      </c>
      <c r="H9103" s="0" t="n">
        <v>1797.89</v>
      </c>
      <c r="I9103" s="0" t="n">
        <v>1.6015</v>
      </c>
      <c r="J9103" s="0" t="n">
        <v>0</v>
      </c>
      <c r="K9103" s="0" t="n">
        <v>368</v>
      </c>
      <c r="L9103" s="0" t="s">
        <v>20</v>
      </c>
      <c r="M9103" s="0" t="n">
        <f aca="false">35.3*G9103</f>
        <v>0</v>
      </c>
      <c r="N9103" s="0" t="n">
        <f aca="false">M9103*1000/365</f>
        <v>0</v>
      </c>
      <c r="O9103" s="0" t="n">
        <f aca="false">Table1[[#This Row],[Detection frequency 2021]]/100*365</f>
        <v>0</v>
      </c>
      <c r="P9103" s="0" t="n">
        <f aca="false">Table1[[#This Row],[Flared days/year]]/12</f>
        <v>0</v>
      </c>
      <c r="Q9103" s="2" t="n">
        <f aca="false">Table1[[#This Row],['#days per month]]-P9159</f>
        <v>0</v>
      </c>
    </row>
    <row r="9104" customFormat="false" ht="15.75" hidden="true" customHeight="false" outlineLevel="0" collapsed="false">
      <c r="A9104" s="0" t="s">
        <v>264</v>
      </c>
      <c r="B9104" s="0" t="s">
        <v>265</v>
      </c>
      <c r="C9104" s="0" t="s">
        <v>9289</v>
      </c>
      <c r="D9104" s="0" t="n">
        <v>8204</v>
      </c>
      <c r="E9104" s="0" t="n">
        <v>26.408202</v>
      </c>
      <c r="F9104" s="0" t="n">
        <v>52.119615</v>
      </c>
      <c r="G9104" s="0" t="n">
        <v>0</v>
      </c>
      <c r="H9104" s="0" t="n">
        <v>1780.83</v>
      </c>
      <c r="I9104" s="0" t="n">
        <v>1.6015</v>
      </c>
      <c r="J9104" s="0" t="n">
        <v>0</v>
      </c>
      <c r="K9104" s="0" t="n">
        <v>368</v>
      </c>
      <c r="L9104" s="0" t="s">
        <v>20</v>
      </c>
      <c r="M9104" s="0" t="n">
        <f aca="false">35.3*G9104</f>
        <v>0</v>
      </c>
      <c r="N9104" s="0" t="n">
        <f aca="false">M9104*1000/365</f>
        <v>0</v>
      </c>
      <c r="O9104" s="0" t="n">
        <f aca="false">Table1[[#This Row],[Detection frequency 2021]]/100*365</f>
        <v>0</v>
      </c>
      <c r="P9104" s="0" t="n">
        <f aca="false">Table1[[#This Row],[Flared days/year]]/12</f>
        <v>0</v>
      </c>
      <c r="Q9104" s="2" t="n">
        <f aca="false">Table1[[#This Row],['#days per month]]-P9160</f>
        <v>0</v>
      </c>
    </row>
    <row r="9105" customFormat="false" ht="15.75" hidden="true" customHeight="false" outlineLevel="0" collapsed="false">
      <c r="A9105" s="0" t="s">
        <v>264</v>
      </c>
      <c r="B9105" s="0" t="s">
        <v>265</v>
      </c>
      <c r="C9105" s="0" t="s">
        <v>9290</v>
      </c>
      <c r="D9105" s="0" t="n">
        <v>8179</v>
      </c>
      <c r="E9105" s="0" t="n">
        <v>25.973808</v>
      </c>
      <c r="F9105" s="0" t="n">
        <v>51.970369</v>
      </c>
      <c r="G9105" s="0" t="n">
        <v>0</v>
      </c>
      <c r="H9105" s="0" t="n">
        <v>1743.67</v>
      </c>
      <c r="I9105" s="0" t="n">
        <v>1.6015</v>
      </c>
      <c r="J9105" s="0" t="n">
        <v>0</v>
      </c>
      <c r="K9105" s="0" t="n">
        <v>367</v>
      </c>
      <c r="L9105" s="0" t="s">
        <v>20</v>
      </c>
      <c r="M9105" s="0" t="n">
        <f aca="false">35.3*G9105</f>
        <v>0</v>
      </c>
      <c r="N9105" s="0" t="n">
        <f aca="false">M9105*1000/365</f>
        <v>0</v>
      </c>
      <c r="O9105" s="0" t="n">
        <f aca="false">Table1[[#This Row],[Detection frequency 2021]]/100*365</f>
        <v>0</v>
      </c>
      <c r="P9105" s="0" t="n">
        <f aca="false">Table1[[#This Row],[Flared days/year]]/12</f>
        <v>0</v>
      </c>
      <c r="Q9105" s="2" t="n">
        <f aca="false">Table1[[#This Row],['#days per month]]-P9161</f>
        <v>0</v>
      </c>
    </row>
    <row r="9106" customFormat="false" ht="15.75" hidden="true" customHeight="false" outlineLevel="0" collapsed="false">
      <c r="A9106" s="0" t="s">
        <v>606</v>
      </c>
      <c r="B9106" s="0" t="s">
        <v>607</v>
      </c>
      <c r="C9106" s="0" t="s">
        <v>9291</v>
      </c>
      <c r="D9106" s="0" t="n">
        <v>4888</v>
      </c>
      <c r="E9106" s="0" t="n">
        <v>-23.316825</v>
      </c>
      <c r="F9106" s="0" t="n">
        <v>-41.255413</v>
      </c>
      <c r="G9106" s="0" t="n">
        <v>0</v>
      </c>
      <c r="H9106" s="0" t="n">
        <v>1801</v>
      </c>
      <c r="I9106" s="0" t="n">
        <v>1.6015</v>
      </c>
      <c r="J9106" s="0" t="n">
        <v>0</v>
      </c>
      <c r="K9106" s="0" t="n">
        <v>191</v>
      </c>
      <c r="L9106" s="0" t="s">
        <v>20</v>
      </c>
      <c r="M9106" s="0" t="n">
        <f aca="false">35.3*G9106</f>
        <v>0</v>
      </c>
      <c r="N9106" s="0" t="n">
        <f aca="false">M9106*1000/365</f>
        <v>0</v>
      </c>
      <c r="O9106" s="0" t="n">
        <f aca="false">Table1[[#This Row],[Detection frequency 2021]]/100*365</f>
        <v>0</v>
      </c>
      <c r="P9106" s="0" t="n">
        <f aca="false">Table1[[#This Row],[Flared days/year]]/12</f>
        <v>0</v>
      </c>
      <c r="Q9106" s="2" t="n">
        <f aca="false">Table1[[#This Row],['#days per month]]-P9162</f>
        <v>0</v>
      </c>
    </row>
    <row r="9107" customFormat="false" ht="15.75" hidden="true" customHeight="false" outlineLevel="0" collapsed="false">
      <c r="A9107" s="0" t="s">
        <v>24</v>
      </c>
      <c r="B9107" s="0" t="s">
        <v>25</v>
      </c>
      <c r="C9107" s="0" t="s">
        <v>9292</v>
      </c>
      <c r="D9107" s="0" t="n">
        <v>7037</v>
      </c>
      <c r="E9107" s="0" t="n">
        <v>51.657662</v>
      </c>
      <c r="F9107" s="0" t="n">
        <v>55.6034219999999</v>
      </c>
      <c r="G9107" s="0" t="n">
        <v>0</v>
      </c>
      <c r="H9107" s="0" t="n">
        <v>1737.29</v>
      </c>
      <c r="I9107" s="0" t="n">
        <v>1.6015</v>
      </c>
      <c r="J9107" s="0" t="n">
        <v>0</v>
      </c>
      <c r="K9107" s="0" t="n">
        <v>311</v>
      </c>
      <c r="L9107" s="0" t="s">
        <v>20</v>
      </c>
      <c r="M9107" s="0" t="n">
        <f aca="false">35.3*G9107</f>
        <v>0</v>
      </c>
      <c r="N9107" s="0" t="n">
        <f aca="false">M9107*1000/365</f>
        <v>0</v>
      </c>
      <c r="O9107" s="0" t="n">
        <f aca="false">Table1[[#This Row],[Detection frequency 2021]]/100*365</f>
        <v>0</v>
      </c>
      <c r="P9107" s="0" t="n">
        <f aca="false">Table1[[#This Row],[Flared days/year]]/12</f>
        <v>0</v>
      </c>
      <c r="Q9107" s="2" t="n">
        <f aca="false">Table1[[#This Row],['#days per month]]-P9163</f>
        <v>0</v>
      </c>
    </row>
    <row r="9108" customFormat="false" ht="15.75" hidden="true" customHeight="false" outlineLevel="0" collapsed="false">
      <c r="A9108" s="0" t="s">
        <v>24</v>
      </c>
      <c r="B9108" s="0" t="s">
        <v>25</v>
      </c>
      <c r="C9108" s="0" t="s">
        <v>9293</v>
      </c>
      <c r="D9108" s="0" t="n">
        <v>7051</v>
      </c>
      <c r="E9108" s="0" t="n">
        <v>54.271703</v>
      </c>
      <c r="F9108" s="0" t="n">
        <v>55.895789</v>
      </c>
      <c r="G9108" s="0" t="n">
        <v>0</v>
      </c>
      <c r="H9108" s="0" t="n">
        <v>1851.6</v>
      </c>
      <c r="I9108" s="0" t="n">
        <v>1.6015</v>
      </c>
      <c r="J9108" s="0" t="n">
        <v>0</v>
      </c>
      <c r="K9108" s="0" t="n">
        <v>295</v>
      </c>
      <c r="L9108" s="0" t="s">
        <v>20</v>
      </c>
      <c r="M9108" s="0" t="n">
        <f aca="false">35.3*G9108</f>
        <v>0</v>
      </c>
      <c r="N9108" s="0" t="n">
        <f aca="false">M9108*1000/365</f>
        <v>0</v>
      </c>
      <c r="O9108" s="0" t="n">
        <f aca="false">Table1[[#This Row],[Detection frequency 2021]]/100*365</f>
        <v>0</v>
      </c>
      <c r="P9108" s="0" t="n">
        <f aca="false">Table1[[#This Row],[Flared days/year]]/12</f>
        <v>0</v>
      </c>
      <c r="Q9108" s="2" t="n">
        <f aca="false">Table1[[#This Row],['#days per month]]-P9164</f>
        <v>0</v>
      </c>
    </row>
    <row r="9109" customFormat="false" ht="15.75" hidden="true" customHeight="false" outlineLevel="0" collapsed="false">
      <c r="A9109" s="0" t="s">
        <v>24</v>
      </c>
      <c r="B9109" s="0" t="s">
        <v>25</v>
      </c>
      <c r="C9109" s="0" t="s">
        <v>9294</v>
      </c>
      <c r="D9109" s="0" t="n">
        <v>7065</v>
      </c>
      <c r="E9109" s="0" t="n">
        <v>54.881133</v>
      </c>
      <c r="F9109" s="0" t="n">
        <v>56.467025</v>
      </c>
      <c r="G9109" s="0" t="n">
        <v>0</v>
      </c>
      <c r="H9109" s="0" t="n">
        <v>1932.16</v>
      </c>
      <c r="I9109" s="0" t="n">
        <v>1.6015</v>
      </c>
      <c r="J9109" s="0" t="n">
        <v>0</v>
      </c>
      <c r="K9109" s="0" t="n">
        <v>280</v>
      </c>
      <c r="L9109" s="0" t="s">
        <v>20</v>
      </c>
      <c r="M9109" s="0" t="n">
        <f aca="false">35.3*G9109</f>
        <v>0</v>
      </c>
      <c r="N9109" s="0" t="n">
        <f aca="false">M9109*1000/365</f>
        <v>0</v>
      </c>
      <c r="O9109" s="0" t="n">
        <f aca="false">Table1[[#This Row],[Detection frequency 2021]]/100*365</f>
        <v>0</v>
      </c>
      <c r="P9109" s="0" t="n">
        <f aca="false">Table1[[#This Row],[Flared days/year]]/12</f>
        <v>0</v>
      </c>
      <c r="Q9109" s="2" t="n">
        <f aca="false">Table1[[#This Row],['#days per month]]-P9165</f>
        <v>0</v>
      </c>
    </row>
    <row r="9110" customFormat="false" ht="15.75" hidden="true" customHeight="false" outlineLevel="0" collapsed="false">
      <c r="A9110" s="0" t="s">
        <v>24</v>
      </c>
      <c r="B9110" s="0" t="s">
        <v>25</v>
      </c>
      <c r="C9110" s="0" t="s">
        <v>9295</v>
      </c>
      <c r="D9110" s="0" t="n">
        <v>8645</v>
      </c>
      <c r="E9110" s="0" t="n">
        <v>60.181092</v>
      </c>
      <c r="F9110" s="0" t="n">
        <v>64.629329</v>
      </c>
      <c r="G9110" s="0" t="n">
        <v>0</v>
      </c>
      <c r="H9110" s="0" t="n">
        <v>1813.04</v>
      </c>
      <c r="I9110" s="0" t="n">
        <v>1.78352</v>
      </c>
      <c r="J9110" s="0" t="n">
        <v>0</v>
      </c>
      <c r="K9110" s="0" t="n">
        <v>318</v>
      </c>
      <c r="L9110" s="0" t="s">
        <v>20</v>
      </c>
      <c r="M9110" s="0" t="n">
        <f aca="false">35.3*G9110</f>
        <v>0</v>
      </c>
      <c r="N9110" s="0" t="n">
        <f aca="false">M9110*1000/365</f>
        <v>0</v>
      </c>
      <c r="O9110" s="0" t="n">
        <f aca="false">Table1[[#This Row],[Detection frequency 2021]]/100*365</f>
        <v>0</v>
      </c>
      <c r="P9110" s="0" t="n">
        <f aca="false">Table1[[#This Row],[Flared days/year]]/12</f>
        <v>0</v>
      </c>
      <c r="Q9110" s="2" t="n">
        <f aca="false">Table1[[#This Row],['#days per month]]-P9166</f>
        <v>0</v>
      </c>
    </row>
    <row r="9111" customFormat="false" ht="15.75" hidden="true" customHeight="false" outlineLevel="0" collapsed="false">
      <c r="A9111" s="0" t="s">
        <v>645</v>
      </c>
      <c r="B9111" s="0" t="s">
        <v>646</v>
      </c>
      <c r="C9111" s="0" t="s">
        <v>9296</v>
      </c>
      <c r="D9111" s="0" t="n">
        <v>3054</v>
      </c>
      <c r="E9111" s="0" t="n">
        <v>28.52504</v>
      </c>
      <c r="F9111" s="0" t="n">
        <v>-98.54177</v>
      </c>
      <c r="G9111" s="0" t="n">
        <v>0</v>
      </c>
      <c r="H9111" s="0" t="n">
        <v>1879.74</v>
      </c>
      <c r="I9111" s="0" t="n">
        <v>1.6015</v>
      </c>
      <c r="J9111" s="0" t="n">
        <v>0</v>
      </c>
      <c r="K9111" s="0" t="n">
        <v>324</v>
      </c>
      <c r="L9111" s="0" t="s">
        <v>20</v>
      </c>
      <c r="M9111" s="0" t="n">
        <f aca="false">35.3*G9111</f>
        <v>0</v>
      </c>
      <c r="N9111" s="0" t="n">
        <f aca="false">M9111*1000/365</f>
        <v>0</v>
      </c>
      <c r="O9111" s="0" t="n">
        <f aca="false">Table1[[#This Row],[Detection frequency 2021]]/100*365</f>
        <v>0</v>
      </c>
      <c r="P9111" s="0" t="n">
        <f aca="false">Table1[[#This Row],[Flared days/year]]/12</f>
        <v>0</v>
      </c>
      <c r="Q9111" s="2" t="n">
        <f aca="false">Table1[[#This Row],['#days per month]]-P9167</f>
        <v>0</v>
      </c>
    </row>
    <row r="9112" customFormat="false" ht="15.75" hidden="true" customHeight="false" outlineLevel="0" collapsed="false">
      <c r="A9112" s="0" t="s">
        <v>24</v>
      </c>
      <c r="B9112" s="0" t="s">
        <v>25</v>
      </c>
      <c r="C9112" s="0" t="s">
        <v>9297</v>
      </c>
      <c r="D9112" s="0" t="n">
        <v>6885</v>
      </c>
      <c r="E9112" s="0" t="n">
        <v>51.6809049999999</v>
      </c>
      <c r="F9112" s="0" t="n">
        <v>52.807006</v>
      </c>
      <c r="G9112" s="0" t="n">
        <v>0</v>
      </c>
      <c r="H9112" s="0" t="n">
        <v>1834.59</v>
      </c>
      <c r="I9112" s="0" t="n">
        <v>1.49172</v>
      </c>
      <c r="J9112" s="0" t="n">
        <v>0</v>
      </c>
      <c r="K9112" s="0" t="n">
        <v>290</v>
      </c>
      <c r="L9112" s="0" t="s">
        <v>20</v>
      </c>
      <c r="M9112" s="0" t="n">
        <f aca="false">35.3*G9112</f>
        <v>0</v>
      </c>
      <c r="N9112" s="0" t="n">
        <f aca="false">M9112*1000/365</f>
        <v>0</v>
      </c>
      <c r="O9112" s="0" t="n">
        <f aca="false">Table1[[#This Row],[Detection frequency 2021]]/100*365</f>
        <v>0</v>
      </c>
      <c r="P9112" s="0" t="n">
        <f aca="false">Table1[[#This Row],[Flared days/year]]/12</f>
        <v>0</v>
      </c>
      <c r="Q9112" s="2" t="n">
        <f aca="false">Table1[[#This Row],['#days per month]]-P9168</f>
        <v>0</v>
      </c>
    </row>
    <row r="9113" customFormat="false" ht="15.75" hidden="true" customHeight="false" outlineLevel="0" collapsed="false">
      <c r="A9113" s="0" t="s">
        <v>645</v>
      </c>
      <c r="B9113" s="0" t="s">
        <v>646</v>
      </c>
      <c r="C9113" s="0" t="s">
        <v>9298</v>
      </c>
      <c r="D9113" s="0" t="n">
        <v>3081</v>
      </c>
      <c r="E9113" s="0" t="n">
        <v>34.888102</v>
      </c>
      <c r="F9113" s="0" t="n">
        <v>-98.400912</v>
      </c>
      <c r="G9113" s="0" t="n">
        <v>0</v>
      </c>
      <c r="H9113" s="0" t="n">
        <v>1961</v>
      </c>
      <c r="I9113" s="0" t="n">
        <v>1.6015</v>
      </c>
      <c r="J9113" s="0" t="n">
        <v>0</v>
      </c>
      <c r="K9113" s="0" t="n">
        <v>321</v>
      </c>
      <c r="L9113" s="0" t="s">
        <v>20</v>
      </c>
      <c r="M9113" s="0" t="n">
        <f aca="false">35.3*G9113</f>
        <v>0</v>
      </c>
      <c r="N9113" s="0" t="n">
        <f aca="false">M9113*1000/365</f>
        <v>0</v>
      </c>
      <c r="O9113" s="0" t="n">
        <f aca="false">Table1[[#This Row],[Detection frequency 2021]]/100*365</f>
        <v>0</v>
      </c>
      <c r="P9113" s="0" t="n">
        <f aca="false">Table1[[#This Row],[Flared days/year]]/12</f>
        <v>0</v>
      </c>
      <c r="Q9113" s="2" t="n">
        <f aca="false">Table1[[#This Row],['#days per month]]-P9169</f>
        <v>0</v>
      </c>
    </row>
    <row r="9114" customFormat="false" ht="15.75" hidden="true" customHeight="false" outlineLevel="0" collapsed="false">
      <c r="A9114" s="0" t="s">
        <v>24</v>
      </c>
      <c r="B9114" s="0" t="s">
        <v>25</v>
      </c>
      <c r="C9114" s="0" t="s">
        <v>9299</v>
      </c>
      <c r="D9114" s="0" t="n">
        <v>6878</v>
      </c>
      <c r="E9114" s="0" t="n">
        <v>54.691967</v>
      </c>
      <c r="F9114" s="0" t="n">
        <v>52.775231</v>
      </c>
      <c r="G9114" s="0" t="n">
        <v>0</v>
      </c>
      <c r="H9114" s="0" t="n">
        <v>1868.25</v>
      </c>
      <c r="I9114" s="0" t="n">
        <v>1.6015</v>
      </c>
      <c r="J9114" s="0" t="n">
        <v>0</v>
      </c>
      <c r="K9114" s="0" t="n">
        <v>292</v>
      </c>
      <c r="L9114" s="0" t="s">
        <v>20</v>
      </c>
      <c r="M9114" s="0" t="n">
        <f aca="false">35.3*G9114</f>
        <v>0</v>
      </c>
      <c r="N9114" s="0" t="n">
        <f aca="false">M9114*1000/365</f>
        <v>0</v>
      </c>
      <c r="O9114" s="0" t="n">
        <f aca="false">Table1[[#This Row],[Detection frequency 2021]]/100*365</f>
        <v>0</v>
      </c>
      <c r="P9114" s="0" t="n">
        <f aca="false">Table1[[#This Row],[Flared days/year]]/12</f>
        <v>0</v>
      </c>
      <c r="Q9114" s="2" t="n">
        <f aca="false">Table1[[#This Row],['#days per month]]-P9170</f>
        <v>0</v>
      </c>
    </row>
    <row r="9115" customFormat="false" ht="15.75" hidden="true" customHeight="false" outlineLevel="0" collapsed="false">
      <c r="A9115" s="0" t="s">
        <v>645</v>
      </c>
      <c r="B9115" s="0" t="s">
        <v>646</v>
      </c>
      <c r="C9115" s="0" t="s">
        <v>9300</v>
      </c>
      <c r="D9115" s="0" t="n">
        <v>3018</v>
      </c>
      <c r="E9115" s="0" t="n">
        <v>28.336831</v>
      </c>
      <c r="F9115" s="0" t="n">
        <v>-98.774201</v>
      </c>
      <c r="G9115" s="0" t="n">
        <v>0</v>
      </c>
      <c r="H9115" s="0" t="n">
        <v>1762.45</v>
      </c>
      <c r="I9115" s="0" t="n">
        <v>1.6015</v>
      </c>
      <c r="J9115" s="0" t="n">
        <v>0</v>
      </c>
      <c r="K9115" s="0" t="n">
        <v>308</v>
      </c>
      <c r="L9115" s="0" t="s">
        <v>20</v>
      </c>
      <c r="M9115" s="0" t="n">
        <f aca="false">35.3*G9115</f>
        <v>0</v>
      </c>
      <c r="N9115" s="0" t="n">
        <f aca="false">M9115*1000/365</f>
        <v>0</v>
      </c>
      <c r="O9115" s="0" t="n">
        <f aca="false">Table1[[#This Row],[Detection frequency 2021]]/100*365</f>
        <v>0</v>
      </c>
      <c r="P9115" s="0" t="n">
        <f aca="false">Table1[[#This Row],[Flared days/year]]/12</f>
        <v>0</v>
      </c>
      <c r="Q9115" s="2" t="n">
        <f aca="false">Table1[[#This Row],['#days per month]]-P9171</f>
        <v>0</v>
      </c>
    </row>
    <row r="9116" customFormat="false" ht="15.75" hidden="true" customHeight="false" outlineLevel="0" collapsed="false">
      <c r="A9116" s="0" t="s">
        <v>24</v>
      </c>
      <c r="B9116" s="0" t="s">
        <v>25</v>
      </c>
      <c r="C9116" s="0" t="s">
        <v>9301</v>
      </c>
      <c r="D9116" s="0" t="n">
        <v>6676</v>
      </c>
      <c r="E9116" s="0" t="n">
        <v>50.812537</v>
      </c>
      <c r="F9116" s="0" t="n">
        <v>45.211655</v>
      </c>
      <c r="G9116" s="0" t="n">
        <v>0</v>
      </c>
      <c r="H9116" s="0" t="n">
        <v>1702.4</v>
      </c>
      <c r="I9116" s="0" t="n">
        <v>1.6015</v>
      </c>
      <c r="J9116" s="0" t="n">
        <v>0</v>
      </c>
      <c r="K9116" s="0" t="n">
        <v>251</v>
      </c>
      <c r="L9116" s="0" t="s">
        <v>218</v>
      </c>
      <c r="M9116" s="0" t="n">
        <f aca="false">35.3*G9116</f>
        <v>0</v>
      </c>
      <c r="N9116" s="0" t="n">
        <f aca="false">M9116*1000/365</f>
        <v>0</v>
      </c>
      <c r="O9116" s="0" t="n">
        <f aca="false">Table1[[#This Row],[Detection frequency 2021]]/100*365</f>
        <v>0</v>
      </c>
      <c r="P9116" s="0" t="n">
        <f aca="false">Table1[[#This Row],[Flared days/year]]/12</f>
        <v>0</v>
      </c>
      <c r="Q9116" s="2" t="n">
        <f aca="false">Table1[[#This Row],['#days per month]]-P9172</f>
        <v>0</v>
      </c>
    </row>
    <row r="9117" customFormat="false" ht="15.75" hidden="true" customHeight="false" outlineLevel="0" collapsed="false">
      <c r="A9117" s="0" t="s">
        <v>606</v>
      </c>
      <c r="B9117" s="0" t="s">
        <v>607</v>
      </c>
      <c r="C9117" s="0" t="s">
        <v>9302</v>
      </c>
      <c r="D9117" s="0" t="n">
        <v>4803</v>
      </c>
      <c r="E9117" s="0" t="n">
        <v>-10.994418</v>
      </c>
      <c r="F9117" s="0" t="n">
        <v>-36.127925</v>
      </c>
      <c r="G9117" s="0" t="n">
        <v>0</v>
      </c>
      <c r="H9117" s="0" t="n">
        <v>1715.85</v>
      </c>
      <c r="I9117" s="0" t="n">
        <v>1.6015</v>
      </c>
      <c r="J9117" s="0" t="n">
        <v>0</v>
      </c>
      <c r="K9117" s="0" t="n">
        <v>217</v>
      </c>
      <c r="L9117" s="0" t="s">
        <v>20</v>
      </c>
      <c r="M9117" s="0" t="n">
        <f aca="false">35.3*G9117</f>
        <v>0</v>
      </c>
      <c r="N9117" s="0" t="n">
        <f aca="false">M9117*1000/365</f>
        <v>0</v>
      </c>
      <c r="O9117" s="0" t="n">
        <f aca="false">Table1[[#This Row],[Detection frequency 2021]]/100*365</f>
        <v>0</v>
      </c>
      <c r="P9117" s="0" t="n">
        <f aca="false">Table1[[#This Row],[Flared days/year]]/12</f>
        <v>0</v>
      </c>
      <c r="Q9117" s="2" t="n">
        <f aca="false">Table1[[#This Row],['#days per month]]-P9173</f>
        <v>0</v>
      </c>
    </row>
    <row r="9118" customFormat="false" ht="15.75" hidden="true" customHeight="false" outlineLevel="0" collapsed="false">
      <c r="A9118" s="0" t="s">
        <v>645</v>
      </c>
      <c r="B9118" s="0" t="s">
        <v>646</v>
      </c>
      <c r="C9118" s="0" t="s">
        <v>9303</v>
      </c>
      <c r="D9118" s="0" t="n">
        <v>3010</v>
      </c>
      <c r="E9118" s="0" t="n">
        <v>28.3261799999999</v>
      </c>
      <c r="F9118" s="0" t="n">
        <v>-98.791578</v>
      </c>
      <c r="G9118" s="0" t="n">
        <v>0</v>
      </c>
      <c r="H9118" s="0" t="n">
        <v>1924.68</v>
      </c>
      <c r="I9118" s="0" t="n">
        <v>1.6015</v>
      </c>
      <c r="J9118" s="0" t="n">
        <v>0</v>
      </c>
      <c r="K9118" s="0" t="n">
        <v>306</v>
      </c>
      <c r="L9118" s="0" t="s">
        <v>20</v>
      </c>
      <c r="M9118" s="0" t="n">
        <f aca="false">35.3*G9118</f>
        <v>0</v>
      </c>
      <c r="N9118" s="0" t="n">
        <f aca="false">M9118*1000/365</f>
        <v>0</v>
      </c>
      <c r="O9118" s="0" t="n">
        <f aca="false">Table1[[#This Row],[Detection frequency 2021]]/100*365</f>
        <v>0</v>
      </c>
      <c r="P9118" s="0" t="n">
        <f aca="false">Table1[[#This Row],[Flared days/year]]/12</f>
        <v>0</v>
      </c>
      <c r="Q9118" s="2" t="n">
        <f aca="false">Table1[[#This Row],['#days per month]]-P9174</f>
        <v>0</v>
      </c>
    </row>
    <row r="9119" customFormat="false" ht="15.75" hidden="true" customHeight="false" outlineLevel="0" collapsed="false">
      <c r="A9119" s="0" t="s">
        <v>645</v>
      </c>
      <c r="B9119" s="0" t="s">
        <v>646</v>
      </c>
      <c r="C9119" s="0" t="s">
        <v>9304</v>
      </c>
      <c r="D9119" s="0" t="n">
        <v>3006</v>
      </c>
      <c r="E9119" s="0" t="n">
        <v>28.474832</v>
      </c>
      <c r="F9119" s="0" t="n">
        <v>-98.830422</v>
      </c>
      <c r="G9119" s="0" t="n">
        <v>0</v>
      </c>
      <c r="H9119" s="0" t="n">
        <v>1856.76</v>
      </c>
      <c r="I9119" s="0" t="n">
        <v>1.6015</v>
      </c>
      <c r="J9119" s="0" t="n">
        <v>0</v>
      </c>
      <c r="K9119" s="0" t="n">
        <v>301</v>
      </c>
      <c r="L9119" s="0" t="s">
        <v>20</v>
      </c>
      <c r="M9119" s="0" t="n">
        <f aca="false">35.3*G9119</f>
        <v>0</v>
      </c>
      <c r="N9119" s="0" t="n">
        <f aca="false">M9119*1000/365</f>
        <v>0</v>
      </c>
      <c r="O9119" s="0" t="n">
        <f aca="false">Table1[[#This Row],[Detection frequency 2021]]/100*365</f>
        <v>0</v>
      </c>
      <c r="P9119" s="0" t="n">
        <f aca="false">Table1[[#This Row],[Flared days/year]]/12</f>
        <v>0</v>
      </c>
      <c r="Q9119" s="2" t="n">
        <f aca="false">Table1[[#This Row],['#days per month]]-P9175</f>
        <v>0</v>
      </c>
    </row>
    <row r="9120" customFormat="false" ht="15.75" hidden="true" customHeight="false" outlineLevel="0" collapsed="false">
      <c r="A9120" s="0" t="s">
        <v>24</v>
      </c>
      <c r="B9120" s="0" t="s">
        <v>25</v>
      </c>
      <c r="C9120" s="0" t="s">
        <v>9305</v>
      </c>
      <c r="D9120" s="0" t="n">
        <v>6689</v>
      </c>
      <c r="E9120" s="0" t="n">
        <v>44.721107</v>
      </c>
      <c r="F9120" s="0" t="n">
        <v>45.593587</v>
      </c>
      <c r="G9120" s="0" t="n">
        <v>0</v>
      </c>
      <c r="H9120" s="0" t="n">
        <v>1907.68</v>
      </c>
      <c r="I9120" s="0" t="n">
        <v>1.6015</v>
      </c>
      <c r="J9120" s="0" t="n">
        <v>0</v>
      </c>
      <c r="K9120" s="0" t="n">
        <v>307</v>
      </c>
      <c r="L9120" s="0" t="s">
        <v>20</v>
      </c>
      <c r="M9120" s="0" t="n">
        <f aca="false">35.3*G9120</f>
        <v>0</v>
      </c>
      <c r="N9120" s="0" t="n">
        <f aca="false">M9120*1000/365</f>
        <v>0</v>
      </c>
      <c r="O9120" s="0" t="n">
        <f aca="false">Table1[[#This Row],[Detection frequency 2021]]/100*365</f>
        <v>0</v>
      </c>
      <c r="P9120" s="0" t="n">
        <f aca="false">Table1[[#This Row],[Flared days/year]]/12</f>
        <v>0</v>
      </c>
      <c r="Q9120" s="2" t="n">
        <f aca="false">Table1[[#This Row],['#days per month]]-P9176</f>
        <v>0</v>
      </c>
    </row>
    <row r="9121" customFormat="false" ht="15.75" hidden="true" customHeight="false" outlineLevel="0" collapsed="false">
      <c r="A9121" s="0" t="s">
        <v>24</v>
      </c>
      <c r="B9121" s="0" t="s">
        <v>25</v>
      </c>
      <c r="C9121" s="0" t="s">
        <v>9306</v>
      </c>
      <c r="D9121" s="0" t="n">
        <v>6699</v>
      </c>
      <c r="E9121" s="0" t="n">
        <v>43.4542099999999</v>
      </c>
      <c r="F9121" s="0" t="n">
        <v>45.902648</v>
      </c>
      <c r="G9121" s="0" t="n">
        <v>0</v>
      </c>
      <c r="H9121" s="0" t="n">
        <v>1819.23</v>
      </c>
      <c r="I9121" s="0" t="n">
        <v>1.6015</v>
      </c>
      <c r="J9121" s="0" t="n">
        <v>0</v>
      </c>
      <c r="K9121" s="0" t="n">
        <v>257</v>
      </c>
      <c r="L9121" s="0" t="s">
        <v>20</v>
      </c>
      <c r="M9121" s="0" t="n">
        <f aca="false">35.3*G9121</f>
        <v>0</v>
      </c>
      <c r="N9121" s="0" t="n">
        <f aca="false">M9121*1000/365</f>
        <v>0</v>
      </c>
      <c r="O9121" s="0" t="n">
        <f aca="false">Table1[[#This Row],[Detection frequency 2021]]/100*365</f>
        <v>0</v>
      </c>
      <c r="P9121" s="0" t="n">
        <f aca="false">Table1[[#This Row],[Flared days/year]]/12</f>
        <v>0</v>
      </c>
      <c r="Q9121" s="2" t="n">
        <f aca="false">Table1[[#This Row],['#days per month]]-P9177</f>
        <v>0</v>
      </c>
    </row>
    <row r="9122" customFormat="false" ht="15.75" hidden="true" customHeight="false" outlineLevel="0" collapsed="false">
      <c r="A9122" s="0" t="s">
        <v>645</v>
      </c>
      <c r="B9122" s="0" t="s">
        <v>646</v>
      </c>
      <c r="C9122" s="0" t="s">
        <v>9307</v>
      </c>
      <c r="D9122" s="0" t="n">
        <v>2997</v>
      </c>
      <c r="E9122" s="0" t="n">
        <v>28.569609</v>
      </c>
      <c r="F9122" s="0" t="n">
        <v>-98.895706</v>
      </c>
      <c r="G9122" s="0" t="n">
        <v>0</v>
      </c>
      <c r="H9122" s="0" t="n">
        <v>1873.84</v>
      </c>
      <c r="I9122" s="0" t="n">
        <v>1.6015</v>
      </c>
      <c r="J9122" s="0" t="n">
        <v>0</v>
      </c>
      <c r="K9122" s="0" t="n">
        <v>314</v>
      </c>
      <c r="L9122" s="0" t="s">
        <v>20</v>
      </c>
      <c r="M9122" s="0" t="n">
        <f aca="false">35.3*G9122</f>
        <v>0</v>
      </c>
      <c r="N9122" s="0" t="n">
        <f aca="false">M9122*1000/365</f>
        <v>0</v>
      </c>
      <c r="O9122" s="0" t="n">
        <f aca="false">Table1[[#This Row],[Detection frequency 2021]]/100*365</f>
        <v>0</v>
      </c>
      <c r="P9122" s="0" t="n">
        <f aca="false">Table1[[#This Row],[Flared days/year]]/12</f>
        <v>0</v>
      </c>
      <c r="Q9122" s="2" t="n">
        <f aca="false">Table1[[#This Row],['#days per month]]-P9178</f>
        <v>0</v>
      </c>
    </row>
    <row r="9123" customFormat="false" ht="15.75" hidden="true" customHeight="false" outlineLevel="0" collapsed="false">
      <c r="A9123" s="0" t="s">
        <v>24</v>
      </c>
      <c r="B9123" s="0" t="s">
        <v>25</v>
      </c>
      <c r="C9123" s="0" t="s">
        <v>9308</v>
      </c>
      <c r="D9123" s="0" t="n">
        <v>6490</v>
      </c>
      <c r="E9123" s="0" t="n">
        <v>64.662904</v>
      </c>
      <c r="F9123" s="0" t="n">
        <v>57.300203</v>
      </c>
      <c r="G9123" s="0" t="n">
        <v>0</v>
      </c>
      <c r="H9123" s="0" t="n">
        <v>1617.5</v>
      </c>
      <c r="I9123" s="0" t="n">
        <v>1.6015</v>
      </c>
      <c r="J9123" s="0" t="n">
        <v>0</v>
      </c>
      <c r="K9123" s="0" t="n">
        <v>245</v>
      </c>
      <c r="L9123" s="0" t="s">
        <v>218</v>
      </c>
      <c r="M9123" s="0" t="n">
        <f aca="false">35.3*G9123</f>
        <v>0</v>
      </c>
      <c r="N9123" s="0" t="n">
        <f aca="false">M9123*1000/365</f>
        <v>0</v>
      </c>
      <c r="O9123" s="0" t="n">
        <f aca="false">Table1[[#This Row],[Detection frequency 2021]]/100*365</f>
        <v>0</v>
      </c>
      <c r="P9123" s="0" t="n">
        <f aca="false">Table1[[#This Row],[Flared days/year]]/12</f>
        <v>0</v>
      </c>
      <c r="Q9123" s="2" t="n">
        <f aca="false">Table1[[#This Row],['#days per month]]-P9179</f>
        <v>0</v>
      </c>
    </row>
    <row r="9124" customFormat="false" ht="15.75" hidden="true" customHeight="false" outlineLevel="0" collapsed="false">
      <c r="A9124" s="0" t="s">
        <v>24</v>
      </c>
      <c r="B9124" s="0" t="s">
        <v>25</v>
      </c>
      <c r="C9124" s="0" t="s">
        <v>9309</v>
      </c>
      <c r="D9124" s="0" t="n">
        <v>6484</v>
      </c>
      <c r="E9124" s="0" t="n">
        <v>59.689612</v>
      </c>
      <c r="F9124" s="0" t="n">
        <v>57.157332</v>
      </c>
      <c r="G9124" s="0" t="n">
        <v>0</v>
      </c>
      <c r="H9124" s="0" t="n">
        <v>1935.76</v>
      </c>
      <c r="I9124" s="0" t="n">
        <v>1.72950999999999</v>
      </c>
      <c r="J9124" s="0" t="n">
        <v>0</v>
      </c>
      <c r="K9124" s="0" t="n">
        <v>248</v>
      </c>
      <c r="L9124" s="0" t="s">
        <v>20</v>
      </c>
      <c r="M9124" s="0" t="n">
        <f aca="false">35.3*G9124</f>
        <v>0</v>
      </c>
      <c r="N9124" s="0" t="n">
        <f aca="false">M9124*1000/365</f>
        <v>0</v>
      </c>
      <c r="O9124" s="0" t="n">
        <f aca="false">Table1[[#This Row],[Detection frequency 2021]]/100*365</f>
        <v>0</v>
      </c>
      <c r="P9124" s="0" t="n">
        <f aca="false">Table1[[#This Row],[Flared days/year]]/12</f>
        <v>0</v>
      </c>
      <c r="Q9124" s="2" t="n">
        <f aca="false">Table1[[#This Row],['#days per month]]-P9180</f>
        <v>0</v>
      </c>
    </row>
    <row r="9125" customFormat="false" ht="15.75" hidden="true" customHeight="false" outlineLevel="0" collapsed="false">
      <c r="A9125" s="0" t="s">
        <v>24</v>
      </c>
      <c r="B9125" s="0" t="s">
        <v>25</v>
      </c>
      <c r="C9125" s="0" t="s">
        <v>9310</v>
      </c>
      <c r="D9125" s="0" t="n">
        <v>6720</v>
      </c>
      <c r="E9125" s="0" t="n">
        <v>43.116983</v>
      </c>
      <c r="F9125" s="0" t="n">
        <v>48.388032</v>
      </c>
      <c r="G9125" s="0" t="n">
        <v>0</v>
      </c>
      <c r="H9125" s="0" t="n">
        <v>1918</v>
      </c>
      <c r="I9125" s="0" t="n">
        <v>1.6015</v>
      </c>
      <c r="J9125" s="0" t="n">
        <v>0</v>
      </c>
      <c r="K9125" s="0" t="n">
        <v>208</v>
      </c>
      <c r="L9125" s="0" t="s">
        <v>20</v>
      </c>
      <c r="M9125" s="0" t="n">
        <f aca="false">35.3*G9125</f>
        <v>0</v>
      </c>
      <c r="N9125" s="0" t="n">
        <f aca="false">M9125*1000/365</f>
        <v>0</v>
      </c>
      <c r="O9125" s="0" t="n">
        <f aca="false">Table1[[#This Row],[Detection frequency 2021]]/100*365</f>
        <v>0</v>
      </c>
      <c r="P9125" s="0" t="n">
        <f aca="false">Table1[[#This Row],[Flared days/year]]/12</f>
        <v>0</v>
      </c>
      <c r="Q9125" s="2" t="n">
        <f aca="false">Table1[[#This Row],['#days per month]]-P9181</f>
        <v>0</v>
      </c>
    </row>
    <row r="9126" customFormat="false" ht="15.75" hidden="true" customHeight="false" outlineLevel="0" collapsed="false">
      <c r="A9126" s="0" t="s">
        <v>24</v>
      </c>
      <c r="B9126" s="0" t="s">
        <v>25</v>
      </c>
      <c r="C9126" s="0" t="s">
        <v>9311</v>
      </c>
      <c r="D9126" s="0" t="n">
        <v>6728</v>
      </c>
      <c r="E9126" s="0" t="n">
        <v>52.463641</v>
      </c>
      <c r="F9126" s="0" t="n">
        <v>49.047869</v>
      </c>
      <c r="G9126" s="0" t="n">
        <v>0</v>
      </c>
      <c r="H9126" s="0" t="n">
        <v>1412.41</v>
      </c>
      <c r="I9126" s="0" t="n">
        <v>1.6015</v>
      </c>
      <c r="J9126" s="0" t="n">
        <v>0</v>
      </c>
      <c r="K9126" s="0" t="n">
        <v>284</v>
      </c>
      <c r="L9126" s="0" t="s">
        <v>20</v>
      </c>
      <c r="M9126" s="0" t="n">
        <f aca="false">35.3*G9126</f>
        <v>0</v>
      </c>
      <c r="N9126" s="0" t="n">
        <f aca="false">M9126*1000/365</f>
        <v>0</v>
      </c>
      <c r="O9126" s="0" t="n">
        <f aca="false">Table1[[#This Row],[Detection frequency 2021]]/100*365</f>
        <v>0</v>
      </c>
      <c r="P9126" s="0" t="n">
        <f aca="false">Table1[[#This Row],[Flared days/year]]/12</f>
        <v>0</v>
      </c>
      <c r="Q9126" s="2" t="n">
        <f aca="false">Table1[[#This Row],['#days per month]]-P9182</f>
        <v>0</v>
      </c>
    </row>
    <row r="9127" customFormat="false" ht="15.75" hidden="true" customHeight="false" outlineLevel="0" collapsed="false">
      <c r="A9127" s="0" t="s">
        <v>24</v>
      </c>
      <c r="B9127" s="0" t="s">
        <v>25</v>
      </c>
      <c r="C9127" s="0" t="s">
        <v>9312</v>
      </c>
      <c r="D9127" s="0" t="n">
        <v>6482</v>
      </c>
      <c r="E9127" s="0" t="n">
        <v>58.9220849999999</v>
      </c>
      <c r="F9127" s="0" t="n">
        <v>57.146453</v>
      </c>
      <c r="G9127" s="0" t="n">
        <v>0</v>
      </c>
      <c r="H9127" s="0" t="n">
        <v>1991.62</v>
      </c>
      <c r="I9127" s="0" t="n">
        <v>1.6015</v>
      </c>
      <c r="J9127" s="0" t="n">
        <v>0</v>
      </c>
      <c r="K9127" s="0" t="n">
        <v>246</v>
      </c>
      <c r="L9127" s="0" t="s">
        <v>20</v>
      </c>
      <c r="M9127" s="0" t="n">
        <f aca="false">35.3*G9127</f>
        <v>0</v>
      </c>
      <c r="N9127" s="0" t="n">
        <f aca="false">M9127*1000/365</f>
        <v>0</v>
      </c>
      <c r="O9127" s="0" t="n">
        <f aca="false">Table1[[#This Row],[Detection frequency 2021]]/100*365</f>
        <v>0</v>
      </c>
      <c r="P9127" s="0" t="n">
        <f aca="false">Table1[[#This Row],[Flared days/year]]/12</f>
        <v>0</v>
      </c>
      <c r="Q9127" s="2" t="n">
        <f aca="false">Table1[[#This Row],['#days per month]]-P9183</f>
        <v>0</v>
      </c>
    </row>
    <row r="9128" customFormat="false" ht="15.75" hidden="true" customHeight="false" outlineLevel="0" collapsed="false">
      <c r="A9128" s="0" t="s">
        <v>24</v>
      </c>
      <c r="B9128" s="0" t="s">
        <v>25</v>
      </c>
      <c r="C9128" s="0" t="s">
        <v>9313</v>
      </c>
      <c r="D9128" s="0" t="n">
        <v>6729</v>
      </c>
      <c r="E9128" s="0" t="n">
        <v>52.48325</v>
      </c>
      <c r="F9128" s="0" t="n">
        <v>49.04927</v>
      </c>
      <c r="G9128" s="0" t="n">
        <v>0</v>
      </c>
      <c r="H9128" s="0" t="n">
        <v>1356.75</v>
      </c>
      <c r="I9128" s="0" t="n">
        <v>1.6015</v>
      </c>
      <c r="J9128" s="0" t="n">
        <v>0</v>
      </c>
      <c r="K9128" s="0" t="n">
        <v>282</v>
      </c>
      <c r="L9128" s="0" t="s">
        <v>20</v>
      </c>
      <c r="M9128" s="0" t="n">
        <f aca="false">35.3*G9128</f>
        <v>0</v>
      </c>
      <c r="N9128" s="0" t="n">
        <f aca="false">M9128*1000/365</f>
        <v>0</v>
      </c>
      <c r="O9128" s="0" t="n">
        <f aca="false">Table1[[#This Row],[Detection frequency 2021]]/100*365</f>
        <v>0</v>
      </c>
      <c r="P9128" s="0" t="n">
        <f aca="false">Table1[[#This Row],[Flared days/year]]/12</f>
        <v>0</v>
      </c>
      <c r="Q9128" s="2" t="n">
        <f aca="false">Table1[[#This Row],['#days per month]]-P9184</f>
        <v>0</v>
      </c>
    </row>
    <row r="9129" customFormat="false" ht="15.75" hidden="true" customHeight="false" outlineLevel="0" collapsed="false">
      <c r="A9129" s="0" t="s">
        <v>24</v>
      </c>
      <c r="B9129" s="0" t="s">
        <v>25</v>
      </c>
      <c r="C9129" s="0" t="s">
        <v>9314</v>
      </c>
      <c r="D9129" s="0" t="n">
        <v>6745</v>
      </c>
      <c r="E9129" s="0" t="n">
        <v>51.970766</v>
      </c>
      <c r="F9129" s="0" t="n">
        <v>49.8413599999999</v>
      </c>
      <c r="G9129" s="0" t="n">
        <v>0</v>
      </c>
      <c r="H9129" s="0" t="n">
        <v>1810.44</v>
      </c>
      <c r="I9129" s="0" t="n">
        <v>1.6015</v>
      </c>
      <c r="J9129" s="0" t="n">
        <v>0</v>
      </c>
      <c r="K9129" s="0" t="n">
        <v>304</v>
      </c>
      <c r="L9129" s="0" t="s">
        <v>20</v>
      </c>
      <c r="M9129" s="0" t="n">
        <f aca="false">35.3*G9129</f>
        <v>0</v>
      </c>
      <c r="N9129" s="0" t="n">
        <f aca="false">M9129*1000/365</f>
        <v>0</v>
      </c>
      <c r="O9129" s="0" t="n">
        <f aca="false">Table1[[#This Row],[Detection frequency 2021]]/100*365</f>
        <v>0</v>
      </c>
      <c r="P9129" s="0" t="n">
        <f aca="false">Table1[[#This Row],[Flared days/year]]/12</f>
        <v>0</v>
      </c>
      <c r="Q9129" s="2" t="n">
        <f aca="false">Table1[[#This Row],['#days per month]]-P9185</f>
        <v>0</v>
      </c>
    </row>
    <row r="9130" customFormat="false" ht="15.75" hidden="true" customHeight="false" outlineLevel="0" collapsed="false">
      <c r="A9130" s="0" t="s">
        <v>24</v>
      </c>
      <c r="B9130" s="0" t="s">
        <v>25</v>
      </c>
      <c r="C9130" s="0" t="s">
        <v>9315</v>
      </c>
      <c r="D9130" s="0" t="n">
        <v>6811</v>
      </c>
      <c r="E9130" s="0" t="n">
        <v>52.2847609999999</v>
      </c>
      <c r="F9130" s="0" t="n">
        <v>51.438786</v>
      </c>
      <c r="G9130" s="0" t="n">
        <v>0</v>
      </c>
      <c r="H9130" s="0" t="n">
        <v>1865.01</v>
      </c>
      <c r="I9130" s="0" t="n">
        <v>1.51349</v>
      </c>
      <c r="J9130" s="0" t="n">
        <v>0</v>
      </c>
      <c r="K9130" s="0" t="n">
        <v>298</v>
      </c>
      <c r="L9130" s="0" t="s">
        <v>20</v>
      </c>
      <c r="M9130" s="0" t="n">
        <f aca="false">35.3*G9130</f>
        <v>0</v>
      </c>
      <c r="N9130" s="0" t="n">
        <f aca="false">M9130*1000/365</f>
        <v>0</v>
      </c>
      <c r="O9130" s="0" t="n">
        <f aca="false">Table1[[#This Row],[Detection frequency 2021]]/100*365</f>
        <v>0</v>
      </c>
      <c r="P9130" s="0" t="n">
        <f aca="false">Table1[[#This Row],[Flared days/year]]/12</f>
        <v>0</v>
      </c>
      <c r="Q9130" s="2" t="n">
        <f aca="false">Table1[[#This Row],['#days per month]]-P9186</f>
        <v>0</v>
      </c>
    </row>
    <row r="9131" customFormat="false" ht="15.75" hidden="true" customHeight="false" outlineLevel="0" collapsed="false">
      <c r="A9131" s="0" t="s">
        <v>24</v>
      </c>
      <c r="B9131" s="0" t="s">
        <v>25</v>
      </c>
      <c r="C9131" s="0" t="s">
        <v>9316</v>
      </c>
      <c r="D9131" s="0" t="n">
        <v>6814</v>
      </c>
      <c r="E9131" s="0" t="n">
        <v>55.118596</v>
      </c>
      <c r="F9131" s="0" t="n">
        <v>51.465502</v>
      </c>
      <c r="G9131" s="0" t="n">
        <v>0</v>
      </c>
      <c r="H9131" s="0" t="n">
        <v>1925.38</v>
      </c>
      <c r="I9131" s="0" t="n">
        <v>1.6015</v>
      </c>
      <c r="J9131" s="0" t="n">
        <v>0</v>
      </c>
      <c r="K9131" s="0" t="n">
        <v>277</v>
      </c>
      <c r="L9131" s="0" t="s">
        <v>20</v>
      </c>
      <c r="M9131" s="0" t="n">
        <f aca="false">35.3*G9131</f>
        <v>0</v>
      </c>
      <c r="N9131" s="0" t="n">
        <f aca="false">M9131*1000/365</f>
        <v>0</v>
      </c>
      <c r="O9131" s="0" t="n">
        <f aca="false">Table1[[#This Row],[Detection frequency 2021]]/100*365</f>
        <v>0</v>
      </c>
      <c r="P9131" s="0" t="n">
        <f aca="false">Table1[[#This Row],[Flared days/year]]/12</f>
        <v>0</v>
      </c>
      <c r="Q9131" s="2" t="n">
        <f aca="false">Table1[[#This Row],['#days per month]]-P9187</f>
        <v>0</v>
      </c>
    </row>
    <row r="9132" customFormat="false" ht="15.75" hidden="true" customHeight="false" outlineLevel="0" collapsed="false">
      <c r="A9132" s="0" t="s">
        <v>24</v>
      </c>
      <c r="B9132" s="0" t="s">
        <v>25</v>
      </c>
      <c r="C9132" s="0" t="s">
        <v>9317</v>
      </c>
      <c r="D9132" s="0" t="n">
        <v>6852</v>
      </c>
      <c r="E9132" s="0" t="n">
        <v>54.803897</v>
      </c>
      <c r="F9132" s="0" t="n">
        <v>52.221848</v>
      </c>
      <c r="G9132" s="0" t="n">
        <v>0</v>
      </c>
      <c r="H9132" s="0" t="n">
        <v>1777.2</v>
      </c>
      <c r="I9132" s="0" t="n">
        <v>1.6015</v>
      </c>
      <c r="J9132" s="0" t="n">
        <v>0</v>
      </c>
      <c r="K9132" s="0" t="n">
        <v>289</v>
      </c>
      <c r="L9132" s="0" t="s">
        <v>20</v>
      </c>
      <c r="M9132" s="0" t="n">
        <f aca="false">35.3*G9132</f>
        <v>0</v>
      </c>
      <c r="N9132" s="0" t="n">
        <f aca="false">M9132*1000/365</f>
        <v>0</v>
      </c>
      <c r="O9132" s="0" t="n">
        <f aca="false">Table1[[#This Row],[Detection frequency 2021]]/100*365</f>
        <v>0</v>
      </c>
      <c r="P9132" s="0" t="n">
        <f aca="false">Table1[[#This Row],[Flared days/year]]/12</f>
        <v>0</v>
      </c>
      <c r="Q9132" s="2" t="n">
        <f aca="false">Table1[[#This Row],['#days per month]]-P9188</f>
        <v>0</v>
      </c>
    </row>
    <row r="9133" customFormat="false" ht="15.75" hidden="true" customHeight="false" outlineLevel="0" collapsed="false">
      <c r="A9133" s="0" t="s">
        <v>24</v>
      </c>
      <c r="B9133" s="0" t="s">
        <v>25</v>
      </c>
      <c r="C9133" s="0" t="s">
        <v>9318</v>
      </c>
      <c r="D9133" s="0" t="n">
        <v>6863</v>
      </c>
      <c r="E9133" s="0" t="n">
        <v>55.0539999999999</v>
      </c>
      <c r="F9133" s="0" t="n">
        <v>52.408281</v>
      </c>
      <c r="G9133" s="0" t="n">
        <v>0</v>
      </c>
      <c r="H9133" s="0" t="n">
        <v>1751.67</v>
      </c>
      <c r="I9133" s="0" t="n">
        <v>1.6015</v>
      </c>
      <c r="J9133" s="0" t="n">
        <v>0</v>
      </c>
      <c r="K9133" s="0" t="n">
        <v>277</v>
      </c>
      <c r="L9133" s="0" t="s">
        <v>20</v>
      </c>
      <c r="M9133" s="0" t="n">
        <f aca="false">35.3*G9133</f>
        <v>0</v>
      </c>
      <c r="N9133" s="0" t="n">
        <f aca="false">M9133*1000/365</f>
        <v>0</v>
      </c>
      <c r="O9133" s="0" t="n">
        <f aca="false">Table1[[#This Row],[Detection frequency 2021]]/100*365</f>
        <v>0</v>
      </c>
      <c r="P9133" s="0" t="n">
        <f aca="false">Table1[[#This Row],[Flared days/year]]/12</f>
        <v>0</v>
      </c>
      <c r="Q9133" s="2" t="n">
        <f aca="false">Table1[[#This Row],['#days per month]]-P9189</f>
        <v>0</v>
      </c>
    </row>
    <row r="9134" customFormat="false" ht="15.75" hidden="true" customHeight="false" outlineLevel="0" collapsed="false">
      <c r="A9134" s="0" t="s">
        <v>24</v>
      </c>
      <c r="B9134" s="0" t="s">
        <v>25</v>
      </c>
      <c r="C9134" s="0" t="s">
        <v>9319</v>
      </c>
      <c r="D9134" s="0" t="n">
        <v>8648</v>
      </c>
      <c r="E9134" s="0" t="n">
        <v>61.667841</v>
      </c>
      <c r="F9134" s="0" t="n">
        <v>64.657628</v>
      </c>
      <c r="G9134" s="0" t="n">
        <v>0</v>
      </c>
      <c r="H9134" s="0" t="n">
        <v>1837.7</v>
      </c>
      <c r="I9134" s="0" t="n">
        <v>0.173264</v>
      </c>
      <c r="J9134" s="0" t="n">
        <v>0</v>
      </c>
      <c r="K9134" s="0" t="n">
        <v>317</v>
      </c>
      <c r="L9134" s="0" t="s">
        <v>20</v>
      </c>
      <c r="M9134" s="0" t="n">
        <f aca="false">35.3*G9134</f>
        <v>0</v>
      </c>
      <c r="N9134" s="0" t="n">
        <f aca="false">M9134*1000/365</f>
        <v>0</v>
      </c>
      <c r="O9134" s="0" t="n">
        <f aca="false">Table1[[#This Row],[Detection frequency 2021]]/100*365</f>
        <v>0</v>
      </c>
      <c r="P9134" s="0" t="n">
        <f aca="false">Table1[[#This Row],[Flared days/year]]/12</f>
        <v>0</v>
      </c>
      <c r="Q9134" s="2" t="n">
        <f aca="false">Table1[[#This Row],['#days per month]]-P9190</f>
        <v>0</v>
      </c>
    </row>
    <row r="9135" customFormat="false" ht="15.75" hidden="true" customHeight="false" outlineLevel="0" collapsed="false">
      <c r="A9135" s="0" t="s">
        <v>645</v>
      </c>
      <c r="B9135" s="0" t="s">
        <v>646</v>
      </c>
      <c r="C9135" s="0" t="s">
        <v>9320</v>
      </c>
      <c r="D9135" s="0" t="n">
        <v>2921</v>
      </c>
      <c r="E9135" s="0" t="n">
        <v>28.487669</v>
      </c>
      <c r="F9135" s="0" t="n">
        <v>-99.313872</v>
      </c>
      <c r="G9135" s="0" t="n">
        <v>0</v>
      </c>
      <c r="H9135" s="0" t="n">
        <v>1854.79</v>
      </c>
      <c r="I9135" s="0" t="n">
        <v>1.6015</v>
      </c>
      <c r="J9135" s="0" t="n">
        <v>0</v>
      </c>
      <c r="K9135" s="0" t="n">
        <v>333</v>
      </c>
      <c r="L9135" s="0" t="s">
        <v>20</v>
      </c>
      <c r="M9135" s="0" t="n">
        <f aca="false">35.3*G9135</f>
        <v>0</v>
      </c>
      <c r="N9135" s="0" t="n">
        <f aca="false">M9135*1000/365</f>
        <v>0</v>
      </c>
      <c r="O9135" s="0" t="n">
        <f aca="false">Table1[[#This Row],[Detection frequency 2021]]/100*365</f>
        <v>0</v>
      </c>
      <c r="P9135" s="0" t="n">
        <f aca="false">Table1[[#This Row],[Flared days/year]]/12</f>
        <v>0</v>
      </c>
      <c r="Q9135" s="2" t="n">
        <f aca="false">Table1[[#This Row],['#days per month]]-P9191</f>
        <v>0</v>
      </c>
    </row>
    <row r="9136" customFormat="false" ht="15.75" hidden="true" customHeight="false" outlineLevel="0" collapsed="false">
      <c r="A9136" s="0" t="s">
        <v>24</v>
      </c>
      <c r="B9136" s="0" t="s">
        <v>25</v>
      </c>
      <c r="C9136" s="0" t="s">
        <v>9321</v>
      </c>
      <c r="D9136" s="0" t="n">
        <v>8923</v>
      </c>
      <c r="E9136" s="0" t="n">
        <v>64.547492</v>
      </c>
      <c r="F9136" s="0" t="n">
        <v>74.14141</v>
      </c>
      <c r="G9136" s="0" t="n">
        <v>0</v>
      </c>
      <c r="H9136" s="0" t="n">
        <v>1833.31</v>
      </c>
      <c r="I9136" s="0" t="n">
        <v>1.6015</v>
      </c>
      <c r="J9136" s="0" t="n">
        <v>0</v>
      </c>
      <c r="K9136" s="0" t="n">
        <v>296</v>
      </c>
      <c r="L9136" s="0" t="s">
        <v>20</v>
      </c>
      <c r="M9136" s="0" t="n">
        <f aca="false">35.3*G9136</f>
        <v>0</v>
      </c>
      <c r="N9136" s="0" t="n">
        <f aca="false">M9136*1000/365</f>
        <v>0</v>
      </c>
      <c r="O9136" s="0" t="n">
        <f aca="false">Table1[[#This Row],[Detection frequency 2021]]/100*365</f>
        <v>0</v>
      </c>
      <c r="P9136" s="0" t="n">
        <f aca="false">Table1[[#This Row],[Flared days/year]]/12</f>
        <v>0</v>
      </c>
      <c r="Q9136" s="2" t="n">
        <f aca="false">Table1[[#This Row],['#days per month]]-P9192</f>
        <v>0</v>
      </c>
    </row>
    <row r="9137" customFormat="false" ht="15.75" hidden="true" customHeight="false" outlineLevel="0" collapsed="false">
      <c r="A9137" s="0" t="s">
        <v>24</v>
      </c>
      <c r="B9137" s="0" t="s">
        <v>25</v>
      </c>
      <c r="C9137" s="0" t="s">
        <v>9322</v>
      </c>
      <c r="D9137" s="0" t="n">
        <v>8804</v>
      </c>
      <c r="E9137" s="0" t="n">
        <v>71.426288</v>
      </c>
      <c r="F9137" s="0" t="n">
        <v>71.842327</v>
      </c>
      <c r="G9137" s="0" t="n">
        <v>0</v>
      </c>
      <c r="H9137" s="0" t="n">
        <v>1600.46</v>
      </c>
      <c r="I9137" s="0" t="n">
        <v>1.6015</v>
      </c>
      <c r="J9137" s="0" t="n">
        <v>0</v>
      </c>
      <c r="K9137" s="0" t="n">
        <v>434</v>
      </c>
      <c r="L9137" s="0" t="s">
        <v>218</v>
      </c>
      <c r="M9137" s="0" t="n">
        <f aca="false">35.3*G9137</f>
        <v>0</v>
      </c>
      <c r="N9137" s="0" t="n">
        <f aca="false">M9137*1000/365</f>
        <v>0</v>
      </c>
      <c r="O9137" s="0" t="n">
        <f aca="false">Table1[[#This Row],[Detection frequency 2021]]/100*365</f>
        <v>0</v>
      </c>
      <c r="P9137" s="0" t="n">
        <f aca="false">Table1[[#This Row],[Flared days/year]]/12</f>
        <v>0</v>
      </c>
      <c r="Q9137" s="2" t="n">
        <f aca="false">Table1[[#This Row],['#days per month]]-P9193</f>
        <v>0</v>
      </c>
    </row>
    <row r="9138" customFormat="false" ht="15.75" hidden="true" customHeight="false" outlineLevel="0" collapsed="false">
      <c r="A9138" s="0" t="s">
        <v>645</v>
      </c>
      <c r="B9138" s="0" t="s">
        <v>646</v>
      </c>
      <c r="C9138" s="0" t="s">
        <v>9323</v>
      </c>
      <c r="D9138" s="0" t="n">
        <v>2864</v>
      </c>
      <c r="E9138" s="0" t="n">
        <v>28.4775919999999</v>
      </c>
      <c r="F9138" s="0" t="n">
        <v>-99.6256</v>
      </c>
      <c r="G9138" s="0" t="n">
        <v>0</v>
      </c>
      <c r="H9138" s="0" t="n">
        <v>1879.75</v>
      </c>
      <c r="I9138" s="0" t="n">
        <v>0.757445</v>
      </c>
      <c r="J9138" s="0" t="n">
        <v>0</v>
      </c>
      <c r="K9138" s="0" t="n">
        <v>333</v>
      </c>
      <c r="L9138" s="0" t="s">
        <v>20</v>
      </c>
      <c r="M9138" s="0" t="n">
        <f aca="false">35.3*G9138</f>
        <v>0</v>
      </c>
      <c r="N9138" s="0" t="n">
        <f aca="false">M9138*1000/365</f>
        <v>0</v>
      </c>
      <c r="O9138" s="0" t="n">
        <f aca="false">Table1[[#This Row],[Detection frequency 2021]]/100*365</f>
        <v>0</v>
      </c>
      <c r="P9138" s="0" t="n">
        <f aca="false">Table1[[#This Row],[Flared days/year]]/12</f>
        <v>0</v>
      </c>
      <c r="Q9138" s="2" t="n">
        <f aca="false">Table1[[#This Row],['#days per month]]-P9194</f>
        <v>0</v>
      </c>
    </row>
    <row r="9139" customFormat="false" ht="15.75" hidden="true" customHeight="false" outlineLevel="0" collapsed="false">
      <c r="A9139" s="0" t="s">
        <v>78</v>
      </c>
      <c r="B9139" s="0" t="s">
        <v>79</v>
      </c>
      <c r="C9139" s="0" t="s">
        <v>9324</v>
      </c>
      <c r="D9139" s="0" t="n">
        <v>8569</v>
      </c>
      <c r="E9139" s="0" t="n">
        <v>21.513304</v>
      </c>
      <c r="F9139" s="0" t="n">
        <v>56.595783</v>
      </c>
      <c r="G9139" s="0" t="n">
        <v>0</v>
      </c>
      <c r="H9139" s="0" t="n">
        <v>1710.67</v>
      </c>
      <c r="I9139" s="0" t="n">
        <v>1.6015</v>
      </c>
      <c r="J9139" s="0" t="n">
        <v>0</v>
      </c>
      <c r="K9139" s="0" t="n">
        <v>366</v>
      </c>
      <c r="L9139" s="0" t="s">
        <v>20</v>
      </c>
      <c r="M9139" s="0" t="n">
        <f aca="false">35.3*G9139</f>
        <v>0</v>
      </c>
      <c r="N9139" s="0" t="n">
        <f aca="false">M9139*1000/365</f>
        <v>0</v>
      </c>
      <c r="O9139" s="0" t="n">
        <f aca="false">Table1[[#This Row],[Detection frequency 2021]]/100*365</f>
        <v>0</v>
      </c>
      <c r="P9139" s="0" t="n">
        <f aca="false">Table1[[#This Row],[Flared days/year]]/12</f>
        <v>0</v>
      </c>
      <c r="Q9139" s="2" t="n">
        <f aca="false">Table1[[#This Row],['#days per month]]-P9195</f>
        <v>0</v>
      </c>
    </row>
    <row r="9140" customFormat="false" ht="15.75" hidden="true" customHeight="false" outlineLevel="0" collapsed="false">
      <c r="A9140" s="0" t="s">
        <v>24</v>
      </c>
      <c r="B9140" s="0" t="s">
        <v>25</v>
      </c>
      <c r="C9140" s="0" t="s">
        <v>9325</v>
      </c>
      <c r="D9140" s="0" t="n">
        <v>8811</v>
      </c>
      <c r="E9140" s="0" t="n">
        <v>71.1757339999999</v>
      </c>
      <c r="F9140" s="0" t="n">
        <v>71.969595</v>
      </c>
      <c r="G9140" s="0" t="n">
        <v>0</v>
      </c>
      <c r="H9140" s="0" t="n">
        <v>1810</v>
      </c>
      <c r="I9140" s="0" t="n">
        <v>1.6015</v>
      </c>
      <c r="J9140" s="0" t="n">
        <v>0</v>
      </c>
      <c r="K9140" s="0" t="n">
        <v>450</v>
      </c>
      <c r="L9140" s="0" t="s">
        <v>218</v>
      </c>
      <c r="M9140" s="0" t="n">
        <f aca="false">35.3*G9140</f>
        <v>0</v>
      </c>
      <c r="N9140" s="0" t="n">
        <f aca="false">M9140*1000/365</f>
        <v>0</v>
      </c>
      <c r="O9140" s="0" t="n">
        <f aca="false">Table1[[#This Row],[Detection frequency 2021]]/100*365</f>
        <v>0</v>
      </c>
      <c r="P9140" s="0" t="n">
        <f aca="false">Table1[[#This Row],[Flared days/year]]/12</f>
        <v>0</v>
      </c>
      <c r="Q9140" s="2" t="n">
        <f aca="false">Table1[[#This Row],['#days per month]]-P9196</f>
        <v>0</v>
      </c>
    </row>
    <row r="9141" customFormat="false" ht="15.75" hidden="true" customHeight="false" outlineLevel="0" collapsed="false">
      <c r="A9141" s="0" t="s">
        <v>78</v>
      </c>
      <c r="B9141" s="0" t="s">
        <v>79</v>
      </c>
      <c r="C9141" s="0" t="s">
        <v>9326</v>
      </c>
      <c r="D9141" s="0" t="n">
        <v>8567</v>
      </c>
      <c r="E9141" s="0" t="n">
        <v>21.476337</v>
      </c>
      <c r="F9141" s="0" t="n">
        <v>56.585051</v>
      </c>
      <c r="G9141" s="0" t="n">
        <v>0</v>
      </c>
      <c r="H9141" s="0" t="n">
        <v>1829.6</v>
      </c>
      <c r="I9141" s="0" t="n">
        <v>1.6015</v>
      </c>
      <c r="J9141" s="0" t="n">
        <v>0</v>
      </c>
      <c r="K9141" s="0" t="n">
        <v>361</v>
      </c>
      <c r="L9141" s="0" t="s">
        <v>20</v>
      </c>
      <c r="M9141" s="0" t="n">
        <f aca="false">35.3*G9141</f>
        <v>0</v>
      </c>
      <c r="N9141" s="0" t="n">
        <f aca="false">M9141*1000/365</f>
        <v>0</v>
      </c>
      <c r="O9141" s="0" t="n">
        <f aca="false">Table1[[#This Row],[Detection frequency 2021]]/100*365</f>
        <v>0</v>
      </c>
      <c r="P9141" s="0" t="n">
        <f aca="false">Table1[[#This Row],[Flared days/year]]/12</f>
        <v>0</v>
      </c>
      <c r="Q9141" s="2" t="n">
        <f aca="false">Table1[[#This Row],['#days per month]]-P9197</f>
        <v>0</v>
      </c>
    </row>
    <row r="9142" customFormat="false" ht="15.75" hidden="true" customHeight="false" outlineLevel="0" collapsed="false">
      <c r="A9142" s="0" t="s">
        <v>24</v>
      </c>
      <c r="B9142" s="0" t="s">
        <v>25</v>
      </c>
      <c r="C9142" s="0" t="s">
        <v>9327</v>
      </c>
      <c r="D9142" s="0" t="n">
        <v>8880</v>
      </c>
      <c r="E9142" s="0" t="n">
        <v>62.626098</v>
      </c>
      <c r="F9142" s="0" t="n">
        <v>73.233227</v>
      </c>
      <c r="G9142" s="0" t="n">
        <v>0</v>
      </c>
      <c r="H9142" s="0" t="n">
        <v>1821.54</v>
      </c>
      <c r="I9142" s="0" t="n">
        <v>1.6015</v>
      </c>
      <c r="J9142" s="0" t="n">
        <v>0</v>
      </c>
      <c r="K9142" s="0" t="n">
        <v>267</v>
      </c>
      <c r="L9142" s="0" t="s">
        <v>20</v>
      </c>
      <c r="M9142" s="0" t="n">
        <f aca="false">35.3*G9142</f>
        <v>0</v>
      </c>
      <c r="N9142" s="0" t="n">
        <f aca="false">M9142*1000/365</f>
        <v>0</v>
      </c>
      <c r="O9142" s="0" t="n">
        <f aca="false">Table1[[#This Row],[Detection frequency 2021]]/100*365</f>
        <v>0</v>
      </c>
      <c r="P9142" s="0" t="n">
        <f aca="false">Table1[[#This Row],[Flared days/year]]/12</f>
        <v>0</v>
      </c>
      <c r="Q9142" s="2" t="n">
        <f aca="false">Table1[[#This Row],['#days per month]]-P9198</f>
        <v>0</v>
      </c>
    </row>
    <row r="9143" customFormat="false" ht="15.75" hidden="true" customHeight="false" outlineLevel="0" collapsed="false">
      <c r="A9143" s="0" t="s">
        <v>24</v>
      </c>
      <c r="B9143" s="0" t="s">
        <v>25</v>
      </c>
      <c r="C9143" s="0" t="s">
        <v>9328</v>
      </c>
      <c r="D9143" s="0" t="n">
        <v>8882</v>
      </c>
      <c r="E9143" s="0" t="n">
        <v>63.19743</v>
      </c>
      <c r="F9143" s="0" t="n">
        <v>73.425842</v>
      </c>
      <c r="G9143" s="0" t="n">
        <v>0</v>
      </c>
      <c r="H9143" s="0" t="n">
        <v>1983.75</v>
      </c>
      <c r="I9143" s="0" t="n">
        <v>1.6015</v>
      </c>
      <c r="J9143" s="0" t="n">
        <v>0</v>
      </c>
      <c r="K9143" s="0" t="n">
        <v>295</v>
      </c>
      <c r="L9143" s="0" t="s">
        <v>20</v>
      </c>
      <c r="M9143" s="0" t="n">
        <f aca="false">35.3*G9143</f>
        <v>0</v>
      </c>
      <c r="N9143" s="0" t="n">
        <f aca="false">M9143*1000/365</f>
        <v>0</v>
      </c>
      <c r="O9143" s="0" t="n">
        <f aca="false">Table1[[#This Row],[Detection frequency 2021]]/100*365</f>
        <v>0</v>
      </c>
      <c r="P9143" s="0" t="n">
        <f aca="false">Table1[[#This Row],[Flared days/year]]/12</f>
        <v>0</v>
      </c>
      <c r="Q9143" s="2" t="n">
        <f aca="false">Table1[[#This Row],['#days per month]]-P9199</f>
        <v>0</v>
      </c>
    </row>
    <row r="9144" customFormat="false" ht="15.75" hidden="true" customHeight="false" outlineLevel="0" collapsed="false">
      <c r="A9144" s="0" t="s">
        <v>78</v>
      </c>
      <c r="B9144" s="0" t="s">
        <v>79</v>
      </c>
      <c r="C9144" s="0" t="s">
        <v>9329</v>
      </c>
      <c r="D9144" s="0" t="n">
        <v>8550</v>
      </c>
      <c r="E9144" s="0" t="n">
        <v>21.404345</v>
      </c>
      <c r="F9144" s="0" t="n">
        <v>56.417042</v>
      </c>
      <c r="G9144" s="0" t="n">
        <v>0</v>
      </c>
      <c r="H9144" s="0" t="n">
        <v>1697.43</v>
      </c>
      <c r="I9144" s="0" t="n">
        <v>1.6015</v>
      </c>
      <c r="J9144" s="0" t="n">
        <v>0</v>
      </c>
      <c r="K9144" s="0" t="n">
        <v>362</v>
      </c>
      <c r="L9144" s="0" t="s">
        <v>20</v>
      </c>
      <c r="M9144" s="0" t="n">
        <f aca="false">35.3*G9144</f>
        <v>0</v>
      </c>
      <c r="N9144" s="0" t="n">
        <f aca="false">M9144*1000/365</f>
        <v>0</v>
      </c>
      <c r="O9144" s="0" t="n">
        <f aca="false">Table1[[#This Row],[Detection frequency 2021]]/100*365</f>
        <v>0</v>
      </c>
      <c r="P9144" s="0" t="n">
        <f aca="false">Table1[[#This Row],[Flared days/year]]/12</f>
        <v>0</v>
      </c>
      <c r="Q9144" s="2" t="n">
        <f aca="false">Table1[[#This Row],['#days per month]]-P9200</f>
        <v>0</v>
      </c>
    </row>
    <row r="9145" customFormat="false" ht="15.75" hidden="true" customHeight="false" outlineLevel="0" collapsed="false">
      <c r="A9145" s="0" t="s">
        <v>78</v>
      </c>
      <c r="B9145" s="0" t="s">
        <v>79</v>
      </c>
      <c r="C9145" s="0" t="s">
        <v>9330</v>
      </c>
      <c r="D9145" s="0" t="n">
        <v>8549</v>
      </c>
      <c r="E9145" s="0" t="n">
        <v>21.212929</v>
      </c>
      <c r="F9145" s="0" t="n">
        <v>56.4127939999999</v>
      </c>
      <c r="G9145" s="0" t="n">
        <v>0</v>
      </c>
      <c r="H9145" s="0" t="n">
        <v>1785</v>
      </c>
      <c r="I9145" s="0" t="n">
        <v>1.6015</v>
      </c>
      <c r="J9145" s="0" t="n">
        <v>0</v>
      </c>
      <c r="K9145" s="0" t="n">
        <v>363</v>
      </c>
      <c r="L9145" s="0" t="s">
        <v>20</v>
      </c>
      <c r="M9145" s="0" t="n">
        <f aca="false">35.3*G9145</f>
        <v>0</v>
      </c>
      <c r="N9145" s="0" t="n">
        <f aca="false">M9145*1000/365</f>
        <v>0</v>
      </c>
      <c r="O9145" s="0" t="n">
        <f aca="false">Table1[[#This Row],[Detection frequency 2021]]/100*365</f>
        <v>0</v>
      </c>
      <c r="P9145" s="0" t="n">
        <f aca="false">Table1[[#This Row],[Flared days/year]]/12</f>
        <v>0</v>
      </c>
      <c r="Q9145" s="2" t="n">
        <f aca="false">Table1[[#This Row],['#days per month]]-P9201</f>
        <v>0</v>
      </c>
    </row>
    <row r="9146" customFormat="false" ht="15.75" hidden="true" customHeight="false" outlineLevel="0" collapsed="false">
      <c r="A9146" s="0" t="s">
        <v>24</v>
      </c>
      <c r="B9146" s="0" t="s">
        <v>25</v>
      </c>
      <c r="C9146" s="0" t="s">
        <v>9331</v>
      </c>
      <c r="D9146" s="0" t="n">
        <v>8886</v>
      </c>
      <c r="E9146" s="0" t="n">
        <v>60.901476</v>
      </c>
      <c r="F9146" s="0" t="n">
        <v>73.510689</v>
      </c>
      <c r="G9146" s="0" t="n">
        <v>0</v>
      </c>
      <c r="H9146" s="0" t="n">
        <v>1876.27</v>
      </c>
      <c r="I9146" s="0" t="n">
        <v>1.61157</v>
      </c>
      <c r="J9146" s="0" t="n">
        <v>0</v>
      </c>
      <c r="K9146" s="0" t="n">
        <v>300</v>
      </c>
      <c r="L9146" s="0" t="s">
        <v>20</v>
      </c>
      <c r="M9146" s="0" t="n">
        <f aca="false">35.3*G9146</f>
        <v>0</v>
      </c>
      <c r="N9146" s="0" t="n">
        <f aca="false">M9146*1000/365</f>
        <v>0</v>
      </c>
      <c r="O9146" s="0" t="n">
        <f aca="false">Table1[[#This Row],[Detection frequency 2021]]/100*365</f>
        <v>0</v>
      </c>
      <c r="P9146" s="0" t="n">
        <f aca="false">Table1[[#This Row],[Flared days/year]]/12</f>
        <v>0</v>
      </c>
      <c r="Q9146" s="2" t="n">
        <f aca="false">Table1[[#This Row],['#days per month]]-P9202</f>
        <v>0</v>
      </c>
    </row>
    <row r="9147" customFormat="false" ht="15.75" hidden="true" customHeight="false" outlineLevel="0" collapsed="false">
      <c r="A9147" s="0" t="s">
        <v>78</v>
      </c>
      <c r="B9147" s="0" t="s">
        <v>79</v>
      </c>
      <c r="C9147" s="0" t="s">
        <v>9332</v>
      </c>
      <c r="D9147" s="0" t="n">
        <v>8545</v>
      </c>
      <c r="E9147" s="0" t="n">
        <v>21.258978</v>
      </c>
      <c r="F9147" s="0" t="n">
        <v>56.364312</v>
      </c>
      <c r="G9147" s="0" t="n">
        <v>0</v>
      </c>
      <c r="H9147" s="0" t="n">
        <v>1685.22</v>
      </c>
      <c r="I9147" s="0" t="n">
        <v>1.6015</v>
      </c>
      <c r="J9147" s="0" t="n">
        <v>0</v>
      </c>
      <c r="K9147" s="0" t="n">
        <v>357</v>
      </c>
      <c r="L9147" s="0" t="s">
        <v>20</v>
      </c>
      <c r="M9147" s="0" t="n">
        <f aca="false">35.3*G9147</f>
        <v>0</v>
      </c>
      <c r="N9147" s="0" t="n">
        <f aca="false">M9147*1000/365</f>
        <v>0</v>
      </c>
      <c r="O9147" s="0" t="n">
        <f aca="false">Table1[[#This Row],[Detection frequency 2021]]/100*365</f>
        <v>0</v>
      </c>
      <c r="P9147" s="0" t="n">
        <f aca="false">Table1[[#This Row],[Flared days/year]]/12</f>
        <v>0</v>
      </c>
      <c r="Q9147" s="2" t="n">
        <f aca="false">Table1[[#This Row],['#days per month]]-P9203</f>
        <v>0</v>
      </c>
    </row>
    <row r="9148" customFormat="false" ht="15.75" hidden="true" customHeight="false" outlineLevel="0" collapsed="false">
      <c r="A9148" s="0" t="s">
        <v>24</v>
      </c>
      <c r="B9148" s="0" t="s">
        <v>25</v>
      </c>
      <c r="C9148" s="0" t="s">
        <v>9333</v>
      </c>
      <c r="D9148" s="0" t="n">
        <v>8894</v>
      </c>
      <c r="E9148" s="0" t="n">
        <v>69.799897</v>
      </c>
      <c r="F9148" s="0" t="n">
        <v>73.5830319999999</v>
      </c>
      <c r="G9148" s="0" t="n">
        <v>0</v>
      </c>
      <c r="H9148" s="0" t="n">
        <v>1328</v>
      </c>
      <c r="I9148" s="0" t="n">
        <v>1.6015</v>
      </c>
      <c r="J9148" s="0" t="n">
        <v>0</v>
      </c>
      <c r="K9148" s="0" t="n">
        <v>307</v>
      </c>
      <c r="L9148" s="0" t="s">
        <v>218</v>
      </c>
      <c r="M9148" s="0" t="n">
        <f aca="false">35.3*G9148</f>
        <v>0</v>
      </c>
      <c r="N9148" s="0" t="n">
        <f aca="false">M9148*1000/365</f>
        <v>0</v>
      </c>
      <c r="O9148" s="0" t="n">
        <f aca="false">Table1[[#This Row],[Detection frequency 2021]]/100*365</f>
        <v>0</v>
      </c>
      <c r="P9148" s="0" t="n">
        <f aca="false">Table1[[#This Row],[Flared days/year]]/12</f>
        <v>0</v>
      </c>
      <c r="Q9148" s="2" t="n">
        <f aca="false">Table1[[#This Row],['#days per month]]-P9204</f>
        <v>0</v>
      </c>
    </row>
    <row r="9149" customFormat="false" ht="15.75" hidden="true" customHeight="false" outlineLevel="0" collapsed="false">
      <c r="A9149" s="0" t="s">
        <v>24</v>
      </c>
      <c r="B9149" s="0" t="s">
        <v>25</v>
      </c>
      <c r="C9149" s="0" t="s">
        <v>9334</v>
      </c>
      <c r="D9149" s="0" t="n">
        <v>8895</v>
      </c>
      <c r="E9149" s="0" t="n">
        <v>69.800186</v>
      </c>
      <c r="F9149" s="0" t="n">
        <v>73.590726</v>
      </c>
      <c r="G9149" s="0" t="n">
        <v>0</v>
      </c>
      <c r="H9149" s="0" t="n">
        <v>1810</v>
      </c>
      <c r="I9149" s="0" t="n">
        <v>1.6015</v>
      </c>
      <c r="J9149" s="0" t="n">
        <v>0</v>
      </c>
      <c r="K9149" s="0" t="n">
        <v>322</v>
      </c>
      <c r="L9149" s="0" t="s">
        <v>218</v>
      </c>
      <c r="M9149" s="0" t="n">
        <f aca="false">35.3*G9149</f>
        <v>0</v>
      </c>
      <c r="N9149" s="0" t="n">
        <f aca="false">M9149*1000/365</f>
        <v>0</v>
      </c>
      <c r="O9149" s="0" t="n">
        <f aca="false">Table1[[#This Row],[Detection frequency 2021]]/100*365</f>
        <v>0</v>
      </c>
      <c r="P9149" s="0" t="n">
        <f aca="false">Table1[[#This Row],[Flared days/year]]/12</f>
        <v>0</v>
      </c>
      <c r="Q9149" s="2" t="n">
        <f aca="false">Table1[[#This Row],['#days per month]]-P9205</f>
        <v>0</v>
      </c>
    </row>
    <row r="9150" customFormat="false" ht="15.75" hidden="true" customHeight="false" outlineLevel="0" collapsed="false">
      <c r="A9150" s="0" t="s">
        <v>24</v>
      </c>
      <c r="B9150" s="0" t="s">
        <v>25</v>
      </c>
      <c r="C9150" s="0" t="s">
        <v>9335</v>
      </c>
      <c r="D9150" s="0" t="n">
        <v>8903</v>
      </c>
      <c r="E9150" s="0" t="n">
        <v>69.8402239999999</v>
      </c>
      <c r="F9150" s="0" t="n">
        <v>73.703877</v>
      </c>
      <c r="G9150" s="0" t="n">
        <v>0</v>
      </c>
      <c r="H9150" s="0" t="n">
        <v>1810</v>
      </c>
      <c r="I9150" s="0" t="n">
        <v>1.6015</v>
      </c>
      <c r="J9150" s="0" t="n">
        <v>0</v>
      </c>
      <c r="K9150" s="0" t="n">
        <v>394</v>
      </c>
      <c r="L9150" s="0" t="s">
        <v>218</v>
      </c>
      <c r="M9150" s="0" t="n">
        <f aca="false">35.3*G9150</f>
        <v>0</v>
      </c>
      <c r="N9150" s="0" t="n">
        <f aca="false">M9150*1000/365</f>
        <v>0</v>
      </c>
      <c r="O9150" s="0" t="n">
        <f aca="false">Table1[[#This Row],[Detection frequency 2021]]/100*365</f>
        <v>0</v>
      </c>
      <c r="P9150" s="0" t="n">
        <f aca="false">Table1[[#This Row],[Flared days/year]]/12</f>
        <v>0</v>
      </c>
      <c r="Q9150" s="2" t="n">
        <f aca="false">Table1[[#This Row],['#days per month]]-P9206</f>
        <v>0</v>
      </c>
    </row>
    <row r="9151" customFormat="false" ht="15.75" hidden="true" customHeight="false" outlineLevel="0" collapsed="false">
      <c r="A9151" s="0" t="s">
        <v>78</v>
      </c>
      <c r="B9151" s="0" t="s">
        <v>79</v>
      </c>
      <c r="C9151" s="0" t="s">
        <v>9336</v>
      </c>
      <c r="D9151" s="0" t="n">
        <v>8542</v>
      </c>
      <c r="E9151" s="0" t="n">
        <v>21.401058</v>
      </c>
      <c r="F9151" s="0" t="n">
        <v>56.333158</v>
      </c>
      <c r="G9151" s="0" t="n">
        <v>0</v>
      </c>
      <c r="H9151" s="0" t="n">
        <v>1692.19</v>
      </c>
      <c r="I9151" s="0" t="n">
        <v>1.6015</v>
      </c>
      <c r="J9151" s="0" t="n">
        <v>0</v>
      </c>
      <c r="K9151" s="0" t="n">
        <v>370</v>
      </c>
      <c r="L9151" s="0" t="s">
        <v>20</v>
      </c>
      <c r="M9151" s="0" t="n">
        <f aca="false">35.3*G9151</f>
        <v>0</v>
      </c>
      <c r="N9151" s="0" t="n">
        <f aca="false">M9151*1000/365</f>
        <v>0</v>
      </c>
      <c r="O9151" s="0" t="n">
        <f aca="false">Table1[[#This Row],[Detection frequency 2021]]/100*365</f>
        <v>0</v>
      </c>
      <c r="P9151" s="0" t="n">
        <f aca="false">Table1[[#This Row],[Flared days/year]]/12</f>
        <v>0</v>
      </c>
      <c r="Q9151" s="2" t="n">
        <f aca="false">Table1[[#This Row],['#days per month]]-P9207</f>
        <v>0</v>
      </c>
    </row>
    <row r="9152" customFormat="false" ht="15.75" hidden="true" customHeight="false" outlineLevel="0" collapsed="false">
      <c r="A9152" s="0" t="s">
        <v>78</v>
      </c>
      <c r="B9152" s="0" t="s">
        <v>79</v>
      </c>
      <c r="C9152" s="0" t="s">
        <v>9337</v>
      </c>
      <c r="D9152" s="0" t="n">
        <v>8540</v>
      </c>
      <c r="E9152" s="0" t="n">
        <v>21.387458</v>
      </c>
      <c r="F9152" s="0" t="n">
        <v>56.258064</v>
      </c>
      <c r="G9152" s="0" t="n">
        <v>0</v>
      </c>
      <c r="H9152" s="0" t="n">
        <v>1808.73</v>
      </c>
      <c r="I9152" s="0" t="n">
        <v>1.6015</v>
      </c>
      <c r="J9152" s="0" t="n">
        <v>0</v>
      </c>
      <c r="K9152" s="0" t="n">
        <v>371</v>
      </c>
      <c r="L9152" s="0" t="s">
        <v>20</v>
      </c>
      <c r="M9152" s="0" t="n">
        <f aca="false">35.3*G9152</f>
        <v>0</v>
      </c>
      <c r="N9152" s="0" t="n">
        <f aca="false">M9152*1000/365</f>
        <v>0</v>
      </c>
      <c r="O9152" s="0" t="n">
        <f aca="false">Table1[[#This Row],[Detection frequency 2021]]/100*365</f>
        <v>0</v>
      </c>
      <c r="P9152" s="0" t="n">
        <f aca="false">Table1[[#This Row],[Flared days/year]]/12</f>
        <v>0</v>
      </c>
      <c r="Q9152" s="2" t="n">
        <f aca="false">Table1[[#This Row],['#days per month]]-P9208</f>
        <v>0</v>
      </c>
    </row>
    <row r="9153" customFormat="false" ht="15.75" hidden="true" customHeight="false" outlineLevel="0" collapsed="false">
      <c r="A9153" s="0" t="s">
        <v>24</v>
      </c>
      <c r="B9153" s="0" t="s">
        <v>25</v>
      </c>
      <c r="C9153" s="0" t="s">
        <v>9338</v>
      </c>
      <c r="D9153" s="0" t="n">
        <v>8904</v>
      </c>
      <c r="E9153" s="0" t="n">
        <v>69.841875</v>
      </c>
      <c r="F9153" s="0" t="n">
        <v>73.712218</v>
      </c>
      <c r="G9153" s="0" t="n">
        <v>0</v>
      </c>
      <c r="H9153" s="0" t="n">
        <v>1339.67</v>
      </c>
      <c r="I9153" s="0" t="n">
        <v>1.6015</v>
      </c>
      <c r="J9153" s="0" t="n">
        <v>0</v>
      </c>
      <c r="K9153" s="0" t="n">
        <v>397</v>
      </c>
      <c r="L9153" s="0" t="s">
        <v>218</v>
      </c>
      <c r="M9153" s="0" t="n">
        <f aca="false">35.3*G9153</f>
        <v>0</v>
      </c>
      <c r="N9153" s="0" t="n">
        <f aca="false">M9153*1000/365</f>
        <v>0</v>
      </c>
      <c r="O9153" s="0" t="n">
        <f aca="false">Table1[[#This Row],[Detection frequency 2021]]/100*365</f>
        <v>0</v>
      </c>
      <c r="P9153" s="0" t="n">
        <f aca="false">Table1[[#This Row],[Flared days/year]]/12</f>
        <v>0</v>
      </c>
      <c r="Q9153" s="2" t="n">
        <f aca="false">Table1[[#This Row],['#days per month]]-P9209</f>
        <v>0</v>
      </c>
    </row>
    <row r="9154" customFormat="false" ht="15.75" hidden="true" customHeight="false" outlineLevel="0" collapsed="false">
      <c r="A9154" s="0" t="s">
        <v>78</v>
      </c>
      <c r="B9154" s="0" t="s">
        <v>79</v>
      </c>
      <c r="C9154" s="0" t="s">
        <v>9339</v>
      </c>
      <c r="D9154" s="0" t="n">
        <v>8538</v>
      </c>
      <c r="E9154" s="0" t="n">
        <v>21.363716</v>
      </c>
      <c r="F9154" s="0" t="n">
        <v>56.212174</v>
      </c>
      <c r="G9154" s="0" t="n">
        <v>0</v>
      </c>
      <c r="H9154" s="0" t="n">
        <v>1774.23</v>
      </c>
      <c r="I9154" s="0" t="n">
        <v>1.6015</v>
      </c>
      <c r="J9154" s="0" t="n">
        <v>0</v>
      </c>
      <c r="K9154" s="0" t="n">
        <v>368</v>
      </c>
      <c r="L9154" s="0" t="s">
        <v>20</v>
      </c>
      <c r="M9154" s="0" t="n">
        <f aca="false">35.3*G9154</f>
        <v>0</v>
      </c>
      <c r="N9154" s="0" t="n">
        <f aca="false">M9154*1000/365</f>
        <v>0</v>
      </c>
      <c r="O9154" s="0" t="n">
        <f aca="false">Table1[[#This Row],[Detection frequency 2021]]/100*365</f>
        <v>0</v>
      </c>
      <c r="P9154" s="0" t="n">
        <f aca="false">Table1[[#This Row],[Flared days/year]]/12</f>
        <v>0</v>
      </c>
      <c r="Q9154" s="2" t="n">
        <f aca="false">Table1[[#This Row],['#days per month]]-P9210</f>
        <v>0</v>
      </c>
    </row>
    <row r="9155" customFormat="false" ht="15.75" hidden="true" customHeight="false" outlineLevel="0" collapsed="false">
      <c r="A9155" s="0" t="s">
        <v>78</v>
      </c>
      <c r="B9155" s="0" t="s">
        <v>79</v>
      </c>
      <c r="C9155" s="0" t="s">
        <v>9340</v>
      </c>
      <c r="D9155" s="0" t="n">
        <v>8532</v>
      </c>
      <c r="E9155" s="0" t="n">
        <v>21.434692</v>
      </c>
      <c r="F9155" s="0" t="n">
        <v>56.1036819999999</v>
      </c>
      <c r="G9155" s="0" t="n">
        <v>0</v>
      </c>
      <c r="H9155" s="0" t="n">
        <v>1513.12</v>
      </c>
      <c r="I9155" s="0" t="n">
        <v>1.6015</v>
      </c>
      <c r="J9155" s="0" t="n">
        <v>0</v>
      </c>
      <c r="K9155" s="0" t="n">
        <v>371</v>
      </c>
      <c r="L9155" s="0" t="s">
        <v>20</v>
      </c>
      <c r="M9155" s="0" t="n">
        <f aca="false">35.3*G9155</f>
        <v>0</v>
      </c>
      <c r="N9155" s="0" t="n">
        <f aca="false">M9155*1000/365</f>
        <v>0</v>
      </c>
      <c r="O9155" s="0" t="n">
        <f aca="false">Table1[[#This Row],[Detection frequency 2021]]/100*365</f>
        <v>0</v>
      </c>
      <c r="P9155" s="0" t="n">
        <f aca="false">Table1[[#This Row],[Flared days/year]]/12</f>
        <v>0</v>
      </c>
      <c r="Q9155" s="2" t="n">
        <f aca="false">Table1[[#This Row],['#days per month]]-P9211</f>
        <v>0</v>
      </c>
    </row>
    <row r="9156" customFormat="false" ht="15.75" hidden="true" customHeight="false" outlineLevel="0" collapsed="false">
      <c r="A9156" s="0" t="s">
        <v>645</v>
      </c>
      <c r="B9156" s="0" t="s">
        <v>646</v>
      </c>
      <c r="C9156" s="0" t="s">
        <v>9341</v>
      </c>
      <c r="D9156" s="0" t="n">
        <v>3134</v>
      </c>
      <c r="E9156" s="0" t="n">
        <v>35.812374</v>
      </c>
      <c r="F9156" s="0" t="n">
        <v>-98.075395</v>
      </c>
      <c r="G9156" s="0" t="n">
        <v>0</v>
      </c>
      <c r="H9156" s="0" t="n">
        <v>1896.45</v>
      </c>
      <c r="I9156" s="0" t="n">
        <v>1.6015</v>
      </c>
      <c r="J9156" s="0" t="n">
        <v>0</v>
      </c>
      <c r="K9156" s="0" t="n">
        <v>306</v>
      </c>
      <c r="L9156" s="0" t="s">
        <v>20</v>
      </c>
      <c r="M9156" s="0" t="n">
        <f aca="false">35.3*G9156</f>
        <v>0</v>
      </c>
      <c r="N9156" s="0" t="n">
        <f aca="false">M9156*1000/365</f>
        <v>0</v>
      </c>
      <c r="O9156" s="0" t="n">
        <f aca="false">Table1[[#This Row],[Detection frequency 2021]]/100*365</f>
        <v>0</v>
      </c>
      <c r="P9156" s="0" t="n">
        <f aca="false">Table1[[#This Row],[Flared days/year]]/12</f>
        <v>0</v>
      </c>
      <c r="Q9156" s="2" t="n">
        <f aca="false">Table1[[#This Row],['#days per month]]-P9212</f>
        <v>0</v>
      </c>
    </row>
    <row r="9157" customFormat="false" ht="15.75" hidden="true" customHeight="false" outlineLevel="0" collapsed="false">
      <c r="A9157" s="0" t="s">
        <v>24</v>
      </c>
      <c r="B9157" s="0" t="s">
        <v>25</v>
      </c>
      <c r="C9157" s="0" t="s">
        <v>9342</v>
      </c>
      <c r="D9157" s="0" t="n">
        <v>8805</v>
      </c>
      <c r="E9157" s="0" t="n">
        <v>71.424905</v>
      </c>
      <c r="F9157" s="0" t="n">
        <v>71.858301</v>
      </c>
      <c r="G9157" s="0" t="n">
        <v>0</v>
      </c>
      <c r="H9157" s="0" t="n">
        <v>1665.21</v>
      </c>
      <c r="I9157" s="0" t="n">
        <v>1.6015</v>
      </c>
      <c r="J9157" s="0" t="n">
        <v>0</v>
      </c>
      <c r="K9157" s="0" t="n">
        <v>417</v>
      </c>
      <c r="L9157" s="0" t="s">
        <v>218</v>
      </c>
      <c r="M9157" s="0" t="n">
        <f aca="false">35.3*G9157</f>
        <v>0</v>
      </c>
      <c r="N9157" s="0" t="n">
        <f aca="false">M9157*1000/365</f>
        <v>0</v>
      </c>
      <c r="O9157" s="0" t="n">
        <f aca="false">Table1[[#This Row],[Detection frequency 2021]]/100*365</f>
        <v>0</v>
      </c>
      <c r="P9157" s="0" t="n">
        <f aca="false">Table1[[#This Row],[Flared days/year]]/12</f>
        <v>0</v>
      </c>
      <c r="Q9157" s="2" t="n">
        <f aca="false">Table1[[#This Row],['#days per month]]-P9213</f>
        <v>0</v>
      </c>
    </row>
    <row r="9158" customFormat="false" ht="15.75" hidden="true" customHeight="false" outlineLevel="0" collapsed="false">
      <c r="A9158" s="0" t="s">
        <v>78</v>
      </c>
      <c r="B9158" s="0" t="s">
        <v>79</v>
      </c>
      <c r="C9158" s="0" t="s">
        <v>9343</v>
      </c>
      <c r="D9158" s="0" t="n">
        <v>8582</v>
      </c>
      <c r="E9158" s="0" t="n">
        <v>21.6908089999999</v>
      </c>
      <c r="F9158" s="0" t="n">
        <v>56.7785319999999</v>
      </c>
      <c r="G9158" s="0" t="n">
        <v>0</v>
      </c>
      <c r="H9158" s="0" t="n">
        <v>1713.55</v>
      </c>
      <c r="I9158" s="0" t="n">
        <v>1.6015</v>
      </c>
      <c r="J9158" s="0" t="n">
        <v>0</v>
      </c>
      <c r="K9158" s="0" t="n">
        <v>370</v>
      </c>
      <c r="L9158" s="0" t="s">
        <v>20</v>
      </c>
      <c r="M9158" s="0" t="n">
        <f aca="false">35.3*G9158</f>
        <v>0</v>
      </c>
      <c r="N9158" s="0" t="n">
        <f aca="false">M9158*1000/365</f>
        <v>0</v>
      </c>
      <c r="O9158" s="0" t="n">
        <f aca="false">Table1[[#This Row],[Detection frequency 2021]]/100*365</f>
        <v>0</v>
      </c>
      <c r="P9158" s="0" t="n">
        <f aca="false">Table1[[#This Row],[Flared days/year]]/12</f>
        <v>0</v>
      </c>
      <c r="Q9158" s="2" t="n">
        <f aca="false">Table1[[#This Row],['#days per month]]-P9214</f>
        <v>0</v>
      </c>
    </row>
    <row r="9159" customFormat="false" ht="15.75" hidden="true" customHeight="false" outlineLevel="0" collapsed="false">
      <c r="A9159" s="0" t="s">
        <v>1160</v>
      </c>
      <c r="B9159" s="0" t="s">
        <v>1161</v>
      </c>
      <c r="C9159" s="0" t="s">
        <v>9344</v>
      </c>
      <c r="D9159" s="0" t="n">
        <v>10030</v>
      </c>
      <c r="E9159" s="0" t="n">
        <v>33.567783</v>
      </c>
      <c r="F9159" s="0" t="n">
        <v>72.564461</v>
      </c>
      <c r="G9159" s="0" t="n">
        <v>0</v>
      </c>
      <c r="H9159" s="0" t="n">
        <v>1709.15</v>
      </c>
      <c r="I9159" s="0" t="n">
        <v>0.911934</v>
      </c>
      <c r="J9159" s="0" t="n">
        <v>0</v>
      </c>
      <c r="K9159" s="0" t="n">
        <v>385</v>
      </c>
      <c r="L9159" s="0" t="s">
        <v>20</v>
      </c>
      <c r="M9159" s="0" t="n">
        <f aca="false">35.3*G9159</f>
        <v>0</v>
      </c>
      <c r="N9159" s="0" t="n">
        <f aca="false">M9159*1000/365</f>
        <v>0</v>
      </c>
      <c r="O9159" s="0" t="n">
        <f aca="false">Table1[[#This Row],[Detection frequency 2021]]/100*365</f>
        <v>0</v>
      </c>
      <c r="P9159" s="0" t="n">
        <f aca="false">Table1[[#This Row],[Flared days/year]]/12</f>
        <v>0</v>
      </c>
      <c r="Q9159" s="2" t="n">
        <f aca="false">Table1[[#This Row],['#days per month]]-P9215</f>
        <v>0</v>
      </c>
    </row>
    <row r="9160" customFormat="false" ht="15.75" hidden="true" customHeight="false" outlineLevel="0" collapsed="false">
      <c r="A9160" s="0" t="s">
        <v>24</v>
      </c>
      <c r="B9160" s="0" t="s">
        <v>25</v>
      </c>
      <c r="C9160" s="0" t="s">
        <v>9345</v>
      </c>
      <c r="D9160" s="0" t="n">
        <v>8803</v>
      </c>
      <c r="E9160" s="0" t="n">
        <v>71.253751</v>
      </c>
      <c r="F9160" s="0" t="n">
        <v>71.825497</v>
      </c>
      <c r="G9160" s="0" t="n">
        <v>0</v>
      </c>
      <c r="H9160" s="0" t="n">
        <v>1418.86</v>
      </c>
      <c r="I9160" s="0" t="n">
        <v>1.6015</v>
      </c>
      <c r="J9160" s="0" t="n">
        <v>0</v>
      </c>
      <c r="K9160" s="0" t="n">
        <v>468</v>
      </c>
      <c r="L9160" s="0" t="s">
        <v>218</v>
      </c>
      <c r="M9160" s="0" t="n">
        <f aca="false">35.3*G9160</f>
        <v>0</v>
      </c>
      <c r="N9160" s="0" t="n">
        <f aca="false">M9160*1000/365</f>
        <v>0</v>
      </c>
      <c r="O9160" s="0" t="n">
        <f aca="false">Table1[[#This Row],[Detection frequency 2021]]/100*365</f>
        <v>0</v>
      </c>
      <c r="P9160" s="0" t="n">
        <f aca="false">Table1[[#This Row],[Flared days/year]]/12</f>
        <v>0</v>
      </c>
      <c r="Q9160" s="2" t="n">
        <f aca="false">Table1[[#This Row],['#days per month]]-P9216</f>
        <v>0</v>
      </c>
    </row>
    <row r="9161" customFormat="false" ht="15.75" hidden="true" customHeight="false" outlineLevel="0" collapsed="false">
      <c r="A9161" s="0" t="s">
        <v>24</v>
      </c>
      <c r="B9161" s="0" t="s">
        <v>25</v>
      </c>
      <c r="C9161" s="0" t="s">
        <v>9346</v>
      </c>
      <c r="D9161" s="0" t="n">
        <v>8689</v>
      </c>
      <c r="E9161" s="0" t="n">
        <v>70.5878319999999</v>
      </c>
      <c r="F9161" s="0" t="n">
        <v>68.063128</v>
      </c>
      <c r="G9161" s="0" t="n">
        <v>0</v>
      </c>
      <c r="H9161" s="0" t="n">
        <v>1553.62</v>
      </c>
      <c r="I9161" s="0" t="n">
        <v>1.6015</v>
      </c>
      <c r="J9161" s="0" t="n">
        <v>0</v>
      </c>
      <c r="K9161" s="0" t="n">
        <v>487</v>
      </c>
      <c r="L9161" s="0" t="s">
        <v>218</v>
      </c>
      <c r="M9161" s="0" t="n">
        <f aca="false">35.3*G9161</f>
        <v>0</v>
      </c>
      <c r="N9161" s="0" t="n">
        <f aca="false">M9161*1000/365</f>
        <v>0</v>
      </c>
      <c r="O9161" s="0" t="n">
        <f aca="false">Table1[[#This Row],[Detection frequency 2021]]/100*365</f>
        <v>0</v>
      </c>
      <c r="P9161" s="0" t="n">
        <f aca="false">Table1[[#This Row],[Flared days/year]]/12</f>
        <v>0</v>
      </c>
      <c r="Q9161" s="2" t="n">
        <f aca="false">Table1[[#This Row],['#days per month]]-P9217</f>
        <v>0</v>
      </c>
    </row>
    <row r="9162" customFormat="false" ht="15.75" hidden="true" customHeight="false" outlineLevel="0" collapsed="false">
      <c r="A9162" s="0" t="s">
        <v>24</v>
      </c>
      <c r="B9162" s="0" t="s">
        <v>25</v>
      </c>
      <c r="C9162" s="0" t="s">
        <v>9347</v>
      </c>
      <c r="D9162" s="0" t="n">
        <v>8690</v>
      </c>
      <c r="E9162" s="0" t="n">
        <v>70.583701</v>
      </c>
      <c r="F9162" s="0" t="n">
        <v>68.075386</v>
      </c>
      <c r="G9162" s="0" t="n">
        <v>0</v>
      </c>
      <c r="H9162" s="0" t="n">
        <v>1504.33</v>
      </c>
      <c r="I9162" s="0" t="n">
        <v>1.6015</v>
      </c>
      <c r="J9162" s="0" t="n">
        <v>0</v>
      </c>
      <c r="K9162" s="0" t="n">
        <v>488</v>
      </c>
      <c r="L9162" s="0" t="s">
        <v>218</v>
      </c>
      <c r="M9162" s="0" t="n">
        <f aca="false">35.3*G9162</f>
        <v>0</v>
      </c>
      <c r="N9162" s="0" t="n">
        <f aca="false">M9162*1000/365</f>
        <v>0</v>
      </c>
      <c r="O9162" s="0" t="n">
        <f aca="false">Table1[[#This Row],[Detection frequency 2021]]/100*365</f>
        <v>0</v>
      </c>
      <c r="P9162" s="0" t="n">
        <f aca="false">Table1[[#This Row],[Flared days/year]]/12</f>
        <v>0</v>
      </c>
      <c r="Q9162" s="2" t="n">
        <f aca="false">Table1[[#This Row],['#days per month]]-P9218</f>
        <v>0</v>
      </c>
    </row>
    <row r="9163" customFormat="false" ht="15.75" hidden="true" customHeight="false" outlineLevel="0" collapsed="false">
      <c r="A9163" s="0" t="s">
        <v>1160</v>
      </c>
      <c r="B9163" s="0" t="s">
        <v>1161</v>
      </c>
      <c r="C9163" s="0" t="s">
        <v>9348</v>
      </c>
      <c r="D9163" s="0" t="n">
        <v>10003</v>
      </c>
      <c r="E9163" s="0" t="n">
        <v>33.373863</v>
      </c>
      <c r="F9163" s="0" t="n">
        <v>71.222053</v>
      </c>
      <c r="G9163" s="0" t="n">
        <v>0</v>
      </c>
      <c r="H9163" s="0" t="n">
        <v>1615.33</v>
      </c>
      <c r="I9163" s="0" t="n">
        <v>1.6015</v>
      </c>
      <c r="J9163" s="0" t="n">
        <v>0</v>
      </c>
      <c r="K9163" s="0" t="n">
        <v>369</v>
      </c>
      <c r="L9163" s="0" t="s">
        <v>20</v>
      </c>
      <c r="M9163" s="0" t="n">
        <f aca="false">35.3*G9163</f>
        <v>0</v>
      </c>
      <c r="N9163" s="0" t="n">
        <f aca="false">M9163*1000/365</f>
        <v>0</v>
      </c>
      <c r="O9163" s="0" t="n">
        <f aca="false">Table1[[#This Row],[Detection frequency 2021]]/100*365</f>
        <v>0</v>
      </c>
      <c r="P9163" s="0" t="n">
        <f aca="false">Table1[[#This Row],[Flared days/year]]/12</f>
        <v>0</v>
      </c>
      <c r="Q9163" s="2" t="n">
        <f aca="false">Table1[[#This Row],['#days per month]]-P9219</f>
        <v>0</v>
      </c>
    </row>
    <row r="9164" customFormat="false" ht="15.75" hidden="true" customHeight="false" outlineLevel="0" collapsed="false">
      <c r="A9164" s="0" t="s">
        <v>645</v>
      </c>
      <c r="B9164" s="0" t="s">
        <v>646</v>
      </c>
      <c r="C9164" s="0" t="s">
        <v>9349</v>
      </c>
      <c r="D9164" s="0" t="n">
        <v>2913</v>
      </c>
      <c r="E9164" s="0" t="n">
        <v>28.780168</v>
      </c>
      <c r="F9164" s="0" t="n">
        <v>-99.348943</v>
      </c>
      <c r="G9164" s="0" t="n">
        <v>0</v>
      </c>
      <c r="H9164" s="0" t="n">
        <v>1765.6</v>
      </c>
      <c r="I9164" s="0" t="n">
        <v>1.6015</v>
      </c>
      <c r="J9164" s="0" t="n">
        <v>0</v>
      </c>
      <c r="K9164" s="0" t="n">
        <v>309</v>
      </c>
      <c r="L9164" s="0" t="s">
        <v>20</v>
      </c>
      <c r="M9164" s="0" t="n">
        <f aca="false">35.3*G9164</f>
        <v>0</v>
      </c>
      <c r="N9164" s="0" t="n">
        <f aca="false">M9164*1000/365</f>
        <v>0</v>
      </c>
      <c r="O9164" s="0" t="n">
        <f aca="false">Table1[[#This Row],[Detection frequency 2021]]/100*365</f>
        <v>0</v>
      </c>
      <c r="P9164" s="0" t="n">
        <f aca="false">Table1[[#This Row],[Flared days/year]]/12</f>
        <v>0</v>
      </c>
      <c r="Q9164" s="2" t="n">
        <f aca="false">Table1[[#This Row],['#days per month]]-P9220</f>
        <v>0</v>
      </c>
    </row>
    <row r="9165" customFormat="false" ht="15.75" hidden="true" customHeight="false" outlineLevel="0" collapsed="false">
      <c r="A9165" s="0" t="s">
        <v>24</v>
      </c>
      <c r="B9165" s="0" t="s">
        <v>25</v>
      </c>
      <c r="C9165" s="0" t="s">
        <v>9350</v>
      </c>
      <c r="D9165" s="0" t="n">
        <v>8692</v>
      </c>
      <c r="E9165" s="0" t="n">
        <v>70.55953</v>
      </c>
      <c r="F9165" s="0" t="n">
        <v>68.126094</v>
      </c>
      <c r="G9165" s="0" t="n">
        <v>0</v>
      </c>
      <c r="H9165" s="0" t="n">
        <v>1354.82</v>
      </c>
      <c r="I9165" s="0" t="n">
        <v>1.6015</v>
      </c>
      <c r="J9165" s="0" t="n">
        <v>0</v>
      </c>
      <c r="K9165" s="0" t="n">
        <v>460</v>
      </c>
      <c r="L9165" s="0" t="s">
        <v>218</v>
      </c>
      <c r="M9165" s="0" t="n">
        <f aca="false">35.3*G9165</f>
        <v>0</v>
      </c>
      <c r="N9165" s="0" t="n">
        <f aca="false">M9165*1000/365</f>
        <v>0</v>
      </c>
      <c r="O9165" s="0" t="n">
        <f aca="false">Table1[[#This Row],[Detection frequency 2021]]/100*365</f>
        <v>0</v>
      </c>
      <c r="P9165" s="0" t="n">
        <f aca="false">Table1[[#This Row],[Flared days/year]]/12</f>
        <v>0</v>
      </c>
      <c r="Q9165" s="2" t="n">
        <f aca="false">Table1[[#This Row],['#days per month]]-P9221</f>
        <v>0</v>
      </c>
    </row>
    <row r="9166" customFormat="false" ht="15.75" hidden="true" customHeight="false" outlineLevel="0" collapsed="false">
      <c r="A9166" s="0" t="s">
        <v>24</v>
      </c>
      <c r="B9166" s="0" t="s">
        <v>25</v>
      </c>
      <c r="C9166" s="0" t="s">
        <v>9351</v>
      </c>
      <c r="D9166" s="0" t="n">
        <v>8693</v>
      </c>
      <c r="E9166" s="0" t="n">
        <v>70.55848</v>
      </c>
      <c r="F9166" s="0" t="n">
        <v>68.133444</v>
      </c>
      <c r="G9166" s="0" t="n">
        <v>0</v>
      </c>
      <c r="H9166" s="0" t="n">
        <v>1394.69</v>
      </c>
      <c r="I9166" s="0" t="n">
        <v>1.6015</v>
      </c>
      <c r="J9166" s="0" t="n">
        <v>0</v>
      </c>
      <c r="K9166" s="0" t="n">
        <v>483</v>
      </c>
      <c r="L9166" s="0" t="s">
        <v>218</v>
      </c>
      <c r="M9166" s="0" t="n">
        <f aca="false">35.3*G9166</f>
        <v>0</v>
      </c>
      <c r="N9166" s="0" t="n">
        <f aca="false">M9166*1000/365</f>
        <v>0</v>
      </c>
      <c r="O9166" s="0" t="n">
        <f aca="false">Table1[[#This Row],[Detection frequency 2021]]/100*365</f>
        <v>0</v>
      </c>
      <c r="P9166" s="0" t="n">
        <f aca="false">Table1[[#This Row],[Flared days/year]]/12</f>
        <v>0</v>
      </c>
      <c r="Q9166" s="2" t="n">
        <f aca="false">Table1[[#This Row],['#days per month]]-P9222</f>
        <v>0</v>
      </c>
    </row>
    <row r="9167" customFormat="false" ht="15.75" hidden="true" customHeight="false" outlineLevel="0" collapsed="false">
      <c r="A9167" s="0" t="s">
        <v>24</v>
      </c>
      <c r="B9167" s="0" t="s">
        <v>25</v>
      </c>
      <c r="C9167" s="0" t="s">
        <v>9352</v>
      </c>
      <c r="D9167" s="0" t="n">
        <v>8694</v>
      </c>
      <c r="E9167" s="0" t="n">
        <v>70.558661</v>
      </c>
      <c r="F9167" s="0" t="n">
        <v>68.141823</v>
      </c>
      <c r="G9167" s="0" t="n">
        <v>0</v>
      </c>
      <c r="H9167" s="0" t="n">
        <v>1383.12</v>
      </c>
      <c r="I9167" s="0" t="n">
        <v>1.6015</v>
      </c>
      <c r="J9167" s="0" t="n">
        <v>0</v>
      </c>
      <c r="K9167" s="0" t="n">
        <v>500</v>
      </c>
      <c r="L9167" s="0" t="s">
        <v>218</v>
      </c>
      <c r="M9167" s="0" t="n">
        <f aca="false">35.3*G9167</f>
        <v>0</v>
      </c>
      <c r="N9167" s="0" t="n">
        <f aca="false">M9167*1000/365</f>
        <v>0</v>
      </c>
      <c r="O9167" s="0" t="n">
        <f aca="false">Table1[[#This Row],[Detection frequency 2021]]/100*365</f>
        <v>0</v>
      </c>
      <c r="P9167" s="0" t="n">
        <f aca="false">Table1[[#This Row],[Flared days/year]]/12</f>
        <v>0</v>
      </c>
      <c r="Q9167" s="2" t="n">
        <f aca="false">Table1[[#This Row],['#days per month]]-P9223</f>
        <v>0</v>
      </c>
    </row>
    <row r="9168" customFormat="false" ht="15.75" hidden="true" customHeight="false" outlineLevel="0" collapsed="false">
      <c r="A9168" s="0" t="s">
        <v>645</v>
      </c>
      <c r="B9168" s="0" t="s">
        <v>646</v>
      </c>
      <c r="C9168" s="0" t="s">
        <v>9353</v>
      </c>
      <c r="D9168" s="0" t="n">
        <v>2894</v>
      </c>
      <c r="E9168" s="0" t="n">
        <v>28.888454</v>
      </c>
      <c r="F9168" s="0" t="n">
        <v>-99.441865</v>
      </c>
      <c r="G9168" s="0" t="n">
        <v>0</v>
      </c>
      <c r="H9168" s="0" t="n">
        <v>1975.95</v>
      </c>
      <c r="I9168" s="0" t="n">
        <v>1.6015</v>
      </c>
      <c r="J9168" s="0" t="n">
        <v>0</v>
      </c>
      <c r="K9168" s="0" t="n">
        <v>322</v>
      </c>
      <c r="L9168" s="0" t="s">
        <v>20</v>
      </c>
      <c r="M9168" s="0" t="n">
        <f aca="false">35.3*G9168</f>
        <v>0</v>
      </c>
      <c r="N9168" s="0" t="n">
        <f aca="false">M9168*1000/365</f>
        <v>0</v>
      </c>
      <c r="O9168" s="0" t="n">
        <f aca="false">Table1[[#This Row],[Detection frequency 2021]]/100*365</f>
        <v>0</v>
      </c>
      <c r="P9168" s="0" t="n">
        <f aca="false">Table1[[#This Row],[Flared days/year]]/12</f>
        <v>0</v>
      </c>
      <c r="Q9168" s="2" t="n">
        <f aca="false">Table1[[#This Row],['#days per month]]-P9224</f>
        <v>0</v>
      </c>
    </row>
    <row r="9169" customFormat="false" ht="15.75" hidden="true" customHeight="false" outlineLevel="0" collapsed="false">
      <c r="A9169" s="0" t="s">
        <v>24</v>
      </c>
      <c r="B9169" s="0" t="s">
        <v>25</v>
      </c>
      <c r="C9169" s="0" t="s">
        <v>9354</v>
      </c>
      <c r="D9169" s="0" t="n">
        <v>8763</v>
      </c>
      <c r="E9169" s="0" t="n">
        <v>60.830247</v>
      </c>
      <c r="F9169" s="0" t="n">
        <v>70.804035</v>
      </c>
      <c r="G9169" s="0" t="n">
        <v>0</v>
      </c>
      <c r="H9169" s="0" t="n">
        <v>1948.97</v>
      </c>
      <c r="I9169" s="0" t="n">
        <v>1.6015</v>
      </c>
      <c r="J9169" s="0" t="n">
        <v>0</v>
      </c>
      <c r="K9169" s="0" t="n">
        <v>273</v>
      </c>
      <c r="L9169" s="0" t="s">
        <v>20</v>
      </c>
      <c r="M9169" s="0" t="n">
        <f aca="false">35.3*G9169</f>
        <v>0</v>
      </c>
      <c r="N9169" s="0" t="n">
        <f aca="false">M9169*1000/365</f>
        <v>0</v>
      </c>
      <c r="O9169" s="0" t="n">
        <f aca="false">Table1[[#This Row],[Detection frequency 2021]]/100*365</f>
        <v>0</v>
      </c>
      <c r="P9169" s="0" t="n">
        <f aca="false">Table1[[#This Row],[Flared days/year]]/12</f>
        <v>0</v>
      </c>
      <c r="Q9169" s="2" t="n">
        <f aca="false">Table1[[#This Row],['#days per month]]-P9225</f>
        <v>0</v>
      </c>
    </row>
    <row r="9170" customFormat="false" ht="15.75" hidden="true" customHeight="false" outlineLevel="0" collapsed="false">
      <c r="A9170" s="0" t="s">
        <v>24</v>
      </c>
      <c r="B9170" s="0" t="s">
        <v>25</v>
      </c>
      <c r="C9170" s="0" t="s">
        <v>9355</v>
      </c>
      <c r="D9170" s="0" t="n">
        <v>8774</v>
      </c>
      <c r="E9170" s="0" t="n">
        <v>71.516138</v>
      </c>
      <c r="F9170" s="0" t="n">
        <v>71.017842</v>
      </c>
      <c r="G9170" s="0" t="n">
        <v>0</v>
      </c>
      <c r="H9170" s="0" t="n">
        <v>1553.22</v>
      </c>
      <c r="I9170" s="0" t="n">
        <v>1.6015</v>
      </c>
      <c r="J9170" s="0" t="n">
        <v>0</v>
      </c>
      <c r="K9170" s="0" t="n">
        <v>450</v>
      </c>
      <c r="L9170" s="0" t="s">
        <v>218</v>
      </c>
      <c r="M9170" s="0" t="n">
        <f aca="false">35.3*G9170</f>
        <v>0</v>
      </c>
      <c r="N9170" s="0" t="n">
        <f aca="false">M9170*1000/365</f>
        <v>0</v>
      </c>
      <c r="O9170" s="0" t="n">
        <f aca="false">Table1[[#This Row],[Detection frequency 2021]]/100*365</f>
        <v>0</v>
      </c>
      <c r="P9170" s="0" t="n">
        <f aca="false">Table1[[#This Row],[Flared days/year]]/12</f>
        <v>0</v>
      </c>
      <c r="Q9170" s="2" t="n">
        <f aca="false">Table1[[#This Row],['#days per month]]-P9226</f>
        <v>0</v>
      </c>
    </row>
    <row r="9171" customFormat="false" ht="15.75" hidden="true" customHeight="false" outlineLevel="0" collapsed="false">
      <c r="A9171" s="0" t="s">
        <v>1160</v>
      </c>
      <c r="B9171" s="0" t="s">
        <v>1161</v>
      </c>
      <c r="C9171" s="0" t="s">
        <v>9356</v>
      </c>
      <c r="D9171" s="0" t="n">
        <v>9951</v>
      </c>
      <c r="E9171" s="0" t="n">
        <v>26.72074</v>
      </c>
      <c r="F9171" s="0" t="n">
        <v>67.24119</v>
      </c>
      <c r="G9171" s="0" t="n">
        <v>0</v>
      </c>
      <c r="H9171" s="0" t="n">
        <v>1775</v>
      </c>
      <c r="I9171" s="0" t="n">
        <v>1.6015</v>
      </c>
      <c r="J9171" s="0" t="n">
        <v>0</v>
      </c>
      <c r="K9171" s="0" t="n">
        <v>348</v>
      </c>
      <c r="L9171" s="0" t="s">
        <v>20</v>
      </c>
      <c r="M9171" s="0" t="n">
        <f aca="false">35.3*G9171</f>
        <v>0</v>
      </c>
      <c r="N9171" s="0" t="n">
        <f aca="false">M9171*1000/365</f>
        <v>0</v>
      </c>
      <c r="O9171" s="0" t="n">
        <f aca="false">Table1[[#This Row],[Detection frequency 2021]]/100*365</f>
        <v>0</v>
      </c>
      <c r="P9171" s="0" t="n">
        <f aca="false">Table1[[#This Row],[Flared days/year]]/12</f>
        <v>0</v>
      </c>
      <c r="Q9171" s="2" t="n">
        <f aca="false">Table1[[#This Row],['#days per month]]-P9227</f>
        <v>0</v>
      </c>
    </row>
    <row r="9172" customFormat="false" ht="15.75" hidden="true" customHeight="false" outlineLevel="0" collapsed="false">
      <c r="A9172" s="0" t="s">
        <v>24</v>
      </c>
      <c r="B9172" s="0" t="s">
        <v>25</v>
      </c>
      <c r="C9172" s="0" t="s">
        <v>9357</v>
      </c>
      <c r="D9172" s="0" t="n">
        <v>8784</v>
      </c>
      <c r="E9172" s="0" t="n">
        <v>61.957812</v>
      </c>
      <c r="F9172" s="0" t="n">
        <v>71.237237</v>
      </c>
      <c r="G9172" s="0" t="n">
        <v>0</v>
      </c>
      <c r="H9172" s="0" t="n">
        <v>1793.25</v>
      </c>
      <c r="I9172" s="0" t="n">
        <v>1.6015</v>
      </c>
      <c r="J9172" s="0" t="n">
        <v>0</v>
      </c>
      <c r="K9172" s="0" t="n">
        <v>222</v>
      </c>
      <c r="L9172" s="0" t="s">
        <v>20</v>
      </c>
      <c r="M9172" s="0" t="n">
        <f aca="false">35.3*G9172</f>
        <v>0</v>
      </c>
      <c r="N9172" s="0" t="n">
        <f aca="false">M9172*1000/365</f>
        <v>0</v>
      </c>
      <c r="O9172" s="0" t="n">
        <f aca="false">Table1[[#This Row],[Detection frequency 2021]]/100*365</f>
        <v>0</v>
      </c>
      <c r="P9172" s="0" t="n">
        <f aca="false">Table1[[#This Row],[Flared days/year]]/12</f>
        <v>0</v>
      </c>
      <c r="Q9172" s="2" t="n">
        <f aca="false">Table1[[#This Row],['#days per month]]-P9228</f>
        <v>0</v>
      </c>
    </row>
    <row r="9173" customFormat="false" ht="15.75" hidden="true" customHeight="false" outlineLevel="0" collapsed="false">
      <c r="A9173" s="0" t="s">
        <v>645</v>
      </c>
      <c r="B9173" s="0" t="s">
        <v>646</v>
      </c>
      <c r="C9173" s="0" t="s">
        <v>9358</v>
      </c>
      <c r="D9173" s="0" t="n">
        <v>3099</v>
      </c>
      <c r="E9173" s="0" t="n">
        <v>28.612133</v>
      </c>
      <c r="F9173" s="0" t="n">
        <v>-98.26413</v>
      </c>
      <c r="G9173" s="0" t="n">
        <v>0</v>
      </c>
      <c r="H9173" s="0" t="n">
        <v>1839.64</v>
      </c>
      <c r="I9173" s="0" t="n">
        <v>1.6015</v>
      </c>
      <c r="J9173" s="0" t="n">
        <v>0</v>
      </c>
      <c r="K9173" s="0" t="n">
        <v>320</v>
      </c>
      <c r="L9173" s="0" t="s">
        <v>20</v>
      </c>
      <c r="M9173" s="0" t="n">
        <f aca="false">35.3*G9173</f>
        <v>0</v>
      </c>
      <c r="N9173" s="0" t="n">
        <f aca="false">M9173*1000/365</f>
        <v>0</v>
      </c>
      <c r="O9173" s="0" t="n">
        <f aca="false">Table1[[#This Row],[Detection frequency 2021]]/100*365</f>
        <v>0</v>
      </c>
      <c r="P9173" s="0" t="n">
        <f aca="false">Table1[[#This Row],[Flared days/year]]/12</f>
        <v>0</v>
      </c>
      <c r="Q9173" s="2" t="n">
        <f aca="false">Table1[[#This Row],['#days per month]]-P9229</f>
        <v>0</v>
      </c>
    </row>
    <row r="9174" customFormat="false" ht="15.75" hidden="true" customHeight="false" outlineLevel="0" collapsed="false">
      <c r="A9174" s="0" t="s">
        <v>645</v>
      </c>
      <c r="B9174" s="0" t="s">
        <v>646</v>
      </c>
      <c r="C9174" s="0" t="s">
        <v>9359</v>
      </c>
      <c r="D9174" s="0" t="n">
        <v>3100</v>
      </c>
      <c r="E9174" s="0" t="n">
        <v>28.722858</v>
      </c>
      <c r="F9174" s="0" t="n">
        <v>-98.261234</v>
      </c>
      <c r="G9174" s="0" t="n">
        <v>0</v>
      </c>
      <c r="H9174" s="0" t="n">
        <v>1830.09</v>
      </c>
      <c r="I9174" s="0" t="n">
        <v>1.70849</v>
      </c>
      <c r="J9174" s="0" t="n">
        <v>0</v>
      </c>
      <c r="K9174" s="0" t="n">
        <v>314</v>
      </c>
      <c r="L9174" s="0" t="s">
        <v>20</v>
      </c>
      <c r="M9174" s="0" t="n">
        <f aca="false">35.3*G9174</f>
        <v>0</v>
      </c>
      <c r="N9174" s="0" t="n">
        <f aca="false">M9174*1000/365</f>
        <v>0</v>
      </c>
      <c r="O9174" s="0" t="n">
        <f aca="false">Table1[[#This Row],[Detection frequency 2021]]/100*365</f>
        <v>0</v>
      </c>
      <c r="P9174" s="0" t="n">
        <f aca="false">Table1[[#This Row],[Flared days/year]]/12</f>
        <v>0</v>
      </c>
      <c r="Q9174" s="2" t="n">
        <f aca="false">Table1[[#This Row],['#days per month]]-P9230</f>
        <v>0</v>
      </c>
    </row>
    <row r="9175" customFormat="false" ht="15.75" hidden="true" customHeight="false" outlineLevel="0" collapsed="false">
      <c r="A9175" s="0" t="s">
        <v>78</v>
      </c>
      <c r="B9175" s="0" t="s">
        <v>79</v>
      </c>
      <c r="C9175" s="0" t="s">
        <v>9360</v>
      </c>
      <c r="D9175" s="0" t="n">
        <v>8605</v>
      </c>
      <c r="E9175" s="0" t="n">
        <v>21.335936</v>
      </c>
      <c r="F9175" s="0" t="n">
        <v>57.802062</v>
      </c>
      <c r="G9175" s="0" t="n">
        <v>0</v>
      </c>
      <c r="H9175" s="0" t="n">
        <v>1772.88</v>
      </c>
      <c r="I9175" s="0" t="n">
        <v>1</v>
      </c>
      <c r="J9175" s="0" t="n">
        <v>0</v>
      </c>
      <c r="K9175" s="0" t="n">
        <v>382</v>
      </c>
      <c r="L9175" s="0" t="s">
        <v>20</v>
      </c>
      <c r="M9175" s="0" t="n">
        <f aca="false">35.3*G9175</f>
        <v>0</v>
      </c>
      <c r="N9175" s="0" t="n">
        <f aca="false">M9175*1000/365</f>
        <v>0</v>
      </c>
      <c r="O9175" s="0" t="n">
        <f aca="false">Table1[[#This Row],[Detection frequency 2021]]/100*365</f>
        <v>0</v>
      </c>
      <c r="P9175" s="0" t="n">
        <f aca="false">Table1[[#This Row],[Flared days/year]]/12</f>
        <v>0</v>
      </c>
      <c r="Q9175" s="2" t="n">
        <f aca="false">Table1[[#This Row],['#days per month]]-P9231</f>
        <v>0</v>
      </c>
    </row>
    <row r="9176" customFormat="false" ht="15.75" hidden="true" customHeight="false" outlineLevel="0" collapsed="false">
      <c r="A9176" s="0" t="s">
        <v>645</v>
      </c>
      <c r="B9176" s="0" t="s">
        <v>646</v>
      </c>
      <c r="C9176" s="0" t="s">
        <v>9361</v>
      </c>
      <c r="D9176" s="0" t="n">
        <v>2874</v>
      </c>
      <c r="E9176" s="0" t="n">
        <v>28.446105</v>
      </c>
      <c r="F9176" s="0" t="n">
        <v>-99.549388</v>
      </c>
      <c r="G9176" s="0" t="n">
        <v>0</v>
      </c>
      <c r="H9176" s="0" t="n">
        <v>1807.12</v>
      </c>
      <c r="I9176" s="0" t="n">
        <v>1.6015</v>
      </c>
      <c r="J9176" s="0" t="n">
        <v>0</v>
      </c>
      <c r="K9176" s="0" t="n">
        <v>322</v>
      </c>
      <c r="L9176" s="0" t="s">
        <v>20</v>
      </c>
      <c r="M9176" s="0" t="n">
        <f aca="false">35.3*G9176</f>
        <v>0</v>
      </c>
      <c r="N9176" s="0" t="n">
        <f aca="false">M9176*1000/365</f>
        <v>0</v>
      </c>
      <c r="O9176" s="0" t="n">
        <f aca="false">Table1[[#This Row],[Detection frequency 2021]]/100*365</f>
        <v>0</v>
      </c>
      <c r="P9176" s="0" t="n">
        <f aca="false">Table1[[#This Row],[Flared days/year]]/12</f>
        <v>0</v>
      </c>
      <c r="Q9176" s="2" t="n">
        <f aca="false">Table1[[#This Row],['#days per month]]-P9232</f>
        <v>0</v>
      </c>
    </row>
    <row r="9177" customFormat="false" ht="15.75" hidden="true" customHeight="false" outlineLevel="0" collapsed="false">
      <c r="A9177" s="0" t="s">
        <v>78</v>
      </c>
      <c r="B9177" s="0" t="s">
        <v>79</v>
      </c>
      <c r="C9177" s="0" t="s">
        <v>9362</v>
      </c>
      <c r="D9177" s="0" t="n">
        <v>8602</v>
      </c>
      <c r="E9177" s="0" t="n">
        <v>21.330054</v>
      </c>
      <c r="F9177" s="0" t="n">
        <v>57.780365</v>
      </c>
      <c r="G9177" s="0" t="n">
        <v>0</v>
      </c>
      <c r="H9177" s="0" t="n">
        <v>1743.07</v>
      </c>
      <c r="I9177" s="0" t="n">
        <v>1.33857</v>
      </c>
      <c r="J9177" s="0" t="n">
        <v>0</v>
      </c>
      <c r="K9177" s="0" t="n">
        <v>380</v>
      </c>
      <c r="L9177" s="0" t="s">
        <v>20</v>
      </c>
      <c r="M9177" s="0" t="n">
        <f aca="false">35.3*G9177</f>
        <v>0</v>
      </c>
      <c r="N9177" s="0" t="n">
        <f aca="false">M9177*1000/365</f>
        <v>0</v>
      </c>
      <c r="O9177" s="0" t="n">
        <f aca="false">Table1[[#This Row],[Detection frequency 2021]]/100*365</f>
        <v>0</v>
      </c>
      <c r="P9177" s="0" t="n">
        <f aca="false">Table1[[#This Row],[Flared days/year]]/12</f>
        <v>0</v>
      </c>
      <c r="Q9177" s="2" t="n">
        <f aca="false">Table1[[#This Row],['#days per month]]-P9233</f>
        <v>0</v>
      </c>
    </row>
    <row r="9178" customFormat="false" ht="15.75" hidden="true" customHeight="false" outlineLevel="0" collapsed="false">
      <c r="A9178" s="0" t="s">
        <v>78</v>
      </c>
      <c r="B9178" s="0" t="s">
        <v>79</v>
      </c>
      <c r="C9178" s="0" t="s">
        <v>9363</v>
      </c>
      <c r="D9178" s="0" t="n">
        <v>8597</v>
      </c>
      <c r="E9178" s="0" t="n">
        <v>22.153975</v>
      </c>
      <c r="F9178" s="0" t="n">
        <v>57.346072</v>
      </c>
      <c r="G9178" s="0" t="n">
        <v>0</v>
      </c>
      <c r="H9178" s="0" t="n">
        <v>1676.67</v>
      </c>
      <c r="I9178" s="0" t="n">
        <v>1.6015</v>
      </c>
      <c r="J9178" s="0" t="n">
        <v>0</v>
      </c>
      <c r="K9178" s="0" t="n">
        <v>380</v>
      </c>
      <c r="L9178" s="0" t="s">
        <v>20</v>
      </c>
      <c r="M9178" s="0" t="n">
        <f aca="false">35.3*G9178</f>
        <v>0</v>
      </c>
      <c r="N9178" s="0" t="n">
        <f aca="false">M9178*1000/365</f>
        <v>0</v>
      </c>
      <c r="O9178" s="0" t="n">
        <f aca="false">Table1[[#This Row],[Detection frequency 2021]]/100*365</f>
        <v>0</v>
      </c>
      <c r="P9178" s="0" t="n">
        <f aca="false">Table1[[#This Row],[Flared days/year]]/12</f>
        <v>0</v>
      </c>
      <c r="Q9178" s="2" t="n">
        <f aca="false">Table1[[#This Row],['#days per month]]-P9234</f>
        <v>0</v>
      </c>
    </row>
    <row r="9179" customFormat="false" ht="15.75" hidden="true" customHeight="false" outlineLevel="0" collapsed="false">
      <c r="A9179" s="0" t="s">
        <v>24</v>
      </c>
      <c r="B9179" s="0" t="s">
        <v>25</v>
      </c>
      <c r="C9179" s="0" t="s">
        <v>9364</v>
      </c>
      <c r="D9179" s="0" t="n">
        <v>8801</v>
      </c>
      <c r="E9179" s="0" t="n">
        <v>71.254762</v>
      </c>
      <c r="F9179" s="0" t="n">
        <v>71.817026</v>
      </c>
      <c r="G9179" s="0" t="n">
        <v>0</v>
      </c>
      <c r="H9179" s="0" t="n">
        <v>1604.36</v>
      </c>
      <c r="I9179" s="0" t="n">
        <v>1.6015</v>
      </c>
      <c r="J9179" s="0" t="n">
        <v>0</v>
      </c>
      <c r="K9179" s="0" t="n">
        <v>459</v>
      </c>
      <c r="L9179" s="0" t="s">
        <v>218</v>
      </c>
      <c r="M9179" s="0" t="n">
        <f aca="false">35.3*G9179</f>
        <v>0</v>
      </c>
      <c r="N9179" s="0" t="n">
        <f aca="false">M9179*1000/365</f>
        <v>0</v>
      </c>
      <c r="O9179" s="0" t="n">
        <f aca="false">Table1[[#This Row],[Detection frequency 2021]]/100*365</f>
        <v>0</v>
      </c>
      <c r="P9179" s="0" t="n">
        <f aca="false">Table1[[#This Row],[Flared days/year]]/12</f>
        <v>0</v>
      </c>
      <c r="Q9179" s="2" t="n">
        <f aca="false">Table1[[#This Row],['#days per month]]-P9235</f>
        <v>0</v>
      </c>
    </row>
    <row r="9180" customFormat="false" ht="15.75" hidden="true" customHeight="false" outlineLevel="0" collapsed="false">
      <c r="A9180" s="0" t="s">
        <v>24</v>
      </c>
      <c r="B9180" s="0" t="s">
        <v>25</v>
      </c>
      <c r="C9180" s="0" t="s">
        <v>9365</v>
      </c>
      <c r="D9180" s="0" t="n">
        <v>9251</v>
      </c>
      <c r="E9180" s="0" t="n">
        <v>66.3428469999999</v>
      </c>
      <c r="F9180" s="0" t="n">
        <v>77.522341</v>
      </c>
      <c r="G9180" s="0" t="n">
        <v>0</v>
      </c>
      <c r="H9180" s="0" t="n">
        <v>1697.44</v>
      </c>
      <c r="I9180" s="0" t="n">
        <v>1.6015</v>
      </c>
      <c r="J9180" s="0" t="n">
        <v>0</v>
      </c>
      <c r="K9180" s="0" t="n">
        <v>366</v>
      </c>
      <c r="L9180" s="0" t="s">
        <v>218</v>
      </c>
      <c r="M9180" s="0" t="n">
        <f aca="false">35.3*G9180</f>
        <v>0</v>
      </c>
      <c r="N9180" s="0" t="n">
        <f aca="false">M9180*1000/365</f>
        <v>0</v>
      </c>
      <c r="O9180" s="0" t="n">
        <f aca="false">Table1[[#This Row],[Detection frequency 2021]]/100*365</f>
        <v>0</v>
      </c>
      <c r="P9180" s="0" t="n">
        <f aca="false">Table1[[#This Row],[Flared days/year]]/12</f>
        <v>0</v>
      </c>
      <c r="Q9180" s="2" t="n">
        <f aca="false">Table1[[#This Row],['#days per month]]-P9236</f>
        <v>0</v>
      </c>
    </row>
    <row r="9181" customFormat="false" ht="15.75" hidden="true" customHeight="false" outlineLevel="0" collapsed="false">
      <c r="A9181" s="0" t="s">
        <v>35</v>
      </c>
      <c r="B9181" s="0" t="s">
        <v>36</v>
      </c>
      <c r="C9181" s="0" t="s">
        <v>9366</v>
      </c>
      <c r="D9181" s="0" t="n">
        <v>3706</v>
      </c>
      <c r="E9181" s="0" t="n">
        <v>20.356595</v>
      </c>
      <c r="F9181" s="0" t="n">
        <v>-97.208143</v>
      </c>
      <c r="G9181" s="0" t="n">
        <v>0</v>
      </c>
      <c r="H9181" s="0" t="n">
        <v>2024.33</v>
      </c>
      <c r="I9181" s="0" t="n">
        <v>1.6015</v>
      </c>
      <c r="J9181" s="0" t="n">
        <v>0</v>
      </c>
      <c r="K9181" s="0" t="n">
        <v>246</v>
      </c>
      <c r="L9181" s="0" t="s">
        <v>20</v>
      </c>
      <c r="M9181" s="0" t="n">
        <f aca="false">35.3*G9181</f>
        <v>0</v>
      </c>
      <c r="N9181" s="0" t="n">
        <f aca="false">M9181*1000/365</f>
        <v>0</v>
      </c>
      <c r="O9181" s="0" t="n">
        <f aca="false">Table1[[#This Row],[Detection frequency 2021]]/100*365</f>
        <v>0</v>
      </c>
      <c r="P9181" s="0" t="n">
        <f aca="false">Table1[[#This Row],[Flared days/year]]/12</f>
        <v>0</v>
      </c>
      <c r="Q9181" s="2" t="n">
        <f aca="false">Table1[[#This Row],['#days per month]]-P9237</f>
        <v>0</v>
      </c>
    </row>
    <row r="9182" customFormat="false" ht="15.75" hidden="false" customHeight="false" outlineLevel="0" collapsed="false">
      <c r="A9182" s="0" t="s">
        <v>240</v>
      </c>
      <c r="B9182" s="0" t="s">
        <v>241</v>
      </c>
      <c r="C9182" s="0" t="s">
        <v>9367</v>
      </c>
      <c r="D9182" s="0" t="n">
        <v>7788</v>
      </c>
      <c r="E9182" s="0" t="n">
        <v>24.4503579999999</v>
      </c>
      <c r="F9182" s="0" t="n">
        <v>49.150218</v>
      </c>
      <c r="G9182" s="0" t="n">
        <v>0</v>
      </c>
      <c r="H9182" s="0" t="n">
        <v>1625.5</v>
      </c>
      <c r="I9182" s="0" t="n">
        <v>1.6015</v>
      </c>
      <c r="J9182" s="0" t="n">
        <v>0</v>
      </c>
      <c r="K9182" s="0" t="n">
        <v>408</v>
      </c>
      <c r="L9182" s="0" t="s">
        <v>20</v>
      </c>
      <c r="M9182" s="0" t="n">
        <f aca="false">35.3*G9182</f>
        <v>0</v>
      </c>
      <c r="N9182" s="0" t="n">
        <f aca="false">M9182*1000/365</f>
        <v>0</v>
      </c>
      <c r="O9182" s="0" t="n">
        <f aca="false">Table1[[#This Row],[Detection frequency 2021]]/100*365</f>
        <v>0</v>
      </c>
      <c r="P9182" s="0" t="n">
        <f aca="false">Table1[[#This Row],[Flared days/year]]/12</f>
        <v>0</v>
      </c>
      <c r="Q9182" s="2"/>
    </row>
    <row r="9183" customFormat="false" ht="15.75" hidden="true" customHeight="false" outlineLevel="0" collapsed="false">
      <c r="A9183" s="0" t="s">
        <v>24</v>
      </c>
      <c r="B9183" s="0" t="s">
        <v>25</v>
      </c>
      <c r="C9183" s="0" t="s">
        <v>9368</v>
      </c>
      <c r="D9183" s="0" t="n">
        <v>12256</v>
      </c>
      <c r="E9183" s="0" t="n">
        <v>53.304111</v>
      </c>
      <c r="F9183" s="0" t="n">
        <v>143.202501</v>
      </c>
      <c r="G9183" s="0" t="n">
        <v>0</v>
      </c>
      <c r="H9183" s="0" t="n">
        <v>1705.41</v>
      </c>
      <c r="I9183" s="0" t="n">
        <v>1.76173</v>
      </c>
      <c r="J9183" s="0" t="n">
        <v>0</v>
      </c>
      <c r="K9183" s="0" t="n">
        <v>256</v>
      </c>
      <c r="L9183" s="0" t="s">
        <v>20</v>
      </c>
      <c r="M9183" s="0" t="n">
        <f aca="false">35.3*G9183</f>
        <v>0</v>
      </c>
      <c r="N9183" s="0" t="n">
        <f aca="false">M9183*1000/365</f>
        <v>0</v>
      </c>
      <c r="O9183" s="0" t="n">
        <f aca="false">Table1[[#This Row],[Detection frequency 2021]]/100*365</f>
        <v>0</v>
      </c>
      <c r="P9183" s="0" t="n">
        <f aca="false">Table1[[#This Row],[Flared days/year]]/12</f>
        <v>0</v>
      </c>
      <c r="Q9183" s="2" t="n">
        <f aca="false">Table1[[#This Row],['#days per month]]-P9239</f>
        <v>0</v>
      </c>
    </row>
    <row r="9184" customFormat="false" ht="15.75" hidden="true" customHeight="false" outlineLevel="0" collapsed="false">
      <c r="A9184" s="0" t="s">
        <v>24</v>
      </c>
      <c r="B9184" s="0" t="s">
        <v>25</v>
      </c>
      <c r="C9184" s="0" t="s">
        <v>9369</v>
      </c>
      <c r="D9184" s="0" t="n">
        <v>12498</v>
      </c>
      <c r="E9184" s="0" t="n">
        <v>54.6248699999999</v>
      </c>
      <c r="F9184" s="0" t="n">
        <v>155.825607</v>
      </c>
      <c r="G9184" s="0" t="n">
        <v>0</v>
      </c>
      <c r="H9184" s="0" t="n">
        <v>1560</v>
      </c>
      <c r="I9184" s="0" t="n">
        <v>1.6015</v>
      </c>
      <c r="J9184" s="0" t="n">
        <v>0</v>
      </c>
      <c r="K9184" s="0" t="n">
        <v>236</v>
      </c>
      <c r="L9184" s="0" t="s">
        <v>218</v>
      </c>
      <c r="M9184" s="0" t="n">
        <f aca="false">35.3*G9184</f>
        <v>0</v>
      </c>
      <c r="N9184" s="0" t="n">
        <f aca="false">M9184*1000/365</f>
        <v>0</v>
      </c>
      <c r="O9184" s="0" t="n">
        <f aca="false">Table1[[#This Row],[Detection frequency 2021]]/100*365</f>
        <v>0</v>
      </c>
      <c r="P9184" s="0" t="n">
        <f aca="false">Table1[[#This Row],[Flared days/year]]/12</f>
        <v>0</v>
      </c>
      <c r="Q9184" s="2" t="n">
        <f aca="false">Table1[[#This Row],['#days per month]]-P9240</f>
        <v>0</v>
      </c>
    </row>
    <row r="9185" customFormat="false" ht="15.75" hidden="true" customHeight="false" outlineLevel="0" collapsed="false">
      <c r="A9185" s="0" t="s">
        <v>24</v>
      </c>
      <c r="B9185" s="0" t="s">
        <v>25</v>
      </c>
      <c r="C9185" s="0" t="s">
        <v>9370</v>
      </c>
      <c r="D9185" s="0" t="n">
        <v>12500</v>
      </c>
      <c r="E9185" s="0" t="n">
        <v>54.629321</v>
      </c>
      <c r="F9185" s="0" t="n">
        <v>155.832931</v>
      </c>
      <c r="G9185" s="0" t="n">
        <v>0</v>
      </c>
      <c r="H9185" s="0" t="n">
        <v>1566</v>
      </c>
      <c r="I9185" s="0" t="n">
        <v>1.6015</v>
      </c>
      <c r="J9185" s="0" t="n">
        <v>0</v>
      </c>
      <c r="K9185" s="0" t="n">
        <v>246</v>
      </c>
      <c r="L9185" s="0" t="s">
        <v>218</v>
      </c>
      <c r="M9185" s="0" t="n">
        <f aca="false">35.3*G9185</f>
        <v>0</v>
      </c>
      <c r="N9185" s="0" t="n">
        <f aca="false">M9185*1000/365</f>
        <v>0</v>
      </c>
      <c r="O9185" s="0" t="n">
        <f aca="false">Table1[[#This Row],[Detection frequency 2021]]/100*365</f>
        <v>0</v>
      </c>
      <c r="P9185" s="0" t="n">
        <f aca="false">Table1[[#This Row],[Flared days/year]]/12</f>
        <v>0</v>
      </c>
      <c r="Q9185" s="2" t="n">
        <f aca="false">Table1[[#This Row],['#days per month]]-P9241</f>
        <v>0</v>
      </c>
    </row>
    <row r="9186" customFormat="false" ht="15.75" hidden="true" customHeight="false" outlineLevel="0" collapsed="false">
      <c r="A9186" s="0" t="s">
        <v>598</v>
      </c>
      <c r="B9186" s="0" t="s">
        <v>599</v>
      </c>
      <c r="C9186" s="0" t="s">
        <v>9371</v>
      </c>
      <c r="D9186" s="0" t="n">
        <v>330</v>
      </c>
      <c r="E9186" s="0" t="n">
        <v>52.225358</v>
      </c>
      <c r="F9186" s="0" t="n">
        <v>-113.022976</v>
      </c>
      <c r="G9186" s="0" t="n">
        <v>0</v>
      </c>
      <c r="H9186" s="0" t="n">
        <v>1906.15</v>
      </c>
      <c r="I9186" s="0" t="n">
        <v>1.25302</v>
      </c>
      <c r="J9186" s="0" t="n">
        <v>0</v>
      </c>
      <c r="K9186" s="0" t="n">
        <v>306</v>
      </c>
      <c r="L9186" s="0" t="s">
        <v>20</v>
      </c>
      <c r="M9186" s="0" t="n">
        <f aca="false">35.3*G9186</f>
        <v>0</v>
      </c>
      <c r="N9186" s="0" t="n">
        <f aca="false">M9186*1000/365</f>
        <v>0</v>
      </c>
      <c r="O9186" s="0" t="n">
        <f aca="false">Table1[[#This Row],[Detection frequency 2021]]/100*365</f>
        <v>0</v>
      </c>
      <c r="P9186" s="0" t="n">
        <f aca="false">Table1[[#This Row],[Flared days/year]]/12</f>
        <v>0</v>
      </c>
      <c r="Q9186" s="2" t="n">
        <f aca="false">Table1[[#This Row],['#days per month]]-P9242</f>
        <v>0</v>
      </c>
    </row>
    <row r="9187" customFormat="false" ht="15.75" hidden="false" customHeight="false" outlineLevel="0" collapsed="false">
      <c r="A9187" s="0" t="s">
        <v>240</v>
      </c>
      <c r="B9187" s="0" t="s">
        <v>241</v>
      </c>
      <c r="C9187" s="0" t="s">
        <v>9372</v>
      </c>
      <c r="D9187" s="0" t="n">
        <v>7869</v>
      </c>
      <c r="E9187" s="0" t="n">
        <v>25.600801</v>
      </c>
      <c r="F9187" s="0" t="n">
        <v>49.358365</v>
      </c>
      <c r="G9187" s="0" t="n">
        <v>0</v>
      </c>
      <c r="H9187" s="0" t="n">
        <v>1760.25</v>
      </c>
      <c r="I9187" s="0" t="n">
        <v>1.6015</v>
      </c>
      <c r="J9187" s="0" t="n">
        <v>0</v>
      </c>
      <c r="K9187" s="0" t="n">
        <v>407</v>
      </c>
      <c r="L9187" s="0" t="s">
        <v>20</v>
      </c>
      <c r="M9187" s="0" t="n">
        <f aca="false">35.3*G9187</f>
        <v>0</v>
      </c>
      <c r="N9187" s="0" t="n">
        <f aca="false">M9187*1000/365</f>
        <v>0</v>
      </c>
      <c r="O9187" s="0" t="n">
        <f aca="false">Table1[[#This Row],[Detection frequency 2021]]/100*365</f>
        <v>0</v>
      </c>
      <c r="P9187" s="0" t="n">
        <f aca="false">Table1[[#This Row],[Flared days/year]]/12</f>
        <v>0</v>
      </c>
      <c r="Q9187" s="2"/>
    </row>
    <row r="9188" customFormat="false" ht="15.75" hidden="false" customHeight="false" outlineLevel="0" collapsed="false">
      <c r="A9188" s="0" t="s">
        <v>240</v>
      </c>
      <c r="B9188" s="0" t="s">
        <v>241</v>
      </c>
      <c r="C9188" s="0" t="s">
        <v>9373</v>
      </c>
      <c r="D9188" s="0" t="n">
        <v>7784</v>
      </c>
      <c r="E9188" s="0" t="n">
        <v>24.425542</v>
      </c>
      <c r="F9188" s="0" t="n">
        <v>49.146988</v>
      </c>
      <c r="G9188" s="0" t="n">
        <v>0</v>
      </c>
      <c r="H9188" s="0" t="n">
        <v>1789.22</v>
      </c>
      <c r="I9188" s="0" t="n">
        <v>1.6015</v>
      </c>
      <c r="J9188" s="0" t="n">
        <v>0</v>
      </c>
      <c r="K9188" s="0" t="n">
        <v>407</v>
      </c>
      <c r="L9188" s="0" t="s">
        <v>20</v>
      </c>
      <c r="M9188" s="0" t="n">
        <f aca="false">35.3*G9188</f>
        <v>0</v>
      </c>
      <c r="N9188" s="0" t="n">
        <f aca="false">M9188*1000/365</f>
        <v>0</v>
      </c>
      <c r="O9188" s="0" t="n">
        <f aca="false">Table1[[#This Row],[Detection frequency 2021]]/100*365</f>
        <v>0</v>
      </c>
      <c r="P9188" s="0" t="n">
        <f aca="false">Table1[[#This Row],[Flared days/year]]/12</f>
        <v>0</v>
      </c>
      <c r="Q9188" s="2"/>
    </row>
    <row r="9189" customFormat="false" ht="15.75" hidden="false" customHeight="false" outlineLevel="0" collapsed="false">
      <c r="A9189" s="0" t="s">
        <v>240</v>
      </c>
      <c r="B9189" s="0" t="s">
        <v>241</v>
      </c>
      <c r="C9189" s="0" t="s">
        <v>9374</v>
      </c>
      <c r="D9189" s="0" t="n">
        <v>7818</v>
      </c>
      <c r="E9189" s="0" t="n">
        <v>25.046189</v>
      </c>
      <c r="F9189" s="0" t="n">
        <v>49.228828</v>
      </c>
      <c r="G9189" s="0" t="n">
        <v>0</v>
      </c>
      <c r="H9189" s="0" t="n">
        <v>1666.8</v>
      </c>
      <c r="I9189" s="0" t="n">
        <v>1.6015</v>
      </c>
      <c r="J9189" s="0" t="n">
        <v>0</v>
      </c>
      <c r="K9189" s="0" t="n">
        <v>407</v>
      </c>
      <c r="L9189" s="0" t="s">
        <v>20</v>
      </c>
      <c r="M9189" s="0" t="n">
        <f aca="false">35.3*G9189</f>
        <v>0</v>
      </c>
      <c r="N9189" s="0" t="n">
        <f aca="false">M9189*1000/365</f>
        <v>0</v>
      </c>
      <c r="O9189" s="0" t="n">
        <f aca="false">Table1[[#This Row],[Detection frequency 2021]]/100*365</f>
        <v>0</v>
      </c>
      <c r="P9189" s="0" t="n">
        <f aca="false">Table1[[#This Row],[Flared days/year]]/12</f>
        <v>0</v>
      </c>
      <c r="Q9189" s="2"/>
    </row>
    <row r="9190" customFormat="false" ht="15.75" hidden="true" customHeight="false" outlineLevel="0" collapsed="false">
      <c r="A9190" s="0" t="s">
        <v>598</v>
      </c>
      <c r="B9190" s="0" t="s">
        <v>599</v>
      </c>
      <c r="C9190" s="0" t="s">
        <v>9375</v>
      </c>
      <c r="D9190" s="0" t="n">
        <v>342</v>
      </c>
      <c r="E9190" s="0" t="n">
        <v>56.47876</v>
      </c>
      <c r="F9190" s="0" t="n">
        <v>-111.423864999999</v>
      </c>
      <c r="G9190" s="0" t="n">
        <v>0</v>
      </c>
      <c r="H9190" s="0" t="n">
        <v>1724.71</v>
      </c>
      <c r="I9190" s="0" t="n">
        <v>1.6015</v>
      </c>
      <c r="J9190" s="0" t="n">
        <v>0</v>
      </c>
      <c r="K9190" s="0" t="n">
        <v>335</v>
      </c>
      <c r="L9190" s="0" t="s">
        <v>20</v>
      </c>
      <c r="M9190" s="0" t="n">
        <f aca="false">35.3*G9190</f>
        <v>0</v>
      </c>
      <c r="N9190" s="0" t="n">
        <f aca="false">M9190*1000/365</f>
        <v>0</v>
      </c>
      <c r="O9190" s="0" t="n">
        <f aca="false">Table1[[#This Row],[Detection frequency 2021]]/100*365</f>
        <v>0</v>
      </c>
      <c r="P9190" s="0" t="n">
        <f aca="false">Table1[[#This Row],[Flared days/year]]/12</f>
        <v>0</v>
      </c>
      <c r="Q9190" s="2" t="n">
        <f aca="false">Table1[[#This Row],['#days per month]]-P9246</f>
        <v>0</v>
      </c>
    </row>
    <row r="9191" customFormat="false" ht="15.75" hidden="false" customHeight="false" outlineLevel="0" collapsed="false">
      <c r="A9191" s="0" t="s">
        <v>240</v>
      </c>
      <c r="B9191" s="0" t="s">
        <v>241</v>
      </c>
      <c r="C9191" s="0" t="s">
        <v>9376</v>
      </c>
      <c r="D9191" s="0" t="n">
        <v>7826</v>
      </c>
      <c r="E9191" s="0" t="n">
        <v>24.745629</v>
      </c>
      <c r="F9191" s="0" t="n">
        <v>49.250585</v>
      </c>
      <c r="G9191" s="0" t="n">
        <v>0</v>
      </c>
      <c r="H9191" s="0" t="n">
        <v>1762.82</v>
      </c>
      <c r="I9191" s="0" t="n">
        <v>1.6015</v>
      </c>
      <c r="J9191" s="0" t="n">
        <v>0</v>
      </c>
      <c r="K9191" s="0" t="n">
        <v>407</v>
      </c>
      <c r="L9191" s="0" t="s">
        <v>20</v>
      </c>
      <c r="M9191" s="0" t="n">
        <f aca="false">35.3*G9191</f>
        <v>0</v>
      </c>
      <c r="N9191" s="0" t="n">
        <f aca="false">M9191*1000/365</f>
        <v>0</v>
      </c>
      <c r="O9191" s="0" t="n">
        <f aca="false">Table1[[#This Row],[Detection frequency 2021]]/100*365</f>
        <v>0</v>
      </c>
      <c r="P9191" s="0" t="n">
        <f aca="false">Table1[[#This Row],[Flared days/year]]/12</f>
        <v>0</v>
      </c>
      <c r="Q9191" s="2"/>
    </row>
    <row r="9192" customFormat="false" ht="15.75" hidden="false" customHeight="false" outlineLevel="0" collapsed="false">
      <c r="A9192" s="0" t="s">
        <v>240</v>
      </c>
      <c r="B9192" s="0" t="s">
        <v>241</v>
      </c>
      <c r="C9192" s="0" t="s">
        <v>9377</v>
      </c>
      <c r="D9192" s="0" t="n">
        <v>7879</v>
      </c>
      <c r="E9192" s="0" t="n">
        <v>25.203263</v>
      </c>
      <c r="F9192" s="0" t="n">
        <v>49.382199</v>
      </c>
      <c r="G9192" s="0" t="n">
        <v>0</v>
      </c>
      <c r="H9192" s="0" t="n">
        <v>1674.91</v>
      </c>
      <c r="I9192" s="0" t="n">
        <v>1.6015</v>
      </c>
      <c r="J9192" s="0" t="n">
        <v>0</v>
      </c>
      <c r="K9192" s="0" t="n">
        <v>404</v>
      </c>
      <c r="L9192" s="0" t="s">
        <v>20</v>
      </c>
      <c r="M9192" s="0" t="n">
        <f aca="false">35.3*G9192</f>
        <v>0</v>
      </c>
      <c r="N9192" s="0" t="n">
        <f aca="false">M9192*1000/365</f>
        <v>0</v>
      </c>
      <c r="O9192" s="0" t="n">
        <f aca="false">Table1[[#This Row],[Detection frequency 2021]]/100*365</f>
        <v>0</v>
      </c>
      <c r="P9192" s="0" t="n">
        <f aca="false">Table1[[#This Row],[Flared days/year]]/12</f>
        <v>0</v>
      </c>
      <c r="Q9192" s="2"/>
    </row>
    <row r="9193" customFormat="false" ht="15.75" hidden="true" customHeight="false" outlineLevel="0" collapsed="false">
      <c r="A9193" s="0" t="s">
        <v>21</v>
      </c>
      <c r="B9193" s="0" t="s">
        <v>22</v>
      </c>
      <c r="C9193" s="0" t="s">
        <v>9378</v>
      </c>
      <c r="D9193" s="0" t="n">
        <v>7373</v>
      </c>
      <c r="E9193" s="0" t="n">
        <v>35.811861</v>
      </c>
      <c r="F9193" s="0" t="n">
        <v>43.834788</v>
      </c>
      <c r="G9193" s="0" t="n">
        <v>0</v>
      </c>
      <c r="H9193" s="0" t="n">
        <v>1821.63</v>
      </c>
      <c r="I9193" s="0" t="n">
        <v>0.757389</v>
      </c>
      <c r="J9193" s="0" t="n">
        <v>0</v>
      </c>
      <c r="K9193" s="0" t="n">
        <v>390</v>
      </c>
      <c r="L9193" s="0" t="s">
        <v>20</v>
      </c>
      <c r="M9193" s="0" t="n">
        <f aca="false">35.3*G9193</f>
        <v>0</v>
      </c>
      <c r="N9193" s="0" t="n">
        <f aca="false">M9193*1000/365</f>
        <v>0</v>
      </c>
      <c r="O9193" s="0" t="n">
        <f aca="false">Table1[[#This Row],[Detection frequency 2021]]/100*365</f>
        <v>0</v>
      </c>
      <c r="P9193" s="0" t="n">
        <f aca="false">Table1[[#This Row],[Flared days/year]]/12</f>
        <v>0</v>
      </c>
      <c r="Q9193" s="2" t="n">
        <f aca="false">Table1[[#This Row],['#days per month]]-P9249</f>
        <v>0</v>
      </c>
    </row>
    <row r="9194" customFormat="false" ht="15.75" hidden="false" customHeight="false" outlineLevel="0" collapsed="false">
      <c r="A9194" s="0" t="s">
        <v>240</v>
      </c>
      <c r="B9194" s="0" t="s">
        <v>241</v>
      </c>
      <c r="C9194" s="0" t="s">
        <v>9379</v>
      </c>
      <c r="D9194" s="0" t="n">
        <v>8047</v>
      </c>
      <c r="E9194" s="0" t="n">
        <v>25.004292</v>
      </c>
      <c r="F9194" s="0" t="n">
        <v>50.475412</v>
      </c>
      <c r="G9194" s="0" t="n">
        <v>0</v>
      </c>
      <c r="H9194" s="0" t="n">
        <v>1769.96</v>
      </c>
      <c r="I9194" s="0" t="n">
        <v>1.16093999999999</v>
      </c>
      <c r="J9194" s="0" t="n">
        <v>0</v>
      </c>
      <c r="K9194" s="0" t="n">
        <v>403</v>
      </c>
      <c r="L9194" s="0" t="s">
        <v>20</v>
      </c>
      <c r="M9194" s="0" t="n">
        <f aca="false">35.3*G9194</f>
        <v>0</v>
      </c>
      <c r="N9194" s="0" t="n">
        <f aca="false">M9194*1000/365</f>
        <v>0</v>
      </c>
      <c r="O9194" s="0" t="n">
        <f aca="false">Table1[[#This Row],[Detection frequency 2021]]/100*365</f>
        <v>0</v>
      </c>
      <c r="P9194" s="0" t="n">
        <f aca="false">Table1[[#This Row],[Flared days/year]]/12</f>
        <v>0</v>
      </c>
      <c r="Q9194" s="2"/>
    </row>
    <row r="9195" customFormat="false" ht="15.75" hidden="false" customHeight="false" outlineLevel="0" collapsed="false">
      <c r="A9195" s="0" t="s">
        <v>240</v>
      </c>
      <c r="B9195" s="0" t="s">
        <v>241</v>
      </c>
      <c r="C9195" s="0" t="s">
        <v>9380</v>
      </c>
      <c r="D9195" s="0" t="n">
        <v>7839</v>
      </c>
      <c r="E9195" s="0" t="n">
        <v>24.788251</v>
      </c>
      <c r="F9195" s="0" t="n">
        <v>49.283874</v>
      </c>
      <c r="G9195" s="0" t="n">
        <v>0</v>
      </c>
      <c r="H9195" s="0" t="n">
        <v>1620.22</v>
      </c>
      <c r="I9195" s="0" t="n">
        <v>1.6015</v>
      </c>
      <c r="J9195" s="0" t="n">
        <v>0</v>
      </c>
      <c r="K9195" s="0" t="n">
        <v>403</v>
      </c>
      <c r="L9195" s="0" t="s">
        <v>20</v>
      </c>
      <c r="M9195" s="0" t="n">
        <f aca="false">35.3*G9195</f>
        <v>0</v>
      </c>
      <c r="N9195" s="0" t="n">
        <f aca="false">M9195*1000/365</f>
        <v>0</v>
      </c>
      <c r="O9195" s="0" t="n">
        <f aca="false">Table1[[#This Row],[Detection frequency 2021]]/100*365</f>
        <v>0</v>
      </c>
      <c r="P9195" s="0" t="n">
        <f aca="false">Table1[[#This Row],[Flared days/year]]/12</f>
        <v>0</v>
      </c>
      <c r="Q9195" s="2"/>
    </row>
    <row r="9196" customFormat="false" ht="15.75" hidden="true" customHeight="false" outlineLevel="0" collapsed="false">
      <c r="A9196" s="0" t="s">
        <v>598</v>
      </c>
      <c r="B9196" s="0" t="s">
        <v>599</v>
      </c>
      <c r="C9196" s="0" t="s">
        <v>9381</v>
      </c>
      <c r="D9196" s="0" t="n">
        <v>357</v>
      </c>
      <c r="E9196" s="0" t="n">
        <v>54.567156</v>
      </c>
      <c r="F9196" s="0" t="n">
        <v>-110.549692999999</v>
      </c>
      <c r="G9196" s="0" t="n">
        <v>0</v>
      </c>
      <c r="H9196" s="0" t="n">
        <v>1843.69</v>
      </c>
      <c r="I9196" s="0" t="n">
        <v>1.6015</v>
      </c>
      <c r="J9196" s="0" t="n">
        <v>0</v>
      </c>
      <c r="K9196" s="0" t="n">
        <v>322</v>
      </c>
      <c r="L9196" s="0" t="s">
        <v>20</v>
      </c>
      <c r="M9196" s="0" t="n">
        <f aca="false">35.3*G9196</f>
        <v>0</v>
      </c>
      <c r="N9196" s="0" t="n">
        <f aca="false">M9196*1000/365</f>
        <v>0</v>
      </c>
      <c r="O9196" s="0" t="n">
        <f aca="false">Table1[[#This Row],[Detection frequency 2021]]/100*365</f>
        <v>0</v>
      </c>
      <c r="P9196" s="0" t="n">
        <f aca="false">Table1[[#This Row],[Flared days/year]]/12</f>
        <v>0</v>
      </c>
      <c r="Q9196" s="2" t="n">
        <f aca="false">Table1[[#This Row],['#days per month]]-P9252</f>
        <v>0</v>
      </c>
    </row>
    <row r="9197" customFormat="false" ht="15.75" hidden="false" customHeight="false" outlineLevel="0" collapsed="false">
      <c r="A9197" s="0" t="s">
        <v>240</v>
      </c>
      <c r="B9197" s="0" t="s">
        <v>241</v>
      </c>
      <c r="C9197" s="0" t="s">
        <v>9382</v>
      </c>
      <c r="D9197" s="0" t="n">
        <v>7856</v>
      </c>
      <c r="E9197" s="0" t="n">
        <v>25.338409</v>
      </c>
      <c r="F9197" s="0" t="n">
        <v>49.33828</v>
      </c>
      <c r="G9197" s="0" t="n">
        <v>0</v>
      </c>
      <c r="H9197" s="0" t="n">
        <v>1757.54</v>
      </c>
      <c r="I9197" s="0" t="n">
        <v>1.6015</v>
      </c>
      <c r="J9197" s="0" t="n">
        <v>0</v>
      </c>
      <c r="K9197" s="0" t="n">
        <v>403</v>
      </c>
      <c r="L9197" s="0" t="s">
        <v>20</v>
      </c>
      <c r="M9197" s="0" t="n">
        <f aca="false">35.3*G9197</f>
        <v>0</v>
      </c>
      <c r="N9197" s="0" t="n">
        <f aca="false">M9197*1000/365</f>
        <v>0</v>
      </c>
      <c r="O9197" s="0" t="n">
        <f aca="false">Table1[[#This Row],[Detection frequency 2021]]/100*365</f>
        <v>0</v>
      </c>
      <c r="P9197" s="0" t="n">
        <f aca="false">Table1[[#This Row],[Flared days/year]]/12</f>
        <v>0</v>
      </c>
      <c r="Q9197" s="2"/>
    </row>
    <row r="9198" customFormat="false" ht="15.75" hidden="true" customHeight="false" outlineLevel="0" collapsed="false">
      <c r="A9198" s="0" t="s">
        <v>645</v>
      </c>
      <c r="B9198" s="0" t="s">
        <v>646</v>
      </c>
      <c r="C9198" s="0" t="s">
        <v>9383</v>
      </c>
      <c r="D9198" s="0" t="n">
        <v>2341</v>
      </c>
      <c r="E9198" s="0" t="n">
        <v>32.400084</v>
      </c>
      <c r="F9198" s="0" t="n">
        <v>-102.105007</v>
      </c>
      <c r="G9198" s="0" t="n">
        <v>0</v>
      </c>
      <c r="H9198" s="0" t="n">
        <v>1951.38</v>
      </c>
      <c r="I9198" s="0" t="n">
        <v>1.6015</v>
      </c>
      <c r="J9198" s="0" t="n">
        <v>0</v>
      </c>
      <c r="K9198" s="0" t="n">
        <v>345</v>
      </c>
      <c r="L9198" s="0" t="s">
        <v>20</v>
      </c>
      <c r="M9198" s="0" t="n">
        <f aca="false">35.3*G9198</f>
        <v>0</v>
      </c>
      <c r="N9198" s="0" t="n">
        <f aca="false">M9198*1000/365</f>
        <v>0</v>
      </c>
      <c r="O9198" s="0" t="n">
        <f aca="false">Table1[[#This Row],[Detection frequency 2021]]/100*365</f>
        <v>0</v>
      </c>
      <c r="P9198" s="0" t="n">
        <f aca="false">Table1[[#This Row],[Flared days/year]]/12</f>
        <v>0</v>
      </c>
      <c r="Q9198" s="2" t="n">
        <f aca="false">Table1[[#This Row],['#days per month]]-P9254</f>
        <v>0</v>
      </c>
    </row>
    <row r="9199" customFormat="false" ht="15.75" hidden="false" customHeight="false" outlineLevel="0" collapsed="false">
      <c r="A9199" s="0" t="s">
        <v>240</v>
      </c>
      <c r="B9199" s="0" t="s">
        <v>241</v>
      </c>
      <c r="C9199" s="0" t="s">
        <v>9384</v>
      </c>
      <c r="D9199" s="0" t="n">
        <v>7714</v>
      </c>
      <c r="E9199" s="0" t="n">
        <v>24.530088</v>
      </c>
      <c r="F9199" s="0" t="n">
        <v>48.6153539999999</v>
      </c>
      <c r="G9199" s="0" t="n">
        <v>0</v>
      </c>
      <c r="H9199" s="0" t="n">
        <v>1833.2</v>
      </c>
      <c r="I9199" s="0" t="n">
        <v>1.6015</v>
      </c>
      <c r="J9199" s="0" t="n">
        <v>0</v>
      </c>
      <c r="K9199" s="0" t="n">
        <v>403</v>
      </c>
      <c r="L9199" s="0" t="s">
        <v>20</v>
      </c>
      <c r="M9199" s="0" t="n">
        <f aca="false">35.3*G9199</f>
        <v>0</v>
      </c>
      <c r="N9199" s="0" t="n">
        <f aca="false">M9199*1000/365</f>
        <v>0</v>
      </c>
      <c r="O9199" s="0" t="n">
        <f aca="false">Table1[[#This Row],[Detection frequency 2021]]/100*365</f>
        <v>0</v>
      </c>
      <c r="P9199" s="0" t="n">
        <f aca="false">Table1[[#This Row],[Flared days/year]]/12</f>
        <v>0</v>
      </c>
      <c r="Q9199" s="2"/>
    </row>
    <row r="9200" customFormat="false" ht="15.75" hidden="true" customHeight="false" outlineLevel="0" collapsed="false">
      <c r="A9200" s="0" t="s">
        <v>21</v>
      </c>
      <c r="B9200" s="0" t="s">
        <v>22</v>
      </c>
      <c r="C9200" s="0" t="s">
        <v>9385</v>
      </c>
      <c r="D9200" s="0" t="n">
        <v>7342</v>
      </c>
      <c r="E9200" s="0" t="n">
        <v>36.492583</v>
      </c>
      <c r="F9200" s="0" t="n">
        <v>43.345569</v>
      </c>
      <c r="G9200" s="0" t="n">
        <v>0</v>
      </c>
      <c r="H9200" s="0" t="n">
        <v>1790.29</v>
      </c>
      <c r="I9200" s="0" t="n">
        <v>1.6015</v>
      </c>
      <c r="J9200" s="0" t="n">
        <v>0</v>
      </c>
      <c r="K9200" s="0" t="n">
        <v>367</v>
      </c>
      <c r="L9200" s="0" t="s">
        <v>20</v>
      </c>
      <c r="M9200" s="0" t="n">
        <f aca="false">35.3*G9200</f>
        <v>0</v>
      </c>
      <c r="N9200" s="0" t="n">
        <f aca="false">M9200*1000/365</f>
        <v>0</v>
      </c>
      <c r="O9200" s="0" t="n">
        <f aca="false">Table1[[#This Row],[Detection frequency 2021]]/100*365</f>
        <v>0</v>
      </c>
      <c r="P9200" s="0" t="n">
        <f aca="false">Table1[[#This Row],[Flared days/year]]/12</f>
        <v>0</v>
      </c>
      <c r="Q9200" s="2" t="n">
        <f aca="false">Table1[[#This Row],['#days per month]]-P9256</f>
        <v>0</v>
      </c>
    </row>
    <row r="9201" customFormat="false" ht="15.75" hidden="false" customHeight="false" outlineLevel="0" collapsed="false">
      <c r="A9201" s="0" t="s">
        <v>240</v>
      </c>
      <c r="B9201" s="0" t="s">
        <v>241</v>
      </c>
      <c r="C9201" s="0" t="s">
        <v>9386</v>
      </c>
      <c r="D9201" s="0" t="n">
        <v>7972</v>
      </c>
      <c r="E9201" s="0" t="n">
        <v>25.5613359999999</v>
      </c>
      <c r="F9201" s="0" t="n">
        <v>49.943101</v>
      </c>
      <c r="G9201" s="0" t="n">
        <v>0</v>
      </c>
      <c r="H9201" s="0" t="n">
        <v>1763.75</v>
      </c>
      <c r="I9201" s="0" t="n">
        <v>1.6015</v>
      </c>
      <c r="J9201" s="0" t="n">
        <v>0</v>
      </c>
      <c r="K9201" s="0" t="n">
        <v>402</v>
      </c>
      <c r="L9201" s="0" t="s">
        <v>20</v>
      </c>
      <c r="M9201" s="0" t="n">
        <f aca="false">35.3*G9201</f>
        <v>0</v>
      </c>
      <c r="N9201" s="0" t="n">
        <f aca="false">M9201*1000/365</f>
        <v>0</v>
      </c>
      <c r="O9201" s="0" t="n">
        <f aca="false">Table1[[#This Row],[Detection frequency 2021]]/100*365</f>
        <v>0</v>
      </c>
      <c r="P9201" s="0" t="n">
        <f aca="false">Table1[[#This Row],[Flared days/year]]/12</f>
        <v>0</v>
      </c>
      <c r="Q9201" s="2"/>
    </row>
    <row r="9202" customFormat="false" ht="15.75" hidden="false" customHeight="false" outlineLevel="0" collapsed="false">
      <c r="A9202" s="0" t="s">
        <v>240</v>
      </c>
      <c r="B9202" s="0" t="s">
        <v>241</v>
      </c>
      <c r="C9202" s="0" t="s">
        <v>9387</v>
      </c>
      <c r="D9202" s="0" t="n">
        <v>7924</v>
      </c>
      <c r="E9202" s="0" t="n">
        <v>25.671248</v>
      </c>
      <c r="F9202" s="0" t="n">
        <v>49.593866</v>
      </c>
      <c r="G9202" s="0" t="n">
        <v>0</v>
      </c>
      <c r="H9202" s="0" t="n">
        <v>1763.19</v>
      </c>
      <c r="I9202" s="0" t="n">
        <v>1.6015</v>
      </c>
      <c r="J9202" s="0" t="n">
        <v>0</v>
      </c>
      <c r="K9202" s="0" t="n">
        <v>402</v>
      </c>
      <c r="L9202" s="0" t="s">
        <v>20</v>
      </c>
      <c r="M9202" s="0" t="n">
        <f aca="false">35.3*G9202</f>
        <v>0</v>
      </c>
      <c r="N9202" s="0" t="n">
        <f aca="false">M9202*1000/365</f>
        <v>0</v>
      </c>
      <c r="O9202" s="0" t="n">
        <f aca="false">Table1[[#This Row],[Detection frequency 2021]]/100*365</f>
        <v>0</v>
      </c>
      <c r="P9202" s="0" t="n">
        <f aca="false">Table1[[#This Row],[Flared days/year]]/12</f>
        <v>0</v>
      </c>
      <c r="Q9202" s="2"/>
    </row>
    <row r="9203" customFormat="false" ht="15.75" hidden="true" customHeight="false" outlineLevel="0" collapsed="false">
      <c r="A9203" s="0" t="s">
        <v>24</v>
      </c>
      <c r="B9203" s="0" t="s">
        <v>25</v>
      </c>
      <c r="C9203" s="0" t="s">
        <v>9388</v>
      </c>
      <c r="D9203" s="0" t="n">
        <v>12261</v>
      </c>
      <c r="E9203" s="0" t="n">
        <v>51.542792</v>
      </c>
      <c r="F9203" s="0" t="n">
        <v>143.391892999999</v>
      </c>
      <c r="G9203" s="0" t="n">
        <v>0</v>
      </c>
      <c r="H9203" s="0" t="n">
        <v>1742.71</v>
      </c>
      <c r="I9203" s="0" t="n">
        <v>1.26857</v>
      </c>
      <c r="J9203" s="0" t="n">
        <v>0</v>
      </c>
      <c r="K9203" s="0" t="n">
        <v>296</v>
      </c>
      <c r="L9203" s="0" t="s">
        <v>20</v>
      </c>
      <c r="M9203" s="0" t="n">
        <f aca="false">35.3*G9203</f>
        <v>0</v>
      </c>
      <c r="N9203" s="0" t="n">
        <f aca="false">M9203*1000/365</f>
        <v>0</v>
      </c>
      <c r="O9203" s="0" t="n">
        <f aca="false">Table1[[#This Row],[Detection frequency 2021]]/100*365</f>
        <v>0</v>
      </c>
      <c r="P9203" s="0" t="n">
        <f aca="false">Table1[[#This Row],[Flared days/year]]/12</f>
        <v>0</v>
      </c>
      <c r="Q9203" s="2" t="n">
        <f aca="false">Table1[[#This Row],['#days per month]]-P9259</f>
        <v>0</v>
      </c>
    </row>
    <row r="9204" customFormat="false" ht="15.75" hidden="true" customHeight="false" outlineLevel="0" collapsed="false">
      <c r="A9204" s="0" t="s">
        <v>24</v>
      </c>
      <c r="B9204" s="0" t="s">
        <v>25</v>
      </c>
      <c r="C9204" s="0" t="s">
        <v>9389</v>
      </c>
      <c r="D9204" s="0" t="n">
        <v>12252</v>
      </c>
      <c r="E9204" s="0" t="n">
        <v>52.195958</v>
      </c>
      <c r="F9204" s="0" t="n">
        <v>143.046896</v>
      </c>
      <c r="G9204" s="0" t="n">
        <v>0</v>
      </c>
      <c r="H9204" s="0" t="n">
        <v>1705.75</v>
      </c>
      <c r="I9204" s="0" t="n">
        <v>1.6015</v>
      </c>
      <c r="J9204" s="0" t="n">
        <v>0</v>
      </c>
      <c r="K9204" s="0" t="n">
        <v>325</v>
      </c>
      <c r="L9204" s="0" t="s">
        <v>20</v>
      </c>
      <c r="M9204" s="0" t="n">
        <f aca="false">35.3*G9204</f>
        <v>0</v>
      </c>
      <c r="N9204" s="0" t="n">
        <f aca="false">M9204*1000/365</f>
        <v>0</v>
      </c>
      <c r="O9204" s="0" t="n">
        <f aca="false">Table1[[#This Row],[Detection frequency 2021]]/100*365</f>
        <v>0</v>
      </c>
      <c r="P9204" s="0" t="n">
        <f aca="false">Table1[[#This Row],[Flared days/year]]/12</f>
        <v>0</v>
      </c>
      <c r="Q9204" s="2" t="n">
        <f aca="false">Table1[[#This Row],['#days per month]]-P9260</f>
        <v>0</v>
      </c>
    </row>
    <row r="9205" customFormat="false" ht="15.75" hidden="false" customHeight="false" outlineLevel="0" collapsed="false">
      <c r="A9205" s="0" t="s">
        <v>240</v>
      </c>
      <c r="B9205" s="0" t="s">
        <v>241</v>
      </c>
      <c r="C9205" s="0" t="s">
        <v>9390</v>
      </c>
      <c r="D9205" s="0" t="n">
        <v>7983</v>
      </c>
      <c r="E9205" s="0" t="n">
        <v>25.518645</v>
      </c>
      <c r="F9205" s="0" t="n">
        <v>49.986077</v>
      </c>
      <c r="G9205" s="0" t="n">
        <v>0</v>
      </c>
      <c r="H9205" s="0" t="n">
        <v>1727.76</v>
      </c>
      <c r="I9205" s="0" t="n">
        <v>1.16327999999999</v>
      </c>
      <c r="J9205" s="0" t="n">
        <v>0</v>
      </c>
      <c r="K9205" s="0" t="n">
        <v>400</v>
      </c>
      <c r="L9205" s="0" t="s">
        <v>20</v>
      </c>
      <c r="M9205" s="0" t="n">
        <f aca="false">35.3*G9205</f>
        <v>0</v>
      </c>
      <c r="N9205" s="0" t="n">
        <f aca="false">M9205*1000/365</f>
        <v>0</v>
      </c>
      <c r="O9205" s="0" t="n">
        <f aca="false">Table1[[#This Row],[Detection frequency 2021]]/100*365</f>
        <v>0</v>
      </c>
      <c r="P9205" s="0" t="n">
        <f aca="false">Table1[[#This Row],[Flared days/year]]/12</f>
        <v>0</v>
      </c>
      <c r="Q9205" s="2"/>
    </row>
    <row r="9206" customFormat="false" ht="15.75" hidden="true" customHeight="false" outlineLevel="0" collapsed="false">
      <c r="A9206" s="0" t="s">
        <v>24</v>
      </c>
      <c r="B9206" s="0" t="s">
        <v>25</v>
      </c>
      <c r="C9206" s="0" t="s">
        <v>9391</v>
      </c>
      <c r="D9206" s="0" t="n">
        <v>12251</v>
      </c>
      <c r="E9206" s="0" t="n">
        <v>52.075738</v>
      </c>
      <c r="F9206" s="0" t="n">
        <v>143.045359</v>
      </c>
      <c r="G9206" s="0" t="n">
        <v>0</v>
      </c>
      <c r="H9206" s="0" t="n">
        <v>1753.82</v>
      </c>
      <c r="I9206" s="0" t="n">
        <v>1.50814</v>
      </c>
      <c r="J9206" s="0" t="n">
        <v>0</v>
      </c>
      <c r="K9206" s="0" t="n">
        <v>340</v>
      </c>
      <c r="L9206" s="0" t="s">
        <v>20</v>
      </c>
      <c r="M9206" s="0" t="n">
        <f aca="false">35.3*G9206</f>
        <v>0</v>
      </c>
      <c r="N9206" s="0" t="n">
        <f aca="false">M9206*1000/365</f>
        <v>0</v>
      </c>
      <c r="O9206" s="0" t="n">
        <f aca="false">Table1[[#This Row],[Detection frequency 2021]]/100*365</f>
        <v>0</v>
      </c>
      <c r="P9206" s="0" t="n">
        <f aca="false">Table1[[#This Row],[Flared days/year]]/12</f>
        <v>0</v>
      </c>
      <c r="Q9206" s="2" t="n">
        <f aca="false">Table1[[#This Row],['#days per month]]-P9262</f>
        <v>0</v>
      </c>
    </row>
    <row r="9207" customFormat="false" ht="15.75" hidden="true" customHeight="false" outlineLevel="0" collapsed="false">
      <c r="A9207" s="0" t="s">
        <v>598</v>
      </c>
      <c r="B9207" s="0" t="s">
        <v>599</v>
      </c>
      <c r="C9207" s="0" t="s">
        <v>9392</v>
      </c>
      <c r="D9207" s="0" t="n">
        <v>285</v>
      </c>
      <c r="E9207" s="0" t="n">
        <v>54.878358</v>
      </c>
      <c r="F9207" s="0" t="n">
        <v>-115.139754</v>
      </c>
      <c r="G9207" s="0" t="n">
        <v>0</v>
      </c>
      <c r="H9207" s="0" t="n">
        <v>1703.43</v>
      </c>
      <c r="I9207" s="0" t="n">
        <v>1.6015</v>
      </c>
      <c r="J9207" s="0" t="n">
        <v>0</v>
      </c>
      <c r="K9207" s="0" t="n">
        <v>310</v>
      </c>
      <c r="L9207" s="0" t="s">
        <v>20</v>
      </c>
      <c r="M9207" s="0" t="n">
        <f aca="false">35.3*G9207</f>
        <v>0</v>
      </c>
      <c r="N9207" s="0" t="n">
        <f aca="false">M9207*1000/365</f>
        <v>0</v>
      </c>
      <c r="O9207" s="0" t="n">
        <f aca="false">Table1[[#This Row],[Detection frequency 2021]]/100*365</f>
        <v>0</v>
      </c>
      <c r="P9207" s="0" t="n">
        <f aca="false">Table1[[#This Row],[Flared days/year]]/12</f>
        <v>0</v>
      </c>
      <c r="Q9207" s="2" t="n">
        <f aca="false">Table1[[#This Row],['#days per month]]-P9263</f>
        <v>0</v>
      </c>
    </row>
    <row r="9208" customFormat="false" ht="15.75" hidden="true" customHeight="false" outlineLevel="0" collapsed="false">
      <c r="A9208" s="0" t="s">
        <v>24</v>
      </c>
      <c r="B9208" s="0" t="s">
        <v>25</v>
      </c>
      <c r="C9208" s="0" t="s">
        <v>9393</v>
      </c>
      <c r="D9208" s="0" t="n">
        <v>10517</v>
      </c>
      <c r="E9208" s="0" t="n">
        <v>60.387508</v>
      </c>
      <c r="F9208" s="0" t="n">
        <v>111.912903</v>
      </c>
      <c r="G9208" s="0" t="n">
        <v>0</v>
      </c>
      <c r="H9208" s="0" t="n">
        <v>1337.62</v>
      </c>
      <c r="I9208" s="0" t="n">
        <v>1.6015</v>
      </c>
      <c r="J9208" s="0" t="n">
        <v>0</v>
      </c>
      <c r="K9208" s="0" t="n">
        <v>358</v>
      </c>
      <c r="L9208" s="0" t="s">
        <v>218</v>
      </c>
      <c r="M9208" s="0" t="n">
        <f aca="false">35.3*G9208</f>
        <v>0</v>
      </c>
      <c r="N9208" s="0" t="n">
        <f aca="false">M9208*1000/365</f>
        <v>0</v>
      </c>
      <c r="O9208" s="0" t="n">
        <f aca="false">Table1[[#This Row],[Detection frequency 2021]]/100*365</f>
        <v>0</v>
      </c>
      <c r="P9208" s="0" t="n">
        <f aca="false">Table1[[#This Row],[Flared days/year]]/12</f>
        <v>0</v>
      </c>
      <c r="Q9208" s="2" t="n">
        <f aca="false">Table1[[#This Row],['#days per month]]-P9264</f>
        <v>0</v>
      </c>
    </row>
    <row r="9209" customFormat="false" ht="15.75" hidden="true" customHeight="false" outlineLevel="0" collapsed="false">
      <c r="A9209" s="0" t="s">
        <v>24</v>
      </c>
      <c r="B9209" s="0" t="s">
        <v>25</v>
      </c>
      <c r="C9209" s="0" t="s">
        <v>9394</v>
      </c>
      <c r="D9209" s="0" t="n">
        <v>10522</v>
      </c>
      <c r="E9209" s="0" t="n">
        <v>60.8143849999999</v>
      </c>
      <c r="F9209" s="0" t="n">
        <v>112.007114999999</v>
      </c>
      <c r="G9209" s="0" t="n">
        <v>0</v>
      </c>
      <c r="H9209" s="0" t="n">
        <v>1454.22</v>
      </c>
      <c r="I9209" s="0" t="n">
        <v>1.6015</v>
      </c>
      <c r="J9209" s="0" t="n">
        <v>0</v>
      </c>
      <c r="K9209" s="0" t="n">
        <v>319</v>
      </c>
      <c r="L9209" s="0" t="s">
        <v>218</v>
      </c>
      <c r="M9209" s="0" t="n">
        <f aca="false">35.3*G9209</f>
        <v>0</v>
      </c>
      <c r="N9209" s="0" t="n">
        <f aca="false">M9209*1000/365</f>
        <v>0</v>
      </c>
      <c r="O9209" s="0" t="n">
        <f aca="false">Table1[[#This Row],[Detection frequency 2021]]/100*365</f>
        <v>0</v>
      </c>
      <c r="P9209" s="0" t="n">
        <f aca="false">Table1[[#This Row],[Flared days/year]]/12</f>
        <v>0</v>
      </c>
      <c r="Q9209" s="2" t="n">
        <f aca="false">Table1[[#This Row],['#days per month]]-P9265</f>
        <v>0</v>
      </c>
    </row>
    <row r="9210" customFormat="false" ht="15.75" hidden="true" customHeight="false" outlineLevel="0" collapsed="false">
      <c r="A9210" s="0" t="s">
        <v>24</v>
      </c>
      <c r="B9210" s="0" t="s">
        <v>25</v>
      </c>
      <c r="C9210" s="0" t="s">
        <v>9395</v>
      </c>
      <c r="D9210" s="0" t="n">
        <v>10523</v>
      </c>
      <c r="E9210" s="0" t="n">
        <v>60.778724</v>
      </c>
      <c r="F9210" s="0" t="n">
        <v>112.016785</v>
      </c>
      <c r="G9210" s="0" t="n">
        <v>0</v>
      </c>
      <c r="H9210" s="0" t="n">
        <v>1388.75</v>
      </c>
      <c r="I9210" s="0" t="n">
        <v>1.6015</v>
      </c>
      <c r="J9210" s="0" t="n">
        <v>0</v>
      </c>
      <c r="K9210" s="0" t="n">
        <v>378</v>
      </c>
      <c r="L9210" s="0" t="s">
        <v>218</v>
      </c>
      <c r="M9210" s="0" t="n">
        <f aca="false">35.3*G9210</f>
        <v>0</v>
      </c>
      <c r="N9210" s="0" t="n">
        <f aca="false">M9210*1000/365</f>
        <v>0</v>
      </c>
      <c r="O9210" s="0" t="n">
        <f aca="false">Table1[[#This Row],[Detection frequency 2021]]/100*365</f>
        <v>0</v>
      </c>
      <c r="P9210" s="0" t="n">
        <f aca="false">Table1[[#This Row],[Flared days/year]]/12</f>
        <v>0</v>
      </c>
      <c r="Q9210" s="2" t="n">
        <f aca="false">Table1[[#This Row],['#days per month]]-P9266</f>
        <v>0</v>
      </c>
    </row>
    <row r="9211" customFormat="false" ht="15.75" hidden="true" customHeight="false" outlineLevel="0" collapsed="false">
      <c r="A9211" s="0" t="s">
        <v>24</v>
      </c>
      <c r="B9211" s="0" t="s">
        <v>25</v>
      </c>
      <c r="C9211" s="0" t="s">
        <v>9396</v>
      </c>
      <c r="D9211" s="0" t="n">
        <v>10524</v>
      </c>
      <c r="E9211" s="0" t="n">
        <v>60.8040109999999</v>
      </c>
      <c r="F9211" s="0" t="n">
        <v>112.084583</v>
      </c>
      <c r="G9211" s="0" t="n">
        <v>0</v>
      </c>
      <c r="H9211" s="0" t="n">
        <v>1342.96</v>
      </c>
      <c r="I9211" s="0" t="n">
        <v>1.6015</v>
      </c>
      <c r="J9211" s="0" t="n">
        <v>0</v>
      </c>
      <c r="K9211" s="0" t="n">
        <v>367</v>
      </c>
      <c r="L9211" s="0" t="s">
        <v>218</v>
      </c>
      <c r="M9211" s="0" t="n">
        <f aca="false">35.3*G9211</f>
        <v>0</v>
      </c>
      <c r="N9211" s="0" t="n">
        <f aca="false">M9211*1000/365</f>
        <v>0</v>
      </c>
      <c r="O9211" s="0" t="n">
        <f aca="false">Table1[[#This Row],[Detection frequency 2021]]/100*365</f>
        <v>0</v>
      </c>
      <c r="P9211" s="0" t="n">
        <f aca="false">Table1[[#This Row],[Flared days/year]]/12</f>
        <v>0</v>
      </c>
      <c r="Q9211" s="2" t="n">
        <f aca="false">Table1[[#This Row],['#days per month]]-P9267</f>
        <v>0</v>
      </c>
    </row>
    <row r="9212" customFormat="false" ht="15.75" hidden="true" customHeight="false" outlineLevel="0" collapsed="false">
      <c r="A9212" s="0" t="s">
        <v>24</v>
      </c>
      <c r="B9212" s="0" t="s">
        <v>25</v>
      </c>
      <c r="C9212" s="0" t="s">
        <v>9397</v>
      </c>
      <c r="D9212" s="0" t="n">
        <v>10525</v>
      </c>
      <c r="E9212" s="0" t="n">
        <v>60.762739</v>
      </c>
      <c r="F9212" s="0" t="n">
        <v>112.10468</v>
      </c>
      <c r="G9212" s="0" t="n">
        <v>0</v>
      </c>
      <c r="H9212" s="0" t="n">
        <v>1282.75</v>
      </c>
      <c r="I9212" s="0" t="n">
        <v>1.6015</v>
      </c>
      <c r="J9212" s="0" t="n">
        <v>0</v>
      </c>
      <c r="K9212" s="0" t="n">
        <v>381</v>
      </c>
      <c r="L9212" s="0" t="s">
        <v>218</v>
      </c>
      <c r="M9212" s="0" t="n">
        <f aca="false">35.3*G9212</f>
        <v>0</v>
      </c>
      <c r="N9212" s="0" t="n">
        <f aca="false">M9212*1000/365</f>
        <v>0</v>
      </c>
      <c r="O9212" s="0" t="n">
        <f aca="false">Table1[[#This Row],[Detection frequency 2021]]/100*365</f>
        <v>0</v>
      </c>
      <c r="P9212" s="0" t="n">
        <f aca="false">Table1[[#This Row],[Flared days/year]]/12</f>
        <v>0</v>
      </c>
      <c r="Q9212" s="2" t="n">
        <f aca="false">Table1[[#This Row],['#days per month]]-P9268</f>
        <v>0</v>
      </c>
    </row>
    <row r="9213" customFormat="false" ht="15.75" hidden="true" customHeight="false" outlineLevel="0" collapsed="false">
      <c r="A9213" s="0" t="s">
        <v>645</v>
      </c>
      <c r="B9213" s="0" t="s">
        <v>646</v>
      </c>
      <c r="C9213" s="0" t="s">
        <v>9398</v>
      </c>
      <c r="D9213" s="0" t="n">
        <v>3399</v>
      </c>
      <c r="E9213" s="0" t="n">
        <v>29.611695</v>
      </c>
      <c r="F9213" s="0" t="n">
        <v>-97.110679</v>
      </c>
      <c r="G9213" s="0" t="n">
        <v>0</v>
      </c>
      <c r="H9213" s="0" t="n">
        <v>1910.36</v>
      </c>
      <c r="I9213" s="0" t="n">
        <v>1.6015</v>
      </c>
      <c r="J9213" s="0" t="n">
        <v>0</v>
      </c>
      <c r="K9213" s="0" t="n">
        <v>300</v>
      </c>
      <c r="L9213" s="0" t="s">
        <v>20</v>
      </c>
      <c r="M9213" s="0" t="n">
        <f aca="false">35.3*G9213</f>
        <v>0</v>
      </c>
      <c r="N9213" s="0" t="n">
        <f aca="false">M9213*1000/365</f>
        <v>0</v>
      </c>
      <c r="O9213" s="0" t="n">
        <f aca="false">Table1[[#This Row],[Detection frequency 2021]]/100*365</f>
        <v>0</v>
      </c>
      <c r="P9213" s="0" t="n">
        <f aca="false">Table1[[#This Row],[Flared days/year]]/12</f>
        <v>0</v>
      </c>
      <c r="Q9213" s="2" t="n">
        <f aca="false">Table1[[#This Row],['#days per month]]-P9269</f>
        <v>0</v>
      </c>
    </row>
    <row r="9214" customFormat="false" ht="15.75" hidden="true" customHeight="false" outlineLevel="0" collapsed="false">
      <c r="A9214" s="0" t="s">
        <v>24</v>
      </c>
      <c r="B9214" s="0" t="s">
        <v>25</v>
      </c>
      <c r="C9214" s="0" t="s">
        <v>9399</v>
      </c>
      <c r="D9214" s="0" t="n">
        <v>10526</v>
      </c>
      <c r="E9214" s="0" t="n">
        <v>60.7629839999999</v>
      </c>
      <c r="F9214" s="0" t="n">
        <v>112.112109</v>
      </c>
      <c r="G9214" s="0" t="n">
        <v>0</v>
      </c>
      <c r="H9214" s="0" t="n">
        <v>1370.6</v>
      </c>
      <c r="I9214" s="0" t="n">
        <v>1.6015</v>
      </c>
      <c r="J9214" s="0" t="n">
        <v>0</v>
      </c>
      <c r="K9214" s="0" t="n">
        <v>380</v>
      </c>
      <c r="L9214" s="0" t="s">
        <v>218</v>
      </c>
      <c r="M9214" s="0" t="n">
        <f aca="false">35.3*G9214</f>
        <v>0</v>
      </c>
      <c r="N9214" s="0" t="n">
        <f aca="false">M9214*1000/365</f>
        <v>0</v>
      </c>
      <c r="O9214" s="0" t="n">
        <f aca="false">Table1[[#This Row],[Detection frequency 2021]]/100*365</f>
        <v>0</v>
      </c>
      <c r="P9214" s="0" t="n">
        <f aca="false">Table1[[#This Row],[Flared days/year]]/12</f>
        <v>0</v>
      </c>
      <c r="Q9214" s="2" t="n">
        <f aca="false">Table1[[#This Row],['#days per month]]-P9270</f>
        <v>0</v>
      </c>
    </row>
    <row r="9215" customFormat="false" ht="15.75" hidden="true" customHeight="false" outlineLevel="0" collapsed="false">
      <c r="A9215" s="0" t="s">
        <v>645</v>
      </c>
      <c r="B9215" s="0" t="s">
        <v>646</v>
      </c>
      <c r="C9215" s="0" t="s">
        <v>9400</v>
      </c>
      <c r="D9215" s="0" t="n">
        <v>3411</v>
      </c>
      <c r="E9215" s="0" t="n">
        <v>30.134695</v>
      </c>
      <c r="F9215" s="0" t="n">
        <v>-96.825073</v>
      </c>
      <c r="G9215" s="0" t="n">
        <v>0</v>
      </c>
      <c r="H9215" s="0" t="n">
        <v>1818.26</v>
      </c>
      <c r="I9215" s="0" t="n">
        <v>1.6015</v>
      </c>
      <c r="J9215" s="0" t="n">
        <v>0</v>
      </c>
      <c r="K9215" s="0" t="n">
        <v>291</v>
      </c>
      <c r="L9215" s="0" t="s">
        <v>20</v>
      </c>
      <c r="M9215" s="0" t="n">
        <f aca="false">35.3*G9215</f>
        <v>0</v>
      </c>
      <c r="N9215" s="0" t="n">
        <f aca="false">M9215*1000/365</f>
        <v>0</v>
      </c>
      <c r="O9215" s="0" t="n">
        <f aca="false">Table1[[#This Row],[Detection frequency 2021]]/100*365</f>
        <v>0</v>
      </c>
      <c r="P9215" s="0" t="n">
        <f aca="false">Table1[[#This Row],[Flared days/year]]/12</f>
        <v>0</v>
      </c>
      <c r="Q9215" s="2" t="n">
        <f aca="false">Table1[[#This Row],['#days per month]]-P9271</f>
        <v>0</v>
      </c>
    </row>
    <row r="9216" customFormat="false" ht="15.75" hidden="true" customHeight="false" outlineLevel="0" collapsed="false">
      <c r="A9216" s="0" t="s">
        <v>645</v>
      </c>
      <c r="B9216" s="0" t="s">
        <v>646</v>
      </c>
      <c r="C9216" s="0" t="s">
        <v>9401</v>
      </c>
      <c r="D9216" s="0" t="n">
        <v>3413</v>
      </c>
      <c r="E9216" s="0" t="n">
        <v>30.145144</v>
      </c>
      <c r="F9216" s="0" t="n">
        <v>-96.789059</v>
      </c>
      <c r="G9216" s="0" t="n">
        <v>0</v>
      </c>
      <c r="H9216" s="0" t="n">
        <v>1908.7</v>
      </c>
      <c r="I9216" s="0" t="n">
        <v>1.6015</v>
      </c>
      <c r="J9216" s="0" t="n">
        <v>0</v>
      </c>
      <c r="K9216" s="0" t="n">
        <v>296</v>
      </c>
      <c r="L9216" s="0" t="s">
        <v>20</v>
      </c>
      <c r="M9216" s="0" t="n">
        <f aca="false">35.3*G9216</f>
        <v>0</v>
      </c>
      <c r="N9216" s="0" t="n">
        <f aca="false">M9216*1000/365</f>
        <v>0</v>
      </c>
      <c r="O9216" s="0" t="n">
        <f aca="false">Table1[[#This Row],[Detection frequency 2021]]/100*365</f>
        <v>0</v>
      </c>
      <c r="P9216" s="0" t="n">
        <f aca="false">Table1[[#This Row],[Flared days/year]]/12</f>
        <v>0</v>
      </c>
      <c r="Q9216" s="2" t="n">
        <f aca="false">Table1[[#This Row],['#days per month]]-P9272</f>
        <v>0</v>
      </c>
    </row>
    <row r="9217" customFormat="false" ht="15.75" hidden="true" customHeight="false" outlineLevel="0" collapsed="false">
      <c r="A9217" s="0" t="s">
        <v>645</v>
      </c>
      <c r="B9217" s="0" t="s">
        <v>646</v>
      </c>
      <c r="C9217" s="0" t="s">
        <v>9402</v>
      </c>
      <c r="D9217" s="0" t="n">
        <v>3414</v>
      </c>
      <c r="E9217" s="0" t="n">
        <v>33.769374</v>
      </c>
      <c r="F9217" s="0" t="n">
        <v>-96.78747</v>
      </c>
      <c r="G9217" s="0" t="n">
        <v>0</v>
      </c>
      <c r="H9217" s="0" t="n">
        <v>1723.29</v>
      </c>
      <c r="I9217" s="0" t="n">
        <v>1.6015</v>
      </c>
      <c r="J9217" s="0" t="n">
        <v>0</v>
      </c>
      <c r="K9217" s="0" t="n">
        <v>242</v>
      </c>
      <c r="L9217" s="0" t="s">
        <v>20</v>
      </c>
      <c r="M9217" s="0" t="n">
        <f aca="false">35.3*G9217</f>
        <v>0</v>
      </c>
      <c r="N9217" s="0" t="n">
        <f aca="false">M9217*1000/365</f>
        <v>0</v>
      </c>
      <c r="O9217" s="0" t="n">
        <f aca="false">Table1[[#This Row],[Detection frequency 2021]]/100*365</f>
        <v>0</v>
      </c>
      <c r="P9217" s="0" t="n">
        <f aca="false">Table1[[#This Row],[Flared days/year]]/12</f>
        <v>0</v>
      </c>
      <c r="Q9217" s="2" t="n">
        <f aca="false">Table1[[#This Row],['#days per month]]-P9273</f>
        <v>0</v>
      </c>
    </row>
    <row r="9218" customFormat="false" ht="15.75" hidden="true" customHeight="false" outlineLevel="0" collapsed="false">
      <c r="A9218" s="0" t="s">
        <v>645</v>
      </c>
      <c r="B9218" s="0" t="s">
        <v>646</v>
      </c>
      <c r="C9218" s="0" t="s">
        <v>9403</v>
      </c>
      <c r="D9218" s="0" t="n">
        <v>3415</v>
      </c>
      <c r="E9218" s="0" t="n">
        <v>30.442633</v>
      </c>
      <c r="F9218" s="0" t="n">
        <v>-96.78312</v>
      </c>
      <c r="G9218" s="0" t="n">
        <v>0</v>
      </c>
      <c r="H9218" s="0" t="n">
        <v>1878.89</v>
      </c>
      <c r="I9218" s="0" t="n">
        <v>1.6015</v>
      </c>
      <c r="J9218" s="0" t="n">
        <v>0</v>
      </c>
      <c r="K9218" s="0" t="n">
        <v>287</v>
      </c>
      <c r="L9218" s="0" t="s">
        <v>20</v>
      </c>
      <c r="M9218" s="0" t="n">
        <f aca="false">35.3*G9218</f>
        <v>0</v>
      </c>
      <c r="N9218" s="0" t="n">
        <f aca="false">M9218*1000/365</f>
        <v>0</v>
      </c>
      <c r="O9218" s="0" t="n">
        <f aca="false">Table1[[#This Row],[Detection frequency 2021]]/100*365</f>
        <v>0</v>
      </c>
      <c r="P9218" s="0" t="n">
        <f aca="false">Table1[[#This Row],[Flared days/year]]/12</f>
        <v>0</v>
      </c>
      <c r="Q9218" s="2" t="n">
        <f aca="false">Table1[[#This Row],['#days per month]]-P9274</f>
        <v>0</v>
      </c>
    </row>
    <row r="9219" customFormat="false" ht="15.75" hidden="true" customHeight="false" outlineLevel="0" collapsed="false">
      <c r="A9219" s="0" t="s">
        <v>24</v>
      </c>
      <c r="B9219" s="0" t="s">
        <v>25</v>
      </c>
      <c r="C9219" s="0" t="s">
        <v>9404</v>
      </c>
      <c r="D9219" s="0" t="n">
        <v>10563</v>
      </c>
      <c r="E9219" s="0" t="n">
        <v>61.53827</v>
      </c>
      <c r="F9219" s="0" t="n">
        <v>114.720146</v>
      </c>
      <c r="G9219" s="0" t="n">
        <v>0</v>
      </c>
      <c r="H9219" s="0" t="n">
        <v>1421</v>
      </c>
      <c r="I9219" s="0" t="n">
        <v>1.6015</v>
      </c>
      <c r="J9219" s="0" t="n">
        <v>0</v>
      </c>
      <c r="K9219" s="0" t="n">
        <v>351</v>
      </c>
      <c r="L9219" s="0" t="s">
        <v>218</v>
      </c>
      <c r="M9219" s="0" t="n">
        <f aca="false">35.3*G9219</f>
        <v>0</v>
      </c>
      <c r="N9219" s="0" t="n">
        <f aca="false">M9219*1000/365</f>
        <v>0</v>
      </c>
      <c r="O9219" s="0" t="n">
        <f aca="false">Table1[[#This Row],[Detection frequency 2021]]/100*365</f>
        <v>0</v>
      </c>
      <c r="P9219" s="0" t="n">
        <f aca="false">Table1[[#This Row],[Flared days/year]]/12</f>
        <v>0</v>
      </c>
      <c r="Q9219" s="2" t="n">
        <f aca="false">Table1[[#This Row],['#days per month]]-P9275</f>
        <v>0</v>
      </c>
    </row>
    <row r="9220" customFormat="false" ht="15.75" hidden="true" customHeight="false" outlineLevel="0" collapsed="false">
      <c r="A9220" s="0" t="s">
        <v>598</v>
      </c>
      <c r="B9220" s="0" t="s">
        <v>599</v>
      </c>
      <c r="C9220" s="0" t="s">
        <v>9405</v>
      </c>
      <c r="D9220" s="0" t="n">
        <v>294</v>
      </c>
      <c r="E9220" s="0" t="n">
        <v>52.903055</v>
      </c>
      <c r="F9220" s="0" t="n">
        <v>-114.228905</v>
      </c>
      <c r="G9220" s="0" t="n">
        <v>0</v>
      </c>
      <c r="H9220" s="0" t="n">
        <v>1938.83</v>
      </c>
      <c r="I9220" s="0" t="n">
        <v>1.6015</v>
      </c>
      <c r="J9220" s="0" t="n">
        <v>0</v>
      </c>
      <c r="K9220" s="0" t="n">
        <v>297</v>
      </c>
      <c r="L9220" s="0" t="s">
        <v>20</v>
      </c>
      <c r="M9220" s="0" t="n">
        <f aca="false">35.3*G9220</f>
        <v>0</v>
      </c>
      <c r="N9220" s="0" t="n">
        <f aca="false">M9220*1000/365</f>
        <v>0</v>
      </c>
      <c r="O9220" s="0" t="n">
        <f aca="false">Table1[[#This Row],[Detection frequency 2021]]/100*365</f>
        <v>0</v>
      </c>
      <c r="P9220" s="0" t="n">
        <f aca="false">Table1[[#This Row],[Flared days/year]]/12</f>
        <v>0</v>
      </c>
      <c r="Q9220" s="2" t="n">
        <f aca="false">Table1[[#This Row],['#days per month]]-P9276</f>
        <v>0</v>
      </c>
    </row>
    <row r="9221" customFormat="false" ht="15.75" hidden="true" customHeight="false" outlineLevel="0" collapsed="false">
      <c r="A9221" s="0" t="s">
        <v>24</v>
      </c>
      <c r="B9221" s="0" t="s">
        <v>25</v>
      </c>
      <c r="C9221" s="0" t="s">
        <v>9406</v>
      </c>
      <c r="D9221" s="0" t="n">
        <v>10610</v>
      </c>
      <c r="E9221" s="0" t="n">
        <v>55.412934</v>
      </c>
      <c r="F9221" s="0" t="n">
        <v>106.128794</v>
      </c>
      <c r="G9221" s="0" t="n">
        <v>0</v>
      </c>
      <c r="H9221" s="0" t="n">
        <v>1404.85</v>
      </c>
      <c r="I9221" s="0" t="n">
        <v>1.6015</v>
      </c>
      <c r="J9221" s="0" t="n">
        <v>0</v>
      </c>
      <c r="K9221" s="0" t="n">
        <v>317</v>
      </c>
      <c r="L9221" s="0" t="s">
        <v>218</v>
      </c>
      <c r="M9221" s="0" t="n">
        <f aca="false">35.3*G9221</f>
        <v>0</v>
      </c>
      <c r="N9221" s="0" t="n">
        <f aca="false">M9221*1000/365</f>
        <v>0</v>
      </c>
      <c r="O9221" s="0" t="n">
        <f aca="false">Table1[[#This Row],[Detection frequency 2021]]/100*365</f>
        <v>0</v>
      </c>
      <c r="P9221" s="0" t="n">
        <f aca="false">Table1[[#This Row],[Flared days/year]]/12</f>
        <v>0</v>
      </c>
      <c r="Q9221" s="2" t="n">
        <f aca="false">Table1[[#This Row],['#days per month]]-P9277</f>
        <v>0</v>
      </c>
    </row>
    <row r="9222" customFormat="false" ht="15.75" hidden="true" customHeight="false" outlineLevel="0" collapsed="false">
      <c r="A9222" s="0" t="s">
        <v>24</v>
      </c>
      <c r="B9222" s="0" t="s">
        <v>25</v>
      </c>
      <c r="C9222" s="0" t="s">
        <v>9407</v>
      </c>
      <c r="D9222" s="0" t="n">
        <v>10615</v>
      </c>
      <c r="E9222" s="0" t="n">
        <v>55.434538</v>
      </c>
      <c r="F9222" s="0" t="n">
        <v>106.492364999999</v>
      </c>
      <c r="G9222" s="0" t="n">
        <v>0</v>
      </c>
      <c r="H9222" s="0" t="n">
        <v>1407.86</v>
      </c>
      <c r="I9222" s="0" t="n">
        <v>1.6015</v>
      </c>
      <c r="J9222" s="0" t="n">
        <v>0</v>
      </c>
      <c r="K9222" s="0" t="n">
        <v>297</v>
      </c>
      <c r="L9222" s="0" t="s">
        <v>218</v>
      </c>
      <c r="M9222" s="0" t="n">
        <f aca="false">35.3*G9222</f>
        <v>0</v>
      </c>
      <c r="N9222" s="0" t="n">
        <f aca="false">M9222*1000/365</f>
        <v>0</v>
      </c>
      <c r="O9222" s="0" t="n">
        <f aca="false">Table1[[#This Row],[Detection frequency 2021]]/100*365</f>
        <v>0</v>
      </c>
      <c r="P9222" s="0" t="n">
        <f aca="false">Table1[[#This Row],[Flared days/year]]/12</f>
        <v>0</v>
      </c>
      <c r="Q9222" s="2" t="n">
        <f aca="false">Table1[[#This Row],['#days per month]]-P9278</f>
        <v>0</v>
      </c>
    </row>
    <row r="9223" customFormat="false" ht="15.75" hidden="true" customHeight="false" outlineLevel="0" collapsed="false">
      <c r="A9223" s="0" t="s">
        <v>24</v>
      </c>
      <c r="B9223" s="0" t="s">
        <v>25</v>
      </c>
      <c r="C9223" s="0" t="s">
        <v>9408</v>
      </c>
      <c r="D9223" s="0" t="n">
        <v>10616</v>
      </c>
      <c r="E9223" s="0" t="n">
        <v>55.43314</v>
      </c>
      <c r="F9223" s="0" t="n">
        <v>106.500716</v>
      </c>
      <c r="G9223" s="0" t="n">
        <v>0</v>
      </c>
      <c r="H9223" s="0" t="n">
        <v>1467.5</v>
      </c>
      <c r="I9223" s="0" t="n">
        <v>1.6015</v>
      </c>
      <c r="J9223" s="0" t="n">
        <v>0</v>
      </c>
      <c r="K9223" s="0" t="n">
        <v>304</v>
      </c>
      <c r="L9223" s="0" t="s">
        <v>218</v>
      </c>
      <c r="M9223" s="0" t="n">
        <f aca="false">35.3*G9223</f>
        <v>0</v>
      </c>
      <c r="N9223" s="0" t="n">
        <f aca="false">M9223*1000/365</f>
        <v>0</v>
      </c>
      <c r="O9223" s="0" t="n">
        <f aca="false">Table1[[#This Row],[Detection frequency 2021]]/100*365</f>
        <v>0</v>
      </c>
      <c r="P9223" s="0" t="n">
        <f aca="false">Table1[[#This Row],[Flared days/year]]/12</f>
        <v>0</v>
      </c>
      <c r="Q9223" s="2" t="n">
        <f aca="false">Table1[[#This Row],['#days per month]]-P9279</f>
        <v>0</v>
      </c>
    </row>
    <row r="9224" customFormat="false" ht="15.75" hidden="true" customHeight="false" outlineLevel="0" collapsed="false">
      <c r="A9224" s="0" t="s">
        <v>24</v>
      </c>
      <c r="B9224" s="0" t="s">
        <v>25</v>
      </c>
      <c r="C9224" s="0" t="s">
        <v>9409</v>
      </c>
      <c r="D9224" s="0" t="n">
        <v>12250</v>
      </c>
      <c r="E9224" s="0" t="n">
        <v>52.139979</v>
      </c>
      <c r="F9224" s="0" t="n">
        <v>143.016486</v>
      </c>
      <c r="G9224" s="0" t="n">
        <v>0</v>
      </c>
      <c r="H9224" s="0" t="n">
        <v>1691.07</v>
      </c>
      <c r="I9224" s="0" t="n">
        <v>1.26917</v>
      </c>
      <c r="J9224" s="0" t="n">
        <v>0</v>
      </c>
      <c r="K9224" s="0" t="n">
        <v>348</v>
      </c>
      <c r="L9224" s="0" t="s">
        <v>20</v>
      </c>
      <c r="M9224" s="0" t="n">
        <f aca="false">35.3*G9224</f>
        <v>0</v>
      </c>
      <c r="N9224" s="0" t="n">
        <f aca="false">M9224*1000/365</f>
        <v>0</v>
      </c>
      <c r="O9224" s="0" t="n">
        <f aca="false">Table1[[#This Row],[Detection frequency 2021]]/100*365</f>
        <v>0</v>
      </c>
      <c r="P9224" s="0" t="n">
        <f aca="false">Table1[[#This Row],[Flared days/year]]/12</f>
        <v>0</v>
      </c>
      <c r="Q9224" s="2" t="n">
        <f aca="false">Table1[[#This Row],['#days per month]]-P9280</f>
        <v>0</v>
      </c>
    </row>
    <row r="9225" customFormat="false" ht="15.75" hidden="true" customHeight="false" outlineLevel="0" collapsed="false">
      <c r="A9225" s="0" t="s">
        <v>645</v>
      </c>
      <c r="B9225" s="0" t="s">
        <v>646</v>
      </c>
      <c r="C9225" s="0" t="s">
        <v>9410</v>
      </c>
      <c r="D9225" s="0" t="n">
        <v>2367</v>
      </c>
      <c r="E9225" s="0" t="n">
        <v>32.278493</v>
      </c>
      <c r="F9225" s="0" t="n">
        <v>-102.046692</v>
      </c>
      <c r="G9225" s="0" t="n">
        <v>0</v>
      </c>
      <c r="H9225" s="0" t="n">
        <v>1858.25</v>
      </c>
      <c r="I9225" s="0" t="n">
        <v>1.6015</v>
      </c>
      <c r="J9225" s="0" t="n">
        <v>0</v>
      </c>
      <c r="K9225" s="0" t="n">
        <v>351</v>
      </c>
      <c r="L9225" s="0" t="s">
        <v>20</v>
      </c>
      <c r="M9225" s="0" t="n">
        <f aca="false">35.3*G9225</f>
        <v>0</v>
      </c>
      <c r="N9225" s="0" t="n">
        <f aca="false">M9225*1000/365</f>
        <v>0</v>
      </c>
      <c r="O9225" s="0" t="n">
        <f aca="false">Table1[[#This Row],[Detection frequency 2021]]/100*365</f>
        <v>0</v>
      </c>
      <c r="P9225" s="0" t="n">
        <f aca="false">Table1[[#This Row],[Flared days/year]]/12</f>
        <v>0</v>
      </c>
      <c r="Q9225" s="2" t="n">
        <f aca="false">Table1[[#This Row],['#days per month]]-P9281</f>
        <v>0</v>
      </c>
    </row>
    <row r="9226" customFormat="false" ht="15.75" hidden="false" customHeight="false" outlineLevel="0" collapsed="false">
      <c r="A9226" s="0" t="s">
        <v>240</v>
      </c>
      <c r="B9226" s="0" t="s">
        <v>241</v>
      </c>
      <c r="C9226" s="0" t="s">
        <v>9411</v>
      </c>
      <c r="D9226" s="0" t="n">
        <v>8025</v>
      </c>
      <c r="E9226" s="0" t="n">
        <v>24.930222</v>
      </c>
      <c r="F9226" s="0" t="n">
        <v>50.297528</v>
      </c>
      <c r="G9226" s="0" t="n">
        <v>0</v>
      </c>
      <c r="H9226" s="0" t="n">
        <v>1710.78</v>
      </c>
      <c r="I9226" s="0" t="n">
        <v>1.6015</v>
      </c>
      <c r="J9226" s="0" t="n">
        <v>0</v>
      </c>
      <c r="K9226" s="0" t="n">
        <v>400</v>
      </c>
      <c r="L9226" s="0" t="s">
        <v>20</v>
      </c>
      <c r="M9226" s="0" t="n">
        <f aca="false">35.3*G9226</f>
        <v>0</v>
      </c>
      <c r="N9226" s="0" t="n">
        <f aca="false">M9226*1000/365</f>
        <v>0</v>
      </c>
      <c r="O9226" s="0" t="n">
        <f aca="false">Table1[[#This Row],[Detection frequency 2021]]/100*365</f>
        <v>0</v>
      </c>
      <c r="P9226" s="0" t="n">
        <f aca="false">Table1[[#This Row],[Flared days/year]]/12</f>
        <v>0</v>
      </c>
      <c r="Q9226" s="2"/>
    </row>
    <row r="9227" customFormat="false" ht="15.75" hidden="false" customHeight="false" outlineLevel="0" collapsed="false">
      <c r="A9227" s="0" t="s">
        <v>240</v>
      </c>
      <c r="B9227" s="0" t="s">
        <v>241</v>
      </c>
      <c r="C9227" s="0" t="s">
        <v>9412</v>
      </c>
      <c r="D9227" s="0" t="n">
        <v>7866</v>
      </c>
      <c r="E9227" s="0" t="n">
        <v>25.357426</v>
      </c>
      <c r="F9227" s="0" t="n">
        <v>49.349982</v>
      </c>
      <c r="G9227" s="0" t="n">
        <v>0</v>
      </c>
      <c r="H9227" s="0" t="n">
        <v>1791</v>
      </c>
      <c r="I9227" s="0" t="n">
        <v>1.6015</v>
      </c>
      <c r="J9227" s="0" t="n">
        <v>0</v>
      </c>
      <c r="K9227" s="0" t="n">
        <v>400</v>
      </c>
      <c r="L9227" s="0" t="s">
        <v>20</v>
      </c>
      <c r="M9227" s="0" t="n">
        <f aca="false">35.3*G9227</f>
        <v>0</v>
      </c>
      <c r="N9227" s="0" t="n">
        <f aca="false">M9227*1000/365</f>
        <v>0</v>
      </c>
      <c r="O9227" s="0" t="n">
        <f aca="false">Table1[[#This Row],[Detection frequency 2021]]/100*365</f>
        <v>0</v>
      </c>
      <c r="P9227" s="0" t="n">
        <f aca="false">Table1[[#This Row],[Flared days/year]]/12</f>
        <v>0</v>
      </c>
      <c r="Q9227" s="2"/>
    </row>
    <row r="9228" customFormat="false" ht="15.75" hidden="true" customHeight="false" outlineLevel="0" collapsed="false">
      <c r="A9228" s="0" t="s">
        <v>24</v>
      </c>
      <c r="B9228" s="0" t="s">
        <v>25</v>
      </c>
      <c r="C9228" s="0" t="s">
        <v>9413</v>
      </c>
      <c r="D9228" s="0" t="n">
        <v>10515</v>
      </c>
      <c r="E9228" s="0" t="n">
        <v>60.907841</v>
      </c>
      <c r="F9228" s="0" t="n">
        <v>111.915794999999</v>
      </c>
      <c r="G9228" s="0" t="n">
        <v>0</v>
      </c>
      <c r="H9228" s="0" t="n">
        <v>1303.5</v>
      </c>
      <c r="I9228" s="0" t="n">
        <v>1.6015</v>
      </c>
      <c r="J9228" s="0" t="n">
        <v>0</v>
      </c>
      <c r="K9228" s="0" t="n">
        <v>382</v>
      </c>
      <c r="L9228" s="0" t="s">
        <v>218</v>
      </c>
      <c r="M9228" s="0" t="n">
        <f aca="false">35.3*G9228</f>
        <v>0</v>
      </c>
      <c r="N9228" s="0" t="n">
        <f aca="false">M9228*1000/365</f>
        <v>0</v>
      </c>
      <c r="O9228" s="0" t="n">
        <f aca="false">Table1[[#This Row],[Detection frequency 2021]]/100*365</f>
        <v>0</v>
      </c>
      <c r="P9228" s="0" t="n">
        <f aca="false">Table1[[#This Row],[Flared days/year]]/12</f>
        <v>0</v>
      </c>
      <c r="Q9228" s="2" t="n">
        <f aca="false">Table1[[#This Row],['#days per month]]-P9284</f>
        <v>0</v>
      </c>
    </row>
    <row r="9229" customFormat="false" ht="15.75" hidden="true" customHeight="false" outlineLevel="0" collapsed="false">
      <c r="A9229" s="0" t="s">
        <v>161</v>
      </c>
      <c r="B9229" s="0" t="s">
        <v>162</v>
      </c>
      <c r="C9229" s="0" t="s">
        <v>9414</v>
      </c>
      <c r="D9229" s="0" t="n">
        <v>9580</v>
      </c>
      <c r="E9229" s="0" t="n">
        <v>41.716094</v>
      </c>
      <c r="F9229" s="0" t="n">
        <v>80.799899</v>
      </c>
      <c r="G9229" s="0" t="n">
        <v>0</v>
      </c>
      <c r="H9229" s="0" t="n">
        <v>1929.19</v>
      </c>
      <c r="I9229" s="0" t="n">
        <v>1.6015</v>
      </c>
      <c r="J9229" s="0" t="n">
        <v>0</v>
      </c>
      <c r="K9229" s="0" t="n">
        <v>365</v>
      </c>
      <c r="L9229" s="0" t="s">
        <v>20</v>
      </c>
      <c r="M9229" s="0" t="n">
        <f aca="false">35.3*G9229</f>
        <v>0</v>
      </c>
      <c r="N9229" s="0" t="n">
        <f aca="false">M9229*1000/365</f>
        <v>0</v>
      </c>
      <c r="O9229" s="0" t="n">
        <f aca="false">Table1[[#This Row],[Detection frequency 2021]]/100*365</f>
        <v>0</v>
      </c>
      <c r="P9229" s="0" t="n">
        <f aca="false">Table1[[#This Row],[Flared days/year]]/12</f>
        <v>0</v>
      </c>
      <c r="Q9229" s="2" t="n">
        <f aca="false">Table1[[#This Row],['#days per month]]-P9285</f>
        <v>0</v>
      </c>
    </row>
    <row r="9230" customFormat="false" ht="15.75" hidden="false" customHeight="false" outlineLevel="0" collapsed="false">
      <c r="A9230" s="0" t="s">
        <v>240</v>
      </c>
      <c r="B9230" s="0" t="s">
        <v>241</v>
      </c>
      <c r="C9230" s="0" t="s">
        <v>9415</v>
      </c>
      <c r="D9230" s="0" t="n">
        <v>7880</v>
      </c>
      <c r="E9230" s="0" t="n">
        <v>25.003965</v>
      </c>
      <c r="F9230" s="0" t="n">
        <v>49.384399</v>
      </c>
      <c r="G9230" s="0" t="n">
        <v>0</v>
      </c>
      <c r="H9230" s="0" t="n">
        <v>1667.55</v>
      </c>
      <c r="I9230" s="0" t="n">
        <v>1.6015</v>
      </c>
      <c r="J9230" s="0" t="n">
        <v>0</v>
      </c>
      <c r="K9230" s="0" t="n">
        <v>400</v>
      </c>
      <c r="L9230" s="0" t="s">
        <v>20</v>
      </c>
      <c r="M9230" s="0" t="n">
        <f aca="false">35.3*G9230</f>
        <v>0</v>
      </c>
      <c r="N9230" s="0" t="n">
        <f aca="false">M9230*1000/365</f>
        <v>0</v>
      </c>
      <c r="O9230" s="0" t="n">
        <f aca="false">Table1[[#This Row],[Detection frequency 2021]]/100*365</f>
        <v>0</v>
      </c>
      <c r="P9230" s="0" t="n">
        <f aca="false">Table1[[#This Row],[Flared days/year]]/12</f>
        <v>0</v>
      </c>
      <c r="Q9230" s="2"/>
    </row>
    <row r="9231" customFormat="false" ht="15.75" hidden="false" customHeight="false" outlineLevel="0" collapsed="false">
      <c r="A9231" s="0" t="s">
        <v>240</v>
      </c>
      <c r="B9231" s="0" t="s">
        <v>241</v>
      </c>
      <c r="C9231" s="0" t="s">
        <v>9416</v>
      </c>
      <c r="D9231" s="0" t="n">
        <v>7981</v>
      </c>
      <c r="E9231" s="0" t="n">
        <v>25.458593</v>
      </c>
      <c r="F9231" s="0" t="n">
        <v>49.980009</v>
      </c>
      <c r="G9231" s="0" t="n">
        <v>0</v>
      </c>
      <c r="H9231" s="0" t="n">
        <v>1743.52</v>
      </c>
      <c r="I9231" s="0" t="n">
        <v>1.6015</v>
      </c>
      <c r="J9231" s="0" t="n">
        <v>0</v>
      </c>
      <c r="K9231" s="0" t="n">
        <v>399</v>
      </c>
      <c r="L9231" s="0" t="s">
        <v>20</v>
      </c>
      <c r="M9231" s="0" t="n">
        <f aca="false">35.3*G9231</f>
        <v>0</v>
      </c>
      <c r="N9231" s="0" t="n">
        <f aca="false">M9231*1000/365</f>
        <v>0</v>
      </c>
      <c r="O9231" s="0" t="n">
        <f aca="false">Table1[[#This Row],[Detection frequency 2021]]/100*365</f>
        <v>0</v>
      </c>
      <c r="P9231" s="0" t="n">
        <f aca="false">Table1[[#This Row],[Flared days/year]]/12</f>
        <v>0</v>
      </c>
      <c r="Q9231" s="2"/>
    </row>
    <row r="9232" customFormat="false" ht="15.75" hidden="true" customHeight="false" outlineLevel="0" collapsed="false">
      <c r="A9232" s="0" t="s">
        <v>161</v>
      </c>
      <c r="B9232" s="0" t="s">
        <v>162</v>
      </c>
      <c r="C9232" s="0" t="s">
        <v>9417</v>
      </c>
      <c r="D9232" s="0" t="n">
        <v>9583</v>
      </c>
      <c r="E9232" s="0" t="n">
        <v>41.70872</v>
      </c>
      <c r="F9232" s="0" t="n">
        <v>80.857823</v>
      </c>
      <c r="G9232" s="0" t="n">
        <v>0</v>
      </c>
      <c r="H9232" s="0" t="n">
        <v>1890.55</v>
      </c>
      <c r="I9232" s="0" t="n">
        <v>1.6015</v>
      </c>
      <c r="J9232" s="0" t="n">
        <v>0</v>
      </c>
      <c r="K9232" s="0" t="n">
        <v>353</v>
      </c>
      <c r="L9232" s="0" t="s">
        <v>20</v>
      </c>
      <c r="M9232" s="0" t="n">
        <f aca="false">35.3*G9232</f>
        <v>0</v>
      </c>
      <c r="N9232" s="0" t="n">
        <f aca="false">M9232*1000/365</f>
        <v>0</v>
      </c>
      <c r="O9232" s="0" t="n">
        <f aca="false">Table1[[#This Row],[Detection frequency 2021]]/100*365</f>
        <v>0</v>
      </c>
      <c r="P9232" s="0" t="n">
        <f aca="false">Table1[[#This Row],[Flared days/year]]/12</f>
        <v>0</v>
      </c>
      <c r="Q9232" s="2" t="n">
        <f aca="false">Table1[[#This Row],['#days per month]]-P9288</f>
        <v>0</v>
      </c>
    </row>
    <row r="9233" customFormat="false" ht="15.75" hidden="false" customHeight="false" outlineLevel="0" collapsed="false">
      <c r="A9233" s="0" t="s">
        <v>240</v>
      </c>
      <c r="B9233" s="0" t="s">
        <v>241</v>
      </c>
      <c r="C9233" s="0" t="s">
        <v>9418</v>
      </c>
      <c r="D9233" s="0" t="n">
        <v>7964</v>
      </c>
      <c r="E9233" s="0" t="n">
        <v>26.329568</v>
      </c>
      <c r="F9233" s="0" t="n">
        <v>49.880001</v>
      </c>
      <c r="G9233" s="0" t="n">
        <v>0</v>
      </c>
      <c r="H9233" s="0" t="n">
        <v>1786.64</v>
      </c>
      <c r="I9233" s="0" t="n">
        <v>1.6015</v>
      </c>
      <c r="J9233" s="0" t="n">
        <v>0</v>
      </c>
      <c r="K9233" s="0" t="n">
        <v>399</v>
      </c>
      <c r="L9233" s="0" t="s">
        <v>20</v>
      </c>
      <c r="M9233" s="0" t="n">
        <f aca="false">35.3*G9233</f>
        <v>0</v>
      </c>
      <c r="N9233" s="0" t="n">
        <f aca="false">M9233*1000/365</f>
        <v>0</v>
      </c>
      <c r="O9233" s="0" t="n">
        <f aca="false">Table1[[#This Row],[Detection frequency 2021]]/100*365</f>
        <v>0</v>
      </c>
      <c r="P9233" s="0" t="n">
        <f aca="false">Table1[[#This Row],[Flared days/year]]/12</f>
        <v>0</v>
      </c>
      <c r="Q9233" s="2"/>
    </row>
    <row r="9234" customFormat="false" ht="15.75" hidden="false" customHeight="false" outlineLevel="0" collapsed="false">
      <c r="A9234" s="0" t="s">
        <v>240</v>
      </c>
      <c r="B9234" s="0" t="s">
        <v>241</v>
      </c>
      <c r="C9234" s="0" t="s">
        <v>9419</v>
      </c>
      <c r="D9234" s="0" t="n">
        <v>7641</v>
      </c>
      <c r="E9234" s="0" t="n">
        <v>25.536676</v>
      </c>
      <c r="F9234" s="0" t="n">
        <v>47.979568</v>
      </c>
      <c r="G9234" s="0" t="n">
        <v>0</v>
      </c>
      <c r="H9234" s="0" t="n">
        <v>1505.71</v>
      </c>
      <c r="I9234" s="0" t="n">
        <v>1.6015</v>
      </c>
      <c r="J9234" s="0" t="n">
        <v>0</v>
      </c>
      <c r="K9234" s="0" t="n">
        <v>399</v>
      </c>
      <c r="L9234" s="0" t="s">
        <v>20</v>
      </c>
      <c r="M9234" s="0" t="n">
        <f aca="false">35.3*G9234</f>
        <v>0</v>
      </c>
      <c r="N9234" s="0" t="n">
        <f aca="false">M9234*1000/365</f>
        <v>0</v>
      </c>
      <c r="O9234" s="0" t="n">
        <f aca="false">Table1[[#This Row],[Detection frequency 2021]]/100*365</f>
        <v>0</v>
      </c>
      <c r="P9234" s="0" t="n">
        <f aca="false">Table1[[#This Row],[Flared days/year]]/12</f>
        <v>0</v>
      </c>
      <c r="Q9234" s="2"/>
    </row>
    <row r="9235" customFormat="false" ht="15.75" hidden="true" customHeight="false" outlineLevel="0" collapsed="false">
      <c r="A9235" s="0" t="s">
        <v>161</v>
      </c>
      <c r="B9235" s="0" t="s">
        <v>162</v>
      </c>
      <c r="C9235" s="0" t="s">
        <v>9420</v>
      </c>
      <c r="D9235" s="0" t="n">
        <v>9596</v>
      </c>
      <c r="E9235" s="0" t="n">
        <v>41.1148109999999</v>
      </c>
      <c r="F9235" s="0" t="n">
        <v>81.503352</v>
      </c>
      <c r="G9235" s="0" t="n">
        <v>0</v>
      </c>
      <c r="H9235" s="0" t="n">
        <v>1605.19</v>
      </c>
      <c r="I9235" s="0" t="n">
        <v>1.6015</v>
      </c>
      <c r="J9235" s="0" t="n">
        <v>0</v>
      </c>
      <c r="K9235" s="0" t="n">
        <v>337</v>
      </c>
      <c r="L9235" s="0" t="s">
        <v>20</v>
      </c>
      <c r="M9235" s="0" t="n">
        <f aca="false">35.3*G9235</f>
        <v>0</v>
      </c>
      <c r="N9235" s="0" t="n">
        <f aca="false">M9235*1000/365</f>
        <v>0</v>
      </c>
      <c r="O9235" s="0" t="n">
        <f aca="false">Table1[[#This Row],[Detection frequency 2021]]/100*365</f>
        <v>0</v>
      </c>
      <c r="P9235" s="0" t="n">
        <f aca="false">Table1[[#This Row],[Flared days/year]]/12</f>
        <v>0</v>
      </c>
      <c r="Q9235" s="2" t="n">
        <f aca="false">Table1[[#This Row],['#days per month]]-P9291</f>
        <v>0</v>
      </c>
    </row>
    <row r="9236" customFormat="false" ht="15.75" hidden="true" customHeight="false" outlineLevel="0" collapsed="false">
      <c r="A9236" s="0" t="s">
        <v>161</v>
      </c>
      <c r="B9236" s="0" t="s">
        <v>162</v>
      </c>
      <c r="C9236" s="0" t="s">
        <v>9421</v>
      </c>
      <c r="D9236" s="0" t="n">
        <v>9598</v>
      </c>
      <c r="E9236" s="0" t="n">
        <v>41.211511</v>
      </c>
      <c r="F9236" s="0" t="n">
        <v>81.590525</v>
      </c>
      <c r="G9236" s="0" t="n">
        <v>0</v>
      </c>
      <c r="H9236" s="0" t="n">
        <v>1684</v>
      </c>
      <c r="I9236" s="0" t="n">
        <v>1.6015</v>
      </c>
      <c r="J9236" s="0" t="n">
        <v>0</v>
      </c>
      <c r="K9236" s="0" t="n">
        <v>323</v>
      </c>
      <c r="L9236" s="0" t="s">
        <v>20</v>
      </c>
      <c r="M9236" s="0" t="n">
        <f aca="false">35.3*G9236</f>
        <v>0</v>
      </c>
      <c r="N9236" s="0" t="n">
        <f aca="false">M9236*1000/365</f>
        <v>0</v>
      </c>
      <c r="O9236" s="0" t="n">
        <f aca="false">Table1[[#This Row],[Detection frequency 2021]]/100*365</f>
        <v>0</v>
      </c>
      <c r="P9236" s="0" t="n">
        <f aca="false">Table1[[#This Row],[Flared days/year]]/12</f>
        <v>0</v>
      </c>
      <c r="Q9236" s="2" t="n">
        <f aca="false">Table1[[#This Row],['#days per month]]-P9292</f>
        <v>0</v>
      </c>
    </row>
    <row r="9237" customFormat="false" ht="15.75" hidden="true" customHeight="false" outlineLevel="0" collapsed="false">
      <c r="A9237" s="0" t="s">
        <v>161</v>
      </c>
      <c r="B9237" s="0" t="s">
        <v>162</v>
      </c>
      <c r="C9237" s="0" t="s">
        <v>9422</v>
      </c>
      <c r="D9237" s="0" t="n">
        <v>9599</v>
      </c>
      <c r="E9237" s="0" t="n">
        <v>41.787361</v>
      </c>
      <c r="F9237" s="0" t="n">
        <v>81.632106</v>
      </c>
      <c r="G9237" s="0" t="n">
        <v>0</v>
      </c>
      <c r="H9237" s="0" t="n">
        <v>1553</v>
      </c>
      <c r="I9237" s="0" t="n">
        <v>1.6015</v>
      </c>
      <c r="J9237" s="0" t="n">
        <v>0</v>
      </c>
      <c r="K9237" s="0" t="n">
        <v>328</v>
      </c>
      <c r="L9237" s="0" t="s">
        <v>20</v>
      </c>
      <c r="M9237" s="0" t="n">
        <f aca="false">35.3*G9237</f>
        <v>0</v>
      </c>
      <c r="N9237" s="0" t="n">
        <f aca="false">M9237*1000/365</f>
        <v>0</v>
      </c>
      <c r="O9237" s="0" t="n">
        <f aca="false">Table1[[#This Row],[Detection frequency 2021]]/100*365</f>
        <v>0</v>
      </c>
      <c r="P9237" s="0" t="n">
        <f aca="false">Table1[[#This Row],[Flared days/year]]/12</f>
        <v>0</v>
      </c>
      <c r="Q9237" s="2" t="n">
        <f aca="false">Table1[[#This Row],['#days per month]]-P9293</f>
        <v>0</v>
      </c>
    </row>
    <row r="9238" customFormat="false" ht="15.75" hidden="false" customHeight="false" outlineLevel="0" collapsed="false">
      <c r="A9238" s="0" t="s">
        <v>240</v>
      </c>
      <c r="B9238" s="0" t="s">
        <v>241</v>
      </c>
      <c r="C9238" s="0" t="s">
        <v>9423</v>
      </c>
      <c r="D9238" s="0" t="n">
        <v>7288</v>
      </c>
      <c r="E9238" s="0" t="n">
        <v>30.237314</v>
      </c>
      <c r="F9238" s="0" t="n">
        <v>41.179101</v>
      </c>
      <c r="G9238" s="0" t="n">
        <v>0</v>
      </c>
      <c r="H9238" s="0" t="n">
        <v>1792.54</v>
      </c>
      <c r="I9238" s="0" t="n">
        <v>1.6015</v>
      </c>
      <c r="J9238" s="0" t="n">
        <v>0</v>
      </c>
      <c r="K9238" s="0" t="n">
        <v>397</v>
      </c>
      <c r="L9238" s="0" t="s">
        <v>20</v>
      </c>
      <c r="M9238" s="0" t="n">
        <f aca="false">35.3*G9238</f>
        <v>0</v>
      </c>
      <c r="N9238" s="0" t="n">
        <f aca="false">M9238*1000/365</f>
        <v>0</v>
      </c>
      <c r="O9238" s="0" t="n">
        <f aca="false">Table1[[#This Row],[Detection frequency 2021]]/100*365</f>
        <v>0</v>
      </c>
      <c r="P9238" s="0" t="n">
        <f aca="false">Table1[[#This Row],[Flared days/year]]/12</f>
        <v>0</v>
      </c>
      <c r="Q9238" s="2"/>
    </row>
    <row r="9239" customFormat="false" ht="15.75" hidden="false" customHeight="false" outlineLevel="0" collapsed="false">
      <c r="A9239" s="0" t="s">
        <v>240</v>
      </c>
      <c r="B9239" s="0" t="s">
        <v>241</v>
      </c>
      <c r="C9239" s="0" t="s">
        <v>9424</v>
      </c>
      <c r="D9239" s="0" t="n">
        <v>7652</v>
      </c>
      <c r="E9239" s="0" t="n">
        <v>25.33332</v>
      </c>
      <c r="F9239" s="0" t="n">
        <v>48.029426</v>
      </c>
      <c r="G9239" s="0" t="n">
        <v>0</v>
      </c>
      <c r="H9239" s="0" t="n">
        <v>1498</v>
      </c>
      <c r="I9239" s="0" t="n">
        <v>1.6015</v>
      </c>
      <c r="J9239" s="0" t="n">
        <v>0</v>
      </c>
      <c r="K9239" s="0" t="n">
        <v>397</v>
      </c>
      <c r="L9239" s="0" t="s">
        <v>20</v>
      </c>
      <c r="M9239" s="0" t="n">
        <f aca="false">35.3*G9239</f>
        <v>0</v>
      </c>
      <c r="N9239" s="0" t="n">
        <f aca="false">M9239*1000/365</f>
        <v>0</v>
      </c>
      <c r="O9239" s="0" t="n">
        <f aca="false">Table1[[#This Row],[Detection frequency 2021]]/100*365</f>
        <v>0</v>
      </c>
      <c r="P9239" s="0" t="n">
        <f aca="false">Table1[[#This Row],[Flared days/year]]/12</f>
        <v>0</v>
      </c>
      <c r="Q9239" s="2"/>
    </row>
    <row r="9240" customFormat="false" ht="15.75" hidden="false" customHeight="false" outlineLevel="0" collapsed="false">
      <c r="A9240" s="0" t="s">
        <v>240</v>
      </c>
      <c r="B9240" s="0" t="s">
        <v>241</v>
      </c>
      <c r="C9240" s="0" t="s">
        <v>9425</v>
      </c>
      <c r="D9240" s="0" t="n">
        <v>7980</v>
      </c>
      <c r="E9240" s="0" t="n">
        <v>25.607968</v>
      </c>
      <c r="F9240" s="0" t="n">
        <v>49.979956</v>
      </c>
      <c r="G9240" s="0" t="n">
        <v>0</v>
      </c>
      <c r="H9240" s="0" t="n">
        <v>1761</v>
      </c>
      <c r="I9240" s="0" t="n">
        <v>1.6015</v>
      </c>
      <c r="J9240" s="0" t="n">
        <v>0</v>
      </c>
      <c r="K9240" s="0" t="n">
        <v>396</v>
      </c>
      <c r="L9240" s="0" t="s">
        <v>20</v>
      </c>
      <c r="M9240" s="0" t="n">
        <f aca="false">35.3*G9240</f>
        <v>0</v>
      </c>
      <c r="N9240" s="0" t="n">
        <f aca="false">M9240*1000/365</f>
        <v>0</v>
      </c>
      <c r="O9240" s="0" t="n">
        <f aca="false">Table1[[#This Row],[Detection frequency 2021]]/100*365</f>
        <v>0</v>
      </c>
      <c r="P9240" s="0" t="n">
        <f aca="false">Table1[[#This Row],[Flared days/year]]/12</f>
        <v>0</v>
      </c>
      <c r="Q9240" s="2"/>
    </row>
    <row r="9241" customFormat="false" ht="15.75" hidden="true" customHeight="false" outlineLevel="0" collapsed="false">
      <c r="A9241" s="0" t="s">
        <v>645</v>
      </c>
      <c r="B9241" s="0" t="s">
        <v>646</v>
      </c>
      <c r="C9241" s="0" t="s">
        <v>9426</v>
      </c>
      <c r="D9241" s="0" t="n">
        <v>2277</v>
      </c>
      <c r="E9241" s="0" t="n">
        <v>32.004063</v>
      </c>
      <c r="F9241" s="0" t="n">
        <v>-102.238105</v>
      </c>
      <c r="G9241" s="0" t="n">
        <v>0</v>
      </c>
      <c r="H9241" s="0" t="n">
        <v>1858</v>
      </c>
      <c r="I9241" s="0" t="n">
        <v>1.6015</v>
      </c>
      <c r="J9241" s="0" t="n">
        <v>0</v>
      </c>
      <c r="K9241" s="0" t="n">
        <v>334</v>
      </c>
      <c r="L9241" s="0" t="s">
        <v>20</v>
      </c>
      <c r="M9241" s="0" t="n">
        <f aca="false">35.3*G9241</f>
        <v>0</v>
      </c>
      <c r="N9241" s="0" t="n">
        <f aca="false">M9241*1000/365</f>
        <v>0</v>
      </c>
      <c r="O9241" s="0" t="n">
        <f aca="false">Table1[[#This Row],[Detection frequency 2021]]/100*365</f>
        <v>0</v>
      </c>
      <c r="P9241" s="0" t="n">
        <f aca="false">Table1[[#This Row],[Flared days/year]]/12</f>
        <v>0</v>
      </c>
      <c r="Q9241" s="2" t="n">
        <f aca="false">Table1[[#This Row],['#days per month]]-P9297</f>
        <v>0</v>
      </c>
    </row>
    <row r="9242" customFormat="false" ht="15.75" hidden="false" customHeight="false" outlineLevel="0" collapsed="false">
      <c r="A9242" s="0" t="s">
        <v>240</v>
      </c>
      <c r="B9242" s="0" t="s">
        <v>241</v>
      </c>
      <c r="C9242" s="0" t="s">
        <v>9427</v>
      </c>
      <c r="D9242" s="0" t="n">
        <v>7720</v>
      </c>
      <c r="E9242" s="0" t="n">
        <v>26.8615039999999</v>
      </c>
      <c r="F9242" s="0" t="n">
        <v>48.746077</v>
      </c>
      <c r="G9242" s="0" t="n">
        <v>0</v>
      </c>
      <c r="H9242" s="0" t="n">
        <v>1766.06</v>
      </c>
      <c r="I9242" s="0" t="n">
        <v>1.6015</v>
      </c>
      <c r="J9242" s="0" t="n">
        <v>0</v>
      </c>
      <c r="K9242" s="0" t="n">
        <v>396</v>
      </c>
      <c r="L9242" s="0" t="s">
        <v>20</v>
      </c>
      <c r="M9242" s="0" t="n">
        <f aca="false">35.3*G9242</f>
        <v>0</v>
      </c>
      <c r="N9242" s="0" t="n">
        <f aca="false">M9242*1000/365</f>
        <v>0</v>
      </c>
      <c r="O9242" s="0" t="n">
        <f aca="false">Table1[[#This Row],[Detection frequency 2021]]/100*365</f>
        <v>0</v>
      </c>
      <c r="P9242" s="0" t="n">
        <f aca="false">Table1[[#This Row],[Flared days/year]]/12</f>
        <v>0</v>
      </c>
      <c r="Q9242" s="2"/>
    </row>
    <row r="9243" customFormat="false" ht="15.75" hidden="true" customHeight="false" outlineLevel="0" collapsed="false">
      <c r="A9243" s="0" t="s">
        <v>645</v>
      </c>
      <c r="B9243" s="0" t="s">
        <v>646</v>
      </c>
      <c r="C9243" s="0" t="s">
        <v>9428</v>
      </c>
      <c r="D9243" s="0" t="n">
        <v>3599</v>
      </c>
      <c r="E9243" s="0" t="n">
        <v>29.691729</v>
      </c>
      <c r="F9243" s="0" t="n">
        <v>-91.338461</v>
      </c>
      <c r="G9243" s="0" t="n">
        <v>0</v>
      </c>
      <c r="H9243" s="0" t="n">
        <v>1649.5</v>
      </c>
      <c r="I9243" s="0" t="n">
        <v>1.6015</v>
      </c>
      <c r="J9243" s="0" t="n">
        <v>0</v>
      </c>
      <c r="K9243" s="0" t="n">
        <v>278</v>
      </c>
      <c r="L9243" s="0" t="s">
        <v>20</v>
      </c>
      <c r="M9243" s="0" t="n">
        <f aca="false">35.3*G9243</f>
        <v>0</v>
      </c>
      <c r="N9243" s="0" t="n">
        <f aca="false">M9243*1000/365</f>
        <v>0</v>
      </c>
      <c r="O9243" s="0" t="n">
        <f aca="false">Table1[[#This Row],[Detection frequency 2021]]/100*365</f>
        <v>0</v>
      </c>
      <c r="P9243" s="0" t="n">
        <f aca="false">Table1[[#This Row],[Flared days/year]]/12</f>
        <v>0</v>
      </c>
      <c r="Q9243" s="2" t="n">
        <f aca="false">Table1[[#This Row],['#days per month]]-P9299</f>
        <v>0</v>
      </c>
    </row>
    <row r="9244" customFormat="false" ht="15.75" hidden="false" customHeight="false" outlineLevel="0" collapsed="false">
      <c r="A9244" s="0" t="s">
        <v>240</v>
      </c>
      <c r="B9244" s="0" t="s">
        <v>241</v>
      </c>
      <c r="C9244" s="0" t="s">
        <v>9429</v>
      </c>
      <c r="D9244" s="0" t="n">
        <v>7653</v>
      </c>
      <c r="E9244" s="0" t="n">
        <v>25.01335</v>
      </c>
      <c r="F9244" s="0" t="n">
        <v>48.046654</v>
      </c>
      <c r="G9244" s="0" t="n">
        <v>0</v>
      </c>
      <c r="H9244" s="0" t="n">
        <v>1609.83</v>
      </c>
      <c r="I9244" s="0" t="n">
        <v>1.6015</v>
      </c>
      <c r="J9244" s="0" t="n">
        <v>0</v>
      </c>
      <c r="K9244" s="0" t="n">
        <v>395</v>
      </c>
      <c r="L9244" s="0" t="s">
        <v>20</v>
      </c>
      <c r="M9244" s="0" t="n">
        <f aca="false">35.3*G9244</f>
        <v>0</v>
      </c>
      <c r="N9244" s="0" t="n">
        <f aca="false">M9244*1000/365</f>
        <v>0</v>
      </c>
      <c r="O9244" s="0" t="n">
        <f aca="false">Table1[[#This Row],[Detection frequency 2021]]/100*365</f>
        <v>0</v>
      </c>
      <c r="P9244" s="0" t="n">
        <f aca="false">Table1[[#This Row],[Flared days/year]]/12</f>
        <v>0</v>
      </c>
      <c r="Q9244" s="2"/>
    </row>
    <row r="9245" customFormat="false" ht="15.75" hidden="true" customHeight="false" outlineLevel="0" collapsed="false">
      <c r="A9245" s="0" t="s">
        <v>161</v>
      </c>
      <c r="B9245" s="0" t="s">
        <v>162</v>
      </c>
      <c r="C9245" s="0" t="s">
        <v>9430</v>
      </c>
      <c r="D9245" s="0" t="n">
        <v>9616</v>
      </c>
      <c r="E9245" s="0" t="n">
        <v>41.34988</v>
      </c>
      <c r="F9245" s="0" t="n">
        <v>82.663227</v>
      </c>
      <c r="G9245" s="0" t="n">
        <v>0</v>
      </c>
      <c r="H9245" s="0" t="n">
        <v>1718.48</v>
      </c>
      <c r="I9245" s="0" t="n">
        <v>3.08353</v>
      </c>
      <c r="J9245" s="0" t="n">
        <v>0</v>
      </c>
      <c r="K9245" s="0" t="n">
        <v>320</v>
      </c>
      <c r="L9245" s="0" t="s">
        <v>20</v>
      </c>
      <c r="M9245" s="0" t="n">
        <f aca="false">35.3*G9245</f>
        <v>0</v>
      </c>
      <c r="N9245" s="0" t="n">
        <f aca="false">M9245*1000/365</f>
        <v>0</v>
      </c>
      <c r="O9245" s="0" t="n">
        <f aca="false">Table1[[#This Row],[Detection frequency 2021]]/100*365</f>
        <v>0</v>
      </c>
      <c r="P9245" s="0" t="n">
        <f aca="false">Table1[[#This Row],[Flared days/year]]/12</f>
        <v>0</v>
      </c>
      <c r="Q9245" s="2" t="n">
        <f aca="false">Table1[[#This Row],['#days per month]]-P9301</f>
        <v>0</v>
      </c>
    </row>
    <row r="9246" customFormat="false" ht="15.75" hidden="true" customHeight="false" outlineLevel="0" collapsed="false">
      <c r="A9246" s="0" t="s">
        <v>221</v>
      </c>
      <c r="B9246" s="0" t="s">
        <v>222</v>
      </c>
      <c r="C9246" s="0" t="s">
        <v>9431</v>
      </c>
      <c r="D9246" s="0" t="n">
        <v>10764</v>
      </c>
      <c r="E9246" s="0" t="n">
        <v>27.595984</v>
      </c>
      <c r="F9246" s="0" t="n">
        <v>95.379901</v>
      </c>
      <c r="G9246" s="0" t="n">
        <v>0</v>
      </c>
      <c r="H9246" s="0" t="n">
        <v>1768.71</v>
      </c>
      <c r="I9246" s="0" t="n">
        <v>1.6015</v>
      </c>
      <c r="J9246" s="0" t="n">
        <v>0</v>
      </c>
      <c r="K9246" s="0" t="n">
        <v>173</v>
      </c>
      <c r="L9246" s="0" t="s">
        <v>20</v>
      </c>
      <c r="M9246" s="0" t="n">
        <f aca="false">35.3*G9246</f>
        <v>0</v>
      </c>
      <c r="N9246" s="0" t="n">
        <f aca="false">M9246*1000/365</f>
        <v>0</v>
      </c>
      <c r="O9246" s="0" t="n">
        <f aca="false">Table1[[#This Row],[Detection frequency 2021]]/100*365</f>
        <v>0</v>
      </c>
      <c r="P9246" s="0" t="n">
        <f aca="false">Table1[[#This Row],[Flared days/year]]/12</f>
        <v>0</v>
      </c>
      <c r="Q9246" s="2" t="n">
        <f aca="false">Table1[[#This Row],['#days per month]]-P9302</f>
        <v>0</v>
      </c>
    </row>
    <row r="9247" customFormat="false" ht="15.75" hidden="false" customHeight="false" outlineLevel="0" collapsed="false">
      <c r="A9247" s="0" t="s">
        <v>240</v>
      </c>
      <c r="B9247" s="0" t="s">
        <v>241</v>
      </c>
      <c r="C9247" s="0" t="s">
        <v>9432</v>
      </c>
      <c r="D9247" s="0" t="n">
        <v>7982</v>
      </c>
      <c r="E9247" s="0" t="n">
        <v>25.621716</v>
      </c>
      <c r="F9247" s="0" t="n">
        <v>49.990811</v>
      </c>
      <c r="G9247" s="0" t="n">
        <v>0</v>
      </c>
      <c r="H9247" s="0" t="n">
        <v>1679.17</v>
      </c>
      <c r="I9247" s="0" t="n">
        <v>1.6015</v>
      </c>
      <c r="J9247" s="0" t="n">
        <v>0</v>
      </c>
      <c r="K9247" s="0" t="n">
        <v>394</v>
      </c>
      <c r="L9247" s="0" t="s">
        <v>20</v>
      </c>
      <c r="M9247" s="0" t="n">
        <f aca="false">35.3*G9247</f>
        <v>0</v>
      </c>
      <c r="N9247" s="0" t="n">
        <f aca="false">M9247*1000/365</f>
        <v>0</v>
      </c>
      <c r="O9247" s="0" t="n">
        <f aca="false">Table1[[#This Row],[Detection frequency 2021]]/100*365</f>
        <v>0</v>
      </c>
      <c r="P9247" s="0" t="n">
        <f aca="false">Table1[[#This Row],[Flared days/year]]/12</f>
        <v>0</v>
      </c>
      <c r="Q9247" s="2"/>
    </row>
    <row r="9248" customFormat="false" ht="15.75" hidden="false" customHeight="false" outlineLevel="0" collapsed="false">
      <c r="A9248" s="0" t="s">
        <v>240</v>
      </c>
      <c r="B9248" s="0" t="s">
        <v>241</v>
      </c>
      <c r="C9248" s="0" t="s">
        <v>9433</v>
      </c>
      <c r="D9248" s="0" t="n">
        <v>7968</v>
      </c>
      <c r="E9248" s="0" t="n">
        <v>26.450578</v>
      </c>
      <c r="F9248" s="0" t="n">
        <v>49.925528</v>
      </c>
      <c r="G9248" s="0" t="n">
        <v>0</v>
      </c>
      <c r="H9248" s="0" t="n">
        <v>1786.71</v>
      </c>
      <c r="I9248" s="0" t="n">
        <v>1.6015</v>
      </c>
      <c r="J9248" s="0" t="n">
        <v>0</v>
      </c>
      <c r="K9248" s="0" t="n">
        <v>394</v>
      </c>
      <c r="L9248" s="0" t="s">
        <v>20</v>
      </c>
      <c r="M9248" s="0" t="n">
        <f aca="false">35.3*G9248</f>
        <v>0</v>
      </c>
      <c r="N9248" s="0" t="n">
        <f aca="false">M9248*1000/365</f>
        <v>0</v>
      </c>
      <c r="O9248" s="0" t="n">
        <f aca="false">Table1[[#This Row],[Detection frequency 2021]]/100*365</f>
        <v>0</v>
      </c>
      <c r="P9248" s="0" t="n">
        <f aca="false">Table1[[#This Row],[Flared days/year]]/12</f>
        <v>0</v>
      </c>
      <c r="Q9248" s="2"/>
    </row>
    <row r="9249" customFormat="false" ht="15.75" hidden="false" customHeight="false" outlineLevel="0" collapsed="false">
      <c r="A9249" s="0" t="s">
        <v>240</v>
      </c>
      <c r="B9249" s="0" t="s">
        <v>241</v>
      </c>
      <c r="C9249" s="0" t="s">
        <v>9434</v>
      </c>
      <c r="D9249" s="0" t="n">
        <v>7996</v>
      </c>
      <c r="E9249" s="0" t="n">
        <v>25.609477</v>
      </c>
      <c r="F9249" s="0" t="n">
        <v>50.052395</v>
      </c>
      <c r="G9249" s="0" t="n">
        <v>0</v>
      </c>
      <c r="H9249" s="0" t="n">
        <v>1730.59</v>
      </c>
      <c r="I9249" s="0" t="n">
        <v>1.6015</v>
      </c>
      <c r="J9249" s="0" t="n">
        <v>0</v>
      </c>
      <c r="K9249" s="0" t="n">
        <v>393</v>
      </c>
      <c r="L9249" s="0" t="s">
        <v>20</v>
      </c>
      <c r="M9249" s="0" t="n">
        <f aca="false">35.3*G9249</f>
        <v>0</v>
      </c>
      <c r="N9249" s="0" t="n">
        <f aca="false">M9249*1000/365</f>
        <v>0</v>
      </c>
      <c r="O9249" s="0" t="n">
        <f aca="false">Table1[[#This Row],[Detection frequency 2021]]/100*365</f>
        <v>0</v>
      </c>
      <c r="P9249" s="0" t="n">
        <f aca="false">Table1[[#This Row],[Flared days/year]]/12</f>
        <v>0</v>
      </c>
      <c r="Q9249" s="2"/>
    </row>
    <row r="9250" customFormat="false" ht="15.75" hidden="true" customHeight="false" outlineLevel="0" collapsed="false">
      <c r="A9250" s="0" t="s">
        <v>161</v>
      </c>
      <c r="B9250" s="0" t="s">
        <v>162</v>
      </c>
      <c r="C9250" s="0" t="s">
        <v>9435</v>
      </c>
      <c r="D9250" s="0" t="n">
        <v>9579</v>
      </c>
      <c r="E9250" s="0" t="n">
        <v>41.737228</v>
      </c>
      <c r="F9250" s="0" t="n">
        <v>80.775201</v>
      </c>
      <c r="G9250" s="0" t="n">
        <v>0</v>
      </c>
      <c r="H9250" s="0" t="n">
        <v>1889.14</v>
      </c>
      <c r="I9250" s="0" t="n">
        <v>1.6015</v>
      </c>
      <c r="J9250" s="0" t="n">
        <v>0</v>
      </c>
      <c r="K9250" s="0" t="n">
        <v>374</v>
      </c>
      <c r="L9250" s="0" t="s">
        <v>20</v>
      </c>
      <c r="M9250" s="0" t="n">
        <f aca="false">35.3*G9250</f>
        <v>0</v>
      </c>
      <c r="N9250" s="0" t="n">
        <f aca="false">M9250*1000/365</f>
        <v>0</v>
      </c>
      <c r="O9250" s="0" t="n">
        <f aca="false">Table1[[#This Row],[Detection frequency 2021]]/100*365</f>
        <v>0</v>
      </c>
      <c r="P9250" s="0" t="n">
        <f aca="false">Table1[[#This Row],[Flared days/year]]/12</f>
        <v>0</v>
      </c>
      <c r="Q9250" s="2" t="n">
        <f aca="false">Table1[[#This Row],['#days per month]]-P9306</f>
        <v>0</v>
      </c>
    </row>
    <row r="9251" customFormat="false" ht="15.75" hidden="true" customHeight="false" outlineLevel="0" collapsed="false">
      <c r="A9251" s="0" t="s">
        <v>645</v>
      </c>
      <c r="B9251" s="0" t="s">
        <v>646</v>
      </c>
      <c r="C9251" s="0" t="s">
        <v>9436</v>
      </c>
      <c r="D9251" s="0" t="n">
        <v>3463</v>
      </c>
      <c r="E9251" s="0" t="n">
        <v>30.7016049999999</v>
      </c>
      <c r="F9251" s="0" t="n">
        <v>-96.496749</v>
      </c>
      <c r="G9251" s="0" t="n">
        <v>0</v>
      </c>
      <c r="H9251" s="0" t="n">
        <v>1794.33</v>
      </c>
      <c r="I9251" s="0" t="n">
        <v>1.6015</v>
      </c>
      <c r="J9251" s="0" t="n">
        <v>0</v>
      </c>
      <c r="K9251" s="0" t="n">
        <v>289</v>
      </c>
      <c r="L9251" s="0" t="s">
        <v>20</v>
      </c>
      <c r="M9251" s="0" t="n">
        <f aca="false">35.3*G9251</f>
        <v>0</v>
      </c>
      <c r="N9251" s="0" t="n">
        <f aca="false">M9251*1000/365</f>
        <v>0</v>
      </c>
      <c r="O9251" s="0" t="n">
        <f aca="false">Table1[[#This Row],[Detection frequency 2021]]/100*365</f>
        <v>0</v>
      </c>
      <c r="P9251" s="0" t="n">
        <f aca="false">Table1[[#This Row],[Flared days/year]]/12</f>
        <v>0</v>
      </c>
      <c r="Q9251" s="2" t="n">
        <f aca="false">Table1[[#This Row],['#days per month]]-P9307</f>
        <v>0</v>
      </c>
    </row>
    <row r="9252" customFormat="false" ht="15.75" hidden="false" customHeight="false" outlineLevel="0" collapsed="false">
      <c r="A9252" s="0" t="s">
        <v>240</v>
      </c>
      <c r="B9252" s="0" t="s">
        <v>241</v>
      </c>
      <c r="C9252" s="0" t="s">
        <v>9437</v>
      </c>
      <c r="D9252" s="0" t="n">
        <v>7643</v>
      </c>
      <c r="E9252" s="0" t="n">
        <v>25.302501</v>
      </c>
      <c r="F9252" s="0" t="n">
        <v>47.983878</v>
      </c>
      <c r="G9252" s="0" t="n">
        <v>0</v>
      </c>
      <c r="H9252" s="0" t="n">
        <v>1456</v>
      </c>
      <c r="I9252" s="0" t="n">
        <v>1.6015</v>
      </c>
      <c r="J9252" s="0" t="n">
        <v>0</v>
      </c>
      <c r="K9252" s="0" t="n">
        <v>393</v>
      </c>
      <c r="L9252" s="0" t="s">
        <v>20</v>
      </c>
      <c r="M9252" s="0" t="n">
        <f aca="false">35.3*G9252</f>
        <v>0</v>
      </c>
      <c r="N9252" s="0" t="n">
        <f aca="false">M9252*1000/365</f>
        <v>0</v>
      </c>
      <c r="O9252" s="0" t="n">
        <f aca="false">Table1[[#This Row],[Detection frequency 2021]]/100*365</f>
        <v>0</v>
      </c>
      <c r="P9252" s="0" t="n">
        <f aca="false">Table1[[#This Row],[Flared days/year]]/12</f>
        <v>0</v>
      </c>
      <c r="Q9252" s="2"/>
    </row>
    <row r="9253" customFormat="false" ht="15.75" hidden="false" customHeight="false" outlineLevel="0" collapsed="false">
      <c r="A9253" s="0" t="s">
        <v>240</v>
      </c>
      <c r="B9253" s="0" t="s">
        <v>241</v>
      </c>
      <c r="C9253" s="0" t="s">
        <v>9438</v>
      </c>
      <c r="D9253" s="0" t="n">
        <v>7998</v>
      </c>
      <c r="E9253" s="0" t="n">
        <v>25.285792</v>
      </c>
      <c r="F9253" s="0" t="n">
        <v>50.061349</v>
      </c>
      <c r="G9253" s="0" t="n">
        <v>0</v>
      </c>
      <c r="H9253" s="0" t="n">
        <v>1739.62</v>
      </c>
      <c r="I9253" s="0" t="n">
        <v>1.6015</v>
      </c>
      <c r="J9253" s="0" t="n">
        <v>0</v>
      </c>
      <c r="K9253" s="0" t="n">
        <v>392</v>
      </c>
      <c r="L9253" s="0" t="s">
        <v>20</v>
      </c>
      <c r="M9253" s="0" t="n">
        <f aca="false">35.3*G9253</f>
        <v>0</v>
      </c>
      <c r="N9253" s="0" t="n">
        <f aca="false">M9253*1000/365</f>
        <v>0</v>
      </c>
      <c r="O9253" s="0" t="n">
        <f aca="false">Table1[[#This Row],[Detection frequency 2021]]/100*365</f>
        <v>0</v>
      </c>
      <c r="P9253" s="0" t="n">
        <f aca="false">Table1[[#This Row],[Flared days/year]]/12</f>
        <v>0</v>
      </c>
      <c r="Q9253" s="2"/>
    </row>
    <row r="9254" customFormat="false" ht="15.75" hidden="false" customHeight="false" outlineLevel="0" collapsed="false">
      <c r="A9254" s="0" t="s">
        <v>240</v>
      </c>
      <c r="B9254" s="0" t="s">
        <v>241</v>
      </c>
      <c r="C9254" s="0" t="s">
        <v>9439</v>
      </c>
      <c r="D9254" s="0" t="n">
        <v>7999</v>
      </c>
      <c r="E9254" s="0" t="n">
        <v>25.6250049999999</v>
      </c>
      <c r="F9254" s="0" t="n">
        <v>50.066156</v>
      </c>
      <c r="G9254" s="0" t="n">
        <v>0</v>
      </c>
      <c r="H9254" s="0" t="n">
        <v>1761</v>
      </c>
      <c r="I9254" s="0" t="n">
        <v>1.6015</v>
      </c>
      <c r="J9254" s="0" t="n">
        <v>0</v>
      </c>
      <c r="K9254" s="0" t="n">
        <v>391</v>
      </c>
      <c r="L9254" s="0" t="s">
        <v>20</v>
      </c>
      <c r="M9254" s="0" t="n">
        <f aca="false">35.3*G9254</f>
        <v>0</v>
      </c>
      <c r="N9254" s="0" t="n">
        <f aca="false">M9254*1000/365</f>
        <v>0</v>
      </c>
      <c r="O9254" s="0" t="n">
        <f aca="false">Table1[[#This Row],[Detection frequency 2021]]/100*365</f>
        <v>0</v>
      </c>
      <c r="P9254" s="0" t="n">
        <f aca="false">Table1[[#This Row],[Flared days/year]]/12</f>
        <v>0</v>
      </c>
      <c r="Q9254" s="2"/>
    </row>
    <row r="9255" customFormat="false" ht="15.75" hidden="false" customHeight="false" outlineLevel="0" collapsed="false">
      <c r="A9255" s="0" t="s">
        <v>240</v>
      </c>
      <c r="B9255" s="0" t="s">
        <v>241</v>
      </c>
      <c r="C9255" s="0" t="s">
        <v>9440</v>
      </c>
      <c r="D9255" s="0" t="n">
        <v>7656</v>
      </c>
      <c r="E9255" s="0" t="n">
        <v>23.994544</v>
      </c>
      <c r="F9255" s="0" t="n">
        <v>48.0667539999999</v>
      </c>
      <c r="G9255" s="0" t="n">
        <v>0</v>
      </c>
      <c r="H9255" s="0" t="n">
        <v>1806.38</v>
      </c>
      <c r="I9255" s="0" t="n">
        <v>1.6015</v>
      </c>
      <c r="J9255" s="0" t="n">
        <v>0</v>
      </c>
      <c r="K9255" s="0" t="n">
        <v>391</v>
      </c>
      <c r="L9255" s="0" t="s">
        <v>20</v>
      </c>
      <c r="M9255" s="0" t="n">
        <f aca="false">35.3*G9255</f>
        <v>0</v>
      </c>
      <c r="N9255" s="0" t="n">
        <f aca="false">M9255*1000/365</f>
        <v>0</v>
      </c>
      <c r="O9255" s="0" t="n">
        <f aca="false">Table1[[#This Row],[Detection frequency 2021]]/100*365</f>
        <v>0</v>
      </c>
      <c r="P9255" s="0" t="n">
        <f aca="false">Table1[[#This Row],[Flared days/year]]/12</f>
        <v>0</v>
      </c>
      <c r="Q9255" s="2"/>
    </row>
    <row r="9256" customFormat="false" ht="15.75" hidden="true" customHeight="false" outlineLevel="0" collapsed="false">
      <c r="A9256" s="0" t="s">
        <v>345</v>
      </c>
      <c r="B9256" s="0" t="s">
        <v>346</v>
      </c>
      <c r="C9256" s="0" t="s">
        <v>9441</v>
      </c>
      <c r="D9256" s="0" t="n">
        <v>4667</v>
      </c>
      <c r="E9256" s="0" t="n">
        <v>-38.149856</v>
      </c>
      <c r="F9256" s="0" t="n">
        <v>-68.782688</v>
      </c>
      <c r="G9256" s="0" t="n">
        <v>0</v>
      </c>
      <c r="H9256" s="0" t="n">
        <v>1723.64</v>
      </c>
      <c r="I9256" s="0" t="n">
        <v>1.6015</v>
      </c>
      <c r="J9256" s="0" t="n">
        <v>0</v>
      </c>
      <c r="K9256" s="0" t="n">
        <v>364</v>
      </c>
      <c r="L9256" s="0" t="s">
        <v>20</v>
      </c>
      <c r="M9256" s="0" t="n">
        <f aca="false">35.3*G9256</f>
        <v>0</v>
      </c>
      <c r="N9256" s="0" t="n">
        <f aca="false">M9256*1000/365</f>
        <v>0</v>
      </c>
      <c r="O9256" s="0" t="n">
        <f aca="false">Table1[[#This Row],[Detection frequency 2021]]/100*365</f>
        <v>0</v>
      </c>
      <c r="P9256" s="0" t="n">
        <f aca="false">Table1[[#This Row],[Flared days/year]]/12</f>
        <v>0</v>
      </c>
      <c r="Q9256" s="2" t="n">
        <f aca="false">Table1[[#This Row],['#days per month]]-P9312</f>
        <v>0</v>
      </c>
    </row>
    <row r="9257" customFormat="false" ht="15.75" hidden="false" customHeight="false" outlineLevel="0" collapsed="false">
      <c r="A9257" s="0" t="s">
        <v>240</v>
      </c>
      <c r="B9257" s="0" t="s">
        <v>241</v>
      </c>
      <c r="C9257" s="0" t="s">
        <v>9442</v>
      </c>
      <c r="D9257" s="0" t="n">
        <v>8010</v>
      </c>
      <c r="E9257" s="0" t="n">
        <v>25.028434</v>
      </c>
      <c r="F9257" s="0" t="n">
        <v>50.124681</v>
      </c>
      <c r="G9257" s="0" t="n">
        <v>0</v>
      </c>
      <c r="H9257" s="0" t="n">
        <v>1741.91</v>
      </c>
      <c r="I9257" s="0" t="n">
        <v>1.6015</v>
      </c>
      <c r="J9257" s="0" t="n">
        <v>0</v>
      </c>
      <c r="K9257" s="0" t="n">
        <v>390</v>
      </c>
      <c r="L9257" s="0" t="s">
        <v>20</v>
      </c>
      <c r="M9257" s="0" t="n">
        <f aca="false">35.3*G9257</f>
        <v>0</v>
      </c>
      <c r="N9257" s="0" t="n">
        <f aca="false">M9257*1000/365</f>
        <v>0</v>
      </c>
      <c r="O9257" s="0" t="n">
        <f aca="false">Table1[[#This Row],[Detection frequency 2021]]/100*365</f>
        <v>0</v>
      </c>
      <c r="P9257" s="0" t="n">
        <f aca="false">Table1[[#This Row],[Flared days/year]]/12</f>
        <v>0</v>
      </c>
      <c r="Q9257" s="2"/>
    </row>
    <row r="9258" customFormat="false" ht="15.75" hidden="false" customHeight="false" outlineLevel="0" collapsed="false">
      <c r="A9258" s="0" t="s">
        <v>240</v>
      </c>
      <c r="B9258" s="0" t="s">
        <v>241</v>
      </c>
      <c r="C9258" s="0" t="s">
        <v>9443</v>
      </c>
      <c r="D9258" s="0" t="n">
        <v>7469</v>
      </c>
      <c r="E9258" s="0" t="n">
        <v>28.476446</v>
      </c>
      <c r="F9258" s="0" t="n">
        <v>47.069403</v>
      </c>
      <c r="G9258" s="0" t="n">
        <v>0</v>
      </c>
      <c r="H9258" s="0" t="n">
        <v>1721.36</v>
      </c>
      <c r="I9258" s="0" t="n">
        <v>1.6015</v>
      </c>
      <c r="J9258" s="0" t="n">
        <v>0</v>
      </c>
      <c r="K9258" s="0" t="n">
        <v>390</v>
      </c>
      <c r="L9258" s="0" t="s">
        <v>20</v>
      </c>
      <c r="M9258" s="0" t="n">
        <f aca="false">35.3*G9258</f>
        <v>0</v>
      </c>
      <c r="N9258" s="0" t="n">
        <f aca="false">M9258*1000/365</f>
        <v>0</v>
      </c>
      <c r="O9258" s="0" t="n">
        <f aca="false">Table1[[#This Row],[Detection frequency 2021]]/100*365</f>
        <v>0</v>
      </c>
      <c r="P9258" s="0" t="n">
        <f aca="false">Table1[[#This Row],[Flared days/year]]/12</f>
        <v>0</v>
      </c>
      <c r="Q9258" s="2"/>
    </row>
    <row r="9259" customFormat="false" ht="15.75" hidden="true" customHeight="false" outlineLevel="0" collapsed="false">
      <c r="A9259" s="0" t="s">
        <v>645</v>
      </c>
      <c r="B9259" s="0" t="s">
        <v>646</v>
      </c>
      <c r="C9259" s="0" t="s">
        <v>9444</v>
      </c>
      <c r="D9259" s="0" t="n">
        <v>3020</v>
      </c>
      <c r="E9259" s="0" t="n">
        <v>28.337228</v>
      </c>
      <c r="F9259" s="0" t="n">
        <v>-98.76751</v>
      </c>
      <c r="G9259" s="0" t="n">
        <v>0</v>
      </c>
      <c r="H9259" s="0" t="n">
        <v>1657.67</v>
      </c>
      <c r="I9259" s="0" t="n">
        <v>1.6015</v>
      </c>
      <c r="J9259" s="0" t="n">
        <v>0</v>
      </c>
      <c r="K9259" s="0" t="n">
        <v>312</v>
      </c>
      <c r="L9259" s="0" t="s">
        <v>20</v>
      </c>
      <c r="M9259" s="0" t="n">
        <f aca="false">35.3*G9259</f>
        <v>0</v>
      </c>
      <c r="N9259" s="0" t="n">
        <f aca="false">M9259*1000/365</f>
        <v>0</v>
      </c>
      <c r="O9259" s="0" t="n">
        <f aca="false">Table1[[#This Row],[Detection frequency 2021]]/100*365</f>
        <v>0</v>
      </c>
      <c r="P9259" s="0" t="n">
        <f aca="false">Table1[[#This Row],[Flared days/year]]/12</f>
        <v>0</v>
      </c>
      <c r="Q9259" s="2" t="n">
        <f aca="false">Table1[[#This Row],['#days per month]]-P9315</f>
        <v>0</v>
      </c>
    </row>
    <row r="9260" customFormat="false" ht="15.75" hidden="false" customHeight="false" outlineLevel="0" collapsed="false">
      <c r="A9260" s="0" t="s">
        <v>240</v>
      </c>
      <c r="B9260" s="0" t="s">
        <v>241</v>
      </c>
      <c r="C9260" s="0" t="s">
        <v>9445</v>
      </c>
      <c r="D9260" s="0" t="n">
        <v>7657</v>
      </c>
      <c r="E9260" s="0" t="n">
        <v>23.977802</v>
      </c>
      <c r="F9260" s="0" t="n">
        <v>48.066819</v>
      </c>
      <c r="G9260" s="0" t="n">
        <v>0</v>
      </c>
      <c r="H9260" s="0" t="n">
        <v>1750.38</v>
      </c>
      <c r="I9260" s="0" t="n">
        <v>1.6015</v>
      </c>
      <c r="J9260" s="0" t="n">
        <v>0</v>
      </c>
      <c r="K9260" s="0" t="n">
        <v>390</v>
      </c>
      <c r="L9260" s="0" t="s">
        <v>20</v>
      </c>
      <c r="M9260" s="0" t="n">
        <f aca="false">35.3*G9260</f>
        <v>0</v>
      </c>
      <c r="N9260" s="0" t="n">
        <f aca="false">M9260*1000/365</f>
        <v>0</v>
      </c>
      <c r="O9260" s="0" t="n">
        <f aca="false">Table1[[#This Row],[Detection frequency 2021]]/100*365</f>
        <v>0</v>
      </c>
      <c r="P9260" s="0" t="n">
        <f aca="false">Table1[[#This Row],[Flared days/year]]/12</f>
        <v>0</v>
      </c>
      <c r="Q9260" s="2"/>
    </row>
    <row r="9261" customFormat="false" ht="15.75" hidden="false" customHeight="false" outlineLevel="0" collapsed="false">
      <c r="A9261" s="0" t="s">
        <v>240</v>
      </c>
      <c r="B9261" s="0" t="s">
        <v>241</v>
      </c>
      <c r="C9261" s="0" t="s">
        <v>9446</v>
      </c>
      <c r="D9261" s="0" t="n">
        <v>7707</v>
      </c>
      <c r="E9261" s="0" t="n">
        <v>24.54285</v>
      </c>
      <c r="F9261" s="0" t="n">
        <v>48.470753</v>
      </c>
      <c r="G9261" s="0" t="n">
        <v>0</v>
      </c>
      <c r="H9261" s="0" t="n">
        <v>1909.75</v>
      </c>
      <c r="I9261" s="0" t="n">
        <v>1.6015</v>
      </c>
      <c r="J9261" s="0" t="n">
        <v>0</v>
      </c>
      <c r="K9261" s="0" t="n">
        <v>389</v>
      </c>
      <c r="L9261" s="0" t="s">
        <v>20</v>
      </c>
      <c r="M9261" s="0" t="n">
        <f aca="false">35.3*G9261</f>
        <v>0</v>
      </c>
      <c r="N9261" s="0" t="n">
        <f aca="false">M9261*1000/365</f>
        <v>0</v>
      </c>
      <c r="O9261" s="0" t="n">
        <f aca="false">Table1[[#This Row],[Detection frequency 2021]]/100*365</f>
        <v>0</v>
      </c>
      <c r="P9261" s="0" t="n">
        <f aca="false">Table1[[#This Row],[Flared days/year]]/12</f>
        <v>0</v>
      </c>
      <c r="Q9261" s="2"/>
    </row>
    <row r="9262" customFormat="false" ht="15.75" hidden="true" customHeight="false" outlineLevel="0" collapsed="false">
      <c r="A9262" s="0" t="s">
        <v>28</v>
      </c>
      <c r="B9262" s="0" t="s">
        <v>29</v>
      </c>
      <c r="C9262" s="0" t="s">
        <v>9447</v>
      </c>
      <c r="D9262" s="0" t="n">
        <v>8031</v>
      </c>
      <c r="E9262" s="0" t="n">
        <v>30.1147369999999</v>
      </c>
      <c r="F9262" s="0" t="n">
        <v>50.357176</v>
      </c>
      <c r="G9262" s="0" t="n">
        <v>0</v>
      </c>
      <c r="H9262" s="0" t="n">
        <v>1707.97</v>
      </c>
      <c r="I9262" s="0" t="n">
        <v>4.42124</v>
      </c>
      <c r="J9262" s="0" t="n">
        <v>0</v>
      </c>
      <c r="K9262" s="0" t="n">
        <v>379</v>
      </c>
      <c r="L9262" s="0" t="s">
        <v>20</v>
      </c>
      <c r="M9262" s="0" t="n">
        <f aca="false">35.3*G9262</f>
        <v>0</v>
      </c>
      <c r="N9262" s="0" t="n">
        <f aca="false">M9262*1000/365</f>
        <v>0</v>
      </c>
      <c r="O9262" s="0" t="n">
        <f aca="false">Table1[[#This Row],[Detection frequency 2021]]/100*365</f>
        <v>0</v>
      </c>
      <c r="P9262" s="0" t="n">
        <f aca="false">Table1[[#This Row],[Flared days/year]]/12</f>
        <v>0</v>
      </c>
      <c r="Q9262" s="2" t="n">
        <f aca="false">Table1[[#This Row],['#days per month]]-P9318</f>
        <v>0</v>
      </c>
    </row>
    <row r="9263" customFormat="false" ht="15.75" hidden="true" customHeight="false" outlineLevel="0" collapsed="false">
      <c r="A9263" s="0" t="s">
        <v>28</v>
      </c>
      <c r="B9263" s="0" t="s">
        <v>29</v>
      </c>
      <c r="C9263" s="0" t="s">
        <v>9448</v>
      </c>
      <c r="D9263" s="0" t="n">
        <v>8030</v>
      </c>
      <c r="E9263" s="0" t="n">
        <v>30.115227</v>
      </c>
      <c r="F9263" s="0" t="n">
        <v>50.336725</v>
      </c>
      <c r="G9263" s="0" t="n">
        <v>0</v>
      </c>
      <c r="H9263" s="0" t="n">
        <v>1792.45</v>
      </c>
      <c r="I9263" s="0" t="n">
        <v>1.6015</v>
      </c>
      <c r="J9263" s="0" t="n">
        <v>0</v>
      </c>
      <c r="K9263" s="0" t="n">
        <v>379</v>
      </c>
      <c r="L9263" s="0" t="s">
        <v>20</v>
      </c>
      <c r="M9263" s="0" t="n">
        <f aca="false">35.3*G9263</f>
        <v>0</v>
      </c>
      <c r="N9263" s="0" t="n">
        <f aca="false">M9263*1000/365</f>
        <v>0</v>
      </c>
      <c r="O9263" s="0" t="n">
        <f aca="false">Table1[[#This Row],[Detection frequency 2021]]/100*365</f>
        <v>0</v>
      </c>
      <c r="P9263" s="0" t="n">
        <f aca="false">Table1[[#This Row],[Flared days/year]]/12</f>
        <v>0</v>
      </c>
      <c r="Q9263" s="2" t="n">
        <f aca="false">Table1[[#This Row],['#days per month]]-P9319</f>
        <v>0</v>
      </c>
    </row>
    <row r="9264" customFormat="false" ht="15.75" hidden="false" customHeight="false" outlineLevel="0" collapsed="false">
      <c r="A9264" s="0" t="s">
        <v>240</v>
      </c>
      <c r="B9264" s="0" t="s">
        <v>241</v>
      </c>
      <c r="C9264" s="0" t="s">
        <v>9449</v>
      </c>
      <c r="D9264" s="0" t="n">
        <v>7962</v>
      </c>
      <c r="E9264" s="0" t="n">
        <v>24.830984</v>
      </c>
      <c r="F9264" s="0" t="n">
        <v>49.867573</v>
      </c>
      <c r="G9264" s="0" t="n">
        <v>0</v>
      </c>
      <c r="H9264" s="0" t="n">
        <v>1696</v>
      </c>
      <c r="I9264" s="0" t="n">
        <v>1.6015</v>
      </c>
      <c r="J9264" s="0" t="n">
        <v>0</v>
      </c>
      <c r="K9264" s="0" t="n">
        <v>388</v>
      </c>
      <c r="L9264" s="0" t="s">
        <v>20</v>
      </c>
      <c r="M9264" s="0" t="n">
        <f aca="false">35.3*G9264</f>
        <v>0</v>
      </c>
      <c r="N9264" s="0" t="n">
        <f aca="false">M9264*1000/365</f>
        <v>0</v>
      </c>
      <c r="O9264" s="0" t="n">
        <f aca="false">Table1[[#This Row],[Detection frequency 2021]]/100*365</f>
        <v>0</v>
      </c>
      <c r="P9264" s="0" t="n">
        <f aca="false">Table1[[#This Row],[Flared days/year]]/12</f>
        <v>0</v>
      </c>
      <c r="Q9264" s="2"/>
    </row>
    <row r="9265" customFormat="false" ht="15.75" hidden="false" customHeight="false" outlineLevel="0" collapsed="false">
      <c r="A9265" s="0" t="s">
        <v>240</v>
      </c>
      <c r="B9265" s="0" t="s">
        <v>241</v>
      </c>
      <c r="C9265" s="0" t="s">
        <v>9450</v>
      </c>
      <c r="D9265" s="0" t="n">
        <v>7712</v>
      </c>
      <c r="E9265" s="0" t="n">
        <v>24.457168</v>
      </c>
      <c r="F9265" s="0" t="n">
        <v>48.561501</v>
      </c>
      <c r="G9265" s="0" t="n">
        <v>0</v>
      </c>
      <c r="H9265" s="0" t="n">
        <v>1644.12</v>
      </c>
      <c r="I9265" s="0" t="n">
        <v>1.6015</v>
      </c>
      <c r="J9265" s="0" t="n">
        <v>0</v>
      </c>
      <c r="K9265" s="0" t="n">
        <v>387</v>
      </c>
      <c r="L9265" s="0" t="s">
        <v>20</v>
      </c>
      <c r="M9265" s="0" t="n">
        <f aca="false">35.3*G9265</f>
        <v>0</v>
      </c>
      <c r="N9265" s="0" t="n">
        <f aca="false">M9265*1000/365</f>
        <v>0</v>
      </c>
      <c r="O9265" s="0" t="n">
        <f aca="false">Table1[[#This Row],[Detection frequency 2021]]/100*365</f>
        <v>0</v>
      </c>
      <c r="P9265" s="0" t="n">
        <f aca="false">Table1[[#This Row],[Flared days/year]]/12</f>
        <v>0</v>
      </c>
      <c r="Q9265" s="2"/>
    </row>
    <row r="9266" customFormat="false" ht="15.75" hidden="false" customHeight="false" outlineLevel="0" collapsed="false">
      <c r="A9266" s="0" t="s">
        <v>240</v>
      </c>
      <c r="B9266" s="0" t="s">
        <v>241</v>
      </c>
      <c r="C9266" s="0" t="s">
        <v>9451</v>
      </c>
      <c r="D9266" s="0" t="n">
        <v>7705</v>
      </c>
      <c r="E9266" s="0" t="n">
        <v>24.329292</v>
      </c>
      <c r="F9266" s="0" t="n">
        <v>48.363562</v>
      </c>
      <c r="G9266" s="0" t="n">
        <v>0</v>
      </c>
      <c r="H9266" s="0" t="n">
        <v>1566.67</v>
      </c>
      <c r="I9266" s="0" t="n">
        <v>1.6015</v>
      </c>
      <c r="J9266" s="0" t="n">
        <v>0</v>
      </c>
      <c r="K9266" s="0" t="n">
        <v>386</v>
      </c>
      <c r="L9266" s="0" t="s">
        <v>20</v>
      </c>
      <c r="M9266" s="0" t="n">
        <f aca="false">35.3*G9266</f>
        <v>0</v>
      </c>
      <c r="N9266" s="0" t="n">
        <f aca="false">M9266*1000/365</f>
        <v>0</v>
      </c>
      <c r="O9266" s="0" t="n">
        <f aca="false">Table1[[#This Row],[Detection frequency 2021]]/100*365</f>
        <v>0</v>
      </c>
      <c r="P9266" s="0" t="n">
        <f aca="false">Table1[[#This Row],[Flared days/year]]/12</f>
        <v>0</v>
      </c>
      <c r="Q9266" s="2"/>
    </row>
    <row r="9267" customFormat="false" ht="15.75" hidden="false" customHeight="false" outlineLevel="0" collapsed="false">
      <c r="A9267" s="0" t="s">
        <v>240</v>
      </c>
      <c r="B9267" s="0" t="s">
        <v>241</v>
      </c>
      <c r="C9267" s="0" t="s">
        <v>9452</v>
      </c>
      <c r="D9267" s="0" t="n">
        <v>7468</v>
      </c>
      <c r="E9267" s="0" t="n">
        <v>28.467365</v>
      </c>
      <c r="F9267" s="0" t="n">
        <v>47.058496</v>
      </c>
      <c r="G9267" s="0" t="n">
        <v>0</v>
      </c>
      <c r="H9267" s="0" t="n">
        <v>1600.93</v>
      </c>
      <c r="I9267" s="0" t="n">
        <v>1.6015</v>
      </c>
      <c r="J9267" s="0" t="n">
        <v>0</v>
      </c>
      <c r="K9267" s="0" t="n">
        <v>384</v>
      </c>
      <c r="L9267" s="0" t="s">
        <v>20</v>
      </c>
      <c r="M9267" s="0" t="n">
        <f aca="false">35.3*G9267</f>
        <v>0</v>
      </c>
      <c r="N9267" s="0" t="n">
        <f aca="false">M9267*1000/365</f>
        <v>0</v>
      </c>
      <c r="O9267" s="0" t="n">
        <f aca="false">Table1[[#This Row],[Detection frequency 2021]]/100*365</f>
        <v>0</v>
      </c>
      <c r="P9267" s="0" t="n">
        <f aca="false">Table1[[#This Row],[Flared days/year]]/12</f>
        <v>0</v>
      </c>
      <c r="Q9267" s="2"/>
    </row>
    <row r="9268" customFormat="false" ht="15.75" hidden="false" customHeight="false" outlineLevel="0" collapsed="false">
      <c r="A9268" s="0" t="s">
        <v>240</v>
      </c>
      <c r="B9268" s="0" t="s">
        <v>241</v>
      </c>
      <c r="C9268" s="0" t="s">
        <v>9453</v>
      </c>
      <c r="D9268" s="0" t="n">
        <v>7664</v>
      </c>
      <c r="E9268" s="0" t="n">
        <v>24.26057</v>
      </c>
      <c r="F9268" s="0" t="n">
        <v>48.108813</v>
      </c>
      <c r="G9268" s="0" t="n">
        <v>0</v>
      </c>
      <c r="H9268" s="0" t="n">
        <v>1757.81</v>
      </c>
      <c r="I9268" s="0" t="n">
        <v>1.6015</v>
      </c>
      <c r="J9268" s="0" t="n">
        <v>0</v>
      </c>
      <c r="K9268" s="0" t="n">
        <v>384</v>
      </c>
      <c r="L9268" s="0" t="s">
        <v>20</v>
      </c>
      <c r="M9268" s="0" t="n">
        <f aca="false">35.3*G9268</f>
        <v>0</v>
      </c>
      <c r="N9268" s="0" t="n">
        <f aca="false">M9268*1000/365</f>
        <v>0</v>
      </c>
      <c r="O9268" s="0" t="n">
        <f aca="false">Table1[[#This Row],[Detection frequency 2021]]/100*365</f>
        <v>0</v>
      </c>
      <c r="P9268" s="0" t="n">
        <f aca="false">Table1[[#This Row],[Flared days/year]]/12</f>
        <v>0</v>
      </c>
      <c r="Q9268" s="2"/>
    </row>
    <row r="9269" customFormat="false" ht="15.75" hidden="false" customHeight="false" outlineLevel="0" collapsed="false">
      <c r="A9269" s="0" t="s">
        <v>240</v>
      </c>
      <c r="B9269" s="0" t="s">
        <v>241</v>
      </c>
      <c r="C9269" s="0" t="s">
        <v>9454</v>
      </c>
      <c r="D9269" s="0" t="n">
        <v>7669</v>
      </c>
      <c r="E9269" s="0" t="n">
        <v>24.314182</v>
      </c>
      <c r="F9269" s="0" t="n">
        <v>48.120414</v>
      </c>
      <c r="G9269" s="0" t="n">
        <v>0</v>
      </c>
      <c r="H9269" s="0" t="n">
        <v>1680.2</v>
      </c>
      <c r="I9269" s="0" t="n">
        <v>1.6015</v>
      </c>
      <c r="J9269" s="0" t="n">
        <v>0</v>
      </c>
      <c r="K9269" s="0" t="n">
        <v>382</v>
      </c>
      <c r="L9269" s="0" t="s">
        <v>20</v>
      </c>
      <c r="M9269" s="0" t="n">
        <f aca="false">35.3*G9269</f>
        <v>0</v>
      </c>
      <c r="N9269" s="0" t="n">
        <f aca="false">M9269*1000/365</f>
        <v>0</v>
      </c>
      <c r="O9269" s="0" t="n">
        <f aca="false">Table1[[#This Row],[Detection frequency 2021]]/100*365</f>
        <v>0</v>
      </c>
      <c r="P9269" s="0" t="n">
        <f aca="false">Table1[[#This Row],[Flared days/year]]/12</f>
        <v>0</v>
      </c>
      <c r="Q9269" s="2"/>
    </row>
    <row r="9270" customFormat="false" ht="15.75" hidden="true" customHeight="false" outlineLevel="0" collapsed="false">
      <c r="A9270" s="0" t="s">
        <v>598</v>
      </c>
      <c r="B9270" s="0" t="s">
        <v>599</v>
      </c>
      <c r="C9270" s="0" t="s">
        <v>9455</v>
      </c>
      <c r="D9270" s="0" t="n">
        <v>1140</v>
      </c>
      <c r="E9270" s="0" t="n">
        <v>49.0273539999999</v>
      </c>
      <c r="F9270" s="0" t="n">
        <v>-100.603448</v>
      </c>
      <c r="G9270" s="0" t="n">
        <v>0</v>
      </c>
      <c r="H9270" s="0" t="n">
        <v>1888.58</v>
      </c>
      <c r="I9270" s="0" t="n">
        <v>1.77643</v>
      </c>
      <c r="J9270" s="0" t="n">
        <v>0</v>
      </c>
      <c r="K9270" s="0" t="n">
        <v>346</v>
      </c>
      <c r="L9270" s="0" t="s">
        <v>20</v>
      </c>
      <c r="M9270" s="0" t="n">
        <f aca="false">35.3*G9270</f>
        <v>0</v>
      </c>
      <c r="N9270" s="0" t="n">
        <f aca="false">M9270*1000/365</f>
        <v>0</v>
      </c>
      <c r="O9270" s="0" t="n">
        <f aca="false">Table1[[#This Row],[Detection frequency 2021]]/100*365</f>
        <v>0</v>
      </c>
      <c r="P9270" s="0" t="n">
        <f aca="false">Table1[[#This Row],[Flared days/year]]/12</f>
        <v>0</v>
      </c>
      <c r="Q9270" s="2" t="n">
        <f aca="false">Table1[[#This Row],['#days per month]]-P9326</f>
        <v>0</v>
      </c>
    </row>
    <row r="9271" customFormat="false" ht="15.75" hidden="true" customHeight="false" outlineLevel="0" collapsed="false">
      <c r="A9271" s="0" t="s">
        <v>28</v>
      </c>
      <c r="B9271" s="0" t="s">
        <v>29</v>
      </c>
      <c r="C9271" s="0" t="s">
        <v>9456</v>
      </c>
      <c r="D9271" s="0" t="n">
        <v>7832</v>
      </c>
      <c r="E9271" s="0" t="n">
        <v>31.924599</v>
      </c>
      <c r="F9271" s="0" t="n">
        <v>49.266509</v>
      </c>
      <c r="G9271" s="0" t="n">
        <v>0</v>
      </c>
      <c r="H9271" s="0" t="n">
        <v>1815.19</v>
      </c>
      <c r="I9271" s="0" t="n">
        <v>2.18594</v>
      </c>
      <c r="J9271" s="0" t="n">
        <v>0</v>
      </c>
      <c r="K9271" s="0" t="n">
        <v>378</v>
      </c>
      <c r="L9271" s="0" t="s">
        <v>20</v>
      </c>
      <c r="M9271" s="0" t="n">
        <f aca="false">35.3*G9271</f>
        <v>0</v>
      </c>
      <c r="N9271" s="0" t="n">
        <f aca="false">M9271*1000/365</f>
        <v>0</v>
      </c>
      <c r="O9271" s="0" t="n">
        <f aca="false">Table1[[#This Row],[Detection frequency 2021]]/100*365</f>
        <v>0</v>
      </c>
      <c r="P9271" s="0" t="n">
        <f aca="false">Table1[[#This Row],[Flared days/year]]/12</f>
        <v>0</v>
      </c>
      <c r="Q9271" s="2" t="n">
        <f aca="false">Table1[[#This Row],['#days per month]]-P9327</f>
        <v>0</v>
      </c>
    </row>
    <row r="9272" customFormat="false" ht="15.75" hidden="true" customHeight="false" outlineLevel="0" collapsed="false">
      <c r="A9272" s="0" t="s">
        <v>24</v>
      </c>
      <c r="B9272" s="0" t="s">
        <v>25</v>
      </c>
      <c r="C9272" s="0" t="s">
        <v>9457</v>
      </c>
      <c r="D9272" s="0" t="n">
        <v>10516</v>
      </c>
      <c r="E9272" s="0" t="n">
        <v>60.874439</v>
      </c>
      <c r="F9272" s="0" t="n">
        <v>111.912551</v>
      </c>
      <c r="G9272" s="0" t="n">
        <v>0</v>
      </c>
      <c r="H9272" s="0" t="n">
        <v>1377.11</v>
      </c>
      <c r="I9272" s="0" t="n">
        <v>1.6015</v>
      </c>
      <c r="J9272" s="0" t="n">
        <v>0</v>
      </c>
      <c r="K9272" s="0" t="n">
        <v>361</v>
      </c>
      <c r="L9272" s="0" t="s">
        <v>218</v>
      </c>
      <c r="M9272" s="0" t="n">
        <f aca="false">35.3*G9272</f>
        <v>0</v>
      </c>
      <c r="N9272" s="0" t="n">
        <f aca="false">M9272*1000/365</f>
        <v>0</v>
      </c>
      <c r="O9272" s="0" t="n">
        <f aca="false">Table1[[#This Row],[Detection frequency 2021]]/100*365</f>
        <v>0</v>
      </c>
      <c r="P9272" s="0" t="n">
        <f aca="false">Table1[[#This Row],[Flared days/year]]/12</f>
        <v>0</v>
      </c>
      <c r="Q9272" s="2" t="n">
        <f aca="false">Table1[[#This Row],['#days per month]]-P9328</f>
        <v>0</v>
      </c>
    </row>
    <row r="9273" customFormat="false" ht="15.75" hidden="true" customHeight="false" outlineLevel="0" collapsed="false">
      <c r="A9273" s="0" t="s">
        <v>645</v>
      </c>
      <c r="B9273" s="0" t="s">
        <v>646</v>
      </c>
      <c r="C9273" s="0" t="s">
        <v>9458</v>
      </c>
      <c r="D9273" s="0" t="n">
        <v>3390</v>
      </c>
      <c r="E9273" s="0" t="n">
        <v>29.42043</v>
      </c>
      <c r="F9273" s="0" t="n">
        <v>-97.1752449999999</v>
      </c>
      <c r="G9273" s="0" t="n">
        <v>0</v>
      </c>
      <c r="H9273" s="0" t="n">
        <v>1922.62</v>
      </c>
      <c r="I9273" s="0" t="n">
        <v>1.6015</v>
      </c>
      <c r="J9273" s="0" t="n">
        <v>0</v>
      </c>
      <c r="K9273" s="0" t="n">
        <v>293</v>
      </c>
      <c r="L9273" s="0" t="s">
        <v>20</v>
      </c>
      <c r="M9273" s="0" t="n">
        <f aca="false">35.3*G9273</f>
        <v>0</v>
      </c>
      <c r="N9273" s="0" t="n">
        <f aca="false">M9273*1000/365</f>
        <v>0</v>
      </c>
      <c r="O9273" s="0" t="n">
        <f aca="false">Table1[[#This Row],[Detection frequency 2021]]/100*365</f>
        <v>0</v>
      </c>
      <c r="P9273" s="0" t="n">
        <f aca="false">Table1[[#This Row],[Flared days/year]]/12</f>
        <v>0</v>
      </c>
      <c r="Q9273" s="2" t="n">
        <f aca="false">Table1[[#This Row],['#days per month]]-P9329</f>
        <v>0</v>
      </c>
    </row>
    <row r="9274" customFormat="false" ht="15.75" hidden="true" customHeight="false" outlineLevel="0" collapsed="false">
      <c r="A9274" s="0" t="s">
        <v>24</v>
      </c>
      <c r="B9274" s="0" t="s">
        <v>25</v>
      </c>
      <c r="C9274" s="0" t="s">
        <v>9459</v>
      </c>
      <c r="D9274" s="0" t="n">
        <v>9280</v>
      </c>
      <c r="E9274" s="0" t="n">
        <v>66.405018</v>
      </c>
      <c r="F9274" s="0" t="n">
        <v>77.865318</v>
      </c>
      <c r="G9274" s="0" t="n">
        <v>0</v>
      </c>
      <c r="H9274" s="0" t="n">
        <v>1519.31</v>
      </c>
      <c r="I9274" s="0" t="n">
        <v>1.6015</v>
      </c>
      <c r="J9274" s="0" t="n">
        <v>0</v>
      </c>
      <c r="K9274" s="0" t="n">
        <v>355</v>
      </c>
      <c r="L9274" s="0" t="s">
        <v>218</v>
      </c>
      <c r="M9274" s="0" t="n">
        <f aca="false">35.3*G9274</f>
        <v>0</v>
      </c>
      <c r="N9274" s="0" t="n">
        <f aca="false">M9274*1000/365</f>
        <v>0</v>
      </c>
      <c r="O9274" s="0" t="n">
        <f aca="false">Table1[[#This Row],[Detection frequency 2021]]/100*365</f>
        <v>0</v>
      </c>
      <c r="P9274" s="0" t="n">
        <f aca="false">Table1[[#This Row],[Flared days/year]]/12</f>
        <v>0</v>
      </c>
      <c r="Q9274" s="2" t="n">
        <f aca="false">Table1[[#This Row],['#days per month]]-P9330</f>
        <v>0</v>
      </c>
    </row>
    <row r="9275" customFormat="false" ht="15.75" hidden="true" customHeight="false" outlineLevel="0" collapsed="false">
      <c r="A9275" s="0" t="s">
        <v>24</v>
      </c>
      <c r="B9275" s="0" t="s">
        <v>25</v>
      </c>
      <c r="C9275" s="0" t="s">
        <v>9460</v>
      </c>
      <c r="D9275" s="0" t="n">
        <v>9373</v>
      </c>
      <c r="E9275" s="0" t="n">
        <v>68.5769699999999</v>
      </c>
      <c r="F9275" s="0" t="n">
        <v>79.95503</v>
      </c>
      <c r="G9275" s="0" t="n">
        <v>0</v>
      </c>
      <c r="H9275" s="0" t="n">
        <v>1634.1</v>
      </c>
      <c r="I9275" s="0" t="n">
        <v>1.6015</v>
      </c>
      <c r="J9275" s="0" t="n">
        <v>0</v>
      </c>
      <c r="K9275" s="0" t="n">
        <v>433</v>
      </c>
      <c r="L9275" s="0" t="s">
        <v>20</v>
      </c>
      <c r="M9275" s="0" t="n">
        <f aca="false">35.3*G9275</f>
        <v>0</v>
      </c>
      <c r="N9275" s="0" t="n">
        <f aca="false">M9275*1000/365</f>
        <v>0</v>
      </c>
      <c r="O9275" s="0" t="n">
        <f aca="false">Table1[[#This Row],[Detection frequency 2021]]/100*365</f>
        <v>0</v>
      </c>
      <c r="P9275" s="0" t="n">
        <f aca="false">Table1[[#This Row],[Flared days/year]]/12</f>
        <v>0</v>
      </c>
      <c r="Q9275" s="2" t="n">
        <f aca="false">Table1[[#This Row],['#days per month]]-P9331</f>
        <v>0</v>
      </c>
    </row>
    <row r="9276" customFormat="false" ht="15.75" hidden="true" customHeight="false" outlineLevel="0" collapsed="false">
      <c r="A9276" s="0" t="s">
        <v>24</v>
      </c>
      <c r="B9276" s="0" t="s">
        <v>25</v>
      </c>
      <c r="C9276" s="0" t="s">
        <v>9461</v>
      </c>
      <c r="D9276" s="0" t="n">
        <v>9386</v>
      </c>
      <c r="E9276" s="0" t="n">
        <v>68.577548</v>
      </c>
      <c r="F9276" s="0" t="n">
        <v>80.095227</v>
      </c>
      <c r="G9276" s="0" t="n">
        <v>0</v>
      </c>
      <c r="H9276" s="0" t="n">
        <v>1524.64</v>
      </c>
      <c r="I9276" s="0" t="n">
        <v>1.6015</v>
      </c>
      <c r="J9276" s="0" t="n">
        <v>0</v>
      </c>
      <c r="K9276" s="0" t="n">
        <v>438</v>
      </c>
      <c r="L9276" s="0" t="s">
        <v>20</v>
      </c>
      <c r="M9276" s="0" t="n">
        <f aca="false">35.3*G9276</f>
        <v>0</v>
      </c>
      <c r="N9276" s="0" t="n">
        <f aca="false">M9276*1000/365</f>
        <v>0</v>
      </c>
      <c r="O9276" s="0" t="n">
        <f aca="false">Table1[[#This Row],[Detection frequency 2021]]/100*365</f>
        <v>0</v>
      </c>
      <c r="P9276" s="0" t="n">
        <f aca="false">Table1[[#This Row],[Flared days/year]]/12</f>
        <v>0</v>
      </c>
      <c r="Q9276" s="2" t="n">
        <f aca="false">Table1[[#This Row],['#days per month]]-P9332</f>
        <v>0</v>
      </c>
    </row>
    <row r="9277" customFormat="false" ht="15.75" hidden="true" customHeight="false" outlineLevel="0" collapsed="false">
      <c r="A9277" s="0" t="s">
        <v>24</v>
      </c>
      <c r="B9277" s="0" t="s">
        <v>25</v>
      </c>
      <c r="C9277" s="0" t="s">
        <v>9462</v>
      </c>
      <c r="D9277" s="0" t="n">
        <v>9390</v>
      </c>
      <c r="E9277" s="0" t="n">
        <v>68.490358</v>
      </c>
      <c r="F9277" s="0" t="n">
        <v>80.152295</v>
      </c>
      <c r="G9277" s="0" t="n">
        <v>0</v>
      </c>
      <c r="H9277" s="0" t="n">
        <v>1709.27</v>
      </c>
      <c r="I9277" s="0" t="n">
        <v>1.20204</v>
      </c>
      <c r="J9277" s="0" t="n">
        <v>0</v>
      </c>
      <c r="K9277" s="0" t="n">
        <v>435</v>
      </c>
      <c r="L9277" s="0" t="s">
        <v>20</v>
      </c>
      <c r="M9277" s="0" t="n">
        <f aca="false">35.3*G9277</f>
        <v>0</v>
      </c>
      <c r="N9277" s="0" t="n">
        <f aca="false">M9277*1000/365</f>
        <v>0</v>
      </c>
      <c r="O9277" s="0" t="n">
        <f aca="false">Table1[[#This Row],[Detection frequency 2021]]/100*365</f>
        <v>0</v>
      </c>
      <c r="P9277" s="0" t="n">
        <f aca="false">Table1[[#This Row],[Flared days/year]]/12</f>
        <v>0</v>
      </c>
      <c r="Q9277" s="2" t="n">
        <f aca="false">Table1[[#This Row],['#days per month]]-P9333</f>
        <v>0</v>
      </c>
    </row>
    <row r="9278" customFormat="false" ht="15.75" hidden="true" customHeight="false" outlineLevel="0" collapsed="false">
      <c r="A9278" s="0" t="s">
        <v>24</v>
      </c>
      <c r="B9278" s="0" t="s">
        <v>25</v>
      </c>
      <c r="C9278" s="0" t="s">
        <v>9463</v>
      </c>
      <c r="D9278" s="0" t="n">
        <v>9392</v>
      </c>
      <c r="E9278" s="0" t="n">
        <v>68.488389</v>
      </c>
      <c r="F9278" s="0" t="n">
        <v>80.17631</v>
      </c>
      <c r="G9278" s="0" t="n">
        <v>0</v>
      </c>
      <c r="H9278" s="0" t="n">
        <v>1761.15</v>
      </c>
      <c r="I9278" s="0" t="n">
        <v>1.17122</v>
      </c>
      <c r="J9278" s="0" t="n">
        <v>0</v>
      </c>
      <c r="K9278" s="0" t="n">
        <v>432</v>
      </c>
      <c r="L9278" s="0" t="s">
        <v>20</v>
      </c>
      <c r="M9278" s="0" t="n">
        <f aca="false">35.3*G9278</f>
        <v>0</v>
      </c>
      <c r="N9278" s="0" t="n">
        <f aca="false">M9278*1000/365</f>
        <v>0</v>
      </c>
      <c r="O9278" s="0" t="n">
        <f aca="false">Table1[[#This Row],[Detection frequency 2021]]/100*365</f>
        <v>0</v>
      </c>
      <c r="P9278" s="0" t="n">
        <f aca="false">Table1[[#This Row],[Flared days/year]]/12</f>
        <v>0</v>
      </c>
      <c r="Q9278" s="2" t="n">
        <f aca="false">Table1[[#This Row],['#days per month]]-P9334</f>
        <v>0</v>
      </c>
    </row>
    <row r="9279" customFormat="false" ht="15.75" hidden="true" customHeight="false" outlineLevel="0" collapsed="false">
      <c r="A9279" s="0" t="s">
        <v>598</v>
      </c>
      <c r="B9279" s="0" t="s">
        <v>599</v>
      </c>
      <c r="C9279" s="0" t="s">
        <v>9464</v>
      </c>
      <c r="D9279" s="0" t="n">
        <v>203</v>
      </c>
      <c r="E9279" s="0" t="n">
        <v>54.9454969999999</v>
      </c>
      <c r="F9279" s="0" t="n">
        <v>-118.320453</v>
      </c>
      <c r="G9279" s="0" t="n">
        <v>0</v>
      </c>
      <c r="H9279" s="0" t="n">
        <v>1848.71</v>
      </c>
      <c r="I9279" s="0" t="n">
        <v>1.6015</v>
      </c>
      <c r="J9279" s="0" t="n">
        <v>0</v>
      </c>
      <c r="K9279" s="0" t="n">
        <v>289</v>
      </c>
      <c r="L9279" s="0" t="s">
        <v>20</v>
      </c>
      <c r="M9279" s="0" t="n">
        <f aca="false">35.3*G9279</f>
        <v>0</v>
      </c>
      <c r="N9279" s="0" t="n">
        <f aca="false">M9279*1000/365</f>
        <v>0</v>
      </c>
      <c r="O9279" s="0" t="n">
        <f aca="false">Table1[[#This Row],[Detection frequency 2021]]/100*365</f>
        <v>0</v>
      </c>
      <c r="P9279" s="0" t="n">
        <f aca="false">Table1[[#This Row],[Flared days/year]]/12</f>
        <v>0</v>
      </c>
      <c r="Q9279" s="2" t="n">
        <f aca="false">Table1[[#This Row],['#days per month]]-P9335</f>
        <v>0</v>
      </c>
    </row>
    <row r="9280" customFormat="false" ht="15.75" hidden="true" customHeight="false" outlineLevel="0" collapsed="false">
      <c r="A9280" s="0" t="s">
        <v>24</v>
      </c>
      <c r="B9280" s="0" t="s">
        <v>25</v>
      </c>
      <c r="C9280" s="0" t="s">
        <v>9465</v>
      </c>
      <c r="D9280" s="0" t="n">
        <v>9397</v>
      </c>
      <c r="E9280" s="0" t="n">
        <v>66.066605</v>
      </c>
      <c r="F9280" s="0" t="n">
        <v>80.245855</v>
      </c>
      <c r="G9280" s="0" t="n">
        <v>0</v>
      </c>
      <c r="H9280" s="0" t="n">
        <v>1320</v>
      </c>
      <c r="I9280" s="0" t="n">
        <v>1.6015</v>
      </c>
      <c r="J9280" s="0" t="n">
        <v>0</v>
      </c>
      <c r="K9280" s="0" t="n">
        <v>350</v>
      </c>
      <c r="L9280" s="0" t="s">
        <v>218</v>
      </c>
      <c r="M9280" s="0" t="n">
        <f aca="false">35.3*G9280</f>
        <v>0</v>
      </c>
      <c r="N9280" s="0" t="n">
        <f aca="false">M9280*1000/365</f>
        <v>0</v>
      </c>
      <c r="O9280" s="0" t="n">
        <f aca="false">Table1[[#This Row],[Detection frequency 2021]]/100*365</f>
        <v>0</v>
      </c>
      <c r="P9280" s="0" t="n">
        <f aca="false">Table1[[#This Row],[Flared days/year]]/12</f>
        <v>0</v>
      </c>
      <c r="Q9280" s="2" t="n">
        <f aca="false">Table1[[#This Row],['#days per month]]-P9336</f>
        <v>0</v>
      </c>
    </row>
    <row r="9281" customFormat="false" ht="15.75" hidden="true" customHeight="false" outlineLevel="0" collapsed="false">
      <c r="A9281" s="0" t="s">
        <v>24</v>
      </c>
      <c r="B9281" s="0" t="s">
        <v>25</v>
      </c>
      <c r="C9281" s="0" t="s">
        <v>9466</v>
      </c>
      <c r="D9281" s="0" t="n">
        <v>9398</v>
      </c>
      <c r="E9281" s="0" t="n">
        <v>66.031228</v>
      </c>
      <c r="F9281" s="0" t="n">
        <v>80.247807</v>
      </c>
      <c r="G9281" s="0" t="n">
        <v>0</v>
      </c>
      <c r="H9281" s="0" t="n">
        <v>1312.57</v>
      </c>
      <c r="I9281" s="0" t="n">
        <v>1.6015</v>
      </c>
      <c r="J9281" s="0" t="n">
        <v>0</v>
      </c>
      <c r="K9281" s="0" t="n">
        <v>359</v>
      </c>
      <c r="L9281" s="0" t="s">
        <v>218</v>
      </c>
      <c r="M9281" s="0" t="n">
        <f aca="false">35.3*G9281</f>
        <v>0</v>
      </c>
      <c r="N9281" s="0" t="n">
        <f aca="false">M9281*1000/365</f>
        <v>0</v>
      </c>
      <c r="O9281" s="0" t="n">
        <f aca="false">Table1[[#This Row],[Detection frequency 2021]]/100*365</f>
        <v>0</v>
      </c>
      <c r="P9281" s="0" t="n">
        <f aca="false">Table1[[#This Row],[Flared days/year]]/12</f>
        <v>0</v>
      </c>
      <c r="Q9281" s="2" t="n">
        <f aca="false">Table1[[#This Row],['#days per month]]-P9337</f>
        <v>0</v>
      </c>
    </row>
    <row r="9282" customFormat="false" ht="15.75" hidden="true" customHeight="false" outlineLevel="0" collapsed="false">
      <c r="A9282" s="0" t="s">
        <v>24</v>
      </c>
      <c r="B9282" s="0" t="s">
        <v>25</v>
      </c>
      <c r="C9282" s="0" t="s">
        <v>9467</v>
      </c>
      <c r="D9282" s="0" t="n">
        <v>9403</v>
      </c>
      <c r="E9282" s="0" t="n">
        <v>67.150285</v>
      </c>
      <c r="F9282" s="0" t="n">
        <v>80.287842</v>
      </c>
      <c r="G9282" s="0" t="n">
        <v>0</v>
      </c>
      <c r="H9282" s="0" t="n">
        <v>1719.78</v>
      </c>
      <c r="I9282" s="0" t="n">
        <v>1.6015</v>
      </c>
      <c r="J9282" s="0" t="n">
        <v>0</v>
      </c>
      <c r="K9282" s="0" t="n">
        <v>383</v>
      </c>
      <c r="L9282" s="0" t="s">
        <v>218</v>
      </c>
      <c r="M9282" s="0" t="n">
        <f aca="false">35.3*G9282</f>
        <v>0</v>
      </c>
      <c r="N9282" s="0" t="n">
        <f aca="false">M9282*1000/365</f>
        <v>0</v>
      </c>
      <c r="O9282" s="0" t="n">
        <f aca="false">Table1[[#This Row],[Detection frequency 2021]]/100*365</f>
        <v>0</v>
      </c>
      <c r="P9282" s="0" t="n">
        <f aca="false">Table1[[#This Row],[Flared days/year]]/12</f>
        <v>0</v>
      </c>
      <c r="Q9282" s="2" t="n">
        <f aca="false">Table1[[#This Row],['#days per month]]-P9338</f>
        <v>0</v>
      </c>
    </row>
    <row r="9283" customFormat="false" ht="15.75" hidden="true" customHeight="false" outlineLevel="0" collapsed="false">
      <c r="A9283" s="0" t="s">
        <v>24</v>
      </c>
      <c r="B9283" s="0" t="s">
        <v>25</v>
      </c>
      <c r="C9283" s="0" t="s">
        <v>9468</v>
      </c>
      <c r="D9283" s="0" t="n">
        <v>9409</v>
      </c>
      <c r="E9283" s="0" t="n">
        <v>65.992172</v>
      </c>
      <c r="F9283" s="0" t="n">
        <v>80.2997709999999</v>
      </c>
      <c r="G9283" s="0" t="n">
        <v>0</v>
      </c>
      <c r="H9283" s="0" t="n">
        <v>1810</v>
      </c>
      <c r="I9283" s="0" t="n">
        <v>1.6015</v>
      </c>
      <c r="J9283" s="0" t="n">
        <v>0</v>
      </c>
      <c r="K9283" s="0" t="n">
        <v>325</v>
      </c>
      <c r="L9283" s="0" t="s">
        <v>218</v>
      </c>
      <c r="M9283" s="0" t="n">
        <f aca="false">35.3*G9283</f>
        <v>0</v>
      </c>
      <c r="N9283" s="0" t="n">
        <f aca="false">M9283*1000/365</f>
        <v>0</v>
      </c>
      <c r="O9283" s="0" t="n">
        <f aca="false">Table1[[#This Row],[Detection frequency 2021]]/100*365</f>
        <v>0</v>
      </c>
      <c r="P9283" s="0" t="n">
        <f aca="false">Table1[[#This Row],[Flared days/year]]/12</f>
        <v>0</v>
      </c>
      <c r="Q9283" s="2" t="n">
        <f aca="false">Table1[[#This Row],['#days per month]]-P9339</f>
        <v>0</v>
      </c>
    </row>
    <row r="9284" customFormat="false" ht="15.75" hidden="true" customHeight="false" outlineLevel="0" collapsed="false">
      <c r="A9284" s="0" t="s">
        <v>598</v>
      </c>
      <c r="B9284" s="0" t="s">
        <v>599</v>
      </c>
      <c r="C9284" s="0" t="s">
        <v>9469</v>
      </c>
      <c r="D9284" s="0" t="n">
        <v>221</v>
      </c>
      <c r="E9284" s="0" t="n">
        <v>54.367847</v>
      </c>
      <c r="F9284" s="0" t="n">
        <v>-117.55768</v>
      </c>
      <c r="G9284" s="0" t="n">
        <v>0</v>
      </c>
      <c r="H9284" s="0" t="n">
        <v>1832.28</v>
      </c>
      <c r="I9284" s="0" t="n">
        <v>2.20725</v>
      </c>
      <c r="J9284" s="0" t="n">
        <v>0</v>
      </c>
      <c r="K9284" s="0" t="n">
        <v>275</v>
      </c>
      <c r="L9284" s="0" t="s">
        <v>20</v>
      </c>
      <c r="M9284" s="0" t="n">
        <f aca="false">35.3*G9284</f>
        <v>0</v>
      </c>
      <c r="N9284" s="0" t="n">
        <f aca="false">M9284*1000/365</f>
        <v>0</v>
      </c>
      <c r="O9284" s="0" t="n">
        <f aca="false">Table1[[#This Row],[Detection frequency 2021]]/100*365</f>
        <v>0</v>
      </c>
      <c r="P9284" s="0" t="n">
        <f aca="false">Table1[[#This Row],[Flared days/year]]/12</f>
        <v>0</v>
      </c>
      <c r="Q9284" s="2" t="n">
        <f aca="false">Table1[[#This Row],['#days per month]]-P9340</f>
        <v>0</v>
      </c>
    </row>
    <row r="9285" customFormat="false" ht="15.75" hidden="true" customHeight="false" outlineLevel="0" collapsed="false">
      <c r="A9285" s="0" t="s">
        <v>24</v>
      </c>
      <c r="B9285" s="0" t="s">
        <v>25</v>
      </c>
      <c r="C9285" s="0" t="s">
        <v>9470</v>
      </c>
      <c r="D9285" s="0" t="n">
        <v>9410</v>
      </c>
      <c r="E9285" s="0" t="n">
        <v>65.895969</v>
      </c>
      <c r="F9285" s="0" t="n">
        <v>80.313257</v>
      </c>
      <c r="G9285" s="0" t="n">
        <v>0</v>
      </c>
      <c r="H9285" s="0" t="n">
        <v>1313</v>
      </c>
      <c r="I9285" s="0" t="n">
        <v>1.6015</v>
      </c>
      <c r="J9285" s="0" t="n">
        <v>0</v>
      </c>
      <c r="K9285" s="0" t="n">
        <v>340</v>
      </c>
      <c r="L9285" s="0" t="s">
        <v>218</v>
      </c>
      <c r="M9285" s="0" t="n">
        <f aca="false">35.3*G9285</f>
        <v>0</v>
      </c>
      <c r="N9285" s="0" t="n">
        <f aca="false">M9285*1000/365</f>
        <v>0</v>
      </c>
      <c r="O9285" s="0" t="n">
        <f aca="false">Table1[[#This Row],[Detection frequency 2021]]/100*365</f>
        <v>0</v>
      </c>
      <c r="P9285" s="0" t="n">
        <f aca="false">Table1[[#This Row],[Flared days/year]]/12</f>
        <v>0</v>
      </c>
      <c r="Q9285" s="2" t="n">
        <f aca="false">Table1[[#This Row],['#days per month]]-P9341</f>
        <v>0</v>
      </c>
    </row>
    <row r="9286" customFormat="false" ht="15.75" hidden="true" customHeight="false" outlineLevel="0" collapsed="false">
      <c r="A9286" s="0" t="s">
        <v>24</v>
      </c>
      <c r="B9286" s="0" t="s">
        <v>25</v>
      </c>
      <c r="C9286" s="0" t="s">
        <v>9471</v>
      </c>
      <c r="D9286" s="0" t="n">
        <v>9412</v>
      </c>
      <c r="E9286" s="0" t="n">
        <v>65.9717589999999</v>
      </c>
      <c r="F9286" s="0" t="n">
        <v>80.322367</v>
      </c>
      <c r="G9286" s="0" t="n">
        <v>0</v>
      </c>
      <c r="H9286" s="0" t="n">
        <v>1368.46</v>
      </c>
      <c r="I9286" s="0" t="n">
        <v>1.6015</v>
      </c>
      <c r="J9286" s="0" t="n">
        <v>0</v>
      </c>
      <c r="K9286" s="0" t="n">
        <v>328</v>
      </c>
      <c r="L9286" s="0" t="s">
        <v>218</v>
      </c>
      <c r="M9286" s="0" t="n">
        <f aca="false">35.3*G9286</f>
        <v>0</v>
      </c>
      <c r="N9286" s="0" t="n">
        <f aca="false">M9286*1000/365</f>
        <v>0</v>
      </c>
      <c r="O9286" s="0" t="n">
        <f aca="false">Table1[[#This Row],[Detection frequency 2021]]/100*365</f>
        <v>0</v>
      </c>
      <c r="P9286" s="0" t="n">
        <f aca="false">Table1[[#This Row],[Flared days/year]]/12</f>
        <v>0</v>
      </c>
      <c r="Q9286" s="2" t="n">
        <f aca="false">Table1[[#This Row],['#days per month]]-P9342</f>
        <v>0</v>
      </c>
    </row>
    <row r="9287" customFormat="false" ht="15.75" hidden="true" customHeight="false" outlineLevel="0" collapsed="false">
      <c r="A9287" s="0" t="s">
        <v>24</v>
      </c>
      <c r="B9287" s="0" t="s">
        <v>25</v>
      </c>
      <c r="C9287" s="0" t="s">
        <v>9472</v>
      </c>
      <c r="D9287" s="0" t="n">
        <v>9417</v>
      </c>
      <c r="E9287" s="0" t="n">
        <v>66.638287</v>
      </c>
      <c r="F9287" s="0" t="n">
        <v>80.359038</v>
      </c>
      <c r="G9287" s="0" t="n">
        <v>0</v>
      </c>
      <c r="H9287" s="0" t="n">
        <v>1742.91</v>
      </c>
      <c r="I9287" s="0" t="n">
        <v>1.6015</v>
      </c>
      <c r="J9287" s="0" t="n">
        <v>0</v>
      </c>
      <c r="K9287" s="0" t="n">
        <v>371</v>
      </c>
      <c r="L9287" s="0" t="s">
        <v>20</v>
      </c>
      <c r="M9287" s="0" t="n">
        <f aca="false">35.3*G9287</f>
        <v>0</v>
      </c>
      <c r="N9287" s="0" t="n">
        <f aca="false">M9287*1000/365</f>
        <v>0</v>
      </c>
      <c r="O9287" s="0" t="n">
        <f aca="false">Table1[[#This Row],[Detection frequency 2021]]/100*365</f>
        <v>0</v>
      </c>
      <c r="P9287" s="0" t="n">
        <f aca="false">Table1[[#This Row],[Flared days/year]]/12</f>
        <v>0</v>
      </c>
      <c r="Q9287" s="2" t="n">
        <f aca="false">Table1[[#This Row],['#days per month]]-P9343</f>
        <v>0</v>
      </c>
    </row>
    <row r="9288" customFormat="false" ht="15.75" hidden="true" customHeight="false" outlineLevel="0" collapsed="false">
      <c r="A9288" s="0" t="s">
        <v>24</v>
      </c>
      <c r="B9288" s="0" t="s">
        <v>25</v>
      </c>
      <c r="C9288" s="0" t="s">
        <v>9473</v>
      </c>
      <c r="D9288" s="0" t="n">
        <v>9419</v>
      </c>
      <c r="E9288" s="0" t="n">
        <v>66.661006</v>
      </c>
      <c r="F9288" s="0" t="n">
        <v>80.366446</v>
      </c>
      <c r="G9288" s="0" t="n">
        <v>0</v>
      </c>
      <c r="H9288" s="0" t="n">
        <v>1810</v>
      </c>
      <c r="I9288" s="0" t="n">
        <v>1.6015</v>
      </c>
      <c r="J9288" s="0" t="n">
        <v>0</v>
      </c>
      <c r="K9288" s="0" t="n">
        <v>383</v>
      </c>
      <c r="L9288" s="0" t="s">
        <v>20</v>
      </c>
      <c r="M9288" s="0" t="n">
        <f aca="false">35.3*G9288</f>
        <v>0</v>
      </c>
      <c r="N9288" s="0" t="n">
        <f aca="false">M9288*1000/365</f>
        <v>0</v>
      </c>
      <c r="O9288" s="0" t="n">
        <f aca="false">Table1[[#This Row],[Detection frequency 2021]]/100*365</f>
        <v>0</v>
      </c>
      <c r="P9288" s="0" t="n">
        <f aca="false">Table1[[#This Row],[Flared days/year]]/12</f>
        <v>0</v>
      </c>
      <c r="Q9288" s="2" t="n">
        <f aca="false">Table1[[#This Row],['#days per month]]-P9344</f>
        <v>0</v>
      </c>
    </row>
    <row r="9289" customFormat="false" ht="15.75" hidden="true" customHeight="false" outlineLevel="0" collapsed="false">
      <c r="A9289" s="0" t="s">
        <v>24</v>
      </c>
      <c r="B9289" s="0" t="s">
        <v>25</v>
      </c>
      <c r="C9289" s="0" t="s">
        <v>9474</v>
      </c>
      <c r="D9289" s="0" t="n">
        <v>9421</v>
      </c>
      <c r="E9289" s="0" t="n">
        <v>65.953663</v>
      </c>
      <c r="F9289" s="0" t="n">
        <v>80.387577</v>
      </c>
      <c r="G9289" s="0" t="n">
        <v>0</v>
      </c>
      <c r="H9289" s="0" t="n">
        <v>1393.17</v>
      </c>
      <c r="I9289" s="0" t="n">
        <v>1.6015</v>
      </c>
      <c r="J9289" s="0" t="n">
        <v>0</v>
      </c>
      <c r="K9289" s="0" t="n">
        <v>339</v>
      </c>
      <c r="L9289" s="0" t="s">
        <v>218</v>
      </c>
      <c r="M9289" s="0" t="n">
        <f aca="false">35.3*G9289</f>
        <v>0</v>
      </c>
      <c r="N9289" s="0" t="n">
        <f aca="false">M9289*1000/365</f>
        <v>0</v>
      </c>
      <c r="O9289" s="0" t="n">
        <f aca="false">Table1[[#This Row],[Detection frequency 2021]]/100*365</f>
        <v>0</v>
      </c>
      <c r="P9289" s="0" t="n">
        <f aca="false">Table1[[#This Row],[Flared days/year]]/12</f>
        <v>0</v>
      </c>
      <c r="Q9289" s="2" t="n">
        <f aca="false">Table1[[#This Row],['#days per month]]-P9345</f>
        <v>0</v>
      </c>
    </row>
    <row r="9290" customFormat="false" ht="15.75" hidden="true" customHeight="false" outlineLevel="0" collapsed="false">
      <c r="A9290" s="0" t="s">
        <v>24</v>
      </c>
      <c r="B9290" s="0" t="s">
        <v>25</v>
      </c>
      <c r="C9290" s="0" t="s">
        <v>9475</v>
      </c>
      <c r="D9290" s="0" t="n">
        <v>9424</v>
      </c>
      <c r="E9290" s="0" t="n">
        <v>65.916106</v>
      </c>
      <c r="F9290" s="0" t="n">
        <v>80.395948</v>
      </c>
      <c r="G9290" s="0" t="n">
        <v>0</v>
      </c>
      <c r="H9290" s="0" t="n">
        <v>1449.29</v>
      </c>
      <c r="I9290" s="0" t="n">
        <v>1.6015</v>
      </c>
      <c r="J9290" s="0" t="n">
        <v>0</v>
      </c>
      <c r="K9290" s="0" t="n">
        <v>303</v>
      </c>
      <c r="L9290" s="0" t="s">
        <v>218</v>
      </c>
      <c r="M9290" s="0" t="n">
        <f aca="false">35.3*G9290</f>
        <v>0</v>
      </c>
      <c r="N9290" s="0" t="n">
        <f aca="false">M9290*1000/365</f>
        <v>0</v>
      </c>
      <c r="O9290" s="0" t="n">
        <f aca="false">Table1[[#This Row],[Detection frequency 2021]]/100*365</f>
        <v>0</v>
      </c>
      <c r="P9290" s="0" t="n">
        <f aca="false">Table1[[#This Row],[Flared days/year]]/12</f>
        <v>0</v>
      </c>
      <c r="Q9290" s="2" t="n">
        <f aca="false">Table1[[#This Row],['#days per month]]-P9346</f>
        <v>0</v>
      </c>
    </row>
    <row r="9291" customFormat="false" ht="15.75" hidden="true" customHeight="false" outlineLevel="0" collapsed="false">
      <c r="A9291" s="0" t="s">
        <v>24</v>
      </c>
      <c r="B9291" s="0" t="s">
        <v>25</v>
      </c>
      <c r="C9291" s="0" t="s">
        <v>9476</v>
      </c>
      <c r="D9291" s="0" t="n">
        <v>9425</v>
      </c>
      <c r="E9291" s="0" t="n">
        <v>65.95073</v>
      </c>
      <c r="F9291" s="0" t="n">
        <v>80.400906</v>
      </c>
      <c r="G9291" s="0" t="n">
        <v>0</v>
      </c>
      <c r="H9291" s="0" t="n">
        <v>1507</v>
      </c>
      <c r="I9291" s="0" t="n">
        <v>1.6015</v>
      </c>
      <c r="J9291" s="0" t="n">
        <v>0</v>
      </c>
      <c r="K9291" s="0" t="n">
        <v>342</v>
      </c>
      <c r="L9291" s="0" t="s">
        <v>218</v>
      </c>
      <c r="M9291" s="0" t="n">
        <f aca="false">35.3*G9291</f>
        <v>0</v>
      </c>
      <c r="N9291" s="0" t="n">
        <f aca="false">M9291*1000/365</f>
        <v>0</v>
      </c>
      <c r="O9291" s="0" t="n">
        <f aca="false">Table1[[#This Row],[Detection frequency 2021]]/100*365</f>
        <v>0</v>
      </c>
      <c r="P9291" s="0" t="n">
        <f aca="false">Table1[[#This Row],[Flared days/year]]/12</f>
        <v>0</v>
      </c>
      <c r="Q9291" s="2" t="n">
        <f aca="false">Table1[[#This Row],['#days per month]]-P9347</f>
        <v>0</v>
      </c>
    </row>
    <row r="9292" customFormat="false" ht="15.75" hidden="true" customHeight="false" outlineLevel="0" collapsed="false">
      <c r="A9292" s="0" t="s">
        <v>24</v>
      </c>
      <c r="B9292" s="0" t="s">
        <v>25</v>
      </c>
      <c r="C9292" s="0" t="s">
        <v>9477</v>
      </c>
      <c r="D9292" s="0" t="n">
        <v>9428</v>
      </c>
      <c r="E9292" s="0" t="n">
        <v>65.94621</v>
      </c>
      <c r="F9292" s="0" t="n">
        <v>80.411283</v>
      </c>
      <c r="G9292" s="0" t="n">
        <v>0</v>
      </c>
      <c r="H9292" s="0" t="n">
        <v>1810</v>
      </c>
      <c r="I9292" s="0" t="n">
        <v>1.6015</v>
      </c>
      <c r="J9292" s="0" t="n">
        <v>0</v>
      </c>
      <c r="K9292" s="0" t="n">
        <v>331</v>
      </c>
      <c r="L9292" s="0" t="s">
        <v>218</v>
      </c>
      <c r="M9292" s="0" t="n">
        <f aca="false">35.3*G9292</f>
        <v>0</v>
      </c>
      <c r="N9292" s="0" t="n">
        <f aca="false">M9292*1000/365</f>
        <v>0</v>
      </c>
      <c r="O9292" s="0" t="n">
        <f aca="false">Table1[[#This Row],[Detection frequency 2021]]/100*365</f>
        <v>0</v>
      </c>
      <c r="P9292" s="0" t="n">
        <f aca="false">Table1[[#This Row],[Flared days/year]]/12</f>
        <v>0</v>
      </c>
      <c r="Q9292" s="2" t="n">
        <f aca="false">Table1[[#This Row],['#days per month]]-P9348</f>
        <v>0</v>
      </c>
    </row>
    <row r="9293" customFormat="false" ht="15.75" hidden="true" customHeight="false" outlineLevel="0" collapsed="false">
      <c r="A9293" s="0" t="s">
        <v>24</v>
      </c>
      <c r="B9293" s="0" t="s">
        <v>25</v>
      </c>
      <c r="C9293" s="0" t="s">
        <v>9478</v>
      </c>
      <c r="D9293" s="0" t="n">
        <v>9456</v>
      </c>
      <c r="E9293" s="0" t="n">
        <v>68.654829</v>
      </c>
      <c r="F9293" s="0" t="n">
        <v>80.626665</v>
      </c>
      <c r="G9293" s="0" t="n">
        <v>0</v>
      </c>
      <c r="H9293" s="0" t="n">
        <v>1673.56</v>
      </c>
      <c r="I9293" s="0" t="n">
        <v>1.6015</v>
      </c>
      <c r="J9293" s="0" t="n">
        <v>0</v>
      </c>
      <c r="K9293" s="0" t="n">
        <v>441</v>
      </c>
      <c r="L9293" s="0" t="s">
        <v>20</v>
      </c>
      <c r="M9293" s="0" t="n">
        <f aca="false">35.3*G9293</f>
        <v>0</v>
      </c>
      <c r="N9293" s="0" t="n">
        <f aca="false">M9293*1000/365</f>
        <v>0</v>
      </c>
      <c r="O9293" s="0" t="n">
        <f aca="false">Table1[[#This Row],[Detection frequency 2021]]/100*365</f>
        <v>0</v>
      </c>
      <c r="P9293" s="0" t="n">
        <f aca="false">Table1[[#This Row],[Flared days/year]]/12</f>
        <v>0</v>
      </c>
      <c r="Q9293" s="2" t="n">
        <f aca="false">Table1[[#This Row],['#days per month]]-P9349</f>
        <v>0</v>
      </c>
    </row>
    <row r="9294" customFormat="false" ht="15.75" hidden="true" customHeight="false" outlineLevel="0" collapsed="false">
      <c r="A9294" s="0" t="s">
        <v>24</v>
      </c>
      <c r="B9294" s="0" t="s">
        <v>25</v>
      </c>
      <c r="C9294" s="0" t="s">
        <v>9479</v>
      </c>
      <c r="D9294" s="0" t="n">
        <v>9489</v>
      </c>
      <c r="E9294" s="0" t="n">
        <v>68.321292</v>
      </c>
      <c r="F9294" s="0" t="n">
        <v>83.5332689999999</v>
      </c>
      <c r="G9294" s="0" t="n">
        <v>0</v>
      </c>
      <c r="H9294" s="0" t="n">
        <v>1180</v>
      </c>
      <c r="I9294" s="0" t="n">
        <v>1.6015</v>
      </c>
      <c r="J9294" s="0" t="n">
        <v>0</v>
      </c>
      <c r="K9294" s="0" t="n">
        <v>438</v>
      </c>
      <c r="L9294" s="0" t="s">
        <v>20</v>
      </c>
      <c r="M9294" s="0" t="n">
        <f aca="false">35.3*G9294</f>
        <v>0</v>
      </c>
      <c r="N9294" s="0" t="n">
        <f aca="false">M9294*1000/365</f>
        <v>0</v>
      </c>
      <c r="O9294" s="0" t="n">
        <f aca="false">Table1[[#This Row],[Detection frequency 2021]]/100*365</f>
        <v>0</v>
      </c>
      <c r="P9294" s="0" t="n">
        <f aca="false">Table1[[#This Row],[Flared days/year]]/12</f>
        <v>0</v>
      </c>
      <c r="Q9294" s="2" t="n">
        <f aca="false">Table1[[#This Row],['#days per month]]-P9350</f>
        <v>0</v>
      </c>
    </row>
    <row r="9295" customFormat="false" ht="15.75" hidden="true" customHeight="false" outlineLevel="0" collapsed="false">
      <c r="A9295" s="0" t="s">
        <v>24</v>
      </c>
      <c r="B9295" s="0" t="s">
        <v>25</v>
      </c>
      <c r="C9295" s="0" t="s">
        <v>9480</v>
      </c>
      <c r="D9295" s="0" t="n">
        <v>9376</v>
      </c>
      <c r="E9295" s="0" t="n">
        <v>68.594624</v>
      </c>
      <c r="F9295" s="0" t="n">
        <v>79.9694229999999</v>
      </c>
      <c r="G9295" s="0" t="n">
        <v>0</v>
      </c>
      <c r="H9295" s="0" t="n">
        <v>1437.09</v>
      </c>
      <c r="I9295" s="0" t="n">
        <v>0.637383</v>
      </c>
      <c r="J9295" s="0" t="n">
        <v>0</v>
      </c>
      <c r="K9295" s="0" t="n">
        <v>437</v>
      </c>
      <c r="L9295" s="0" t="s">
        <v>20</v>
      </c>
      <c r="M9295" s="0" t="n">
        <f aca="false">35.3*G9295</f>
        <v>0</v>
      </c>
      <c r="N9295" s="0" t="n">
        <f aca="false">M9295*1000/365</f>
        <v>0</v>
      </c>
      <c r="O9295" s="0" t="n">
        <f aca="false">Table1[[#This Row],[Detection frequency 2021]]/100*365</f>
        <v>0</v>
      </c>
      <c r="P9295" s="0" t="n">
        <f aca="false">Table1[[#This Row],[Flared days/year]]/12</f>
        <v>0</v>
      </c>
      <c r="Q9295" s="2" t="n">
        <f aca="false">Table1[[#This Row],['#days per month]]-P9351</f>
        <v>0</v>
      </c>
    </row>
    <row r="9296" customFormat="false" ht="15.75" hidden="true" customHeight="false" outlineLevel="0" collapsed="false">
      <c r="A9296" s="0" t="s">
        <v>24</v>
      </c>
      <c r="B9296" s="0" t="s">
        <v>25</v>
      </c>
      <c r="C9296" s="0" t="s">
        <v>9481</v>
      </c>
      <c r="D9296" s="0" t="n">
        <v>9370</v>
      </c>
      <c r="E9296" s="0" t="n">
        <v>67.305143</v>
      </c>
      <c r="F9296" s="0" t="n">
        <v>79.932474</v>
      </c>
      <c r="G9296" s="0" t="n">
        <v>0</v>
      </c>
      <c r="H9296" s="0" t="n">
        <v>1367.94</v>
      </c>
      <c r="I9296" s="0" t="n">
        <v>1.6015</v>
      </c>
      <c r="J9296" s="0" t="n">
        <v>0</v>
      </c>
      <c r="K9296" s="0" t="n">
        <v>425</v>
      </c>
      <c r="L9296" s="0" t="s">
        <v>218</v>
      </c>
      <c r="M9296" s="0" t="n">
        <f aca="false">35.3*G9296</f>
        <v>0</v>
      </c>
      <c r="N9296" s="0" t="n">
        <f aca="false">M9296*1000/365</f>
        <v>0</v>
      </c>
      <c r="O9296" s="0" t="n">
        <f aca="false">Table1[[#This Row],[Detection frequency 2021]]/100*365</f>
        <v>0</v>
      </c>
      <c r="P9296" s="0" t="n">
        <f aca="false">Table1[[#This Row],[Flared days/year]]/12</f>
        <v>0</v>
      </c>
      <c r="Q9296" s="2" t="n">
        <f aca="false">Table1[[#This Row],['#days per month]]-P9352</f>
        <v>0</v>
      </c>
    </row>
    <row r="9297" customFormat="false" ht="15.75" hidden="true" customHeight="false" outlineLevel="0" collapsed="false">
      <c r="A9297" s="0" t="s">
        <v>24</v>
      </c>
      <c r="B9297" s="0" t="s">
        <v>25</v>
      </c>
      <c r="C9297" s="0" t="s">
        <v>9482</v>
      </c>
      <c r="D9297" s="0" t="n">
        <v>9574</v>
      </c>
      <c r="E9297" s="0" t="n">
        <v>57.26916</v>
      </c>
      <c r="F9297" s="0" t="n">
        <v>78.787772</v>
      </c>
      <c r="G9297" s="0" t="n">
        <v>0</v>
      </c>
      <c r="H9297" s="0" t="n">
        <v>1483</v>
      </c>
      <c r="I9297" s="0" t="n">
        <v>1.6015</v>
      </c>
      <c r="J9297" s="0" t="n">
        <v>0</v>
      </c>
      <c r="K9297" s="0" t="n">
        <v>315</v>
      </c>
      <c r="L9297" s="0" t="s">
        <v>20</v>
      </c>
      <c r="M9297" s="0" t="n">
        <f aca="false">35.3*G9297</f>
        <v>0</v>
      </c>
      <c r="N9297" s="0" t="n">
        <f aca="false">M9297*1000/365</f>
        <v>0</v>
      </c>
      <c r="O9297" s="0" t="n">
        <f aca="false">Table1[[#This Row],[Detection frequency 2021]]/100*365</f>
        <v>0</v>
      </c>
      <c r="P9297" s="0" t="n">
        <f aca="false">Table1[[#This Row],[Flared days/year]]/12</f>
        <v>0</v>
      </c>
      <c r="Q9297" s="2" t="n">
        <f aca="false">Table1[[#This Row],['#days per month]]-P9353</f>
        <v>0</v>
      </c>
    </row>
    <row r="9298" customFormat="false" ht="15.75" hidden="true" customHeight="false" outlineLevel="0" collapsed="false">
      <c r="A9298" s="0" t="s">
        <v>24</v>
      </c>
      <c r="B9298" s="0" t="s">
        <v>25</v>
      </c>
      <c r="C9298" s="0" t="s">
        <v>9483</v>
      </c>
      <c r="D9298" s="0" t="n">
        <v>9369</v>
      </c>
      <c r="E9298" s="0" t="n">
        <v>67.300963</v>
      </c>
      <c r="F9298" s="0" t="n">
        <v>79.923656</v>
      </c>
      <c r="G9298" s="0" t="n">
        <v>0</v>
      </c>
      <c r="H9298" s="0" t="n">
        <v>1515.46</v>
      </c>
      <c r="I9298" s="0" t="n">
        <v>1.6015</v>
      </c>
      <c r="J9298" s="0" t="n">
        <v>0</v>
      </c>
      <c r="K9298" s="0" t="n">
        <v>431</v>
      </c>
      <c r="L9298" s="0" t="s">
        <v>218</v>
      </c>
      <c r="M9298" s="0" t="n">
        <f aca="false">35.3*G9298</f>
        <v>0</v>
      </c>
      <c r="N9298" s="0" t="n">
        <f aca="false">M9298*1000/365</f>
        <v>0</v>
      </c>
      <c r="O9298" s="0" t="n">
        <f aca="false">Table1[[#This Row],[Detection frequency 2021]]/100*365</f>
        <v>0</v>
      </c>
      <c r="P9298" s="0" t="n">
        <f aca="false">Table1[[#This Row],[Flared days/year]]/12</f>
        <v>0</v>
      </c>
      <c r="Q9298" s="2" t="n">
        <f aca="false">Table1[[#This Row],['#days per month]]-P9354</f>
        <v>0</v>
      </c>
    </row>
    <row r="9299" customFormat="false" ht="15.75" hidden="true" customHeight="false" outlineLevel="0" collapsed="false">
      <c r="A9299" s="0" t="s">
        <v>24</v>
      </c>
      <c r="B9299" s="0" t="s">
        <v>25</v>
      </c>
      <c r="C9299" s="0" t="s">
        <v>9484</v>
      </c>
      <c r="D9299" s="0" t="n">
        <v>9282</v>
      </c>
      <c r="E9299" s="0" t="n">
        <v>60.277877</v>
      </c>
      <c r="F9299" s="0" t="n">
        <v>77.917606</v>
      </c>
      <c r="G9299" s="0" t="n">
        <v>0</v>
      </c>
      <c r="H9299" s="0" t="n">
        <v>1736.62</v>
      </c>
      <c r="I9299" s="0" t="n">
        <v>1.86648</v>
      </c>
      <c r="J9299" s="0" t="n">
        <v>0</v>
      </c>
      <c r="K9299" s="0" t="n">
        <v>281</v>
      </c>
      <c r="L9299" s="0" t="s">
        <v>20</v>
      </c>
      <c r="M9299" s="0" t="n">
        <f aca="false">35.3*G9299</f>
        <v>0</v>
      </c>
      <c r="N9299" s="0" t="n">
        <f aca="false">M9299*1000/365</f>
        <v>0</v>
      </c>
      <c r="O9299" s="0" t="n">
        <f aca="false">Table1[[#This Row],[Detection frequency 2021]]/100*365</f>
        <v>0</v>
      </c>
      <c r="P9299" s="0" t="n">
        <f aca="false">Table1[[#This Row],[Flared days/year]]/12</f>
        <v>0</v>
      </c>
      <c r="Q9299" s="2" t="n">
        <f aca="false">Table1[[#This Row],['#days per month]]-P9355</f>
        <v>0</v>
      </c>
    </row>
    <row r="9300" customFormat="false" ht="15.75" hidden="true" customHeight="false" outlineLevel="0" collapsed="false">
      <c r="A9300" s="0" t="s">
        <v>645</v>
      </c>
      <c r="B9300" s="0" t="s">
        <v>646</v>
      </c>
      <c r="C9300" s="0" t="s">
        <v>9485</v>
      </c>
      <c r="D9300" s="0" t="n">
        <v>3264</v>
      </c>
      <c r="E9300" s="0" t="n">
        <v>29.128096</v>
      </c>
      <c r="F9300" s="0" t="n">
        <v>-97.6839189999999</v>
      </c>
      <c r="G9300" s="0" t="n">
        <v>0</v>
      </c>
      <c r="H9300" s="0" t="n">
        <v>1856.31</v>
      </c>
      <c r="I9300" s="0" t="n">
        <v>1.6015</v>
      </c>
      <c r="J9300" s="0" t="n">
        <v>0</v>
      </c>
      <c r="K9300" s="0" t="n">
        <v>312</v>
      </c>
      <c r="L9300" s="0" t="s">
        <v>20</v>
      </c>
      <c r="M9300" s="0" t="n">
        <f aca="false">35.3*G9300</f>
        <v>0</v>
      </c>
      <c r="N9300" s="0" t="n">
        <f aca="false">M9300*1000/365</f>
        <v>0</v>
      </c>
      <c r="O9300" s="0" t="n">
        <f aca="false">Table1[[#This Row],[Detection frequency 2021]]/100*365</f>
        <v>0</v>
      </c>
      <c r="P9300" s="0" t="n">
        <f aca="false">Table1[[#This Row],[Flared days/year]]/12</f>
        <v>0</v>
      </c>
      <c r="Q9300" s="2" t="n">
        <f aca="false">Table1[[#This Row],['#days per month]]-P9356</f>
        <v>0</v>
      </c>
    </row>
    <row r="9301" customFormat="false" ht="15.75" hidden="true" customHeight="false" outlineLevel="0" collapsed="false">
      <c r="A9301" s="0" t="s">
        <v>24</v>
      </c>
      <c r="B9301" s="0" t="s">
        <v>25</v>
      </c>
      <c r="C9301" s="0" t="s">
        <v>9486</v>
      </c>
      <c r="D9301" s="0" t="n">
        <v>9284</v>
      </c>
      <c r="E9301" s="0" t="n">
        <v>68.003702</v>
      </c>
      <c r="F9301" s="0" t="n">
        <v>77.999711</v>
      </c>
      <c r="G9301" s="0" t="n">
        <v>0</v>
      </c>
      <c r="H9301" s="0" t="n">
        <v>1963</v>
      </c>
      <c r="I9301" s="0" t="n">
        <v>1.6015</v>
      </c>
      <c r="J9301" s="0" t="n">
        <v>0</v>
      </c>
      <c r="K9301" s="0" t="n">
        <v>438</v>
      </c>
      <c r="L9301" s="0" t="s">
        <v>218</v>
      </c>
      <c r="M9301" s="0" t="n">
        <f aca="false">35.3*G9301</f>
        <v>0</v>
      </c>
      <c r="N9301" s="0" t="n">
        <f aca="false">M9301*1000/365</f>
        <v>0</v>
      </c>
      <c r="O9301" s="0" t="n">
        <f aca="false">Table1[[#This Row],[Detection frequency 2021]]/100*365</f>
        <v>0</v>
      </c>
      <c r="P9301" s="0" t="n">
        <f aca="false">Table1[[#This Row],[Flared days/year]]/12</f>
        <v>0</v>
      </c>
      <c r="Q9301" s="2" t="n">
        <f aca="false">Table1[[#This Row],['#days per month]]-P9357</f>
        <v>0</v>
      </c>
    </row>
    <row r="9302" customFormat="false" ht="15.75" hidden="true" customHeight="false" outlineLevel="0" collapsed="false">
      <c r="A9302" s="0" t="s">
        <v>24</v>
      </c>
      <c r="B9302" s="0" t="s">
        <v>25</v>
      </c>
      <c r="C9302" s="0" t="s">
        <v>9487</v>
      </c>
      <c r="D9302" s="0" t="n">
        <v>9290</v>
      </c>
      <c r="E9302" s="0" t="n">
        <v>65.007522</v>
      </c>
      <c r="F9302" s="0" t="n">
        <v>78.28621</v>
      </c>
      <c r="G9302" s="0" t="n">
        <v>0</v>
      </c>
      <c r="H9302" s="0" t="n">
        <v>1697.2</v>
      </c>
      <c r="I9302" s="0" t="n">
        <v>1.6015</v>
      </c>
      <c r="J9302" s="0" t="n">
        <v>0</v>
      </c>
      <c r="K9302" s="0" t="n">
        <v>303</v>
      </c>
      <c r="L9302" s="0" t="s">
        <v>218</v>
      </c>
      <c r="M9302" s="0" t="n">
        <f aca="false">35.3*G9302</f>
        <v>0</v>
      </c>
      <c r="N9302" s="0" t="n">
        <f aca="false">M9302*1000/365</f>
        <v>0</v>
      </c>
      <c r="O9302" s="0" t="n">
        <f aca="false">Table1[[#This Row],[Detection frequency 2021]]/100*365</f>
        <v>0</v>
      </c>
      <c r="P9302" s="0" t="n">
        <f aca="false">Table1[[#This Row],[Flared days/year]]/12</f>
        <v>0</v>
      </c>
      <c r="Q9302" s="2" t="n">
        <f aca="false">Table1[[#This Row],['#days per month]]-P9358</f>
        <v>0</v>
      </c>
    </row>
    <row r="9303" customFormat="false" ht="15.75" hidden="true" customHeight="false" outlineLevel="0" collapsed="false">
      <c r="A9303" s="0" t="s">
        <v>24</v>
      </c>
      <c r="B9303" s="0" t="s">
        <v>25</v>
      </c>
      <c r="C9303" s="0" t="s">
        <v>9488</v>
      </c>
      <c r="D9303" s="0" t="n">
        <v>9291</v>
      </c>
      <c r="E9303" s="0" t="n">
        <v>64.9135819999999</v>
      </c>
      <c r="F9303" s="0" t="n">
        <v>78.287745</v>
      </c>
      <c r="G9303" s="0" t="n">
        <v>0</v>
      </c>
      <c r="H9303" s="0" t="n">
        <v>1589</v>
      </c>
      <c r="I9303" s="0" t="n">
        <v>1.6015</v>
      </c>
      <c r="J9303" s="0" t="n">
        <v>0</v>
      </c>
      <c r="K9303" s="0" t="n">
        <v>309</v>
      </c>
      <c r="L9303" s="0" t="s">
        <v>218</v>
      </c>
      <c r="M9303" s="0" t="n">
        <f aca="false">35.3*G9303</f>
        <v>0</v>
      </c>
      <c r="N9303" s="0" t="n">
        <f aca="false">M9303*1000/365</f>
        <v>0</v>
      </c>
      <c r="O9303" s="0" t="n">
        <f aca="false">Table1[[#This Row],[Detection frequency 2021]]/100*365</f>
        <v>0</v>
      </c>
      <c r="P9303" s="0" t="n">
        <f aca="false">Table1[[#This Row],[Flared days/year]]/12</f>
        <v>0</v>
      </c>
      <c r="Q9303" s="2" t="n">
        <f aca="false">Table1[[#This Row],['#days per month]]-P9359</f>
        <v>0</v>
      </c>
    </row>
    <row r="9304" customFormat="false" ht="15.75" hidden="true" customHeight="false" outlineLevel="0" collapsed="false">
      <c r="A9304" s="0" t="s">
        <v>24</v>
      </c>
      <c r="B9304" s="0" t="s">
        <v>25</v>
      </c>
      <c r="C9304" s="0" t="s">
        <v>9489</v>
      </c>
      <c r="D9304" s="0" t="n">
        <v>9303</v>
      </c>
      <c r="E9304" s="0" t="n">
        <v>60.855837</v>
      </c>
      <c r="F9304" s="0" t="n">
        <v>78.661709</v>
      </c>
      <c r="G9304" s="0" t="n">
        <v>0</v>
      </c>
      <c r="H9304" s="0" t="n">
        <v>1849.78</v>
      </c>
      <c r="I9304" s="0" t="n">
        <v>1.6015</v>
      </c>
      <c r="J9304" s="0" t="n">
        <v>0</v>
      </c>
      <c r="K9304" s="0" t="n">
        <v>286</v>
      </c>
      <c r="L9304" s="0" t="s">
        <v>20</v>
      </c>
      <c r="M9304" s="0" t="n">
        <f aca="false">35.3*G9304</f>
        <v>0</v>
      </c>
      <c r="N9304" s="0" t="n">
        <f aca="false">M9304*1000/365</f>
        <v>0</v>
      </c>
      <c r="O9304" s="0" t="n">
        <f aca="false">Table1[[#This Row],[Detection frequency 2021]]/100*365</f>
        <v>0</v>
      </c>
      <c r="P9304" s="0" t="n">
        <f aca="false">Table1[[#This Row],[Flared days/year]]/12</f>
        <v>0</v>
      </c>
      <c r="Q9304" s="2" t="n">
        <f aca="false">Table1[[#This Row],['#days per month]]-P9360</f>
        <v>0</v>
      </c>
    </row>
    <row r="9305" customFormat="false" ht="15.75" hidden="true" customHeight="false" outlineLevel="0" collapsed="false">
      <c r="A9305" s="0" t="s">
        <v>24</v>
      </c>
      <c r="B9305" s="0" t="s">
        <v>25</v>
      </c>
      <c r="C9305" s="0" t="s">
        <v>9490</v>
      </c>
      <c r="D9305" s="0" t="n">
        <v>9307</v>
      </c>
      <c r="E9305" s="0" t="n">
        <v>61.023928</v>
      </c>
      <c r="F9305" s="0" t="n">
        <v>78.712425</v>
      </c>
      <c r="G9305" s="0" t="n">
        <v>0</v>
      </c>
      <c r="H9305" s="0" t="n">
        <v>1862.1</v>
      </c>
      <c r="I9305" s="0" t="n">
        <v>1.90142</v>
      </c>
      <c r="J9305" s="0" t="n">
        <v>0</v>
      </c>
      <c r="K9305" s="0" t="n">
        <v>262</v>
      </c>
      <c r="L9305" s="0" t="s">
        <v>20</v>
      </c>
      <c r="M9305" s="0" t="n">
        <f aca="false">35.3*G9305</f>
        <v>0</v>
      </c>
      <c r="N9305" s="0" t="n">
        <f aca="false">M9305*1000/365</f>
        <v>0</v>
      </c>
      <c r="O9305" s="0" t="n">
        <f aca="false">Table1[[#This Row],[Detection frequency 2021]]/100*365</f>
        <v>0</v>
      </c>
      <c r="P9305" s="0" t="n">
        <f aca="false">Table1[[#This Row],[Flared days/year]]/12</f>
        <v>0</v>
      </c>
      <c r="Q9305" s="2" t="n">
        <f aca="false">Table1[[#This Row],['#days per month]]-P9361</f>
        <v>0</v>
      </c>
    </row>
    <row r="9306" customFormat="false" ht="15.75" hidden="true" customHeight="false" outlineLevel="0" collapsed="false">
      <c r="A9306" s="0" t="s">
        <v>645</v>
      </c>
      <c r="B9306" s="0" t="s">
        <v>646</v>
      </c>
      <c r="C9306" s="0" t="s">
        <v>9491</v>
      </c>
      <c r="D9306" s="0" t="n">
        <v>2601</v>
      </c>
      <c r="E9306" s="0" t="n">
        <v>31.800987</v>
      </c>
      <c r="F9306" s="0" t="n">
        <v>-101.657732</v>
      </c>
      <c r="G9306" s="0" t="n">
        <v>0</v>
      </c>
      <c r="H9306" s="0" t="n">
        <v>1963</v>
      </c>
      <c r="I9306" s="0" t="n">
        <v>1.6015</v>
      </c>
      <c r="J9306" s="0" t="n">
        <v>0</v>
      </c>
      <c r="K9306" s="0" t="n">
        <v>350</v>
      </c>
      <c r="L9306" s="0" t="s">
        <v>20</v>
      </c>
      <c r="M9306" s="0" t="n">
        <f aca="false">35.3*G9306</f>
        <v>0</v>
      </c>
      <c r="N9306" s="0" t="n">
        <f aca="false">M9306*1000/365</f>
        <v>0</v>
      </c>
      <c r="O9306" s="0" t="n">
        <f aca="false">Table1[[#This Row],[Detection frequency 2021]]/100*365</f>
        <v>0</v>
      </c>
      <c r="P9306" s="0" t="n">
        <f aca="false">Table1[[#This Row],[Flared days/year]]/12</f>
        <v>0</v>
      </c>
      <c r="Q9306" s="2" t="n">
        <f aca="false">Table1[[#This Row],['#days per month]]-P9362</f>
        <v>0</v>
      </c>
    </row>
    <row r="9307" customFormat="false" ht="15.75" hidden="true" customHeight="false" outlineLevel="0" collapsed="false">
      <c r="A9307" s="0" t="s">
        <v>35</v>
      </c>
      <c r="B9307" s="0" t="s">
        <v>36</v>
      </c>
      <c r="C9307" s="0" t="s">
        <v>9492</v>
      </c>
      <c r="D9307" s="0" t="n">
        <v>3674</v>
      </c>
      <c r="E9307" s="0" t="n">
        <v>20.915845</v>
      </c>
      <c r="F9307" s="0" t="n">
        <v>-97.80883</v>
      </c>
      <c r="G9307" s="0" t="n">
        <v>0</v>
      </c>
      <c r="H9307" s="0" t="n">
        <v>1891.17</v>
      </c>
      <c r="I9307" s="0" t="n">
        <v>1.6015</v>
      </c>
      <c r="J9307" s="0" t="n">
        <v>0</v>
      </c>
      <c r="K9307" s="0" t="n">
        <v>225</v>
      </c>
      <c r="L9307" s="0" t="s">
        <v>20</v>
      </c>
      <c r="M9307" s="0" t="n">
        <f aca="false">35.3*G9307</f>
        <v>0</v>
      </c>
      <c r="N9307" s="0" t="n">
        <f aca="false">M9307*1000/365</f>
        <v>0</v>
      </c>
      <c r="O9307" s="0" t="n">
        <f aca="false">Table1[[#This Row],[Detection frequency 2021]]/100*365</f>
        <v>0</v>
      </c>
      <c r="P9307" s="0" t="n">
        <f aca="false">Table1[[#This Row],[Flared days/year]]/12</f>
        <v>0</v>
      </c>
      <c r="Q9307" s="2" t="n">
        <f aca="false">Table1[[#This Row],['#days per month]]-P9363</f>
        <v>0</v>
      </c>
    </row>
    <row r="9308" customFormat="false" ht="15.75" hidden="true" customHeight="false" outlineLevel="0" collapsed="false">
      <c r="A9308" s="0" t="s">
        <v>35</v>
      </c>
      <c r="B9308" s="0" t="s">
        <v>36</v>
      </c>
      <c r="C9308" s="0" t="s">
        <v>9493</v>
      </c>
      <c r="D9308" s="0" t="n">
        <v>3671</v>
      </c>
      <c r="E9308" s="0" t="n">
        <v>20.716451</v>
      </c>
      <c r="F9308" s="0" t="n">
        <v>-97.841995</v>
      </c>
      <c r="G9308" s="0" t="n">
        <v>0</v>
      </c>
      <c r="H9308" s="0" t="n">
        <v>1849.98</v>
      </c>
      <c r="I9308" s="0" t="n">
        <v>1.36851</v>
      </c>
      <c r="J9308" s="0" t="n">
        <v>0</v>
      </c>
      <c r="K9308" s="0" t="n">
        <v>241</v>
      </c>
      <c r="L9308" s="0" t="s">
        <v>20</v>
      </c>
      <c r="M9308" s="0" t="n">
        <f aca="false">35.3*G9308</f>
        <v>0</v>
      </c>
      <c r="N9308" s="0" t="n">
        <f aca="false">M9308*1000/365</f>
        <v>0</v>
      </c>
      <c r="O9308" s="0" t="n">
        <f aca="false">Table1[[#This Row],[Detection frequency 2021]]/100*365</f>
        <v>0</v>
      </c>
      <c r="P9308" s="0" t="n">
        <f aca="false">Table1[[#This Row],[Flared days/year]]/12</f>
        <v>0</v>
      </c>
      <c r="Q9308" s="2" t="n">
        <f aca="false">Table1[[#This Row],['#days per month]]-P9364</f>
        <v>0</v>
      </c>
    </row>
    <row r="9309" customFormat="false" ht="15.75" hidden="true" customHeight="false" outlineLevel="0" collapsed="false">
      <c r="A9309" s="0" t="s">
        <v>645</v>
      </c>
      <c r="B9309" s="0" t="s">
        <v>646</v>
      </c>
      <c r="C9309" s="0" t="s">
        <v>9494</v>
      </c>
      <c r="D9309" s="0" t="n">
        <v>2598</v>
      </c>
      <c r="E9309" s="0" t="n">
        <v>31.399225</v>
      </c>
      <c r="F9309" s="0" t="n">
        <v>-101.662436</v>
      </c>
      <c r="G9309" s="0" t="n">
        <v>0</v>
      </c>
      <c r="H9309" s="0" t="n">
        <v>1845</v>
      </c>
      <c r="I9309" s="0" t="n">
        <v>1.6015</v>
      </c>
      <c r="J9309" s="0" t="n">
        <v>0</v>
      </c>
      <c r="K9309" s="0" t="n">
        <v>344</v>
      </c>
      <c r="L9309" s="0" t="s">
        <v>20</v>
      </c>
      <c r="M9309" s="0" t="n">
        <f aca="false">35.3*G9309</f>
        <v>0</v>
      </c>
      <c r="N9309" s="0" t="n">
        <f aca="false">M9309*1000/365</f>
        <v>0</v>
      </c>
      <c r="O9309" s="0" t="n">
        <f aca="false">Table1[[#This Row],[Detection frequency 2021]]/100*365</f>
        <v>0</v>
      </c>
      <c r="P9309" s="0" t="n">
        <f aca="false">Table1[[#This Row],[Flared days/year]]/12</f>
        <v>0</v>
      </c>
      <c r="Q9309" s="2" t="n">
        <f aca="false">Table1[[#This Row],['#days per month]]-P9365</f>
        <v>0</v>
      </c>
    </row>
    <row r="9310" customFormat="false" ht="15.75" hidden="true" customHeight="false" outlineLevel="0" collapsed="false">
      <c r="A9310" s="0" t="s">
        <v>35</v>
      </c>
      <c r="B9310" s="0" t="s">
        <v>36</v>
      </c>
      <c r="C9310" s="0" t="s">
        <v>9495</v>
      </c>
      <c r="D9310" s="0" t="n">
        <v>3670</v>
      </c>
      <c r="E9310" s="0" t="n">
        <v>20.959462</v>
      </c>
      <c r="F9310" s="0" t="n">
        <v>-97.842179</v>
      </c>
      <c r="G9310" s="0" t="n">
        <v>0</v>
      </c>
      <c r="H9310" s="0" t="n">
        <v>1830.87</v>
      </c>
      <c r="I9310" s="0" t="n">
        <v>1.6015</v>
      </c>
      <c r="J9310" s="0" t="n">
        <v>0</v>
      </c>
      <c r="K9310" s="0" t="n">
        <v>218</v>
      </c>
      <c r="L9310" s="0" t="s">
        <v>20</v>
      </c>
      <c r="M9310" s="0" t="n">
        <f aca="false">35.3*G9310</f>
        <v>0</v>
      </c>
      <c r="N9310" s="0" t="n">
        <f aca="false">M9310*1000/365</f>
        <v>0</v>
      </c>
      <c r="O9310" s="0" t="n">
        <f aca="false">Table1[[#This Row],[Detection frequency 2021]]/100*365</f>
        <v>0</v>
      </c>
      <c r="P9310" s="0" t="n">
        <f aca="false">Table1[[#This Row],[Flared days/year]]/12</f>
        <v>0</v>
      </c>
      <c r="Q9310" s="2" t="n">
        <f aca="false">Table1[[#This Row],['#days per month]]-P9366</f>
        <v>0</v>
      </c>
    </row>
    <row r="9311" customFormat="false" ht="15.75" hidden="true" customHeight="false" outlineLevel="0" collapsed="false">
      <c r="A9311" s="0" t="s">
        <v>24</v>
      </c>
      <c r="B9311" s="0" t="s">
        <v>25</v>
      </c>
      <c r="C9311" s="0" t="s">
        <v>9496</v>
      </c>
      <c r="D9311" s="0" t="n">
        <v>9319</v>
      </c>
      <c r="E9311" s="0" t="n">
        <v>65.814937</v>
      </c>
      <c r="F9311" s="0" t="n">
        <v>78.933242</v>
      </c>
      <c r="G9311" s="0" t="n">
        <v>0</v>
      </c>
      <c r="H9311" s="0" t="n">
        <v>1347.67</v>
      </c>
      <c r="I9311" s="0" t="n">
        <v>1.6015</v>
      </c>
      <c r="J9311" s="0" t="n">
        <v>0</v>
      </c>
      <c r="K9311" s="0" t="n">
        <v>329</v>
      </c>
      <c r="L9311" s="0" t="s">
        <v>218</v>
      </c>
      <c r="M9311" s="0" t="n">
        <f aca="false">35.3*G9311</f>
        <v>0</v>
      </c>
      <c r="N9311" s="0" t="n">
        <f aca="false">M9311*1000/365</f>
        <v>0</v>
      </c>
      <c r="O9311" s="0" t="n">
        <f aca="false">Table1[[#This Row],[Detection frequency 2021]]/100*365</f>
        <v>0</v>
      </c>
      <c r="P9311" s="0" t="n">
        <f aca="false">Table1[[#This Row],[Flared days/year]]/12</f>
        <v>0</v>
      </c>
      <c r="Q9311" s="2" t="n">
        <f aca="false">Table1[[#This Row],['#days per month]]-P9367</f>
        <v>0</v>
      </c>
    </row>
    <row r="9312" customFormat="false" ht="15.75" hidden="true" customHeight="false" outlineLevel="0" collapsed="false">
      <c r="A9312" s="0" t="s">
        <v>24</v>
      </c>
      <c r="B9312" s="0" t="s">
        <v>25</v>
      </c>
      <c r="C9312" s="0" t="s">
        <v>9497</v>
      </c>
      <c r="D9312" s="0" t="n">
        <v>9322</v>
      </c>
      <c r="E9312" s="0" t="n">
        <v>57.513467</v>
      </c>
      <c r="F9312" s="0" t="n">
        <v>79.013716</v>
      </c>
      <c r="G9312" s="0" t="n">
        <v>0</v>
      </c>
      <c r="H9312" s="0" t="n">
        <v>1855.62</v>
      </c>
      <c r="I9312" s="0" t="n">
        <v>1.6015</v>
      </c>
      <c r="J9312" s="0" t="n">
        <v>0</v>
      </c>
      <c r="K9312" s="0" t="n">
        <v>293</v>
      </c>
      <c r="L9312" s="0" t="s">
        <v>20</v>
      </c>
      <c r="M9312" s="0" t="n">
        <f aca="false">35.3*G9312</f>
        <v>0</v>
      </c>
      <c r="N9312" s="0" t="n">
        <f aca="false">M9312*1000/365</f>
        <v>0</v>
      </c>
      <c r="O9312" s="0" t="n">
        <f aca="false">Table1[[#This Row],[Detection frequency 2021]]/100*365</f>
        <v>0</v>
      </c>
      <c r="P9312" s="0" t="n">
        <f aca="false">Table1[[#This Row],[Flared days/year]]/12</f>
        <v>0</v>
      </c>
      <c r="Q9312" s="2" t="n">
        <f aca="false">Table1[[#This Row],['#days per month]]-P9368</f>
        <v>0</v>
      </c>
    </row>
    <row r="9313" customFormat="false" ht="15.75" hidden="true" customHeight="false" outlineLevel="0" collapsed="false">
      <c r="A9313" s="0" t="s">
        <v>35</v>
      </c>
      <c r="B9313" s="0" t="s">
        <v>36</v>
      </c>
      <c r="C9313" s="0" t="s">
        <v>9498</v>
      </c>
      <c r="D9313" s="0" t="n">
        <v>3663</v>
      </c>
      <c r="E9313" s="0" t="n">
        <v>22.414065</v>
      </c>
      <c r="F9313" s="0" t="n">
        <v>-97.957762</v>
      </c>
      <c r="G9313" s="0" t="n">
        <v>0</v>
      </c>
      <c r="H9313" s="0" t="n">
        <v>1961.42</v>
      </c>
      <c r="I9313" s="0" t="n">
        <v>1.57821</v>
      </c>
      <c r="J9313" s="0" t="n">
        <v>0</v>
      </c>
      <c r="K9313" s="0" t="n">
        <v>249</v>
      </c>
      <c r="L9313" s="0" t="s">
        <v>20</v>
      </c>
      <c r="M9313" s="0" t="n">
        <f aca="false">35.3*G9313</f>
        <v>0</v>
      </c>
      <c r="N9313" s="0" t="n">
        <f aca="false">M9313*1000/365</f>
        <v>0</v>
      </c>
      <c r="O9313" s="0" t="n">
        <f aca="false">Table1[[#This Row],[Detection frequency 2021]]/100*365</f>
        <v>0</v>
      </c>
      <c r="P9313" s="0" t="n">
        <f aca="false">Table1[[#This Row],[Flared days/year]]/12</f>
        <v>0</v>
      </c>
      <c r="Q9313" s="2" t="n">
        <f aca="false">Table1[[#This Row],['#days per month]]-P9369</f>
        <v>0</v>
      </c>
    </row>
    <row r="9314" customFormat="false" ht="15.75" hidden="true" customHeight="false" outlineLevel="0" collapsed="false">
      <c r="A9314" s="0" t="s">
        <v>24</v>
      </c>
      <c r="B9314" s="0" t="s">
        <v>25</v>
      </c>
      <c r="C9314" s="0" t="s">
        <v>9499</v>
      </c>
      <c r="D9314" s="0" t="n">
        <v>9346</v>
      </c>
      <c r="E9314" s="0" t="n">
        <v>68.461665</v>
      </c>
      <c r="F9314" s="0" t="n">
        <v>79.519572</v>
      </c>
      <c r="G9314" s="0" t="n">
        <v>0</v>
      </c>
      <c r="H9314" s="0" t="n">
        <v>1583.43</v>
      </c>
      <c r="I9314" s="0" t="n">
        <v>1.6015</v>
      </c>
      <c r="J9314" s="0" t="n">
        <v>0</v>
      </c>
      <c r="K9314" s="0" t="n">
        <v>454</v>
      </c>
      <c r="L9314" s="0" t="s">
        <v>20</v>
      </c>
      <c r="M9314" s="0" t="n">
        <f aca="false">35.3*G9314</f>
        <v>0</v>
      </c>
      <c r="N9314" s="0" t="n">
        <f aca="false">M9314*1000/365</f>
        <v>0</v>
      </c>
      <c r="O9314" s="0" t="n">
        <f aca="false">Table1[[#This Row],[Detection frequency 2021]]/100*365</f>
        <v>0</v>
      </c>
      <c r="P9314" s="0" t="n">
        <f aca="false">Table1[[#This Row],[Flared days/year]]/12</f>
        <v>0</v>
      </c>
      <c r="Q9314" s="2" t="n">
        <f aca="false">Table1[[#This Row],['#days per month]]-P9370</f>
        <v>0</v>
      </c>
    </row>
    <row r="9315" customFormat="false" ht="15.75" hidden="true" customHeight="false" outlineLevel="0" collapsed="false">
      <c r="A9315" s="0" t="s">
        <v>24</v>
      </c>
      <c r="B9315" s="0" t="s">
        <v>25</v>
      </c>
      <c r="C9315" s="0" t="s">
        <v>9500</v>
      </c>
      <c r="D9315" s="0" t="n">
        <v>9352</v>
      </c>
      <c r="E9315" s="0" t="n">
        <v>66.796693</v>
      </c>
      <c r="F9315" s="0" t="n">
        <v>79.55758</v>
      </c>
      <c r="G9315" s="0" t="n">
        <v>0</v>
      </c>
      <c r="H9315" s="0" t="n">
        <v>1465.5</v>
      </c>
      <c r="I9315" s="0" t="n">
        <v>1.6015</v>
      </c>
      <c r="J9315" s="0" t="n">
        <v>0</v>
      </c>
      <c r="K9315" s="0" t="n">
        <v>355</v>
      </c>
      <c r="L9315" s="0" t="s">
        <v>218</v>
      </c>
      <c r="M9315" s="0" t="n">
        <f aca="false">35.3*G9315</f>
        <v>0</v>
      </c>
      <c r="N9315" s="0" t="n">
        <f aca="false">M9315*1000/365</f>
        <v>0</v>
      </c>
      <c r="O9315" s="0" t="n">
        <f aca="false">Table1[[#This Row],[Detection frequency 2021]]/100*365</f>
        <v>0</v>
      </c>
      <c r="P9315" s="0" t="n">
        <f aca="false">Table1[[#This Row],[Flared days/year]]/12</f>
        <v>0</v>
      </c>
      <c r="Q9315" s="2" t="n">
        <f aca="false">Table1[[#This Row],['#days per month]]-P9371</f>
        <v>0</v>
      </c>
    </row>
    <row r="9316" customFormat="false" ht="15.75" hidden="true" customHeight="false" outlineLevel="0" collapsed="false">
      <c r="A9316" s="0" t="s">
        <v>345</v>
      </c>
      <c r="B9316" s="0" t="s">
        <v>346</v>
      </c>
      <c r="C9316" s="0" t="s">
        <v>9501</v>
      </c>
      <c r="D9316" s="0" t="n">
        <v>4749</v>
      </c>
      <c r="E9316" s="0" t="n">
        <v>-50.791132</v>
      </c>
      <c r="F9316" s="0" t="n">
        <v>-70.6637</v>
      </c>
      <c r="G9316" s="0" t="n">
        <v>0</v>
      </c>
      <c r="H9316" s="0" t="n">
        <v>1792.9</v>
      </c>
      <c r="I9316" s="0" t="n">
        <v>1.6015</v>
      </c>
      <c r="J9316" s="0" t="n">
        <v>0</v>
      </c>
      <c r="K9316" s="0" t="n">
        <v>320</v>
      </c>
      <c r="L9316" s="0" t="s">
        <v>20</v>
      </c>
      <c r="M9316" s="0" t="n">
        <f aca="false">35.3*G9316</f>
        <v>0</v>
      </c>
      <c r="N9316" s="0" t="n">
        <f aca="false">M9316*1000/365</f>
        <v>0</v>
      </c>
      <c r="O9316" s="0" t="n">
        <f aca="false">Table1[[#This Row],[Detection frequency 2021]]/100*365</f>
        <v>0</v>
      </c>
      <c r="P9316" s="0" t="n">
        <f aca="false">Table1[[#This Row],[Flared days/year]]/12</f>
        <v>0</v>
      </c>
      <c r="Q9316" s="2" t="n">
        <f aca="false">Table1[[#This Row],['#days per month]]-P9372</f>
        <v>0</v>
      </c>
    </row>
    <row r="9317" customFormat="false" ht="15.75" hidden="true" customHeight="false" outlineLevel="0" collapsed="false">
      <c r="A9317" s="0" t="s">
        <v>24</v>
      </c>
      <c r="B9317" s="0" t="s">
        <v>25</v>
      </c>
      <c r="C9317" s="0" t="s">
        <v>9502</v>
      </c>
      <c r="D9317" s="0" t="n">
        <v>9363</v>
      </c>
      <c r="E9317" s="0" t="n">
        <v>68.466213</v>
      </c>
      <c r="F9317" s="0" t="n">
        <v>79.707511</v>
      </c>
      <c r="G9317" s="0" t="n">
        <v>0</v>
      </c>
      <c r="H9317" s="0" t="n">
        <v>1491.05</v>
      </c>
      <c r="I9317" s="0" t="n">
        <v>0.720566</v>
      </c>
      <c r="J9317" s="0" t="n">
        <v>0</v>
      </c>
      <c r="K9317" s="0" t="n">
        <v>448</v>
      </c>
      <c r="L9317" s="0" t="s">
        <v>20</v>
      </c>
      <c r="M9317" s="0" t="n">
        <f aca="false">35.3*G9317</f>
        <v>0</v>
      </c>
      <c r="N9317" s="0" t="n">
        <f aca="false">M9317*1000/365</f>
        <v>0</v>
      </c>
      <c r="O9317" s="0" t="n">
        <f aca="false">Table1[[#This Row],[Detection frequency 2021]]/100*365</f>
        <v>0</v>
      </c>
      <c r="P9317" s="0" t="n">
        <f aca="false">Table1[[#This Row],[Flared days/year]]/12</f>
        <v>0</v>
      </c>
      <c r="Q9317" s="2" t="n">
        <f aca="false">Table1[[#This Row],['#days per month]]-P9373</f>
        <v>0</v>
      </c>
    </row>
    <row r="9318" customFormat="false" ht="15.75" hidden="true" customHeight="false" outlineLevel="0" collapsed="false">
      <c r="A9318" s="0" t="s">
        <v>24</v>
      </c>
      <c r="B9318" s="0" t="s">
        <v>25</v>
      </c>
      <c r="C9318" s="0" t="s">
        <v>9503</v>
      </c>
      <c r="D9318" s="0" t="n">
        <v>9491</v>
      </c>
      <c r="E9318" s="0" t="n">
        <v>68.321403</v>
      </c>
      <c r="F9318" s="0" t="n">
        <v>83.546805</v>
      </c>
      <c r="G9318" s="0" t="n">
        <v>0</v>
      </c>
      <c r="H9318" s="0" t="n">
        <v>1328.58</v>
      </c>
      <c r="I9318" s="0" t="n">
        <v>1.6015</v>
      </c>
      <c r="J9318" s="0" t="n">
        <v>0</v>
      </c>
      <c r="K9318" s="0" t="n">
        <v>432</v>
      </c>
      <c r="L9318" s="0" t="s">
        <v>20</v>
      </c>
      <c r="M9318" s="0" t="n">
        <f aca="false">35.3*G9318</f>
        <v>0</v>
      </c>
      <c r="N9318" s="0" t="n">
        <f aca="false">M9318*1000/365</f>
        <v>0</v>
      </c>
      <c r="O9318" s="0" t="n">
        <f aca="false">Table1[[#This Row],[Detection frequency 2021]]/100*365</f>
        <v>0</v>
      </c>
      <c r="P9318" s="0" t="n">
        <f aca="false">Table1[[#This Row],[Flared days/year]]/12</f>
        <v>0</v>
      </c>
      <c r="Q9318" s="2" t="n">
        <f aca="false">Table1[[#This Row],['#days per month]]-P9374</f>
        <v>0</v>
      </c>
    </row>
    <row r="9319" customFormat="false" ht="15.75" hidden="true" customHeight="false" outlineLevel="0" collapsed="false">
      <c r="A9319" s="0" t="s">
        <v>24</v>
      </c>
      <c r="B9319" s="0" t="s">
        <v>25</v>
      </c>
      <c r="C9319" s="0" t="s">
        <v>9504</v>
      </c>
      <c r="D9319" s="0" t="n">
        <v>10300</v>
      </c>
      <c r="E9319" s="0" t="n">
        <v>60.3500329999999</v>
      </c>
      <c r="F9319" s="0" t="n">
        <v>96.34129</v>
      </c>
      <c r="G9319" s="0" t="n">
        <v>0</v>
      </c>
      <c r="H9319" s="0" t="n">
        <v>1806.57</v>
      </c>
      <c r="I9319" s="0" t="n">
        <v>1.6015</v>
      </c>
      <c r="J9319" s="0" t="n">
        <v>0</v>
      </c>
      <c r="K9319" s="0" t="n">
        <v>296</v>
      </c>
      <c r="L9319" s="0" t="s">
        <v>20</v>
      </c>
      <c r="M9319" s="0" t="n">
        <f aca="false">35.3*G9319</f>
        <v>0</v>
      </c>
      <c r="N9319" s="0" t="n">
        <f aca="false">M9319*1000/365</f>
        <v>0</v>
      </c>
      <c r="O9319" s="0" t="n">
        <f aca="false">Table1[[#This Row],[Detection frequency 2021]]/100*365</f>
        <v>0</v>
      </c>
      <c r="P9319" s="0" t="n">
        <f aca="false">Table1[[#This Row],[Flared days/year]]/12</f>
        <v>0</v>
      </c>
      <c r="Q9319" s="2" t="n">
        <f aca="false">Table1[[#This Row],['#days per month]]-P9375</f>
        <v>0</v>
      </c>
    </row>
    <row r="9320" customFormat="false" ht="15.75" hidden="true" customHeight="false" outlineLevel="0" collapsed="false">
      <c r="A9320" s="0" t="s">
        <v>24</v>
      </c>
      <c r="B9320" s="0" t="s">
        <v>25</v>
      </c>
      <c r="C9320" s="0" t="s">
        <v>9505</v>
      </c>
      <c r="D9320" s="0" t="n">
        <v>10514</v>
      </c>
      <c r="E9320" s="0" t="n">
        <v>60.874331</v>
      </c>
      <c r="F9320" s="0" t="n">
        <v>111.903783</v>
      </c>
      <c r="G9320" s="0" t="n">
        <v>0</v>
      </c>
      <c r="H9320" s="0" t="n">
        <v>1364.64</v>
      </c>
      <c r="I9320" s="0" t="n">
        <v>1.6015</v>
      </c>
      <c r="J9320" s="0" t="n">
        <v>0</v>
      </c>
      <c r="K9320" s="0" t="n">
        <v>364</v>
      </c>
      <c r="L9320" s="0" t="s">
        <v>218</v>
      </c>
      <c r="M9320" s="0" t="n">
        <f aca="false">35.3*G9320</f>
        <v>0</v>
      </c>
      <c r="N9320" s="0" t="n">
        <f aca="false">M9320*1000/365</f>
        <v>0</v>
      </c>
      <c r="O9320" s="0" t="n">
        <f aca="false">Table1[[#This Row],[Detection frequency 2021]]/100*365</f>
        <v>0</v>
      </c>
      <c r="P9320" s="0" t="n">
        <f aca="false">Table1[[#This Row],[Flared days/year]]/12</f>
        <v>0</v>
      </c>
      <c r="Q9320" s="2" t="n">
        <f aca="false">Table1[[#This Row],['#days per month]]-P9376</f>
        <v>0</v>
      </c>
    </row>
    <row r="9321" customFormat="false" ht="15.75" hidden="true" customHeight="false" outlineLevel="0" collapsed="false">
      <c r="A9321" s="0" t="s">
        <v>24</v>
      </c>
      <c r="B9321" s="0" t="s">
        <v>25</v>
      </c>
      <c r="C9321" s="0" t="s">
        <v>9506</v>
      </c>
      <c r="D9321" s="0" t="n">
        <v>10429</v>
      </c>
      <c r="E9321" s="0" t="n">
        <v>58.173817</v>
      </c>
      <c r="F9321" s="0" t="n">
        <v>106.713588999999</v>
      </c>
      <c r="G9321" s="0" t="n">
        <v>0</v>
      </c>
      <c r="H9321" s="0" t="n">
        <v>1599.03</v>
      </c>
      <c r="I9321" s="0" t="n">
        <v>1.6015</v>
      </c>
      <c r="J9321" s="0" t="n">
        <v>0</v>
      </c>
      <c r="K9321" s="0" t="n">
        <v>313</v>
      </c>
      <c r="L9321" s="0" t="s">
        <v>20</v>
      </c>
      <c r="M9321" s="0" t="n">
        <f aca="false">35.3*G9321</f>
        <v>0</v>
      </c>
      <c r="N9321" s="0" t="n">
        <f aca="false">M9321*1000/365</f>
        <v>0</v>
      </c>
      <c r="O9321" s="0" t="n">
        <f aca="false">Table1[[#This Row],[Detection frequency 2021]]/100*365</f>
        <v>0</v>
      </c>
      <c r="P9321" s="0" t="n">
        <f aca="false">Table1[[#This Row],[Flared days/year]]/12</f>
        <v>0</v>
      </c>
      <c r="Q9321" s="2" t="n">
        <f aca="false">Table1[[#This Row],['#days per month]]-P9377</f>
        <v>0</v>
      </c>
    </row>
    <row r="9322" customFormat="false" ht="15.75" hidden="true" customHeight="false" outlineLevel="0" collapsed="false">
      <c r="A9322" s="0" t="s">
        <v>645</v>
      </c>
      <c r="B9322" s="0" t="s">
        <v>646</v>
      </c>
      <c r="C9322" s="0" t="s">
        <v>9507</v>
      </c>
      <c r="D9322" s="0" t="n">
        <v>3363</v>
      </c>
      <c r="E9322" s="0" t="n">
        <v>29.4082799999999</v>
      </c>
      <c r="F9322" s="0" t="n">
        <v>-97.334293</v>
      </c>
      <c r="G9322" s="0" t="n">
        <v>0</v>
      </c>
      <c r="H9322" s="0" t="n">
        <v>1802.43</v>
      </c>
      <c r="I9322" s="0" t="n">
        <v>1.6015</v>
      </c>
      <c r="J9322" s="0" t="n">
        <v>0</v>
      </c>
      <c r="K9322" s="0" t="n">
        <v>291</v>
      </c>
      <c r="L9322" s="0" t="s">
        <v>20</v>
      </c>
      <c r="M9322" s="0" t="n">
        <f aca="false">35.3*G9322</f>
        <v>0</v>
      </c>
      <c r="N9322" s="0" t="n">
        <f aca="false">M9322*1000/365</f>
        <v>0</v>
      </c>
      <c r="O9322" s="0" t="n">
        <f aca="false">Table1[[#This Row],[Detection frequency 2021]]/100*365</f>
        <v>0</v>
      </c>
      <c r="P9322" s="0" t="n">
        <f aca="false">Table1[[#This Row],[Flared days/year]]/12</f>
        <v>0</v>
      </c>
      <c r="Q9322" s="2" t="n">
        <f aca="false">Table1[[#This Row],['#days per month]]-P9378</f>
        <v>0</v>
      </c>
    </row>
    <row r="9323" customFormat="false" ht="15.75" hidden="true" customHeight="false" outlineLevel="0" collapsed="false">
      <c r="A9323" s="0" t="s">
        <v>24</v>
      </c>
      <c r="B9323" s="0" t="s">
        <v>25</v>
      </c>
      <c r="C9323" s="0" t="s">
        <v>9508</v>
      </c>
      <c r="D9323" s="0" t="n">
        <v>10431</v>
      </c>
      <c r="E9323" s="0" t="n">
        <v>58.1951709999999</v>
      </c>
      <c r="F9323" s="0" t="n">
        <v>106.74885</v>
      </c>
      <c r="G9323" s="0" t="n">
        <v>0</v>
      </c>
      <c r="H9323" s="0" t="n">
        <v>1251.11</v>
      </c>
      <c r="I9323" s="0" t="n">
        <v>1.6015</v>
      </c>
      <c r="J9323" s="0" t="n">
        <v>0</v>
      </c>
      <c r="K9323" s="0" t="n">
        <v>301</v>
      </c>
      <c r="L9323" s="0" t="s">
        <v>20</v>
      </c>
      <c r="M9323" s="0" t="n">
        <f aca="false">35.3*G9323</f>
        <v>0</v>
      </c>
      <c r="N9323" s="0" t="n">
        <f aca="false">M9323*1000/365</f>
        <v>0</v>
      </c>
      <c r="O9323" s="0" t="n">
        <f aca="false">Table1[[#This Row],[Detection frequency 2021]]/100*365</f>
        <v>0</v>
      </c>
      <c r="P9323" s="0" t="n">
        <f aca="false">Table1[[#This Row],[Flared days/year]]/12</f>
        <v>0</v>
      </c>
      <c r="Q9323" s="2" t="n">
        <f aca="false">Table1[[#This Row],['#days per month]]-P9379</f>
        <v>0</v>
      </c>
    </row>
    <row r="9324" customFormat="false" ht="15.75" hidden="true" customHeight="false" outlineLevel="0" collapsed="false">
      <c r="A9324" s="0" t="s">
        <v>24</v>
      </c>
      <c r="B9324" s="0" t="s">
        <v>25</v>
      </c>
      <c r="C9324" s="0" t="s">
        <v>9509</v>
      </c>
      <c r="D9324" s="0" t="n">
        <v>10432</v>
      </c>
      <c r="E9324" s="0" t="n">
        <v>58.1151189999999</v>
      </c>
      <c r="F9324" s="0" t="n">
        <v>106.781940999999</v>
      </c>
      <c r="G9324" s="0" t="n">
        <v>0</v>
      </c>
      <c r="H9324" s="0" t="n">
        <v>1641.67</v>
      </c>
      <c r="I9324" s="0" t="n">
        <v>1.6015</v>
      </c>
      <c r="J9324" s="0" t="n">
        <v>0</v>
      </c>
      <c r="K9324" s="0" t="n">
        <v>316</v>
      </c>
      <c r="L9324" s="0" t="s">
        <v>20</v>
      </c>
      <c r="M9324" s="0" t="n">
        <f aca="false">35.3*G9324</f>
        <v>0</v>
      </c>
      <c r="N9324" s="0" t="n">
        <f aca="false">M9324*1000/365</f>
        <v>0</v>
      </c>
      <c r="O9324" s="0" t="n">
        <f aca="false">Table1[[#This Row],[Detection frequency 2021]]/100*365</f>
        <v>0</v>
      </c>
      <c r="P9324" s="0" t="n">
        <f aca="false">Table1[[#This Row],[Flared days/year]]/12</f>
        <v>0</v>
      </c>
      <c r="Q9324" s="2" t="n">
        <f aca="false">Table1[[#This Row],['#days per month]]-P9380</f>
        <v>0</v>
      </c>
    </row>
    <row r="9325" customFormat="false" ht="15.75" hidden="true" customHeight="false" outlineLevel="0" collapsed="false">
      <c r="A9325" s="0" t="s">
        <v>24</v>
      </c>
      <c r="B9325" s="0" t="s">
        <v>25</v>
      </c>
      <c r="C9325" s="0" t="s">
        <v>9510</v>
      </c>
      <c r="D9325" s="0" t="n">
        <v>10434</v>
      </c>
      <c r="E9325" s="0" t="n">
        <v>58.13828</v>
      </c>
      <c r="F9325" s="0" t="n">
        <v>106.792363</v>
      </c>
      <c r="G9325" s="0" t="n">
        <v>0</v>
      </c>
      <c r="H9325" s="0" t="n">
        <v>1396.5</v>
      </c>
      <c r="I9325" s="0" t="n">
        <v>1.6015</v>
      </c>
      <c r="J9325" s="0" t="n">
        <v>0</v>
      </c>
      <c r="K9325" s="0" t="n">
        <v>309</v>
      </c>
      <c r="L9325" s="0" t="s">
        <v>20</v>
      </c>
      <c r="M9325" s="0" t="n">
        <f aca="false">35.3*G9325</f>
        <v>0</v>
      </c>
      <c r="N9325" s="0" t="n">
        <f aca="false">M9325*1000/365</f>
        <v>0</v>
      </c>
      <c r="O9325" s="0" t="n">
        <f aca="false">Table1[[#This Row],[Detection frequency 2021]]/100*365</f>
        <v>0</v>
      </c>
      <c r="P9325" s="0" t="n">
        <f aca="false">Table1[[#This Row],[Flared days/year]]/12</f>
        <v>0</v>
      </c>
      <c r="Q9325" s="2" t="n">
        <f aca="false">Table1[[#This Row],['#days per month]]-P9381</f>
        <v>0</v>
      </c>
    </row>
    <row r="9326" customFormat="false" ht="15.75" hidden="true" customHeight="false" outlineLevel="0" collapsed="false">
      <c r="A9326" s="0" t="s">
        <v>24</v>
      </c>
      <c r="B9326" s="0" t="s">
        <v>25</v>
      </c>
      <c r="C9326" s="0" t="s">
        <v>9511</v>
      </c>
      <c r="D9326" s="0" t="n">
        <v>10472</v>
      </c>
      <c r="E9326" s="0" t="n">
        <v>59.5405339999999</v>
      </c>
      <c r="F9326" s="0" t="n">
        <v>107.758462999999</v>
      </c>
      <c r="G9326" s="0" t="n">
        <v>0</v>
      </c>
      <c r="H9326" s="0" t="n">
        <v>1547.33</v>
      </c>
      <c r="I9326" s="0" t="n">
        <v>1.6015</v>
      </c>
      <c r="J9326" s="0" t="n">
        <v>0</v>
      </c>
      <c r="K9326" s="0" t="n">
        <v>323</v>
      </c>
      <c r="L9326" s="0" t="s">
        <v>20</v>
      </c>
      <c r="M9326" s="0" t="n">
        <f aca="false">35.3*G9326</f>
        <v>0</v>
      </c>
      <c r="N9326" s="0" t="n">
        <f aca="false">M9326*1000/365</f>
        <v>0</v>
      </c>
      <c r="O9326" s="0" t="n">
        <f aca="false">Table1[[#This Row],[Detection frequency 2021]]/100*365</f>
        <v>0</v>
      </c>
      <c r="P9326" s="0" t="n">
        <f aca="false">Table1[[#This Row],[Flared days/year]]/12</f>
        <v>0</v>
      </c>
      <c r="Q9326" s="2" t="n">
        <f aca="false">Table1[[#This Row],['#days per month]]-P9382</f>
        <v>0</v>
      </c>
    </row>
    <row r="9327" customFormat="false" ht="15.75" hidden="true" customHeight="false" outlineLevel="0" collapsed="false">
      <c r="A9327" s="0" t="s">
        <v>24</v>
      </c>
      <c r="B9327" s="0" t="s">
        <v>25</v>
      </c>
      <c r="C9327" s="0" t="s">
        <v>9512</v>
      </c>
      <c r="D9327" s="0" t="n">
        <v>10488</v>
      </c>
      <c r="E9327" s="0" t="n">
        <v>59.829367</v>
      </c>
      <c r="F9327" s="0" t="n">
        <v>108.262454</v>
      </c>
      <c r="G9327" s="0" t="n">
        <v>0</v>
      </c>
      <c r="H9327" s="0" t="n">
        <v>1502.75</v>
      </c>
      <c r="I9327" s="0" t="n">
        <v>1.6015</v>
      </c>
      <c r="J9327" s="0" t="n">
        <v>0</v>
      </c>
      <c r="K9327" s="0" t="n">
        <v>324</v>
      </c>
      <c r="L9327" s="0" t="s">
        <v>20</v>
      </c>
      <c r="M9327" s="0" t="n">
        <f aca="false">35.3*G9327</f>
        <v>0</v>
      </c>
      <c r="N9327" s="0" t="n">
        <f aca="false">M9327*1000/365</f>
        <v>0</v>
      </c>
      <c r="O9327" s="0" t="n">
        <f aca="false">Table1[[#This Row],[Detection frequency 2021]]/100*365</f>
        <v>0</v>
      </c>
      <c r="P9327" s="0" t="n">
        <f aca="false">Table1[[#This Row],[Flared days/year]]/12</f>
        <v>0</v>
      </c>
      <c r="Q9327" s="2" t="n">
        <f aca="false">Table1[[#This Row],['#days per month]]-P9383</f>
        <v>0</v>
      </c>
    </row>
    <row r="9328" customFormat="false" ht="15.75" hidden="true" customHeight="false" outlineLevel="0" collapsed="false">
      <c r="A9328" s="0" t="s">
        <v>24</v>
      </c>
      <c r="B9328" s="0" t="s">
        <v>25</v>
      </c>
      <c r="C9328" s="0" t="s">
        <v>9513</v>
      </c>
      <c r="D9328" s="0" t="n">
        <v>10489</v>
      </c>
      <c r="E9328" s="0" t="n">
        <v>59.833516</v>
      </c>
      <c r="F9328" s="0" t="n">
        <v>108.269789999999</v>
      </c>
      <c r="G9328" s="0" t="n">
        <v>0</v>
      </c>
      <c r="H9328" s="0" t="n">
        <v>1293.22</v>
      </c>
      <c r="I9328" s="0" t="n">
        <v>1.6015</v>
      </c>
      <c r="J9328" s="0" t="n">
        <v>0</v>
      </c>
      <c r="K9328" s="0" t="n">
        <v>319</v>
      </c>
      <c r="L9328" s="0" t="s">
        <v>20</v>
      </c>
      <c r="M9328" s="0" t="n">
        <f aca="false">35.3*G9328</f>
        <v>0</v>
      </c>
      <c r="N9328" s="0" t="n">
        <f aca="false">M9328*1000/365</f>
        <v>0</v>
      </c>
      <c r="O9328" s="0" t="n">
        <f aca="false">Table1[[#This Row],[Detection frequency 2021]]/100*365</f>
        <v>0</v>
      </c>
      <c r="P9328" s="0" t="n">
        <f aca="false">Table1[[#This Row],[Flared days/year]]/12</f>
        <v>0</v>
      </c>
      <c r="Q9328" s="2" t="n">
        <f aca="false">Table1[[#This Row],['#days per month]]-P9384</f>
        <v>0</v>
      </c>
    </row>
    <row r="9329" customFormat="false" ht="15.75" hidden="true" customHeight="false" outlineLevel="0" collapsed="false">
      <c r="A9329" s="0" t="s">
        <v>645</v>
      </c>
      <c r="B9329" s="0" t="s">
        <v>646</v>
      </c>
      <c r="C9329" s="0" t="s">
        <v>9514</v>
      </c>
      <c r="D9329" s="0" t="n">
        <v>3373</v>
      </c>
      <c r="E9329" s="0" t="n">
        <v>29.334689</v>
      </c>
      <c r="F9329" s="0" t="n">
        <v>-97.272645</v>
      </c>
      <c r="G9329" s="0" t="n">
        <v>0</v>
      </c>
      <c r="H9329" s="0" t="n">
        <v>1805.87</v>
      </c>
      <c r="I9329" s="0" t="n">
        <v>1.6015</v>
      </c>
      <c r="J9329" s="0" t="n">
        <v>0</v>
      </c>
      <c r="K9329" s="0" t="n">
        <v>292</v>
      </c>
      <c r="L9329" s="0" t="s">
        <v>20</v>
      </c>
      <c r="M9329" s="0" t="n">
        <f aca="false">35.3*G9329</f>
        <v>0</v>
      </c>
      <c r="N9329" s="0" t="n">
        <f aca="false">M9329*1000/365</f>
        <v>0</v>
      </c>
      <c r="O9329" s="0" t="n">
        <f aca="false">Table1[[#This Row],[Detection frequency 2021]]/100*365</f>
        <v>0</v>
      </c>
      <c r="P9329" s="0" t="n">
        <f aca="false">Table1[[#This Row],[Flared days/year]]/12</f>
        <v>0</v>
      </c>
      <c r="Q9329" s="2" t="n">
        <f aca="false">Table1[[#This Row],['#days per month]]-P9385</f>
        <v>0</v>
      </c>
    </row>
    <row r="9330" customFormat="false" ht="15.75" hidden="true" customHeight="false" outlineLevel="0" collapsed="false">
      <c r="A9330" s="0" t="s">
        <v>24</v>
      </c>
      <c r="B9330" s="0" t="s">
        <v>25</v>
      </c>
      <c r="C9330" s="0" t="s">
        <v>9515</v>
      </c>
      <c r="D9330" s="0" t="n">
        <v>10497</v>
      </c>
      <c r="E9330" s="0" t="n">
        <v>59.784537</v>
      </c>
      <c r="F9330" s="0" t="n">
        <v>109.354593999999</v>
      </c>
      <c r="G9330" s="0" t="n">
        <v>0</v>
      </c>
      <c r="H9330" s="0" t="n">
        <v>1776.89</v>
      </c>
      <c r="I9330" s="0" t="n">
        <v>1.95271</v>
      </c>
      <c r="J9330" s="0" t="n">
        <v>0</v>
      </c>
      <c r="K9330" s="0" t="n">
        <v>302</v>
      </c>
      <c r="L9330" s="0" t="s">
        <v>20</v>
      </c>
      <c r="M9330" s="0" t="n">
        <f aca="false">35.3*G9330</f>
        <v>0</v>
      </c>
      <c r="N9330" s="0" t="n">
        <f aca="false">M9330*1000/365</f>
        <v>0</v>
      </c>
      <c r="O9330" s="0" t="n">
        <f aca="false">Table1[[#This Row],[Detection frequency 2021]]/100*365</f>
        <v>0</v>
      </c>
      <c r="P9330" s="0" t="n">
        <f aca="false">Table1[[#This Row],[Flared days/year]]/12</f>
        <v>0</v>
      </c>
      <c r="Q9330" s="2" t="n">
        <f aca="false">Table1[[#This Row],['#days per month]]-P9386</f>
        <v>0</v>
      </c>
    </row>
    <row r="9331" customFormat="false" ht="15.75" hidden="true" customHeight="false" outlineLevel="0" collapsed="false">
      <c r="A9331" s="0" t="s">
        <v>24</v>
      </c>
      <c r="B9331" s="0" t="s">
        <v>25</v>
      </c>
      <c r="C9331" s="0" t="s">
        <v>9516</v>
      </c>
      <c r="D9331" s="0" t="n">
        <v>10504</v>
      </c>
      <c r="E9331" s="0" t="n">
        <v>60.4034319999999</v>
      </c>
      <c r="F9331" s="0" t="n">
        <v>111.397017999999</v>
      </c>
      <c r="G9331" s="0" t="n">
        <v>0</v>
      </c>
      <c r="H9331" s="0" t="n">
        <v>1305.13</v>
      </c>
      <c r="I9331" s="0" t="n">
        <v>1.6015</v>
      </c>
      <c r="J9331" s="0" t="n">
        <v>0</v>
      </c>
      <c r="K9331" s="0" t="n">
        <v>330</v>
      </c>
      <c r="L9331" s="0" t="s">
        <v>218</v>
      </c>
      <c r="M9331" s="0" t="n">
        <f aca="false">35.3*G9331</f>
        <v>0</v>
      </c>
      <c r="N9331" s="0" t="n">
        <f aca="false">M9331*1000/365</f>
        <v>0</v>
      </c>
      <c r="O9331" s="0" t="n">
        <f aca="false">Table1[[#This Row],[Detection frequency 2021]]/100*365</f>
        <v>0</v>
      </c>
      <c r="P9331" s="0" t="n">
        <f aca="false">Table1[[#This Row],[Flared days/year]]/12</f>
        <v>0</v>
      </c>
      <c r="Q9331" s="2" t="n">
        <f aca="false">Table1[[#This Row],['#days per month]]-P9387</f>
        <v>0</v>
      </c>
    </row>
    <row r="9332" customFormat="false" ht="15.75" hidden="true" customHeight="false" outlineLevel="0" collapsed="false">
      <c r="A9332" s="0" t="s">
        <v>24</v>
      </c>
      <c r="B9332" s="0" t="s">
        <v>25</v>
      </c>
      <c r="C9332" s="0" t="s">
        <v>9517</v>
      </c>
      <c r="D9332" s="0" t="n">
        <v>10505</v>
      </c>
      <c r="E9332" s="0" t="n">
        <v>60.4034189999999</v>
      </c>
      <c r="F9332" s="0" t="n">
        <v>111.408514</v>
      </c>
      <c r="G9332" s="0" t="n">
        <v>0</v>
      </c>
      <c r="H9332" s="0" t="n">
        <v>1337.82</v>
      </c>
      <c r="I9332" s="0" t="n">
        <v>1.6015</v>
      </c>
      <c r="J9332" s="0" t="n">
        <v>0</v>
      </c>
      <c r="K9332" s="0" t="n">
        <v>309</v>
      </c>
      <c r="L9332" s="0" t="s">
        <v>218</v>
      </c>
      <c r="M9332" s="0" t="n">
        <f aca="false">35.3*G9332</f>
        <v>0</v>
      </c>
      <c r="N9332" s="0" t="n">
        <f aca="false">M9332*1000/365</f>
        <v>0</v>
      </c>
      <c r="O9332" s="0" t="n">
        <f aca="false">Table1[[#This Row],[Detection frequency 2021]]/100*365</f>
        <v>0</v>
      </c>
      <c r="P9332" s="0" t="n">
        <f aca="false">Table1[[#This Row],[Flared days/year]]/12</f>
        <v>0</v>
      </c>
      <c r="Q9332" s="2" t="n">
        <f aca="false">Table1[[#This Row],['#days per month]]-P9388</f>
        <v>0</v>
      </c>
    </row>
    <row r="9333" customFormat="false" ht="15.75" hidden="true" customHeight="false" outlineLevel="0" collapsed="false">
      <c r="A9333" s="0" t="s">
        <v>24</v>
      </c>
      <c r="B9333" s="0" t="s">
        <v>25</v>
      </c>
      <c r="C9333" s="0" t="s">
        <v>9518</v>
      </c>
      <c r="D9333" s="0" t="n">
        <v>10506</v>
      </c>
      <c r="E9333" s="0" t="n">
        <v>60.412988</v>
      </c>
      <c r="F9333" s="0" t="n">
        <v>111.52941</v>
      </c>
      <c r="G9333" s="0" t="n">
        <v>0</v>
      </c>
      <c r="H9333" s="0" t="n">
        <v>1275.83</v>
      </c>
      <c r="I9333" s="0" t="n">
        <v>1.6015</v>
      </c>
      <c r="J9333" s="0" t="n">
        <v>0</v>
      </c>
      <c r="K9333" s="0" t="n">
        <v>330</v>
      </c>
      <c r="L9333" s="0" t="s">
        <v>218</v>
      </c>
      <c r="M9333" s="0" t="n">
        <f aca="false">35.3*G9333</f>
        <v>0</v>
      </c>
      <c r="N9333" s="0" t="n">
        <f aca="false">M9333*1000/365</f>
        <v>0</v>
      </c>
      <c r="O9333" s="0" t="n">
        <f aca="false">Table1[[#This Row],[Detection frequency 2021]]/100*365</f>
        <v>0</v>
      </c>
      <c r="P9333" s="0" t="n">
        <f aca="false">Table1[[#This Row],[Flared days/year]]/12</f>
        <v>0</v>
      </c>
      <c r="Q9333" s="2" t="n">
        <f aca="false">Table1[[#This Row],['#days per month]]-P9389</f>
        <v>0</v>
      </c>
    </row>
    <row r="9334" customFormat="false" ht="15.75" hidden="true" customHeight="false" outlineLevel="0" collapsed="false">
      <c r="A9334" s="0" t="s">
        <v>645</v>
      </c>
      <c r="B9334" s="0" t="s">
        <v>646</v>
      </c>
      <c r="C9334" s="0" t="s">
        <v>9519</v>
      </c>
      <c r="D9334" s="0" t="n">
        <v>3379</v>
      </c>
      <c r="E9334" s="0" t="n">
        <v>29.3482409999999</v>
      </c>
      <c r="F9334" s="0" t="n">
        <v>-97.2275729999999</v>
      </c>
      <c r="G9334" s="0" t="n">
        <v>0</v>
      </c>
      <c r="H9334" s="0" t="n">
        <v>1798.85</v>
      </c>
      <c r="I9334" s="0" t="n">
        <v>1.6015</v>
      </c>
      <c r="J9334" s="0" t="n">
        <v>0</v>
      </c>
      <c r="K9334" s="0" t="n">
        <v>296</v>
      </c>
      <c r="L9334" s="0" t="s">
        <v>20</v>
      </c>
      <c r="M9334" s="0" t="n">
        <f aca="false">35.3*G9334</f>
        <v>0</v>
      </c>
      <c r="N9334" s="0" t="n">
        <f aca="false">M9334*1000/365</f>
        <v>0</v>
      </c>
      <c r="O9334" s="0" t="n">
        <f aca="false">Table1[[#This Row],[Detection frequency 2021]]/100*365</f>
        <v>0</v>
      </c>
      <c r="P9334" s="0" t="n">
        <f aca="false">Table1[[#This Row],[Flared days/year]]/12</f>
        <v>0</v>
      </c>
      <c r="Q9334" s="2" t="n">
        <f aca="false">Table1[[#This Row],['#days per month]]-P9390</f>
        <v>0</v>
      </c>
    </row>
    <row r="9335" customFormat="false" ht="15.75" hidden="true" customHeight="false" outlineLevel="0" collapsed="false">
      <c r="A9335" s="0" t="s">
        <v>21</v>
      </c>
      <c r="B9335" s="0" t="s">
        <v>22</v>
      </c>
      <c r="C9335" s="0" t="s">
        <v>9520</v>
      </c>
      <c r="D9335" s="0" t="n">
        <v>7552</v>
      </c>
      <c r="E9335" s="0" t="n">
        <v>30.330044</v>
      </c>
      <c r="F9335" s="0" t="n">
        <v>47.604463</v>
      </c>
      <c r="G9335" s="0" t="n">
        <v>0</v>
      </c>
      <c r="H9335" s="0" t="n">
        <v>1721.09</v>
      </c>
      <c r="I9335" s="0" t="n">
        <v>1.6015</v>
      </c>
      <c r="J9335" s="0" t="n">
        <v>0</v>
      </c>
      <c r="K9335" s="0" t="n">
        <v>380</v>
      </c>
      <c r="L9335" s="0" t="s">
        <v>20</v>
      </c>
      <c r="M9335" s="0" t="n">
        <f aca="false">35.3*G9335</f>
        <v>0</v>
      </c>
      <c r="N9335" s="0" t="n">
        <f aca="false">M9335*1000/365</f>
        <v>0</v>
      </c>
      <c r="O9335" s="0" t="n">
        <f aca="false">Table1[[#This Row],[Detection frequency 2021]]/100*365</f>
        <v>0</v>
      </c>
      <c r="P9335" s="0" t="n">
        <f aca="false">Table1[[#This Row],[Flared days/year]]/12</f>
        <v>0</v>
      </c>
      <c r="Q9335" s="2" t="n">
        <f aca="false">Table1[[#This Row],['#days per month]]-P9391</f>
        <v>0</v>
      </c>
    </row>
    <row r="9336" customFormat="false" ht="15.75" hidden="true" customHeight="false" outlineLevel="0" collapsed="false">
      <c r="A9336" s="0" t="s">
        <v>645</v>
      </c>
      <c r="B9336" s="0" t="s">
        <v>646</v>
      </c>
      <c r="C9336" s="0" t="s">
        <v>9521</v>
      </c>
      <c r="D9336" s="0" t="n">
        <v>2416</v>
      </c>
      <c r="E9336" s="0" t="n">
        <v>31.8794409999999</v>
      </c>
      <c r="F9336" s="0" t="n">
        <v>-101.96663</v>
      </c>
      <c r="G9336" s="0" t="n">
        <v>0</v>
      </c>
      <c r="H9336" s="0" t="n">
        <v>1820.18</v>
      </c>
      <c r="I9336" s="0" t="n">
        <v>1.6015</v>
      </c>
      <c r="J9336" s="0" t="n">
        <v>0</v>
      </c>
      <c r="K9336" s="0" t="n">
        <v>343</v>
      </c>
      <c r="L9336" s="0" t="s">
        <v>20</v>
      </c>
      <c r="M9336" s="0" t="n">
        <f aca="false">35.3*G9336</f>
        <v>0</v>
      </c>
      <c r="N9336" s="0" t="n">
        <f aca="false">M9336*1000/365</f>
        <v>0</v>
      </c>
      <c r="O9336" s="0" t="n">
        <f aca="false">Table1[[#This Row],[Detection frequency 2021]]/100*365</f>
        <v>0</v>
      </c>
      <c r="P9336" s="0" t="n">
        <f aca="false">Table1[[#This Row],[Flared days/year]]/12</f>
        <v>0</v>
      </c>
      <c r="Q9336" s="2" t="n">
        <f aca="false">Table1[[#This Row],['#days per month]]-P9392</f>
        <v>0</v>
      </c>
    </row>
    <row r="9337" customFormat="false" ht="15.75" hidden="true" customHeight="false" outlineLevel="0" collapsed="false">
      <c r="A9337" s="0" t="s">
        <v>24</v>
      </c>
      <c r="B9337" s="0" t="s">
        <v>25</v>
      </c>
      <c r="C9337" s="0" t="s">
        <v>9522</v>
      </c>
      <c r="D9337" s="0" t="n">
        <v>10511</v>
      </c>
      <c r="E9337" s="0" t="n">
        <v>61.432685</v>
      </c>
      <c r="F9337" s="0" t="n">
        <v>111.804687</v>
      </c>
      <c r="G9337" s="0" t="n">
        <v>0</v>
      </c>
      <c r="H9337" s="0" t="n">
        <v>1200.43</v>
      </c>
      <c r="I9337" s="0" t="n">
        <v>1.6015</v>
      </c>
      <c r="J9337" s="0" t="n">
        <v>0</v>
      </c>
      <c r="K9337" s="0" t="n">
        <v>342</v>
      </c>
      <c r="L9337" s="0" t="s">
        <v>218</v>
      </c>
      <c r="M9337" s="0" t="n">
        <f aca="false">35.3*G9337</f>
        <v>0</v>
      </c>
      <c r="N9337" s="0" t="n">
        <f aca="false">M9337*1000/365</f>
        <v>0</v>
      </c>
      <c r="O9337" s="0" t="n">
        <f aca="false">Table1[[#This Row],[Detection frequency 2021]]/100*365</f>
        <v>0</v>
      </c>
      <c r="P9337" s="0" t="n">
        <f aca="false">Table1[[#This Row],[Flared days/year]]/12</f>
        <v>0</v>
      </c>
      <c r="Q9337" s="2" t="n">
        <f aca="false">Table1[[#This Row],['#days per month]]-P9393</f>
        <v>0</v>
      </c>
    </row>
    <row r="9338" customFormat="false" ht="15.75" hidden="true" customHeight="false" outlineLevel="0" collapsed="false">
      <c r="A9338" s="0" t="s">
        <v>598</v>
      </c>
      <c r="B9338" s="0" t="s">
        <v>599</v>
      </c>
      <c r="C9338" s="0" t="s">
        <v>9523</v>
      </c>
      <c r="D9338" s="0" t="n">
        <v>272</v>
      </c>
      <c r="E9338" s="0" t="n">
        <v>54.558331</v>
      </c>
      <c r="F9338" s="0" t="n">
        <v>-115.616311</v>
      </c>
      <c r="G9338" s="0" t="n">
        <v>0</v>
      </c>
      <c r="H9338" s="0" t="n">
        <v>1820.5</v>
      </c>
      <c r="I9338" s="0" t="n">
        <v>1.6015</v>
      </c>
      <c r="J9338" s="0" t="n">
        <v>0</v>
      </c>
      <c r="K9338" s="0" t="n">
        <v>316</v>
      </c>
      <c r="L9338" s="0" t="s">
        <v>20</v>
      </c>
      <c r="M9338" s="0" t="n">
        <f aca="false">35.3*G9338</f>
        <v>0</v>
      </c>
      <c r="N9338" s="0" t="n">
        <f aca="false">M9338*1000/365</f>
        <v>0</v>
      </c>
      <c r="O9338" s="0" t="n">
        <f aca="false">Table1[[#This Row],[Detection frequency 2021]]/100*365</f>
        <v>0</v>
      </c>
      <c r="P9338" s="0" t="n">
        <f aca="false">Table1[[#This Row],[Flared days/year]]/12</f>
        <v>0</v>
      </c>
      <c r="Q9338" s="2" t="n">
        <f aca="false">Table1[[#This Row],['#days per month]]-P9394</f>
        <v>0</v>
      </c>
    </row>
    <row r="9339" customFormat="false" ht="15.75" hidden="true" customHeight="false" outlineLevel="0" collapsed="false">
      <c r="A9339" s="0" t="s">
        <v>21</v>
      </c>
      <c r="B9339" s="0" t="s">
        <v>22</v>
      </c>
      <c r="C9339" s="0" t="s">
        <v>9524</v>
      </c>
      <c r="D9339" s="0" t="n">
        <v>7524</v>
      </c>
      <c r="E9339" s="0" t="n">
        <v>30.108346</v>
      </c>
      <c r="F9339" s="0" t="n">
        <v>47.444113</v>
      </c>
      <c r="G9339" s="0" t="n">
        <v>0</v>
      </c>
      <c r="H9339" s="0" t="n">
        <v>1675.42</v>
      </c>
      <c r="I9339" s="0" t="n">
        <v>1.17781</v>
      </c>
      <c r="J9339" s="0" t="n">
        <v>0</v>
      </c>
      <c r="K9339" s="0" t="n">
        <v>386</v>
      </c>
      <c r="L9339" s="0" t="s">
        <v>20</v>
      </c>
      <c r="M9339" s="0" t="n">
        <f aca="false">35.3*G9339</f>
        <v>0</v>
      </c>
      <c r="N9339" s="0" t="n">
        <f aca="false">M9339*1000/365</f>
        <v>0</v>
      </c>
      <c r="O9339" s="0" t="n">
        <f aca="false">Table1[[#This Row],[Detection frequency 2021]]/100*365</f>
        <v>0</v>
      </c>
      <c r="P9339" s="0" t="n">
        <f aca="false">Table1[[#This Row],[Flared days/year]]/12</f>
        <v>0</v>
      </c>
      <c r="Q9339" s="2" t="n">
        <f aca="false">Table1[[#This Row],['#days per month]]-P9395</f>
        <v>0</v>
      </c>
    </row>
    <row r="9340" customFormat="false" ht="15.75" hidden="true" customHeight="false" outlineLevel="0" collapsed="false">
      <c r="A9340" s="0" t="s">
        <v>24</v>
      </c>
      <c r="B9340" s="0" t="s">
        <v>25</v>
      </c>
      <c r="C9340" s="0" t="s">
        <v>9525</v>
      </c>
      <c r="D9340" s="0" t="n">
        <v>10513</v>
      </c>
      <c r="E9340" s="0" t="n">
        <v>60.389112</v>
      </c>
      <c r="F9340" s="0" t="n">
        <v>111.902014</v>
      </c>
      <c r="G9340" s="0" t="n">
        <v>0</v>
      </c>
      <c r="H9340" s="0" t="n">
        <v>1339.68</v>
      </c>
      <c r="I9340" s="0" t="n">
        <v>1.6015</v>
      </c>
      <c r="J9340" s="0" t="n">
        <v>0</v>
      </c>
      <c r="K9340" s="0" t="n">
        <v>351</v>
      </c>
      <c r="L9340" s="0" t="s">
        <v>218</v>
      </c>
      <c r="M9340" s="0" t="n">
        <f aca="false">35.3*G9340</f>
        <v>0</v>
      </c>
      <c r="N9340" s="0" t="n">
        <f aca="false">M9340*1000/365</f>
        <v>0</v>
      </c>
      <c r="O9340" s="0" t="n">
        <f aca="false">Table1[[#This Row],[Detection frequency 2021]]/100*365</f>
        <v>0</v>
      </c>
      <c r="P9340" s="0" t="n">
        <f aca="false">Table1[[#This Row],[Flared days/year]]/12</f>
        <v>0</v>
      </c>
      <c r="Q9340" s="2" t="n">
        <f aca="false">Table1[[#This Row],['#days per month]]-P9396</f>
        <v>0</v>
      </c>
    </row>
    <row r="9341" customFormat="false" ht="15.75" hidden="true" customHeight="false" outlineLevel="0" collapsed="false">
      <c r="A9341" s="0" t="s">
        <v>645</v>
      </c>
      <c r="B9341" s="0" t="s">
        <v>646</v>
      </c>
      <c r="C9341" s="0" t="s">
        <v>9526</v>
      </c>
      <c r="D9341" s="0" t="n">
        <v>3362</v>
      </c>
      <c r="E9341" s="0" t="n">
        <v>29.361459</v>
      </c>
      <c r="F9341" s="0" t="n">
        <v>-97.342429</v>
      </c>
      <c r="G9341" s="0" t="n">
        <v>0</v>
      </c>
      <c r="H9341" s="0" t="n">
        <v>1906.8</v>
      </c>
      <c r="I9341" s="0" t="n">
        <v>1.6015</v>
      </c>
      <c r="J9341" s="0" t="n">
        <v>0</v>
      </c>
      <c r="K9341" s="0" t="n">
        <v>294</v>
      </c>
      <c r="L9341" s="0" t="s">
        <v>20</v>
      </c>
      <c r="M9341" s="0" t="n">
        <f aca="false">35.3*G9341</f>
        <v>0</v>
      </c>
      <c r="N9341" s="0" t="n">
        <f aca="false">M9341*1000/365</f>
        <v>0</v>
      </c>
      <c r="O9341" s="0" t="n">
        <f aca="false">Table1[[#This Row],[Detection frequency 2021]]/100*365</f>
        <v>0</v>
      </c>
      <c r="P9341" s="0" t="n">
        <f aca="false">Table1[[#This Row],[Flared days/year]]/12</f>
        <v>0</v>
      </c>
      <c r="Q9341" s="2" t="n">
        <f aca="false">Table1[[#This Row],['#days per month]]-P9397</f>
        <v>0</v>
      </c>
    </row>
    <row r="9342" customFormat="false" ht="15.75" hidden="true" customHeight="false" outlineLevel="0" collapsed="false">
      <c r="A9342" s="0" t="s">
        <v>24</v>
      </c>
      <c r="B9342" s="0" t="s">
        <v>25</v>
      </c>
      <c r="C9342" s="0" t="s">
        <v>9527</v>
      </c>
      <c r="D9342" s="0" t="n">
        <v>10427</v>
      </c>
      <c r="E9342" s="0" t="n">
        <v>58.121316</v>
      </c>
      <c r="F9342" s="0" t="n">
        <v>106.686603</v>
      </c>
      <c r="G9342" s="0" t="n">
        <v>0</v>
      </c>
      <c r="H9342" s="0" t="n">
        <v>1312.33</v>
      </c>
      <c r="I9342" s="0" t="n">
        <v>1.6015</v>
      </c>
      <c r="J9342" s="0" t="n">
        <v>0</v>
      </c>
      <c r="K9342" s="0" t="n">
        <v>314</v>
      </c>
      <c r="L9342" s="0" t="s">
        <v>20</v>
      </c>
      <c r="M9342" s="0" t="n">
        <f aca="false">35.3*G9342</f>
        <v>0</v>
      </c>
      <c r="N9342" s="0" t="n">
        <f aca="false">M9342*1000/365</f>
        <v>0</v>
      </c>
      <c r="O9342" s="0" t="n">
        <f aca="false">Table1[[#This Row],[Detection frequency 2021]]/100*365</f>
        <v>0</v>
      </c>
      <c r="P9342" s="0" t="n">
        <f aca="false">Table1[[#This Row],[Flared days/year]]/12</f>
        <v>0</v>
      </c>
      <c r="Q9342" s="2" t="n">
        <f aca="false">Table1[[#This Row],['#days per month]]-P9398</f>
        <v>0</v>
      </c>
    </row>
    <row r="9343" customFormat="false" ht="15.75" hidden="true" customHeight="false" outlineLevel="0" collapsed="false">
      <c r="A9343" s="0" t="s">
        <v>72</v>
      </c>
      <c r="B9343" s="0" t="s">
        <v>73</v>
      </c>
      <c r="C9343" s="0" t="s">
        <v>9528</v>
      </c>
      <c r="D9343" s="0" t="n">
        <v>9547</v>
      </c>
      <c r="E9343" s="0" t="n">
        <v>45.996038</v>
      </c>
      <c r="F9343" s="0" t="n">
        <v>66.333081</v>
      </c>
      <c r="G9343" s="0" t="n">
        <v>0</v>
      </c>
      <c r="H9343" s="0" t="n">
        <v>1817.54</v>
      </c>
      <c r="I9343" s="0" t="n">
        <v>1.66655999999999</v>
      </c>
      <c r="J9343" s="0" t="n">
        <v>0</v>
      </c>
      <c r="K9343" s="0" t="n">
        <v>438</v>
      </c>
      <c r="L9343" s="0" t="s">
        <v>20</v>
      </c>
      <c r="M9343" s="0" t="n">
        <f aca="false">35.3*G9343</f>
        <v>0</v>
      </c>
      <c r="N9343" s="0" t="n">
        <f aca="false">M9343*1000/365</f>
        <v>0</v>
      </c>
      <c r="O9343" s="0" t="n">
        <f aca="false">Table1[[#This Row],[Detection frequency 2021]]/100*365</f>
        <v>0</v>
      </c>
      <c r="P9343" s="0" t="n">
        <f aca="false">Table1[[#This Row],[Flared days/year]]/12</f>
        <v>0</v>
      </c>
      <c r="Q9343" s="2" t="n">
        <f aca="false">Table1[[#This Row],['#days per month]]-P9399</f>
        <v>0</v>
      </c>
    </row>
    <row r="9344" customFormat="false" ht="15.75" hidden="true" customHeight="false" outlineLevel="0" collapsed="false">
      <c r="A9344" s="0" t="s">
        <v>24</v>
      </c>
      <c r="B9344" s="0" t="s">
        <v>25</v>
      </c>
      <c r="C9344" s="0" t="s">
        <v>9529</v>
      </c>
      <c r="D9344" s="0" t="n">
        <v>10426</v>
      </c>
      <c r="E9344" s="0" t="n">
        <v>58.1209829999999</v>
      </c>
      <c r="F9344" s="0" t="n">
        <v>106.67974</v>
      </c>
      <c r="G9344" s="0" t="n">
        <v>0</v>
      </c>
      <c r="H9344" s="0" t="n">
        <v>1282.86</v>
      </c>
      <c r="I9344" s="0" t="n">
        <v>1.6015</v>
      </c>
      <c r="J9344" s="0" t="n">
        <v>0</v>
      </c>
      <c r="K9344" s="0" t="n">
        <v>319</v>
      </c>
      <c r="L9344" s="0" t="s">
        <v>20</v>
      </c>
      <c r="M9344" s="0" t="n">
        <f aca="false">35.3*G9344</f>
        <v>0</v>
      </c>
      <c r="N9344" s="0" t="n">
        <f aca="false">M9344*1000/365</f>
        <v>0</v>
      </c>
      <c r="O9344" s="0" t="n">
        <f aca="false">Table1[[#This Row],[Detection frequency 2021]]/100*365</f>
        <v>0</v>
      </c>
      <c r="P9344" s="0" t="n">
        <f aca="false">Table1[[#This Row],[Flared days/year]]/12</f>
        <v>0</v>
      </c>
      <c r="Q9344" s="2" t="n">
        <f aca="false">Table1[[#This Row],['#days per month]]-P9400</f>
        <v>0</v>
      </c>
    </row>
    <row r="9345" customFormat="false" ht="15.75" hidden="true" customHeight="false" outlineLevel="0" collapsed="false">
      <c r="A9345" s="0" t="s">
        <v>72</v>
      </c>
      <c r="B9345" s="0" t="s">
        <v>73</v>
      </c>
      <c r="C9345" s="0" t="s">
        <v>9530</v>
      </c>
      <c r="D9345" s="0" t="n">
        <v>9543</v>
      </c>
      <c r="E9345" s="0" t="n">
        <v>45.900508</v>
      </c>
      <c r="F9345" s="0" t="n">
        <v>65.756546</v>
      </c>
      <c r="G9345" s="0" t="n">
        <v>0</v>
      </c>
      <c r="H9345" s="0" t="n">
        <v>1857.42</v>
      </c>
      <c r="I9345" s="0" t="n">
        <v>1.6015</v>
      </c>
      <c r="J9345" s="0" t="n">
        <v>0</v>
      </c>
      <c r="K9345" s="0" t="n">
        <v>424</v>
      </c>
      <c r="L9345" s="0" t="s">
        <v>20</v>
      </c>
      <c r="M9345" s="0" t="n">
        <f aca="false">35.3*G9345</f>
        <v>0</v>
      </c>
      <c r="N9345" s="0" t="n">
        <f aca="false">M9345*1000/365</f>
        <v>0</v>
      </c>
      <c r="O9345" s="0" t="n">
        <f aca="false">Table1[[#This Row],[Detection frequency 2021]]/100*365</f>
        <v>0</v>
      </c>
      <c r="P9345" s="0" t="n">
        <f aca="false">Table1[[#This Row],[Flared days/year]]/12</f>
        <v>0</v>
      </c>
      <c r="Q9345" s="2" t="n">
        <f aca="false">Table1[[#This Row],['#days per month]]-P9401</f>
        <v>0</v>
      </c>
    </row>
    <row r="9346" customFormat="false" ht="15.75" hidden="true" customHeight="false" outlineLevel="0" collapsed="false">
      <c r="A9346" s="0" t="s">
        <v>24</v>
      </c>
      <c r="B9346" s="0" t="s">
        <v>25</v>
      </c>
      <c r="C9346" s="0" t="s">
        <v>9531</v>
      </c>
      <c r="D9346" s="0" t="n">
        <v>10340</v>
      </c>
      <c r="E9346" s="0" t="n">
        <v>60.8248449999999</v>
      </c>
      <c r="F9346" s="0" t="n">
        <v>97.246507</v>
      </c>
      <c r="G9346" s="0" t="n">
        <v>0</v>
      </c>
      <c r="H9346" s="0" t="n">
        <v>1553.67</v>
      </c>
      <c r="I9346" s="0" t="n">
        <v>1.6015</v>
      </c>
      <c r="J9346" s="0" t="n">
        <v>0</v>
      </c>
      <c r="K9346" s="0" t="n">
        <v>323</v>
      </c>
      <c r="L9346" s="0" t="s">
        <v>20</v>
      </c>
      <c r="M9346" s="0" t="n">
        <f aca="false">35.3*G9346</f>
        <v>0</v>
      </c>
      <c r="N9346" s="0" t="n">
        <f aca="false">M9346*1000/365</f>
        <v>0</v>
      </c>
      <c r="O9346" s="0" t="n">
        <f aca="false">Table1[[#This Row],[Detection frequency 2021]]/100*365</f>
        <v>0</v>
      </c>
      <c r="P9346" s="0" t="n">
        <f aca="false">Table1[[#This Row],[Flared days/year]]/12</f>
        <v>0</v>
      </c>
      <c r="Q9346" s="2" t="n">
        <f aca="false">Table1[[#This Row],['#days per month]]-P9402</f>
        <v>0</v>
      </c>
    </row>
    <row r="9347" customFormat="false" ht="15.75" hidden="true" customHeight="false" outlineLevel="0" collapsed="false">
      <c r="A9347" s="0" t="s">
        <v>345</v>
      </c>
      <c r="B9347" s="0" t="s">
        <v>346</v>
      </c>
      <c r="C9347" s="0" t="s">
        <v>9532</v>
      </c>
      <c r="D9347" s="0" t="n">
        <v>4708</v>
      </c>
      <c r="E9347" s="0" t="n">
        <v>-38.666707</v>
      </c>
      <c r="F9347" s="0" t="n">
        <v>-68.450903</v>
      </c>
      <c r="G9347" s="0" t="n">
        <v>0</v>
      </c>
      <c r="H9347" s="0" t="n">
        <v>1778.72</v>
      </c>
      <c r="I9347" s="0" t="n">
        <v>1.6015</v>
      </c>
      <c r="J9347" s="0" t="n">
        <v>0</v>
      </c>
      <c r="K9347" s="0" t="n">
        <v>384</v>
      </c>
      <c r="L9347" s="0" t="s">
        <v>20</v>
      </c>
      <c r="M9347" s="0" t="n">
        <f aca="false">35.3*G9347</f>
        <v>0</v>
      </c>
      <c r="N9347" s="0" t="n">
        <f aca="false">M9347*1000/365</f>
        <v>0</v>
      </c>
      <c r="O9347" s="0" t="n">
        <f aca="false">Table1[[#This Row],[Detection frequency 2021]]/100*365</f>
        <v>0</v>
      </c>
      <c r="P9347" s="0" t="n">
        <f aca="false">Table1[[#This Row],[Flared days/year]]/12</f>
        <v>0</v>
      </c>
      <c r="Q9347" s="2" t="n">
        <f aca="false">Table1[[#This Row],['#days per month]]-P9403</f>
        <v>0</v>
      </c>
    </row>
    <row r="9348" customFormat="false" ht="15.75" hidden="true" customHeight="false" outlineLevel="0" collapsed="false">
      <c r="A9348" s="0" t="s">
        <v>24</v>
      </c>
      <c r="B9348" s="0" t="s">
        <v>25</v>
      </c>
      <c r="C9348" s="0" t="s">
        <v>9533</v>
      </c>
      <c r="D9348" s="0" t="n">
        <v>10370</v>
      </c>
      <c r="E9348" s="0" t="n">
        <v>60.433974</v>
      </c>
      <c r="F9348" s="0" t="n">
        <v>97.683922</v>
      </c>
      <c r="G9348" s="0" t="n">
        <v>0</v>
      </c>
      <c r="H9348" s="0" t="n">
        <v>1696.83</v>
      </c>
      <c r="I9348" s="0" t="n">
        <v>1.6015</v>
      </c>
      <c r="J9348" s="0" t="n">
        <v>0</v>
      </c>
      <c r="K9348" s="0" t="n">
        <v>326</v>
      </c>
      <c r="L9348" s="0" t="s">
        <v>20</v>
      </c>
      <c r="M9348" s="0" t="n">
        <f aca="false">35.3*G9348</f>
        <v>0</v>
      </c>
      <c r="N9348" s="0" t="n">
        <f aca="false">M9348*1000/365</f>
        <v>0</v>
      </c>
      <c r="O9348" s="0" t="n">
        <f aca="false">Table1[[#This Row],[Detection frequency 2021]]/100*365</f>
        <v>0</v>
      </c>
      <c r="P9348" s="0" t="n">
        <f aca="false">Table1[[#This Row],[Flared days/year]]/12</f>
        <v>0</v>
      </c>
      <c r="Q9348" s="2" t="n">
        <f aca="false">Table1[[#This Row],['#days per month]]-P9404</f>
        <v>0</v>
      </c>
    </row>
    <row r="9349" customFormat="false" ht="15.75" hidden="true" customHeight="false" outlineLevel="0" collapsed="false">
      <c r="A9349" s="0" t="s">
        <v>24</v>
      </c>
      <c r="B9349" s="0" t="s">
        <v>25</v>
      </c>
      <c r="C9349" s="0" t="s">
        <v>9534</v>
      </c>
      <c r="D9349" s="0" t="n">
        <v>10374</v>
      </c>
      <c r="E9349" s="0" t="n">
        <v>60.224152</v>
      </c>
      <c r="F9349" s="0" t="n">
        <v>102.887504</v>
      </c>
      <c r="G9349" s="0" t="n">
        <v>0</v>
      </c>
      <c r="H9349" s="0" t="n">
        <v>1556.7</v>
      </c>
      <c r="I9349" s="0" t="n">
        <v>1.6015</v>
      </c>
      <c r="J9349" s="0" t="n">
        <v>0</v>
      </c>
      <c r="K9349" s="0" t="n">
        <v>345</v>
      </c>
      <c r="L9349" s="0" t="s">
        <v>218</v>
      </c>
      <c r="M9349" s="0" t="n">
        <f aca="false">35.3*G9349</f>
        <v>0</v>
      </c>
      <c r="N9349" s="0" t="n">
        <f aca="false">M9349*1000/365</f>
        <v>0</v>
      </c>
      <c r="O9349" s="0" t="n">
        <f aca="false">Table1[[#This Row],[Detection frequency 2021]]/100*365</f>
        <v>0</v>
      </c>
      <c r="P9349" s="0" t="n">
        <f aca="false">Table1[[#This Row],[Flared days/year]]/12</f>
        <v>0</v>
      </c>
      <c r="Q9349" s="2" t="n">
        <f aca="false">Table1[[#This Row],['#days per month]]-P9405</f>
        <v>0</v>
      </c>
    </row>
    <row r="9350" customFormat="false" ht="15.75" hidden="true" customHeight="false" outlineLevel="0" collapsed="false">
      <c r="A9350" s="0" t="s">
        <v>24</v>
      </c>
      <c r="B9350" s="0" t="s">
        <v>25</v>
      </c>
      <c r="C9350" s="0" t="s">
        <v>9535</v>
      </c>
      <c r="D9350" s="0" t="n">
        <v>10377</v>
      </c>
      <c r="E9350" s="0" t="n">
        <v>57.8753089999999</v>
      </c>
      <c r="F9350" s="0" t="n">
        <v>105.737362999999</v>
      </c>
      <c r="G9350" s="0" t="n">
        <v>0</v>
      </c>
      <c r="H9350" s="0" t="n">
        <v>1604.47</v>
      </c>
      <c r="I9350" s="0" t="n">
        <v>1.6015</v>
      </c>
      <c r="J9350" s="0" t="n">
        <v>0</v>
      </c>
      <c r="K9350" s="0" t="n">
        <v>261</v>
      </c>
      <c r="L9350" s="0" t="s">
        <v>20</v>
      </c>
      <c r="M9350" s="0" t="n">
        <f aca="false">35.3*G9350</f>
        <v>0</v>
      </c>
      <c r="N9350" s="0" t="n">
        <f aca="false">M9350*1000/365</f>
        <v>0</v>
      </c>
      <c r="O9350" s="0" t="n">
        <f aca="false">Table1[[#This Row],[Detection frequency 2021]]/100*365</f>
        <v>0</v>
      </c>
      <c r="P9350" s="0" t="n">
        <f aca="false">Table1[[#This Row],[Flared days/year]]/12</f>
        <v>0</v>
      </c>
      <c r="Q9350" s="2" t="n">
        <f aca="false">Table1[[#This Row],['#days per month]]-P9406</f>
        <v>0</v>
      </c>
    </row>
    <row r="9351" customFormat="false" ht="15.75" hidden="true" customHeight="false" outlineLevel="0" collapsed="false">
      <c r="A9351" s="0" t="s">
        <v>24</v>
      </c>
      <c r="B9351" s="0" t="s">
        <v>25</v>
      </c>
      <c r="C9351" s="0" t="s">
        <v>9536</v>
      </c>
      <c r="D9351" s="0" t="n">
        <v>10378</v>
      </c>
      <c r="E9351" s="0" t="n">
        <v>57.875347</v>
      </c>
      <c r="F9351" s="0" t="n">
        <v>105.748452</v>
      </c>
      <c r="G9351" s="0" t="n">
        <v>0</v>
      </c>
      <c r="H9351" s="0" t="n">
        <v>1623.33</v>
      </c>
      <c r="I9351" s="0" t="n">
        <v>1.6015</v>
      </c>
      <c r="J9351" s="0" t="n">
        <v>0</v>
      </c>
      <c r="K9351" s="0" t="n">
        <v>259</v>
      </c>
      <c r="L9351" s="0" t="s">
        <v>20</v>
      </c>
      <c r="M9351" s="0" t="n">
        <f aca="false">35.3*G9351</f>
        <v>0</v>
      </c>
      <c r="N9351" s="0" t="n">
        <f aca="false">M9351*1000/365</f>
        <v>0</v>
      </c>
      <c r="O9351" s="0" t="n">
        <f aca="false">Table1[[#This Row],[Detection frequency 2021]]/100*365</f>
        <v>0</v>
      </c>
      <c r="P9351" s="0" t="n">
        <f aca="false">Table1[[#This Row],[Flared days/year]]/12</f>
        <v>0</v>
      </c>
      <c r="Q9351" s="2" t="n">
        <f aca="false">Table1[[#This Row],['#days per month]]-P9407</f>
        <v>0</v>
      </c>
    </row>
    <row r="9352" customFormat="false" ht="15.75" hidden="true" customHeight="false" outlineLevel="0" collapsed="false">
      <c r="A9352" s="0" t="s">
        <v>645</v>
      </c>
      <c r="B9352" s="0" t="s">
        <v>646</v>
      </c>
      <c r="C9352" s="0" t="s">
        <v>9537</v>
      </c>
      <c r="D9352" s="0" t="n">
        <v>3338</v>
      </c>
      <c r="E9352" s="0" t="n">
        <v>29.217832</v>
      </c>
      <c r="F9352" s="0" t="n">
        <v>-97.459108</v>
      </c>
      <c r="G9352" s="0" t="n">
        <v>0</v>
      </c>
      <c r="H9352" s="0" t="n">
        <v>1847.24</v>
      </c>
      <c r="I9352" s="0" t="n">
        <v>1.6015</v>
      </c>
      <c r="J9352" s="0" t="n">
        <v>0</v>
      </c>
      <c r="K9352" s="0" t="n">
        <v>310</v>
      </c>
      <c r="L9352" s="0" t="s">
        <v>20</v>
      </c>
      <c r="M9352" s="0" t="n">
        <f aca="false">35.3*G9352</f>
        <v>0</v>
      </c>
      <c r="N9352" s="0" t="n">
        <f aca="false">M9352*1000/365</f>
        <v>0</v>
      </c>
      <c r="O9352" s="0" t="n">
        <f aca="false">Table1[[#This Row],[Detection frequency 2021]]/100*365</f>
        <v>0</v>
      </c>
      <c r="P9352" s="0" t="n">
        <f aca="false">Table1[[#This Row],[Flared days/year]]/12</f>
        <v>0</v>
      </c>
      <c r="Q9352" s="2" t="n">
        <f aca="false">Table1[[#This Row],['#days per month]]-P9408</f>
        <v>0</v>
      </c>
    </row>
    <row r="9353" customFormat="false" ht="15.75" hidden="true" customHeight="false" outlineLevel="0" collapsed="false">
      <c r="A9353" s="0" t="s">
        <v>645</v>
      </c>
      <c r="B9353" s="0" t="s">
        <v>646</v>
      </c>
      <c r="C9353" s="0" t="s">
        <v>9538</v>
      </c>
      <c r="D9353" s="0" t="n">
        <v>2466</v>
      </c>
      <c r="E9353" s="0" t="n">
        <v>31.403859</v>
      </c>
      <c r="F9353" s="0" t="n">
        <v>-101.866265</v>
      </c>
      <c r="G9353" s="0" t="n">
        <v>0</v>
      </c>
      <c r="H9353" s="0" t="n">
        <v>1977.14</v>
      </c>
      <c r="I9353" s="0" t="n">
        <v>1.6015</v>
      </c>
      <c r="J9353" s="0" t="n">
        <v>0</v>
      </c>
      <c r="K9353" s="0" t="n">
        <v>345</v>
      </c>
      <c r="L9353" s="0" t="s">
        <v>20</v>
      </c>
      <c r="M9353" s="0" t="n">
        <f aca="false">35.3*G9353</f>
        <v>0</v>
      </c>
      <c r="N9353" s="0" t="n">
        <f aca="false">M9353*1000/365</f>
        <v>0</v>
      </c>
      <c r="O9353" s="0" t="n">
        <f aca="false">Table1[[#This Row],[Detection frequency 2021]]/100*365</f>
        <v>0</v>
      </c>
      <c r="P9353" s="0" t="n">
        <f aca="false">Table1[[#This Row],[Flared days/year]]/12</f>
        <v>0</v>
      </c>
      <c r="Q9353" s="2" t="n">
        <f aca="false">Table1[[#This Row],['#days per month]]-P9409</f>
        <v>0</v>
      </c>
    </row>
    <row r="9354" customFormat="false" ht="15.75" hidden="true" customHeight="false" outlineLevel="0" collapsed="false">
      <c r="A9354" s="0" t="s">
        <v>72</v>
      </c>
      <c r="B9354" s="0" t="s">
        <v>73</v>
      </c>
      <c r="C9354" s="0" t="s">
        <v>9539</v>
      </c>
      <c r="D9354" s="0" t="n">
        <v>7111</v>
      </c>
      <c r="E9354" s="0" t="n">
        <v>47.853958</v>
      </c>
      <c r="F9354" s="0" t="n">
        <v>57.399939</v>
      </c>
      <c r="G9354" s="0" t="n">
        <v>0</v>
      </c>
      <c r="H9354" s="0" t="n">
        <v>1713.75</v>
      </c>
      <c r="I9354" s="0" t="n">
        <v>1.6015</v>
      </c>
      <c r="J9354" s="0" t="n">
        <v>0</v>
      </c>
      <c r="K9354" s="0" t="n">
        <v>374</v>
      </c>
      <c r="L9354" s="0" t="s">
        <v>20</v>
      </c>
      <c r="M9354" s="0" t="n">
        <f aca="false">35.3*G9354</f>
        <v>0</v>
      </c>
      <c r="N9354" s="0" t="n">
        <f aca="false">M9354*1000/365</f>
        <v>0</v>
      </c>
      <c r="O9354" s="0" t="n">
        <f aca="false">Table1[[#This Row],[Detection frequency 2021]]/100*365</f>
        <v>0</v>
      </c>
      <c r="P9354" s="0" t="n">
        <f aca="false">Table1[[#This Row],[Flared days/year]]/12</f>
        <v>0</v>
      </c>
      <c r="Q9354" s="2" t="n">
        <f aca="false">Table1[[#This Row],['#days per month]]-P9410</f>
        <v>0</v>
      </c>
    </row>
    <row r="9355" customFormat="false" ht="15.75" hidden="true" customHeight="false" outlineLevel="0" collapsed="false">
      <c r="A9355" s="0" t="s">
        <v>345</v>
      </c>
      <c r="B9355" s="0" t="s">
        <v>346</v>
      </c>
      <c r="C9355" s="0" t="s">
        <v>9540</v>
      </c>
      <c r="D9355" s="0" t="n">
        <v>4704</v>
      </c>
      <c r="E9355" s="0" t="n">
        <v>-38.668283</v>
      </c>
      <c r="F9355" s="0" t="n">
        <v>-68.51694</v>
      </c>
      <c r="G9355" s="0" t="n">
        <v>0</v>
      </c>
      <c r="H9355" s="0" t="n">
        <v>1694.58</v>
      </c>
      <c r="I9355" s="0" t="n">
        <v>1.43027</v>
      </c>
      <c r="J9355" s="0" t="n">
        <v>0</v>
      </c>
      <c r="K9355" s="0" t="n">
        <v>368</v>
      </c>
      <c r="L9355" s="0" t="s">
        <v>20</v>
      </c>
      <c r="M9355" s="0" t="n">
        <f aca="false">35.3*G9355</f>
        <v>0</v>
      </c>
      <c r="N9355" s="0" t="n">
        <f aca="false">M9355*1000/365</f>
        <v>0</v>
      </c>
      <c r="O9355" s="0" t="n">
        <f aca="false">Table1[[#This Row],[Detection frequency 2021]]/100*365</f>
        <v>0</v>
      </c>
      <c r="P9355" s="0" t="n">
        <f aca="false">Table1[[#This Row],[Flared days/year]]/12</f>
        <v>0</v>
      </c>
      <c r="Q9355" s="2" t="n">
        <f aca="false">Table1[[#This Row],['#days per month]]-P9411</f>
        <v>0</v>
      </c>
    </row>
    <row r="9356" customFormat="false" ht="15.75" hidden="true" customHeight="false" outlineLevel="0" collapsed="false">
      <c r="A9356" s="0" t="s">
        <v>24</v>
      </c>
      <c r="B9356" s="0" t="s">
        <v>25</v>
      </c>
      <c r="C9356" s="0" t="s">
        <v>9541</v>
      </c>
      <c r="D9356" s="0" t="n">
        <v>10407</v>
      </c>
      <c r="E9356" s="0" t="n">
        <v>58.116101</v>
      </c>
      <c r="F9356" s="0" t="n">
        <v>106.468621</v>
      </c>
      <c r="G9356" s="0" t="n">
        <v>0</v>
      </c>
      <c r="H9356" s="0" t="n">
        <v>1514.48</v>
      </c>
      <c r="I9356" s="0" t="n">
        <v>1.6015</v>
      </c>
      <c r="J9356" s="0" t="n">
        <v>0</v>
      </c>
      <c r="K9356" s="0" t="n">
        <v>314</v>
      </c>
      <c r="L9356" s="0" t="s">
        <v>20</v>
      </c>
      <c r="M9356" s="0" t="n">
        <f aca="false">35.3*G9356</f>
        <v>0</v>
      </c>
      <c r="N9356" s="0" t="n">
        <f aca="false">M9356*1000/365</f>
        <v>0</v>
      </c>
      <c r="O9356" s="0" t="n">
        <f aca="false">Table1[[#This Row],[Detection frequency 2021]]/100*365</f>
        <v>0</v>
      </c>
      <c r="P9356" s="0" t="n">
        <f aca="false">Table1[[#This Row],[Flared days/year]]/12</f>
        <v>0</v>
      </c>
      <c r="Q9356" s="2" t="n">
        <f aca="false">Table1[[#This Row],['#days per month]]-P9412</f>
        <v>0</v>
      </c>
    </row>
    <row r="9357" customFormat="false" ht="15.75" hidden="true" customHeight="false" outlineLevel="0" collapsed="false">
      <c r="A9357" s="0" t="s">
        <v>24</v>
      </c>
      <c r="B9357" s="0" t="s">
        <v>25</v>
      </c>
      <c r="C9357" s="0" t="s">
        <v>9542</v>
      </c>
      <c r="D9357" s="0" t="n">
        <v>10408</v>
      </c>
      <c r="E9357" s="0" t="n">
        <v>58.095729</v>
      </c>
      <c r="F9357" s="0" t="n">
        <v>106.483496</v>
      </c>
      <c r="G9357" s="0" t="n">
        <v>0</v>
      </c>
      <c r="H9357" s="0" t="n">
        <v>1969.67</v>
      </c>
      <c r="I9357" s="0" t="n">
        <v>1.6015</v>
      </c>
      <c r="J9357" s="0" t="n">
        <v>0</v>
      </c>
      <c r="K9357" s="0" t="n">
        <v>323</v>
      </c>
      <c r="L9357" s="0" t="s">
        <v>20</v>
      </c>
      <c r="M9357" s="0" t="n">
        <f aca="false">35.3*G9357</f>
        <v>0</v>
      </c>
      <c r="N9357" s="0" t="n">
        <f aca="false">M9357*1000/365</f>
        <v>0</v>
      </c>
      <c r="O9357" s="0" t="n">
        <f aca="false">Table1[[#This Row],[Detection frequency 2021]]/100*365</f>
        <v>0</v>
      </c>
      <c r="P9357" s="0" t="n">
        <f aca="false">Table1[[#This Row],[Flared days/year]]/12</f>
        <v>0</v>
      </c>
      <c r="Q9357" s="2" t="n">
        <f aca="false">Table1[[#This Row],['#days per month]]-P9413</f>
        <v>0</v>
      </c>
    </row>
    <row r="9358" customFormat="false" ht="15.75" hidden="true" customHeight="false" outlineLevel="0" collapsed="false">
      <c r="A9358" s="0" t="s">
        <v>24</v>
      </c>
      <c r="B9358" s="0" t="s">
        <v>25</v>
      </c>
      <c r="C9358" s="0" t="s">
        <v>9543</v>
      </c>
      <c r="D9358" s="0" t="n">
        <v>10425</v>
      </c>
      <c r="E9358" s="0" t="n">
        <v>58.154623</v>
      </c>
      <c r="F9358" s="0" t="n">
        <v>106.686045</v>
      </c>
      <c r="G9358" s="0" t="n">
        <v>0</v>
      </c>
      <c r="H9358" s="0" t="n">
        <v>1419.12</v>
      </c>
      <c r="I9358" s="0" t="n">
        <v>1.6015</v>
      </c>
      <c r="J9358" s="0" t="n">
        <v>0</v>
      </c>
      <c r="K9358" s="0" t="n">
        <v>293</v>
      </c>
      <c r="L9358" s="0" t="s">
        <v>20</v>
      </c>
      <c r="M9358" s="0" t="n">
        <f aca="false">35.3*G9358</f>
        <v>0</v>
      </c>
      <c r="N9358" s="0" t="n">
        <f aca="false">M9358*1000/365</f>
        <v>0</v>
      </c>
      <c r="O9358" s="0" t="n">
        <f aca="false">Table1[[#This Row],[Detection frequency 2021]]/100*365</f>
        <v>0</v>
      </c>
      <c r="P9358" s="0" t="n">
        <f aca="false">Table1[[#This Row],[Flared days/year]]/12</f>
        <v>0</v>
      </c>
      <c r="Q9358" s="2" t="n">
        <f aca="false">Table1[[#This Row],['#days per month]]-P9414</f>
        <v>0</v>
      </c>
    </row>
    <row r="9359" customFormat="false" ht="15.75" hidden="true" customHeight="false" outlineLevel="0" collapsed="false">
      <c r="A9359" s="0" t="s">
        <v>72</v>
      </c>
      <c r="B9359" s="0" t="s">
        <v>73</v>
      </c>
      <c r="C9359" s="0" t="s">
        <v>9544</v>
      </c>
      <c r="D9359" s="0" t="n">
        <v>7071</v>
      </c>
      <c r="E9359" s="0" t="n">
        <v>48.113777</v>
      </c>
      <c r="F9359" s="0" t="n">
        <v>56.67129</v>
      </c>
      <c r="G9359" s="0" t="n">
        <v>0</v>
      </c>
      <c r="H9359" s="0" t="n">
        <v>1863.59</v>
      </c>
      <c r="I9359" s="0" t="n">
        <v>1.39942</v>
      </c>
      <c r="J9359" s="0" t="n">
        <v>0</v>
      </c>
      <c r="K9359" s="0" t="n">
        <v>362</v>
      </c>
      <c r="L9359" s="0" t="s">
        <v>20</v>
      </c>
      <c r="M9359" s="0" t="n">
        <f aca="false">35.3*G9359</f>
        <v>0</v>
      </c>
      <c r="N9359" s="0" t="n">
        <f aca="false">M9359*1000/365</f>
        <v>0</v>
      </c>
      <c r="O9359" s="0" t="n">
        <f aca="false">Table1[[#This Row],[Detection frequency 2021]]/100*365</f>
        <v>0</v>
      </c>
      <c r="P9359" s="0" t="n">
        <f aca="false">Table1[[#This Row],[Flared days/year]]/12</f>
        <v>0</v>
      </c>
      <c r="Q9359" s="2" t="n">
        <f aca="false">Table1[[#This Row],['#days per month]]-P9415</f>
        <v>0</v>
      </c>
    </row>
    <row r="9360" customFormat="false" ht="15.75" hidden="true" customHeight="false" outlineLevel="0" collapsed="false">
      <c r="A9360" s="0" t="s">
        <v>72</v>
      </c>
      <c r="B9360" s="0" t="s">
        <v>73</v>
      </c>
      <c r="C9360" s="0" t="s">
        <v>9545</v>
      </c>
      <c r="D9360" s="0" t="n">
        <v>6935</v>
      </c>
      <c r="E9360" s="0" t="n">
        <v>45.9876979999999</v>
      </c>
      <c r="F9360" s="0" t="n">
        <v>53.459075</v>
      </c>
      <c r="G9360" s="0" t="n">
        <v>0</v>
      </c>
      <c r="H9360" s="0" t="n">
        <v>1773.71</v>
      </c>
      <c r="I9360" s="0" t="n">
        <v>1.6015</v>
      </c>
      <c r="J9360" s="0" t="n">
        <v>0</v>
      </c>
      <c r="K9360" s="0" t="n">
        <v>386</v>
      </c>
      <c r="L9360" s="0" t="s">
        <v>20</v>
      </c>
      <c r="M9360" s="0" t="n">
        <f aca="false">35.3*G9360</f>
        <v>0</v>
      </c>
      <c r="N9360" s="0" t="n">
        <f aca="false">M9360*1000/365</f>
        <v>0</v>
      </c>
      <c r="O9360" s="0" t="n">
        <f aca="false">Table1[[#This Row],[Detection frequency 2021]]/100*365</f>
        <v>0</v>
      </c>
      <c r="P9360" s="0" t="n">
        <f aca="false">Table1[[#This Row],[Flared days/year]]/12</f>
        <v>0</v>
      </c>
      <c r="Q9360" s="2" t="n">
        <f aca="false">Table1[[#This Row],['#days per month]]-P9416</f>
        <v>0</v>
      </c>
    </row>
    <row r="9361" customFormat="false" ht="15.75" hidden="true" customHeight="false" outlineLevel="0" collapsed="false">
      <c r="A9361" s="0" t="s">
        <v>645</v>
      </c>
      <c r="B9361" s="0" t="s">
        <v>646</v>
      </c>
      <c r="C9361" s="0" t="s">
        <v>9546</v>
      </c>
      <c r="D9361" s="0" t="n">
        <v>2448</v>
      </c>
      <c r="E9361" s="0" t="n">
        <v>32.374957</v>
      </c>
      <c r="F9361" s="0" t="n">
        <v>-101.908363</v>
      </c>
      <c r="G9361" s="0" t="n">
        <v>0</v>
      </c>
      <c r="H9361" s="0" t="n">
        <v>1833.26</v>
      </c>
      <c r="I9361" s="0" t="n">
        <v>1.6015</v>
      </c>
      <c r="J9361" s="0" t="n">
        <v>0</v>
      </c>
      <c r="K9361" s="0" t="n">
        <v>344</v>
      </c>
      <c r="L9361" s="0" t="s">
        <v>20</v>
      </c>
      <c r="M9361" s="0" t="n">
        <f aca="false">35.3*G9361</f>
        <v>0</v>
      </c>
      <c r="N9361" s="0" t="n">
        <f aca="false">M9361*1000/365</f>
        <v>0</v>
      </c>
      <c r="O9361" s="0" t="n">
        <f aca="false">Table1[[#This Row],[Detection frequency 2021]]/100*365</f>
        <v>0</v>
      </c>
      <c r="P9361" s="0" t="n">
        <f aca="false">Table1[[#This Row],[Flared days/year]]/12</f>
        <v>0</v>
      </c>
      <c r="Q9361" s="2" t="n">
        <f aca="false">Table1[[#This Row],['#days per month]]-P9417</f>
        <v>0</v>
      </c>
    </row>
    <row r="9362" customFormat="false" ht="15.75" hidden="true" customHeight="false" outlineLevel="0" collapsed="false">
      <c r="A9362" s="0" t="s">
        <v>72</v>
      </c>
      <c r="B9362" s="0" t="s">
        <v>73</v>
      </c>
      <c r="C9362" s="0" t="s">
        <v>9547</v>
      </c>
      <c r="D9362" s="0" t="n">
        <v>6912</v>
      </c>
      <c r="E9362" s="0" t="n">
        <v>46.071206</v>
      </c>
      <c r="F9362" s="0" t="n">
        <v>53.300142</v>
      </c>
      <c r="G9362" s="0" t="n">
        <v>0</v>
      </c>
      <c r="H9362" s="0" t="n">
        <v>1979.2</v>
      </c>
      <c r="I9362" s="0" t="n">
        <v>1.6015</v>
      </c>
      <c r="J9362" s="0" t="n">
        <v>0</v>
      </c>
      <c r="K9362" s="0" t="n">
        <v>391</v>
      </c>
      <c r="L9362" s="0" t="s">
        <v>20</v>
      </c>
      <c r="M9362" s="0" t="n">
        <f aca="false">35.3*G9362</f>
        <v>0</v>
      </c>
      <c r="N9362" s="0" t="n">
        <f aca="false">M9362*1000/365</f>
        <v>0</v>
      </c>
      <c r="O9362" s="0" t="n">
        <f aca="false">Table1[[#This Row],[Detection frequency 2021]]/100*365</f>
        <v>0</v>
      </c>
      <c r="P9362" s="0" t="n">
        <f aca="false">Table1[[#This Row],[Flared days/year]]/12</f>
        <v>0</v>
      </c>
      <c r="Q9362" s="2" t="n">
        <f aca="false">Table1[[#This Row],['#days per month]]-P9418</f>
        <v>0</v>
      </c>
    </row>
    <row r="9363" customFormat="false" ht="15.75" hidden="true" customHeight="false" outlineLevel="0" collapsed="false">
      <c r="A9363" s="0" t="s">
        <v>72</v>
      </c>
      <c r="B9363" s="0" t="s">
        <v>73</v>
      </c>
      <c r="C9363" s="0" t="s">
        <v>9548</v>
      </c>
      <c r="D9363" s="0" t="n">
        <v>6911</v>
      </c>
      <c r="E9363" s="0" t="n">
        <v>46.065796</v>
      </c>
      <c r="F9363" s="0" t="n">
        <v>53.282813</v>
      </c>
      <c r="G9363" s="0" t="n">
        <v>0</v>
      </c>
      <c r="H9363" s="0" t="n">
        <v>1858.06</v>
      </c>
      <c r="I9363" s="0" t="n">
        <v>1.6015</v>
      </c>
      <c r="J9363" s="0" t="n">
        <v>0</v>
      </c>
      <c r="K9363" s="0" t="n">
        <v>391</v>
      </c>
      <c r="L9363" s="0" t="s">
        <v>20</v>
      </c>
      <c r="M9363" s="0" t="n">
        <f aca="false">35.3*G9363</f>
        <v>0</v>
      </c>
      <c r="N9363" s="0" t="n">
        <f aca="false">M9363*1000/365</f>
        <v>0</v>
      </c>
      <c r="O9363" s="0" t="n">
        <f aca="false">Table1[[#This Row],[Detection frequency 2021]]/100*365</f>
        <v>0</v>
      </c>
      <c r="P9363" s="0" t="n">
        <f aca="false">Table1[[#This Row],[Flared days/year]]/12</f>
        <v>0</v>
      </c>
      <c r="Q9363" s="2" t="n">
        <f aca="false">Table1[[#This Row],['#days per month]]-P9419</f>
        <v>0</v>
      </c>
    </row>
    <row r="9364" customFormat="false" ht="15.75" hidden="true" customHeight="false" outlineLevel="0" collapsed="false">
      <c r="A9364" s="0" t="s">
        <v>24</v>
      </c>
      <c r="B9364" s="0" t="s">
        <v>25</v>
      </c>
      <c r="C9364" s="0" t="s">
        <v>9549</v>
      </c>
      <c r="D9364" s="0" t="n">
        <v>9016</v>
      </c>
      <c r="E9364" s="0" t="n">
        <v>67.969831</v>
      </c>
      <c r="F9364" s="0" t="n">
        <v>75.616298</v>
      </c>
      <c r="G9364" s="0" t="n">
        <v>0</v>
      </c>
      <c r="H9364" s="0" t="n">
        <v>1484.44</v>
      </c>
      <c r="I9364" s="0" t="n">
        <v>1.6015</v>
      </c>
      <c r="J9364" s="0" t="n">
        <v>0</v>
      </c>
      <c r="K9364" s="0" t="n">
        <v>411</v>
      </c>
      <c r="L9364" s="0" t="s">
        <v>218</v>
      </c>
      <c r="M9364" s="0" t="n">
        <f aca="false">35.3*G9364</f>
        <v>0</v>
      </c>
      <c r="N9364" s="0" t="n">
        <f aca="false">M9364*1000/365</f>
        <v>0</v>
      </c>
      <c r="O9364" s="0" t="n">
        <f aca="false">Table1[[#This Row],[Detection frequency 2021]]/100*365</f>
        <v>0</v>
      </c>
      <c r="P9364" s="0" t="n">
        <f aca="false">Table1[[#This Row],[Flared days/year]]/12</f>
        <v>0</v>
      </c>
      <c r="Q9364" s="2" t="n">
        <f aca="false">Table1[[#This Row],['#days per month]]-P9420</f>
        <v>0</v>
      </c>
    </row>
    <row r="9365" s="7" customFormat="true" ht="17.25" hidden="true" customHeight="false" outlineLevel="0" collapsed="false">
      <c r="A9365" s="6" t="s">
        <v>51</v>
      </c>
      <c r="B9365" s="6" t="s">
        <v>52</v>
      </c>
      <c r="C9365" s="6" t="s">
        <v>9550</v>
      </c>
      <c r="D9365" s="6" t="n">
        <v>5456</v>
      </c>
      <c r="E9365" s="6" t="n">
        <v>26.534571</v>
      </c>
      <c r="F9365" s="6" t="n">
        <v>2.725784</v>
      </c>
      <c r="G9365" s="6" t="n">
        <v>0</v>
      </c>
      <c r="H9365" s="6" t="n">
        <v>1397.17</v>
      </c>
      <c r="I9365" s="6" t="n">
        <v>1.6015</v>
      </c>
      <c r="J9365" s="6" t="n">
        <v>0</v>
      </c>
      <c r="K9365" s="6" t="n">
        <v>353</v>
      </c>
      <c r="L9365" s="6" t="s">
        <v>20</v>
      </c>
      <c r="M9365" s="6" t="n">
        <f aca="false">35.3*G9365</f>
        <v>0</v>
      </c>
      <c r="N9365" s="6" t="n">
        <f aca="false">M9365*1000/365</f>
        <v>0</v>
      </c>
      <c r="O9365" s="7" t="n">
        <f aca="false">Table1[[#This Row],[Detection frequency 2021]]/100*365</f>
        <v>0</v>
      </c>
      <c r="P9365" s="7" t="n">
        <f aca="false">Table1[[#This Row],[Flared days/year]]/12</f>
        <v>0</v>
      </c>
      <c r="Q9365" s="8" t="n">
        <f aca="false">Table1[[#This Row],['#days per month]]-P9421</f>
        <v>0</v>
      </c>
    </row>
    <row r="9371" customFormat="false" ht="15.75" hidden="false" customHeight="false" outlineLevel="0" collapsed="false">
      <c r="C9371" s="0" t="s">
        <v>9551</v>
      </c>
    </row>
    <row r="9372" customFormat="false" ht="15.75" hidden="false" customHeight="false" outlineLevel="0" collapsed="false">
      <c r="C9372" s="0" t="s">
        <v>9552</v>
      </c>
    </row>
    <row r="9373" customFormat="false" ht="15.75" hidden="false" customHeight="false" outlineLevel="0" collapsed="false">
      <c r="C9373" s="0" t="s">
        <v>9553</v>
      </c>
    </row>
    <row r="9374" customFormat="false" ht="15.75" hidden="false" customHeight="false" outlineLevel="0" collapsed="false">
      <c r="C9374" s="0" t="s">
        <v>9554</v>
      </c>
    </row>
    <row r="9375" customFormat="false" ht="15.75" hidden="false" customHeight="false" outlineLevel="0" collapsed="false">
      <c r="C9375" s="0" t="s">
        <v>9555</v>
      </c>
      <c r="M9375" s="9"/>
    </row>
    <row r="9376" customFormat="false" ht="15.75" hidden="false" customHeight="false" outlineLevel="0" collapsed="false">
      <c r="C9376" s="0" t="s">
        <v>9556</v>
      </c>
      <c r="M9376" s="9"/>
    </row>
    <row r="9377" customFormat="false" ht="15.75" hidden="false" customHeight="false" outlineLevel="0" collapsed="false">
      <c r="C9377" s="0" t="s">
        <v>9557</v>
      </c>
      <c r="M9377" s="9"/>
    </row>
    <row r="9378" customFormat="false" ht="15.75" hidden="false" customHeight="false" outlineLevel="0" collapsed="false">
      <c r="C9378" s="0" t="s">
        <v>9558</v>
      </c>
      <c r="M9378" s="9"/>
    </row>
    <row r="9379" customFormat="false" ht="15.75" hidden="false" customHeight="false" outlineLevel="0" collapsed="false">
      <c r="C9379" s="0" t="s">
        <v>9559</v>
      </c>
      <c r="M9379" s="9"/>
    </row>
    <row r="9380" customFormat="false" ht="15.75" hidden="false" customHeight="false" outlineLevel="0" collapsed="false">
      <c r="C9380" s="0" t="s">
        <v>9560</v>
      </c>
      <c r="M9380" s="9"/>
    </row>
    <row r="9381" customFormat="false" ht="15.75" hidden="false" customHeight="false" outlineLevel="0" collapsed="false">
      <c r="C9381" s="0" t="s">
        <v>9561</v>
      </c>
      <c r="M9381" s="9"/>
    </row>
    <row r="9382" customFormat="false" ht="15.75" hidden="false" customHeight="false" outlineLevel="0" collapsed="false">
      <c r="C9382" s="0" t="s">
        <v>9562</v>
      </c>
      <c r="M9382" s="9"/>
    </row>
    <row r="9383" customFormat="false" ht="15.75" hidden="false" customHeight="false" outlineLevel="0" collapsed="false">
      <c r="C9383" s="0" t="s">
        <v>9563</v>
      </c>
      <c r="M9383" s="9"/>
    </row>
    <row r="9384" customFormat="false" ht="15.75" hidden="false" customHeight="false" outlineLevel="0" collapsed="false">
      <c r="C9384" s="0" t="s">
        <v>9564</v>
      </c>
      <c r="M9384" s="9"/>
    </row>
    <row r="9385" customFormat="false" ht="15.75" hidden="false" customHeight="false" outlineLevel="0" collapsed="false">
      <c r="M9385" s="9"/>
    </row>
    <row r="9386" customFormat="false" ht="15.75" hidden="false" customHeight="false" outlineLevel="0" collapsed="false">
      <c r="M9386" s="9"/>
    </row>
    <row r="9387" customFormat="false" ht="15.75" hidden="false" customHeight="false" outlineLevel="0" collapsed="false">
      <c r="M9387" s="9"/>
    </row>
    <row r="9388" customFormat="false" ht="15.75" hidden="false" customHeight="false" outlineLevel="0" collapsed="false">
      <c r="M9388" s="9"/>
    </row>
    <row r="9389" customFormat="false" ht="15.75" hidden="false" customHeight="false" outlineLevel="0" collapsed="false">
      <c r="M9389" s="9"/>
    </row>
  </sheetData>
  <conditionalFormatting sqref="J1:J9364 J9366:J9370 J9391:J1048576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L8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2" min="1" style="0" width="11"/>
    <col collapsed="false" customWidth="true" hidden="false" outlineLevel="0" max="3" min="3" style="0" width="42.13"/>
    <col collapsed="false" customWidth="true" hidden="false" outlineLevel="0" max="1025" min="4" style="0" width="1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5.75" hidden="true" customHeight="false" outlineLevel="0" collapsed="false">
      <c r="A2" s="0" t="s">
        <v>28</v>
      </c>
      <c r="B2" s="0" t="s">
        <v>29</v>
      </c>
      <c r="C2" s="0" t="s">
        <v>9565</v>
      </c>
      <c r="D2" s="0" t="n">
        <v>7610</v>
      </c>
      <c r="E2" s="0" t="n">
        <v>31.4343719999999</v>
      </c>
      <c r="F2" s="0" t="n">
        <v>47.836562</v>
      </c>
      <c r="G2" s="0" t="n">
        <v>0.3332563502</v>
      </c>
      <c r="H2" s="0" t="n">
        <v>1696.3</v>
      </c>
      <c r="I2" s="0" t="n">
        <v>1.28912</v>
      </c>
      <c r="J2" s="0" t="n">
        <v>99.4695</v>
      </c>
      <c r="K2" s="0" t="n">
        <v>377</v>
      </c>
      <c r="L2" s="0" t="s">
        <v>9566</v>
      </c>
    </row>
    <row r="3" customFormat="false" ht="15.75" hidden="true" customHeight="false" outlineLevel="0" collapsed="false">
      <c r="A3" s="0" t="s">
        <v>17</v>
      </c>
      <c r="B3" s="0" t="s">
        <v>18</v>
      </c>
      <c r="C3" s="0" t="s">
        <v>9567</v>
      </c>
      <c r="D3" s="0" t="n">
        <v>4233</v>
      </c>
      <c r="E3" s="0" t="n">
        <v>11.738656</v>
      </c>
      <c r="F3" s="0" t="n">
        <v>-70.198743</v>
      </c>
      <c r="G3" s="0" t="n">
        <v>0.306844520799999</v>
      </c>
      <c r="H3" s="0" t="n">
        <v>1657.99</v>
      </c>
      <c r="I3" s="0" t="n">
        <v>0.626473</v>
      </c>
      <c r="J3" s="0" t="n">
        <v>100</v>
      </c>
      <c r="K3" s="0" t="n">
        <v>180</v>
      </c>
      <c r="L3" s="0" t="s">
        <v>9566</v>
      </c>
    </row>
    <row r="4" customFormat="false" ht="15.75" hidden="true" customHeight="false" outlineLevel="0" collapsed="false">
      <c r="A4" s="0" t="s">
        <v>35</v>
      </c>
      <c r="B4" s="0" t="s">
        <v>36</v>
      </c>
      <c r="C4" s="0" t="s">
        <v>9568</v>
      </c>
      <c r="D4" s="0" t="n">
        <v>3790</v>
      </c>
      <c r="E4" s="0" t="n">
        <v>18.440584</v>
      </c>
      <c r="F4" s="0" t="n">
        <v>-93.164352</v>
      </c>
      <c r="G4" s="0" t="n">
        <v>0.239256303</v>
      </c>
      <c r="H4" s="0" t="n">
        <v>1820.4</v>
      </c>
      <c r="I4" s="0" t="n">
        <v>1.54911</v>
      </c>
      <c r="J4" s="0" t="n">
        <v>97.2603</v>
      </c>
      <c r="K4" s="0" t="n">
        <v>146</v>
      </c>
      <c r="L4" s="0" t="s">
        <v>9566</v>
      </c>
    </row>
    <row r="5" customFormat="false" ht="15.75" hidden="true" customHeight="false" outlineLevel="0" collapsed="false">
      <c r="A5" s="0" t="s">
        <v>17</v>
      </c>
      <c r="B5" s="0" t="s">
        <v>18</v>
      </c>
      <c r="C5" s="0" t="s">
        <v>9569</v>
      </c>
      <c r="D5" s="0" t="n">
        <v>4231</v>
      </c>
      <c r="E5" s="0" t="n">
        <v>11.630842</v>
      </c>
      <c r="F5" s="0" t="n">
        <v>-70.233971</v>
      </c>
      <c r="G5" s="0" t="n">
        <v>0.20243707392</v>
      </c>
      <c r="H5" s="0" t="n">
        <v>1567.05</v>
      </c>
      <c r="I5" s="0" t="n">
        <v>1.44036</v>
      </c>
      <c r="J5" s="0" t="n">
        <v>99.2701</v>
      </c>
      <c r="K5" s="0" t="n">
        <v>137</v>
      </c>
      <c r="L5" s="0" t="s">
        <v>9566</v>
      </c>
    </row>
    <row r="6" customFormat="false" ht="15.75" hidden="true" customHeight="false" outlineLevel="0" collapsed="false">
      <c r="A6" s="0" t="s">
        <v>21</v>
      </c>
      <c r="B6" s="0" t="s">
        <v>22</v>
      </c>
      <c r="C6" s="0" t="s">
        <v>9570</v>
      </c>
      <c r="D6" s="0" t="n">
        <v>7404</v>
      </c>
      <c r="E6" s="0" t="n">
        <v>35.531088</v>
      </c>
      <c r="F6" s="0" t="n">
        <v>44.339821</v>
      </c>
      <c r="G6" s="0" t="n">
        <v>0.187388671409999</v>
      </c>
      <c r="H6" s="0" t="n">
        <v>1685.59</v>
      </c>
      <c r="I6" s="0" t="n">
        <v>1.26794</v>
      </c>
      <c r="J6" s="0" t="n">
        <v>99.1549</v>
      </c>
      <c r="K6" s="0" t="n">
        <v>355</v>
      </c>
      <c r="L6" s="0" t="s">
        <v>9566</v>
      </c>
    </row>
    <row r="7" customFormat="false" ht="15.75" hidden="true" customHeight="false" outlineLevel="0" collapsed="false">
      <c r="A7" s="0" t="s">
        <v>35</v>
      </c>
      <c r="B7" s="0" t="s">
        <v>36</v>
      </c>
      <c r="C7" s="0" t="s">
        <v>9571</v>
      </c>
      <c r="D7" s="0" t="n">
        <v>3652</v>
      </c>
      <c r="E7" s="0" t="n">
        <v>20.57845</v>
      </c>
      <c r="F7" s="0" t="n">
        <v>-101.171681</v>
      </c>
      <c r="G7" s="0" t="n">
        <v>0.17713831028</v>
      </c>
      <c r="H7" s="0" t="n">
        <v>1768.7</v>
      </c>
      <c r="I7" s="0" t="n">
        <v>1.78931</v>
      </c>
      <c r="J7" s="0" t="n">
        <v>97.8541</v>
      </c>
      <c r="K7" s="0" t="n">
        <v>233</v>
      </c>
      <c r="L7" s="0" t="s">
        <v>9566</v>
      </c>
    </row>
    <row r="8" customFormat="false" ht="15.75" hidden="true" customHeight="false" outlineLevel="0" collapsed="false">
      <c r="A8" s="0" t="s">
        <v>35</v>
      </c>
      <c r="B8" s="0" t="s">
        <v>36</v>
      </c>
      <c r="C8" s="0" t="s">
        <v>9572</v>
      </c>
      <c r="D8" s="0" t="n">
        <v>3734</v>
      </c>
      <c r="E8" s="0" t="n">
        <v>17.9725149999999</v>
      </c>
      <c r="F8" s="0" t="n">
        <v>-94.521569</v>
      </c>
      <c r="G8" s="0" t="n">
        <v>0.17334149973</v>
      </c>
      <c r="H8" s="0" t="n">
        <v>1758.57</v>
      </c>
      <c r="I8" s="0" t="n">
        <v>1.18432999999999</v>
      </c>
      <c r="J8" s="0" t="n">
        <v>96.124</v>
      </c>
      <c r="K8" s="0" t="n">
        <v>129</v>
      </c>
      <c r="L8" s="0" t="s">
        <v>9566</v>
      </c>
    </row>
    <row r="9" customFormat="false" ht="15.75" hidden="true" customHeight="false" outlineLevel="0" collapsed="false">
      <c r="A9" s="0" t="s">
        <v>28</v>
      </c>
      <c r="B9" s="0" t="s">
        <v>29</v>
      </c>
      <c r="C9" s="0" t="s">
        <v>9573</v>
      </c>
      <c r="D9" s="0" t="n">
        <v>8385</v>
      </c>
      <c r="E9" s="0" t="n">
        <v>25.9021209999999</v>
      </c>
      <c r="F9" s="0" t="n">
        <v>54.533862</v>
      </c>
      <c r="G9" s="0" t="n">
        <v>0.1684509964</v>
      </c>
      <c r="H9" s="0" t="n">
        <v>1711.52</v>
      </c>
      <c r="I9" s="0" t="n">
        <v>1.47431</v>
      </c>
      <c r="J9" s="0" t="n">
        <v>100</v>
      </c>
      <c r="K9" s="0" t="n">
        <v>344</v>
      </c>
      <c r="L9" s="0" t="s">
        <v>9566</v>
      </c>
    </row>
    <row r="10" customFormat="false" ht="15.75" hidden="true" customHeight="false" outlineLevel="0" collapsed="false">
      <c r="A10" s="0" t="s">
        <v>28</v>
      </c>
      <c r="B10" s="0" t="s">
        <v>29</v>
      </c>
      <c r="C10" s="0" t="s">
        <v>9574</v>
      </c>
      <c r="D10" s="0" t="n">
        <v>8028</v>
      </c>
      <c r="E10" s="0" t="n">
        <v>29.215381</v>
      </c>
      <c r="F10" s="0" t="n">
        <v>50.313686</v>
      </c>
      <c r="G10" s="0" t="n">
        <v>0.1673796119</v>
      </c>
      <c r="H10" s="0" t="n">
        <v>1706.77</v>
      </c>
      <c r="I10" s="0" t="n">
        <v>1.54857999999999</v>
      </c>
      <c r="J10" s="0" t="n">
        <v>100</v>
      </c>
      <c r="K10" s="0" t="n">
        <v>344</v>
      </c>
      <c r="L10" s="0" t="s">
        <v>9566</v>
      </c>
    </row>
    <row r="11" customFormat="false" ht="15.75" hidden="true" customHeight="false" outlineLevel="0" collapsed="false">
      <c r="A11" s="0" t="s">
        <v>28</v>
      </c>
      <c r="B11" s="0" t="s">
        <v>29</v>
      </c>
      <c r="C11" s="0" t="s">
        <v>9575</v>
      </c>
      <c r="D11" s="0" t="n">
        <v>8027</v>
      </c>
      <c r="E11" s="0" t="n">
        <v>29.242782</v>
      </c>
      <c r="F11" s="0" t="n">
        <v>50.3034929999999</v>
      </c>
      <c r="G11" s="0" t="n">
        <v>0.15408710585</v>
      </c>
      <c r="H11" s="0" t="n">
        <v>1731.93</v>
      </c>
      <c r="I11" s="0" t="n">
        <v>1.20955</v>
      </c>
      <c r="J11" s="0" t="n">
        <v>100</v>
      </c>
      <c r="K11" s="0" t="n">
        <v>343</v>
      </c>
      <c r="L11" s="0" t="s">
        <v>9566</v>
      </c>
    </row>
    <row r="12" customFormat="false" ht="15.75" hidden="true" customHeight="false" outlineLevel="0" collapsed="false">
      <c r="A12" s="0" t="s">
        <v>78</v>
      </c>
      <c r="B12" s="0" t="s">
        <v>79</v>
      </c>
      <c r="C12" s="0" t="s">
        <v>9576</v>
      </c>
      <c r="D12" s="0" t="n">
        <v>8430</v>
      </c>
      <c r="E12" s="0" t="n">
        <v>24.467382</v>
      </c>
      <c r="F12" s="0" t="n">
        <v>56.619314</v>
      </c>
      <c r="G12" s="0" t="n">
        <v>0.14599800611</v>
      </c>
      <c r="H12" s="0" t="n">
        <v>1671.31</v>
      </c>
      <c r="I12" s="0" t="n">
        <v>1.62123</v>
      </c>
      <c r="J12" s="0" t="n">
        <v>97.5069</v>
      </c>
      <c r="K12" s="0" t="n">
        <v>361</v>
      </c>
      <c r="L12" s="0" t="s">
        <v>9566</v>
      </c>
    </row>
    <row r="13" customFormat="false" ht="15.75" hidden="true" customHeight="false" outlineLevel="0" collapsed="false">
      <c r="A13" s="0" t="s">
        <v>35</v>
      </c>
      <c r="B13" s="0" t="s">
        <v>36</v>
      </c>
      <c r="C13" s="0" t="s">
        <v>9577</v>
      </c>
      <c r="D13" s="0" t="n">
        <v>3733</v>
      </c>
      <c r="E13" s="0" t="n">
        <v>17.984802</v>
      </c>
      <c r="F13" s="0" t="n">
        <v>-94.52725</v>
      </c>
      <c r="G13" s="0" t="n">
        <v>0.14538188664</v>
      </c>
      <c r="H13" s="0" t="n">
        <v>1802.25</v>
      </c>
      <c r="I13" s="0" t="n">
        <v>4.31404</v>
      </c>
      <c r="J13" s="0" t="n">
        <v>92.4242</v>
      </c>
      <c r="K13" s="0" t="n">
        <v>132</v>
      </c>
      <c r="L13" s="0" t="s">
        <v>9566</v>
      </c>
    </row>
    <row r="14" customFormat="false" ht="15.75" hidden="true" customHeight="false" outlineLevel="0" collapsed="false">
      <c r="A14" s="0" t="s">
        <v>35</v>
      </c>
      <c r="B14" s="0" t="s">
        <v>36</v>
      </c>
      <c r="C14" s="0" t="s">
        <v>9578</v>
      </c>
      <c r="D14" s="0" t="n">
        <v>3730</v>
      </c>
      <c r="E14" s="0" t="n">
        <v>16.202864</v>
      </c>
      <c r="F14" s="0" t="n">
        <v>-95.169195</v>
      </c>
      <c r="G14" s="0" t="n">
        <v>0.14053306457</v>
      </c>
      <c r="H14" s="0" t="n">
        <v>1788.65</v>
      </c>
      <c r="I14" s="0" t="n">
        <v>1.43586</v>
      </c>
      <c r="J14" s="0" t="n">
        <v>97.5124</v>
      </c>
      <c r="K14" s="0" t="n">
        <v>201</v>
      </c>
      <c r="L14" s="0" t="s">
        <v>9566</v>
      </c>
    </row>
    <row r="15" customFormat="false" ht="15.75" hidden="true" customHeight="false" outlineLevel="0" collapsed="false">
      <c r="A15" s="0" t="s">
        <v>28</v>
      </c>
      <c r="B15" s="0" t="s">
        <v>29</v>
      </c>
      <c r="C15" s="0" t="s">
        <v>9579</v>
      </c>
      <c r="D15" s="0" t="n">
        <v>8265</v>
      </c>
      <c r="E15" s="0" t="n">
        <v>27.517721</v>
      </c>
      <c r="F15" s="0" t="n">
        <v>52.597117</v>
      </c>
      <c r="G15" s="0" t="n">
        <v>0.13831456483</v>
      </c>
      <c r="H15" s="0" t="n">
        <v>1738.96</v>
      </c>
      <c r="I15" s="0" t="n">
        <v>3.00002999999999</v>
      </c>
      <c r="J15" s="0" t="n">
        <v>100</v>
      </c>
      <c r="K15" s="0" t="n">
        <v>291</v>
      </c>
      <c r="L15" s="0" t="s">
        <v>9566</v>
      </c>
    </row>
    <row r="16" customFormat="false" ht="15.75" hidden="true" customHeight="false" outlineLevel="0" collapsed="false">
      <c r="A16" s="0" t="s">
        <v>28</v>
      </c>
      <c r="B16" s="0" t="s">
        <v>29</v>
      </c>
      <c r="C16" s="0" t="s">
        <v>9580</v>
      </c>
      <c r="D16" s="0" t="n">
        <v>8253</v>
      </c>
      <c r="E16" s="0" t="n">
        <v>27.580775</v>
      </c>
      <c r="F16" s="0" t="n">
        <v>52.541364</v>
      </c>
      <c r="G16" s="0" t="n">
        <v>0.13065049653</v>
      </c>
      <c r="H16" s="0" t="n">
        <v>1620.37</v>
      </c>
      <c r="I16" s="0" t="n">
        <v>2.43931</v>
      </c>
      <c r="J16" s="0" t="n">
        <v>99.67</v>
      </c>
      <c r="K16" s="0" t="n">
        <v>303</v>
      </c>
      <c r="L16" s="0" t="s">
        <v>9566</v>
      </c>
    </row>
    <row r="17" customFormat="false" ht="15.75" hidden="true" customHeight="false" outlineLevel="0" collapsed="false">
      <c r="A17" s="0" t="s">
        <v>17</v>
      </c>
      <c r="B17" s="0" t="s">
        <v>18</v>
      </c>
      <c r="C17" s="0" t="s">
        <v>9581</v>
      </c>
      <c r="D17" s="0" t="n">
        <v>4232</v>
      </c>
      <c r="E17" s="0" t="n">
        <v>11.6227679999999</v>
      </c>
      <c r="F17" s="0" t="n">
        <v>-70.224051</v>
      </c>
      <c r="G17" s="0" t="n">
        <v>0.12924037841</v>
      </c>
      <c r="H17" s="0" t="n">
        <v>1610.97</v>
      </c>
      <c r="I17" s="0" t="n">
        <v>0.543863</v>
      </c>
      <c r="J17" s="0" t="n">
        <v>97.7612</v>
      </c>
      <c r="K17" s="0" t="n">
        <v>134</v>
      </c>
      <c r="L17" s="0" t="s">
        <v>9566</v>
      </c>
    </row>
    <row r="18" customFormat="false" ht="15.75" hidden="true" customHeight="false" outlineLevel="0" collapsed="false">
      <c r="A18" s="0" t="s">
        <v>35</v>
      </c>
      <c r="B18" s="0" t="s">
        <v>36</v>
      </c>
      <c r="C18" s="0" t="s">
        <v>9582</v>
      </c>
      <c r="D18" s="0" t="n">
        <v>3673</v>
      </c>
      <c r="E18" s="0" t="n">
        <v>22.263343</v>
      </c>
      <c r="F18" s="0" t="n">
        <v>-97.807149</v>
      </c>
      <c r="G18" s="0" t="n">
        <v>0.12875810862</v>
      </c>
      <c r="H18" s="0" t="n">
        <v>1710.57</v>
      </c>
      <c r="I18" s="0" t="n">
        <v>1.32029</v>
      </c>
      <c r="J18" s="0" t="n">
        <v>89.8304999999999</v>
      </c>
      <c r="K18" s="0" t="n">
        <v>118</v>
      </c>
      <c r="L18" s="0" t="s">
        <v>9566</v>
      </c>
    </row>
    <row r="19" customFormat="false" ht="15.75" hidden="true" customHeight="false" outlineLevel="0" collapsed="false">
      <c r="A19" s="0" t="s">
        <v>1217</v>
      </c>
      <c r="B19" s="0" t="s">
        <v>1218</v>
      </c>
      <c r="C19" s="0" t="s">
        <v>9583</v>
      </c>
      <c r="D19" s="0" t="n">
        <v>6381</v>
      </c>
      <c r="E19" s="0" t="n">
        <v>-26.543945</v>
      </c>
      <c r="F19" s="0" t="n">
        <v>29.154965</v>
      </c>
      <c r="G19" s="0" t="n">
        <v>0.12762126693</v>
      </c>
      <c r="H19" s="0" t="n">
        <v>1585.96</v>
      </c>
      <c r="I19" s="0" t="n">
        <v>3.80104</v>
      </c>
      <c r="J19" s="0" t="n">
        <v>95.1807</v>
      </c>
      <c r="K19" s="0" t="n">
        <v>249</v>
      </c>
      <c r="L19" s="0" t="s">
        <v>9566</v>
      </c>
    </row>
    <row r="20" customFormat="false" ht="15.75" hidden="true" customHeight="false" outlineLevel="0" collapsed="false">
      <c r="A20" s="0" t="s">
        <v>17</v>
      </c>
      <c r="B20" s="0" t="s">
        <v>18</v>
      </c>
      <c r="C20" s="0" t="s">
        <v>9584</v>
      </c>
      <c r="D20" s="0" t="n">
        <v>4251</v>
      </c>
      <c r="E20" s="0" t="n">
        <v>10.058791</v>
      </c>
      <c r="F20" s="0" t="n">
        <v>-64.885809</v>
      </c>
      <c r="G20" s="0" t="n">
        <v>0.11512863013</v>
      </c>
      <c r="H20" s="0" t="n">
        <v>1571.07</v>
      </c>
      <c r="I20" s="0" t="n">
        <v>1.20181</v>
      </c>
      <c r="J20" s="0" t="n">
        <v>91.9643</v>
      </c>
      <c r="K20" s="0" t="n">
        <v>112</v>
      </c>
      <c r="L20" s="0" t="s">
        <v>9566</v>
      </c>
    </row>
    <row r="21" customFormat="false" ht="15.75" hidden="true" customHeight="false" outlineLevel="0" collapsed="false">
      <c r="A21" s="0" t="s">
        <v>35</v>
      </c>
      <c r="B21" s="0" t="s">
        <v>36</v>
      </c>
      <c r="C21" s="0" t="s">
        <v>9585</v>
      </c>
      <c r="D21" s="0" t="n">
        <v>2841</v>
      </c>
      <c r="E21" s="0" t="n">
        <v>25.582409</v>
      </c>
      <c r="F21" s="0" t="n">
        <v>-99.935241</v>
      </c>
      <c r="G21" s="0" t="n">
        <v>0.111620946629999</v>
      </c>
      <c r="H21" s="0" t="n">
        <v>1812.06</v>
      </c>
      <c r="I21" s="0" t="n">
        <v>2.72734</v>
      </c>
      <c r="J21" s="0" t="n">
        <v>87.9245</v>
      </c>
      <c r="K21" s="0" t="n">
        <v>265</v>
      </c>
      <c r="L21" s="0" t="s">
        <v>9566</v>
      </c>
    </row>
    <row r="22" customFormat="false" ht="15.75" hidden="true" customHeight="false" outlineLevel="0" collapsed="false">
      <c r="A22" s="0" t="s">
        <v>17</v>
      </c>
      <c r="B22" s="0" t="s">
        <v>18</v>
      </c>
      <c r="C22" s="0" t="s">
        <v>9586</v>
      </c>
      <c r="D22" s="0" t="n">
        <v>4262</v>
      </c>
      <c r="E22" s="0" t="n">
        <v>10.211382</v>
      </c>
      <c r="F22" s="0" t="n">
        <v>-64.614866</v>
      </c>
      <c r="G22" s="0" t="n">
        <v>0.11064437232</v>
      </c>
      <c r="H22" s="0" t="n">
        <v>1801.11</v>
      </c>
      <c r="I22" s="0" t="n">
        <v>1.89689</v>
      </c>
      <c r="J22" s="0" t="n">
        <v>90.0552</v>
      </c>
      <c r="K22" s="0" t="n">
        <v>181</v>
      </c>
      <c r="L22" s="0" t="s">
        <v>9566</v>
      </c>
    </row>
    <row r="23" customFormat="false" ht="15.75" hidden="true" customHeight="false" outlineLevel="0" collapsed="false">
      <c r="A23" s="0" t="s">
        <v>17</v>
      </c>
      <c r="B23" s="0" t="s">
        <v>18</v>
      </c>
      <c r="C23" s="0" t="s">
        <v>9587</v>
      </c>
      <c r="D23" s="0" t="n">
        <v>4254</v>
      </c>
      <c r="E23" s="0" t="n">
        <v>10.077582</v>
      </c>
      <c r="F23" s="0" t="n">
        <v>-64.860455</v>
      </c>
      <c r="G23" s="0" t="n">
        <v>0.10596374294</v>
      </c>
      <c r="H23" s="0" t="n">
        <v>1681.37</v>
      </c>
      <c r="I23" s="0" t="n">
        <v>1.93994</v>
      </c>
      <c r="J23" s="0" t="n">
        <v>94.4444</v>
      </c>
      <c r="K23" s="0" t="n">
        <v>108</v>
      </c>
      <c r="L23" s="0" t="s">
        <v>9566</v>
      </c>
    </row>
    <row r="24" customFormat="false" ht="15.75" hidden="true" customHeight="false" outlineLevel="0" collapsed="false">
      <c r="A24" s="0" t="s">
        <v>17</v>
      </c>
      <c r="B24" s="0" t="s">
        <v>18</v>
      </c>
      <c r="C24" s="0" t="s">
        <v>9588</v>
      </c>
      <c r="D24" s="0" t="n">
        <v>4255</v>
      </c>
      <c r="E24" s="0" t="n">
        <v>10.055161</v>
      </c>
      <c r="F24" s="0" t="n">
        <v>-64.85869</v>
      </c>
      <c r="G24" s="0" t="n">
        <v>0.102803892489999</v>
      </c>
      <c r="H24" s="0" t="n">
        <v>1540.01</v>
      </c>
      <c r="I24" s="0" t="n">
        <v>1.6015</v>
      </c>
      <c r="J24" s="0" t="n">
        <v>99.0826</v>
      </c>
      <c r="K24" s="0" t="n">
        <v>109</v>
      </c>
      <c r="L24" s="0" t="s">
        <v>9566</v>
      </c>
    </row>
    <row r="25" customFormat="false" ht="15.75" hidden="true" customHeight="false" outlineLevel="0" collapsed="false">
      <c r="A25" s="0" t="s">
        <v>35</v>
      </c>
      <c r="B25" s="0" t="s">
        <v>36</v>
      </c>
      <c r="C25" s="0" t="s">
        <v>9589</v>
      </c>
      <c r="D25" s="0" t="n">
        <v>3738</v>
      </c>
      <c r="E25" s="0" t="n">
        <v>18.101602</v>
      </c>
      <c r="F25" s="0" t="n">
        <v>-94.3467199999999</v>
      </c>
      <c r="G25" s="0" t="n">
        <v>0.102766320649999</v>
      </c>
      <c r="H25" s="0" t="n">
        <v>1790.47</v>
      </c>
      <c r="I25" s="0" t="n">
        <v>1.21116</v>
      </c>
      <c r="J25" s="0" t="n">
        <v>91.6667</v>
      </c>
      <c r="K25" s="0" t="n">
        <v>156</v>
      </c>
      <c r="L25" s="0" t="s">
        <v>9566</v>
      </c>
    </row>
    <row r="26" customFormat="false" ht="15.75" hidden="true" customHeight="false" outlineLevel="0" collapsed="false">
      <c r="A26" s="0" t="s">
        <v>264</v>
      </c>
      <c r="B26" s="0" t="s">
        <v>265</v>
      </c>
      <c r="C26" s="0" t="s">
        <v>9590</v>
      </c>
      <c r="D26" s="0" t="n">
        <v>8156</v>
      </c>
      <c r="E26" s="0" t="n">
        <v>24.912825</v>
      </c>
      <c r="F26" s="0" t="n">
        <v>51.55085</v>
      </c>
      <c r="G26" s="0" t="n">
        <v>0.09779157421</v>
      </c>
      <c r="H26" s="0" t="n">
        <v>1818.47</v>
      </c>
      <c r="I26" s="0" t="n">
        <v>4.14145</v>
      </c>
      <c r="J26" s="0" t="n">
        <v>99.7199</v>
      </c>
      <c r="K26" s="0" t="n">
        <v>357</v>
      </c>
      <c r="L26" s="0" t="s">
        <v>9566</v>
      </c>
    </row>
    <row r="27" customFormat="false" ht="15.75" hidden="true" customHeight="false" outlineLevel="0" collapsed="false">
      <c r="A27" s="0" t="s">
        <v>28</v>
      </c>
      <c r="B27" s="0" t="s">
        <v>29</v>
      </c>
      <c r="C27" s="0" t="s">
        <v>9591</v>
      </c>
      <c r="D27" s="0" t="n">
        <v>8420</v>
      </c>
      <c r="E27" s="0" t="n">
        <v>27.168452</v>
      </c>
      <c r="F27" s="0" t="n">
        <v>56.053531</v>
      </c>
      <c r="G27" s="0" t="n">
        <v>0.09556808446</v>
      </c>
      <c r="H27" s="0" t="n">
        <v>1580.14</v>
      </c>
      <c r="I27" s="0" t="n">
        <v>1.69485999999999</v>
      </c>
      <c r="J27" s="0" t="n">
        <v>99.0132</v>
      </c>
      <c r="K27" s="0" t="n">
        <v>304</v>
      </c>
      <c r="L27" s="0" t="s">
        <v>9566</v>
      </c>
    </row>
    <row r="28" customFormat="false" ht="15.75" hidden="true" customHeight="false" outlineLevel="0" collapsed="false">
      <c r="A28" s="0" t="s">
        <v>21</v>
      </c>
      <c r="B28" s="0" t="s">
        <v>22</v>
      </c>
      <c r="C28" s="0" t="s">
        <v>9592</v>
      </c>
      <c r="D28" s="0" t="n">
        <v>7349</v>
      </c>
      <c r="E28" s="0" t="n">
        <v>35.001845</v>
      </c>
      <c r="F28" s="0" t="n">
        <v>43.491501</v>
      </c>
      <c r="G28" s="0" t="n">
        <v>0.08940571564</v>
      </c>
      <c r="H28" s="0" t="n">
        <v>1693.38</v>
      </c>
      <c r="I28" s="0" t="n">
        <v>1.18113</v>
      </c>
      <c r="J28" s="0" t="n">
        <v>98.9011</v>
      </c>
      <c r="K28" s="0" t="n">
        <v>364</v>
      </c>
      <c r="L28" s="0" t="s">
        <v>9566</v>
      </c>
    </row>
    <row r="29" customFormat="false" ht="15.75" hidden="true" customHeight="false" outlineLevel="0" collapsed="false">
      <c r="A29" s="0" t="s">
        <v>24</v>
      </c>
      <c r="B29" s="0" t="s">
        <v>25</v>
      </c>
      <c r="C29" s="0" t="s">
        <v>9593</v>
      </c>
      <c r="D29" s="0" t="n">
        <v>6836</v>
      </c>
      <c r="E29" s="0" t="n">
        <v>55.6003689999999</v>
      </c>
      <c r="F29" s="0" t="n">
        <v>51.902213</v>
      </c>
      <c r="G29" s="0" t="n">
        <v>0.08738358747</v>
      </c>
      <c r="H29" s="0" t="n">
        <v>1801.58</v>
      </c>
      <c r="I29" s="0" t="n">
        <v>1.56129</v>
      </c>
      <c r="J29" s="0" t="n">
        <v>95.3845999999999</v>
      </c>
      <c r="K29" s="0" t="n">
        <v>130</v>
      </c>
      <c r="L29" s="0" t="s">
        <v>9566</v>
      </c>
    </row>
    <row r="30" customFormat="false" ht="15.75" hidden="true" customHeight="false" outlineLevel="0" collapsed="false">
      <c r="A30" s="0" t="s">
        <v>51</v>
      </c>
      <c r="B30" s="0" t="s">
        <v>52</v>
      </c>
      <c r="C30" s="0" t="s">
        <v>9594</v>
      </c>
      <c r="D30" s="0" t="n">
        <v>5553</v>
      </c>
      <c r="E30" s="0" t="n">
        <v>36.868677</v>
      </c>
      <c r="F30" s="0" t="n">
        <v>6.982516</v>
      </c>
      <c r="G30" s="0" t="n">
        <v>0.0789281622899999</v>
      </c>
      <c r="H30" s="0" t="n">
        <v>1688.79</v>
      </c>
      <c r="I30" s="0" t="n">
        <v>1.7659</v>
      </c>
      <c r="J30" s="0" t="n">
        <v>96.7611</v>
      </c>
      <c r="K30" s="0" t="n">
        <v>247</v>
      </c>
      <c r="L30" s="0" t="s">
        <v>9566</v>
      </c>
    </row>
    <row r="31" customFormat="false" ht="15.75" hidden="true" customHeight="false" outlineLevel="0" collapsed="false">
      <c r="A31" s="0" t="s">
        <v>240</v>
      </c>
      <c r="B31" s="0" t="s">
        <v>241</v>
      </c>
      <c r="C31" s="0" t="s">
        <v>9595</v>
      </c>
      <c r="D31" s="0" t="n">
        <v>7925</v>
      </c>
      <c r="E31" s="0" t="n">
        <v>26.950355</v>
      </c>
      <c r="F31" s="0" t="n">
        <v>49.595771</v>
      </c>
      <c r="G31" s="0" t="n">
        <v>0.0771414451799999</v>
      </c>
      <c r="H31" s="0" t="n">
        <v>1665.05</v>
      </c>
      <c r="I31" s="0" t="n">
        <v>1.37182999999999</v>
      </c>
      <c r="J31" s="0" t="n">
        <v>99.4637999999999</v>
      </c>
      <c r="K31" s="0" t="n">
        <v>373</v>
      </c>
      <c r="L31" s="0" t="s">
        <v>9566</v>
      </c>
    </row>
    <row r="32" customFormat="false" ht="15.75" hidden="true" customHeight="false" outlineLevel="0" collapsed="false">
      <c r="A32" s="0" t="s">
        <v>35</v>
      </c>
      <c r="B32" s="0" t="s">
        <v>36</v>
      </c>
      <c r="C32" s="0" t="s">
        <v>9596</v>
      </c>
      <c r="D32" s="0" t="n">
        <v>3656</v>
      </c>
      <c r="E32" s="0" t="n">
        <v>20.0494</v>
      </c>
      <c r="F32" s="0" t="n">
        <v>-99.290566</v>
      </c>
      <c r="G32" s="0" t="n">
        <v>0.0721599475499999</v>
      </c>
      <c r="H32" s="0" t="n">
        <v>1661.2</v>
      </c>
      <c r="I32" s="0" t="n">
        <v>1.29981</v>
      </c>
      <c r="J32" s="0" t="n">
        <v>91.6279</v>
      </c>
      <c r="K32" s="0" t="n">
        <v>215</v>
      </c>
      <c r="L32" s="0" t="s">
        <v>9566</v>
      </c>
    </row>
    <row r="33" customFormat="false" ht="15.75" hidden="true" customHeight="false" outlineLevel="0" collapsed="false">
      <c r="A33" s="0" t="s">
        <v>28</v>
      </c>
      <c r="B33" s="0" t="s">
        <v>29</v>
      </c>
      <c r="C33" s="0" t="s">
        <v>9597</v>
      </c>
      <c r="D33" s="0" t="n">
        <v>8317</v>
      </c>
      <c r="E33" s="0" t="n">
        <v>26.795063</v>
      </c>
      <c r="F33" s="0" t="n">
        <v>53.343437</v>
      </c>
      <c r="G33" s="0" t="n">
        <v>0.07130401407</v>
      </c>
      <c r="H33" s="0" t="n">
        <v>1729.45</v>
      </c>
      <c r="I33" s="0" t="n">
        <v>1.28187</v>
      </c>
      <c r="J33" s="0" t="n">
        <v>100</v>
      </c>
      <c r="K33" s="0" t="n">
        <v>331</v>
      </c>
      <c r="L33" s="0" t="s">
        <v>9566</v>
      </c>
    </row>
    <row r="34" customFormat="false" ht="15.75" hidden="true" customHeight="false" outlineLevel="0" collapsed="false">
      <c r="A34" s="0" t="s">
        <v>645</v>
      </c>
      <c r="B34" s="0" t="s">
        <v>646</v>
      </c>
      <c r="C34" s="0" t="s">
        <v>9598</v>
      </c>
      <c r="D34" s="0" t="n">
        <v>3633</v>
      </c>
      <c r="E34" s="0" t="n">
        <v>29.998749</v>
      </c>
      <c r="F34" s="0" t="n">
        <v>-90.402762</v>
      </c>
      <c r="G34" s="0" t="n">
        <v>0.07009848636</v>
      </c>
      <c r="H34" s="0" t="n">
        <v>1115.03</v>
      </c>
      <c r="I34" s="0" t="n">
        <v>4.41645</v>
      </c>
      <c r="J34" s="0" t="n">
        <v>85</v>
      </c>
      <c r="K34" s="0" t="n">
        <v>200</v>
      </c>
      <c r="L34" s="0" t="s">
        <v>9566</v>
      </c>
    </row>
    <row r="35" customFormat="false" ht="15.75" hidden="true" customHeight="false" outlineLevel="0" collapsed="false">
      <c r="A35" s="0" t="s">
        <v>1217</v>
      </c>
      <c r="B35" s="0" t="s">
        <v>1218</v>
      </c>
      <c r="C35" s="0" t="s">
        <v>9599</v>
      </c>
      <c r="D35" s="0" t="n">
        <v>6383</v>
      </c>
      <c r="E35" s="0" t="n">
        <v>-26.5444919999999</v>
      </c>
      <c r="F35" s="0" t="n">
        <v>29.1746549999999</v>
      </c>
      <c r="G35" s="0" t="n">
        <v>0.06844972835</v>
      </c>
      <c r="H35" s="0" t="n">
        <v>1502.68</v>
      </c>
      <c r="I35" s="0" t="n">
        <v>2.94744</v>
      </c>
      <c r="J35" s="0" t="n">
        <v>96.3415</v>
      </c>
      <c r="K35" s="0" t="n">
        <v>246</v>
      </c>
      <c r="L35" s="0" t="s">
        <v>9566</v>
      </c>
    </row>
    <row r="36" customFormat="false" ht="15.75" hidden="true" customHeight="false" outlineLevel="0" collapsed="false">
      <c r="A36" s="0" t="s">
        <v>28</v>
      </c>
      <c r="B36" s="0" t="s">
        <v>29</v>
      </c>
      <c r="C36" s="0" t="s">
        <v>9600</v>
      </c>
      <c r="D36" s="0" t="n">
        <v>7693</v>
      </c>
      <c r="E36" s="0" t="n">
        <v>30.347949</v>
      </c>
      <c r="F36" s="0" t="n">
        <v>48.275232</v>
      </c>
      <c r="G36" s="0" t="n">
        <v>0.06606421004</v>
      </c>
      <c r="H36" s="0" t="n">
        <v>1667.93</v>
      </c>
      <c r="I36" s="0" t="n">
        <v>2.48608</v>
      </c>
      <c r="J36" s="0" t="n">
        <v>98.1283</v>
      </c>
      <c r="K36" s="0" t="n">
        <v>374</v>
      </c>
      <c r="L36" s="0" t="s">
        <v>9566</v>
      </c>
    </row>
    <row r="37" customFormat="false" ht="15.75" hidden="true" customHeight="false" outlineLevel="0" collapsed="false">
      <c r="A37" s="0" t="s">
        <v>645</v>
      </c>
      <c r="B37" s="0" t="s">
        <v>646</v>
      </c>
      <c r="C37" s="0" t="s">
        <v>9601</v>
      </c>
      <c r="D37" s="0" t="n">
        <v>3460</v>
      </c>
      <c r="E37" s="0" t="n">
        <v>28.700257</v>
      </c>
      <c r="F37" s="0" t="n">
        <v>-96.539146</v>
      </c>
      <c r="G37" s="0" t="n">
        <v>0.06578359536</v>
      </c>
      <c r="H37" s="0" t="n">
        <v>1408.52</v>
      </c>
      <c r="I37" s="0" t="n">
        <v>2.25785</v>
      </c>
      <c r="J37" s="0" t="n">
        <v>91.3208</v>
      </c>
      <c r="K37" s="0" t="n">
        <v>265</v>
      </c>
      <c r="L37" s="0" t="s">
        <v>9566</v>
      </c>
    </row>
    <row r="38" customFormat="false" ht="15.75" hidden="true" customHeight="false" outlineLevel="0" collapsed="false">
      <c r="A38" s="0" t="s">
        <v>468</v>
      </c>
      <c r="B38" s="0" t="s">
        <v>469</v>
      </c>
      <c r="C38" s="0" t="s">
        <v>9602</v>
      </c>
      <c r="D38" s="0" t="n">
        <v>7687</v>
      </c>
      <c r="E38" s="0" t="n">
        <v>28.997968</v>
      </c>
      <c r="F38" s="0" t="n">
        <v>48.159295</v>
      </c>
      <c r="G38" s="0" t="n">
        <v>0.06350668315</v>
      </c>
      <c r="H38" s="0" t="n">
        <v>1611.15</v>
      </c>
      <c r="I38" s="0" t="n">
        <v>1.48028999999999</v>
      </c>
      <c r="J38" s="0" t="n">
        <v>99.7151</v>
      </c>
      <c r="K38" s="0" t="n">
        <v>351</v>
      </c>
      <c r="L38" s="0" t="s">
        <v>9566</v>
      </c>
    </row>
    <row r="39" customFormat="false" ht="15.75" hidden="true" customHeight="false" outlineLevel="0" collapsed="false">
      <c r="A39" s="0" t="s">
        <v>161</v>
      </c>
      <c r="B39" s="0" t="s">
        <v>162</v>
      </c>
      <c r="C39" s="0" t="s">
        <v>9603</v>
      </c>
      <c r="D39" s="0" t="n">
        <v>12317</v>
      </c>
      <c r="E39" s="0" t="n">
        <v>30.3330409999999</v>
      </c>
      <c r="F39" s="0" t="n">
        <v>121.967211</v>
      </c>
      <c r="G39" s="0" t="n">
        <v>0.06305728872</v>
      </c>
      <c r="H39" s="0" t="n">
        <v>1651.55</v>
      </c>
      <c r="I39" s="0" t="n">
        <v>2.41995999999999</v>
      </c>
      <c r="J39" s="0" t="n">
        <v>85.2273</v>
      </c>
      <c r="K39" s="0" t="n">
        <v>88</v>
      </c>
      <c r="L39" s="0" t="s">
        <v>9566</v>
      </c>
    </row>
    <row r="40" customFormat="false" ht="15.75" hidden="true" customHeight="false" outlineLevel="0" collapsed="false">
      <c r="A40" s="0" t="s">
        <v>1387</v>
      </c>
      <c r="B40" s="0" t="s">
        <v>1388</v>
      </c>
      <c r="C40" s="0" t="s">
        <v>9604</v>
      </c>
      <c r="D40" s="0" t="n">
        <v>4556</v>
      </c>
      <c r="E40" s="0" t="n">
        <v>-11.844285</v>
      </c>
      <c r="F40" s="0" t="n">
        <v>-72.945936</v>
      </c>
      <c r="G40" s="0" t="n">
        <v>0.06258323777</v>
      </c>
      <c r="H40" s="0" t="n">
        <v>1774.09</v>
      </c>
      <c r="I40" s="0" t="n">
        <v>1.82830999999999</v>
      </c>
      <c r="J40" s="0" t="n">
        <v>86.9564999999999</v>
      </c>
      <c r="K40" s="0" t="n">
        <v>92</v>
      </c>
      <c r="L40" s="0" t="s">
        <v>9566</v>
      </c>
    </row>
    <row r="41" customFormat="false" ht="15.75" hidden="true" customHeight="false" outlineLevel="0" collapsed="false">
      <c r="A41" s="0" t="s">
        <v>264</v>
      </c>
      <c r="B41" s="0" t="s">
        <v>265</v>
      </c>
      <c r="C41" s="0" t="s">
        <v>9605</v>
      </c>
      <c r="D41" s="0" t="n">
        <v>8159</v>
      </c>
      <c r="E41" s="0" t="n">
        <v>24.920809</v>
      </c>
      <c r="F41" s="0" t="n">
        <v>51.561155</v>
      </c>
      <c r="G41" s="0" t="n">
        <v>0.06069525281</v>
      </c>
      <c r="H41" s="0" t="n">
        <v>1663.06</v>
      </c>
      <c r="I41" s="0" t="n">
        <v>2.2713</v>
      </c>
      <c r="J41" s="0" t="n">
        <v>98.8732</v>
      </c>
      <c r="K41" s="0" t="n">
        <v>355</v>
      </c>
      <c r="L41" s="0" t="s">
        <v>9566</v>
      </c>
    </row>
    <row r="42" customFormat="false" ht="15.75" hidden="true" customHeight="false" outlineLevel="0" collapsed="false">
      <c r="A42" s="0" t="s">
        <v>35</v>
      </c>
      <c r="B42" s="0" t="s">
        <v>36</v>
      </c>
      <c r="C42" s="0" t="s">
        <v>9606</v>
      </c>
      <c r="D42" s="0" t="n">
        <v>3657</v>
      </c>
      <c r="E42" s="0" t="n">
        <v>20.030884</v>
      </c>
      <c r="F42" s="0" t="n">
        <v>-99.271621</v>
      </c>
      <c r="G42" s="0" t="n">
        <v>0.06027256961</v>
      </c>
      <c r="H42" s="0" t="n">
        <v>1818.84</v>
      </c>
      <c r="I42" s="0" t="n">
        <v>1.78236</v>
      </c>
      <c r="J42" s="0" t="n">
        <v>91.7391</v>
      </c>
      <c r="K42" s="0" t="n">
        <v>230</v>
      </c>
      <c r="L42" s="0" t="s">
        <v>9566</v>
      </c>
    </row>
    <row r="43" customFormat="false" ht="15.75" hidden="true" customHeight="false" outlineLevel="0" collapsed="false">
      <c r="A43" s="0" t="s">
        <v>24</v>
      </c>
      <c r="B43" s="0" t="s">
        <v>25</v>
      </c>
      <c r="C43" s="0" t="s">
        <v>9607</v>
      </c>
      <c r="D43" s="0" t="n">
        <v>8712</v>
      </c>
      <c r="E43" s="0" t="n">
        <v>58.266243</v>
      </c>
      <c r="F43" s="0" t="n">
        <v>68.458875</v>
      </c>
      <c r="G43" s="0" t="n">
        <v>0.06001749204</v>
      </c>
      <c r="H43" s="0" t="n">
        <v>1749.4</v>
      </c>
      <c r="I43" s="0" t="n">
        <v>1.85354</v>
      </c>
      <c r="J43" s="0" t="n">
        <v>93.8776</v>
      </c>
      <c r="K43" s="0" t="n">
        <v>196</v>
      </c>
      <c r="L43" s="0" t="s">
        <v>9608</v>
      </c>
    </row>
    <row r="44" customFormat="false" ht="15.75" hidden="true" customHeight="false" outlineLevel="0" collapsed="false">
      <c r="A44" s="0" t="s">
        <v>240</v>
      </c>
      <c r="B44" s="0" t="s">
        <v>241</v>
      </c>
      <c r="C44" s="0" t="s">
        <v>9609</v>
      </c>
      <c r="D44" s="0" t="n">
        <v>8002</v>
      </c>
      <c r="E44" s="0" t="n">
        <v>26.6921719999999</v>
      </c>
      <c r="F44" s="0" t="n">
        <v>50.089028</v>
      </c>
      <c r="G44" s="0" t="n">
        <v>0.05920412041</v>
      </c>
      <c r="H44" s="0" t="n">
        <v>1658.89</v>
      </c>
      <c r="I44" s="0" t="n">
        <v>1.36594</v>
      </c>
      <c r="J44" s="0" t="n">
        <v>99.2453</v>
      </c>
      <c r="K44" s="0" t="n">
        <v>265</v>
      </c>
      <c r="L44" s="0" t="s">
        <v>9566</v>
      </c>
    </row>
    <row r="45" customFormat="false" ht="15.75" hidden="true" customHeight="false" outlineLevel="0" collapsed="false">
      <c r="A45" s="0" t="s">
        <v>24</v>
      </c>
      <c r="B45" s="0" t="s">
        <v>25</v>
      </c>
      <c r="C45" s="0" t="s">
        <v>9610</v>
      </c>
      <c r="D45" s="0" t="n">
        <v>6438</v>
      </c>
      <c r="E45" s="0" t="n">
        <v>57.871805</v>
      </c>
      <c r="F45" s="0" t="n">
        <v>56.1625839999999</v>
      </c>
      <c r="G45" s="0" t="n">
        <v>0.05768568972</v>
      </c>
      <c r="H45" s="0" t="n">
        <v>1863.25</v>
      </c>
      <c r="I45" s="0" t="n">
        <v>1.61469</v>
      </c>
      <c r="J45" s="0" t="n">
        <v>91.7196999999999</v>
      </c>
      <c r="K45" s="0" t="n">
        <v>157</v>
      </c>
      <c r="L45" s="0" t="s">
        <v>9608</v>
      </c>
    </row>
    <row r="46" customFormat="false" ht="15.75" hidden="true" customHeight="false" outlineLevel="0" collapsed="false">
      <c r="A46" s="0" t="s">
        <v>197</v>
      </c>
      <c r="B46" s="0" t="s">
        <v>198</v>
      </c>
      <c r="C46" s="0" t="s">
        <v>9611</v>
      </c>
      <c r="D46" s="0" t="n">
        <v>11875</v>
      </c>
      <c r="E46" s="0" t="n">
        <v>4.658412</v>
      </c>
      <c r="F46" s="0" t="n">
        <v>103.378737</v>
      </c>
      <c r="G46" s="0" t="n">
        <v>0.05670030951</v>
      </c>
      <c r="H46" s="0" t="n">
        <v>1895.46</v>
      </c>
      <c r="I46" s="0" t="n">
        <v>3.15594</v>
      </c>
      <c r="J46" s="0" t="n">
        <v>90</v>
      </c>
      <c r="K46" s="0" t="n">
        <v>60</v>
      </c>
      <c r="L46" s="0" t="s">
        <v>9566</v>
      </c>
    </row>
    <row r="47" customFormat="false" ht="15.75" hidden="true" customHeight="false" outlineLevel="0" collapsed="false">
      <c r="A47" s="0" t="s">
        <v>201</v>
      </c>
      <c r="B47" s="0" t="s">
        <v>202</v>
      </c>
      <c r="C47" s="0" t="s">
        <v>9612</v>
      </c>
      <c r="D47" s="0" t="n">
        <v>7160</v>
      </c>
      <c r="E47" s="0" t="n">
        <v>27.1916489999999</v>
      </c>
      <c r="F47" s="0" t="n">
        <v>30.989092</v>
      </c>
      <c r="G47" s="0" t="n">
        <v>0.05589750496</v>
      </c>
      <c r="H47" s="0" t="n">
        <v>1779.15</v>
      </c>
      <c r="I47" s="0" t="n">
        <v>1.15192</v>
      </c>
      <c r="J47" s="0" t="n">
        <v>91.8269</v>
      </c>
      <c r="K47" s="0" t="n">
        <v>416</v>
      </c>
      <c r="L47" s="0" t="s">
        <v>9566</v>
      </c>
    </row>
    <row r="48" customFormat="false" ht="15.75" hidden="true" customHeight="false" outlineLevel="0" collapsed="false">
      <c r="A48" s="0" t="s">
        <v>240</v>
      </c>
      <c r="B48" s="0" t="s">
        <v>241</v>
      </c>
      <c r="C48" s="0" t="s">
        <v>9613</v>
      </c>
      <c r="D48" s="0" t="n">
        <v>7915</v>
      </c>
      <c r="E48" s="0" t="n">
        <v>27.0555599999999</v>
      </c>
      <c r="F48" s="0" t="n">
        <v>49.565415</v>
      </c>
      <c r="G48" s="0" t="n">
        <v>0.05536709625</v>
      </c>
      <c r="H48" s="0" t="n">
        <v>1727.42</v>
      </c>
      <c r="I48" s="0" t="n">
        <v>3.66684</v>
      </c>
      <c r="J48" s="0" t="n">
        <v>97.0968</v>
      </c>
      <c r="K48" s="0" t="n">
        <v>310</v>
      </c>
      <c r="L48" s="0" t="s">
        <v>9566</v>
      </c>
    </row>
    <row r="49" customFormat="false" ht="15.75" hidden="true" customHeight="false" outlineLevel="0" collapsed="false">
      <c r="A49" s="0" t="s">
        <v>197</v>
      </c>
      <c r="B49" s="0" t="s">
        <v>198</v>
      </c>
      <c r="C49" s="0" t="s">
        <v>9614</v>
      </c>
      <c r="D49" s="0" t="n">
        <v>11855</v>
      </c>
      <c r="E49" s="0" t="n">
        <v>2.265063</v>
      </c>
      <c r="F49" s="0" t="n">
        <v>102.127009</v>
      </c>
      <c r="G49" s="0" t="n">
        <v>0.05390913274</v>
      </c>
      <c r="H49" s="0" t="n">
        <v>1532.01</v>
      </c>
      <c r="I49" s="0" t="n">
        <v>1.17147</v>
      </c>
      <c r="J49" s="0" t="n">
        <v>92.3077</v>
      </c>
      <c r="K49" s="0" t="n">
        <v>13</v>
      </c>
      <c r="L49" s="0" t="s">
        <v>9566</v>
      </c>
    </row>
    <row r="50" customFormat="false" ht="15.75" hidden="true" customHeight="false" outlineLevel="0" collapsed="false">
      <c r="A50" s="0" t="s">
        <v>35</v>
      </c>
      <c r="B50" s="0" t="s">
        <v>36</v>
      </c>
      <c r="C50" s="0" t="s">
        <v>9615</v>
      </c>
      <c r="D50" s="0" t="n">
        <v>3737</v>
      </c>
      <c r="E50" s="0" t="n">
        <v>18.137514</v>
      </c>
      <c r="F50" s="0" t="n">
        <v>-94.358977</v>
      </c>
      <c r="G50" s="0" t="n">
        <v>0.05299508032</v>
      </c>
      <c r="H50" s="0" t="n">
        <v>1868.59</v>
      </c>
      <c r="I50" s="0" t="n">
        <v>2.27157</v>
      </c>
      <c r="J50" s="0" t="n">
        <v>81.7143</v>
      </c>
      <c r="K50" s="0" t="n">
        <v>175</v>
      </c>
      <c r="L50" s="0" t="s">
        <v>9566</v>
      </c>
    </row>
    <row r="51" customFormat="false" ht="15.75" hidden="true" customHeight="false" outlineLevel="0" collapsed="false">
      <c r="A51" s="0" t="s">
        <v>563</v>
      </c>
      <c r="B51" s="0" t="s">
        <v>564</v>
      </c>
      <c r="C51" s="0" t="s">
        <v>9616</v>
      </c>
      <c r="D51" s="0" t="n">
        <v>4521</v>
      </c>
      <c r="E51" s="0" t="n">
        <v>-0.196969</v>
      </c>
      <c r="F51" s="0" t="n">
        <v>-76.653892</v>
      </c>
      <c r="G51" s="0" t="n">
        <v>0.0527517439499999</v>
      </c>
      <c r="H51" s="0" t="n">
        <v>1815.93</v>
      </c>
      <c r="I51" s="0" t="n">
        <v>2.98139</v>
      </c>
      <c r="J51" s="0" t="n">
        <v>84.6154</v>
      </c>
      <c r="K51" s="0" t="n">
        <v>26</v>
      </c>
      <c r="L51" s="0" t="s">
        <v>9566</v>
      </c>
    </row>
    <row r="52" customFormat="false" ht="15.75" hidden="true" customHeight="false" outlineLevel="0" collapsed="false">
      <c r="A52" s="0" t="s">
        <v>582</v>
      </c>
      <c r="B52" s="0" t="s">
        <v>583</v>
      </c>
      <c r="C52" s="0" t="s">
        <v>9617</v>
      </c>
      <c r="D52" s="0" t="n">
        <v>8279</v>
      </c>
      <c r="E52" s="0" t="n">
        <v>24.1313739999999</v>
      </c>
      <c r="F52" s="0" t="n">
        <v>52.703004</v>
      </c>
      <c r="G52" s="0" t="n">
        <v>0.05196684473</v>
      </c>
      <c r="H52" s="0" t="n">
        <v>1672.62</v>
      </c>
      <c r="I52" s="0" t="n">
        <v>2.02022</v>
      </c>
      <c r="J52" s="0" t="n">
        <v>99.4444</v>
      </c>
      <c r="K52" s="0" t="n">
        <v>360</v>
      </c>
      <c r="L52" s="0" t="s">
        <v>9566</v>
      </c>
    </row>
    <row r="53" customFormat="false" ht="15.75" hidden="true" customHeight="false" outlineLevel="0" collapsed="false">
      <c r="A53" s="0" t="s">
        <v>28</v>
      </c>
      <c r="B53" s="0" t="s">
        <v>29</v>
      </c>
      <c r="C53" s="0" t="s">
        <v>9618</v>
      </c>
      <c r="D53" s="0" t="n">
        <v>7902</v>
      </c>
      <c r="E53" s="0" t="n">
        <v>33.996815</v>
      </c>
      <c r="F53" s="0" t="n">
        <v>49.4696239999999</v>
      </c>
      <c r="G53" s="0" t="n">
        <v>0.05109946358</v>
      </c>
      <c r="H53" s="0" t="n">
        <v>1661.5</v>
      </c>
      <c r="I53" s="0" t="n">
        <v>2.48154</v>
      </c>
      <c r="J53" s="0" t="n">
        <v>96.3077</v>
      </c>
      <c r="K53" s="0" t="n">
        <v>325</v>
      </c>
      <c r="L53" s="0" t="s">
        <v>9566</v>
      </c>
    </row>
    <row r="54" customFormat="false" ht="15.75" hidden="true" customHeight="false" outlineLevel="0" collapsed="false">
      <c r="A54" s="0" t="s">
        <v>521</v>
      </c>
      <c r="B54" s="0" t="s">
        <v>522</v>
      </c>
      <c r="C54" s="0" t="s">
        <v>9619</v>
      </c>
      <c r="D54" s="0" t="n">
        <v>7709</v>
      </c>
      <c r="E54" s="0" t="n">
        <v>28.396385</v>
      </c>
      <c r="F54" s="0" t="n">
        <v>48.535606</v>
      </c>
      <c r="G54" s="0" t="n">
        <v>0.0496300524</v>
      </c>
      <c r="H54" s="0" t="n">
        <v>1871.74</v>
      </c>
      <c r="I54" s="0" t="n">
        <v>2.18935</v>
      </c>
      <c r="J54" s="0" t="n">
        <v>62.8319</v>
      </c>
      <c r="K54" s="0" t="n">
        <v>339</v>
      </c>
      <c r="L54" s="0" t="s">
        <v>9566</v>
      </c>
    </row>
    <row r="55" customFormat="false" ht="15.75" hidden="true" customHeight="false" outlineLevel="0" collapsed="false">
      <c r="A55" s="0" t="s">
        <v>4736</v>
      </c>
      <c r="B55" s="0" t="s">
        <v>4737</v>
      </c>
      <c r="C55" s="0" t="s">
        <v>9620</v>
      </c>
      <c r="D55" s="0" t="n">
        <v>5435</v>
      </c>
      <c r="E55" s="0" t="n">
        <v>51.890476</v>
      </c>
      <c r="F55" s="0" t="n">
        <v>29.339243</v>
      </c>
      <c r="G55" s="0" t="n">
        <v>0.04939493487</v>
      </c>
      <c r="H55" s="0" t="n">
        <v>1776.22</v>
      </c>
      <c r="I55" s="0" t="n">
        <v>2.00406</v>
      </c>
      <c r="J55" s="0" t="n">
        <v>93.9759</v>
      </c>
      <c r="K55" s="0" t="n">
        <v>249</v>
      </c>
      <c r="L55" s="0" t="s">
        <v>9566</v>
      </c>
    </row>
    <row r="56" customFormat="false" ht="15.75" hidden="true" customHeight="false" outlineLevel="0" collapsed="false">
      <c r="A56" s="0" t="s">
        <v>24</v>
      </c>
      <c r="B56" s="0" t="s">
        <v>25</v>
      </c>
      <c r="C56" s="0" t="s">
        <v>9621</v>
      </c>
      <c r="D56" s="0" t="n">
        <v>9542</v>
      </c>
      <c r="E56" s="0" t="n">
        <v>57.090731</v>
      </c>
      <c r="F56" s="0" t="n">
        <v>65.751701</v>
      </c>
      <c r="G56" s="0" t="n">
        <v>0.04935824362</v>
      </c>
      <c r="H56" s="0" t="n">
        <v>1979.71</v>
      </c>
      <c r="I56" s="0" t="n">
        <v>1.58344</v>
      </c>
      <c r="J56" s="0" t="n">
        <v>81.3952999999999</v>
      </c>
      <c r="K56" s="0" t="n">
        <v>215</v>
      </c>
      <c r="L56" s="0" t="s">
        <v>9566</v>
      </c>
    </row>
    <row r="57" customFormat="false" ht="15.75" hidden="true" customHeight="false" outlineLevel="0" collapsed="false">
      <c r="A57" s="0" t="s">
        <v>221</v>
      </c>
      <c r="B57" s="0" t="s">
        <v>222</v>
      </c>
      <c r="C57" s="0" t="s">
        <v>9622</v>
      </c>
      <c r="D57" s="0" t="n">
        <v>10160</v>
      </c>
      <c r="E57" s="0" t="n">
        <v>21.153263</v>
      </c>
      <c r="F57" s="0" t="n">
        <v>72.737895</v>
      </c>
      <c r="G57" s="0" t="n">
        <v>0.04923349337</v>
      </c>
      <c r="H57" s="0" t="n">
        <v>1632.53</v>
      </c>
      <c r="I57" s="0" t="n">
        <v>1.64935</v>
      </c>
      <c r="J57" s="0" t="n">
        <v>90.9091</v>
      </c>
      <c r="K57" s="0" t="n">
        <v>253</v>
      </c>
      <c r="L57" s="0" t="s">
        <v>9566</v>
      </c>
    </row>
    <row r="58" customFormat="false" ht="15.75" hidden="true" customHeight="false" outlineLevel="0" collapsed="false">
      <c r="A58" s="0" t="s">
        <v>240</v>
      </c>
      <c r="B58" s="0" t="s">
        <v>241</v>
      </c>
      <c r="C58" s="0" t="s">
        <v>9623</v>
      </c>
      <c r="D58" s="0" t="n">
        <v>7916</v>
      </c>
      <c r="E58" s="0" t="n">
        <v>27.037389</v>
      </c>
      <c r="F58" s="0" t="n">
        <v>49.561163</v>
      </c>
      <c r="G58" s="0" t="n">
        <v>0.04706636138</v>
      </c>
      <c r="H58" s="0" t="n">
        <v>1429.99</v>
      </c>
      <c r="I58" s="0" t="n">
        <v>1.09243</v>
      </c>
      <c r="J58" s="0" t="n">
        <v>95.8065</v>
      </c>
      <c r="K58" s="0" t="n">
        <v>310</v>
      </c>
      <c r="L58" s="0" t="s">
        <v>9566</v>
      </c>
    </row>
    <row r="59" customFormat="false" ht="15.75" hidden="true" customHeight="false" outlineLevel="0" collapsed="false">
      <c r="A59" s="0" t="s">
        <v>645</v>
      </c>
      <c r="B59" s="0" t="s">
        <v>646</v>
      </c>
      <c r="C59" s="0" t="s">
        <v>9624</v>
      </c>
      <c r="D59" s="0" t="n">
        <v>3580</v>
      </c>
      <c r="E59" s="0" t="n">
        <v>30.2586969999999</v>
      </c>
      <c r="F59" s="0" t="n">
        <v>-93.285768</v>
      </c>
      <c r="G59" s="0" t="n">
        <v>0.04700413302</v>
      </c>
      <c r="H59" s="0" t="n">
        <v>1853.76</v>
      </c>
      <c r="I59" s="0" t="n">
        <v>1.6015</v>
      </c>
      <c r="J59" s="0" t="n">
        <v>83.8428</v>
      </c>
      <c r="K59" s="0" t="n">
        <v>229</v>
      </c>
      <c r="L59" s="0" t="s">
        <v>9566</v>
      </c>
    </row>
    <row r="60" customFormat="false" ht="15.75" hidden="true" customHeight="false" outlineLevel="0" collapsed="false">
      <c r="A60" s="0" t="s">
        <v>24</v>
      </c>
      <c r="B60" s="0" t="s">
        <v>25</v>
      </c>
      <c r="C60" s="0" t="s">
        <v>9625</v>
      </c>
      <c r="D60" s="0" t="n">
        <v>6842</v>
      </c>
      <c r="E60" s="0" t="n">
        <v>55.605311</v>
      </c>
      <c r="F60" s="0" t="n">
        <v>51.9406229999999</v>
      </c>
      <c r="G60" s="0" t="n">
        <v>0.04552180652</v>
      </c>
      <c r="H60" s="0" t="n">
        <v>1702.18</v>
      </c>
      <c r="I60" s="0" t="n">
        <v>1.6015</v>
      </c>
      <c r="J60" s="0" t="n">
        <v>90.6475</v>
      </c>
      <c r="K60" s="0" t="n">
        <v>139</v>
      </c>
      <c r="L60" s="0" t="s">
        <v>9566</v>
      </c>
    </row>
    <row r="61" customFormat="false" ht="15.75" hidden="true" customHeight="false" outlineLevel="0" collapsed="false">
      <c r="A61" s="0" t="s">
        <v>240</v>
      </c>
      <c r="B61" s="0" t="s">
        <v>241</v>
      </c>
      <c r="C61" s="0" t="s">
        <v>9626</v>
      </c>
      <c r="D61" s="0" t="n">
        <v>7465</v>
      </c>
      <c r="E61" s="0" t="n">
        <v>24.512193</v>
      </c>
      <c r="F61" s="0" t="n">
        <v>46.862091</v>
      </c>
      <c r="G61" s="0" t="n">
        <v>0.04497143777</v>
      </c>
      <c r="H61" s="0" t="n">
        <v>1753.53</v>
      </c>
      <c r="I61" s="0" t="n">
        <v>1.52634</v>
      </c>
      <c r="J61" s="0" t="n">
        <v>93.2249</v>
      </c>
      <c r="K61" s="0" t="n">
        <v>369</v>
      </c>
      <c r="L61" s="0" t="s">
        <v>9566</v>
      </c>
    </row>
    <row r="62" customFormat="false" ht="15.75" hidden="true" customHeight="false" outlineLevel="0" collapsed="false">
      <c r="A62" s="0" t="s">
        <v>24</v>
      </c>
      <c r="B62" s="0" t="s">
        <v>25</v>
      </c>
      <c r="C62" s="0" t="s">
        <v>9627</v>
      </c>
      <c r="D62" s="0" t="n">
        <v>9541</v>
      </c>
      <c r="E62" s="0" t="n">
        <v>57.09138</v>
      </c>
      <c r="F62" s="0" t="n">
        <v>65.740375</v>
      </c>
      <c r="G62" s="0" t="n">
        <v>0.04462742061</v>
      </c>
      <c r="H62" s="0" t="n">
        <v>1978</v>
      </c>
      <c r="I62" s="0" t="n">
        <v>1.80359</v>
      </c>
      <c r="J62" s="0" t="n">
        <v>70.5882</v>
      </c>
      <c r="K62" s="0" t="n">
        <v>221</v>
      </c>
      <c r="L62" s="0" t="s">
        <v>9566</v>
      </c>
    </row>
    <row r="63" customFormat="false" ht="15.75" hidden="true" customHeight="false" outlineLevel="0" collapsed="false">
      <c r="A63" s="0" t="s">
        <v>264</v>
      </c>
      <c r="B63" s="0" t="s">
        <v>265</v>
      </c>
      <c r="C63" s="0" t="s">
        <v>9628</v>
      </c>
      <c r="D63" s="0" t="n">
        <v>8250</v>
      </c>
      <c r="E63" s="0" t="n">
        <v>25.669627</v>
      </c>
      <c r="F63" s="0" t="n">
        <v>52.404287</v>
      </c>
      <c r="G63" s="0" t="n">
        <v>0.04455902812</v>
      </c>
      <c r="H63" s="0" t="n">
        <v>1794.47</v>
      </c>
      <c r="I63" s="0" t="n">
        <v>1.82372999999999</v>
      </c>
      <c r="J63" s="0" t="n">
        <v>85.1648</v>
      </c>
      <c r="K63" s="0" t="n">
        <v>364</v>
      </c>
      <c r="L63" s="0" t="s">
        <v>9566</v>
      </c>
    </row>
    <row r="64" customFormat="false" ht="15.75" hidden="true" customHeight="false" outlineLevel="0" collapsed="false">
      <c r="A64" s="0" t="s">
        <v>645</v>
      </c>
      <c r="B64" s="0" t="s">
        <v>646</v>
      </c>
      <c r="C64" s="0" t="s">
        <v>9629</v>
      </c>
      <c r="D64" s="0" t="n">
        <v>3632</v>
      </c>
      <c r="E64" s="0" t="n">
        <v>29.98532</v>
      </c>
      <c r="F64" s="0" t="n">
        <v>-90.446687</v>
      </c>
      <c r="G64" s="0" t="n">
        <v>0.0438064171999999</v>
      </c>
      <c r="H64" s="0" t="n">
        <v>1714.6</v>
      </c>
      <c r="I64" s="0" t="n">
        <v>4.64804</v>
      </c>
      <c r="J64" s="0" t="n">
        <v>89.4231</v>
      </c>
      <c r="K64" s="0" t="n">
        <v>208</v>
      </c>
      <c r="L64" s="0" t="s">
        <v>9566</v>
      </c>
    </row>
    <row r="65" customFormat="false" ht="15.75" hidden="true" customHeight="false" outlineLevel="0" collapsed="false">
      <c r="A65" s="0" t="s">
        <v>598</v>
      </c>
      <c r="B65" s="0" t="s">
        <v>599</v>
      </c>
      <c r="C65" s="0" t="s">
        <v>9630</v>
      </c>
      <c r="D65" s="0" t="n">
        <v>340</v>
      </c>
      <c r="E65" s="0" t="n">
        <v>57.006656</v>
      </c>
      <c r="F65" s="0" t="n">
        <v>-111.476976</v>
      </c>
      <c r="G65" s="0" t="n">
        <v>0.04363763745</v>
      </c>
      <c r="H65" s="0" t="n">
        <v>1518.41</v>
      </c>
      <c r="I65" s="0" t="n">
        <v>1.05379</v>
      </c>
      <c r="J65" s="0" t="n">
        <v>90.583</v>
      </c>
      <c r="K65" s="0" t="n">
        <v>223</v>
      </c>
      <c r="L65" s="0" t="s">
        <v>9566</v>
      </c>
    </row>
    <row r="66" customFormat="false" ht="15.75" hidden="true" customHeight="false" outlineLevel="0" collapsed="false">
      <c r="A66" s="0" t="s">
        <v>345</v>
      </c>
      <c r="B66" s="0" t="s">
        <v>346</v>
      </c>
      <c r="C66" s="0" t="s">
        <v>9631</v>
      </c>
      <c r="D66" s="0" t="n">
        <v>4948</v>
      </c>
      <c r="E66" s="0" t="n">
        <v>-34.883385</v>
      </c>
      <c r="F66" s="0" t="n">
        <v>-57.920955</v>
      </c>
      <c r="G66" s="0" t="n">
        <v>0.04245529861</v>
      </c>
      <c r="H66" s="0" t="n">
        <v>1658.6</v>
      </c>
      <c r="I66" s="0" t="n">
        <v>2.1568</v>
      </c>
      <c r="J66" s="0" t="n">
        <v>84.5878</v>
      </c>
      <c r="K66" s="0" t="n">
        <v>279</v>
      </c>
      <c r="L66" s="0" t="s">
        <v>9566</v>
      </c>
    </row>
    <row r="67" customFormat="false" ht="15.75" hidden="true" customHeight="false" outlineLevel="0" collapsed="false">
      <c r="A67" s="0" t="s">
        <v>612</v>
      </c>
      <c r="B67" s="0" t="s">
        <v>613</v>
      </c>
      <c r="C67" s="0" t="s">
        <v>9632</v>
      </c>
      <c r="D67" s="0" t="n">
        <v>11679</v>
      </c>
      <c r="E67" s="0" t="n">
        <v>12.697509</v>
      </c>
      <c r="F67" s="0" t="n">
        <v>101.141243</v>
      </c>
      <c r="G67" s="0" t="n">
        <v>0.04215002741</v>
      </c>
      <c r="H67" s="0" t="n">
        <v>1716.43</v>
      </c>
      <c r="I67" s="0" t="n">
        <v>3.53113</v>
      </c>
      <c r="J67" s="0" t="n">
        <v>62.5</v>
      </c>
      <c r="K67" s="0" t="n">
        <v>96</v>
      </c>
      <c r="L67" s="0" t="s">
        <v>9566</v>
      </c>
    </row>
    <row r="68" customFormat="false" ht="15.75" hidden="true" customHeight="false" outlineLevel="0" collapsed="false">
      <c r="A68" s="0" t="s">
        <v>468</v>
      </c>
      <c r="B68" s="0" t="s">
        <v>469</v>
      </c>
      <c r="C68" s="0" t="s">
        <v>9633</v>
      </c>
      <c r="D68" s="0" t="n">
        <v>7675</v>
      </c>
      <c r="E68" s="0" t="n">
        <v>29.049892</v>
      </c>
      <c r="F68" s="0" t="n">
        <v>48.136649</v>
      </c>
      <c r="G68" s="0" t="n">
        <v>0.04137422762</v>
      </c>
      <c r="H68" s="0" t="n">
        <v>1618.89</v>
      </c>
      <c r="I68" s="0" t="n">
        <v>1.51427</v>
      </c>
      <c r="J68" s="0" t="n">
        <v>98.2954999999999</v>
      </c>
      <c r="K68" s="0" t="n">
        <v>352</v>
      </c>
      <c r="L68" s="0" t="s">
        <v>9566</v>
      </c>
    </row>
    <row r="69" customFormat="false" ht="15.75" hidden="true" customHeight="false" outlineLevel="0" collapsed="false">
      <c r="A69" s="0" t="s">
        <v>598</v>
      </c>
      <c r="B69" s="0" t="s">
        <v>599</v>
      </c>
      <c r="C69" s="0" t="s">
        <v>9634</v>
      </c>
      <c r="D69" s="0" t="n">
        <v>337</v>
      </c>
      <c r="E69" s="0" t="n">
        <v>57.0426079999999</v>
      </c>
      <c r="F69" s="0" t="n">
        <v>-111.631179</v>
      </c>
      <c r="G69" s="0" t="n">
        <v>0.04136953114</v>
      </c>
      <c r="H69" s="0" t="n">
        <v>1557.8</v>
      </c>
      <c r="I69" s="0" t="n">
        <v>2.29614</v>
      </c>
      <c r="J69" s="0" t="n">
        <v>86.2245</v>
      </c>
      <c r="K69" s="0" t="n">
        <v>196</v>
      </c>
      <c r="L69" s="0" t="s">
        <v>9566</v>
      </c>
    </row>
    <row r="70" customFormat="false" ht="15.75" hidden="true" customHeight="false" outlineLevel="0" collapsed="false">
      <c r="A70" s="0" t="s">
        <v>197</v>
      </c>
      <c r="B70" s="0" t="s">
        <v>198</v>
      </c>
      <c r="C70" s="0" t="s">
        <v>9635</v>
      </c>
      <c r="D70" s="0" t="n">
        <v>11885</v>
      </c>
      <c r="E70" s="0" t="n">
        <v>4.572519</v>
      </c>
      <c r="F70" s="0" t="n">
        <v>103.449301</v>
      </c>
      <c r="G70" s="0" t="n">
        <v>0.03949240679</v>
      </c>
      <c r="H70" s="0" t="n">
        <v>1613.57</v>
      </c>
      <c r="I70" s="0" t="n">
        <v>0.62711</v>
      </c>
      <c r="J70" s="0" t="n">
        <v>90.4762</v>
      </c>
      <c r="K70" s="0" t="n">
        <v>21</v>
      </c>
      <c r="L70" s="0" t="s">
        <v>9566</v>
      </c>
    </row>
    <row r="71" customFormat="false" ht="15.75" hidden="true" customHeight="false" outlineLevel="0" collapsed="false">
      <c r="A71" s="0" t="s">
        <v>24</v>
      </c>
      <c r="B71" s="0" t="s">
        <v>25</v>
      </c>
      <c r="C71" s="0" t="s">
        <v>9636</v>
      </c>
      <c r="D71" s="0" t="n">
        <v>6843</v>
      </c>
      <c r="E71" s="0" t="n">
        <v>55.587097</v>
      </c>
      <c r="F71" s="0" t="n">
        <v>51.946896</v>
      </c>
      <c r="G71" s="0" t="n">
        <v>0.03908733539</v>
      </c>
      <c r="H71" s="0" t="n">
        <v>1556.53</v>
      </c>
      <c r="I71" s="0" t="n">
        <v>1.27019</v>
      </c>
      <c r="J71" s="0" t="n">
        <v>87.4126</v>
      </c>
      <c r="K71" s="0" t="n">
        <v>143</v>
      </c>
      <c r="L71" s="0" t="s">
        <v>9566</v>
      </c>
    </row>
    <row r="72" customFormat="false" ht="15.75" hidden="true" customHeight="false" outlineLevel="0" collapsed="false">
      <c r="A72" s="0" t="s">
        <v>24</v>
      </c>
      <c r="B72" s="0" t="s">
        <v>25</v>
      </c>
      <c r="C72" s="0" t="s">
        <v>9637</v>
      </c>
      <c r="D72" s="0" t="n">
        <v>6668</v>
      </c>
      <c r="E72" s="0" t="n">
        <v>44.710882</v>
      </c>
      <c r="F72" s="0" t="n">
        <v>44.999388</v>
      </c>
      <c r="G72" s="0" t="n">
        <v>0.0387958600999999</v>
      </c>
      <c r="H72" s="0" t="n">
        <v>1736.84</v>
      </c>
      <c r="I72" s="0" t="n">
        <v>1.69395</v>
      </c>
      <c r="J72" s="0" t="n">
        <v>91.5887999999999</v>
      </c>
      <c r="K72" s="0" t="n">
        <v>214</v>
      </c>
      <c r="L72" s="0" t="s">
        <v>9566</v>
      </c>
    </row>
    <row r="73" customFormat="false" ht="15.75" hidden="true" customHeight="false" outlineLevel="0" collapsed="false">
      <c r="A73" s="0" t="s">
        <v>24</v>
      </c>
      <c r="B73" s="0" t="s">
        <v>25</v>
      </c>
      <c r="C73" s="0" t="s">
        <v>9638</v>
      </c>
      <c r="D73" s="0" t="n">
        <v>7057</v>
      </c>
      <c r="E73" s="0" t="n">
        <v>54.847856</v>
      </c>
      <c r="F73" s="0" t="n">
        <v>56.109774</v>
      </c>
      <c r="G73" s="0" t="n">
        <v>0.03862649329</v>
      </c>
      <c r="H73" s="0" t="n">
        <v>1454.47</v>
      </c>
      <c r="I73" s="0" t="n">
        <v>3.08224</v>
      </c>
      <c r="J73" s="0" t="n">
        <v>88.9474</v>
      </c>
      <c r="K73" s="0" t="n">
        <v>190</v>
      </c>
      <c r="L73" s="0" t="s">
        <v>9566</v>
      </c>
    </row>
    <row r="74" customFormat="false" ht="15.75" hidden="true" customHeight="false" outlineLevel="0" collapsed="false">
      <c r="A74" s="0" t="s">
        <v>39</v>
      </c>
      <c r="B74" s="0" t="s">
        <v>40</v>
      </c>
      <c r="C74" s="0" t="s">
        <v>9639</v>
      </c>
      <c r="D74" s="0" t="n">
        <v>5704</v>
      </c>
      <c r="E74" s="0" t="n">
        <v>32.853091</v>
      </c>
      <c r="F74" s="0" t="n">
        <v>12.233011</v>
      </c>
      <c r="G74" s="0" t="n">
        <v>0.03767956551</v>
      </c>
      <c r="H74" s="0" t="n">
        <v>1751.32</v>
      </c>
      <c r="I74" s="0" t="n">
        <v>1.30074</v>
      </c>
      <c r="J74" s="0" t="n">
        <v>95.7219</v>
      </c>
      <c r="K74" s="0" t="n">
        <v>374</v>
      </c>
      <c r="L74" s="0" t="s">
        <v>9566</v>
      </c>
    </row>
    <row r="75" customFormat="false" ht="15.75" hidden="true" customHeight="false" outlineLevel="0" collapsed="false">
      <c r="A75" s="0" t="s">
        <v>645</v>
      </c>
      <c r="B75" s="0" t="s">
        <v>646</v>
      </c>
      <c r="C75" s="0" t="s">
        <v>9640</v>
      </c>
      <c r="D75" s="0" t="n">
        <v>3563</v>
      </c>
      <c r="E75" s="0" t="n">
        <v>29.9591359999999</v>
      </c>
      <c r="F75" s="0" t="n">
        <v>-93.881518</v>
      </c>
      <c r="G75" s="0" t="n">
        <v>0.03736989136</v>
      </c>
      <c r="H75" s="0" t="n">
        <v>1790.63</v>
      </c>
      <c r="I75" s="0" t="n">
        <v>0.932733</v>
      </c>
      <c r="J75" s="0" t="n">
        <v>50.2241999999999</v>
      </c>
      <c r="K75" s="0" t="n">
        <v>223</v>
      </c>
      <c r="L75" s="0" t="s">
        <v>9566</v>
      </c>
    </row>
    <row r="76" customFormat="false" ht="15.75" hidden="true" customHeight="false" outlineLevel="0" collapsed="false">
      <c r="A76" s="0" t="s">
        <v>221</v>
      </c>
      <c r="B76" s="0" t="s">
        <v>222</v>
      </c>
      <c r="C76" s="0" t="s">
        <v>9641</v>
      </c>
      <c r="D76" s="0" t="n">
        <v>10066</v>
      </c>
      <c r="E76" s="0" t="n">
        <v>26.642265</v>
      </c>
      <c r="F76" s="0" t="n">
        <v>79.4794319999999</v>
      </c>
      <c r="G76" s="0" t="n">
        <v>0.03683625382</v>
      </c>
      <c r="H76" s="0" t="n">
        <v>1707.59</v>
      </c>
      <c r="I76" s="0" t="n">
        <v>1.54928</v>
      </c>
      <c r="J76" s="0" t="n">
        <v>94.8617</v>
      </c>
      <c r="K76" s="0" t="n">
        <v>253</v>
      </c>
      <c r="L76" s="0" t="s">
        <v>9566</v>
      </c>
    </row>
    <row r="77" customFormat="false" ht="15.75" hidden="true" customHeight="false" outlineLevel="0" collapsed="false">
      <c r="A77" s="0" t="s">
        <v>387</v>
      </c>
      <c r="B77" s="0" t="s">
        <v>388</v>
      </c>
      <c r="C77" s="0" t="s">
        <v>9642</v>
      </c>
      <c r="D77" s="0" t="n">
        <v>7244</v>
      </c>
      <c r="E77" s="0" t="n">
        <v>34.714443</v>
      </c>
      <c r="F77" s="0" t="n">
        <v>36.636444</v>
      </c>
      <c r="G77" s="0" t="n">
        <v>0.0363918494</v>
      </c>
      <c r="H77" s="0" t="n">
        <v>1738.89</v>
      </c>
      <c r="I77" s="0" t="n">
        <v>1.32465</v>
      </c>
      <c r="J77" s="0" t="n">
        <v>83.727</v>
      </c>
      <c r="K77" s="0" t="n">
        <v>381</v>
      </c>
      <c r="L77" s="0" t="s">
        <v>9566</v>
      </c>
    </row>
    <row r="78" customFormat="false" ht="15.75" hidden="true" customHeight="false" outlineLevel="0" collapsed="false">
      <c r="A78" s="0" t="s">
        <v>264</v>
      </c>
      <c r="B78" s="0" t="s">
        <v>265</v>
      </c>
      <c r="C78" s="0" t="s">
        <v>9643</v>
      </c>
      <c r="D78" s="0" t="n">
        <v>8160</v>
      </c>
      <c r="E78" s="0" t="n">
        <v>25.917354</v>
      </c>
      <c r="F78" s="0" t="n">
        <v>51.564363</v>
      </c>
      <c r="G78" s="0" t="n">
        <v>0.03614411008</v>
      </c>
      <c r="H78" s="0" t="n">
        <v>1527.22</v>
      </c>
      <c r="I78" s="0" t="n">
        <v>1.32244</v>
      </c>
      <c r="J78" s="0" t="n">
        <v>99.7253</v>
      </c>
      <c r="K78" s="0" t="n">
        <v>364</v>
      </c>
      <c r="L78" s="0" t="s">
        <v>9566</v>
      </c>
    </row>
    <row r="79" customFormat="false" ht="15.75" hidden="true" customHeight="false" outlineLevel="0" collapsed="false">
      <c r="A79" s="0" t="s">
        <v>24</v>
      </c>
      <c r="B79" s="0" t="s">
        <v>25</v>
      </c>
      <c r="C79" s="0" t="s">
        <v>9644</v>
      </c>
      <c r="D79" s="0" t="n">
        <v>8649</v>
      </c>
      <c r="E79" s="0" t="n">
        <v>60.0836689999999</v>
      </c>
      <c r="F79" s="0" t="n">
        <v>64.684812</v>
      </c>
      <c r="G79" s="0" t="n">
        <v>0.0361100606</v>
      </c>
      <c r="H79" s="0" t="n">
        <v>1715.61</v>
      </c>
      <c r="I79" s="0" t="n">
        <v>1.25931</v>
      </c>
      <c r="J79" s="0" t="n">
        <v>93.3920999999999</v>
      </c>
      <c r="K79" s="0" t="n">
        <v>227</v>
      </c>
      <c r="L79" s="0" t="s">
        <v>9566</v>
      </c>
    </row>
    <row r="80" customFormat="false" ht="15.75" hidden="true" customHeight="false" outlineLevel="0" collapsed="false">
      <c r="A80" s="0" t="s">
        <v>39</v>
      </c>
      <c r="B80" s="0" t="s">
        <v>40</v>
      </c>
      <c r="C80" s="0" t="s">
        <v>9645</v>
      </c>
      <c r="D80" s="0" t="n">
        <v>5711</v>
      </c>
      <c r="E80" s="0" t="n">
        <v>32.791313</v>
      </c>
      <c r="F80" s="0" t="n">
        <v>12.698305</v>
      </c>
      <c r="G80" s="0" t="n">
        <v>0.03530138545</v>
      </c>
      <c r="H80" s="0" t="n">
        <v>1727.28</v>
      </c>
      <c r="I80" s="0" t="n">
        <v>1.13829</v>
      </c>
      <c r="J80" s="0" t="n">
        <v>90.884</v>
      </c>
      <c r="K80" s="0" t="n">
        <v>362</v>
      </c>
      <c r="L80" s="0" t="s">
        <v>9566</v>
      </c>
    </row>
    <row r="81" customFormat="false" ht="15.75" hidden="true" customHeight="false" outlineLevel="0" collapsed="false">
      <c r="A81" s="0" t="s">
        <v>28</v>
      </c>
      <c r="B81" s="0" t="s">
        <v>29</v>
      </c>
      <c r="C81" s="0" t="s">
        <v>9646</v>
      </c>
      <c r="D81" s="0" t="n">
        <v>7692</v>
      </c>
      <c r="E81" s="0" t="n">
        <v>30.359039</v>
      </c>
      <c r="F81" s="0" t="n">
        <v>48.262989</v>
      </c>
      <c r="G81" s="0" t="n">
        <v>0.03492977647</v>
      </c>
      <c r="H81" s="0" t="n">
        <v>1836.73</v>
      </c>
      <c r="I81" s="0" t="n">
        <v>3.48129</v>
      </c>
      <c r="J81" s="0" t="n">
        <v>96.0732999999999</v>
      </c>
      <c r="K81" s="0" t="n">
        <v>382</v>
      </c>
      <c r="L81" s="0" t="s">
        <v>9566</v>
      </c>
    </row>
    <row r="82" customFormat="false" ht="15.75" hidden="true" customHeight="false" outlineLevel="0" collapsed="false">
      <c r="A82" s="0" t="s">
        <v>240</v>
      </c>
      <c r="B82" s="0" t="s">
        <v>241</v>
      </c>
      <c r="C82" s="0" t="s">
        <v>9647</v>
      </c>
      <c r="D82" s="0" t="n">
        <v>7927</v>
      </c>
      <c r="E82" s="0" t="n">
        <v>27.0354909999999</v>
      </c>
      <c r="F82" s="0" t="n">
        <v>49.604418</v>
      </c>
      <c r="G82" s="0" t="n">
        <v>0.03478183735</v>
      </c>
      <c r="H82" s="0" t="n">
        <v>1608.93</v>
      </c>
      <c r="I82" s="0" t="n">
        <v>2.36679</v>
      </c>
      <c r="J82" s="0" t="n">
        <v>96.904</v>
      </c>
      <c r="K82" s="0" t="n">
        <v>323</v>
      </c>
      <c r="L82" s="0" t="s">
        <v>9566</v>
      </c>
    </row>
    <row r="83" customFormat="false" ht="15.75" hidden="true" customHeight="false" outlineLevel="0" collapsed="false">
      <c r="A83" s="0" t="s">
        <v>240</v>
      </c>
      <c r="B83" s="0" t="s">
        <v>241</v>
      </c>
      <c r="C83" s="0" t="s">
        <v>9648</v>
      </c>
      <c r="D83" s="0" t="n">
        <v>7257</v>
      </c>
      <c r="E83" s="0" t="n">
        <v>23.950225</v>
      </c>
      <c r="F83" s="0" t="n">
        <v>38.268192</v>
      </c>
      <c r="G83" s="0" t="n">
        <v>0.03451648623</v>
      </c>
      <c r="H83" s="0" t="n">
        <v>1739.42</v>
      </c>
      <c r="I83" s="0" t="n">
        <v>3.24308</v>
      </c>
      <c r="J83" s="0" t="n">
        <v>95.6789999999999</v>
      </c>
      <c r="K83" s="0" t="n">
        <v>324</v>
      </c>
      <c r="L83" s="0" t="s">
        <v>9566</v>
      </c>
    </row>
    <row r="84" customFormat="false" ht="15.75" hidden="true" customHeight="false" outlineLevel="0" collapsed="false">
      <c r="A84" s="0" t="s">
        <v>221</v>
      </c>
      <c r="B84" s="0" t="s">
        <v>222</v>
      </c>
      <c r="C84" s="0" t="s">
        <v>9649</v>
      </c>
      <c r="D84" s="0" t="n">
        <v>10269</v>
      </c>
      <c r="E84" s="0" t="n">
        <v>20.242399</v>
      </c>
      <c r="F84" s="0" t="n">
        <v>86.6072569999999</v>
      </c>
      <c r="G84" s="0" t="n">
        <v>0.0345158991699999</v>
      </c>
      <c r="H84" s="0" t="n">
        <v>1691.25</v>
      </c>
      <c r="I84" s="0" t="n">
        <v>2.03463</v>
      </c>
      <c r="J84" s="0" t="n">
        <v>92.9348</v>
      </c>
      <c r="K84" s="0" t="n">
        <v>184</v>
      </c>
      <c r="L84" s="0" t="s">
        <v>9566</v>
      </c>
    </row>
    <row r="85" customFormat="false" ht="15.75" hidden="true" customHeight="false" outlineLevel="0" collapsed="false">
      <c r="A85" s="0" t="s">
        <v>35</v>
      </c>
      <c r="B85" s="0" t="s">
        <v>36</v>
      </c>
      <c r="C85" s="0" t="s">
        <v>9650</v>
      </c>
      <c r="D85" s="0" t="n">
        <v>3735</v>
      </c>
      <c r="E85" s="0" t="n">
        <v>18.109319</v>
      </c>
      <c r="F85" s="0" t="n">
        <v>-94.395337</v>
      </c>
      <c r="G85" s="0" t="n">
        <v>0.03427080162</v>
      </c>
      <c r="H85" s="0" t="n">
        <v>1727.17</v>
      </c>
      <c r="I85" s="0" t="n">
        <v>3.05626</v>
      </c>
      <c r="J85" s="0" t="n">
        <v>77.7108</v>
      </c>
      <c r="K85" s="0" t="n">
        <v>166</v>
      </c>
      <c r="L85" s="0" t="s">
        <v>9566</v>
      </c>
    </row>
    <row r="86" customFormat="false" ht="15.75" hidden="true" customHeight="false" outlineLevel="0" collapsed="false">
      <c r="A86" s="0" t="s">
        <v>240</v>
      </c>
      <c r="B86" s="0" t="s">
        <v>241</v>
      </c>
      <c r="C86" s="0" t="s">
        <v>9651</v>
      </c>
      <c r="D86" s="0" t="n">
        <v>7263</v>
      </c>
      <c r="E86" s="0" t="n">
        <v>22.705356</v>
      </c>
      <c r="F86" s="0" t="n">
        <v>39.035058</v>
      </c>
      <c r="G86" s="0" t="n">
        <v>0.0333975498699999</v>
      </c>
      <c r="H86" s="0" t="n">
        <v>1679.99</v>
      </c>
      <c r="I86" s="0" t="n">
        <v>2.89336</v>
      </c>
      <c r="J86" s="0" t="n">
        <v>86.3636</v>
      </c>
      <c r="K86" s="0" t="n">
        <v>352</v>
      </c>
      <c r="L86" s="0" t="s">
        <v>9566</v>
      </c>
    </row>
    <row r="87" customFormat="false" ht="15.75" hidden="true" customHeight="false" outlineLevel="0" collapsed="false">
      <c r="A87" s="0" t="s">
        <v>221</v>
      </c>
      <c r="B87" s="0" t="s">
        <v>222</v>
      </c>
      <c r="C87" s="0" t="s">
        <v>9652</v>
      </c>
      <c r="D87" s="0" t="n">
        <v>10165</v>
      </c>
      <c r="E87" s="0" t="n">
        <v>19.013479</v>
      </c>
      <c r="F87" s="0" t="n">
        <v>72.906756</v>
      </c>
      <c r="G87" s="0" t="n">
        <v>0.0333185903</v>
      </c>
      <c r="H87" s="0" t="n">
        <v>1682.5</v>
      </c>
      <c r="I87" s="0" t="n">
        <v>1.86382</v>
      </c>
      <c r="J87" s="0" t="n">
        <v>69.9074</v>
      </c>
      <c r="K87" s="0" t="n">
        <v>216</v>
      </c>
      <c r="L87" s="0" t="s">
        <v>9566</v>
      </c>
    </row>
    <row r="88" customFormat="false" ht="15.75" hidden="true" customHeight="false" outlineLevel="0" collapsed="false">
      <c r="A88" s="0" t="s">
        <v>264</v>
      </c>
      <c r="B88" s="0" t="s">
        <v>265</v>
      </c>
      <c r="C88" s="0" t="s">
        <v>9653</v>
      </c>
      <c r="D88" s="0" t="n">
        <v>8154</v>
      </c>
      <c r="E88" s="0" t="n">
        <v>24.956086</v>
      </c>
      <c r="F88" s="0" t="n">
        <v>51.549681</v>
      </c>
      <c r="G88" s="0" t="n">
        <v>0.0326739984199999</v>
      </c>
      <c r="H88" s="0" t="n">
        <v>1755.36</v>
      </c>
      <c r="I88" s="0" t="n">
        <v>1.25616</v>
      </c>
      <c r="J88" s="0" t="n">
        <v>99.1643</v>
      </c>
      <c r="K88" s="0" t="n">
        <v>359</v>
      </c>
      <c r="L88" s="0" t="s">
        <v>9566</v>
      </c>
    </row>
    <row r="89" customFormat="false" ht="15.75" hidden="true" customHeight="false" outlineLevel="0" collapsed="false">
      <c r="A89" s="0" t="s">
        <v>582</v>
      </c>
      <c r="B89" s="0" t="s">
        <v>583</v>
      </c>
      <c r="C89" s="0" t="s">
        <v>9654</v>
      </c>
      <c r="D89" s="0" t="n">
        <v>8287</v>
      </c>
      <c r="E89" s="0" t="n">
        <v>24.123822</v>
      </c>
      <c r="F89" s="0" t="n">
        <v>52.7461719999999</v>
      </c>
      <c r="G89" s="0" t="n">
        <v>0.032053476</v>
      </c>
      <c r="H89" s="0" t="n">
        <v>1521.74</v>
      </c>
      <c r="I89" s="0" t="n">
        <v>0.750746</v>
      </c>
      <c r="J89" s="0" t="n">
        <v>92.9155</v>
      </c>
      <c r="K89" s="0" t="n">
        <v>367</v>
      </c>
      <c r="L89" s="0" t="s">
        <v>9566</v>
      </c>
    </row>
    <row r="90" customFormat="false" ht="15.75" hidden="true" customHeight="false" outlineLevel="0" collapsed="false">
      <c r="A90" s="0" t="s">
        <v>264</v>
      </c>
      <c r="B90" s="0" t="s">
        <v>265</v>
      </c>
      <c r="C90" s="0" t="s">
        <v>9655</v>
      </c>
      <c r="D90" s="0" t="n">
        <v>8161</v>
      </c>
      <c r="E90" s="0" t="n">
        <v>24.929732</v>
      </c>
      <c r="F90" s="0" t="n">
        <v>51.565086</v>
      </c>
      <c r="G90" s="0" t="n">
        <v>0.0313002780199999</v>
      </c>
      <c r="H90" s="0" t="n">
        <v>1480.28</v>
      </c>
      <c r="I90" s="0" t="n">
        <v>0.77176</v>
      </c>
      <c r="J90" s="0" t="n">
        <v>91.7614</v>
      </c>
      <c r="K90" s="0" t="n">
        <v>352</v>
      </c>
      <c r="L90" s="0" t="s">
        <v>9566</v>
      </c>
    </row>
    <row r="91" customFormat="false" ht="15.75" hidden="true" customHeight="false" outlineLevel="0" collapsed="false">
      <c r="A91" s="0" t="s">
        <v>9656</v>
      </c>
      <c r="B91" s="0" t="s">
        <v>9657</v>
      </c>
      <c r="C91" s="0" t="s">
        <v>9658</v>
      </c>
      <c r="D91" s="0" t="n">
        <v>5177</v>
      </c>
      <c r="E91" s="0" t="n">
        <v>41.1806039999999</v>
      </c>
      <c r="F91" s="0" t="n">
        <v>1.230323</v>
      </c>
      <c r="G91" s="0" t="n">
        <v>0.0310563545899999</v>
      </c>
      <c r="H91" s="0" t="n">
        <v>1816.25</v>
      </c>
      <c r="I91" s="0" t="n">
        <v>2.73063</v>
      </c>
      <c r="J91" s="0" t="n">
        <v>17.6471</v>
      </c>
      <c r="K91" s="0" t="n">
        <v>289</v>
      </c>
      <c r="L91" s="0" t="s">
        <v>9566</v>
      </c>
    </row>
    <row r="92" customFormat="false" ht="15.75" hidden="true" customHeight="false" outlineLevel="0" collapsed="false">
      <c r="A92" s="0" t="s">
        <v>9656</v>
      </c>
      <c r="B92" s="0" t="s">
        <v>9657</v>
      </c>
      <c r="C92" s="0" t="s">
        <v>9659</v>
      </c>
      <c r="D92" s="0" t="n">
        <v>5024</v>
      </c>
      <c r="E92" s="0" t="n">
        <v>37.568518</v>
      </c>
      <c r="F92" s="0" t="n">
        <v>-0.916701</v>
      </c>
      <c r="G92" s="0" t="n">
        <v>0.0305535377</v>
      </c>
      <c r="H92" s="0" t="n">
        <v>1685.21</v>
      </c>
      <c r="I92" s="0" t="n">
        <v>1.93274</v>
      </c>
      <c r="J92" s="0" t="n">
        <v>85.3821</v>
      </c>
      <c r="K92" s="0" t="n">
        <v>301</v>
      </c>
      <c r="L92" s="0" t="s">
        <v>9566</v>
      </c>
    </row>
    <row r="93" customFormat="false" ht="15.75" hidden="true" customHeight="false" outlineLevel="0" collapsed="false">
      <c r="A93" s="0" t="s">
        <v>24</v>
      </c>
      <c r="B93" s="0" t="s">
        <v>25</v>
      </c>
      <c r="C93" s="0" t="s">
        <v>9660</v>
      </c>
      <c r="D93" s="0" t="n">
        <v>7048</v>
      </c>
      <c r="E93" s="0" t="n">
        <v>53.405513</v>
      </c>
      <c r="F93" s="0" t="n">
        <v>55.849963</v>
      </c>
      <c r="G93" s="0" t="n">
        <v>0.0305353388399999</v>
      </c>
      <c r="H93" s="0" t="n">
        <v>1601.83</v>
      </c>
      <c r="I93" s="0" t="n">
        <v>2.27813</v>
      </c>
      <c r="J93" s="0" t="n">
        <v>73.7374</v>
      </c>
      <c r="K93" s="0" t="n">
        <v>198</v>
      </c>
      <c r="L93" s="0" t="s">
        <v>9566</v>
      </c>
    </row>
    <row r="94" customFormat="false" ht="15.75" hidden="true" customHeight="false" outlineLevel="0" collapsed="false">
      <c r="A94" s="0" t="s">
        <v>21</v>
      </c>
      <c r="B94" s="0" t="s">
        <v>22</v>
      </c>
      <c r="C94" s="0" t="s">
        <v>9661</v>
      </c>
      <c r="D94" s="0" t="n">
        <v>7411</v>
      </c>
      <c r="E94" s="0" t="n">
        <v>33.2820229999999</v>
      </c>
      <c r="F94" s="0" t="n">
        <v>44.4315919999999</v>
      </c>
      <c r="G94" s="0" t="n">
        <v>0.03048074226</v>
      </c>
      <c r="H94" s="0" t="n">
        <v>1774.83</v>
      </c>
      <c r="I94" s="0" t="n">
        <v>1.68727</v>
      </c>
      <c r="J94" s="0" t="n">
        <v>79.7927</v>
      </c>
      <c r="K94" s="0" t="n">
        <v>386</v>
      </c>
      <c r="L94" s="0" t="s">
        <v>9566</v>
      </c>
    </row>
    <row r="95" customFormat="false" ht="15.75" hidden="true" customHeight="false" outlineLevel="0" collapsed="false">
      <c r="A95" s="0" t="s">
        <v>201</v>
      </c>
      <c r="B95" s="0" t="s">
        <v>202</v>
      </c>
      <c r="C95" s="0" t="s">
        <v>9662</v>
      </c>
      <c r="D95" s="0" t="n">
        <v>7185</v>
      </c>
      <c r="E95" s="0" t="n">
        <v>31.305081</v>
      </c>
      <c r="F95" s="0" t="n">
        <v>32.153554</v>
      </c>
      <c r="G95" s="0" t="n">
        <v>0.0298355633199999</v>
      </c>
      <c r="H95" s="0" t="n">
        <v>1780.95</v>
      </c>
      <c r="I95" s="0" t="n">
        <v>1.74928</v>
      </c>
      <c r="J95" s="0" t="n">
        <v>98.4026</v>
      </c>
      <c r="K95" s="0" t="n">
        <v>313</v>
      </c>
      <c r="L95" s="0" t="s">
        <v>9566</v>
      </c>
    </row>
    <row r="96" customFormat="false" ht="15.75" hidden="true" customHeight="false" outlineLevel="0" collapsed="false">
      <c r="A96" s="0" t="s">
        <v>788</v>
      </c>
      <c r="B96" s="0" t="s">
        <v>789</v>
      </c>
      <c r="C96" s="0" t="s">
        <v>9663</v>
      </c>
      <c r="D96" s="0" t="n">
        <v>12017</v>
      </c>
      <c r="E96" s="0" t="n">
        <v>-6.762846</v>
      </c>
      <c r="F96" s="0" t="n">
        <v>111.961988999999</v>
      </c>
      <c r="G96" s="0" t="n">
        <v>0.0297965238299999</v>
      </c>
      <c r="H96" s="0" t="n">
        <v>1662.52</v>
      </c>
      <c r="I96" s="0" t="n">
        <v>2.19255</v>
      </c>
      <c r="J96" s="0" t="n">
        <v>74.6268999999999</v>
      </c>
      <c r="K96" s="0" t="n">
        <v>67</v>
      </c>
      <c r="L96" s="0" t="s">
        <v>9566</v>
      </c>
    </row>
    <row r="97" customFormat="false" ht="15.75" hidden="true" customHeight="false" outlineLevel="0" collapsed="false">
      <c r="A97" s="0" t="s">
        <v>221</v>
      </c>
      <c r="B97" s="0" t="s">
        <v>222</v>
      </c>
      <c r="C97" s="0" t="s">
        <v>9664</v>
      </c>
      <c r="D97" s="0" t="n">
        <v>10273</v>
      </c>
      <c r="E97" s="0" t="n">
        <v>22.051003</v>
      </c>
      <c r="F97" s="0" t="n">
        <v>88.103663</v>
      </c>
      <c r="G97" s="0" t="n">
        <v>0.02971316131</v>
      </c>
      <c r="H97" s="0" t="n">
        <v>1712.93</v>
      </c>
      <c r="I97" s="0" t="n">
        <v>3.18967</v>
      </c>
      <c r="J97" s="0" t="n">
        <v>83.0601</v>
      </c>
      <c r="K97" s="0" t="n">
        <v>183</v>
      </c>
      <c r="L97" s="0" t="s">
        <v>9566</v>
      </c>
    </row>
    <row r="98" customFormat="false" ht="15.75" hidden="true" customHeight="false" outlineLevel="0" collapsed="false">
      <c r="A98" s="0" t="s">
        <v>28</v>
      </c>
      <c r="B98" s="0" t="s">
        <v>29</v>
      </c>
      <c r="C98" s="0" t="s">
        <v>9665</v>
      </c>
      <c r="D98" s="0" t="n">
        <v>8211</v>
      </c>
      <c r="E98" s="0" t="n">
        <v>27.758351</v>
      </c>
      <c r="F98" s="0" t="n">
        <v>52.170877</v>
      </c>
      <c r="G98" s="0" t="n">
        <v>0.0295655157199999</v>
      </c>
      <c r="H98" s="0" t="n">
        <v>1760.38</v>
      </c>
      <c r="I98" s="0" t="n">
        <v>1.52834</v>
      </c>
      <c r="J98" s="0" t="n">
        <v>29.0859</v>
      </c>
      <c r="K98" s="0" t="n">
        <v>361</v>
      </c>
      <c r="L98" s="0" t="s">
        <v>9566</v>
      </c>
    </row>
    <row r="99" customFormat="false" ht="15.75" hidden="true" customHeight="false" outlineLevel="0" collapsed="false">
      <c r="A99" s="0" t="s">
        <v>645</v>
      </c>
      <c r="B99" s="0" t="s">
        <v>646</v>
      </c>
      <c r="C99" s="0" t="s">
        <v>9666</v>
      </c>
      <c r="D99" s="0" t="n">
        <v>3523</v>
      </c>
      <c r="E99" s="0" t="n">
        <v>29.373193</v>
      </c>
      <c r="F99" s="0" t="n">
        <v>-94.922472</v>
      </c>
      <c r="G99" s="0" t="n">
        <v>0.0295247150499999</v>
      </c>
      <c r="H99" s="0" t="n">
        <v>1317.94</v>
      </c>
      <c r="I99" s="0" t="n">
        <v>2.82695999999999</v>
      </c>
      <c r="J99" s="0" t="n">
        <v>88.3408</v>
      </c>
      <c r="K99" s="0" t="n">
        <v>223</v>
      </c>
      <c r="L99" s="0" t="s">
        <v>9566</v>
      </c>
    </row>
    <row r="100" customFormat="false" ht="15.75" hidden="true" customHeight="false" outlineLevel="0" collapsed="false">
      <c r="A100" s="0" t="s">
        <v>1729</v>
      </c>
      <c r="B100" s="0" t="s">
        <v>1730</v>
      </c>
      <c r="C100" s="0" t="s">
        <v>9667</v>
      </c>
      <c r="D100" s="0" t="n">
        <v>4112</v>
      </c>
      <c r="E100" s="0" t="n">
        <v>23.085465</v>
      </c>
      <c r="F100" s="0" t="n">
        <v>-81.269853</v>
      </c>
      <c r="G100" s="0" t="n">
        <v>0.0292713106009999</v>
      </c>
      <c r="H100" s="0" t="n">
        <v>1849.83</v>
      </c>
      <c r="I100" s="0" t="n">
        <v>2.63903</v>
      </c>
      <c r="J100" s="0" t="n">
        <v>84.375</v>
      </c>
      <c r="K100" s="0" t="n">
        <v>288</v>
      </c>
      <c r="L100" s="0" t="s">
        <v>9566</v>
      </c>
    </row>
    <row r="101" customFormat="false" ht="15.75" hidden="true" customHeight="false" outlineLevel="0" collapsed="false">
      <c r="A101" s="0" t="s">
        <v>1026</v>
      </c>
      <c r="B101" s="0" t="s">
        <v>1027</v>
      </c>
      <c r="C101" s="0" t="s">
        <v>9668</v>
      </c>
      <c r="D101" s="0" t="n">
        <v>6734</v>
      </c>
      <c r="E101" s="0" t="n">
        <v>40.198344</v>
      </c>
      <c r="F101" s="0" t="n">
        <v>49.469207</v>
      </c>
      <c r="G101" s="0" t="n">
        <v>0.0289191333069999</v>
      </c>
      <c r="H101" s="0" t="n">
        <v>1913.65</v>
      </c>
      <c r="I101" s="0" t="n">
        <v>2.52893</v>
      </c>
      <c r="J101" s="0" t="n">
        <v>43.2099</v>
      </c>
      <c r="K101" s="0" t="n">
        <v>324</v>
      </c>
      <c r="L101" s="0" t="s">
        <v>9566</v>
      </c>
    </row>
    <row r="102" customFormat="false" ht="15.75" hidden="true" customHeight="false" outlineLevel="0" collapsed="false">
      <c r="A102" s="0" t="s">
        <v>240</v>
      </c>
      <c r="B102" s="0" t="s">
        <v>241</v>
      </c>
      <c r="C102" s="0" t="s">
        <v>9669</v>
      </c>
      <c r="D102" s="0" t="n">
        <v>7920</v>
      </c>
      <c r="E102" s="0" t="n">
        <v>27.0706599999999</v>
      </c>
      <c r="F102" s="0" t="n">
        <v>49.576634</v>
      </c>
      <c r="G102" s="0" t="n">
        <v>0.028017379794</v>
      </c>
      <c r="H102" s="0" t="n">
        <v>1480.42</v>
      </c>
      <c r="I102" s="0" t="n">
        <v>1.58534</v>
      </c>
      <c r="J102" s="0" t="n">
        <v>86.8167</v>
      </c>
      <c r="K102" s="0" t="n">
        <v>311</v>
      </c>
      <c r="L102" s="0" t="s">
        <v>9566</v>
      </c>
    </row>
    <row r="103" customFormat="false" ht="15.75" hidden="true" customHeight="false" outlineLevel="0" collapsed="false">
      <c r="A103" s="0" t="s">
        <v>21</v>
      </c>
      <c r="B103" s="0" t="s">
        <v>22</v>
      </c>
      <c r="C103" s="0" t="s">
        <v>9670</v>
      </c>
      <c r="D103" s="0" t="n">
        <v>7338</v>
      </c>
      <c r="E103" s="0" t="n">
        <v>35.814901</v>
      </c>
      <c r="F103" s="0" t="n">
        <v>43.256427</v>
      </c>
      <c r="G103" s="0" t="n">
        <v>0.027575587791</v>
      </c>
      <c r="H103" s="0" t="n">
        <v>1802.48</v>
      </c>
      <c r="I103" s="0" t="n">
        <v>1.60861</v>
      </c>
      <c r="J103" s="0" t="n">
        <v>54.6917</v>
      </c>
      <c r="K103" s="0" t="n">
        <v>373</v>
      </c>
      <c r="L103" s="0" t="s">
        <v>9566</v>
      </c>
    </row>
    <row r="104" customFormat="false" ht="15.75" hidden="true" customHeight="false" outlineLevel="0" collapsed="false">
      <c r="A104" s="0" t="s">
        <v>9656</v>
      </c>
      <c r="B104" s="0" t="s">
        <v>9657</v>
      </c>
      <c r="C104" s="0" t="s">
        <v>9671</v>
      </c>
      <c r="D104" s="0" t="n">
        <v>5023</v>
      </c>
      <c r="E104" s="0" t="n">
        <v>38.667228</v>
      </c>
      <c r="F104" s="0" t="n">
        <v>-4.049858</v>
      </c>
      <c r="G104" s="0" t="n">
        <v>0.027558416286</v>
      </c>
      <c r="H104" s="0" t="n">
        <v>1803.62</v>
      </c>
      <c r="I104" s="0" t="n">
        <v>2.89405999999999</v>
      </c>
      <c r="J104" s="0" t="n">
        <v>80.6971</v>
      </c>
      <c r="K104" s="0" t="n">
        <v>373</v>
      </c>
      <c r="L104" s="0" t="s">
        <v>9566</v>
      </c>
    </row>
    <row r="105" customFormat="false" ht="15.75" hidden="true" customHeight="false" outlineLevel="0" collapsed="false">
      <c r="A105" s="0" t="s">
        <v>17</v>
      </c>
      <c r="B105" s="0" t="s">
        <v>18</v>
      </c>
      <c r="C105" s="0" t="s">
        <v>9672</v>
      </c>
      <c r="D105" s="0" t="n">
        <v>4224</v>
      </c>
      <c r="E105" s="0" t="n">
        <v>10.293591</v>
      </c>
      <c r="F105" s="0" t="n">
        <v>-71.379353</v>
      </c>
      <c r="G105" s="0" t="n">
        <v>0.027230367158</v>
      </c>
      <c r="H105" s="0" t="n">
        <v>1848.95</v>
      </c>
      <c r="I105" s="0" t="n">
        <v>1.88317</v>
      </c>
      <c r="J105" s="0" t="n">
        <v>88.2353</v>
      </c>
      <c r="K105" s="0" t="n">
        <v>136</v>
      </c>
      <c r="L105" s="0" t="s">
        <v>9566</v>
      </c>
    </row>
    <row r="106" customFormat="false" ht="15.75" hidden="true" customHeight="false" outlineLevel="0" collapsed="false">
      <c r="A106" s="0" t="s">
        <v>17</v>
      </c>
      <c r="B106" s="0" t="s">
        <v>18</v>
      </c>
      <c r="C106" s="0" t="s">
        <v>9673</v>
      </c>
      <c r="D106" s="0" t="n">
        <v>4241</v>
      </c>
      <c r="E106" s="0" t="n">
        <v>10.48449</v>
      </c>
      <c r="F106" s="0" t="n">
        <v>-68.118142</v>
      </c>
      <c r="G106" s="0" t="n">
        <v>0.027002734643</v>
      </c>
      <c r="H106" s="0" t="n">
        <v>1756.96</v>
      </c>
      <c r="I106" s="0" t="n">
        <v>1.98072999999999</v>
      </c>
      <c r="J106" s="0" t="n">
        <v>44.2423999999999</v>
      </c>
      <c r="K106" s="0" t="n">
        <v>165</v>
      </c>
      <c r="L106" s="0" t="s">
        <v>9566</v>
      </c>
    </row>
    <row r="107" customFormat="false" ht="15.75" hidden="true" customHeight="false" outlineLevel="0" collapsed="false">
      <c r="A107" s="0" t="s">
        <v>645</v>
      </c>
      <c r="B107" s="0" t="s">
        <v>646</v>
      </c>
      <c r="C107" s="0" t="s">
        <v>9674</v>
      </c>
      <c r="D107" s="0" t="n">
        <v>3635</v>
      </c>
      <c r="E107" s="0" t="n">
        <v>29.996521</v>
      </c>
      <c r="F107" s="0" t="n">
        <v>-90.393302</v>
      </c>
      <c r="G107" s="0" t="n">
        <v>0.02679136369</v>
      </c>
      <c r="H107" s="0" t="n">
        <v>1161.42</v>
      </c>
      <c r="I107" s="0" t="n">
        <v>2.97578</v>
      </c>
      <c r="J107" s="0" t="n">
        <v>77.7778</v>
      </c>
      <c r="K107" s="0" t="n">
        <v>198</v>
      </c>
      <c r="L107" s="0" t="s">
        <v>9566</v>
      </c>
    </row>
    <row r="108" customFormat="false" ht="15.75" hidden="true" customHeight="false" outlineLevel="0" collapsed="false">
      <c r="A108" s="0" t="s">
        <v>161</v>
      </c>
      <c r="B108" s="0" t="s">
        <v>162</v>
      </c>
      <c r="C108" s="0" t="s">
        <v>9675</v>
      </c>
      <c r="D108" s="0" t="n">
        <v>12198</v>
      </c>
      <c r="E108" s="0" t="n">
        <v>46.318777</v>
      </c>
      <c r="F108" s="0" t="n">
        <v>124.766219999999</v>
      </c>
      <c r="G108" s="0" t="n">
        <v>0.026707003168</v>
      </c>
      <c r="H108" s="0" t="n">
        <v>1697.3</v>
      </c>
      <c r="I108" s="0" t="n">
        <v>0.659725</v>
      </c>
      <c r="J108" s="0" t="n">
        <v>45.9283</v>
      </c>
      <c r="K108" s="0" t="n">
        <v>307</v>
      </c>
      <c r="L108" s="0" t="s">
        <v>9566</v>
      </c>
    </row>
    <row r="109" customFormat="false" ht="15.75" hidden="true" customHeight="false" outlineLevel="0" collapsed="false">
      <c r="A109" s="0" t="s">
        <v>51</v>
      </c>
      <c r="B109" s="0" t="s">
        <v>52</v>
      </c>
      <c r="C109" s="0" t="s">
        <v>9676</v>
      </c>
      <c r="D109" s="0" t="n">
        <v>5511</v>
      </c>
      <c r="E109" s="0" t="n">
        <v>31.678313</v>
      </c>
      <c r="F109" s="0" t="n">
        <v>6.048164</v>
      </c>
      <c r="G109" s="0" t="n">
        <v>0.026444587348</v>
      </c>
      <c r="H109" s="0" t="n">
        <v>1730.69</v>
      </c>
      <c r="I109" s="0" t="n">
        <v>1.3866</v>
      </c>
      <c r="J109" s="0" t="n">
        <v>89.9135</v>
      </c>
      <c r="K109" s="0" t="n">
        <v>347</v>
      </c>
      <c r="L109" s="0" t="s">
        <v>9566</v>
      </c>
    </row>
    <row r="110" customFormat="false" ht="15.75" hidden="true" customHeight="false" outlineLevel="0" collapsed="false">
      <c r="A110" s="0" t="s">
        <v>264</v>
      </c>
      <c r="B110" s="0" t="s">
        <v>265</v>
      </c>
      <c r="C110" s="0" t="s">
        <v>9677</v>
      </c>
      <c r="D110" s="0" t="n">
        <v>8146</v>
      </c>
      <c r="E110" s="0" t="n">
        <v>25.918603</v>
      </c>
      <c r="F110" s="0" t="n">
        <v>51.51266</v>
      </c>
      <c r="G110" s="0" t="n">
        <v>0.026417641294</v>
      </c>
      <c r="H110" s="0" t="n">
        <v>1675.3</v>
      </c>
      <c r="I110" s="0" t="n">
        <v>3.30251</v>
      </c>
      <c r="J110" s="0" t="n">
        <v>89.7906</v>
      </c>
      <c r="K110" s="0" t="n">
        <v>382</v>
      </c>
      <c r="L110" s="0" t="s">
        <v>9566</v>
      </c>
    </row>
    <row r="111" customFormat="false" ht="15.75" hidden="true" customHeight="false" outlineLevel="0" collapsed="false">
      <c r="A111" s="0" t="s">
        <v>645</v>
      </c>
      <c r="B111" s="0" t="s">
        <v>646</v>
      </c>
      <c r="C111" s="0" t="s">
        <v>9678</v>
      </c>
      <c r="D111" s="0" t="n">
        <v>3566</v>
      </c>
      <c r="E111" s="0" t="n">
        <v>30.051382</v>
      </c>
      <c r="F111" s="0" t="n">
        <v>-93.751806</v>
      </c>
      <c r="G111" s="0" t="n">
        <v>0.025918581588</v>
      </c>
      <c r="H111" s="0" t="n">
        <v>1771.88</v>
      </c>
      <c r="I111" s="0" t="n">
        <v>1.36886</v>
      </c>
      <c r="J111" s="0" t="n">
        <v>78.0702</v>
      </c>
      <c r="K111" s="0" t="n">
        <v>228</v>
      </c>
      <c r="L111" s="0" t="s">
        <v>9566</v>
      </c>
    </row>
    <row r="112" customFormat="false" ht="15.75" hidden="true" customHeight="false" outlineLevel="0" collapsed="false">
      <c r="A112" s="0" t="s">
        <v>201</v>
      </c>
      <c r="B112" s="0" t="s">
        <v>202</v>
      </c>
      <c r="C112" s="0" t="s">
        <v>9679</v>
      </c>
      <c r="D112" s="0" t="n">
        <v>5891</v>
      </c>
      <c r="E112" s="0" t="n">
        <v>31.0291909999999</v>
      </c>
      <c r="F112" s="0" t="n">
        <v>29.7544</v>
      </c>
      <c r="G112" s="0" t="n">
        <v>0.025600923422</v>
      </c>
      <c r="H112" s="0" t="n">
        <v>1671.94</v>
      </c>
      <c r="I112" s="0" t="n">
        <v>1.48832</v>
      </c>
      <c r="J112" s="0" t="n">
        <v>77.0202</v>
      </c>
      <c r="K112" s="0" t="n">
        <v>396</v>
      </c>
      <c r="L112" s="0" t="s">
        <v>9566</v>
      </c>
    </row>
    <row r="113" customFormat="false" ht="15.75" hidden="true" customHeight="false" outlineLevel="0" collapsed="false">
      <c r="A113" s="0" t="s">
        <v>21</v>
      </c>
      <c r="B113" s="0" t="s">
        <v>22</v>
      </c>
      <c r="C113" s="0" t="s">
        <v>9680</v>
      </c>
      <c r="D113" s="0" t="n">
        <v>7322</v>
      </c>
      <c r="E113" s="0" t="n">
        <v>34.068519</v>
      </c>
      <c r="F113" s="0" t="n">
        <v>42.360962</v>
      </c>
      <c r="G113" s="0" t="n">
        <v>0.025448845529</v>
      </c>
      <c r="H113" s="0" t="n">
        <v>1815.98</v>
      </c>
      <c r="I113" s="0" t="n">
        <v>1.4183</v>
      </c>
      <c r="J113" s="0" t="n">
        <v>84.1849</v>
      </c>
      <c r="K113" s="0" t="n">
        <v>411</v>
      </c>
      <c r="L113" s="0" t="s">
        <v>9566</v>
      </c>
    </row>
    <row r="114" customFormat="false" ht="15.75" hidden="true" customHeight="false" outlineLevel="0" collapsed="false">
      <c r="A114" s="0" t="s">
        <v>345</v>
      </c>
      <c r="B114" s="0" t="s">
        <v>346</v>
      </c>
      <c r="C114" s="0" t="s">
        <v>9681</v>
      </c>
      <c r="D114" s="0" t="n">
        <v>4947</v>
      </c>
      <c r="E114" s="0" t="n">
        <v>-34.87084</v>
      </c>
      <c r="F114" s="0" t="n">
        <v>-57.922217</v>
      </c>
      <c r="G114" s="0" t="n">
        <v>0.025425950189</v>
      </c>
      <c r="H114" s="0" t="n">
        <v>1882.51</v>
      </c>
      <c r="I114" s="0" t="n">
        <v>2.11618</v>
      </c>
      <c r="J114" s="0" t="n">
        <v>75</v>
      </c>
      <c r="K114" s="0" t="n">
        <v>296</v>
      </c>
      <c r="L114" s="0" t="s">
        <v>9566</v>
      </c>
    </row>
    <row r="115" customFormat="false" ht="15.75" hidden="true" customHeight="false" outlineLevel="0" collapsed="false">
      <c r="A115" s="0" t="s">
        <v>201</v>
      </c>
      <c r="B115" s="0" t="s">
        <v>202</v>
      </c>
      <c r="C115" s="0" t="s">
        <v>9682</v>
      </c>
      <c r="D115" s="0" t="n">
        <v>5893</v>
      </c>
      <c r="E115" s="0" t="n">
        <v>31.009296</v>
      </c>
      <c r="F115" s="0" t="n">
        <v>29.836201</v>
      </c>
      <c r="G115" s="0" t="n">
        <v>0.0251149551539999</v>
      </c>
      <c r="H115" s="0" t="n">
        <v>1845.21</v>
      </c>
      <c r="I115" s="0" t="n">
        <v>1.54577</v>
      </c>
      <c r="J115" s="0" t="n">
        <v>79.1563</v>
      </c>
      <c r="K115" s="0" t="n">
        <v>403</v>
      </c>
      <c r="L115" s="0" t="s">
        <v>9566</v>
      </c>
    </row>
    <row r="116" customFormat="false" ht="15.75" hidden="true" customHeight="false" outlineLevel="0" collapsed="false">
      <c r="A116" s="0" t="s">
        <v>606</v>
      </c>
      <c r="B116" s="0" t="s">
        <v>607</v>
      </c>
      <c r="C116" s="0" t="s">
        <v>9683</v>
      </c>
      <c r="D116" s="0" t="n">
        <v>4856</v>
      </c>
      <c r="E116" s="0" t="n">
        <v>-22.723743</v>
      </c>
      <c r="F116" s="0" t="n">
        <v>-43.268322</v>
      </c>
      <c r="G116" s="0" t="n">
        <v>0.025077588785</v>
      </c>
      <c r="H116" s="0" t="n">
        <v>1536.18</v>
      </c>
      <c r="I116" s="0" t="n">
        <v>1.6015</v>
      </c>
      <c r="J116" s="0" t="n">
        <v>81.3131</v>
      </c>
      <c r="K116" s="0" t="n">
        <v>198</v>
      </c>
      <c r="L116" s="0" t="s">
        <v>9566</v>
      </c>
    </row>
    <row r="117" customFormat="false" ht="15.75" hidden="true" customHeight="false" outlineLevel="0" collapsed="false">
      <c r="A117" s="0" t="s">
        <v>645</v>
      </c>
      <c r="B117" s="0" t="s">
        <v>646</v>
      </c>
      <c r="C117" s="0" t="s">
        <v>9684</v>
      </c>
      <c r="D117" s="0" t="n">
        <v>3476</v>
      </c>
      <c r="E117" s="0" t="n">
        <v>29.067177</v>
      </c>
      <c r="F117" s="0" t="n">
        <v>-95.752332</v>
      </c>
      <c r="G117" s="0" t="n">
        <v>0.024684786939</v>
      </c>
      <c r="H117" s="0" t="n">
        <v>1559.33</v>
      </c>
      <c r="I117" s="0" t="n">
        <v>1.52171</v>
      </c>
      <c r="J117" s="0" t="n">
        <v>85.4902</v>
      </c>
      <c r="K117" s="0" t="n">
        <v>255</v>
      </c>
      <c r="L117" s="0" t="s">
        <v>9566</v>
      </c>
    </row>
    <row r="118" customFormat="false" ht="15.75" hidden="true" customHeight="false" outlineLevel="0" collapsed="false">
      <c r="A118" s="0" t="s">
        <v>221</v>
      </c>
      <c r="B118" s="0" t="s">
        <v>222</v>
      </c>
      <c r="C118" s="0" t="s">
        <v>9685</v>
      </c>
      <c r="D118" s="0" t="n">
        <v>10167</v>
      </c>
      <c r="E118" s="0" t="n">
        <v>18.858137</v>
      </c>
      <c r="F118" s="0" t="n">
        <v>72.927055</v>
      </c>
      <c r="G118" s="0" t="n">
        <v>0.024457976308</v>
      </c>
      <c r="H118" s="0" t="n">
        <v>1763.78</v>
      </c>
      <c r="I118" s="0" t="n">
        <v>4.83028</v>
      </c>
      <c r="J118" s="0" t="n">
        <v>51.4563</v>
      </c>
      <c r="K118" s="0" t="n">
        <v>206</v>
      </c>
      <c r="L118" s="0" t="s">
        <v>9566</v>
      </c>
    </row>
    <row r="119" customFormat="false" ht="15.75" hidden="true" customHeight="false" outlineLevel="0" collapsed="false">
      <c r="A119" s="0" t="s">
        <v>17</v>
      </c>
      <c r="B119" s="0" t="s">
        <v>18</v>
      </c>
      <c r="C119" s="0" t="s">
        <v>9686</v>
      </c>
      <c r="D119" s="0" t="n">
        <v>4252</v>
      </c>
      <c r="E119" s="0" t="n">
        <v>10.081452</v>
      </c>
      <c r="F119" s="0" t="n">
        <v>-64.875931</v>
      </c>
      <c r="G119" s="0" t="n">
        <v>0.024451782825</v>
      </c>
      <c r="H119" s="0" t="n">
        <v>1719.04</v>
      </c>
      <c r="I119" s="0" t="n">
        <v>1.6015</v>
      </c>
      <c r="J119" s="0" t="n">
        <v>87.395</v>
      </c>
      <c r="K119" s="0" t="n">
        <v>119</v>
      </c>
      <c r="L119" s="0" t="s">
        <v>9566</v>
      </c>
    </row>
    <row r="120" customFormat="false" ht="15.75" hidden="true" customHeight="false" outlineLevel="0" collapsed="false">
      <c r="A120" s="0" t="s">
        <v>606</v>
      </c>
      <c r="B120" s="0" t="s">
        <v>607</v>
      </c>
      <c r="C120" s="0" t="s">
        <v>9687</v>
      </c>
      <c r="D120" s="0" t="n">
        <v>4822</v>
      </c>
      <c r="E120" s="0" t="n">
        <v>-22.7182</v>
      </c>
      <c r="F120" s="0" t="n">
        <v>-47.1258349999999</v>
      </c>
      <c r="G120" s="0" t="n">
        <v>0.024346669732</v>
      </c>
      <c r="H120" s="0" t="n">
        <v>1801.57</v>
      </c>
      <c r="I120" s="0" t="n">
        <v>1.6015</v>
      </c>
      <c r="J120" s="0" t="n">
        <v>74.8858</v>
      </c>
      <c r="K120" s="0" t="n">
        <v>219</v>
      </c>
      <c r="L120" s="0" t="s">
        <v>9566</v>
      </c>
    </row>
    <row r="121" customFormat="false" ht="15.75" hidden="true" customHeight="false" outlineLevel="0" collapsed="false">
      <c r="A121" s="0" t="s">
        <v>240</v>
      </c>
      <c r="B121" s="0" t="s">
        <v>241</v>
      </c>
      <c r="C121" s="0" t="s">
        <v>9688</v>
      </c>
      <c r="D121" s="0" t="n">
        <v>8006</v>
      </c>
      <c r="E121" s="0" t="n">
        <v>26.684112</v>
      </c>
      <c r="F121" s="0" t="n">
        <v>50.109041</v>
      </c>
      <c r="G121" s="0" t="n">
        <v>0.02418716553</v>
      </c>
      <c r="H121" s="0" t="n">
        <v>1436.08</v>
      </c>
      <c r="I121" s="0" t="n">
        <v>1.44376</v>
      </c>
      <c r="J121" s="0" t="n">
        <v>97.5523999999999</v>
      </c>
      <c r="K121" s="0" t="n">
        <v>286</v>
      </c>
      <c r="L121" s="0" t="s">
        <v>9566</v>
      </c>
    </row>
    <row r="122" customFormat="false" ht="15.75" hidden="true" customHeight="false" outlineLevel="0" collapsed="false">
      <c r="A122" s="0" t="s">
        <v>240</v>
      </c>
      <c r="B122" s="0" t="s">
        <v>241</v>
      </c>
      <c r="C122" s="0" t="s">
        <v>9689</v>
      </c>
      <c r="D122" s="0" t="n">
        <v>7922</v>
      </c>
      <c r="E122" s="0" t="n">
        <v>27.045038</v>
      </c>
      <c r="F122" s="0" t="n">
        <v>49.581127</v>
      </c>
      <c r="G122" s="0" t="n">
        <v>0.0239808139399999</v>
      </c>
      <c r="H122" s="0" t="n">
        <v>1585.34</v>
      </c>
      <c r="I122" s="0" t="n">
        <v>1.7948</v>
      </c>
      <c r="J122" s="0" t="n">
        <v>87.5795999999999</v>
      </c>
      <c r="K122" s="0" t="n">
        <v>314</v>
      </c>
      <c r="L122" s="0" t="s">
        <v>9566</v>
      </c>
    </row>
    <row r="123" customFormat="false" ht="15.75" hidden="true" customHeight="false" outlineLevel="0" collapsed="false">
      <c r="A123" s="0" t="s">
        <v>732</v>
      </c>
      <c r="B123" s="0" t="s">
        <v>733</v>
      </c>
      <c r="C123" s="0" t="s">
        <v>9690</v>
      </c>
      <c r="D123" s="0" t="n">
        <v>4148</v>
      </c>
      <c r="E123" s="0" t="n">
        <v>10.319388</v>
      </c>
      <c r="F123" s="0" t="n">
        <v>-75.4874969999999</v>
      </c>
      <c r="G123" s="0" t="n">
        <v>0.023677685509</v>
      </c>
      <c r="H123" s="0" t="n">
        <v>1578.9</v>
      </c>
      <c r="I123" s="0" t="n">
        <v>1.6015</v>
      </c>
      <c r="J123" s="0" t="n">
        <v>86.0465</v>
      </c>
      <c r="K123" s="0" t="n">
        <v>129</v>
      </c>
      <c r="L123" s="0" t="s">
        <v>9566</v>
      </c>
    </row>
    <row r="124" customFormat="false" ht="15.75" hidden="true" customHeight="false" outlineLevel="0" collapsed="false">
      <c r="A124" s="0" t="s">
        <v>51</v>
      </c>
      <c r="B124" s="0" t="s">
        <v>52</v>
      </c>
      <c r="C124" s="0" t="s">
        <v>9691</v>
      </c>
      <c r="D124" s="0" t="n">
        <v>5458</v>
      </c>
      <c r="E124" s="0" t="n">
        <v>36.680347</v>
      </c>
      <c r="F124" s="0" t="n">
        <v>3.123369</v>
      </c>
      <c r="G124" s="0" t="n">
        <v>0.022881573443</v>
      </c>
      <c r="H124" s="0" t="n">
        <v>1818.62</v>
      </c>
      <c r="I124" s="0" t="n">
        <v>3.51224</v>
      </c>
      <c r="J124" s="0" t="n">
        <v>61.7021</v>
      </c>
      <c r="K124" s="0" t="n">
        <v>282</v>
      </c>
      <c r="L124" s="0" t="s">
        <v>9566</v>
      </c>
    </row>
    <row r="125" customFormat="false" ht="15.75" hidden="true" customHeight="false" outlineLevel="0" collapsed="false">
      <c r="A125" s="0" t="s">
        <v>28</v>
      </c>
      <c r="B125" s="0" t="s">
        <v>29</v>
      </c>
      <c r="C125" s="0" t="s">
        <v>9692</v>
      </c>
      <c r="D125" s="0" t="n">
        <v>8386</v>
      </c>
      <c r="E125" s="0" t="n">
        <v>25.896147</v>
      </c>
      <c r="F125" s="0" t="n">
        <v>54.549679</v>
      </c>
      <c r="G125" s="0" t="n">
        <v>0.022682618809</v>
      </c>
      <c r="H125" s="0" t="n">
        <v>1648.55</v>
      </c>
      <c r="I125" s="0" t="n">
        <v>4.9211</v>
      </c>
      <c r="J125" s="0" t="n">
        <v>72.8323999999999</v>
      </c>
      <c r="K125" s="0" t="n">
        <v>346</v>
      </c>
      <c r="L125" s="0" t="s">
        <v>9566</v>
      </c>
    </row>
    <row r="126" customFormat="false" ht="15.75" hidden="true" customHeight="false" outlineLevel="0" collapsed="false">
      <c r="A126" s="0" t="s">
        <v>201</v>
      </c>
      <c r="B126" s="0" t="s">
        <v>202</v>
      </c>
      <c r="C126" s="0" t="s">
        <v>9693</v>
      </c>
      <c r="D126" s="0" t="n">
        <v>7190</v>
      </c>
      <c r="E126" s="0" t="n">
        <v>29.951046</v>
      </c>
      <c r="F126" s="0" t="n">
        <v>32.507909</v>
      </c>
      <c r="G126" s="0" t="n">
        <v>0.022225739364</v>
      </c>
      <c r="H126" s="0" t="n">
        <v>1778.09</v>
      </c>
      <c r="I126" s="0" t="n">
        <v>1.81007</v>
      </c>
      <c r="J126" s="0" t="n">
        <v>81.0741999999999</v>
      </c>
      <c r="K126" s="0" t="n">
        <v>391</v>
      </c>
      <c r="L126" s="0" t="s">
        <v>9566</v>
      </c>
    </row>
    <row r="127" customFormat="false" ht="15.75" hidden="true" customHeight="false" outlineLevel="0" collapsed="false">
      <c r="A127" s="0" t="s">
        <v>264</v>
      </c>
      <c r="B127" s="0" t="s">
        <v>265</v>
      </c>
      <c r="C127" s="0" t="s">
        <v>9694</v>
      </c>
      <c r="D127" s="0" t="n">
        <v>8145</v>
      </c>
      <c r="E127" s="0" t="n">
        <v>25.904415</v>
      </c>
      <c r="F127" s="0" t="n">
        <v>51.507492</v>
      </c>
      <c r="G127" s="0" t="n">
        <v>0.0221805944499999</v>
      </c>
      <c r="H127" s="0" t="n">
        <v>1280.15</v>
      </c>
      <c r="I127" s="0" t="n">
        <v>0.572136</v>
      </c>
      <c r="J127" s="0" t="n">
        <v>98.6376</v>
      </c>
      <c r="K127" s="0" t="n">
        <v>367</v>
      </c>
      <c r="L127" s="0" t="s">
        <v>9566</v>
      </c>
    </row>
    <row r="128" customFormat="false" ht="15.75" hidden="true" customHeight="false" outlineLevel="0" collapsed="false">
      <c r="A128" s="0" t="s">
        <v>598</v>
      </c>
      <c r="B128" s="0" t="s">
        <v>599</v>
      </c>
      <c r="C128" s="0" t="s">
        <v>9695</v>
      </c>
      <c r="D128" s="0" t="n">
        <v>4001</v>
      </c>
      <c r="E128" s="0" t="n">
        <v>45.279675</v>
      </c>
      <c r="F128" s="0" t="n">
        <v>-66.017416</v>
      </c>
      <c r="G128" s="0" t="n">
        <v>0.0218457354259999</v>
      </c>
      <c r="H128" s="0" t="n">
        <v>1650.68</v>
      </c>
      <c r="I128" s="0" t="n">
        <v>4.57158</v>
      </c>
      <c r="J128" s="0" t="n">
        <v>70.6897</v>
      </c>
      <c r="K128" s="0" t="n">
        <v>174</v>
      </c>
      <c r="L128" s="0" t="s">
        <v>9566</v>
      </c>
    </row>
    <row r="129" customFormat="false" ht="15.75" hidden="true" customHeight="false" outlineLevel="0" collapsed="false">
      <c r="A129" s="0" t="s">
        <v>788</v>
      </c>
      <c r="B129" s="0" t="s">
        <v>789</v>
      </c>
      <c r="C129" s="0" t="s">
        <v>9696</v>
      </c>
      <c r="D129" s="0" t="n">
        <v>12006</v>
      </c>
      <c r="E129" s="0" t="n">
        <v>-6.378351</v>
      </c>
      <c r="F129" s="0" t="n">
        <v>108.398896999999</v>
      </c>
      <c r="G129" s="0" t="n">
        <v>0.021566353572</v>
      </c>
      <c r="H129" s="0" t="n">
        <v>1686.14</v>
      </c>
      <c r="I129" s="0" t="n">
        <v>2.94575</v>
      </c>
      <c r="J129" s="0" t="n">
        <v>78.1818</v>
      </c>
      <c r="K129" s="0" t="n">
        <v>55</v>
      </c>
      <c r="L129" s="0" t="s">
        <v>9566</v>
      </c>
    </row>
    <row r="130" customFormat="false" ht="15.75" hidden="true" customHeight="false" outlineLevel="0" collapsed="false">
      <c r="A130" s="0" t="s">
        <v>201</v>
      </c>
      <c r="B130" s="0" t="s">
        <v>202</v>
      </c>
      <c r="C130" s="0" t="s">
        <v>9697</v>
      </c>
      <c r="D130" s="0" t="n">
        <v>5894</v>
      </c>
      <c r="E130" s="0" t="n">
        <v>31.128642</v>
      </c>
      <c r="F130" s="0" t="n">
        <v>29.845313</v>
      </c>
      <c r="G130" s="0" t="n">
        <v>0.021488127827</v>
      </c>
      <c r="H130" s="0" t="n">
        <v>1779.07</v>
      </c>
      <c r="I130" s="0" t="n">
        <v>1.81595999999999</v>
      </c>
      <c r="J130" s="0" t="n">
        <v>87.7451</v>
      </c>
      <c r="K130" s="0" t="n">
        <v>408</v>
      </c>
      <c r="L130" s="0" t="s">
        <v>9566</v>
      </c>
    </row>
    <row r="131" customFormat="false" ht="15.75" hidden="true" customHeight="false" outlineLevel="0" collapsed="false">
      <c r="A131" s="0" t="s">
        <v>240</v>
      </c>
      <c r="B131" s="0" t="s">
        <v>241</v>
      </c>
      <c r="C131" s="0" t="s">
        <v>9698</v>
      </c>
      <c r="D131" s="0" t="n">
        <v>7905</v>
      </c>
      <c r="E131" s="0" t="n">
        <v>26.940244</v>
      </c>
      <c r="F131" s="0" t="n">
        <v>49.480272</v>
      </c>
      <c r="G131" s="0" t="n">
        <v>0.021456661411</v>
      </c>
      <c r="H131" s="0" t="n">
        <v>1721.69</v>
      </c>
      <c r="I131" s="0" t="n">
        <v>2.05532</v>
      </c>
      <c r="J131" s="0" t="n">
        <v>79.7203</v>
      </c>
      <c r="K131" s="0" t="n">
        <v>286</v>
      </c>
      <c r="L131" s="0" t="s">
        <v>9566</v>
      </c>
    </row>
    <row r="132" customFormat="false" ht="15.75" hidden="true" customHeight="false" outlineLevel="0" collapsed="false">
      <c r="A132" s="0" t="s">
        <v>645</v>
      </c>
      <c r="B132" s="0" t="s">
        <v>646</v>
      </c>
      <c r="C132" s="0" t="s">
        <v>9699</v>
      </c>
      <c r="D132" s="0" t="n">
        <v>3518</v>
      </c>
      <c r="E132" s="0" t="n">
        <v>29.746027</v>
      </c>
      <c r="F132" s="0" t="n">
        <v>-95.008006</v>
      </c>
      <c r="G132" s="0" t="n">
        <v>0.021381224201</v>
      </c>
      <c r="H132" s="0" t="n">
        <v>1289.56</v>
      </c>
      <c r="I132" s="0" t="n">
        <v>1.39696</v>
      </c>
      <c r="J132" s="0" t="n">
        <v>77.6316</v>
      </c>
      <c r="K132" s="0" t="n">
        <v>228</v>
      </c>
      <c r="L132" s="0" t="s">
        <v>9566</v>
      </c>
    </row>
    <row r="133" customFormat="false" ht="15.75" hidden="true" customHeight="false" outlineLevel="0" collapsed="false">
      <c r="A133" s="0" t="s">
        <v>1373</v>
      </c>
      <c r="B133" s="0" t="s">
        <v>1374</v>
      </c>
      <c r="C133" s="0" t="s">
        <v>9700</v>
      </c>
      <c r="D133" s="0" t="n">
        <v>5391</v>
      </c>
      <c r="E133" s="0" t="n">
        <v>52.582955</v>
      </c>
      <c r="F133" s="0" t="n">
        <v>19.668326</v>
      </c>
      <c r="G133" s="0" t="n">
        <v>0.020586785256</v>
      </c>
      <c r="H133" s="0" t="n">
        <v>1548.71</v>
      </c>
      <c r="I133" s="0" t="n">
        <v>2.61525</v>
      </c>
      <c r="J133" s="0" t="n">
        <v>52.7426</v>
      </c>
      <c r="K133" s="0" t="n">
        <v>237</v>
      </c>
      <c r="L133" s="0" t="s">
        <v>9566</v>
      </c>
    </row>
    <row r="134" customFormat="false" ht="15.75" hidden="true" customHeight="false" outlineLevel="0" collapsed="false">
      <c r="A134" s="0" t="s">
        <v>645</v>
      </c>
      <c r="B134" s="0" t="s">
        <v>646</v>
      </c>
      <c r="C134" s="0" t="s">
        <v>9701</v>
      </c>
      <c r="D134" s="0" t="n">
        <v>3602</v>
      </c>
      <c r="E134" s="0" t="n">
        <v>30.324323</v>
      </c>
      <c r="F134" s="0" t="n">
        <v>-91.2368319999999</v>
      </c>
      <c r="G134" s="0" t="n">
        <v>0.020429159646</v>
      </c>
      <c r="H134" s="0" t="n">
        <v>1584.98</v>
      </c>
      <c r="I134" s="0" t="n">
        <v>1</v>
      </c>
      <c r="J134" s="0" t="n">
        <v>87.1287</v>
      </c>
      <c r="K134" s="0" t="n">
        <v>202</v>
      </c>
      <c r="L134" s="0" t="s">
        <v>9566</v>
      </c>
    </row>
    <row r="135" customFormat="false" ht="15.75" hidden="true" customHeight="false" outlineLevel="0" collapsed="false">
      <c r="A135" s="0" t="s">
        <v>24</v>
      </c>
      <c r="B135" s="0" t="s">
        <v>25</v>
      </c>
      <c r="C135" s="0" t="s">
        <v>9702</v>
      </c>
      <c r="D135" s="0" t="n">
        <v>9566</v>
      </c>
      <c r="E135" s="0" t="n">
        <v>55.08599</v>
      </c>
      <c r="F135" s="0" t="n">
        <v>73.284715</v>
      </c>
      <c r="G135" s="0" t="n">
        <v>0.020228355773</v>
      </c>
      <c r="H135" s="0" t="n">
        <v>1862.03</v>
      </c>
      <c r="I135" s="0" t="n">
        <v>2.41154</v>
      </c>
      <c r="J135" s="0" t="n">
        <v>65.704</v>
      </c>
      <c r="K135" s="0" t="n">
        <v>277</v>
      </c>
      <c r="L135" s="0" t="s">
        <v>9608</v>
      </c>
    </row>
    <row r="136" customFormat="false" ht="15.75" hidden="true" customHeight="false" outlineLevel="0" collapsed="false">
      <c r="A136" s="0" t="s">
        <v>1217</v>
      </c>
      <c r="B136" s="0" t="s">
        <v>1218</v>
      </c>
      <c r="C136" s="0" t="s">
        <v>9703</v>
      </c>
      <c r="D136" s="0" t="n">
        <v>6367</v>
      </c>
      <c r="E136" s="0" t="n">
        <v>-26.827709</v>
      </c>
      <c r="F136" s="0" t="n">
        <v>27.8419979999999</v>
      </c>
      <c r="G136" s="0" t="n">
        <v>0.020205842022</v>
      </c>
      <c r="H136" s="0" t="n">
        <v>1628.09</v>
      </c>
      <c r="I136" s="0" t="n">
        <v>1.12829</v>
      </c>
      <c r="J136" s="0" t="n">
        <v>85.3731</v>
      </c>
      <c r="K136" s="0" t="n">
        <v>335</v>
      </c>
      <c r="L136" s="0" t="s">
        <v>9566</v>
      </c>
    </row>
    <row r="137" customFormat="false" ht="15.75" hidden="true" customHeight="false" outlineLevel="0" collapsed="false">
      <c r="A137" s="0" t="s">
        <v>645</v>
      </c>
      <c r="B137" s="0" t="s">
        <v>646</v>
      </c>
      <c r="C137" s="0" t="s">
        <v>9704</v>
      </c>
      <c r="D137" s="0" t="n">
        <v>3482</v>
      </c>
      <c r="E137" s="0" t="n">
        <v>29.0026869999999</v>
      </c>
      <c r="F137" s="0" t="n">
        <v>-95.402019</v>
      </c>
      <c r="G137" s="0" t="n">
        <v>0.019988982058</v>
      </c>
      <c r="H137" s="0" t="n">
        <v>1666.34</v>
      </c>
      <c r="I137" s="0" t="n">
        <v>0.924105</v>
      </c>
      <c r="J137" s="0" t="n">
        <v>86.8526</v>
      </c>
      <c r="K137" s="0" t="n">
        <v>251</v>
      </c>
      <c r="L137" s="0" t="s">
        <v>9566</v>
      </c>
    </row>
    <row r="138" customFormat="false" ht="15.75" hidden="true" customHeight="false" outlineLevel="0" collapsed="false">
      <c r="A138" s="0" t="s">
        <v>9705</v>
      </c>
      <c r="B138" s="0" t="s">
        <v>9706</v>
      </c>
      <c r="C138" s="0" t="s">
        <v>9707</v>
      </c>
      <c r="D138" s="0" t="n">
        <v>4771</v>
      </c>
      <c r="E138" s="0" t="n">
        <v>5.762083</v>
      </c>
      <c r="F138" s="0" t="n">
        <v>-55.149145</v>
      </c>
      <c r="G138" s="0" t="n">
        <v>0.019981320925</v>
      </c>
      <c r="H138" s="0" t="n">
        <v>1907.36</v>
      </c>
      <c r="I138" s="0" t="n">
        <v>1.64655</v>
      </c>
      <c r="J138" s="0" t="n">
        <v>71.8182</v>
      </c>
      <c r="K138" s="0" t="n">
        <v>110</v>
      </c>
      <c r="L138" s="0" t="s">
        <v>9566</v>
      </c>
    </row>
    <row r="139" customFormat="false" ht="15.75" hidden="true" customHeight="false" outlineLevel="0" collapsed="false">
      <c r="A139" s="0" t="s">
        <v>201</v>
      </c>
      <c r="B139" s="0" t="s">
        <v>202</v>
      </c>
      <c r="C139" s="0" t="s">
        <v>9708</v>
      </c>
      <c r="D139" s="0" t="n">
        <v>5897</v>
      </c>
      <c r="E139" s="0" t="n">
        <v>31.093632</v>
      </c>
      <c r="F139" s="0" t="n">
        <v>29.868839</v>
      </c>
      <c r="G139" s="0" t="n">
        <v>0.019890884332</v>
      </c>
      <c r="H139" s="0" t="n">
        <v>1847.03</v>
      </c>
      <c r="I139" s="0" t="n">
        <v>1.99698</v>
      </c>
      <c r="J139" s="0" t="n">
        <v>77.0781</v>
      </c>
      <c r="K139" s="0" t="n">
        <v>397</v>
      </c>
      <c r="L139" s="0" t="s">
        <v>9566</v>
      </c>
    </row>
    <row r="140" customFormat="false" ht="15.75" hidden="true" customHeight="false" outlineLevel="0" collapsed="false">
      <c r="A140" s="0" t="s">
        <v>201</v>
      </c>
      <c r="B140" s="0" t="s">
        <v>202</v>
      </c>
      <c r="C140" s="0" t="s">
        <v>9709</v>
      </c>
      <c r="D140" s="0" t="n">
        <v>7183</v>
      </c>
      <c r="E140" s="0" t="n">
        <v>31.338344</v>
      </c>
      <c r="F140" s="0" t="n">
        <v>32.109319</v>
      </c>
      <c r="G140" s="0" t="n">
        <v>0.0197742355099999</v>
      </c>
      <c r="H140" s="0" t="n">
        <v>1765.21</v>
      </c>
      <c r="I140" s="0" t="n">
        <v>1.64015999999999</v>
      </c>
      <c r="J140" s="0" t="n">
        <v>84.6561</v>
      </c>
      <c r="K140" s="0" t="n">
        <v>378</v>
      </c>
      <c r="L140" s="0" t="s">
        <v>9566</v>
      </c>
    </row>
    <row r="141" customFormat="false" ht="15.75" hidden="true" customHeight="false" outlineLevel="0" collapsed="false">
      <c r="A141" s="0" t="s">
        <v>1373</v>
      </c>
      <c r="B141" s="0" t="s">
        <v>1374</v>
      </c>
      <c r="C141" s="0" t="s">
        <v>9710</v>
      </c>
      <c r="D141" s="0" t="n">
        <v>5392</v>
      </c>
      <c r="E141" s="0" t="n">
        <v>52.5867449999999</v>
      </c>
      <c r="F141" s="0" t="n">
        <v>19.694538</v>
      </c>
      <c r="G141" s="0" t="n">
        <v>0.019766955966</v>
      </c>
      <c r="H141" s="0" t="n">
        <v>1752.49</v>
      </c>
      <c r="I141" s="0" t="n">
        <v>0.675988</v>
      </c>
      <c r="J141" s="0" t="n">
        <v>63.3333</v>
      </c>
      <c r="K141" s="0" t="n">
        <v>240</v>
      </c>
      <c r="L141" s="0" t="s">
        <v>9566</v>
      </c>
    </row>
    <row r="142" customFormat="false" ht="15.75" hidden="true" customHeight="false" outlineLevel="0" collapsed="false">
      <c r="A142" s="0" t="s">
        <v>201</v>
      </c>
      <c r="B142" s="0" t="s">
        <v>202</v>
      </c>
      <c r="C142" s="0" t="s">
        <v>9711</v>
      </c>
      <c r="D142" s="0" t="n">
        <v>5898</v>
      </c>
      <c r="E142" s="0" t="n">
        <v>31.1029469999999</v>
      </c>
      <c r="F142" s="0" t="n">
        <v>29.878217</v>
      </c>
      <c r="G142" s="0" t="n">
        <v>0.019759588363</v>
      </c>
      <c r="H142" s="0" t="n">
        <v>1810.65</v>
      </c>
      <c r="I142" s="0" t="n">
        <v>1.79446</v>
      </c>
      <c r="J142" s="0" t="n">
        <v>88.191</v>
      </c>
      <c r="K142" s="0" t="n">
        <v>398</v>
      </c>
      <c r="L142" s="0" t="s">
        <v>9566</v>
      </c>
    </row>
    <row r="143" customFormat="false" ht="15.75" hidden="true" customHeight="false" outlineLevel="0" collapsed="false">
      <c r="A143" s="0" t="s">
        <v>9712</v>
      </c>
      <c r="B143" s="0" t="s">
        <v>9713</v>
      </c>
      <c r="C143" s="0" t="s">
        <v>9714</v>
      </c>
      <c r="D143" s="0" t="n">
        <v>12399</v>
      </c>
      <c r="E143" s="0" t="n">
        <v>35.491066</v>
      </c>
      <c r="F143" s="0" t="n">
        <v>140.034157</v>
      </c>
      <c r="G143" s="0" t="n">
        <v>0.019665688116</v>
      </c>
      <c r="H143" s="0" t="n">
        <v>1761.26</v>
      </c>
      <c r="I143" s="0" t="n">
        <v>2.78689</v>
      </c>
      <c r="J143" s="0" t="n">
        <v>60.3448</v>
      </c>
      <c r="K143" s="0" t="n">
        <v>174</v>
      </c>
      <c r="L143" s="0" t="s">
        <v>9566</v>
      </c>
    </row>
    <row r="144" customFormat="false" ht="15.75" hidden="true" customHeight="false" outlineLevel="0" collapsed="false">
      <c r="A144" s="0" t="s">
        <v>606</v>
      </c>
      <c r="B144" s="0" t="s">
        <v>607</v>
      </c>
      <c r="C144" s="0" t="s">
        <v>9715</v>
      </c>
      <c r="D144" s="0" t="n">
        <v>4935</v>
      </c>
      <c r="E144" s="0" t="n">
        <v>-12.713265</v>
      </c>
      <c r="F144" s="0" t="n">
        <v>-38.570211</v>
      </c>
      <c r="G144" s="0" t="n">
        <v>0.019663692112</v>
      </c>
      <c r="H144" s="0" t="n">
        <v>1402.54</v>
      </c>
      <c r="I144" s="0" t="n">
        <v>1.58978</v>
      </c>
      <c r="J144" s="0" t="n">
        <v>57.5758</v>
      </c>
      <c r="K144" s="0" t="n">
        <v>66</v>
      </c>
      <c r="L144" s="0" t="s">
        <v>9566</v>
      </c>
    </row>
    <row r="145" customFormat="false" ht="15.75" hidden="true" customHeight="false" outlineLevel="0" collapsed="false">
      <c r="A145" s="0" t="s">
        <v>35</v>
      </c>
      <c r="B145" s="0" t="s">
        <v>36</v>
      </c>
      <c r="C145" s="0" t="s">
        <v>9716</v>
      </c>
      <c r="D145" s="0" t="n">
        <v>3672</v>
      </c>
      <c r="E145" s="0" t="n">
        <v>22.2822739999999</v>
      </c>
      <c r="F145" s="0" t="n">
        <v>-97.8134</v>
      </c>
      <c r="G145" s="0" t="n">
        <v>0.019607539823</v>
      </c>
      <c r="H145" s="0" t="n">
        <v>1893.73</v>
      </c>
      <c r="I145" s="0" t="n">
        <v>3.90063</v>
      </c>
      <c r="J145" s="0" t="n">
        <v>55.0505</v>
      </c>
      <c r="K145" s="0" t="n">
        <v>198</v>
      </c>
      <c r="L145" s="0" t="s">
        <v>9566</v>
      </c>
    </row>
    <row r="146" customFormat="false" ht="15.75" hidden="true" customHeight="false" outlineLevel="0" collapsed="false">
      <c r="A146" s="0" t="s">
        <v>598</v>
      </c>
      <c r="B146" s="0" t="s">
        <v>599</v>
      </c>
      <c r="C146" s="0" t="s">
        <v>9717</v>
      </c>
      <c r="D146" s="0" t="n">
        <v>3919</v>
      </c>
      <c r="E146" s="0" t="n">
        <v>42.945002</v>
      </c>
      <c r="F146" s="0" t="n">
        <v>-82.416404</v>
      </c>
      <c r="G146" s="0" t="n">
        <v>0.019291554778</v>
      </c>
      <c r="H146" s="0" t="n">
        <v>1206.59</v>
      </c>
      <c r="I146" s="0" t="n">
        <v>3.01778</v>
      </c>
      <c r="J146" s="0" t="n">
        <v>85.8537</v>
      </c>
      <c r="K146" s="0" t="n">
        <v>205</v>
      </c>
      <c r="L146" s="0" t="s">
        <v>9566</v>
      </c>
    </row>
    <row r="147" customFormat="false" ht="15.75" hidden="true" customHeight="false" outlineLevel="0" collapsed="false">
      <c r="A147" s="0" t="s">
        <v>598</v>
      </c>
      <c r="B147" s="0" t="s">
        <v>599</v>
      </c>
      <c r="C147" s="0" t="s">
        <v>9718</v>
      </c>
      <c r="D147" s="0" t="n">
        <v>327</v>
      </c>
      <c r="E147" s="0" t="n">
        <v>53.844942</v>
      </c>
      <c r="F147" s="0" t="n">
        <v>-113.11883</v>
      </c>
      <c r="G147" s="0" t="n">
        <v>0.019201734598</v>
      </c>
      <c r="H147" s="0" t="n">
        <v>1338.37</v>
      </c>
      <c r="I147" s="0" t="n">
        <v>1.36689</v>
      </c>
      <c r="J147" s="0" t="n">
        <v>92.8287</v>
      </c>
      <c r="K147" s="0" t="n">
        <v>251</v>
      </c>
      <c r="L147" s="0" t="s">
        <v>9566</v>
      </c>
    </row>
    <row r="148" customFormat="false" ht="15.75" hidden="true" customHeight="false" outlineLevel="0" collapsed="false">
      <c r="A148" s="0" t="s">
        <v>28</v>
      </c>
      <c r="B148" s="0" t="s">
        <v>29</v>
      </c>
      <c r="C148" s="0" t="s">
        <v>9719</v>
      </c>
      <c r="D148" s="0" t="n">
        <v>8252</v>
      </c>
      <c r="E148" s="0" t="n">
        <v>27.5667859999999</v>
      </c>
      <c r="F148" s="0" t="n">
        <v>52.534081</v>
      </c>
      <c r="G148" s="0" t="n">
        <v>0.018876738182</v>
      </c>
      <c r="H148" s="0" t="n">
        <v>1873.75</v>
      </c>
      <c r="I148" s="0" t="n">
        <v>3.53725</v>
      </c>
      <c r="J148" s="0" t="n">
        <v>60</v>
      </c>
      <c r="K148" s="0" t="n">
        <v>315</v>
      </c>
      <c r="L148" s="0" t="s">
        <v>9566</v>
      </c>
    </row>
    <row r="149" customFormat="false" ht="15.75" hidden="true" customHeight="false" outlineLevel="0" collapsed="false">
      <c r="A149" s="0" t="s">
        <v>645</v>
      </c>
      <c r="B149" s="0" t="s">
        <v>646</v>
      </c>
      <c r="C149" s="0" t="s">
        <v>9720</v>
      </c>
      <c r="D149" s="0" t="n">
        <v>3520</v>
      </c>
      <c r="E149" s="0" t="n">
        <v>29.3753299999999</v>
      </c>
      <c r="F149" s="0" t="n">
        <v>-94.936863</v>
      </c>
      <c r="G149" s="0" t="n">
        <v>0.018783659819</v>
      </c>
      <c r="H149" s="0" t="n">
        <v>1277.97</v>
      </c>
      <c r="I149" s="0" t="n">
        <v>1.07819</v>
      </c>
      <c r="J149" s="0" t="n">
        <v>88.1356</v>
      </c>
      <c r="K149" s="0" t="n">
        <v>236</v>
      </c>
      <c r="L149" s="0" t="s">
        <v>9566</v>
      </c>
    </row>
    <row r="150" customFormat="false" ht="15.75" hidden="true" customHeight="false" outlineLevel="0" collapsed="false">
      <c r="A150" s="0" t="s">
        <v>606</v>
      </c>
      <c r="B150" s="0" t="s">
        <v>607</v>
      </c>
      <c r="C150" s="0" t="s">
        <v>9721</v>
      </c>
      <c r="D150" s="0" t="n">
        <v>4832</v>
      </c>
      <c r="E150" s="0" t="n">
        <v>-23.864331</v>
      </c>
      <c r="F150" s="0" t="n">
        <v>-46.423301</v>
      </c>
      <c r="G150" s="0" t="n">
        <v>0.018768484318</v>
      </c>
      <c r="H150" s="0" t="n">
        <v>1660.66</v>
      </c>
      <c r="I150" s="0" t="n">
        <v>1.6015</v>
      </c>
      <c r="J150" s="0" t="n">
        <v>72.6114999999999</v>
      </c>
      <c r="K150" s="0" t="n">
        <v>157</v>
      </c>
      <c r="L150" s="0" t="s">
        <v>9566</v>
      </c>
    </row>
    <row r="151" customFormat="false" ht="15.75" hidden="true" customHeight="false" outlineLevel="0" collapsed="false">
      <c r="A151" s="0" t="s">
        <v>39</v>
      </c>
      <c r="B151" s="0" t="s">
        <v>40</v>
      </c>
      <c r="C151" s="0" t="s">
        <v>9722</v>
      </c>
      <c r="D151" s="0" t="n">
        <v>5703</v>
      </c>
      <c r="E151" s="0" t="n">
        <v>32.865984</v>
      </c>
      <c r="F151" s="0" t="n">
        <v>12.232306</v>
      </c>
      <c r="G151" s="0" t="n">
        <v>0.01870696043</v>
      </c>
      <c r="H151" s="0" t="n">
        <v>1767.83</v>
      </c>
      <c r="I151" s="0" t="n">
        <v>1.87885</v>
      </c>
      <c r="J151" s="0" t="n">
        <v>72.8</v>
      </c>
      <c r="K151" s="0" t="n">
        <v>375</v>
      </c>
      <c r="L151" s="0" t="s">
        <v>9566</v>
      </c>
    </row>
    <row r="152" customFormat="false" ht="15.75" hidden="true" customHeight="false" outlineLevel="0" collapsed="false">
      <c r="A152" s="0" t="s">
        <v>221</v>
      </c>
      <c r="B152" s="0" t="s">
        <v>222</v>
      </c>
      <c r="C152" s="0" t="s">
        <v>9723</v>
      </c>
      <c r="D152" s="0" t="n">
        <v>10161</v>
      </c>
      <c r="E152" s="0" t="n">
        <v>21.905844</v>
      </c>
      <c r="F152" s="0" t="n">
        <v>72.75663</v>
      </c>
      <c r="G152" s="0" t="n">
        <v>0.018695454054</v>
      </c>
      <c r="H152" s="0" t="n">
        <v>1777.46</v>
      </c>
      <c r="I152" s="0" t="n">
        <v>1.9937</v>
      </c>
      <c r="J152" s="0" t="n">
        <v>73.8971</v>
      </c>
      <c r="K152" s="0" t="n">
        <v>272</v>
      </c>
      <c r="L152" s="0" t="s">
        <v>9566</v>
      </c>
    </row>
    <row r="153" customFormat="false" ht="15.75" hidden="true" customHeight="false" outlineLevel="0" collapsed="false">
      <c r="A153" s="0" t="s">
        <v>645</v>
      </c>
      <c r="B153" s="0" t="s">
        <v>646</v>
      </c>
      <c r="C153" s="0" t="s">
        <v>9724</v>
      </c>
      <c r="D153" s="0" t="n">
        <v>3512</v>
      </c>
      <c r="E153" s="0" t="n">
        <v>29.709605</v>
      </c>
      <c r="F153" s="0" t="n">
        <v>-95.063443</v>
      </c>
      <c r="G153" s="0" t="n">
        <v>0.01862917498</v>
      </c>
      <c r="H153" s="0" t="n">
        <v>1649.77</v>
      </c>
      <c r="I153" s="0" t="n">
        <v>2.30734</v>
      </c>
      <c r="J153" s="0" t="n">
        <v>76.8627</v>
      </c>
      <c r="K153" s="0" t="n">
        <v>255</v>
      </c>
      <c r="L153" s="0" t="s">
        <v>9566</v>
      </c>
    </row>
    <row r="154" customFormat="false" ht="15.75" hidden="true" customHeight="false" outlineLevel="0" collapsed="false">
      <c r="A154" s="0" t="s">
        <v>3357</v>
      </c>
      <c r="B154" s="0" t="s">
        <v>3358</v>
      </c>
      <c r="C154" s="0" t="s">
        <v>9725</v>
      </c>
      <c r="D154" s="0" t="n">
        <v>4595</v>
      </c>
      <c r="E154" s="0" t="n">
        <v>-36.783219</v>
      </c>
      <c r="F154" s="0" t="n">
        <v>-73.126778</v>
      </c>
      <c r="G154" s="0" t="n">
        <v>0.0185001391919999</v>
      </c>
      <c r="H154" s="0" t="n">
        <v>1832.39</v>
      </c>
      <c r="I154" s="0" t="n">
        <v>2.16262</v>
      </c>
      <c r="J154" s="0" t="n">
        <v>74.2627</v>
      </c>
      <c r="K154" s="0" t="n">
        <v>373</v>
      </c>
      <c r="L154" s="0" t="s">
        <v>9566</v>
      </c>
    </row>
    <row r="155" customFormat="false" ht="15.75" hidden="true" customHeight="false" outlineLevel="0" collapsed="false">
      <c r="A155" s="0" t="s">
        <v>24</v>
      </c>
      <c r="B155" s="0" t="s">
        <v>25</v>
      </c>
      <c r="C155" s="0" t="s">
        <v>9726</v>
      </c>
      <c r="D155" s="0" t="n">
        <v>8714</v>
      </c>
      <c r="E155" s="0" t="n">
        <v>58.243215</v>
      </c>
      <c r="F155" s="0" t="n">
        <v>68.469561</v>
      </c>
      <c r="G155" s="0" t="n">
        <v>0.0184743966109999</v>
      </c>
      <c r="H155" s="0" t="n">
        <v>1740.78</v>
      </c>
      <c r="I155" s="0" t="n">
        <v>1.76265</v>
      </c>
      <c r="J155" s="0" t="n">
        <v>74.8768</v>
      </c>
      <c r="K155" s="0" t="n">
        <v>203</v>
      </c>
      <c r="L155" s="0" t="s">
        <v>9608</v>
      </c>
    </row>
    <row r="156" customFormat="false" ht="15.75" hidden="true" customHeight="false" outlineLevel="0" collapsed="false">
      <c r="A156" s="0" t="s">
        <v>221</v>
      </c>
      <c r="B156" s="0" t="s">
        <v>222</v>
      </c>
      <c r="C156" s="0" t="s">
        <v>9727</v>
      </c>
      <c r="D156" s="0" t="n">
        <v>10218</v>
      </c>
      <c r="E156" s="0" t="n">
        <v>13.160104</v>
      </c>
      <c r="F156" s="0" t="n">
        <v>80.284441</v>
      </c>
      <c r="G156" s="0" t="n">
        <v>0.018272917619</v>
      </c>
      <c r="H156" s="0" t="n">
        <v>1716.18</v>
      </c>
      <c r="I156" s="0" t="n">
        <v>1.6015</v>
      </c>
      <c r="J156" s="0" t="n">
        <v>74.359</v>
      </c>
      <c r="K156" s="0" t="n">
        <v>156</v>
      </c>
      <c r="L156" s="0" t="s">
        <v>9566</v>
      </c>
    </row>
    <row r="157" customFormat="false" ht="15.75" hidden="true" customHeight="false" outlineLevel="0" collapsed="false">
      <c r="A157" s="0" t="s">
        <v>24</v>
      </c>
      <c r="B157" s="0" t="s">
        <v>25</v>
      </c>
      <c r="C157" s="0" t="s">
        <v>9728</v>
      </c>
      <c r="D157" s="0" t="n">
        <v>9565</v>
      </c>
      <c r="E157" s="0" t="n">
        <v>55.0616069999999</v>
      </c>
      <c r="F157" s="0" t="n">
        <v>73.20939</v>
      </c>
      <c r="G157" s="0" t="n">
        <v>0.018262086362</v>
      </c>
      <c r="H157" s="0" t="n">
        <v>1524.68</v>
      </c>
      <c r="I157" s="0" t="n">
        <v>1.6015</v>
      </c>
      <c r="J157" s="0" t="n">
        <v>82.2114999999999</v>
      </c>
      <c r="K157" s="0" t="n">
        <v>208</v>
      </c>
      <c r="L157" s="0" t="s">
        <v>9566</v>
      </c>
    </row>
    <row r="158" customFormat="false" ht="15.75" hidden="true" customHeight="false" outlineLevel="0" collapsed="false">
      <c r="A158" s="0" t="s">
        <v>606</v>
      </c>
      <c r="B158" s="0" t="s">
        <v>607</v>
      </c>
      <c r="C158" s="0" t="s">
        <v>9729</v>
      </c>
      <c r="D158" s="0" t="n">
        <v>4828</v>
      </c>
      <c r="E158" s="0" t="n">
        <v>-23.641876</v>
      </c>
      <c r="F158" s="0" t="n">
        <v>-46.483887</v>
      </c>
      <c r="G158" s="0" t="n">
        <v>0.018214329031</v>
      </c>
      <c r="H158" s="0" t="n">
        <v>1868.82</v>
      </c>
      <c r="I158" s="0" t="n">
        <v>1.6015</v>
      </c>
      <c r="J158" s="0" t="n">
        <v>18.2878999999999</v>
      </c>
      <c r="K158" s="0" t="n">
        <v>257</v>
      </c>
      <c r="L158" s="0" t="s">
        <v>9566</v>
      </c>
    </row>
    <row r="159" customFormat="false" ht="15.75" hidden="true" customHeight="false" outlineLevel="0" collapsed="false">
      <c r="A159" s="0" t="s">
        <v>468</v>
      </c>
      <c r="B159" s="0" t="s">
        <v>469</v>
      </c>
      <c r="C159" s="0" t="s">
        <v>9730</v>
      </c>
      <c r="D159" s="0" t="n">
        <v>7678</v>
      </c>
      <c r="E159" s="0" t="n">
        <v>29.026054</v>
      </c>
      <c r="F159" s="0" t="n">
        <v>48.141535</v>
      </c>
      <c r="G159" s="0" t="n">
        <v>0.017948508263</v>
      </c>
      <c r="H159" s="0" t="n">
        <v>1689.16</v>
      </c>
      <c r="I159" s="0" t="n">
        <v>1.73953</v>
      </c>
      <c r="J159" s="0" t="n">
        <v>71.9444</v>
      </c>
      <c r="K159" s="0" t="n">
        <v>360</v>
      </c>
      <c r="L159" s="0" t="s">
        <v>9566</v>
      </c>
    </row>
    <row r="160" customFormat="false" ht="15.75" hidden="true" customHeight="false" outlineLevel="0" collapsed="false">
      <c r="A160" s="0" t="s">
        <v>645</v>
      </c>
      <c r="B160" s="0" t="s">
        <v>646</v>
      </c>
      <c r="C160" s="0" t="s">
        <v>9731</v>
      </c>
      <c r="D160" s="0" t="n">
        <v>3548</v>
      </c>
      <c r="E160" s="0" t="n">
        <v>30.067634</v>
      </c>
      <c r="F160" s="0" t="n">
        <v>-94.062996</v>
      </c>
      <c r="G160" s="0" t="n">
        <v>0.017841311107</v>
      </c>
      <c r="H160" s="0" t="n">
        <v>1430.04</v>
      </c>
      <c r="I160" s="0" t="n">
        <v>4.37264</v>
      </c>
      <c r="J160" s="0" t="n">
        <v>71.7647</v>
      </c>
      <c r="K160" s="0" t="n">
        <v>255</v>
      </c>
      <c r="L160" s="0" t="s">
        <v>9566</v>
      </c>
    </row>
    <row r="161" customFormat="false" ht="15.75" hidden="true" customHeight="false" outlineLevel="0" collapsed="false">
      <c r="A161" s="0" t="s">
        <v>645</v>
      </c>
      <c r="B161" s="0" t="s">
        <v>646</v>
      </c>
      <c r="C161" s="0" t="s">
        <v>9732</v>
      </c>
      <c r="D161" s="0" t="n">
        <v>3552</v>
      </c>
      <c r="E161" s="0" t="n">
        <v>29.864139</v>
      </c>
      <c r="F161" s="0" t="n">
        <v>-93.975864</v>
      </c>
      <c r="G161" s="0" t="n">
        <v>0.017809081513</v>
      </c>
      <c r="H161" s="0" t="n">
        <v>1659.62</v>
      </c>
      <c r="I161" s="0" t="n">
        <v>1.6015</v>
      </c>
      <c r="J161" s="0" t="n">
        <v>81.7757</v>
      </c>
      <c r="K161" s="0" t="n">
        <v>214</v>
      </c>
      <c r="L161" s="0" t="s">
        <v>9566</v>
      </c>
    </row>
    <row r="162" customFormat="false" ht="15.75" hidden="true" customHeight="false" outlineLevel="0" collapsed="false">
      <c r="A162" s="0" t="s">
        <v>645</v>
      </c>
      <c r="B162" s="0" t="s">
        <v>646</v>
      </c>
      <c r="C162" s="0" t="s">
        <v>9733</v>
      </c>
      <c r="D162" s="0" t="n">
        <v>3549</v>
      </c>
      <c r="E162" s="0" t="n">
        <v>30.035179</v>
      </c>
      <c r="F162" s="0" t="n">
        <v>-94.039541</v>
      </c>
      <c r="G162" s="0" t="n">
        <v>0.0177016495329999</v>
      </c>
      <c r="H162" s="0" t="n">
        <v>1485.15</v>
      </c>
      <c r="I162" s="0" t="n">
        <v>1.97590999999999</v>
      </c>
      <c r="J162" s="0" t="n">
        <v>73.4615</v>
      </c>
      <c r="K162" s="0" t="n">
        <v>260</v>
      </c>
      <c r="L162" s="0" t="s">
        <v>9566</v>
      </c>
    </row>
    <row r="163" customFormat="false" ht="15.75" hidden="true" customHeight="false" outlineLevel="0" collapsed="false">
      <c r="A163" s="0" t="s">
        <v>221</v>
      </c>
      <c r="B163" s="0" t="s">
        <v>222</v>
      </c>
      <c r="C163" s="0" t="s">
        <v>9734</v>
      </c>
      <c r="D163" s="0" t="n">
        <v>10246</v>
      </c>
      <c r="E163" s="0" t="n">
        <v>17.693876</v>
      </c>
      <c r="F163" s="0" t="n">
        <v>83.242483</v>
      </c>
      <c r="G163" s="0" t="n">
        <v>0.017659087683</v>
      </c>
      <c r="H163" s="0" t="n">
        <v>1669.24</v>
      </c>
      <c r="I163" s="0" t="n">
        <v>2.35431</v>
      </c>
      <c r="J163" s="0" t="n">
        <v>59.6859</v>
      </c>
      <c r="K163" s="0" t="n">
        <v>191</v>
      </c>
      <c r="L163" s="0" t="s">
        <v>9566</v>
      </c>
    </row>
    <row r="164" customFormat="false" ht="15.75" hidden="true" customHeight="false" outlineLevel="0" collapsed="false">
      <c r="A164" s="0" t="s">
        <v>201</v>
      </c>
      <c r="B164" s="0" t="s">
        <v>202</v>
      </c>
      <c r="C164" s="0" t="s">
        <v>9735</v>
      </c>
      <c r="D164" s="0" t="n">
        <v>5896</v>
      </c>
      <c r="E164" s="0" t="n">
        <v>31.14044</v>
      </c>
      <c r="F164" s="0" t="n">
        <v>29.853298</v>
      </c>
      <c r="G164" s="0" t="n">
        <v>0.01759947174</v>
      </c>
      <c r="H164" s="0" t="n">
        <v>1778.61</v>
      </c>
      <c r="I164" s="0" t="n">
        <v>1.70595</v>
      </c>
      <c r="J164" s="0" t="n">
        <v>65.5</v>
      </c>
      <c r="K164" s="0" t="n">
        <v>400</v>
      </c>
      <c r="L164" s="0" t="s">
        <v>9566</v>
      </c>
    </row>
    <row r="165" customFormat="false" ht="15.75" hidden="true" customHeight="false" outlineLevel="0" collapsed="false">
      <c r="A165" s="0" t="s">
        <v>345</v>
      </c>
      <c r="B165" s="0" t="s">
        <v>346</v>
      </c>
      <c r="C165" s="0" t="s">
        <v>9736</v>
      </c>
      <c r="D165" s="0" t="n">
        <v>4945</v>
      </c>
      <c r="E165" s="0" t="n">
        <v>-34.157845</v>
      </c>
      <c r="F165" s="0" t="n">
        <v>-58.945812</v>
      </c>
      <c r="G165" s="0" t="n">
        <v>0.017530873779</v>
      </c>
      <c r="H165" s="0" t="n">
        <v>1584.39</v>
      </c>
      <c r="I165" s="0" t="n">
        <v>1.81787</v>
      </c>
      <c r="J165" s="0" t="n">
        <v>82.7272999999999</v>
      </c>
      <c r="K165" s="0" t="n">
        <v>330</v>
      </c>
      <c r="L165" s="0" t="s">
        <v>9566</v>
      </c>
    </row>
    <row r="166" customFormat="false" ht="15.75" hidden="true" customHeight="false" outlineLevel="0" collapsed="false">
      <c r="A166" s="0" t="s">
        <v>1829</v>
      </c>
      <c r="B166" s="0" t="s">
        <v>1830</v>
      </c>
      <c r="C166" s="0" t="s">
        <v>9737</v>
      </c>
      <c r="D166" s="0" t="n">
        <v>5120</v>
      </c>
      <c r="E166" s="0" t="n">
        <v>59.270711</v>
      </c>
      <c r="F166" s="0" t="n">
        <v>5.519544</v>
      </c>
      <c r="G166" s="0" t="n">
        <v>0.017488488047</v>
      </c>
      <c r="H166" s="0" t="n">
        <v>1807.6</v>
      </c>
      <c r="I166" s="0" t="n">
        <v>1.32989</v>
      </c>
      <c r="J166" s="0" t="n">
        <v>74.0741</v>
      </c>
      <c r="K166" s="0" t="n">
        <v>135</v>
      </c>
      <c r="L166" s="0" t="s">
        <v>9566</v>
      </c>
    </row>
    <row r="167" customFormat="false" ht="15.75" hidden="true" customHeight="false" outlineLevel="0" collapsed="false">
      <c r="A167" s="0" t="s">
        <v>78</v>
      </c>
      <c r="B167" s="0" t="s">
        <v>79</v>
      </c>
      <c r="C167" s="0" t="s">
        <v>9738</v>
      </c>
      <c r="D167" s="0" t="n">
        <v>8429</v>
      </c>
      <c r="E167" s="0" t="n">
        <v>24.48273</v>
      </c>
      <c r="F167" s="0" t="n">
        <v>56.614922</v>
      </c>
      <c r="G167" s="0" t="n">
        <v>0.017131173978</v>
      </c>
      <c r="H167" s="0" t="n">
        <v>1713.53</v>
      </c>
      <c r="I167" s="0" t="n">
        <v>1.59499</v>
      </c>
      <c r="J167" s="0" t="n">
        <v>79.6143</v>
      </c>
      <c r="K167" s="0" t="n">
        <v>363</v>
      </c>
      <c r="L167" s="0" t="s">
        <v>9566</v>
      </c>
    </row>
    <row r="168" customFormat="false" ht="15.75" hidden="true" customHeight="false" outlineLevel="0" collapsed="false">
      <c r="A168" s="0" t="s">
        <v>788</v>
      </c>
      <c r="B168" s="0" t="s">
        <v>789</v>
      </c>
      <c r="C168" s="0" t="s">
        <v>9739</v>
      </c>
      <c r="D168" s="0" t="n">
        <v>11851</v>
      </c>
      <c r="E168" s="0" t="n">
        <v>1.672108</v>
      </c>
      <c r="F168" s="0" t="n">
        <v>101.475668</v>
      </c>
      <c r="G168" s="0" t="n">
        <v>0.016994183527</v>
      </c>
      <c r="H168" s="0" t="n">
        <v>1781.93</v>
      </c>
      <c r="I168" s="0" t="n">
        <v>1.18382</v>
      </c>
      <c r="J168" s="0" t="n">
        <v>54.5455</v>
      </c>
      <c r="K168" s="0" t="n">
        <v>11</v>
      </c>
      <c r="L168" s="0" t="s">
        <v>9566</v>
      </c>
    </row>
    <row r="169" customFormat="false" ht="15.75" hidden="true" customHeight="false" outlineLevel="0" collapsed="false">
      <c r="A169" s="0" t="s">
        <v>606</v>
      </c>
      <c r="B169" s="0" t="s">
        <v>607</v>
      </c>
      <c r="C169" s="0" t="s">
        <v>9740</v>
      </c>
      <c r="D169" s="0" t="n">
        <v>4805</v>
      </c>
      <c r="E169" s="0" t="n">
        <v>-8.391149</v>
      </c>
      <c r="F169" s="0" t="n">
        <v>-35.024551</v>
      </c>
      <c r="G169" s="0" t="n">
        <v>0.016684568083</v>
      </c>
      <c r="H169" s="0" t="n">
        <v>1506.1</v>
      </c>
      <c r="I169" s="0" t="n">
        <v>2.36485999999999</v>
      </c>
      <c r="J169" s="0" t="n">
        <v>59.2857</v>
      </c>
      <c r="K169" s="0" t="n">
        <v>280</v>
      </c>
      <c r="L169" s="0" t="s">
        <v>9566</v>
      </c>
    </row>
    <row r="170" customFormat="false" ht="15.75" hidden="true" customHeight="false" outlineLevel="0" collapsed="false">
      <c r="A170" s="0" t="s">
        <v>645</v>
      </c>
      <c r="B170" s="0" t="s">
        <v>646</v>
      </c>
      <c r="C170" s="0" t="s">
        <v>9741</v>
      </c>
      <c r="D170" s="0" t="n">
        <v>3481</v>
      </c>
      <c r="E170" s="0" t="n">
        <v>28.9877719999999</v>
      </c>
      <c r="F170" s="0" t="n">
        <v>-95.408608</v>
      </c>
      <c r="G170" s="0" t="n">
        <v>0.016666604047</v>
      </c>
      <c r="H170" s="0" t="n">
        <v>1746.06</v>
      </c>
      <c r="I170" s="0" t="n">
        <v>1.6015</v>
      </c>
      <c r="J170" s="0" t="n">
        <v>70.9804</v>
      </c>
      <c r="K170" s="0" t="n">
        <v>255</v>
      </c>
      <c r="L170" s="0" t="s">
        <v>9566</v>
      </c>
    </row>
    <row r="171" customFormat="false" ht="15.75" hidden="true" customHeight="false" outlineLevel="0" collapsed="false">
      <c r="A171" s="0" t="s">
        <v>221</v>
      </c>
      <c r="B171" s="0" t="s">
        <v>222</v>
      </c>
      <c r="C171" s="0" t="s">
        <v>9742</v>
      </c>
      <c r="D171" s="0" t="n">
        <v>10175</v>
      </c>
      <c r="E171" s="0" t="n">
        <v>22.364793</v>
      </c>
      <c r="F171" s="0" t="n">
        <v>73.11586</v>
      </c>
      <c r="G171" s="0" t="n">
        <v>0.016484556741</v>
      </c>
      <c r="H171" s="0" t="n">
        <v>1659.19</v>
      </c>
      <c r="I171" s="0" t="n">
        <v>1.78447999999999</v>
      </c>
      <c r="J171" s="0" t="n">
        <v>84.8</v>
      </c>
      <c r="K171" s="0" t="n">
        <v>250</v>
      </c>
      <c r="L171" s="0" t="s">
        <v>9566</v>
      </c>
    </row>
    <row r="172" customFormat="false" ht="15.75" hidden="true" customHeight="false" outlineLevel="0" collapsed="false">
      <c r="A172" s="0" t="s">
        <v>645</v>
      </c>
      <c r="B172" s="0" t="s">
        <v>646</v>
      </c>
      <c r="C172" s="0" t="s">
        <v>9743</v>
      </c>
      <c r="D172" s="0" t="n">
        <v>3494</v>
      </c>
      <c r="E172" s="0" t="n">
        <v>29.723135</v>
      </c>
      <c r="F172" s="0" t="n">
        <v>-95.229516</v>
      </c>
      <c r="G172" s="0" t="n">
        <v>0.016135285394</v>
      </c>
      <c r="H172" s="0" t="n">
        <v>1369.9</v>
      </c>
      <c r="I172" s="0" t="n">
        <v>1.99806</v>
      </c>
      <c r="J172" s="0" t="n">
        <v>84.8214</v>
      </c>
      <c r="K172" s="0" t="n">
        <v>224</v>
      </c>
      <c r="L172" s="0" t="s">
        <v>9566</v>
      </c>
    </row>
    <row r="173" customFormat="false" ht="15.75" hidden="true" customHeight="false" outlineLevel="0" collapsed="false">
      <c r="A173" s="0" t="s">
        <v>240</v>
      </c>
      <c r="B173" s="0" t="s">
        <v>241</v>
      </c>
      <c r="C173" s="0" t="s">
        <v>9744</v>
      </c>
      <c r="D173" s="0" t="n">
        <v>7926</v>
      </c>
      <c r="E173" s="0" t="n">
        <v>27.056078</v>
      </c>
      <c r="F173" s="0" t="n">
        <v>49.597696</v>
      </c>
      <c r="G173" s="0" t="n">
        <v>0.016104670215</v>
      </c>
      <c r="H173" s="0" t="n">
        <v>1627.93</v>
      </c>
      <c r="I173" s="0" t="n">
        <v>1.6015</v>
      </c>
      <c r="J173" s="0" t="n">
        <v>61.3094999999999</v>
      </c>
      <c r="K173" s="0" t="n">
        <v>336</v>
      </c>
      <c r="L173" s="0" t="s">
        <v>9566</v>
      </c>
    </row>
    <row r="174" customFormat="false" ht="15.75" hidden="true" customHeight="false" outlineLevel="0" collapsed="false">
      <c r="A174" s="0" t="s">
        <v>201</v>
      </c>
      <c r="B174" s="0" t="s">
        <v>202</v>
      </c>
      <c r="C174" s="0" t="s">
        <v>9745</v>
      </c>
      <c r="D174" s="0" t="n">
        <v>7169</v>
      </c>
      <c r="E174" s="0" t="n">
        <v>30.139264</v>
      </c>
      <c r="F174" s="0" t="n">
        <v>31.3022219999999</v>
      </c>
      <c r="G174" s="0" t="n">
        <v>0.015948512255</v>
      </c>
      <c r="H174" s="0" t="n">
        <v>1662.86</v>
      </c>
      <c r="I174" s="0" t="n">
        <v>1.57535</v>
      </c>
      <c r="J174" s="0" t="n">
        <v>76.1337</v>
      </c>
      <c r="K174" s="0" t="n">
        <v>419</v>
      </c>
      <c r="L174" s="0" t="s">
        <v>9566</v>
      </c>
    </row>
    <row r="175" customFormat="false" ht="15.75" hidden="true" customHeight="false" outlineLevel="0" collapsed="false">
      <c r="A175" s="0" t="s">
        <v>9712</v>
      </c>
      <c r="B175" s="0" t="s">
        <v>9713</v>
      </c>
      <c r="C175" s="0" t="s">
        <v>9746</v>
      </c>
      <c r="D175" s="0" t="n">
        <v>12398</v>
      </c>
      <c r="E175" s="0" t="n">
        <v>35.5039049999999</v>
      </c>
      <c r="F175" s="0" t="n">
        <v>140.028313</v>
      </c>
      <c r="G175" s="0" t="n">
        <v>0.015929608923</v>
      </c>
      <c r="H175" s="0" t="n">
        <v>1789.93</v>
      </c>
      <c r="I175" s="0" t="n">
        <v>1.28233</v>
      </c>
      <c r="J175" s="0" t="n">
        <v>57.9882</v>
      </c>
      <c r="K175" s="0" t="n">
        <v>169</v>
      </c>
      <c r="L175" s="0" t="s">
        <v>9566</v>
      </c>
    </row>
    <row r="176" customFormat="false" ht="15.75" hidden="true" customHeight="false" outlineLevel="0" collapsed="false">
      <c r="A176" s="0" t="s">
        <v>645</v>
      </c>
      <c r="B176" s="0" t="s">
        <v>646</v>
      </c>
      <c r="C176" s="0" t="s">
        <v>9747</v>
      </c>
      <c r="D176" s="0" t="n">
        <v>3496</v>
      </c>
      <c r="E176" s="0" t="n">
        <v>29.228292</v>
      </c>
      <c r="F176" s="0" t="n">
        <v>-95.201156</v>
      </c>
      <c r="G176" s="0" t="n">
        <v>0.0157306542889999</v>
      </c>
      <c r="H176" s="0" t="n">
        <v>1743.92</v>
      </c>
      <c r="I176" s="0" t="n">
        <v>0.801067</v>
      </c>
      <c r="J176" s="0" t="n">
        <v>35.9259</v>
      </c>
      <c r="K176" s="0" t="n">
        <v>270</v>
      </c>
      <c r="L176" s="0" t="s">
        <v>9566</v>
      </c>
    </row>
    <row r="177" customFormat="false" ht="15.75" hidden="true" customHeight="false" outlineLevel="0" collapsed="false">
      <c r="A177" s="0" t="s">
        <v>726</v>
      </c>
      <c r="B177" s="0" t="s">
        <v>727</v>
      </c>
      <c r="C177" s="0" t="s">
        <v>9748</v>
      </c>
      <c r="D177" s="0" t="n">
        <v>5005</v>
      </c>
      <c r="E177" s="0" t="n">
        <v>53.634263</v>
      </c>
      <c r="F177" s="0" t="n">
        <v>-0.243385</v>
      </c>
      <c r="G177" s="0" t="n">
        <v>0.015625159607</v>
      </c>
      <c r="H177" s="0" t="n">
        <v>1105.94</v>
      </c>
      <c r="I177" s="0" t="n">
        <v>1.6015</v>
      </c>
      <c r="J177" s="0" t="n">
        <v>60.9524</v>
      </c>
      <c r="K177" s="0" t="n">
        <v>210</v>
      </c>
      <c r="L177" s="0" t="s">
        <v>9566</v>
      </c>
    </row>
    <row r="178" customFormat="false" ht="15.75" hidden="true" customHeight="false" outlineLevel="0" collapsed="false">
      <c r="A178" s="0" t="s">
        <v>645</v>
      </c>
      <c r="B178" s="0" t="s">
        <v>646</v>
      </c>
      <c r="C178" s="0" t="s">
        <v>9749</v>
      </c>
      <c r="D178" s="0" t="n">
        <v>3505</v>
      </c>
      <c r="E178" s="0" t="n">
        <v>29.830219</v>
      </c>
      <c r="F178" s="0" t="n">
        <v>-95.112421</v>
      </c>
      <c r="G178" s="0" t="n">
        <v>0.015378300877</v>
      </c>
      <c r="H178" s="0" t="n">
        <v>1851.32</v>
      </c>
      <c r="I178" s="0" t="n">
        <v>1.5206</v>
      </c>
      <c r="J178" s="0" t="n">
        <v>67.7043</v>
      </c>
      <c r="K178" s="0" t="n">
        <v>257</v>
      </c>
      <c r="L178" s="0" t="s">
        <v>9566</v>
      </c>
    </row>
    <row r="179" customFormat="false" ht="15.75" hidden="true" customHeight="false" outlineLevel="0" collapsed="false">
      <c r="A179" s="0" t="s">
        <v>598</v>
      </c>
      <c r="B179" s="0" t="s">
        <v>599</v>
      </c>
      <c r="C179" s="0" t="s">
        <v>9750</v>
      </c>
      <c r="D179" s="0" t="n">
        <v>322</v>
      </c>
      <c r="E179" s="0" t="n">
        <v>53.557465</v>
      </c>
      <c r="F179" s="0" t="n">
        <v>-113.355672</v>
      </c>
      <c r="G179" s="0" t="n">
        <v>0.015172037346</v>
      </c>
      <c r="H179" s="0" t="n">
        <v>1270.27</v>
      </c>
      <c r="I179" s="0" t="n">
        <v>1.09031</v>
      </c>
      <c r="J179" s="0" t="n">
        <v>84.8361</v>
      </c>
      <c r="K179" s="0" t="n">
        <v>244</v>
      </c>
      <c r="L179" s="0" t="s">
        <v>9566</v>
      </c>
    </row>
    <row r="180" customFormat="false" ht="15.75" hidden="true" customHeight="false" outlineLevel="0" collapsed="false">
      <c r="A180" s="0" t="s">
        <v>645</v>
      </c>
      <c r="B180" s="0" t="s">
        <v>646</v>
      </c>
      <c r="C180" s="0" t="s">
        <v>9751</v>
      </c>
      <c r="D180" s="0" t="n">
        <v>3883</v>
      </c>
      <c r="E180" s="0" t="n">
        <v>41.672539</v>
      </c>
      <c r="F180" s="0" t="n">
        <v>-87.48128</v>
      </c>
      <c r="G180" s="0" t="n">
        <v>0.015048813452</v>
      </c>
      <c r="H180" s="0" t="n">
        <v>1292.22</v>
      </c>
      <c r="I180" s="0" t="n">
        <v>2.80622</v>
      </c>
      <c r="J180" s="0" t="n">
        <v>74.2857</v>
      </c>
      <c r="K180" s="0" t="n">
        <v>140</v>
      </c>
      <c r="L180" s="0" t="s">
        <v>9566</v>
      </c>
    </row>
    <row r="181" customFormat="false" ht="15.75" hidden="true" customHeight="false" outlineLevel="0" collapsed="false">
      <c r="A181" s="0" t="s">
        <v>17</v>
      </c>
      <c r="B181" s="0" t="s">
        <v>18</v>
      </c>
      <c r="C181" s="0" t="s">
        <v>9752</v>
      </c>
      <c r="D181" s="0" t="n">
        <v>4218</v>
      </c>
      <c r="E181" s="0" t="n">
        <v>10.752849</v>
      </c>
      <c r="F181" s="0" t="n">
        <v>-71.530229</v>
      </c>
      <c r="G181" s="0" t="n">
        <v>0.015036984193</v>
      </c>
      <c r="H181" s="0" t="n">
        <v>1728.65</v>
      </c>
      <c r="I181" s="0" t="n">
        <v>1.6015</v>
      </c>
      <c r="J181" s="0" t="n">
        <v>80.5556</v>
      </c>
      <c r="K181" s="0" t="n">
        <v>144</v>
      </c>
      <c r="L181" s="0" t="s">
        <v>9566</v>
      </c>
    </row>
    <row r="182" customFormat="false" ht="15.75" hidden="true" customHeight="false" outlineLevel="0" collapsed="false">
      <c r="A182" s="0" t="s">
        <v>201</v>
      </c>
      <c r="B182" s="0" t="s">
        <v>202</v>
      </c>
      <c r="C182" s="0" t="s">
        <v>9753</v>
      </c>
      <c r="D182" s="0" t="n">
        <v>7149</v>
      </c>
      <c r="E182" s="0" t="n">
        <v>31.271228</v>
      </c>
      <c r="F182" s="0" t="n">
        <v>30.16227</v>
      </c>
      <c r="G182" s="0" t="n">
        <v>0.0150358100729999</v>
      </c>
      <c r="H182" s="0" t="n">
        <v>1770.44</v>
      </c>
      <c r="I182" s="0" t="n">
        <v>1.53262</v>
      </c>
      <c r="J182" s="0" t="n">
        <v>81.7955</v>
      </c>
      <c r="K182" s="0" t="n">
        <v>401</v>
      </c>
      <c r="L182" s="0" t="s">
        <v>9566</v>
      </c>
    </row>
    <row r="183" customFormat="false" ht="15.75" hidden="true" customHeight="false" outlineLevel="0" collapsed="false">
      <c r="A183" s="0" t="s">
        <v>24</v>
      </c>
      <c r="B183" s="0" t="s">
        <v>25</v>
      </c>
      <c r="C183" s="0" t="s">
        <v>9754</v>
      </c>
      <c r="D183" s="0" t="n">
        <v>6754</v>
      </c>
      <c r="E183" s="0" t="n">
        <v>53.09519</v>
      </c>
      <c r="F183" s="0" t="n">
        <v>50.039919</v>
      </c>
      <c r="G183" s="0" t="n">
        <v>0.014801631839</v>
      </c>
      <c r="H183" s="0" t="n">
        <v>1889.87</v>
      </c>
      <c r="I183" s="0" t="n">
        <v>1.69984</v>
      </c>
      <c r="J183" s="0" t="n">
        <v>57.6132</v>
      </c>
      <c r="K183" s="0" t="n">
        <v>243</v>
      </c>
      <c r="L183" s="0" t="s">
        <v>9566</v>
      </c>
    </row>
    <row r="184" customFormat="false" ht="15.75" hidden="true" customHeight="false" outlineLevel="0" collapsed="false">
      <c r="A184" s="0" t="s">
        <v>24</v>
      </c>
      <c r="B184" s="0" t="s">
        <v>25</v>
      </c>
      <c r="C184" s="0" t="s">
        <v>9755</v>
      </c>
      <c r="D184" s="0" t="n">
        <v>6700</v>
      </c>
      <c r="E184" s="0" t="n">
        <v>51.442993</v>
      </c>
      <c r="F184" s="0" t="n">
        <v>45.9379969999999</v>
      </c>
      <c r="G184" s="0" t="n">
        <v>0.0147864856909999</v>
      </c>
      <c r="H184" s="0" t="n">
        <v>1944.82</v>
      </c>
      <c r="I184" s="0" t="n">
        <v>1.90248</v>
      </c>
      <c r="J184" s="0" t="n">
        <v>49.7942</v>
      </c>
      <c r="K184" s="0" t="n">
        <v>243</v>
      </c>
      <c r="L184" s="0" t="s">
        <v>9566</v>
      </c>
    </row>
    <row r="185" customFormat="false" ht="15.75" hidden="true" customHeight="false" outlineLevel="0" collapsed="false">
      <c r="A185" s="0" t="s">
        <v>645</v>
      </c>
      <c r="B185" s="0" t="s">
        <v>646</v>
      </c>
      <c r="C185" s="0" t="s">
        <v>9756</v>
      </c>
      <c r="D185" s="0" t="n">
        <v>3502</v>
      </c>
      <c r="E185" s="0" t="n">
        <v>29.719708</v>
      </c>
      <c r="F185" s="0" t="n">
        <v>-95.1279589999999</v>
      </c>
      <c r="G185" s="0" t="n">
        <v>0.01475516604</v>
      </c>
      <c r="H185" s="0" t="n">
        <v>1522.97</v>
      </c>
      <c r="I185" s="0" t="n">
        <v>1.97357</v>
      </c>
      <c r="J185" s="0" t="n">
        <v>22.7679</v>
      </c>
      <c r="K185" s="0" t="n">
        <v>224</v>
      </c>
      <c r="L185" s="0" t="s">
        <v>9566</v>
      </c>
    </row>
    <row r="186" customFormat="false" ht="15.75" hidden="true" customHeight="false" outlineLevel="0" collapsed="false">
      <c r="A186" s="0" t="s">
        <v>1160</v>
      </c>
      <c r="B186" s="0" t="s">
        <v>1161</v>
      </c>
      <c r="C186" s="0" t="s">
        <v>9757</v>
      </c>
      <c r="D186" s="0" t="n">
        <v>9980</v>
      </c>
      <c r="E186" s="0" t="n">
        <v>26.093496</v>
      </c>
      <c r="F186" s="0" t="n">
        <v>68.879538</v>
      </c>
      <c r="G186" s="0" t="n">
        <v>0.014587501704</v>
      </c>
      <c r="H186" s="0" t="n">
        <v>1722.17</v>
      </c>
      <c r="I186" s="0" t="n">
        <v>1.71995</v>
      </c>
      <c r="J186" s="0" t="n">
        <v>49.1935</v>
      </c>
      <c r="K186" s="0" t="n">
        <v>372</v>
      </c>
      <c r="L186" s="0" t="s">
        <v>9566</v>
      </c>
    </row>
    <row r="187" customFormat="false" ht="15.75" hidden="true" customHeight="false" outlineLevel="0" collapsed="false">
      <c r="A187" s="0" t="s">
        <v>24</v>
      </c>
      <c r="B187" s="0" t="s">
        <v>25</v>
      </c>
      <c r="C187" s="0" t="s">
        <v>9758</v>
      </c>
      <c r="D187" s="0" t="n">
        <v>7056</v>
      </c>
      <c r="E187" s="0" t="n">
        <v>54.879653</v>
      </c>
      <c r="F187" s="0" t="n">
        <v>56.07756</v>
      </c>
      <c r="G187" s="0" t="n">
        <v>0.014541681671</v>
      </c>
      <c r="H187" s="0" t="n">
        <v>1327.11</v>
      </c>
      <c r="I187" s="0" t="n">
        <v>1.59725</v>
      </c>
      <c r="J187" s="0" t="n">
        <v>74.6193</v>
      </c>
      <c r="K187" s="0" t="n">
        <v>197</v>
      </c>
      <c r="L187" s="0" t="s">
        <v>9566</v>
      </c>
    </row>
    <row r="188" customFormat="false" ht="15.75" hidden="true" customHeight="false" outlineLevel="0" collapsed="false">
      <c r="A188" s="0" t="s">
        <v>9759</v>
      </c>
      <c r="B188" s="0" t="s">
        <v>9760</v>
      </c>
      <c r="C188" s="0" t="s">
        <v>9761</v>
      </c>
      <c r="D188" s="0" t="n">
        <v>5037</v>
      </c>
      <c r="E188" s="0" t="n">
        <v>14.740473</v>
      </c>
      <c r="F188" s="0" t="n">
        <v>-17.346966</v>
      </c>
      <c r="G188" s="0" t="n">
        <v>0.014392421666</v>
      </c>
      <c r="H188" s="0" t="n">
        <v>1821.33</v>
      </c>
      <c r="I188" s="0" t="n">
        <v>2.41981</v>
      </c>
      <c r="J188" s="0" t="n">
        <v>60.1350999999999</v>
      </c>
      <c r="K188" s="0" t="n">
        <v>148</v>
      </c>
      <c r="L188" s="0" t="s">
        <v>9566</v>
      </c>
    </row>
    <row r="189" customFormat="false" ht="15.75" hidden="true" customHeight="false" outlineLevel="0" collapsed="false">
      <c r="A189" s="0" t="s">
        <v>788</v>
      </c>
      <c r="B189" s="0" t="s">
        <v>789</v>
      </c>
      <c r="C189" s="0" t="s">
        <v>9762</v>
      </c>
      <c r="D189" s="0" t="n">
        <v>12009</v>
      </c>
      <c r="E189" s="0" t="n">
        <v>-7.701305</v>
      </c>
      <c r="F189" s="0" t="n">
        <v>108.995534</v>
      </c>
      <c r="G189" s="0" t="n">
        <v>0.014376130751</v>
      </c>
      <c r="H189" s="0" t="n">
        <v>1640.93</v>
      </c>
      <c r="I189" s="0" t="n">
        <v>1.10647</v>
      </c>
      <c r="J189" s="0" t="n">
        <v>56.7164</v>
      </c>
      <c r="K189" s="0" t="n">
        <v>67</v>
      </c>
      <c r="L189" s="0" t="s">
        <v>9566</v>
      </c>
    </row>
    <row r="190" customFormat="false" ht="15.75" hidden="true" customHeight="false" outlineLevel="0" collapsed="false">
      <c r="A190" s="0" t="s">
        <v>645</v>
      </c>
      <c r="B190" s="0" t="s">
        <v>646</v>
      </c>
      <c r="C190" s="0" t="s">
        <v>9763</v>
      </c>
      <c r="D190" s="0" t="n">
        <v>3561</v>
      </c>
      <c r="E190" s="0" t="n">
        <v>29.967311</v>
      </c>
      <c r="F190" s="0" t="n">
        <v>-93.889498</v>
      </c>
      <c r="G190" s="0" t="n">
        <v>0.014204679878</v>
      </c>
      <c r="H190" s="0" t="n">
        <v>1545.52</v>
      </c>
      <c r="I190" s="0" t="n">
        <v>1.6015</v>
      </c>
      <c r="J190" s="0" t="n">
        <v>66.2281</v>
      </c>
      <c r="K190" s="0" t="n">
        <v>228</v>
      </c>
      <c r="L190" s="0" t="s">
        <v>9566</v>
      </c>
    </row>
    <row r="191" customFormat="false" ht="15.75" hidden="true" customHeight="false" outlineLevel="0" collapsed="false">
      <c r="A191" s="0" t="s">
        <v>221</v>
      </c>
      <c r="B191" s="0" t="s">
        <v>222</v>
      </c>
      <c r="C191" s="0" t="s">
        <v>9764</v>
      </c>
      <c r="D191" s="0" t="n">
        <v>10107</v>
      </c>
      <c r="E191" s="0" t="n">
        <v>25.436909</v>
      </c>
      <c r="F191" s="0" t="n">
        <v>86.068806</v>
      </c>
      <c r="G191" s="0" t="n">
        <v>0.014152490244</v>
      </c>
      <c r="H191" s="0" t="n">
        <v>1838.21</v>
      </c>
      <c r="I191" s="0" t="n">
        <v>2.91994</v>
      </c>
      <c r="J191" s="0" t="n">
        <v>52.7559</v>
      </c>
      <c r="K191" s="0" t="n">
        <v>254</v>
      </c>
      <c r="L191" s="0" t="s">
        <v>9566</v>
      </c>
    </row>
    <row r="192" customFormat="false" ht="15.75" hidden="true" customHeight="false" outlineLevel="0" collapsed="false">
      <c r="A192" s="0" t="s">
        <v>24</v>
      </c>
      <c r="B192" s="0" t="s">
        <v>25</v>
      </c>
      <c r="C192" s="0" t="s">
        <v>9765</v>
      </c>
      <c r="D192" s="0" t="n">
        <v>6647</v>
      </c>
      <c r="E192" s="0" t="n">
        <v>44.8242849999999</v>
      </c>
      <c r="F192" s="0" t="n">
        <v>44.116129</v>
      </c>
      <c r="G192" s="0" t="n">
        <v>0.014100652846</v>
      </c>
      <c r="H192" s="0" t="n">
        <v>1793.75</v>
      </c>
      <c r="I192" s="0" t="n">
        <v>3.51716</v>
      </c>
      <c r="J192" s="0" t="n">
        <v>56.7900999999999</v>
      </c>
      <c r="K192" s="0" t="n">
        <v>243</v>
      </c>
      <c r="L192" s="0" t="s">
        <v>9608</v>
      </c>
    </row>
    <row r="193" customFormat="false" ht="15.75" hidden="true" customHeight="false" outlineLevel="0" collapsed="false">
      <c r="A193" s="0" t="s">
        <v>582</v>
      </c>
      <c r="B193" s="0" t="s">
        <v>583</v>
      </c>
      <c r="C193" s="0" t="s">
        <v>9766</v>
      </c>
      <c r="D193" s="0" t="n">
        <v>8278</v>
      </c>
      <c r="E193" s="0" t="n">
        <v>24.121676</v>
      </c>
      <c r="F193" s="0" t="n">
        <v>52.696004</v>
      </c>
      <c r="G193" s="0" t="n">
        <v>0.0140909370029999</v>
      </c>
      <c r="H193" s="0" t="n">
        <v>1707.77</v>
      </c>
      <c r="I193" s="0" t="n">
        <v>4.71354</v>
      </c>
      <c r="J193" s="0" t="n">
        <v>35.9043</v>
      </c>
      <c r="K193" s="0" t="n">
        <v>376</v>
      </c>
      <c r="L193" s="0" t="s">
        <v>9566</v>
      </c>
    </row>
    <row r="194" customFormat="false" ht="15.75" hidden="true" customHeight="false" outlineLevel="0" collapsed="false">
      <c r="A194" s="0" t="s">
        <v>24</v>
      </c>
      <c r="B194" s="0" t="s">
        <v>25</v>
      </c>
      <c r="C194" s="0" t="s">
        <v>9767</v>
      </c>
      <c r="D194" s="0" t="n">
        <v>6649</v>
      </c>
      <c r="E194" s="0" t="n">
        <v>56.091356</v>
      </c>
      <c r="F194" s="0" t="n">
        <v>44.176961</v>
      </c>
      <c r="G194" s="0" t="n">
        <v>0.0140690983709999</v>
      </c>
      <c r="H194" s="0" t="n">
        <v>1797.28</v>
      </c>
      <c r="I194" s="0" t="n">
        <v>0.830902</v>
      </c>
      <c r="J194" s="0" t="n">
        <v>65.3846</v>
      </c>
      <c r="K194" s="0" t="n">
        <v>156</v>
      </c>
      <c r="L194" s="0" t="s">
        <v>9566</v>
      </c>
    </row>
    <row r="195" customFormat="false" ht="15.75" hidden="true" customHeight="false" outlineLevel="0" collapsed="false">
      <c r="A195" s="0" t="s">
        <v>582</v>
      </c>
      <c r="B195" s="0" t="s">
        <v>583</v>
      </c>
      <c r="C195" s="0" t="s">
        <v>9768</v>
      </c>
      <c r="D195" s="0" t="n">
        <v>8283</v>
      </c>
      <c r="E195" s="0" t="n">
        <v>24.116224</v>
      </c>
      <c r="F195" s="0" t="n">
        <v>52.723499</v>
      </c>
      <c r="G195" s="0" t="n">
        <v>0.013805655196</v>
      </c>
      <c r="H195" s="0" t="n">
        <v>1769.96</v>
      </c>
      <c r="I195" s="0" t="n">
        <v>2.27547</v>
      </c>
      <c r="J195" s="0" t="n">
        <v>77.3935999999999</v>
      </c>
      <c r="K195" s="0" t="n">
        <v>376</v>
      </c>
      <c r="L195" s="0" t="s">
        <v>9566</v>
      </c>
    </row>
    <row r="196" customFormat="false" ht="15.75" hidden="true" customHeight="false" outlineLevel="0" collapsed="false">
      <c r="A196" s="0" t="s">
        <v>221</v>
      </c>
      <c r="B196" s="0" t="s">
        <v>222</v>
      </c>
      <c r="C196" s="0" t="s">
        <v>9769</v>
      </c>
      <c r="D196" s="0" t="n">
        <v>10125</v>
      </c>
      <c r="E196" s="0" t="n">
        <v>22.3315619999999</v>
      </c>
      <c r="F196" s="0" t="n">
        <v>69.736881</v>
      </c>
      <c r="G196" s="0" t="n">
        <v>0.013769609712</v>
      </c>
      <c r="H196" s="0" t="n">
        <v>1686.85</v>
      </c>
      <c r="I196" s="0" t="n">
        <v>2.09214</v>
      </c>
      <c r="J196" s="0" t="n">
        <v>78.1456999999999</v>
      </c>
      <c r="K196" s="0" t="n">
        <v>302</v>
      </c>
      <c r="L196" s="0" t="s">
        <v>9566</v>
      </c>
    </row>
    <row r="197" customFormat="false" ht="15.75" hidden="true" customHeight="false" outlineLevel="0" collapsed="false">
      <c r="A197" s="0" t="s">
        <v>645</v>
      </c>
      <c r="B197" s="0" t="s">
        <v>646</v>
      </c>
      <c r="C197" s="0" t="s">
        <v>9770</v>
      </c>
      <c r="D197" s="0" t="n">
        <v>3408</v>
      </c>
      <c r="E197" s="0" t="n">
        <v>28.670484</v>
      </c>
      <c r="F197" s="0" t="n">
        <v>-96.958247</v>
      </c>
      <c r="G197" s="0" t="n">
        <v>0.0136062896199999</v>
      </c>
      <c r="H197" s="0" t="n">
        <v>1639.69</v>
      </c>
      <c r="I197" s="0" t="n">
        <v>1.81779</v>
      </c>
      <c r="J197" s="0" t="n">
        <v>62.8866</v>
      </c>
      <c r="K197" s="0" t="n">
        <v>291</v>
      </c>
      <c r="L197" s="0" t="s">
        <v>9566</v>
      </c>
    </row>
    <row r="198" customFormat="false" ht="15.75" hidden="true" customHeight="false" outlineLevel="0" collapsed="false">
      <c r="A198" s="0" t="s">
        <v>51</v>
      </c>
      <c r="B198" s="0" t="s">
        <v>52</v>
      </c>
      <c r="C198" s="0" t="s">
        <v>9771</v>
      </c>
      <c r="D198" s="0" t="n">
        <v>5026</v>
      </c>
      <c r="E198" s="0" t="n">
        <v>35.824034</v>
      </c>
      <c r="F198" s="0" t="n">
        <v>-0.323703</v>
      </c>
      <c r="G198" s="0" t="n">
        <v>0.01352615593</v>
      </c>
      <c r="H198" s="0" t="n">
        <v>1775.54</v>
      </c>
      <c r="I198" s="0" t="n">
        <v>2.04743</v>
      </c>
      <c r="J198" s="0" t="n">
        <v>60.1911</v>
      </c>
      <c r="K198" s="0" t="n">
        <v>314</v>
      </c>
      <c r="L198" s="0" t="s">
        <v>9566</v>
      </c>
    </row>
    <row r="199" customFormat="false" ht="15.75" hidden="true" customHeight="false" outlineLevel="0" collapsed="false">
      <c r="A199" s="0" t="s">
        <v>24</v>
      </c>
      <c r="B199" s="0" t="s">
        <v>25</v>
      </c>
      <c r="C199" s="0" t="s">
        <v>9772</v>
      </c>
      <c r="D199" s="0" t="n">
        <v>6724</v>
      </c>
      <c r="E199" s="0" t="n">
        <v>55.8656699999999</v>
      </c>
      <c r="F199" s="0" t="n">
        <v>48.965598</v>
      </c>
      <c r="G199" s="0" t="n">
        <v>0.013341995208</v>
      </c>
      <c r="H199" s="0" t="n">
        <v>1958.34</v>
      </c>
      <c r="I199" s="0" t="n">
        <v>1.6015</v>
      </c>
      <c r="J199" s="0" t="n">
        <v>38.5965</v>
      </c>
      <c r="K199" s="0" t="n">
        <v>228</v>
      </c>
      <c r="L199" s="0" t="s">
        <v>9608</v>
      </c>
    </row>
    <row r="200" customFormat="false" ht="15.75" hidden="true" customHeight="false" outlineLevel="0" collapsed="false">
      <c r="A200" s="0" t="s">
        <v>645</v>
      </c>
      <c r="B200" s="0" t="s">
        <v>646</v>
      </c>
      <c r="C200" s="0" t="s">
        <v>9773</v>
      </c>
      <c r="D200" s="0" t="n">
        <v>3298</v>
      </c>
      <c r="E200" s="0" t="n">
        <v>27.80798</v>
      </c>
      <c r="F200" s="0" t="n">
        <v>-97.593305</v>
      </c>
      <c r="G200" s="0" t="n">
        <v>0.013311732265</v>
      </c>
      <c r="H200" s="0" t="n">
        <v>1807.48</v>
      </c>
      <c r="I200" s="0" t="n">
        <v>3.70824</v>
      </c>
      <c r="J200" s="0" t="n">
        <v>33.4395</v>
      </c>
      <c r="K200" s="0" t="n">
        <v>314</v>
      </c>
      <c r="L200" s="0" t="s">
        <v>9566</v>
      </c>
    </row>
    <row r="201" customFormat="false" ht="15.75" hidden="true" customHeight="false" outlineLevel="0" collapsed="false">
      <c r="A201" s="0" t="s">
        <v>201</v>
      </c>
      <c r="B201" s="0" t="s">
        <v>202</v>
      </c>
      <c r="C201" s="0" t="s">
        <v>9774</v>
      </c>
      <c r="D201" s="0" t="n">
        <v>7191</v>
      </c>
      <c r="E201" s="0" t="n">
        <v>29.955686</v>
      </c>
      <c r="F201" s="0" t="n">
        <v>32.531886</v>
      </c>
      <c r="G201" s="0" t="n">
        <v>0.01329896371</v>
      </c>
      <c r="H201" s="0" t="n">
        <v>1868.01</v>
      </c>
      <c r="I201" s="0" t="n">
        <v>1.74105</v>
      </c>
      <c r="J201" s="0" t="n">
        <v>48.731</v>
      </c>
      <c r="K201" s="0" t="n">
        <v>394</v>
      </c>
      <c r="L201" s="0" t="s">
        <v>9566</v>
      </c>
    </row>
    <row r="202" customFormat="false" ht="15.75" hidden="true" customHeight="false" outlineLevel="0" collapsed="false">
      <c r="A202" s="0" t="s">
        <v>197</v>
      </c>
      <c r="B202" s="0" t="s">
        <v>198</v>
      </c>
      <c r="C202" s="0" t="s">
        <v>9775</v>
      </c>
      <c r="D202" s="0" t="n">
        <v>11886</v>
      </c>
      <c r="E202" s="0" t="n">
        <v>4.562335</v>
      </c>
      <c r="F202" s="0" t="n">
        <v>103.461955</v>
      </c>
      <c r="G202" s="0" t="n">
        <v>0.013281586734</v>
      </c>
      <c r="H202" s="0" t="n">
        <v>1823.24</v>
      </c>
      <c r="I202" s="0" t="n">
        <v>1.6015</v>
      </c>
      <c r="J202" s="0" t="n">
        <v>67.6471</v>
      </c>
      <c r="K202" s="0" t="n">
        <v>34</v>
      </c>
      <c r="L202" s="0" t="s">
        <v>9566</v>
      </c>
    </row>
    <row r="203" customFormat="false" ht="15.75" hidden="true" customHeight="false" outlineLevel="0" collapsed="false">
      <c r="A203" s="0" t="s">
        <v>645</v>
      </c>
      <c r="B203" s="0" t="s">
        <v>646</v>
      </c>
      <c r="C203" s="0" t="s">
        <v>9776</v>
      </c>
      <c r="D203" s="0" t="n">
        <v>3610</v>
      </c>
      <c r="E203" s="0" t="n">
        <v>30.234726</v>
      </c>
      <c r="F203" s="0" t="n">
        <v>-91.050503</v>
      </c>
      <c r="G203" s="0" t="n">
        <v>0.01321736237</v>
      </c>
      <c r="H203" s="0" t="n">
        <v>1812.02</v>
      </c>
      <c r="I203" s="0" t="n">
        <v>1.6015</v>
      </c>
      <c r="J203" s="0" t="n">
        <v>38.3966</v>
      </c>
      <c r="K203" s="0" t="n">
        <v>237</v>
      </c>
      <c r="L203" s="0" t="s">
        <v>9566</v>
      </c>
    </row>
    <row r="204" customFormat="false" ht="15.75" hidden="true" customHeight="false" outlineLevel="0" collapsed="false">
      <c r="A204" s="0" t="s">
        <v>2985</v>
      </c>
      <c r="B204" s="0" t="s">
        <v>2986</v>
      </c>
      <c r="C204" s="0" t="s">
        <v>9777</v>
      </c>
      <c r="D204" s="0" t="n">
        <v>5439</v>
      </c>
      <c r="E204" s="0" t="n">
        <v>40.75343</v>
      </c>
      <c r="F204" s="0" t="n">
        <v>29.7611289999999</v>
      </c>
      <c r="G204" s="0" t="n">
        <v>0.013209407707</v>
      </c>
      <c r="H204" s="0" t="n">
        <v>1641.3</v>
      </c>
      <c r="I204" s="0" t="n">
        <v>2.55472999999999</v>
      </c>
      <c r="J204" s="0" t="n">
        <v>67.1296</v>
      </c>
      <c r="K204" s="0" t="n">
        <v>216</v>
      </c>
      <c r="L204" s="0" t="s">
        <v>9566</v>
      </c>
    </row>
    <row r="205" customFormat="false" ht="15.75" hidden="true" customHeight="false" outlineLevel="0" collapsed="false">
      <c r="A205" s="0" t="s">
        <v>606</v>
      </c>
      <c r="B205" s="0" t="s">
        <v>607</v>
      </c>
      <c r="C205" s="0" t="s">
        <v>9778</v>
      </c>
      <c r="D205" s="0" t="n">
        <v>4941</v>
      </c>
      <c r="E205" s="0" t="n">
        <v>-12.668507</v>
      </c>
      <c r="F205" s="0" t="n">
        <v>-38.323423</v>
      </c>
      <c r="G205" s="0" t="n">
        <v>0.013175945287</v>
      </c>
      <c r="H205" s="0" t="n">
        <v>1777.75</v>
      </c>
      <c r="I205" s="0" t="n">
        <v>3.60944</v>
      </c>
      <c r="J205" s="0" t="n">
        <v>52</v>
      </c>
      <c r="K205" s="0" t="n">
        <v>275</v>
      </c>
      <c r="L205" s="0" t="s">
        <v>9608</v>
      </c>
    </row>
    <row r="206" customFormat="false" ht="15.75" hidden="true" customHeight="false" outlineLevel="0" collapsed="false">
      <c r="A206" s="0" t="s">
        <v>24</v>
      </c>
      <c r="B206" s="0" t="s">
        <v>25</v>
      </c>
      <c r="C206" s="0" t="s">
        <v>9779</v>
      </c>
      <c r="D206" s="0" t="n">
        <v>7049</v>
      </c>
      <c r="E206" s="0" t="n">
        <v>53.423852</v>
      </c>
      <c r="F206" s="0" t="n">
        <v>55.887705</v>
      </c>
      <c r="G206" s="0" t="n">
        <v>0.013023603217</v>
      </c>
      <c r="H206" s="0" t="n">
        <v>1833.16</v>
      </c>
      <c r="I206" s="0" t="n">
        <v>1.78029</v>
      </c>
      <c r="J206" s="0" t="n">
        <v>43.7788</v>
      </c>
      <c r="K206" s="0" t="n">
        <v>217</v>
      </c>
      <c r="L206" s="0" t="s">
        <v>9566</v>
      </c>
    </row>
    <row r="207" customFormat="false" ht="15.75" hidden="true" customHeight="false" outlineLevel="0" collapsed="false">
      <c r="A207" s="0" t="s">
        <v>2985</v>
      </c>
      <c r="B207" s="0" t="s">
        <v>2986</v>
      </c>
      <c r="C207" s="0" t="s">
        <v>9780</v>
      </c>
      <c r="D207" s="0" t="n">
        <v>5834</v>
      </c>
      <c r="E207" s="0" t="n">
        <v>38.788421</v>
      </c>
      <c r="F207" s="0" t="n">
        <v>26.92329</v>
      </c>
      <c r="G207" s="0" t="n">
        <v>0.012801078124</v>
      </c>
      <c r="H207" s="0" t="n">
        <v>1652.44</v>
      </c>
      <c r="I207" s="0" t="n">
        <v>1.01191</v>
      </c>
      <c r="J207" s="0" t="n">
        <v>77.2727</v>
      </c>
      <c r="K207" s="0" t="n">
        <v>264</v>
      </c>
      <c r="L207" s="0" t="s">
        <v>9566</v>
      </c>
    </row>
    <row r="208" customFormat="false" ht="15.75" hidden="true" customHeight="false" outlineLevel="0" collapsed="false">
      <c r="A208" s="0" t="s">
        <v>468</v>
      </c>
      <c r="B208" s="0" t="s">
        <v>469</v>
      </c>
      <c r="C208" s="0" t="s">
        <v>9781</v>
      </c>
      <c r="D208" s="0" t="n">
        <v>7681</v>
      </c>
      <c r="E208" s="0" t="n">
        <v>29.0030359999999</v>
      </c>
      <c r="F208" s="0" t="n">
        <v>48.146238</v>
      </c>
      <c r="G208" s="0" t="n">
        <v>0.0127312179839999</v>
      </c>
      <c r="H208" s="0" t="n">
        <v>1638.22</v>
      </c>
      <c r="I208" s="0" t="n">
        <v>3.00635</v>
      </c>
      <c r="J208" s="0" t="n">
        <v>67.9666</v>
      </c>
      <c r="K208" s="0" t="n">
        <v>359</v>
      </c>
      <c r="L208" s="0" t="s">
        <v>9566</v>
      </c>
    </row>
    <row r="209" customFormat="false" ht="15.75" hidden="true" customHeight="false" outlineLevel="0" collapsed="false">
      <c r="A209" s="0" t="s">
        <v>645</v>
      </c>
      <c r="B209" s="0" t="s">
        <v>646</v>
      </c>
      <c r="C209" s="0" t="s">
        <v>9782</v>
      </c>
      <c r="D209" s="0" t="n">
        <v>3905</v>
      </c>
      <c r="E209" s="0" t="n">
        <v>41.633946</v>
      </c>
      <c r="F209" s="0" t="n">
        <v>-83.499514</v>
      </c>
      <c r="G209" s="0" t="n">
        <v>0.012601419018</v>
      </c>
      <c r="H209" s="0" t="n">
        <v>1644.37</v>
      </c>
      <c r="I209" s="0" t="n">
        <v>1.32134</v>
      </c>
      <c r="J209" s="0" t="n">
        <v>82.243</v>
      </c>
      <c r="K209" s="0" t="n">
        <v>214</v>
      </c>
      <c r="L209" s="0" t="s">
        <v>9566</v>
      </c>
    </row>
    <row r="210" customFormat="false" ht="15.75" hidden="true" customHeight="false" outlineLevel="0" collapsed="false">
      <c r="A210" s="0" t="s">
        <v>345</v>
      </c>
      <c r="B210" s="0" t="s">
        <v>346</v>
      </c>
      <c r="C210" s="0" t="s">
        <v>9783</v>
      </c>
      <c r="D210" s="0" t="n">
        <v>4741</v>
      </c>
      <c r="E210" s="0" t="n">
        <v>-32.689726</v>
      </c>
      <c r="F210" s="0" t="n">
        <v>-60.733497</v>
      </c>
      <c r="G210" s="0" t="n">
        <v>0.0125905584079999</v>
      </c>
      <c r="H210" s="0" t="n">
        <v>1766.15</v>
      </c>
      <c r="I210" s="0" t="n">
        <v>2.07524</v>
      </c>
      <c r="J210" s="0" t="n">
        <v>70.1754</v>
      </c>
      <c r="K210" s="0" t="n">
        <v>342</v>
      </c>
      <c r="L210" s="0" t="s">
        <v>9566</v>
      </c>
    </row>
    <row r="211" customFormat="false" ht="15.75" hidden="true" customHeight="false" outlineLevel="0" collapsed="false">
      <c r="A211" s="0" t="s">
        <v>345</v>
      </c>
      <c r="B211" s="0" t="s">
        <v>346</v>
      </c>
      <c r="C211" s="0" t="s">
        <v>9784</v>
      </c>
      <c r="D211" s="0" t="n">
        <v>4738</v>
      </c>
      <c r="E211" s="0" t="n">
        <v>-38.766394</v>
      </c>
      <c r="F211" s="0" t="n">
        <v>-62.29387</v>
      </c>
      <c r="G211" s="0" t="n">
        <v>0.012463166388</v>
      </c>
      <c r="H211" s="0" t="n">
        <v>1697.88</v>
      </c>
      <c r="I211" s="0" t="n">
        <v>1.6015</v>
      </c>
      <c r="J211" s="0" t="n">
        <v>18.7117</v>
      </c>
      <c r="K211" s="0" t="n">
        <v>326</v>
      </c>
      <c r="L211" s="0" t="s">
        <v>9566</v>
      </c>
    </row>
    <row r="212" customFormat="false" ht="15.75" hidden="true" customHeight="false" outlineLevel="0" collapsed="false">
      <c r="A212" s="0" t="s">
        <v>51</v>
      </c>
      <c r="B212" s="0" t="s">
        <v>52</v>
      </c>
      <c r="C212" s="0" t="s">
        <v>9785</v>
      </c>
      <c r="D212" s="0" t="n">
        <v>5507</v>
      </c>
      <c r="E212" s="0" t="n">
        <v>31.67609</v>
      </c>
      <c r="F212" s="0" t="n">
        <v>6.032429</v>
      </c>
      <c r="G212" s="0" t="n">
        <v>0.012407043452</v>
      </c>
      <c r="H212" s="0" t="n">
        <v>1941.57</v>
      </c>
      <c r="I212" s="0" t="n">
        <v>4.47053</v>
      </c>
      <c r="J212" s="0" t="n">
        <v>59.726</v>
      </c>
      <c r="K212" s="0" t="n">
        <v>365</v>
      </c>
      <c r="L212" s="0" t="s">
        <v>9566</v>
      </c>
    </row>
    <row r="213" customFormat="false" ht="15.75" hidden="true" customHeight="false" outlineLevel="0" collapsed="false">
      <c r="A213" s="0" t="s">
        <v>675</v>
      </c>
      <c r="B213" s="0" t="s">
        <v>676</v>
      </c>
      <c r="C213" s="0" t="s">
        <v>9786</v>
      </c>
      <c r="D213" s="0" t="n">
        <v>6035</v>
      </c>
      <c r="E213" s="0" t="n">
        <v>10.007792</v>
      </c>
      <c r="F213" s="0" t="n">
        <v>29.3953469999999</v>
      </c>
      <c r="G213" s="0" t="n">
        <v>0.012301871653</v>
      </c>
      <c r="H213" s="0" t="n">
        <v>1814.45</v>
      </c>
      <c r="I213" s="0" t="n">
        <v>3.77253</v>
      </c>
      <c r="J213" s="0" t="n">
        <v>71.6495</v>
      </c>
      <c r="K213" s="0" t="n">
        <v>194</v>
      </c>
      <c r="L213" s="0" t="s">
        <v>9566</v>
      </c>
    </row>
    <row r="214" customFormat="false" ht="15.75" hidden="true" customHeight="false" outlineLevel="0" collapsed="false">
      <c r="A214" s="0" t="s">
        <v>264</v>
      </c>
      <c r="B214" s="0" t="s">
        <v>265</v>
      </c>
      <c r="C214" s="0" t="s">
        <v>9787</v>
      </c>
      <c r="D214" s="0" t="n">
        <v>8143</v>
      </c>
      <c r="E214" s="0" t="n">
        <v>25.914134</v>
      </c>
      <c r="F214" s="0" t="n">
        <v>51.490364</v>
      </c>
      <c r="G214" s="0" t="n">
        <v>0.012282087731</v>
      </c>
      <c r="H214" s="0" t="n">
        <v>1272.36</v>
      </c>
      <c r="I214" s="0" t="n">
        <v>0.198308999999999</v>
      </c>
      <c r="J214" s="0" t="n">
        <v>98.9218</v>
      </c>
      <c r="K214" s="0" t="n">
        <v>371</v>
      </c>
      <c r="L214" s="0" t="s">
        <v>9566</v>
      </c>
    </row>
    <row r="215" customFormat="false" ht="15.75" hidden="true" customHeight="false" outlineLevel="0" collapsed="false">
      <c r="A215" s="0" t="s">
        <v>264</v>
      </c>
      <c r="B215" s="0" t="s">
        <v>265</v>
      </c>
      <c r="C215" s="0" t="s">
        <v>9788</v>
      </c>
      <c r="D215" s="0" t="n">
        <v>8162</v>
      </c>
      <c r="E215" s="0" t="n">
        <v>24.938356</v>
      </c>
      <c r="F215" s="0" t="n">
        <v>51.571042</v>
      </c>
      <c r="G215" s="0" t="n">
        <v>0.0121630319629999</v>
      </c>
      <c r="H215" s="0" t="n">
        <v>1459.47</v>
      </c>
      <c r="I215" s="0" t="n">
        <v>1.27709</v>
      </c>
      <c r="J215" s="0" t="n">
        <v>66.3889</v>
      </c>
      <c r="K215" s="0" t="n">
        <v>360</v>
      </c>
      <c r="L215" s="0" t="s">
        <v>9566</v>
      </c>
    </row>
    <row r="216" customFormat="false" ht="15.75" hidden="true" customHeight="false" outlineLevel="0" collapsed="false">
      <c r="A216" s="0" t="s">
        <v>24</v>
      </c>
      <c r="B216" s="0" t="s">
        <v>25</v>
      </c>
      <c r="C216" s="0" t="s">
        <v>9789</v>
      </c>
      <c r="D216" s="0" t="n">
        <v>6838</v>
      </c>
      <c r="E216" s="0" t="n">
        <v>55.588452</v>
      </c>
      <c r="F216" s="0" t="n">
        <v>51.918419</v>
      </c>
      <c r="G216" s="0" t="n">
        <v>0.012112779627</v>
      </c>
      <c r="H216" s="0" t="n">
        <v>1895.09</v>
      </c>
      <c r="I216" s="0" t="n">
        <v>1.6015</v>
      </c>
      <c r="J216" s="0" t="n">
        <v>62.9411999999999</v>
      </c>
      <c r="K216" s="0" t="n">
        <v>170</v>
      </c>
      <c r="L216" s="0" t="s">
        <v>9566</v>
      </c>
    </row>
    <row r="217" customFormat="false" ht="15.75" hidden="true" customHeight="false" outlineLevel="0" collapsed="false">
      <c r="A217" s="0" t="s">
        <v>598</v>
      </c>
      <c r="B217" s="0" t="s">
        <v>599</v>
      </c>
      <c r="C217" s="0" t="s">
        <v>9790</v>
      </c>
      <c r="D217" s="0" t="n">
        <v>328</v>
      </c>
      <c r="E217" s="0" t="n">
        <v>53.799822</v>
      </c>
      <c r="F217" s="0" t="n">
        <v>-113.098473</v>
      </c>
      <c r="G217" s="0" t="n">
        <v>0.0119921975029999</v>
      </c>
      <c r="H217" s="0" t="n">
        <v>1424.66</v>
      </c>
      <c r="I217" s="0" t="n">
        <v>1.89604</v>
      </c>
      <c r="J217" s="0" t="n">
        <v>59.1836999999999</v>
      </c>
      <c r="K217" s="0" t="n">
        <v>245</v>
      </c>
      <c r="L217" s="0" t="s">
        <v>9566</v>
      </c>
    </row>
    <row r="218" customFormat="false" ht="15.75" hidden="true" customHeight="false" outlineLevel="0" collapsed="false">
      <c r="A218" s="0" t="s">
        <v>645</v>
      </c>
      <c r="B218" s="0" t="s">
        <v>646</v>
      </c>
      <c r="C218" s="0" t="s">
        <v>9791</v>
      </c>
      <c r="D218" s="0" t="n">
        <v>3514</v>
      </c>
      <c r="E218" s="0" t="n">
        <v>29.621761</v>
      </c>
      <c r="F218" s="0" t="n">
        <v>-95.049635</v>
      </c>
      <c r="G218" s="0" t="n">
        <v>0.011944792408</v>
      </c>
      <c r="H218" s="0" t="n">
        <v>1853.89</v>
      </c>
      <c r="I218" s="0" t="n">
        <v>2.42734</v>
      </c>
      <c r="J218" s="0" t="n">
        <v>57.1429</v>
      </c>
      <c r="K218" s="0" t="n">
        <v>259</v>
      </c>
      <c r="L218" s="0" t="s">
        <v>9566</v>
      </c>
    </row>
    <row r="219" customFormat="false" ht="15.75" hidden="true" customHeight="false" outlineLevel="0" collapsed="false">
      <c r="A219" s="0" t="s">
        <v>24</v>
      </c>
      <c r="B219" s="0" t="s">
        <v>25</v>
      </c>
      <c r="C219" s="0" t="s">
        <v>9792</v>
      </c>
      <c r="D219" s="0" t="n">
        <v>6840</v>
      </c>
      <c r="E219" s="0" t="n">
        <v>55.564211</v>
      </c>
      <c r="F219" s="0" t="n">
        <v>51.9285549999999</v>
      </c>
      <c r="G219" s="0" t="n">
        <v>0.011919460769</v>
      </c>
      <c r="H219" s="0" t="n">
        <v>1827.2</v>
      </c>
      <c r="I219" s="0" t="n">
        <v>2.04874</v>
      </c>
      <c r="J219" s="0" t="n">
        <v>49.2147</v>
      </c>
      <c r="K219" s="0" t="n">
        <v>191</v>
      </c>
      <c r="L219" s="0" t="s">
        <v>9566</v>
      </c>
    </row>
    <row r="220" customFormat="false" ht="15.75" hidden="true" customHeight="false" outlineLevel="0" collapsed="false">
      <c r="A220" s="0" t="s">
        <v>240</v>
      </c>
      <c r="B220" s="0" t="s">
        <v>241</v>
      </c>
      <c r="C220" s="0" t="s">
        <v>9793</v>
      </c>
      <c r="D220" s="0" t="n">
        <v>7911</v>
      </c>
      <c r="E220" s="0" t="n">
        <v>27.025921</v>
      </c>
      <c r="F220" s="0" t="n">
        <v>49.528073</v>
      </c>
      <c r="G220" s="0" t="n">
        <v>0.011866772134</v>
      </c>
      <c r="H220" s="0" t="n">
        <v>1369.03</v>
      </c>
      <c r="I220" s="0" t="n">
        <v>0.29632</v>
      </c>
      <c r="J220" s="0" t="n">
        <v>97.4576</v>
      </c>
      <c r="K220" s="0" t="n">
        <v>354</v>
      </c>
      <c r="L220" s="0" t="s">
        <v>9566</v>
      </c>
    </row>
    <row r="221" customFormat="false" ht="15.75" hidden="true" customHeight="false" outlineLevel="0" collapsed="false">
      <c r="A221" s="0" t="s">
        <v>221</v>
      </c>
      <c r="B221" s="0" t="s">
        <v>222</v>
      </c>
      <c r="C221" s="0" t="s">
        <v>9794</v>
      </c>
      <c r="D221" s="0" t="n">
        <v>10709</v>
      </c>
      <c r="E221" s="0" t="n">
        <v>26.5223479999999</v>
      </c>
      <c r="F221" s="0" t="n">
        <v>90.533555</v>
      </c>
      <c r="G221" s="0" t="n">
        <v>0.011641663977</v>
      </c>
      <c r="H221" s="0" t="n">
        <v>1748.31</v>
      </c>
      <c r="I221" s="0" t="n">
        <v>4.04157</v>
      </c>
      <c r="J221" s="0" t="n">
        <v>42.1524999999999</v>
      </c>
      <c r="K221" s="0" t="n">
        <v>223</v>
      </c>
      <c r="L221" s="0" t="s">
        <v>9566</v>
      </c>
    </row>
    <row r="222" customFormat="false" ht="15.75" hidden="true" customHeight="false" outlineLevel="0" collapsed="false">
      <c r="A222" s="0" t="s">
        <v>645</v>
      </c>
      <c r="B222" s="0" t="s">
        <v>646</v>
      </c>
      <c r="C222" s="0" t="s">
        <v>9795</v>
      </c>
      <c r="D222" s="0" t="n">
        <v>3572</v>
      </c>
      <c r="E222" s="0" t="n">
        <v>30.178198</v>
      </c>
      <c r="F222" s="0" t="n">
        <v>-93.3567439999999</v>
      </c>
      <c r="G222" s="0" t="n">
        <v>0.011354063283</v>
      </c>
      <c r="H222" s="0" t="n">
        <v>1700.7</v>
      </c>
      <c r="I222" s="0" t="n">
        <v>1.99258</v>
      </c>
      <c r="J222" s="0" t="n">
        <v>56.0784</v>
      </c>
      <c r="K222" s="0" t="n">
        <v>255</v>
      </c>
      <c r="L222" s="0" t="s">
        <v>9566</v>
      </c>
    </row>
    <row r="223" customFormat="false" ht="15.75" hidden="true" customHeight="false" outlineLevel="0" collapsed="false">
      <c r="A223" s="0" t="s">
        <v>645</v>
      </c>
      <c r="B223" s="0" t="s">
        <v>646</v>
      </c>
      <c r="C223" s="0" t="s">
        <v>9796</v>
      </c>
      <c r="D223" s="0" t="n">
        <v>3903</v>
      </c>
      <c r="E223" s="0" t="n">
        <v>40.721356</v>
      </c>
      <c r="F223" s="0" t="n">
        <v>-84.123662</v>
      </c>
      <c r="G223" s="0" t="n">
        <v>0.011303722888</v>
      </c>
      <c r="H223" s="0" t="n">
        <v>1422.39</v>
      </c>
      <c r="I223" s="0" t="n">
        <v>2.26539</v>
      </c>
      <c r="J223" s="0" t="n">
        <v>75</v>
      </c>
      <c r="K223" s="0" t="n">
        <v>204</v>
      </c>
      <c r="L223" s="0" t="s">
        <v>9566</v>
      </c>
    </row>
    <row r="224" customFormat="false" ht="15.75" hidden="true" customHeight="false" outlineLevel="0" collapsed="false">
      <c r="A224" s="0" t="s">
        <v>197</v>
      </c>
      <c r="B224" s="0" t="s">
        <v>198</v>
      </c>
      <c r="C224" s="0" t="s">
        <v>9797</v>
      </c>
      <c r="D224" s="0" t="n">
        <v>11870</v>
      </c>
      <c r="E224" s="0" t="n">
        <v>4.661512</v>
      </c>
      <c r="F224" s="0" t="n">
        <v>103.36499</v>
      </c>
      <c r="G224" s="0" t="n">
        <v>0.011274722124</v>
      </c>
      <c r="H224" s="0" t="n">
        <v>1949.1</v>
      </c>
      <c r="I224" s="0" t="n">
        <v>1.94240999999999</v>
      </c>
      <c r="J224" s="0" t="n">
        <v>28.7499999999999</v>
      </c>
      <c r="K224" s="0" t="n">
        <v>80</v>
      </c>
      <c r="L224" s="0" t="s">
        <v>9566</v>
      </c>
    </row>
    <row r="225" customFormat="false" ht="15.75" hidden="true" customHeight="false" outlineLevel="0" collapsed="false">
      <c r="A225" s="0" t="s">
        <v>468</v>
      </c>
      <c r="B225" s="0" t="s">
        <v>469</v>
      </c>
      <c r="C225" s="0" t="s">
        <v>9798</v>
      </c>
      <c r="D225" s="0" t="n">
        <v>7658</v>
      </c>
      <c r="E225" s="0" t="n">
        <v>29.019677</v>
      </c>
      <c r="F225" s="0" t="n">
        <v>48.077384</v>
      </c>
      <c r="G225" s="0" t="n">
        <v>0.011240790056</v>
      </c>
      <c r="H225" s="0" t="n">
        <v>1781.56</v>
      </c>
      <c r="I225" s="0" t="n">
        <v>4.67093</v>
      </c>
      <c r="J225" s="0" t="n">
        <v>52.6718</v>
      </c>
      <c r="K225" s="0" t="n">
        <v>393</v>
      </c>
      <c r="L225" s="0" t="s">
        <v>9566</v>
      </c>
    </row>
    <row r="226" customFormat="false" ht="15.75" hidden="true" customHeight="false" outlineLevel="0" collapsed="false">
      <c r="A226" s="0" t="s">
        <v>726</v>
      </c>
      <c r="B226" s="0" t="s">
        <v>727</v>
      </c>
      <c r="C226" s="0" t="s">
        <v>9799</v>
      </c>
      <c r="D226" s="0" t="n">
        <v>4982</v>
      </c>
      <c r="E226" s="0" t="n">
        <v>56.098526</v>
      </c>
      <c r="F226" s="0" t="n">
        <v>-3.304232</v>
      </c>
      <c r="G226" s="0" t="n">
        <v>0.011024047504</v>
      </c>
      <c r="H226" s="0" t="n">
        <v>1862.81</v>
      </c>
      <c r="I226" s="0" t="n">
        <v>3.06953</v>
      </c>
      <c r="J226" s="0" t="n">
        <v>32.1429</v>
      </c>
      <c r="K226" s="0" t="n">
        <v>252</v>
      </c>
      <c r="L226" s="0" t="s">
        <v>9566</v>
      </c>
    </row>
    <row r="227" customFormat="false" ht="15.75" hidden="true" customHeight="false" outlineLevel="0" collapsed="false">
      <c r="A227" s="0" t="s">
        <v>9800</v>
      </c>
      <c r="B227" s="0" t="s">
        <v>9801</v>
      </c>
      <c r="C227" s="0" t="s">
        <v>9802</v>
      </c>
      <c r="D227" s="0" t="n">
        <v>5230</v>
      </c>
      <c r="E227" s="0" t="n">
        <v>51.355947</v>
      </c>
      <c r="F227" s="0" t="n">
        <v>4.282393</v>
      </c>
      <c r="G227" s="0" t="n">
        <v>0.010991465674</v>
      </c>
      <c r="H227" s="0" t="n">
        <v>1703.08</v>
      </c>
      <c r="I227" s="0" t="n">
        <v>3.80712</v>
      </c>
      <c r="J227" s="0" t="n">
        <v>52.3256</v>
      </c>
      <c r="K227" s="0" t="n">
        <v>258</v>
      </c>
      <c r="L227" s="0" t="s">
        <v>9566</v>
      </c>
    </row>
    <row r="228" customFormat="false" ht="15.75" hidden="true" customHeight="false" outlineLevel="0" collapsed="false">
      <c r="A228" s="0" t="s">
        <v>24</v>
      </c>
      <c r="B228" s="0" t="s">
        <v>25</v>
      </c>
      <c r="C228" s="0" t="s">
        <v>9803</v>
      </c>
      <c r="D228" s="0" t="n">
        <v>6491</v>
      </c>
      <c r="E228" s="0" t="n">
        <v>66.370287</v>
      </c>
      <c r="F228" s="0" t="n">
        <v>57.307343</v>
      </c>
      <c r="G228" s="0" t="n">
        <v>0.010918347351</v>
      </c>
      <c r="H228" s="0" t="n">
        <v>1765.01</v>
      </c>
      <c r="I228" s="0" t="n">
        <v>1.55844</v>
      </c>
      <c r="J228" s="0" t="n">
        <v>44.5255</v>
      </c>
      <c r="K228" s="0" t="n">
        <v>137</v>
      </c>
      <c r="L228" s="0" t="s">
        <v>9566</v>
      </c>
    </row>
    <row r="229" customFormat="false" ht="15.75" hidden="true" customHeight="false" outlineLevel="0" collapsed="false">
      <c r="A229" s="0" t="s">
        <v>221</v>
      </c>
      <c r="B229" s="0" t="s">
        <v>222</v>
      </c>
      <c r="C229" s="0" t="s">
        <v>9804</v>
      </c>
      <c r="D229" s="0" t="n">
        <v>10234</v>
      </c>
      <c r="E229" s="0" t="n">
        <v>16.74793</v>
      </c>
      <c r="F229" s="0" t="n">
        <v>82.3036719999999</v>
      </c>
      <c r="G229" s="0" t="n">
        <v>0.010893221183</v>
      </c>
      <c r="H229" s="0" t="n">
        <v>1740.95</v>
      </c>
      <c r="I229" s="0" t="n">
        <v>1.6015</v>
      </c>
      <c r="J229" s="0" t="n">
        <v>55.3191</v>
      </c>
      <c r="K229" s="0" t="n">
        <v>188</v>
      </c>
      <c r="L229" s="0" t="s">
        <v>9566</v>
      </c>
    </row>
    <row r="230" customFormat="false" ht="15.75" hidden="true" customHeight="false" outlineLevel="0" collapsed="false">
      <c r="A230" s="0" t="s">
        <v>17</v>
      </c>
      <c r="B230" s="0" t="s">
        <v>18</v>
      </c>
      <c r="C230" s="0" t="s">
        <v>9805</v>
      </c>
      <c r="D230" s="0" t="n">
        <v>4222</v>
      </c>
      <c r="E230" s="0" t="n">
        <v>10.364977</v>
      </c>
      <c r="F230" s="0" t="n">
        <v>-71.432233</v>
      </c>
      <c r="G230" s="0" t="n">
        <v>0.010755174024</v>
      </c>
      <c r="H230" s="0" t="n">
        <v>1905.82</v>
      </c>
      <c r="I230" s="0" t="n">
        <v>1.91736</v>
      </c>
      <c r="J230" s="0" t="n">
        <v>66.6667</v>
      </c>
      <c r="K230" s="0" t="n">
        <v>123</v>
      </c>
      <c r="L230" s="0" t="s">
        <v>9566</v>
      </c>
    </row>
    <row r="231" customFormat="false" ht="15.75" hidden="true" customHeight="false" outlineLevel="0" collapsed="false">
      <c r="A231" s="0" t="s">
        <v>645</v>
      </c>
      <c r="B231" s="0" t="s">
        <v>646</v>
      </c>
      <c r="C231" s="0" t="s">
        <v>9806</v>
      </c>
      <c r="D231" s="0" t="n">
        <v>3506</v>
      </c>
      <c r="E231" s="0" t="n">
        <v>29.720346</v>
      </c>
      <c r="F231" s="0" t="n">
        <v>-95.114062</v>
      </c>
      <c r="G231" s="0" t="n">
        <v>0.0105685182969999</v>
      </c>
      <c r="H231" s="0" t="n">
        <v>1507.33</v>
      </c>
      <c r="I231" s="0" t="n">
        <v>1.33585</v>
      </c>
      <c r="J231" s="0" t="n">
        <v>70.9016</v>
      </c>
      <c r="K231" s="0" t="n">
        <v>244</v>
      </c>
      <c r="L231" s="0" t="s">
        <v>9566</v>
      </c>
    </row>
    <row r="232" customFormat="false" ht="15.75" hidden="true" customHeight="false" outlineLevel="0" collapsed="false">
      <c r="A232" s="0" t="s">
        <v>582</v>
      </c>
      <c r="B232" s="0" t="s">
        <v>583</v>
      </c>
      <c r="C232" s="0" t="s">
        <v>9807</v>
      </c>
      <c r="D232" s="0" t="n">
        <v>8394</v>
      </c>
      <c r="E232" s="0" t="n">
        <v>25.018034</v>
      </c>
      <c r="F232" s="0" t="n">
        <v>55.074468</v>
      </c>
      <c r="G232" s="0" t="n">
        <v>0.01056708</v>
      </c>
      <c r="H232" s="0" t="n">
        <v>1790.45</v>
      </c>
      <c r="I232" s="0" t="n">
        <v>2.38301</v>
      </c>
      <c r="J232" s="0" t="n">
        <v>50.6527</v>
      </c>
      <c r="K232" s="0" t="n">
        <v>383</v>
      </c>
      <c r="L232" s="0" t="s">
        <v>9566</v>
      </c>
    </row>
    <row r="233" customFormat="false" ht="15.75" hidden="true" customHeight="false" outlineLevel="0" collapsed="false">
      <c r="A233" s="0" t="s">
        <v>9808</v>
      </c>
      <c r="B233" s="0" t="s">
        <v>9809</v>
      </c>
      <c r="C233" s="0" t="s">
        <v>9810</v>
      </c>
      <c r="D233" s="0" t="n">
        <v>5012</v>
      </c>
      <c r="E233" s="0" t="n">
        <v>37.954015</v>
      </c>
      <c r="F233" s="0" t="n">
        <v>-8.797971</v>
      </c>
      <c r="G233" s="0" t="n">
        <v>0.010550877144</v>
      </c>
      <c r="H233" s="0" t="n">
        <v>1660.81</v>
      </c>
      <c r="I233" s="0" t="n">
        <v>1.34464</v>
      </c>
      <c r="J233" s="0" t="n">
        <v>33.6066</v>
      </c>
      <c r="K233" s="0" t="n">
        <v>366</v>
      </c>
      <c r="L233" s="0" t="s">
        <v>9566</v>
      </c>
    </row>
    <row r="234" customFormat="false" ht="15.75" hidden="true" customHeight="false" outlineLevel="0" collapsed="false">
      <c r="A234" s="0" t="s">
        <v>240</v>
      </c>
      <c r="B234" s="0" t="s">
        <v>241</v>
      </c>
      <c r="C234" s="0" t="s">
        <v>9811</v>
      </c>
      <c r="D234" s="0" t="n">
        <v>7256</v>
      </c>
      <c r="E234" s="0" t="n">
        <v>23.976124</v>
      </c>
      <c r="F234" s="0" t="n">
        <v>38.253564</v>
      </c>
      <c r="G234" s="0" t="n">
        <v>0.010515682897</v>
      </c>
      <c r="H234" s="0" t="n">
        <v>1752.61</v>
      </c>
      <c r="I234" s="0" t="n">
        <v>0.815182</v>
      </c>
      <c r="J234" s="0" t="n">
        <v>39.4203</v>
      </c>
      <c r="K234" s="0" t="n">
        <v>345</v>
      </c>
      <c r="L234" s="0" t="s">
        <v>9566</v>
      </c>
    </row>
    <row r="235" customFormat="false" ht="15.75" hidden="true" customHeight="false" outlineLevel="0" collapsed="false">
      <c r="A235" s="0" t="s">
        <v>645</v>
      </c>
      <c r="B235" s="0" t="s">
        <v>646</v>
      </c>
      <c r="C235" s="0" t="s">
        <v>9812</v>
      </c>
      <c r="D235" s="0" t="n">
        <v>3503</v>
      </c>
      <c r="E235" s="0" t="n">
        <v>29.739842</v>
      </c>
      <c r="F235" s="0" t="n">
        <v>-95.124358</v>
      </c>
      <c r="G235" s="0" t="n">
        <v>0.010504880993</v>
      </c>
      <c r="H235" s="0" t="n">
        <v>1277.55</v>
      </c>
      <c r="I235" s="0" t="n">
        <v>1.35612999999999</v>
      </c>
      <c r="J235" s="0" t="n">
        <v>55.5556</v>
      </c>
      <c r="K235" s="0" t="n">
        <v>243</v>
      </c>
      <c r="L235" s="0" t="s">
        <v>9566</v>
      </c>
    </row>
    <row r="236" customFormat="false" ht="15.75" hidden="true" customHeight="false" outlineLevel="0" collapsed="false">
      <c r="A236" s="0" t="s">
        <v>2199</v>
      </c>
      <c r="B236" s="0" t="s">
        <v>2200</v>
      </c>
      <c r="C236" s="0" t="s">
        <v>9813</v>
      </c>
      <c r="D236" s="0" t="n">
        <v>4576</v>
      </c>
      <c r="E236" s="0" t="n">
        <v>-17.449481</v>
      </c>
      <c r="F236" s="0" t="n">
        <v>-66.120172</v>
      </c>
      <c r="G236" s="0" t="n">
        <v>0.0104070474439999</v>
      </c>
      <c r="H236" s="0" t="n">
        <v>1745.75</v>
      </c>
      <c r="I236" s="0" t="n">
        <v>1.28197</v>
      </c>
      <c r="J236" s="0" t="n">
        <v>70.0461</v>
      </c>
      <c r="K236" s="0" t="n">
        <v>217</v>
      </c>
      <c r="L236" s="0" t="s">
        <v>9566</v>
      </c>
    </row>
    <row r="237" customFormat="false" ht="15.75" hidden="true" customHeight="false" outlineLevel="0" collapsed="false">
      <c r="A237" s="0" t="s">
        <v>161</v>
      </c>
      <c r="B237" s="0" t="s">
        <v>162</v>
      </c>
      <c r="C237" s="0" t="s">
        <v>9814</v>
      </c>
      <c r="D237" s="0" t="n">
        <v>11462</v>
      </c>
      <c r="E237" s="0" t="n">
        <v>23.792258</v>
      </c>
      <c r="F237" s="0" t="n">
        <v>117.625465999999</v>
      </c>
      <c r="G237" s="0" t="n">
        <v>0.01031141537</v>
      </c>
      <c r="H237" s="0" t="n">
        <v>1445.1</v>
      </c>
      <c r="I237" s="0" t="n">
        <v>2.18119</v>
      </c>
      <c r="J237" s="0" t="n">
        <v>42.8570999999999</v>
      </c>
      <c r="K237" s="0" t="n">
        <v>196</v>
      </c>
      <c r="L237" s="0" t="s">
        <v>9566</v>
      </c>
    </row>
    <row r="238" customFormat="false" ht="15.75" hidden="true" customHeight="false" outlineLevel="0" collapsed="false">
      <c r="A238" s="0" t="s">
        <v>625</v>
      </c>
      <c r="B238" s="0" t="s">
        <v>626</v>
      </c>
      <c r="C238" s="0" t="s">
        <v>9815</v>
      </c>
      <c r="D238" s="0" t="n">
        <v>5403</v>
      </c>
      <c r="E238" s="0" t="n">
        <v>47.907723</v>
      </c>
      <c r="F238" s="0" t="n">
        <v>21.031229</v>
      </c>
      <c r="G238" s="0" t="n">
        <v>0.0102798021889999</v>
      </c>
      <c r="H238" s="0" t="n">
        <v>1838.1</v>
      </c>
      <c r="I238" s="0" t="n">
        <v>1.6015</v>
      </c>
      <c r="J238" s="0" t="n">
        <v>36.2712</v>
      </c>
      <c r="K238" s="0" t="n">
        <v>295</v>
      </c>
      <c r="L238" s="0" t="s">
        <v>9566</v>
      </c>
    </row>
    <row r="239" customFormat="false" ht="15.75" hidden="true" customHeight="false" outlineLevel="0" collapsed="false">
      <c r="A239" s="0" t="s">
        <v>645</v>
      </c>
      <c r="B239" s="0" t="s">
        <v>646</v>
      </c>
      <c r="C239" s="0" t="s">
        <v>9816</v>
      </c>
      <c r="D239" s="0" t="n">
        <v>3614</v>
      </c>
      <c r="E239" s="0" t="n">
        <v>30.202524</v>
      </c>
      <c r="F239" s="0" t="n">
        <v>-90.995915</v>
      </c>
      <c r="G239" s="0" t="n">
        <v>0.010203777919</v>
      </c>
      <c r="H239" s="0" t="n">
        <v>1680.1</v>
      </c>
      <c r="I239" s="0" t="n">
        <v>2.72629</v>
      </c>
      <c r="J239" s="0" t="n">
        <v>31.7390999999999</v>
      </c>
      <c r="K239" s="0" t="n">
        <v>230</v>
      </c>
      <c r="L239" s="0" t="s">
        <v>9566</v>
      </c>
    </row>
    <row r="240" customFormat="false" ht="15.75" hidden="true" customHeight="false" outlineLevel="0" collapsed="false">
      <c r="A240" s="0" t="s">
        <v>1729</v>
      </c>
      <c r="B240" s="0" t="s">
        <v>1730</v>
      </c>
      <c r="C240" s="0" t="s">
        <v>9817</v>
      </c>
      <c r="D240" s="0" t="n">
        <v>4145</v>
      </c>
      <c r="E240" s="0" t="n">
        <v>22.184387</v>
      </c>
      <c r="F240" s="0" t="n">
        <v>-80.5292829999999</v>
      </c>
      <c r="G240" s="0" t="n">
        <v>0.010098165825</v>
      </c>
      <c r="H240" s="0" t="n">
        <v>1907.33</v>
      </c>
      <c r="I240" s="0" t="n">
        <v>2.31333</v>
      </c>
      <c r="J240" s="0" t="n">
        <v>30.566</v>
      </c>
      <c r="K240" s="0" t="n">
        <v>265</v>
      </c>
      <c r="L240" s="0" t="s">
        <v>9566</v>
      </c>
    </row>
    <row r="241" customFormat="false" ht="15.75" hidden="true" customHeight="false" outlineLevel="0" collapsed="false">
      <c r="A241" s="0" t="s">
        <v>645</v>
      </c>
      <c r="B241" s="0" t="s">
        <v>646</v>
      </c>
      <c r="C241" s="0" t="s">
        <v>9818</v>
      </c>
      <c r="D241" s="0" t="n">
        <v>3483</v>
      </c>
      <c r="E241" s="0" t="n">
        <v>28.982206</v>
      </c>
      <c r="F241" s="0" t="n">
        <v>-95.3952099999999</v>
      </c>
      <c r="G241" s="0" t="n">
        <v>0.010092706167</v>
      </c>
      <c r="H241" s="0" t="n">
        <v>1893.53</v>
      </c>
      <c r="I241" s="0" t="n">
        <v>1.6015</v>
      </c>
      <c r="J241" s="0" t="n">
        <v>55.2632</v>
      </c>
      <c r="K241" s="0" t="n">
        <v>266</v>
      </c>
      <c r="L241" s="0" t="s">
        <v>9566</v>
      </c>
    </row>
    <row r="242" customFormat="false" ht="15.75" hidden="true" customHeight="false" outlineLevel="0" collapsed="false">
      <c r="A242" s="0" t="s">
        <v>7618</v>
      </c>
      <c r="B242" s="0" t="s">
        <v>7619</v>
      </c>
      <c r="C242" s="0" t="s">
        <v>9819</v>
      </c>
      <c r="D242" s="0" t="n">
        <v>5367</v>
      </c>
      <c r="E242" s="0" t="n">
        <v>40.628808</v>
      </c>
      <c r="F242" s="0" t="n">
        <v>18.000321</v>
      </c>
      <c r="G242" s="0" t="n">
        <v>0.009898066424</v>
      </c>
      <c r="H242" s="0" t="n">
        <v>1316</v>
      </c>
      <c r="I242" s="0" t="n">
        <v>1.6015</v>
      </c>
      <c r="J242" s="0" t="n">
        <v>66.6667</v>
      </c>
      <c r="K242" s="0" t="n">
        <v>321</v>
      </c>
      <c r="L242" s="0" t="s">
        <v>9566</v>
      </c>
    </row>
    <row r="243" customFormat="false" ht="15.75" hidden="true" customHeight="false" outlineLevel="0" collapsed="false">
      <c r="A243" s="0" t="s">
        <v>606</v>
      </c>
      <c r="B243" s="0" t="s">
        <v>607</v>
      </c>
      <c r="C243" s="0" t="s">
        <v>9820</v>
      </c>
      <c r="D243" s="0" t="n">
        <v>4940</v>
      </c>
      <c r="E243" s="0" t="n">
        <v>-12.652583</v>
      </c>
      <c r="F243" s="0" t="n">
        <v>-38.318979</v>
      </c>
      <c r="G243" s="0" t="n">
        <v>0.00983002617</v>
      </c>
      <c r="H243" s="0" t="n">
        <v>1883.16</v>
      </c>
      <c r="I243" s="0" t="n">
        <v>1.6015</v>
      </c>
      <c r="J243" s="0" t="n">
        <v>32.1299999999999</v>
      </c>
      <c r="K243" s="0" t="n">
        <v>277</v>
      </c>
      <c r="L243" s="0" t="s">
        <v>9608</v>
      </c>
    </row>
    <row r="244" customFormat="false" ht="15.75" hidden="true" customHeight="false" outlineLevel="0" collapsed="false">
      <c r="A244" s="0" t="s">
        <v>221</v>
      </c>
      <c r="B244" s="0" t="s">
        <v>222</v>
      </c>
      <c r="C244" s="0" t="s">
        <v>9821</v>
      </c>
      <c r="D244" s="0" t="n">
        <v>10159</v>
      </c>
      <c r="E244" s="0" t="n">
        <v>22.014664</v>
      </c>
      <c r="F244" s="0" t="n">
        <v>72.729689</v>
      </c>
      <c r="G244" s="0" t="n">
        <v>0.009797532399</v>
      </c>
      <c r="H244" s="0" t="n">
        <v>1902.99</v>
      </c>
      <c r="I244" s="0" t="n">
        <v>1.85165</v>
      </c>
      <c r="J244" s="0" t="n">
        <v>59.7825999999999</v>
      </c>
      <c r="K244" s="0" t="n">
        <v>276</v>
      </c>
      <c r="L244" s="0" t="s">
        <v>9566</v>
      </c>
    </row>
    <row r="245" customFormat="false" ht="15.75" hidden="true" customHeight="false" outlineLevel="0" collapsed="false">
      <c r="A245" s="0" t="s">
        <v>645</v>
      </c>
      <c r="B245" s="0" t="s">
        <v>646</v>
      </c>
      <c r="C245" s="0" t="s">
        <v>9822</v>
      </c>
      <c r="D245" s="0" t="n">
        <v>3527</v>
      </c>
      <c r="E245" s="0" t="n">
        <v>29.863451</v>
      </c>
      <c r="F245" s="0" t="n">
        <v>-94.910442</v>
      </c>
      <c r="G245" s="0" t="n">
        <v>0.009760547619</v>
      </c>
      <c r="H245" s="0" t="n">
        <v>1859.03</v>
      </c>
      <c r="I245" s="0" t="n">
        <v>1.6015</v>
      </c>
      <c r="J245" s="0" t="n">
        <v>42.5993</v>
      </c>
      <c r="K245" s="0" t="n">
        <v>277</v>
      </c>
      <c r="L245" s="0" t="s">
        <v>9566</v>
      </c>
    </row>
    <row r="246" customFormat="false" ht="15.75" hidden="true" customHeight="false" outlineLevel="0" collapsed="false">
      <c r="A246" s="0" t="s">
        <v>645</v>
      </c>
      <c r="B246" s="0" t="s">
        <v>646</v>
      </c>
      <c r="C246" s="0" t="s">
        <v>9823</v>
      </c>
      <c r="D246" s="0" t="n">
        <v>3613</v>
      </c>
      <c r="E246" s="0" t="n">
        <v>30.201952</v>
      </c>
      <c r="F246" s="0" t="n">
        <v>-91.011617</v>
      </c>
      <c r="G246" s="0" t="n">
        <v>0.009741115933</v>
      </c>
      <c r="H246" s="0" t="n">
        <v>1732.68</v>
      </c>
      <c r="I246" s="0" t="n">
        <v>3.39538</v>
      </c>
      <c r="J246" s="0" t="n">
        <v>30.9917</v>
      </c>
      <c r="K246" s="0" t="n">
        <v>242</v>
      </c>
      <c r="L246" s="0" t="s">
        <v>9566</v>
      </c>
    </row>
    <row r="247" customFormat="false" ht="15.75" hidden="true" customHeight="false" outlineLevel="0" collapsed="false">
      <c r="A247" s="0" t="s">
        <v>221</v>
      </c>
      <c r="B247" s="0" t="s">
        <v>222</v>
      </c>
      <c r="C247" s="0" t="s">
        <v>9824</v>
      </c>
      <c r="D247" s="0" t="n">
        <v>10149</v>
      </c>
      <c r="E247" s="0" t="n">
        <v>21.693778</v>
      </c>
      <c r="F247" s="0" t="n">
        <v>72.605227</v>
      </c>
      <c r="G247" s="0" t="n">
        <v>0.009714698233</v>
      </c>
      <c r="H247" s="0" t="n">
        <v>1698.93</v>
      </c>
      <c r="I247" s="0" t="n">
        <v>1.20626</v>
      </c>
      <c r="J247" s="0" t="n">
        <v>54.1833</v>
      </c>
      <c r="K247" s="0" t="n">
        <v>251</v>
      </c>
      <c r="L247" s="0" t="s">
        <v>9608</v>
      </c>
    </row>
    <row r="248" customFormat="false" ht="15.75" hidden="true" customHeight="false" outlineLevel="0" collapsed="false">
      <c r="A248" s="0" t="s">
        <v>645</v>
      </c>
      <c r="B248" s="0" t="s">
        <v>646</v>
      </c>
      <c r="C248" s="0" t="s">
        <v>9825</v>
      </c>
      <c r="D248" s="0" t="n">
        <v>3504</v>
      </c>
      <c r="E248" s="0" t="n">
        <v>29.816612</v>
      </c>
      <c r="F248" s="0" t="n">
        <v>-95.113913</v>
      </c>
      <c r="G248" s="0" t="n">
        <v>0.009686754177</v>
      </c>
      <c r="H248" s="0" t="n">
        <v>1818.62</v>
      </c>
      <c r="I248" s="0" t="n">
        <v>3.53329</v>
      </c>
      <c r="J248" s="0" t="n">
        <v>56.2264</v>
      </c>
      <c r="K248" s="0" t="n">
        <v>265</v>
      </c>
      <c r="L248" s="0" t="s">
        <v>9566</v>
      </c>
    </row>
    <row r="249" customFormat="false" ht="15.75" hidden="true" customHeight="false" outlineLevel="0" collapsed="false">
      <c r="A249" s="0" t="s">
        <v>28</v>
      </c>
      <c r="B249" s="0" t="s">
        <v>29</v>
      </c>
      <c r="C249" s="0" t="s">
        <v>9826</v>
      </c>
      <c r="D249" s="0" t="n">
        <v>7451</v>
      </c>
      <c r="E249" s="0" t="n">
        <v>38.058234</v>
      </c>
      <c r="F249" s="0" t="n">
        <v>46.154255</v>
      </c>
      <c r="G249" s="0" t="n">
        <v>0.009628341707</v>
      </c>
      <c r="H249" s="0" t="n">
        <v>1868.05</v>
      </c>
      <c r="I249" s="0" t="n">
        <v>1.04626</v>
      </c>
      <c r="J249" s="0" t="n">
        <v>53.0487999999999</v>
      </c>
      <c r="K249" s="0" t="n">
        <v>328</v>
      </c>
      <c r="L249" s="0" t="s">
        <v>9566</v>
      </c>
    </row>
    <row r="250" customFormat="false" ht="15.75" hidden="true" customHeight="false" outlineLevel="0" collapsed="false">
      <c r="A250" s="0" t="s">
        <v>24</v>
      </c>
      <c r="B250" s="0" t="s">
        <v>25</v>
      </c>
      <c r="C250" s="0" t="s">
        <v>9827</v>
      </c>
      <c r="D250" s="0" t="n">
        <v>9794</v>
      </c>
      <c r="E250" s="0" t="n">
        <v>56.126356</v>
      </c>
      <c r="F250" s="0" t="n">
        <v>86.142895</v>
      </c>
      <c r="G250" s="0" t="n">
        <v>0.009518473428</v>
      </c>
      <c r="H250" s="0" t="n">
        <v>1902.58</v>
      </c>
      <c r="I250" s="0" t="n">
        <v>2.52746</v>
      </c>
      <c r="J250" s="0" t="n">
        <v>52.973</v>
      </c>
      <c r="K250" s="0" t="n">
        <v>185</v>
      </c>
      <c r="L250" s="0" t="s">
        <v>9566</v>
      </c>
    </row>
    <row r="251" customFormat="false" ht="15.75" hidden="true" customHeight="false" outlineLevel="0" collapsed="false">
      <c r="A251" s="0" t="s">
        <v>240</v>
      </c>
      <c r="B251" s="0" t="s">
        <v>241</v>
      </c>
      <c r="C251" s="0" t="s">
        <v>9828</v>
      </c>
      <c r="D251" s="0" t="n">
        <v>7802</v>
      </c>
      <c r="E251" s="0" t="n">
        <v>27.536928</v>
      </c>
      <c r="F251" s="0" t="n">
        <v>49.188694</v>
      </c>
      <c r="G251" s="0" t="n">
        <v>0.009495754206</v>
      </c>
      <c r="H251" s="0" t="n">
        <v>1405.42</v>
      </c>
      <c r="I251" s="0" t="n">
        <v>2.35017</v>
      </c>
      <c r="J251" s="0" t="n">
        <v>27.3901999999999</v>
      </c>
      <c r="K251" s="0" t="n">
        <v>387</v>
      </c>
      <c r="L251" s="0" t="s">
        <v>9566</v>
      </c>
    </row>
    <row r="252" customFormat="false" ht="15.75" hidden="true" customHeight="false" outlineLevel="0" collapsed="false">
      <c r="A252" s="0" t="s">
        <v>24</v>
      </c>
      <c r="B252" s="0" t="s">
        <v>25</v>
      </c>
      <c r="C252" s="0" t="s">
        <v>9829</v>
      </c>
      <c r="D252" s="0" t="n">
        <v>12240</v>
      </c>
      <c r="E252" s="0" t="n">
        <v>50.631294</v>
      </c>
      <c r="F252" s="0" t="n">
        <v>137.066323</v>
      </c>
      <c r="G252" s="0" t="n">
        <v>0.00949158608</v>
      </c>
      <c r="H252" s="0" t="n">
        <v>1795.51</v>
      </c>
      <c r="I252" s="0" t="n">
        <v>2.41445</v>
      </c>
      <c r="J252" s="0" t="n">
        <v>43.038</v>
      </c>
      <c r="K252" s="0" t="n">
        <v>237</v>
      </c>
      <c r="L252" s="0" t="s">
        <v>9566</v>
      </c>
    </row>
    <row r="253" customFormat="false" ht="15.75" hidden="true" customHeight="false" outlineLevel="0" collapsed="false">
      <c r="A253" s="0" t="s">
        <v>24</v>
      </c>
      <c r="B253" s="0" t="s">
        <v>25</v>
      </c>
      <c r="C253" s="0" t="s">
        <v>9830</v>
      </c>
      <c r="D253" s="0" t="n">
        <v>6742</v>
      </c>
      <c r="E253" s="0" t="n">
        <v>53.538765</v>
      </c>
      <c r="F253" s="0" t="n">
        <v>49.62358</v>
      </c>
      <c r="G253" s="0" t="n">
        <v>0.009481283177</v>
      </c>
      <c r="H253" s="0" t="n">
        <v>1169.36</v>
      </c>
      <c r="I253" s="0" t="n">
        <v>0.592509</v>
      </c>
      <c r="J253" s="0" t="n">
        <v>83.4951</v>
      </c>
      <c r="K253" s="0" t="n">
        <v>206</v>
      </c>
      <c r="L253" s="0" t="s">
        <v>9608</v>
      </c>
    </row>
    <row r="254" customFormat="false" ht="15.75" hidden="true" customHeight="false" outlineLevel="0" collapsed="false">
      <c r="A254" s="0" t="s">
        <v>2109</v>
      </c>
      <c r="B254" s="0" t="s">
        <v>2110</v>
      </c>
      <c r="C254" s="0" t="s">
        <v>9831</v>
      </c>
      <c r="D254" s="0" t="n">
        <v>5419</v>
      </c>
      <c r="E254" s="0" t="n">
        <v>49.068124</v>
      </c>
      <c r="F254" s="0" t="n">
        <v>24.292005</v>
      </c>
      <c r="G254" s="0" t="n">
        <v>0.009479991645</v>
      </c>
      <c r="H254" s="0" t="n">
        <v>1776.55</v>
      </c>
      <c r="I254" s="0" t="n">
        <v>2.02922</v>
      </c>
      <c r="J254" s="0" t="n">
        <v>39.9193999999999</v>
      </c>
      <c r="K254" s="0" t="n">
        <v>248</v>
      </c>
      <c r="L254" s="0" t="s">
        <v>9566</v>
      </c>
    </row>
    <row r="255" customFormat="false" ht="15.75" hidden="true" customHeight="false" outlineLevel="0" collapsed="false">
      <c r="A255" s="0" t="s">
        <v>606</v>
      </c>
      <c r="B255" s="0" t="s">
        <v>607</v>
      </c>
      <c r="C255" s="0" t="s">
        <v>9832</v>
      </c>
      <c r="D255" s="0" t="n">
        <v>4815</v>
      </c>
      <c r="E255" s="0" t="n">
        <v>-29.865833</v>
      </c>
      <c r="F255" s="0" t="n">
        <v>-51.163498</v>
      </c>
      <c r="G255" s="0" t="n">
        <v>0.009457213717</v>
      </c>
      <c r="H255" s="0" t="n">
        <v>1862.06</v>
      </c>
      <c r="I255" s="0" t="n">
        <v>2.63375</v>
      </c>
      <c r="J255" s="0" t="n">
        <v>39.1753</v>
      </c>
      <c r="K255" s="0" t="n">
        <v>291</v>
      </c>
      <c r="L255" s="0" t="s">
        <v>9566</v>
      </c>
    </row>
    <row r="256" customFormat="false" ht="15.75" hidden="true" customHeight="false" outlineLevel="0" collapsed="false">
      <c r="A256" s="0" t="s">
        <v>264</v>
      </c>
      <c r="B256" s="0" t="s">
        <v>265</v>
      </c>
      <c r="C256" s="0" t="s">
        <v>9833</v>
      </c>
      <c r="D256" s="0" t="n">
        <v>8152</v>
      </c>
      <c r="E256" s="0" t="n">
        <v>24.892083</v>
      </c>
      <c r="F256" s="0" t="n">
        <v>51.543357</v>
      </c>
      <c r="G256" s="0" t="n">
        <v>0.009380015327</v>
      </c>
      <c r="H256" s="0" t="n">
        <v>1553.11</v>
      </c>
      <c r="I256" s="0" t="n">
        <v>0.711189</v>
      </c>
      <c r="J256" s="0" t="n">
        <v>65.3005</v>
      </c>
      <c r="K256" s="0" t="n">
        <v>366</v>
      </c>
      <c r="L256" s="0" t="s">
        <v>9566</v>
      </c>
    </row>
    <row r="257" customFormat="false" ht="15.75" hidden="true" customHeight="false" outlineLevel="0" collapsed="false">
      <c r="A257" s="0" t="s">
        <v>17</v>
      </c>
      <c r="B257" s="0" t="s">
        <v>18</v>
      </c>
      <c r="C257" s="0" t="s">
        <v>9834</v>
      </c>
      <c r="D257" s="0" t="n">
        <v>4234</v>
      </c>
      <c r="E257" s="0" t="n">
        <v>11.62107</v>
      </c>
      <c r="F257" s="0" t="n">
        <v>-70.158509</v>
      </c>
      <c r="G257" s="0" t="n">
        <v>0.009353803098</v>
      </c>
      <c r="H257" s="0" t="n">
        <v>1861.87</v>
      </c>
      <c r="I257" s="0" t="n">
        <v>2.54298</v>
      </c>
      <c r="J257" s="0" t="n">
        <v>53.9906</v>
      </c>
      <c r="K257" s="0" t="n">
        <v>213</v>
      </c>
      <c r="L257" s="0" t="s">
        <v>9566</v>
      </c>
    </row>
    <row r="258" customFormat="false" ht="15.75" hidden="true" customHeight="false" outlineLevel="0" collapsed="false">
      <c r="A258" s="0" t="s">
        <v>606</v>
      </c>
      <c r="B258" s="0" t="s">
        <v>607</v>
      </c>
      <c r="C258" s="0" t="s">
        <v>9835</v>
      </c>
      <c r="D258" s="0" t="n">
        <v>4817</v>
      </c>
      <c r="E258" s="0" t="n">
        <v>-25.570946</v>
      </c>
      <c r="F258" s="0" t="n">
        <v>-49.355199</v>
      </c>
      <c r="G258" s="0" t="n">
        <v>0.009328853048</v>
      </c>
      <c r="H258" s="0" t="n">
        <v>1756.4</v>
      </c>
      <c r="I258" s="0" t="n">
        <v>2.61849</v>
      </c>
      <c r="J258" s="0" t="n">
        <v>39.4366</v>
      </c>
      <c r="K258" s="0" t="n">
        <v>213</v>
      </c>
      <c r="L258" s="0" t="s">
        <v>9566</v>
      </c>
    </row>
    <row r="259" customFormat="false" ht="15.75" hidden="true" customHeight="false" outlineLevel="0" collapsed="false">
      <c r="A259" s="0" t="s">
        <v>221</v>
      </c>
      <c r="B259" s="0" t="s">
        <v>222</v>
      </c>
      <c r="C259" s="0" t="s">
        <v>9836</v>
      </c>
      <c r="D259" s="0" t="n">
        <v>10050</v>
      </c>
      <c r="E259" s="0" t="n">
        <v>29.9083969999999</v>
      </c>
      <c r="F259" s="0" t="n">
        <v>74.950617</v>
      </c>
      <c r="G259" s="0" t="n">
        <v>0.00928905037999999</v>
      </c>
      <c r="H259" s="0" t="n">
        <v>1729.8</v>
      </c>
      <c r="I259" s="0" t="n">
        <v>1.6015</v>
      </c>
      <c r="J259" s="0" t="n">
        <v>19.2635</v>
      </c>
      <c r="K259" s="0" t="n">
        <v>353</v>
      </c>
      <c r="L259" s="0" t="s">
        <v>9566</v>
      </c>
    </row>
    <row r="260" customFormat="false" ht="15.75" hidden="true" customHeight="false" outlineLevel="0" collapsed="false">
      <c r="A260" s="0" t="s">
        <v>625</v>
      </c>
      <c r="B260" s="0" t="s">
        <v>626</v>
      </c>
      <c r="C260" s="0" t="s">
        <v>9837</v>
      </c>
      <c r="D260" s="0" t="n">
        <v>5402</v>
      </c>
      <c r="E260" s="0" t="n">
        <v>47.908406</v>
      </c>
      <c r="F260" s="0" t="n">
        <v>21.0201</v>
      </c>
      <c r="G260" s="0" t="n">
        <v>0.009283884252</v>
      </c>
      <c r="H260" s="0" t="n">
        <v>1835.2</v>
      </c>
      <c r="I260" s="0" t="n">
        <v>2.46958</v>
      </c>
      <c r="J260" s="0" t="n">
        <v>27.6667</v>
      </c>
      <c r="K260" s="0" t="n">
        <v>300</v>
      </c>
      <c r="L260" s="0" t="s">
        <v>9566</v>
      </c>
    </row>
    <row r="261" customFormat="false" ht="15.75" hidden="true" customHeight="false" outlineLevel="0" collapsed="false">
      <c r="A261" s="0" t="s">
        <v>24</v>
      </c>
      <c r="B261" s="0" t="s">
        <v>25</v>
      </c>
      <c r="C261" s="0" t="s">
        <v>9838</v>
      </c>
      <c r="D261" s="0" t="n">
        <v>6748</v>
      </c>
      <c r="E261" s="0" t="n">
        <v>53.0966339999999</v>
      </c>
      <c r="F261" s="0" t="n">
        <v>49.891626</v>
      </c>
      <c r="G261" s="0" t="n">
        <v>0.009221391715</v>
      </c>
      <c r="H261" s="0" t="n">
        <v>1934.71</v>
      </c>
      <c r="I261" s="0" t="n">
        <v>2.20628</v>
      </c>
      <c r="J261" s="0" t="n">
        <v>37.6569</v>
      </c>
      <c r="K261" s="0" t="n">
        <v>239</v>
      </c>
      <c r="L261" s="0" t="s">
        <v>9608</v>
      </c>
    </row>
    <row r="262" customFormat="false" ht="15.75" hidden="true" customHeight="false" outlineLevel="0" collapsed="false">
      <c r="A262" s="0" t="s">
        <v>582</v>
      </c>
      <c r="B262" s="0" t="s">
        <v>583</v>
      </c>
      <c r="C262" s="0" t="s">
        <v>9839</v>
      </c>
      <c r="D262" s="0" t="n">
        <v>8407</v>
      </c>
      <c r="E262" s="0" t="n">
        <v>25.329288</v>
      </c>
      <c r="F262" s="0" t="n">
        <v>55.663752</v>
      </c>
      <c r="G262" s="0" t="n">
        <v>0.009191275537</v>
      </c>
      <c r="H262" s="0" t="n">
        <v>1841.91</v>
      </c>
      <c r="I262" s="0" t="n">
        <v>1.6015</v>
      </c>
      <c r="J262" s="0" t="n">
        <v>62.6598</v>
      </c>
      <c r="K262" s="0" t="n">
        <v>391</v>
      </c>
      <c r="L262" s="0" t="s">
        <v>9566</v>
      </c>
    </row>
    <row r="263" customFormat="false" ht="15.75" hidden="true" customHeight="false" outlineLevel="0" collapsed="false">
      <c r="A263" s="0" t="s">
        <v>24</v>
      </c>
      <c r="B263" s="0" t="s">
        <v>25</v>
      </c>
      <c r="C263" s="0" t="s">
        <v>9840</v>
      </c>
      <c r="D263" s="0" t="n">
        <v>6648</v>
      </c>
      <c r="E263" s="0" t="n">
        <v>56.0985959999999</v>
      </c>
      <c r="F263" s="0" t="n">
        <v>44.165982</v>
      </c>
      <c r="G263" s="0" t="n">
        <v>0.009183203462</v>
      </c>
      <c r="H263" s="0" t="n">
        <v>1810.48</v>
      </c>
      <c r="I263" s="0" t="n">
        <v>1.6015</v>
      </c>
      <c r="J263" s="0" t="n">
        <v>54.6667</v>
      </c>
      <c r="K263" s="0" t="n">
        <v>150</v>
      </c>
      <c r="L263" s="0" t="s">
        <v>9566</v>
      </c>
    </row>
    <row r="264" customFormat="false" ht="15.75" hidden="true" customHeight="false" outlineLevel="0" collapsed="false">
      <c r="A264" s="0" t="s">
        <v>24</v>
      </c>
      <c r="B264" s="0" t="s">
        <v>25</v>
      </c>
      <c r="C264" s="0" t="s">
        <v>9841</v>
      </c>
      <c r="D264" s="0" t="n">
        <v>6400</v>
      </c>
      <c r="E264" s="0" t="n">
        <v>59.503937</v>
      </c>
      <c r="F264" s="0" t="n">
        <v>32.089062</v>
      </c>
      <c r="G264" s="0" t="n">
        <v>0.009153175343</v>
      </c>
      <c r="H264" s="0" t="n">
        <v>1807.49</v>
      </c>
      <c r="I264" s="0" t="n">
        <v>2.62685999999999</v>
      </c>
      <c r="J264" s="0" t="n">
        <v>43.5064999999999</v>
      </c>
      <c r="K264" s="0" t="n">
        <v>154</v>
      </c>
      <c r="L264" s="0" t="s">
        <v>9566</v>
      </c>
    </row>
    <row r="265" customFormat="false" ht="15.75" hidden="true" customHeight="false" outlineLevel="0" collapsed="false">
      <c r="A265" s="0" t="s">
        <v>726</v>
      </c>
      <c r="B265" s="0" t="s">
        <v>727</v>
      </c>
      <c r="C265" s="0" t="s">
        <v>9842</v>
      </c>
      <c r="D265" s="0" t="n">
        <v>4960</v>
      </c>
      <c r="E265" s="0" t="n">
        <v>57.583057</v>
      </c>
      <c r="F265" s="0" t="n">
        <v>-1.83627</v>
      </c>
      <c r="G265" s="0" t="n">
        <v>0.009143488853</v>
      </c>
      <c r="H265" s="0" t="n">
        <v>1800.02</v>
      </c>
      <c r="I265" s="0" t="n">
        <v>1.18029</v>
      </c>
      <c r="J265" s="0" t="n">
        <v>49.7872</v>
      </c>
      <c r="K265" s="0" t="n">
        <v>235</v>
      </c>
      <c r="L265" s="0" t="s">
        <v>9566</v>
      </c>
    </row>
    <row r="266" customFormat="false" ht="15.75" hidden="true" customHeight="false" outlineLevel="0" collapsed="false">
      <c r="A266" s="0" t="s">
        <v>645</v>
      </c>
      <c r="B266" s="0" t="s">
        <v>646</v>
      </c>
      <c r="C266" s="0" t="s">
        <v>9843</v>
      </c>
      <c r="D266" s="0" t="n">
        <v>3603</v>
      </c>
      <c r="E266" s="0" t="n">
        <v>30.319836</v>
      </c>
      <c r="F266" s="0" t="n">
        <v>-91.2247079999999</v>
      </c>
      <c r="G266" s="0" t="n">
        <v>0.009133743657</v>
      </c>
      <c r="H266" s="0" t="n">
        <v>1856.87</v>
      </c>
      <c r="I266" s="0" t="n">
        <v>3.1701</v>
      </c>
      <c r="J266" s="0" t="n">
        <v>38.2488</v>
      </c>
      <c r="K266" s="0" t="n">
        <v>217</v>
      </c>
      <c r="L266" s="0" t="s">
        <v>9566</v>
      </c>
    </row>
    <row r="267" customFormat="false" ht="15.75" hidden="true" customHeight="false" outlineLevel="0" collapsed="false">
      <c r="A267" s="0" t="s">
        <v>24</v>
      </c>
      <c r="B267" s="0" t="s">
        <v>25</v>
      </c>
      <c r="C267" s="0" t="s">
        <v>9844</v>
      </c>
      <c r="D267" s="0" t="n">
        <v>8715</v>
      </c>
      <c r="E267" s="0" t="n">
        <v>58.2593829999999</v>
      </c>
      <c r="F267" s="0" t="n">
        <v>68.483464</v>
      </c>
      <c r="G267" s="0" t="n">
        <v>0.008996312911</v>
      </c>
      <c r="H267" s="0" t="n">
        <v>1744.37</v>
      </c>
      <c r="I267" s="0" t="n">
        <v>1.6015</v>
      </c>
      <c r="J267" s="0" t="n">
        <v>28.6853</v>
      </c>
      <c r="K267" s="0" t="n">
        <v>251</v>
      </c>
      <c r="L267" s="0" t="s">
        <v>9608</v>
      </c>
    </row>
    <row r="268" customFormat="false" ht="15.75" hidden="true" customHeight="false" outlineLevel="0" collapsed="false">
      <c r="A268" s="0" t="s">
        <v>24</v>
      </c>
      <c r="B268" s="0" t="s">
        <v>25</v>
      </c>
      <c r="C268" s="0" t="s">
        <v>9845</v>
      </c>
      <c r="D268" s="0" t="n">
        <v>6962</v>
      </c>
      <c r="E268" s="0" t="n">
        <v>56.701327</v>
      </c>
      <c r="F268" s="0" t="n">
        <v>53.930799</v>
      </c>
      <c r="G268" s="0" t="n">
        <v>0.008873353194</v>
      </c>
      <c r="H268" s="0" t="n">
        <v>1877.21</v>
      </c>
      <c r="I268" s="0" t="n">
        <v>2.03702</v>
      </c>
      <c r="J268" s="0" t="n">
        <v>26.378</v>
      </c>
      <c r="K268" s="0" t="n">
        <v>254</v>
      </c>
      <c r="L268" s="0" t="s">
        <v>9608</v>
      </c>
    </row>
    <row r="269" customFormat="false" ht="15.75" hidden="true" customHeight="false" outlineLevel="0" collapsed="false">
      <c r="A269" s="0" t="s">
        <v>1026</v>
      </c>
      <c r="B269" s="0" t="s">
        <v>1027</v>
      </c>
      <c r="C269" s="0" t="s">
        <v>9846</v>
      </c>
      <c r="D269" s="0" t="n">
        <v>6752</v>
      </c>
      <c r="E269" s="0" t="n">
        <v>40.410084</v>
      </c>
      <c r="F269" s="0" t="n">
        <v>49.915411</v>
      </c>
      <c r="G269" s="0" t="n">
        <v>0.008806868649</v>
      </c>
      <c r="H269" s="0" t="n">
        <v>1631.02</v>
      </c>
      <c r="I269" s="0" t="n">
        <v>2.42832</v>
      </c>
      <c r="J269" s="0" t="n">
        <v>52.7559</v>
      </c>
      <c r="K269" s="0" t="n">
        <v>254</v>
      </c>
      <c r="L269" s="0" t="s">
        <v>9566</v>
      </c>
    </row>
    <row r="270" customFormat="false" ht="15.75" hidden="true" customHeight="false" outlineLevel="0" collapsed="false">
      <c r="A270" s="0" t="s">
        <v>4109</v>
      </c>
      <c r="B270" s="0" t="s">
        <v>4110</v>
      </c>
      <c r="C270" s="0" t="s">
        <v>9847</v>
      </c>
      <c r="D270" s="0" t="n">
        <v>5219</v>
      </c>
      <c r="E270" s="0" t="n">
        <v>51.342051</v>
      </c>
      <c r="F270" s="0" t="n">
        <v>3.777054</v>
      </c>
      <c r="G270" s="0" t="n">
        <v>0.00867058267</v>
      </c>
      <c r="H270" s="0" t="n">
        <v>1751.95</v>
      </c>
      <c r="I270" s="0" t="n">
        <v>3.3667</v>
      </c>
      <c r="J270" s="0" t="n">
        <v>17.8832</v>
      </c>
      <c r="K270" s="0" t="n">
        <v>274</v>
      </c>
      <c r="L270" s="0" t="s">
        <v>9566</v>
      </c>
    </row>
    <row r="271" customFormat="false" ht="15.75" hidden="true" customHeight="false" outlineLevel="0" collapsed="false">
      <c r="A271" s="0" t="s">
        <v>9848</v>
      </c>
      <c r="B271" s="0" t="s">
        <v>9849</v>
      </c>
      <c r="C271" s="0" t="s">
        <v>9850</v>
      </c>
      <c r="D271" s="0" t="n">
        <v>5282</v>
      </c>
      <c r="E271" s="0" t="n">
        <v>51.602893</v>
      </c>
      <c r="F271" s="0" t="n">
        <v>7.021897</v>
      </c>
      <c r="G271" s="0" t="n">
        <v>0.008651855456</v>
      </c>
      <c r="H271" s="0" t="n">
        <v>1556.69</v>
      </c>
      <c r="I271" s="0" t="n">
        <v>1.22453</v>
      </c>
      <c r="J271" s="0" t="n">
        <v>35.4167</v>
      </c>
      <c r="K271" s="0" t="n">
        <v>240</v>
      </c>
      <c r="L271" s="0" t="s">
        <v>9566</v>
      </c>
    </row>
    <row r="272" customFormat="false" ht="15.75" hidden="true" customHeight="false" outlineLevel="0" collapsed="false">
      <c r="A272" s="0" t="s">
        <v>4736</v>
      </c>
      <c r="B272" s="0" t="s">
        <v>4737</v>
      </c>
      <c r="C272" s="0" t="s">
        <v>9851</v>
      </c>
      <c r="D272" s="0" t="n">
        <v>5432</v>
      </c>
      <c r="E272" s="0" t="n">
        <v>55.485501</v>
      </c>
      <c r="F272" s="0" t="n">
        <v>28.599637</v>
      </c>
      <c r="G272" s="0" t="n">
        <v>0.008575332185</v>
      </c>
      <c r="H272" s="0" t="n">
        <v>1759.13</v>
      </c>
      <c r="I272" s="0" t="n">
        <v>1.6015</v>
      </c>
      <c r="J272" s="0" t="n">
        <v>10.2362</v>
      </c>
      <c r="K272" s="0" t="n">
        <v>254</v>
      </c>
      <c r="L272" s="0" t="s">
        <v>9566</v>
      </c>
    </row>
    <row r="273" customFormat="false" ht="15.75" hidden="true" customHeight="false" outlineLevel="0" collapsed="false">
      <c r="A273" s="0" t="s">
        <v>1160</v>
      </c>
      <c r="B273" s="0" t="s">
        <v>1161</v>
      </c>
      <c r="C273" s="0" t="s">
        <v>9852</v>
      </c>
      <c r="D273" s="0" t="n">
        <v>10001</v>
      </c>
      <c r="E273" s="0" t="n">
        <v>30.169499</v>
      </c>
      <c r="F273" s="0" t="n">
        <v>70.92888</v>
      </c>
      <c r="G273" s="0" t="n">
        <v>0.008564500928</v>
      </c>
      <c r="H273" s="0" t="n">
        <v>1800.99</v>
      </c>
      <c r="I273" s="0" t="n">
        <v>1.6015</v>
      </c>
      <c r="J273" s="0" t="n">
        <v>52.9412</v>
      </c>
      <c r="K273" s="0" t="n">
        <v>357</v>
      </c>
      <c r="L273" s="0" t="s">
        <v>9566</v>
      </c>
    </row>
    <row r="274" customFormat="false" ht="15.75" hidden="true" customHeight="false" outlineLevel="0" collapsed="false">
      <c r="A274" s="0" t="s">
        <v>9800</v>
      </c>
      <c r="B274" s="0" t="s">
        <v>9801</v>
      </c>
      <c r="C274" s="0" t="s">
        <v>9853</v>
      </c>
      <c r="D274" s="0" t="n">
        <v>5226</v>
      </c>
      <c r="E274" s="0" t="n">
        <v>50.548783</v>
      </c>
      <c r="F274" s="0" t="n">
        <v>4.215189</v>
      </c>
      <c r="G274" s="0" t="n">
        <v>0.008537143932</v>
      </c>
      <c r="H274" s="0" t="n">
        <v>1803.44</v>
      </c>
      <c r="I274" s="0" t="n">
        <v>2.27652999999999</v>
      </c>
      <c r="J274" s="0" t="n">
        <v>32.2694999999999</v>
      </c>
      <c r="K274" s="0" t="n">
        <v>282</v>
      </c>
      <c r="L274" s="0" t="s">
        <v>9566</v>
      </c>
    </row>
    <row r="275" customFormat="false" ht="15.75" hidden="true" customHeight="false" outlineLevel="0" collapsed="false">
      <c r="A275" s="0" t="s">
        <v>645</v>
      </c>
      <c r="B275" s="0" t="s">
        <v>646</v>
      </c>
      <c r="C275" s="0" t="s">
        <v>9854</v>
      </c>
      <c r="D275" s="0" t="n">
        <v>3384</v>
      </c>
      <c r="E275" s="0" t="n">
        <v>27.821968</v>
      </c>
      <c r="F275" s="0" t="n">
        <v>-97.205353</v>
      </c>
      <c r="G275" s="0" t="n">
        <v>0.008450699347</v>
      </c>
      <c r="H275" s="0" t="n">
        <v>1176.13</v>
      </c>
      <c r="I275" s="0" t="n">
        <v>0.846237</v>
      </c>
      <c r="J275" s="0" t="n">
        <v>54.0440999999999</v>
      </c>
      <c r="K275" s="0" t="n">
        <v>272</v>
      </c>
      <c r="L275" s="0" t="s">
        <v>9566</v>
      </c>
    </row>
    <row r="276" customFormat="false" ht="15.75" hidden="true" customHeight="false" outlineLevel="0" collapsed="false">
      <c r="A276" s="0" t="s">
        <v>51</v>
      </c>
      <c r="B276" s="0" t="s">
        <v>52</v>
      </c>
      <c r="C276" s="0" t="s">
        <v>9855</v>
      </c>
      <c r="D276" s="0" t="n">
        <v>5027</v>
      </c>
      <c r="E276" s="0" t="n">
        <v>35.82949</v>
      </c>
      <c r="F276" s="0" t="n">
        <v>-0.304908</v>
      </c>
      <c r="G276" s="0" t="n">
        <v>0.008413215566</v>
      </c>
      <c r="H276" s="0" t="n">
        <v>1797</v>
      </c>
      <c r="I276" s="0" t="n">
        <v>4.27726</v>
      </c>
      <c r="J276" s="0" t="n">
        <v>27.8997</v>
      </c>
      <c r="K276" s="0" t="n">
        <v>319</v>
      </c>
      <c r="L276" s="0" t="s">
        <v>9566</v>
      </c>
    </row>
    <row r="277" customFormat="false" ht="15.75" hidden="true" customHeight="false" outlineLevel="0" collapsed="false">
      <c r="A277" s="0" t="s">
        <v>9856</v>
      </c>
      <c r="B277" s="0" t="s">
        <v>9857</v>
      </c>
      <c r="C277" s="0" t="s">
        <v>9858</v>
      </c>
      <c r="D277" s="0" t="n">
        <v>5129</v>
      </c>
      <c r="E277" s="0" t="n">
        <v>58.0842869999999</v>
      </c>
      <c r="F277" s="0" t="n">
        <v>11.8274449999999</v>
      </c>
      <c r="G277" s="0" t="n">
        <v>0.008367630357</v>
      </c>
      <c r="H277" s="0" t="n">
        <v>1837.75</v>
      </c>
      <c r="I277" s="0" t="n">
        <v>1.6015</v>
      </c>
      <c r="J277" s="0" t="n">
        <v>10.5263</v>
      </c>
      <c r="K277" s="0" t="n">
        <v>247</v>
      </c>
      <c r="L277" s="0" t="s">
        <v>9566</v>
      </c>
    </row>
    <row r="278" customFormat="false" ht="15.75" hidden="true" customHeight="false" outlineLevel="0" collapsed="false">
      <c r="A278" s="0" t="s">
        <v>726</v>
      </c>
      <c r="B278" s="0" t="s">
        <v>727</v>
      </c>
      <c r="C278" s="0" t="s">
        <v>9859</v>
      </c>
      <c r="D278" s="0" t="n">
        <v>4980</v>
      </c>
      <c r="E278" s="0" t="n">
        <v>56.00633</v>
      </c>
      <c r="F278" s="0" t="n">
        <v>-3.679267</v>
      </c>
      <c r="G278" s="0" t="n">
        <v>0.008226207603</v>
      </c>
      <c r="H278" s="0" t="n">
        <v>1832.61</v>
      </c>
      <c r="I278" s="0" t="n">
        <v>0.360029</v>
      </c>
      <c r="J278" s="0" t="n">
        <v>32.2835</v>
      </c>
      <c r="K278" s="0" t="n">
        <v>254</v>
      </c>
      <c r="L278" s="0" t="s">
        <v>9566</v>
      </c>
    </row>
    <row r="279" customFormat="false" ht="15.75" hidden="true" customHeight="false" outlineLevel="0" collapsed="false">
      <c r="A279" s="0" t="s">
        <v>72</v>
      </c>
      <c r="B279" s="0" t="s">
        <v>73</v>
      </c>
      <c r="C279" s="0" t="s">
        <v>9860</v>
      </c>
      <c r="D279" s="0" t="n">
        <v>9570</v>
      </c>
      <c r="E279" s="0" t="n">
        <v>52.376436</v>
      </c>
      <c r="F279" s="0" t="n">
        <v>76.918679</v>
      </c>
      <c r="G279" s="0" t="n">
        <v>0.008189222823</v>
      </c>
      <c r="H279" s="0" t="n">
        <v>1639.74</v>
      </c>
      <c r="I279" s="0" t="n">
        <v>1.80282</v>
      </c>
      <c r="J279" s="0" t="n">
        <v>45.6273999999999</v>
      </c>
      <c r="K279" s="0" t="n">
        <v>263</v>
      </c>
      <c r="L279" s="0" t="s">
        <v>9566</v>
      </c>
    </row>
    <row r="280" customFormat="false" ht="15.75" hidden="true" customHeight="false" outlineLevel="0" collapsed="false">
      <c r="A280" s="0" t="s">
        <v>24</v>
      </c>
      <c r="B280" s="0" t="s">
        <v>25</v>
      </c>
      <c r="C280" s="0" t="s">
        <v>9861</v>
      </c>
      <c r="D280" s="0" t="n">
        <v>6655</v>
      </c>
      <c r="E280" s="0" t="n">
        <v>48.472194</v>
      </c>
      <c r="F280" s="0" t="n">
        <v>44.651027</v>
      </c>
      <c r="G280" s="0" t="n">
        <v>0.008118012445</v>
      </c>
      <c r="H280" s="0" t="n">
        <v>1713.23</v>
      </c>
      <c r="I280" s="0" t="n">
        <v>1.6781</v>
      </c>
      <c r="J280" s="0" t="n">
        <v>61.0092</v>
      </c>
      <c r="K280" s="0" t="n">
        <v>218</v>
      </c>
      <c r="L280" s="0" t="s">
        <v>9608</v>
      </c>
    </row>
    <row r="281" customFormat="false" ht="15.75" hidden="true" customHeight="false" outlineLevel="0" collapsed="false">
      <c r="A281" s="0" t="s">
        <v>3612</v>
      </c>
      <c r="B281" s="0" t="s">
        <v>3613</v>
      </c>
      <c r="C281" s="0" t="s">
        <v>9862</v>
      </c>
      <c r="D281" s="0" t="n">
        <v>5255</v>
      </c>
      <c r="E281" s="0" t="n">
        <v>43.382441</v>
      </c>
      <c r="F281" s="0" t="n">
        <v>5.012938</v>
      </c>
      <c r="G281" s="0" t="n">
        <v>0.008061361155</v>
      </c>
      <c r="H281" s="0" t="n">
        <v>1851.61</v>
      </c>
      <c r="I281" s="0" t="n">
        <v>1.6015</v>
      </c>
      <c r="J281" s="0" t="n">
        <v>31.7073</v>
      </c>
      <c r="K281" s="0" t="n">
        <v>328</v>
      </c>
      <c r="L281" s="0" t="s">
        <v>9566</v>
      </c>
    </row>
    <row r="282" customFormat="false" ht="15.75" hidden="true" customHeight="false" outlineLevel="0" collapsed="false">
      <c r="A282" s="0" t="s">
        <v>4736</v>
      </c>
      <c r="B282" s="0" t="s">
        <v>4737</v>
      </c>
      <c r="C282" s="0" t="s">
        <v>9863</v>
      </c>
      <c r="D282" s="0" t="n">
        <v>5434</v>
      </c>
      <c r="E282" s="0" t="n">
        <v>51.89397</v>
      </c>
      <c r="F282" s="0" t="n">
        <v>29.2994909999999</v>
      </c>
      <c r="G282" s="0" t="n">
        <v>0.008025374377</v>
      </c>
      <c r="H282" s="0" t="n">
        <v>1857.81</v>
      </c>
      <c r="I282" s="0" t="n">
        <v>3.38131</v>
      </c>
      <c r="J282" s="0" t="n">
        <v>28.8731999999999</v>
      </c>
      <c r="K282" s="0" t="n">
        <v>284</v>
      </c>
      <c r="L282" s="0" t="s">
        <v>9566</v>
      </c>
    </row>
    <row r="283" customFormat="false" ht="15.75" hidden="true" customHeight="false" outlineLevel="0" collapsed="false">
      <c r="A283" s="0" t="s">
        <v>645</v>
      </c>
      <c r="B283" s="0" t="s">
        <v>646</v>
      </c>
      <c r="C283" s="0" t="s">
        <v>9864</v>
      </c>
      <c r="D283" s="0" t="n">
        <v>3525</v>
      </c>
      <c r="E283" s="0" t="n">
        <v>29.877089</v>
      </c>
      <c r="F283" s="0" t="n">
        <v>-94.912929</v>
      </c>
      <c r="G283" s="0" t="n">
        <v>0.007969515618</v>
      </c>
      <c r="H283" s="0" t="n">
        <v>1434.51</v>
      </c>
      <c r="I283" s="0" t="n">
        <v>1.6015</v>
      </c>
      <c r="J283" s="0" t="n">
        <v>59.6296</v>
      </c>
      <c r="K283" s="0" t="n">
        <v>270</v>
      </c>
      <c r="L283" s="0" t="s">
        <v>9566</v>
      </c>
    </row>
    <row r="284" customFormat="false" ht="15.75" hidden="true" customHeight="false" outlineLevel="0" collapsed="false">
      <c r="A284" s="0" t="s">
        <v>24</v>
      </c>
      <c r="B284" s="0" t="s">
        <v>25</v>
      </c>
      <c r="C284" s="0" t="s">
        <v>9865</v>
      </c>
      <c r="D284" s="0" t="n">
        <v>8961</v>
      </c>
      <c r="E284" s="0" t="n">
        <v>62.361867</v>
      </c>
      <c r="F284" s="0" t="n">
        <v>74.790385</v>
      </c>
      <c r="G284" s="0" t="n">
        <v>0.007888295867</v>
      </c>
      <c r="H284" s="0" t="n">
        <v>1940.9</v>
      </c>
      <c r="I284" s="0" t="n">
        <v>1.91861</v>
      </c>
      <c r="J284" s="0" t="n">
        <v>44.1989</v>
      </c>
      <c r="K284" s="0" t="n">
        <v>181</v>
      </c>
      <c r="L284" s="0" t="s">
        <v>9566</v>
      </c>
    </row>
    <row r="285" customFormat="false" ht="15.75" hidden="true" customHeight="false" outlineLevel="0" collapsed="false">
      <c r="A285" s="0" t="s">
        <v>612</v>
      </c>
      <c r="B285" s="0" t="s">
        <v>613</v>
      </c>
      <c r="C285" s="0" t="s">
        <v>9866</v>
      </c>
      <c r="D285" s="0" t="n">
        <v>11682</v>
      </c>
      <c r="E285" s="0" t="n">
        <v>12.744726</v>
      </c>
      <c r="F285" s="0" t="n">
        <v>101.166262</v>
      </c>
      <c r="G285" s="0" t="n">
        <v>0.007847671315</v>
      </c>
      <c r="H285" s="0" t="n">
        <v>1839.84</v>
      </c>
      <c r="I285" s="0" t="n">
        <v>1.6015</v>
      </c>
      <c r="J285" s="0" t="n">
        <v>13.3929</v>
      </c>
      <c r="K285" s="0" t="n">
        <v>112</v>
      </c>
      <c r="L285" s="0" t="s">
        <v>9566</v>
      </c>
    </row>
    <row r="286" customFormat="false" ht="15.75" hidden="true" customHeight="false" outlineLevel="0" collapsed="false">
      <c r="A286" s="0" t="s">
        <v>645</v>
      </c>
      <c r="B286" s="0" t="s">
        <v>646</v>
      </c>
      <c r="C286" s="0" t="s">
        <v>9867</v>
      </c>
      <c r="D286" s="0" t="n">
        <v>1226</v>
      </c>
      <c r="E286" s="0" t="n">
        <v>32.84956</v>
      </c>
      <c r="F286" s="0" t="n">
        <v>-104.392795999999</v>
      </c>
      <c r="G286" s="0" t="n">
        <v>0.007833317698</v>
      </c>
      <c r="H286" s="0" t="n">
        <v>1578.9</v>
      </c>
      <c r="I286" s="0" t="n">
        <v>1.6015</v>
      </c>
      <c r="J286" s="0" t="n">
        <v>50.1587</v>
      </c>
      <c r="K286" s="0" t="n">
        <v>315</v>
      </c>
      <c r="L286" s="0" t="s">
        <v>9566</v>
      </c>
    </row>
    <row r="287" customFormat="false" ht="15.75" hidden="false" customHeight="false" outlineLevel="0" collapsed="false">
      <c r="A287" s="0" t="s">
        <v>694</v>
      </c>
      <c r="B287" s="0" t="s">
        <v>695</v>
      </c>
      <c r="C287" s="0" t="s">
        <v>9868</v>
      </c>
      <c r="D287" s="0" t="n">
        <v>8087</v>
      </c>
      <c r="E287" s="0" t="n">
        <v>26.1143429999999</v>
      </c>
      <c r="F287" s="0" t="n">
        <v>50.610492</v>
      </c>
      <c r="G287" s="0" t="n">
        <v>0.007811361654</v>
      </c>
      <c r="H287" s="0" t="n">
        <v>1139.42</v>
      </c>
      <c r="I287" s="0" t="n">
        <v>0.893295</v>
      </c>
      <c r="J287" s="0" t="n">
        <v>78.3784</v>
      </c>
      <c r="K287" s="0" t="n">
        <v>370</v>
      </c>
      <c r="L287" s="0" t="s">
        <v>9566</v>
      </c>
    </row>
    <row r="288" customFormat="false" ht="15.75" hidden="true" customHeight="false" outlineLevel="0" collapsed="false">
      <c r="A288" s="0" t="s">
        <v>3612</v>
      </c>
      <c r="B288" s="0" t="s">
        <v>3613</v>
      </c>
      <c r="C288" s="0" t="s">
        <v>9869</v>
      </c>
      <c r="D288" s="0" t="n">
        <v>5254</v>
      </c>
      <c r="E288" s="0" t="n">
        <v>43.380642</v>
      </c>
      <c r="F288" s="0" t="n">
        <v>5.000758</v>
      </c>
      <c r="G288" s="0" t="n">
        <v>0.00780554975999999</v>
      </c>
      <c r="H288" s="0" t="n">
        <v>1838.89</v>
      </c>
      <c r="I288" s="0" t="n">
        <v>1.6015</v>
      </c>
      <c r="J288" s="0" t="n">
        <v>36.0465</v>
      </c>
      <c r="K288" s="0" t="n">
        <v>258</v>
      </c>
      <c r="L288" s="0" t="s">
        <v>9566</v>
      </c>
    </row>
    <row r="289" customFormat="false" ht="15.75" hidden="true" customHeight="false" outlineLevel="0" collapsed="false">
      <c r="A289" s="0" t="s">
        <v>240</v>
      </c>
      <c r="B289" s="0" t="s">
        <v>241</v>
      </c>
      <c r="C289" s="0" t="s">
        <v>9870</v>
      </c>
      <c r="D289" s="0" t="n">
        <v>7258</v>
      </c>
      <c r="E289" s="0" t="n">
        <v>23.966565</v>
      </c>
      <c r="F289" s="0" t="n">
        <v>38.269926</v>
      </c>
      <c r="G289" s="0" t="n">
        <v>0.00767865674099999</v>
      </c>
      <c r="H289" s="0" t="n">
        <v>1910.24</v>
      </c>
      <c r="I289" s="0" t="n">
        <v>3.10697</v>
      </c>
      <c r="J289" s="0" t="n">
        <v>35.5491</v>
      </c>
      <c r="K289" s="0" t="n">
        <v>346</v>
      </c>
      <c r="L289" s="0" t="s">
        <v>9566</v>
      </c>
    </row>
    <row r="290" customFormat="false" ht="15.75" hidden="true" customHeight="false" outlineLevel="0" collapsed="false">
      <c r="A290" s="0" t="s">
        <v>645</v>
      </c>
      <c r="B290" s="0" t="s">
        <v>646</v>
      </c>
      <c r="C290" s="0" t="s">
        <v>9871</v>
      </c>
      <c r="D290" s="0" t="n">
        <v>3618</v>
      </c>
      <c r="E290" s="0" t="n">
        <v>30.076936</v>
      </c>
      <c r="F290" s="0" t="n">
        <v>-90.916636</v>
      </c>
      <c r="G290" s="0" t="n">
        <v>0.00764149584299999</v>
      </c>
      <c r="H290" s="0" t="n">
        <v>1782.01</v>
      </c>
      <c r="I290" s="0" t="n">
        <v>3.57784</v>
      </c>
      <c r="J290" s="0" t="n">
        <v>30.2788999999999</v>
      </c>
      <c r="K290" s="0" t="n">
        <v>251</v>
      </c>
      <c r="L290" s="0" t="s">
        <v>9608</v>
      </c>
    </row>
    <row r="291" customFormat="false" ht="15.75" hidden="true" customHeight="false" outlineLevel="0" collapsed="false">
      <c r="A291" s="0" t="s">
        <v>788</v>
      </c>
      <c r="B291" s="0" t="s">
        <v>789</v>
      </c>
      <c r="C291" s="0" t="s">
        <v>9872</v>
      </c>
      <c r="D291" s="0" t="n">
        <v>12067</v>
      </c>
      <c r="E291" s="0" t="n">
        <v>-1.247719</v>
      </c>
      <c r="F291" s="0" t="n">
        <v>116.817883</v>
      </c>
      <c r="G291" s="0" t="n">
        <v>0.00758528484799999</v>
      </c>
      <c r="H291" s="0" t="n">
        <v>1739.42</v>
      </c>
      <c r="I291" s="0" t="n">
        <v>1.6015</v>
      </c>
      <c r="J291" s="0" t="n">
        <v>37.931</v>
      </c>
      <c r="K291" s="0" t="n">
        <v>29</v>
      </c>
      <c r="L291" s="0" t="s">
        <v>9566</v>
      </c>
    </row>
    <row r="292" customFormat="false" ht="15.75" hidden="true" customHeight="false" outlineLevel="0" collapsed="false">
      <c r="A292" s="0" t="s">
        <v>24</v>
      </c>
      <c r="B292" s="0" t="s">
        <v>25</v>
      </c>
      <c r="C292" s="0" t="s">
        <v>9873</v>
      </c>
      <c r="D292" s="0" t="n">
        <v>7052</v>
      </c>
      <c r="E292" s="0" t="n">
        <v>53.4103329999999</v>
      </c>
      <c r="F292" s="0" t="n">
        <v>55.9018939999999</v>
      </c>
      <c r="G292" s="0" t="n">
        <v>0.007541842408</v>
      </c>
      <c r="H292" s="0" t="n">
        <v>1785.81</v>
      </c>
      <c r="I292" s="0" t="n">
        <v>1.6015</v>
      </c>
      <c r="J292" s="0" t="n">
        <v>46.5685999999999</v>
      </c>
      <c r="K292" s="0" t="n">
        <v>204</v>
      </c>
      <c r="L292" s="0" t="s">
        <v>9566</v>
      </c>
    </row>
    <row r="293" customFormat="false" ht="15.75" hidden="true" customHeight="false" outlineLevel="0" collapsed="false">
      <c r="A293" s="0" t="s">
        <v>645</v>
      </c>
      <c r="B293" s="0" t="s">
        <v>646</v>
      </c>
      <c r="C293" s="0" t="s">
        <v>9874</v>
      </c>
      <c r="D293" s="0" t="n">
        <v>3575</v>
      </c>
      <c r="E293" s="0" t="n">
        <v>30.177362</v>
      </c>
      <c r="F293" s="0" t="n">
        <v>-93.32214</v>
      </c>
      <c r="G293" s="0" t="n">
        <v>0.00751125658199999</v>
      </c>
      <c r="H293" s="0" t="n">
        <v>1378.66</v>
      </c>
      <c r="I293" s="0" t="n">
        <v>3.45641</v>
      </c>
      <c r="J293" s="0" t="n">
        <v>45.339</v>
      </c>
      <c r="K293" s="0" t="n">
        <v>236</v>
      </c>
      <c r="L293" s="0" t="s">
        <v>9566</v>
      </c>
    </row>
    <row r="294" customFormat="false" ht="15.75" hidden="true" customHeight="false" outlineLevel="0" collapsed="false">
      <c r="A294" s="0" t="s">
        <v>468</v>
      </c>
      <c r="B294" s="0" t="s">
        <v>469</v>
      </c>
      <c r="C294" s="0" t="s">
        <v>9875</v>
      </c>
      <c r="D294" s="0" t="n">
        <v>7667</v>
      </c>
      <c r="E294" s="0" t="n">
        <v>29.0620789999999</v>
      </c>
      <c r="F294" s="0" t="n">
        <v>48.116987</v>
      </c>
      <c r="G294" s="0" t="n">
        <v>0.007495552727</v>
      </c>
      <c r="H294" s="0" t="n">
        <v>1722.7</v>
      </c>
      <c r="I294" s="0" t="n">
        <v>1.6015</v>
      </c>
      <c r="J294" s="0" t="n">
        <v>39.0374</v>
      </c>
      <c r="K294" s="0" t="n">
        <v>374</v>
      </c>
      <c r="L294" s="0" t="s">
        <v>9566</v>
      </c>
    </row>
    <row r="295" customFormat="false" ht="15.75" hidden="true" customHeight="false" outlineLevel="0" collapsed="false">
      <c r="A295" s="0" t="s">
        <v>221</v>
      </c>
      <c r="B295" s="0" t="s">
        <v>222</v>
      </c>
      <c r="C295" s="0" t="s">
        <v>9876</v>
      </c>
      <c r="D295" s="0" t="n">
        <v>10184</v>
      </c>
      <c r="E295" s="0" t="n">
        <v>13.003235</v>
      </c>
      <c r="F295" s="0" t="n">
        <v>74.851298</v>
      </c>
      <c r="G295" s="0" t="n">
        <v>0.00749525919699999</v>
      </c>
      <c r="H295" s="0" t="n">
        <v>1714.3</v>
      </c>
      <c r="I295" s="0" t="n">
        <v>2.83267</v>
      </c>
      <c r="J295" s="0" t="n">
        <v>48.1752</v>
      </c>
      <c r="K295" s="0" t="n">
        <v>137</v>
      </c>
      <c r="L295" s="0" t="s">
        <v>9566</v>
      </c>
    </row>
    <row r="296" customFormat="false" ht="15.75" hidden="true" customHeight="false" outlineLevel="0" collapsed="false">
      <c r="A296" s="0" t="s">
        <v>645</v>
      </c>
      <c r="B296" s="0" t="s">
        <v>646</v>
      </c>
      <c r="C296" s="0" t="s">
        <v>9877</v>
      </c>
      <c r="D296" s="0" t="n">
        <v>3981</v>
      </c>
      <c r="E296" s="0" t="n">
        <v>40.632275</v>
      </c>
      <c r="F296" s="0" t="n">
        <v>-74.210377</v>
      </c>
      <c r="G296" s="0" t="n">
        <v>0.007462736073</v>
      </c>
      <c r="H296" s="0" t="n">
        <v>1323.38</v>
      </c>
      <c r="I296" s="0" t="n">
        <v>1.6015</v>
      </c>
      <c r="J296" s="0" t="n">
        <v>65.4378</v>
      </c>
      <c r="K296" s="0" t="n">
        <v>217</v>
      </c>
      <c r="L296" s="0" t="s">
        <v>9566</v>
      </c>
    </row>
    <row r="297" customFormat="false" ht="15.75" hidden="true" customHeight="false" outlineLevel="0" collapsed="false">
      <c r="A297" s="0" t="s">
        <v>28</v>
      </c>
      <c r="B297" s="0" t="s">
        <v>29</v>
      </c>
      <c r="C297" s="0" t="s">
        <v>9878</v>
      </c>
      <c r="D297" s="0" t="n">
        <v>7897</v>
      </c>
      <c r="E297" s="0" t="n">
        <v>34.006952</v>
      </c>
      <c r="F297" s="0" t="n">
        <v>49.455476</v>
      </c>
      <c r="G297" s="0" t="n">
        <v>0.007442188973</v>
      </c>
      <c r="H297" s="0" t="n">
        <v>1812.75</v>
      </c>
      <c r="I297" s="0" t="n">
        <v>1.6015</v>
      </c>
      <c r="J297" s="0" t="n">
        <v>27.1955</v>
      </c>
      <c r="K297" s="0" t="n">
        <v>353</v>
      </c>
      <c r="L297" s="0" t="s">
        <v>9566</v>
      </c>
    </row>
    <row r="298" customFormat="false" ht="15.75" hidden="true" customHeight="false" outlineLevel="0" collapsed="false">
      <c r="A298" s="0" t="s">
        <v>197</v>
      </c>
      <c r="B298" s="0" t="s">
        <v>198</v>
      </c>
      <c r="C298" s="0" t="s">
        <v>9879</v>
      </c>
      <c r="D298" s="0" t="n">
        <v>11874</v>
      </c>
      <c r="E298" s="0" t="n">
        <v>3.972901</v>
      </c>
      <c r="F298" s="0" t="n">
        <v>103.375109</v>
      </c>
      <c r="G298" s="0" t="n">
        <v>0.007435584548</v>
      </c>
      <c r="H298" s="0" t="n">
        <v>1876.61</v>
      </c>
      <c r="I298" s="0" t="n">
        <v>1.6015</v>
      </c>
      <c r="J298" s="0" t="n">
        <v>31.1475</v>
      </c>
      <c r="K298" s="0" t="n">
        <v>61</v>
      </c>
      <c r="L298" s="0" t="s">
        <v>9566</v>
      </c>
    </row>
    <row r="299" customFormat="false" ht="15.75" hidden="true" customHeight="false" outlineLevel="0" collapsed="false">
      <c r="A299" s="0" t="s">
        <v>345</v>
      </c>
      <c r="B299" s="0" t="s">
        <v>346</v>
      </c>
      <c r="C299" s="0" t="s">
        <v>9880</v>
      </c>
      <c r="D299" s="0" t="n">
        <v>4737</v>
      </c>
      <c r="E299" s="0" t="n">
        <v>-38.746564</v>
      </c>
      <c r="F299" s="0" t="n">
        <v>-62.301449</v>
      </c>
      <c r="G299" s="0" t="n">
        <v>0.007346087251</v>
      </c>
      <c r="H299" s="0" t="n">
        <v>1861.19</v>
      </c>
      <c r="I299" s="0" t="n">
        <v>2.64007999999999</v>
      </c>
      <c r="J299" s="0" t="n">
        <v>40.4255</v>
      </c>
      <c r="K299" s="0" t="n">
        <v>329</v>
      </c>
      <c r="L299" s="0" t="s">
        <v>9566</v>
      </c>
    </row>
    <row r="300" customFormat="false" ht="15.75" hidden="true" customHeight="false" outlineLevel="0" collapsed="false">
      <c r="A300" s="0" t="s">
        <v>205</v>
      </c>
      <c r="B300" s="0" t="s">
        <v>206</v>
      </c>
      <c r="C300" s="0" t="s">
        <v>9881</v>
      </c>
      <c r="D300" s="0" t="n">
        <v>12060</v>
      </c>
      <c r="E300" s="0" t="n">
        <v>4.616702</v>
      </c>
      <c r="F300" s="0" t="n">
        <v>114.342569</v>
      </c>
      <c r="G300" s="0" t="n">
        <v>0.007342623597</v>
      </c>
      <c r="H300" s="0" t="n">
        <v>1825.16</v>
      </c>
      <c r="I300" s="0" t="n">
        <v>1.6015</v>
      </c>
      <c r="J300" s="0" t="n">
        <v>39.2857</v>
      </c>
      <c r="K300" s="0" t="n">
        <v>28</v>
      </c>
      <c r="L300" s="0" t="s">
        <v>9566</v>
      </c>
    </row>
    <row r="301" customFormat="false" ht="15.75" hidden="true" customHeight="false" outlineLevel="0" collapsed="false">
      <c r="A301" s="0" t="s">
        <v>24</v>
      </c>
      <c r="B301" s="0" t="s">
        <v>25</v>
      </c>
      <c r="C301" s="0" t="s">
        <v>9882</v>
      </c>
      <c r="D301" s="0" t="n">
        <v>6434</v>
      </c>
      <c r="E301" s="0" t="n">
        <v>57.918504</v>
      </c>
      <c r="F301" s="0" t="n">
        <v>56.111357</v>
      </c>
      <c r="G301" s="0" t="n">
        <v>0.007335989819</v>
      </c>
      <c r="H301" s="0" t="n">
        <v>1799.68</v>
      </c>
      <c r="I301" s="0" t="n">
        <v>3.0229</v>
      </c>
      <c r="J301" s="0" t="n">
        <v>29.4443999999999</v>
      </c>
      <c r="K301" s="0" t="n">
        <v>180</v>
      </c>
      <c r="L301" s="0" t="s">
        <v>9566</v>
      </c>
    </row>
    <row r="302" customFormat="false" ht="15.75" hidden="true" customHeight="false" outlineLevel="0" collapsed="false">
      <c r="A302" s="0" t="s">
        <v>9712</v>
      </c>
      <c r="B302" s="0" t="s">
        <v>9713</v>
      </c>
      <c r="C302" s="0" t="s">
        <v>9883</v>
      </c>
      <c r="D302" s="0" t="n">
        <v>12360</v>
      </c>
      <c r="E302" s="0" t="n">
        <v>33.272379</v>
      </c>
      <c r="F302" s="0" t="n">
        <v>131.690940999999</v>
      </c>
      <c r="G302" s="0" t="n">
        <v>0.007335050523</v>
      </c>
      <c r="H302" s="0" t="n">
        <v>1755.73</v>
      </c>
      <c r="I302" s="0" t="n">
        <v>1.51614</v>
      </c>
      <c r="J302" s="0" t="n">
        <v>38.9474</v>
      </c>
      <c r="K302" s="0" t="n">
        <v>190</v>
      </c>
      <c r="L302" s="0" t="s">
        <v>9566</v>
      </c>
    </row>
    <row r="303" customFormat="false" ht="15.75" hidden="true" customHeight="false" outlineLevel="0" collapsed="false">
      <c r="A303" s="0" t="s">
        <v>24</v>
      </c>
      <c r="B303" s="0" t="s">
        <v>25</v>
      </c>
      <c r="C303" s="0" t="s">
        <v>9884</v>
      </c>
      <c r="D303" s="0" t="n">
        <v>6635</v>
      </c>
      <c r="E303" s="0" t="n">
        <v>54.5512199999999</v>
      </c>
      <c r="F303" s="0" t="n">
        <v>39.732094</v>
      </c>
      <c r="G303" s="0" t="n">
        <v>0.007301969692</v>
      </c>
      <c r="H303" s="0" t="n">
        <v>1616.16</v>
      </c>
      <c r="I303" s="0" t="n">
        <v>1.0585</v>
      </c>
      <c r="J303" s="0" t="n">
        <v>46.1538</v>
      </c>
      <c r="K303" s="0" t="n">
        <v>195</v>
      </c>
      <c r="L303" s="0" t="s">
        <v>9566</v>
      </c>
    </row>
    <row r="304" customFormat="false" ht="15.75" hidden="true" customHeight="false" outlineLevel="0" collapsed="false">
      <c r="A304" s="0" t="s">
        <v>645</v>
      </c>
      <c r="B304" s="0" t="s">
        <v>646</v>
      </c>
      <c r="C304" s="0" t="s">
        <v>9885</v>
      </c>
      <c r="D304" s="0" t="n">
        <v>3500</v>
      </c>
      <c r="E304" s="0" t="n">
        <v>29.737363</v>
      </c>
      <c r="F304" s="0" t="n">
        <v>-95.162865</v>
      </c>
      <c r="G304" s="0" t="n">
        <v>0.007285238482</v>
      </c>
      <c r="H304" s="0" t="n">
        <v>1347.33</v>
      </c>
      <c r="I304" s="0" t="n">
        <v>1.6015</v>
      </c>
      <c r="J304" s="0" t="n">
        <v>57.0312</v>
      </c>
      <c r="K304" s="0" t="n">
        <v>256</v>
      </c>
      <c r="L304" s="0" t="s">
        <v>9566</v>
      </c>
    </row>
    <row r="305" customFormat="false" ht="15.75" hidden="true" customHeight="false" outlineLevel="0" collapsed="false">
      <c r="A305" s="0" t="s">
        <v>645</v>
      </c>
      <c r="B305" s="0" t="s">
        <v>646</v>
      </c>
      <c r="C305" s="0" t="s">
        <v>9886</v>
      </c>
      <c r="D305" s="0" t="n">
        <v>4062</v>
      </c>
      <c r="E305" s="0" t="n">
        <v>38.991649</v>
      </c>
      <c r="F305" s="0" t="n">
        <v>-87.720798</v>
      </c>
      <c r="G305" s="0" t="n">
        <v>0.007280043001</v>
      </c>
      <c r="H305" s="0" t="n">
        <v>1274.1</v>
      </c>
      <c r="I305" s="0" t="n">
        <v>1.09728</v>
      </c>
      <c r="J305" s="0" t="n">
        <v>64.9254</v>
      </c>
      <c r="K305" s="0" t="n">
        <v>268</v>
      </c>
      <c r="L305" s="0" t="s">
        <v>9566</v>
      </c>
    </row>
    <row r="306" customFormat="false" ht="15.75" hidden="true" customHeight="false" outlineLevel="0" collapsed="false">
      <c r="A306" s="0" t="s">
        <v>197</v>
      </c>
      <c r="B306" s="0" t="s">
        <v>198</v>
      </c>
      <c r="C306" s="0" t="s">
        <v>9887</v>
      </c>
      <c r="D306" s="0" t="n">
        <v>11853</v>
      </c>
      <c r="E306" s="0" t="n">
        <v>2.533666</v>
      </c>
      <c r="F306" s="0" t="n">
        <v>101.816183</v>
      </c>
      <c r="G306" s="0" t="n">
        <v>0.007243498516</v>
      </c>
      <c r="H306" s="0" t="n">
        <v>1683.23</v>
      </c>
      <c r="I306" s="0" t="n">
        <v>1.6015</v>
      </c>
      <c r="J306" s="0" t="n">
        <v>23.0769</v>
      </c>
      <c r="K306" s="0" t="n">
        <v>26</v>
      </c>
      <c r="L306" s="0" t="s">
        <v>9566</v>
      </c>
    </row>
    <row r="307" customFormat="false" ht="15.75" hidden="true" customHeight="false" outlineLevel="0" collapsed="false">
      <c r="A307" s="0" t="s">
        <v>645</v>
      </c>
      <c r="B307" s="0" t="s">
        <v>646</v>
      </c>
      <c r="C307" s="0" t="s">
        <v>9888</v>
      </c>
      <c r="D307" s="0" t="n">
        <v>3581</v>
      </c>
      <c r="E307" s="0" t="n">
        <v>30.2408049999999</v>
      </c>
      <c r="F307" s="0" t="n">
        <v>-93.2779719999999</v>
      </c>
      <c r="G307" s="0" t="n">
        <v>0.007242471161</v>
      </c>
      <c r="H307" s="0" t="n">
        <v>1248.29</v>
      </c>
      <c r="I307" s="0" t="n">
        <v>1.6015</v>
      </c>
      <c r="J307" s="0" t="n">
        <v>56.422</v>
      </c>
      <c r="K307" s="0" t="n">
        <v>218</v>
      </c>
      <c r="L307" s="0" t="s">
        <v>9566</v>
      </c>
    </row>
    <row r="308" customFormat="false" ht="15.75" hidden="true" customHeight="false" outlineLevel="0" collapsed="false">
      <c r="A308" s="0" t="s">
        <v>645</v>
      </c>
      <c r="B308" s="0" t="s">
        <v>646</v>
      </c>
      <c r="C308" s="0" t="s">
        <v>9889</v>
      </c>
      <c r="D308" s="0" t="n">
        <v>3420</v>
      </c>
      <c r="E308" s="0" t="n">
        <v>28.512688</v>
      </c>
      <c r="F308" s="0" t="n">
        <v>-96.771355</v>
      </c>
      <c r="G308" s="0" t="n">
        <v>0.007115607495</v>
      </c>
      <c r="H308" s="0" t="n">
        <v>1856.01</v>
      </c>
      <c r="I308" s="0" t="n">
        <v>2.69062</v>
      </c>
      <c r="J308" s="0" t="n">
        <v>35.7639</v>
      </c>
      <c r="K308" s="0" t="n">
        <v>288</v>
      </c>
      <c r="L308" s="0" t="s">
        <v>9566</v>
      </c>
    </row>
    <row r="309" customFormat="false" ht="15.75" hidden="true" customHeight="false" outlineLevel="0" collapsed="false">
      <c r="A309" s="0" t="s">
        <v>28</v>
      </c>
      <c r="B309" s="0" t="s">
        <v>29</v>
      </c>
      <c r="C309" s="0" t="s">
        <v>9890</v>
      </c>
      <c r="D309" s="0" t="n">
        <v>8144</v>
      </c>
      <c r="E309" s="0" t="n">
        <v>32.78441</v>
      </c>
      <c r="F309" s="0" t="n">
        <v>51.5035109999999</v>
      </c>
      <c r="G309" s="0" t="n">
        <v>0.007109091129</v>
      </c>
      <c r="H309" s="0" t="n">
        <v>1063.31</v>
      </c>
      <c r="I309" s="0" t="n">
        <v>0.511257</v>
      </c>
      <c r="J309" s="0" t="n">
        <v>72.5275</v>
      </c>
      <c r="K309" s="0" t="n">
        <v>364</v>
      </c>
      <c r="L309" s="0" t="s">
        <v>9566</v>
      </c>
    </row>
    <row r="310" customFormat="false" ht="15.75" hidden="true" customHeight="false" outlineLevel="0" collapsed="false">
      <c r="A310" s="0" t="s">
        <v>598</v>
      </c>
      <c r="B310" s="0" t="s">
        <v>599</v>
      </c>
      <c r="C310" s="0" t="s">
        <v>9891</v>
      </c>
      <c r="D310" s="0" t="n">
        <v>374</v>
      </c>
      <c r="E310" s="0" t="n">
        <v>53.259838</v>
      </c>
      <c r="F310" s="0" t="n">
        <v>-109.941319999999</v>
      </c>
      <c r="G310" s="0" t="n">
        <v>0.007035591217</v>
      </c>
      <c r="H310" s="0" t="n">
        <v>1789.41</v>
      </c>
      <c r="I310" s="0" t="n">
        <v>3.40056</v>
      </c>
      <c r="J310" s="0" t="n">
        <v>34.4569</v>
      </c>
      <c r="K310" s="0" t="n">
        <v>267</v>
      </c>
      <c r="L310" s="0" t="s">
        <v>9566</v>
      </c>
    </row>
    <row r="311" customFormat="false" ht="15.75" hidden="true" customHeight="false" outlineLevel="0" collapsed="false">
      <c r="A311" s="0" t="s">
        <v>221</v>
      </c>
      <c r="B311" s="0" t="s">
        <v>222</v>
      </c>
      <c r="C311" s="0" t="s">
        <v>9892</v>
      </c>
      <c r="D311" s="0" t="n">
        <v>10190</v>
      </c>
      <c r="E311" s="0" t="n">
        <v>9.964553</v>
      </c>
      <c r="F311" s="0" t="n">
        <v>76.393371</v>
      </c>
      <c r="G311" s="0" t="n">
        <v>0.006823838675</v>
      </c>
      <c r="H311" s="0" t="n">
        <v>1717</v>
      </c>
      <c r="I311" s="0" t="n">
        <v>1.6015</v>
      </c>
      <c r="J311" s="0" t="n">
        <v>22.5806</v>
      </c>
      <c r="K311" s="0" t="n">
        <v>124</v>
      </c>
      <c r="L311" s="0" t="s">
        <v>9566</v>
      </c>
    </row>
    <row r="312" customFormat="false" ht="15.75" hidden="true" customHeight="false" outlineLevel="0" collapsed="false">
      <c r="A312" s="0" t="s">
        <v>24</v>
      </c>
      <c r="B312" s="0" t="s">
        <v>25</v>
      </c>
      <c r="C312" s="0" t="s">
        <v>9893</v>
      </c>
      <c r="D312" s="0" t="n">
        <v>6489</v>
      </c>
      <c r="E312" s="0" t="n">
        <v>66.37046</v>
      </c>
      <c r="F312" s="0" t="n">
        <v>57.2945579999999</v>
      </c>
      <c r="G312" s="0" t="n">
        <v>0.00682213620099999</v>
      </c>
      <c r="H312" s="0" t="n">
        <v>1789.57</v>
      </c>
      <c r="I312" s="0" t="n">
        <v>2.37731</v>
      </c>
      <c r="J312" s="0" t="n">
        <v>27.9503</v>
      </c>
      <c r="K312" s="0" t="n">
        <v>161</v>
      </c>
      <c r="L312" s="0" t="s">
        <v>9566</v>
      </c>
    </row>
    <row r="313" customFormat="false" ht="15.75" hidden="true" customHeight="false" outlineLevel="0" collapsed="false">
      <c r="A313" s="0" t="s">
        <v>24</v>
      </c>
      <c r="B313" s="0" t="s">
        <v>25</v>
      </c>
      <c r="C313" s="0" t="s">
        <v>9894</v>
      </c>
      <c r="D313" s="0" t="n">
        <v>9089</v>
      </c>
      <c r="E313" s="0" t="n">
        <v>60.977033</v>
      </c>
      <c r="F313" s="0" t="n">
        <v>76.438245</v>
      </c>
      <c r="G313" s="0" t="n">
        <v>0.006815443717</v>
      </c>
      <c r="H313" s="0" t="n">
        <v>1994.14</v>
      </c>
      <c r="I313" s="0" t="n">
        <v>1.93865999999999</v>
      </c>
      <c r="J313" s="0" t="n">
        <v>38.5417</v>
      </c>
      <c r="K313" s="0" t="n">
        <v>192</v>
      </c>
      <c r="L313" s="0" t="s">
        <v>9566</v>
      </c>
    </row>
    <row r="314" customFormat="false" ht="15.75" hidden="true" customHeight="false" outlineLevel="0" collapsed="false">
      <c r="A314" s="0" t="s">
        <v>9800</v>
      </c>
      <c r="B314" s="0" t="s">
        <v>9801</v>
      </c>
      <c r="C314" s="0" t="s">
        <v>9895</v>
      </c>
      <c r="D314" s="0" t="n">
        <v>5235</v>
      </c>
      <c r="E314" s="0" t="n">
        <v>51.258037</v>
      </c>
      <c r="F314" s="0" t="n">
        <v>4.343945</v>
      </c>
      <c r="G314" s="0" t="n">
        <v>0.00680414281199999</v>
      </c>
      <c r="H314" s="0" t="n">
        <v>1495.86</v>
      </c>
      <c r="I314" s="0" t="n">
        <v>1.6015</v>
      </c>
      <c r="J314" s="0" t="n">
        <v>34.6491</v>
      </c>
      <c r="K314" s="0" t="n">
        <v>228</v>
      </c>
      <c r="L314" s="0" t="s">
        <v>9566</v>
      </c>
    </row>
    <row r="315" customFormat="false" ht="15.75" hidden="true" customHeight="false" outlineLevel="0" collapsed="false">
      <c r="A315" s="0" t="s">
        <v>3612</v>
      </c>
      <c r="B315" s="0" t="s">
        <v>3613</v>
      </c>
      <c r="C315" s="0" t="s">
        <v>9896</v>
      </c>
      <c r="D315" s="0" t="n">
        <v>4988</v>
      </c>
      <c r="E315" s="0" t="n">
        <v>47.305043</v>
      </c>
      <c r="F315" s="0" t="n">
        <v>-2.144285</v>
      </c>
      <c r="G315" s="0" t="n">
        <v>0.00675371435799999</v>
      </c>
      <c r="H315" s="0" t="n">
        <v>1780.3</v>
      </c>
      <c r="I315" s="0" t="n">
        <v>1.6015</v>
      </c>
      <c r="J315" s="0" t="n">
        <v>7.50751</v>
      </c>
      <c r="K315" s="0" t="n">
        <v>333</v>
      </c>
      <c r="L315" s="0" t="s">
        <v>9566</v>
      </c>
    </row>
    <row r="316" customFormat="false" ht="15.75" hidden="true" customHeight="false" outlineLevel="0" collapsed="false">
      <c r="A316" s="0" t="s">
        <v>345</v>
      </c>
      <c r="B316" s="0" t="s">
        <v>346</v>
      </c>
      <c r="C316" s="0" t="s">
        <v>9897</v>
      </c>
      <c r="D316" s="0" t="n">
        <v>4653</v>
      </c>
      <c r="E316" s="0" t="n">
        <v>-33.058036</v>
      </c>
      <c r="F316" s="0" t="n">
        <v>-68.973491</v>
      </c>
      <c r="G316" s="0" t="n">
        <v>0.00669577153599999</v>
      </c>
      <c r="H316" s="0" t="n">
        <v>1765.1</v>
      </c>
      <c r="I316" s="0" t="n">
        <v>1.6015</v>
      </c>
      <c r="J316" s="0" t="n">
        <v>51.1111</v>
      </c>
      <c r="K316" s="0" t="n">
        <v>360</v>
      </c>
      <c r="L316" s="0" t="s">
        <v>9566</v>
      </c>
    </row>
    <row r="317" customFormat="false" ht="15.75" hidden="true" customHeight="false" outlineLevel="0" collapsed="false">
      <c r="A317" s="0" t="s">
        <v>17</v>
      </c>
      <c r="B317" s="0" t="s">
        <v>18</v>
      </c>
      <c r="C317" s="0" t="s">
        <v>9898</v>
      </c>
      <c r="D317" s="0" t="n">
        <v>4263</v>
      </c>
      <c r="E317" s="0" t="n">
        <v>10.241875</v>
      </c>
      <c r="F317" s="0" t="n">
        <v>-64.610337</v>
      </c>
      <c r="G317" s="0" t="n">
        <v>0.006634423766</v>
      </c>
      <c r="H317" s="0" t="n">
        <v>1819.29</v>
      </c>
      <c r="I317" s="0" t="n">
        <v>1.20641</v>
      </c>
      <c r="J317" s="0" t="n">
        <v>32.1608</v>
      </c>
      <c r="K317" s="0" t="n">
        <v>199</v>
      </c>
      <c r="L317" s="0" t="s">
        <v>9566</v>
      </c>
    </row>
    <row r="318" customFormat="false" ht="15.75" hidden="true" customHeight="false" outlineLevel="0" collapsed="false">
      <c r="A318" s="0" t="s">
        <v>197</v>
      </c>
      <c r="B318" s="0" t="s">
        <v>198</v>
      </c>
      <c r="C318" s="0" t="s">
        <v>9899</v>
      </c>
      <c r="D318" s="0" t="n">
        <v>11871</v>
      </c>
      <c r="E318" s="0" t="n">
        <v>3.985247</v>
      </c>
      <c r="F318" s="0" t="n">
        <v>103.369893</v>
      </c>
      <c r="G318" s="0" t="n">
        <v>0.006604865295</v>
      </c>
      <c r="H318" s="0" t="n">
        <v>1749.49</v>
      </c>
      <c r="I318" s="0" t="n">
        <v>1.6015</v>
      </c>
      <c r="J318" s="0" t="n">
        <v>47.4576</v>
      </c>
      <c r="K318" s="0" t="n">
        <v>59</v>
      </c>
      <c r="L318" s="0" t="s">
        <v>9566</v>
      </c>
    </row>
    <row r="319" customFormat="false" ht="15.75" hidden="true" customHeight="false" outlineLevel="0" collapsed="false">
      <c r="A319" s="0" t="s">
        <v>625</v>
      </c>
      <c r="B319" s="0" t="s">
        <v>626</v>
      </c>
      <c r="C319" s="0" t="s">
        <v>9900</v>
      </c>
      <c r="D319" s="0" t="n">
        <v>5382</v>
      </c>
      <c r="E319" s="0" t="n">
        <v>47.280862</v>
      </c>
      <c r="F319" s="0" t="n">
        <v>18.89689</v>
      </c>
      <c r="G319" s="0" t="n">
        <v>0.006528811672</v>
      </c>
      <c r="H319" s="0" t="n">
        <v>1761.78</v>
      </c>
      <c r="I319" s="0" t="n">
        <v>2.83718</v>
      </c>
      <c r="J319" s="0" t="n">
        <v>25.9868</v>
      </c>
      <c r="K319" s="0" t="n">
        <v>304</v>
      </c>
      <c r="L319" s="0" t="s">
        <v>9566</v>
      </c>
    </row>
    <row r="320" customFormat="false" ht="15.75" hidden="true" customHeight="false" outlineLevel="0" collapsed="false">
      <c r="A320" s="0" t="s">
        <v>645</v>
      </c>
      <c r="B320" s="0" t="s">
        <v>646</v>
      </c>
      <c r="C320" s="0" t="s">
        <v>9901</v>
      </c>
      <c r="D320" s="0" t="n">
        <v>3521</v>
      </c>
      <c r="E320" s="0" t="n">
        <v>29.870119</v>
      </c>
      <c r="F320" s="0" t="n">
        <v>-94.923992</v>
      </c>
      <c r="G320" s="0" t="n">
        <v>0.006438844727</v>
      </c>
      <c r="H320" s="0" t="n">
        <v>1760.78</v>
      </c>
      <c r="I320" s="0" t="n">
        <v>0.547555</v>
      </c>
      <c r="J320" s="0" t="n">
        <v>31.2726999999999</v>
      </c>
      <c r="K320" s="0" t="n">
        <v>275</v>
      </c>
      <c r="L320" s="0" t="s">
        <v>9566</v>
      </c>
    </row>
    <row r="321" customFormat="false" ht="15.75" hidden="true" customHeight="false" outlineLevel="0" collapsed="false">
      <c r="A321" s="0" t="s">
        <v>24</v>
      </c>
      <c r="B321" s="0" t="s">
        <v>25</v>
      </c>
      <c r="C321" s="0" t="s">
        <v>9902</v>
      </c>
      <c r="D321" s="0" t="n">
        <v>7132</v>
      </c>
      <c r="E321" s="0" t="n">
        <v>51.2501619999999</v>
      </c>
      <c r="F321" s="0" t="n">
        <v>58.530016</v>
      </c>
      <c r="G321" s="0" t="n">
        <v>0.006428160235</v>
      </c>
      <c r="H321" s="0" t="n">
        <v>1563.37</v>
      </c>
      <c r="I321" s="0" t="n">
        <v>1.49024</v>
      </c>
      <c r="J321" s="0" t="n">
        <v>55.516</v>
      </c>
      <c r="K321" s="0" t="n">
        <v>281</v>
      </c>
      <c r="L321" s="0" t="s">
        <v>9566</v>
      </c>
    </row>
    <row r="322" customFormat="false" ht="15.75" hidden="true" customHeight="false" outlineLevel="0" collapsed="false">
      <c r="A322" s="0" t="s">
        <v>1829</v>
      </c>
      <c r="B322" s="0" t="s">
        <v>1830</v>
      </c>
      <c r="C322" s="0" t="s">
        <v>9903</v>
      </c>
      <c r="D322" s="0" t="n">
        <v>5117</v>
      </c>
      <c r="E322" s="0" t="n">
        <v>60.808191</v>
      </c>
      <c r="F322" s="0" t="n">
        <v>5.015312</v>
      </c>
      <c r="G322" s="0" t="n">
        <v>0.006387124741</v>
      </c>
      <c r="H322" s="0" t="n">
        <v>1860.98</v>
      </c>
      <c r="I322" s="0" t="n">
        <v>4.43567</v>
      </c>
      <c r="J322" s="0" t="n">
        <v>16.2304</v>
      </c>
      <c r="K322" s="0" t="n">
        <v>191</v>
      </c>
      <c r="L322" s="0" t="s">
        <v>9566</v>
      </c>
    </row>
    <row r="323" customFormat="false" ht="15.75" hidden="true" customHeight="false" outlineLevel="0" collapsed="false">
      <c r="A323" s="0" t="s">
        <v>1176</v>
      </c>
      <c r="B323" s="0" t="s">
        <v>1177</v>
      </c>
      <c r="C323" s="0" t="s">
        <v>9904</v>
      </c>
      <c r="D323" s="0" t="n">
        <v>4428</v>
      </c>
      <c r="E323" s="0" t="n">
        <v>10.374559</v>
      </c>
      <c r="F323" s="0" t="n">
        <v>-61.475299</v>
      </c>
      <c r="G323" s="0" t="n">
        <v>0.006370628355</v>
      </c>
      <c r="H323" s="0" t="n">
        <v>1790.33</v>
      </c>
      <c r="I323" s="0" t="n">
        <v>1.6015</v>
      </c>
      <c r="J323" s="0" t="n">
        <v>29.0749</v>
      </c>
      <c r="K323" s="0" t="n">
        <v>227</v>
      </c>
      <c r="L323" s="0" t="s">
        <v>9566</v>
      </c>
    </row>
    <row r="324" customFormat="false" ht="15.75" hidden="true" customHeight="false" outlineLevel="0" collapsed="false">
      <c r="A324" s="0" t="s">
        <v>17</v>
      </c>
      <c r="B324" s="0" t="s">
        <v>18</v>
      </c>
      <c r="C324" s="0" t="s">
        <v>9905</v>
      </c>
      <c r="D324" s="0" t="n">
        <v>4220</v>
      </c>
      <c r="E324" s="0" t="n">
        <v>10.3811869999999</v>
      </c>
      <c r="F324" s="0" t="n">
        <v>-71.446387</v>
      </c>
      <c r="G324" s="0" t="n">
        <v>0.00633848682</v>
      </c>
      <c r="H324" s="0" t="n">
        <v>1900.07</v>
      </c>
      <c r="I324" s="0" t="n">
        <v>1.50899</v>
      </c>
      <c r="J324" s="0" t="n">
        <v>43.1655</v>
      </c>
      <c r="K324" s="0" t="n">
        <v>139</v>
      </c>
      <c r="L324" s="0" t="s">
        <v>9566</v>
      </c>
    </row>
    <row r="325" customFormat="false" ht="15.75" hidden="true" customHeight="false" outlineLevel="0" collapsed="false">
      <c r="A325" s="0" t="s">
        <v>598</v>
      </c>
      <c r="B325" s="0" t="s">
        <v>599</v>
      </c>
      <c r="C325" s="0" t="s">
        <v>9906</v>
      </c>
      <c r="D325" s="0" t="n">
        <v>324</v>
      </c>
      <c r="E325" s="0" t="n">
        <v>53.74788</v>
      </c>
      <c r="F325" s="0" t="n">
        <v>-113.139505</v>
      </c>
      <c r="G325" s="0" t="n">
        <v>0.006338428114</v>
      </c>
      <c r="H325" s="0" t="n">
        <v>1574.84</v>
      </c>
      <c r="I325" s="0" t="n">
        <v>1.6015</v>
      </c>
      <c r="J325" s="0" t="n">
        <v>24.0740999999999</v>
      </c>
      <c r="K325" s="0" t="n">
        <v>270</v>
      </c>
      <c r="L325" s="0" t="s">
        <v>9566</v>
      </c>
    </row>
    <row r="326" customFormat="false" ht="15.75" hidden="true" customHeight="false" outlineLevel="0" collapsed="false">
      <c r="A326" s="0" t="s">
        <v>28</v>
      </c>
      <c r="B326" s="0" t="s">
        <v>29</v>
      </c>
      <c r="C326" s="0" t="s">
        <v>9907</v>
      </c>
      <c r="D326" s="0" t="n">
        <v>8258</v>
      </c>
      <c r="E326" s="0" t="n">
        <v>27.586562</v>
      </c>
      <c r="F326" s="0" t="n">
        <v>52.5579319999999</v>
      </c>
      <c r="G326" s="0" t="n">
        <v>0.006330356039</v>
      </c>
      <c r="H326" s="0" t="n">
        <v>1864.62</v>
      </c>
      <c r="I326" s="0" t="n">
        <v>1.6015</v>
      </c>
      <c r="J326" s="0" t="n">
        <v>26.9122</v>
      </c>
      <c r="K326" s="0" t="n">
        <v>353</v>
      </c>
      <c r="L326" s="0" t="s">
        <v>9566</v>
      </c>
    </row>
    <row r="327" customFormat="false" ht="15.75" hidden="true" customHeight="false" outlineLevel="0" collapsed="false">
      <c r="A327" s="0" t="s">
        <v>2933</v>
      </c>
      <c r="B327" s="0" t="s">
        <v>2934</v>
      </c>
      <c r="C327" s="0" t="s">
        <v>9908</v>
      </c>
      <c r="D327" s="0" t="n">
        <v>5046</v>
      </c>
      <c r="E327" s="0" t="n">
        <v>5.263673</v>
      </c>
      <c r="F327" s="0" t="n">
        <v>-3.99365</v>
      </c>
      <c r="G327" s="0" t="n">
        <v>0.006231230958</v>
      </c>
      <c r="H327" s="0" t="n">
        <v>1754.46</v>
      </c>
      <c r="I327" s="0" t="n">
        <v>1.6015</v>
      </c>
      <c r="J327" s="0" t="n">
        <v>33.6364</v>
      </c>
      <c r="K327" s="0" t="n">
        <v>110</v>
      </c>
      <c r="L327" s="0" t="s">
        <v>9566</v>
      </c>
    </row>
    <row r="328" customFormat="false" ht="15.75" hidden="true" customHeight="false" outlineLevel="0" collapsed="false">
      <c r="A328" s="0" t="s">
        <v>612</v>
      </c>
      <c r="B328" s="0" t="s">
        <v>613</v>
      </c>
      <c r="C328" s="0" t="s">
        <v>9909</v>
      </c>
      <c r="D328" s="0" t="n">
        <v>11687</v>
      </c>
      <c r="E328" s="0" t="n">
        <v>12.652209</v>
      </c>
      <c r="F328" s="0" t="n">
        <v>101.30226</v>
      </c>
      <c r="G328" s="0" t="n">
        <v>0.006188727814</v>
      </c>
      <c r="H328" s="0" t="n">
        <v>1753.54</v>
      </c>
      <c r="I328" s="0" t="n">
        <v>2.72500999999999</v>
      </c>
      <c r="J328" s="0" t="n">
        <v>32.2221999999999</v>
      </c>
      <c r="K328" s="0" t="n">
        <v>90</v>
      </c>
      <c r="L328" s="0" t="s">
        <v>9566</v>
      </c>
    </row>
    <row r="329" customFormat="false" ht="15.75" hidden="true" customHeight="false" outlineLevel="0" collapsed="false">
      <c r="A329" s="0" t="s">
        <v>9712</v>
      </c>
      <c r="B329" s="0" t="s">
        <v>9713</v>
      </c>
      <c r="C329" s="0" t="s">
        <v>9910</v>
      </c>
      <c r="D329" s="0" t="n">
        <v>12361</v>
      </c>
      <c r="E329" s="0" t="n">
        <v>34.0346599999999</v>
      </c>
      <c r="F329" s="0" t="n">
        <v>131.818454</v>
      </c>
      <c r="G329" s="0" t="n">
        <v>0.006180303503</v>
      </c>
      <c r="H329" s="0" t="n">
        <v>1829</v>
      </c>
      <c r="I329" s="0" t="n">
        <v>2.37112</v>
      </c>
      <c r="J329" s="0" t="n">
        <v>28.8889</v>
      </c>
      <c r="K329" s="0" t="n">
        <v>180</v>
      </c>
      <c r="L329" s="0" t="s">
        <v>9566</v>
      </c>
    </row>
    <row r="330" customFormat="false" ht="15.75" hidden="true" customHeight="false" outlineLevel="0" collapsed="false">
      <c r="A330" s="0" t="s">
        <v>598</v>
      </c>
      <c r="B330" s="0" t="s">
        <v>599</v>
      </c>
      <c r="C330" s="0" t="s">
        <v>9911</v>
      </c>
      <c r="D330" s="0" t="n">
        <v>3921</v>
      </c>
      <c r="E330" s="0" t="n">
        <v>42.950414</v>
      </c>
      <c r="F330" s="0" t="n">
        <v>-82.360501</v>
      </c>
      <c r="G330" s="0" t="n">
        <v>0.006148338086</v>
      </c>
      <c r="H330" s="0" t="n">
        <v>1965.93</v>
      </c>
      <c r="I330" s="0" t="n">
        <v>2.13627999999999</v>
      </c>
      <c r="J330" s="0" t="n">
        <v>20.332</v>
      </c>
      <c r="K330" s="0" t="n">
        <v>241</v>
      </c>
      <c r="L330" s="0" t="s">
        <v>9566</v>
      </c>
    </row>
    <row r="331" customFormat="false" ht="15.75" hidden="true" customHeight="false" outlineLevel="0" collapsed="false">
      <c r="A331" s="0" t="s">
        <v>543</v>
      </c>
      <c r="B331" s="0" t="s">
        <v>544</v>
      </c>
      <c r="C331" s="0" t="s">
        <v>9912</v>
      </c>
      <c r="D331" s="0" t="n">
        <v>12491</v>
      </c>
      <c r="E331" s="0" t="n">
        <v>-38.304878</v>
      </c>
      <c r="F331" s="0" t="n">
        <v>145.219727</v>
      </c>
      <c r="G331" s="0" t="n">
        <v>0.006045749351</v>
      </c>
      <c r="H331" s="0" t="n">
        <v>1782.46</v>
      </c>
      <c r="I331" s="0" t="n">
        <v>1.6015</v>
      </c>
      <c r="J331" s="0" t="n">
        <v>45.6989</v>
      </c>
      <c r="K331" s="0" t="n">
        <v>186</v>
      </c>
      <c r="L331" s="0" t="s">
        <v>9566</v>
      </c>
    </row>
    <row r="332" customFormat="false" ht="15.75" hidden="true" customHeight="false" outlineLevel="0" collapsed="false">
      <c r="A332" s="0" t="s">
        <v>201</v>
      </c>
      <c r="B332" s="0" t="s">
        <v>202</v>
      </c>
      <c r="C332" s="0" t="s">
        <v>9913</v>
      </c>
      <c r="D332" s="0" t="n">
        <v>7182</v>
      </c>
      <c r="E332" s="0" t="n">
        <v>31.461405</v>
      </c>
      <c r="F332" s="0" t="n">
        <v>31.781077</v>
      </c>
      <c r="G332" s="0" t="n">
        <v>0.00600949839599999</v>
      </c>
      <c r="H332" s="0" t="n">
        <v>1506.41</v>
      </c>
      <c r="I332" s="0" t="n">
        <v>1.14289</v>
      </c>
      <c r="J332" s="0" t="n">
        <v>58.75</v>
      </c>
      <c r="K332" s="0" t="n">
        <v>400</v>
      </c>
      <c r="L332" s="0" t="s">
        <v>9566</v>
      </c>
    </row>
    <row r="333" customFormat="false" ht="15.75" hidden="true" customHeight="false" outlineLevel="0" collapsed="false">
      <c r="A333" s="0" t="s">
        <v>645</v>
      </c>
      <c r="B333" s="0" t="s">
        <v>646</v>
      </c>
      <c r="C333" s="0" t="s">
        <v>9914</v>
      </c>
      <c r="D333" s="0" t="n">
        <v>2731</v>
      </c>
      <c r="E333" s="0" t="n">
        <v>35.699213</v>
      </c>
      <c r="F333" s="0" t="n">
        <v>-101.365581</v>
      </c>
      <c r="G333" s="0" t="n">
        <v>0.005999430317</v>
      </c>
      <c r="H333" s="0" t="n">
        <v>1517.19</v>
      </c>
      <c r="I333" s="0" t="n">
        <v>0.375694</v>
      </c>
      <c r="J333" s="0" t="n">
        <v>41.0828</v>
      </c>
      <c r="K333" s="0" t="n">
        <v>314</v>
      </c>
      <c r="L333" s="0" t="s">
        <v>9566</v>
      </c>
    </row>
    <row r="334" customFormat="false" ht="15.75" hidden="true" customHeight="false" outlineLevel="0" collapsed="false">
      <c r="A334" s="0" t="s">
        <v>606</v>
      </c>
      <c r="B334" s="0" t="s">
        <v>607</v>
      </c>
      <c r="C334" s="0" t="s">
        <v>9915</v>
      </c>
      <c r="D334" s="0" t="n">
        <v>4812</v>
      </c>
      <c r="E334" s="0" t="n">
        <v>-29.8763099999999</v>
      </c>
      <c r="F334" s="0" t="n">
        <v>-51.3907789999999</v>
      </c>
      <c r="G334" s="0" t="n">
        <v>0.005969431551</v>
      </c>
      <c r="H334" s="0" t="n">
        <v>1858.81</v>
      </c>
      <c r="I334" s="0" t="n">
        <v>1.6015</v>
      </c>
      <c r="J334" s="0" t="n">
        <v>23.1544</v>
      </c>
      <c r="K334" s="0" t="n">
        <v>298</v>
      </c>
      <c r="L334" s="0" t="s">
        <v>9608</v>
      </c>
    </row>
    <row r="335" customFormat="false" ht="15.75" hidden="true" customHeight="false" outlineLevel="0" collapsed="false">
      <c r="A335" s="0" t="s">
        <v>645</v>
      </c>
      <c r="B335" s="0" t="s">
        <v>646</v>
      </c>
      <c r="C335" s="0" t="s">
        <v>9916</v>
      </c>
      <c r="D335" s="0" t="n">
        <v>3611</v>
      </c>
      <c r="E335" s="0" t="n">
        <v>30.217151</v>
      </c>
      <c r="F335" s="0" t="n">
        <v>-91.032871</v>
      </c>
      <c r="G335" s="0" t="n">
        <v>0.005946976506</v>
      </c>
      <c r="H335" s="0" t="n">
        <v>1962.74</v>
      </c>
      <c r="I335" s="0" t="n">
        <v>3.26082</v>
      </c>
      <c r="J335" s="0" t="n">
        <v>17.3554</v>
      </c>
      <c r="K335" s="0" t="n">
        <v>242</v>
      </c>
      <c r="L335" s="0" t="s">
        <v>9566</v>
      </c>
    </row>
    <row r="336" customFormat="false" ht="15.75" hidden="true" customHeight="false" outlineLevel="0" collapsed="false">
      <c r="A336" s="0" t="s">
        <v>161</v>
      </c>
      <c r="B336" s="0" t="s">
        <v>162</v>
      </c>
      <c r="C336" s="0" t="s">
        <v>9917</v>
      </c>
      <c r="D336" s="0" t="n">
        <v>11123</v>
      </c>
      <c r="E336" s="0" t="n">
        <v>39.324525</v>
      </c>
      <c r="F336" s="0" t="n">
        <v>110.156756</v>
      </c>
      <c r="G336" s="0" t="n">
        <v>0.005911195199</v>
      </c>
      <c r="H336" s="0" t="n">
        <v>1520.18</v>
      </c>
      <c r="I336" s="0" t="n">
        <v>1.57298999999999</v>
      </c>
      <c r="J336" s="0" t="n">
        <v>34.8921</v>
      </c>
      <c r="K336" s="0" t="n">
        <v>278</v>
      </c>
      <c r="L336" s="0" t="s">
        <v>9566</v>
      </c>
    </row>
    <row r="337" customFormat="false" ht="15.75" hidden="true" customHeight="false" outlineLevel="0" collapsed="false">
      <c r="A337" s="0" t="s">
        <v>161</v>
      </c>
      <c r="B337" s="0" t="s">
        <v>162</v>
      </c>
      <c r="C337" s="0" t="s">
        <v>9918</v>
      </c>
      <c r="D337" s="0" t="n">
        <v>11468</v>
      </c>
      <c r="E337" s="0" t="n">
        <v>38.927353</v>
      </c>
      <c r="F337" s="0" t="n">
        <v>117.724741999999</v>
      </c>
      <c r="G337" s="0" t="n">
        <v>0.005851726021</v>
      </c>
      <c r="H337" s="0" t="n">
        <v>1458.73</v>
      </c>
      <c r="I337" s="0" t="n">
        <v>1.6015</v>
      </c>
      <c r="J337" s="0" t="n">
        <v>29.0323</v>
      </c>
      <c r="K337" s="0" t="n">
        <v>62</v>
      </c>
      <c r="L337" s="0" t="s">
        <v>9566</v>
      </c>
    </row>
    <row r="338" customFormat="false" ht="15.75" hidden="true" customHeight="false" outlineLevel="0" collapsed="false">
      <c r="A338" s="0" t="s">
        <v>9656</v>
      </c>
      <c r="B338" s="0" t="s">
        <v>9657</v>
      </c>
      <c r="C338" s="0" t="s">
        <v>9919</v>
      </c>
      <c r="D338" s="0" t="n">
        <v>5022</v>
      </c>
      <c r="E338" s="0" t="n">
        <v>36.189429</v>
      </c>
      <c r="F338" s="0" t="n">
        <v>-5.402455</v>
      </c>
      <c r="G338" s="0" t="n">
        <v>0.005837842052</v>
      </c>
      <c r="H338" s="0" t="n">
        <v>1791.53</v>
      </c>
      <c r="I338" s="0" t="n">
        <v>3.4416</v>
      </c>
      <c r="J338" s="0" t="n">
        <v>39.1429</v>
      </c>
      <c r="K338" s="0" t="n">
        <v>350</v>
      </c>
      <c r="L338" s="0" t="s">
        <v>9566</v>
      </c>
    </row>
    <row r="339" customFormat="false" ht="15.75" hidden="true" customHeight="false" outlineLevel="0" collapsed="false">
      <c r="A339" s="0" t="s">
        <v>161</v>
      </c>
      <c r="B339" s="0" t="s">
        <v>162</v>
      </c>
      <c r="C339" s="0" t="s">
        <v>9920</v>
      </c>
      <c r="D339" s="0" t="n">
        <v>11576</v>
      </c>
      <c r="E339" s="0" t="n">
        <v>37.2148849999999</v>
      </c>
      <c r="F339" s="0" t="n">
        <v>118.861815999999</v>
      </c>
      <c r="G339" s="0" t="n">
        <v>0.005832294335</v>
      </c>
      <c r="H339" s="0" t="n">
        <v>1777</v>
      </c>
      <c r="I339" s="0" t="n">
        <v>1.6015</v>
      </c>
      <c r="J339" s="0" t="n">
        <v>7.88529999999999</v>
      </c>
      <c r="K339" s="0" t="n">
        <v>279</v>
      </c>
      <c r="L339" s="0" t="s">
        <v>9566</v>
      </c>
    </row>
    <row r="340" customFormat="false" ht="15.75" hidden="true" customHeight="false" outlineLevel="0" collapsed="false">
      <c r="A340" s="0" t="s">
        <v>9921</v>
      </c>
      <c r="B340" s="0" t="s">
        <v>9922</v>
      </c>
      <c r="C340" s="0" t="s">
        <v>9923</v>
      </c>
      <c r="D340" s="0" t="n">
        <v>4239</v>
      </c>
      <c r="E340" s="0" t="n">
        <v>12.130277</v>
      </c>
      <c r="F340" s="0" t="n">
        <v>-68.93562</v>
      </c>
      <c r="G340" s="0" t="n">
        <v>0.005827715267</v>
      </c>
      <c r="H340" s="0" t="n">
        <v>1792.05</v>
      </c>
      <c r="I340" s="0" t="n">
        <v>2.43722</v>
      </c>
      <c r="J340" s="0" t="n">
        <v>36.7188</v>
      </c>
      <c r="K340" s="0" t="n">
        <v>256</v>
      </c>
      <c r="L340" s="0" t="s">
        <v>9566</v>
      </c>
    </row>
    <row r="341" customFormat="false" ht="15.75" hidden="true" customHeight="false" outlineLevel="0" collapsed="false">
      <c r="A341" s="0" t="s">
        <v>606</v>
      </c>
      <c r="B341" s="0" t="s">
        <v>607</v>
      </c>
      <c r="C341" s="0" t="s">
        <v>9924</v>
      </c>
      <c r="D341" s="0" t="n">
        <v>4834</v>
      </c>
      <c r="E341" s="0" t="n">
        <v>-23.198198</v>
      </c>
      <c r="F341" s="0" t="n">
        <v>-45.835101</v>
      </c>
      <c r="G341" s="0" t="n">
        <v>0.005803528395</v>
      </c>
      <c r="H341" s="0" t="n">
        <v>1744.17</v>
      </c>
      <c r="I341" s="0" t="n">
        <v>1.6015</v>
      </c>
      <c r="J341" s="0" t="n">
        <v>31.0502</v>
      </c>
      <c r="K341" s="0" t="n">
        <v>219</v>
      </c>
      <c r="L341" s="0" t="s">
        <v>9566</v>
      </c>
    </row>
    <row r="342" customFormat="false" ht="15.75" hidden="true" customHeight="false" outlineLevel="0" collapsed="false">
      <c r="A342" s="0" t="s">
        <v>1160</v>
      </c>
      <c r="B342" s="0" t="s">
        <v>1161</v>
      </c>
      <c r="C342" s="0" t="s">
        <v>9925</v>
      </c>
      <c r="D342" s="0" t="n">
        <v>9948</v>
      </c>
      <c r="E342" s="0" t="n">
        <v>24.9080589999999</v>
      </c>
      <c r="F342" s="0" t="n">
        <v>66.7070969999999</v>
      </c>
      <c r="G342" s="0" t="n">
        <v>0.005800651801</v>
      </c>
      <c r="H342" s="0" t="n">
        <v>1756.68</v>
      </c>
      <c r="I342" s="0" t="n">
        <v>1.86055</v>
      </c>
      <c r="J342" s="0" t="n">
        <v>19.4521</v>
      </c>
      <c r="K342" s="0" t="n">
        <v>365</v>
      </c>
      <c r="L342" s="0" t="s">
        <v>9566</v>
      </c>
    </row>
    <row r="343" customFormat="false" ht="15.75" hidden="true" customHeight="false" outlineLevel="0" collapsed="false">
      <c r="A343" s="0" t="s">
        <v>161</v>
      </c>
      <c r="B343" s="0" t="s">
        <v>162</v>
      </c>
      <c r="C343" s="0" t="s">
        <v>9926</v>
      </c>
      <c r="D343" s="0" t="n">
        <v>11305</v>
      </c>
      <c r="E343" s="0" t="n">
        <v>29.483231</v>
      </c>
      <c r="F343" s="0" t="n">
        <v>113.308558</v>
      </c>
      <c r="G343" s="0" t="n">
        <v>0.005797188147</v>
      </c>
      <c r="H343" s="0" t="n">
        <v>1875.02</v>
      </c>
      <c r="I343" s="0" t="n">
        <v>1.6015</v>
      </c>
      <c r="J343" s="0" t="n">
        <v>28.125</v>
      </c>
      <c r="K343" s="0" t="n">
        <v>160</v>
      </c>
      <c r="L343" s="0" t="s">
        <v>9566</v>
      </c>
    </row>
    <row r="344" customFormat="false" ht="15.75" hidden="true" customHeight="false" outlineLevel="0" collapsed="false">
      <c r="A344" s="0" t="s">
        <v>726</v>
      </c>
      <c r="B344" s="0" t="s">
        <v>727</v>
      </c>
      <c r="C344" s="0" t="s">
        <v>9927</v>
      </c>
      <c r="D344" s="0" t="n">
        <v>4973</v>
      </c>
      <c r="E344" s="0" t="n">
        <v>51.683908</v>
      </c>
      <c r="F344" s="0" t="n">
        <v>-5.017851</v>
      </c>
      <c r="G344" s="0" t="n">
        <v>0.00578045693699999</v>
      </c>
      <c r="H344" s="0" t="n">
        <v>1731.76</v>
      </c>
      <c r="I344" s="0" t="n">
        <v>0.719187</v>
      </c>
      <c r="J344" s="0" t="n">
        <v>39.1635</v>
      </c>
      <c r="K344" s="0" t="n">
        <v>263</v>
      </c>
      <c r="L344" s="0" t="s">
        <v>9566</v>
      </c>
    </row>
    <row r="345" customFormat="false" ht="15.75" hidden="true" customHeight="false" outlineLevel="0" collapsed="false">
      <c r="A345" s="0" t="s">
        <v>645</v>
      </c>
      <c r="B345" s="0" t="s">
        <v>646</v>
      </c>
      <c r="C345" s="0" t="s">
        <v>9928</v>
      </c>
      <c r="D345" s="0" t="n">
        <v>3574</v>
      </c>
      <c r="E345" s="0" t="n">
        <v>30.1966289999999</v>
      </c>
      <c r="F345" s="0" t="n">
        <v>-93.331174</v>
      </c>
      <c r="G345" s="0" t="n">
        <v>0.005773793806</v>
      </c>
      <c r="H345" s="0" t="n">
        <v>1742.19</v>
      </c>
      <c r="I345" s="0" t="n">
        <v>1.6015</v>
      </c>
      <c r="J345" s="0" t="n">
        <v>25.0951</v>
      </c>
      <c r="K345" s="0" t="n">
        <v>263</v>
      </c>
      <c r="L345" s="0" t="s">
        <v>9566</v>
      </c>
    </row>
    <row r="346" customFormat="false" ht="15.75" hidden="true" customHeight="false" outlineLevel="0" collapsed="false">
      <c r="A346" s="0" t="s">
        <v>645</v>
      </c>
      <c r="B346" s="0" t="s">
        <v>646</v>
      </c>
      <c r="C346" s="0" t="s">
        <v>9929</v>
      </c>
      <c r="D346" s="0" t="n">
        <v>3551</v>
      </c>
      <c r="E346" s="0" t="n">
        <v>30.0068849999999</v>
      </c>
      <c r="F346" s="0" t="n">
        <v>-93.987297</v>
      </c>
      <c r="G346" s="0" t="n">
        <v>0.005761436193</v>
      </c>
      <c r="H346" s="0" t="n">
        <v>1371.58</v>
      </c>
      <c r="I346" s="0" t="n">
        <v>1.6015</v>
      </c>
      <c r="J346" s="0" t="n">
        <v>49.8084</v>
      </c>
      <c r="K346" s="0" t="n">
        <v>261</v>
      </c>
      <c r="L346" s="0" t="s">
        <v>9566</v>
      </c>
    </row>
    <row r="347" customFormat="false" ht="15.75" hidden="true" customHeight="false" outlineLevel="0" collapsed="false">
      <c r="A347" s="0" t="s">
        <v>17</v>
      </c>
      <c r="B347" s="0" t="s">
        <v>18</v>
      </c>
      <c r="C347" s="0" t="s">
        <v>9930</v>
      </c>
      <c r="D347" s="0" t="n">
        <v>4221</v>
      </c>
      <c r="E347" s="0" t="n">
        <v>10.388171</v>
      </c>
      <c r="F347" s="0" t="n">
        <v>-71.437276</v>
      </c>
      <c r="G347" s="0" t="n">
        <v>0.005722191232</v>
      </c>
      <c r="H347" s="0" t="n">
        <v>1937.85</v>
      </c>
      <c r="I347" s="0" t="n">
        <v>4.57138</v>
      </c>
      <c r="J347" s="0" t="n">
        <v>33.1081</v>
      </c>
      <c r="K347" s="0" t="n">
        <v>148</v>
      </c>
      <c r="L347" s="0" t="s">
        <v>9566</v>
      </c>
    </row>
    <row r="348" customFormat="false" ht="15.75" hidden="true" customHeight="false" outlineLevel="0" collapsed="false">
      <c r="A348" s="0" t="s">
        <v>221</v>
      </c>
      <c r="B348" s="0" t="s">
        <v>222</v>
      </c>
      <c r="C348" s="0" t="s">
        <v>9931</v>
      </c>
      <c r="D348" s="0" t="n">
        <v>10055</v>
      </c>
      <c r="E348" s="0" t="n">
        <v>29.458071</v>
      </c>
      <c r="F348" s="0" t="n">
        <v>76.867361</v>
      </c>
      <c r="G348" s="0" t="n">
        <v>0.00570769085</v>
      </c>
      <c r="H348" s="0" t="n">
        <v>1698.31</v>
      </c>
      <c r="I348" s="0" t="n">
        <v>2.81020999999999</v>
      </c>
      <c r="J348" s="0" t="n">
        <v>46.729</v>
      </c>
      <c r="K348" s="0" t="n">
        <v>321</v>
      </c>
      <c r="L348" s="0" t="s">
        <v>9566</v>
      </c>
    </row>
    <row r="349" customFormat="false" ht="15.75" hidden="true" customHeight="false" outlineLevel="0" collapsed="false">
      <c r="A349" s="0" t="s">
        <v>645</v>
      </c>
      <c r="B349" s="0" t="s">
        <v>646</v>
      </c>
      <c r="C349" s="0" t="s">
        <v>9932</v>
      </c>
      <c r="D349" s="0" t="n">
        <v>3510</v>
      </c>
      <c r="E349" s="0" t="n">
        <v>29.7258289999999</v>
      </c>
      <c r="F349" s="0" t="n">
        <v>-95.083864</v>
      </c>
      <c r="G349" s="0" t="n">
        <v>0.005673964253</v>
      </c>
      <c r="H349" s="0" t="n">
        <v>1564.18</v>
      </c>
      <c r="I349" s="0" t="n">
        <v>1.6015</v>
      </c>
      <c r="J349" s="0" t="n">
        <v>51.6981</v>
      </c>
      <c r="K349" s="0" t="n">
        <v>265</v>
      </c>
      <c r="L349" s="0" t="s">
        <v>9566</v>
      </c>
    </row>
    <row r="350" customFormat="false" ht="15.75" hidden="true" customHeight="false" outlineLevel="0" collapsed="false">
      <c r="A350" s="0" t="s">
        <v>645</v>
      </c>
      <c r="B350" s="0" t="s">
        <v>646</v>
      </c>
      <c r="C350" s="0" t="s">
        <v>9933</v>
      </c>
      <c r="D350" s="0" t="n">
        <v>3615</v>
      </c>
      <c r="E350" s="0" t="n">
        <v>30.187452</v>
      </c>
      <c r="F350" s="0" t="n">
        <v>-90.989065</v>
      </c>
      <c r="G350" s="0" t="n">
        <v>0.00566785882899999</v>
      </c>
      <c r="H350" s="0" t="n">
        <v>1157.93</v>
      </c>
      <c r="I350" s="0" t="n">
        <v>1.6015</v>
      </c>
      <c r="J350" s="0" t="n">
        <v>53.1818</v>
      </c>
      <c r="K350" s="0" t="n">
        <v>220</v>
      </c>
      <c r="L350" s="0" t="s">
        <v>9566</v>
      </c>
    </row>
    <row r="351" customFormat="false" ht="15.75" hidden="true" customHeight="false" outlineLevel="0" collapsed="false">
      <c r="A351" s="0" t="s">
        <v>598</v>
      </c>
      <c r="B351" s="0" t="s">
        <v>599</v>
      </c>
      <c r="C351" s="0" t="s">
        <v>9934</v>
      </c>
      <c r="D351" s="0" t="n">
        <v>326</v>
      </c>
      <c r="E351" s="0" t="n">
        <v>53.816076</v>
      </c>
      <c r="F351" s="0" t="n">
        <v>-113.131346999999</v>
      </c>
      <c r="G351" s="0" t="n">
        <v>0.00566639117899999</v>
      </c>
      <c r="H351" s="0" t="n">
        <v>1854.94</v>
      </c>
      <c r="I351" s="0" t="n">
        <v>2.59487</v>
      </c>
      <c r="J351" s="0" t="n">
        <v>39.9281</v>
      </c>
      <c r="K351" s="0" t="n">
        <v>278</v>
      </c>
      <c r="L351" s="0" t="s">
        <v>9566</v>
      </c>
    </row>
    <row r="352" customFormat="false" ht="15.75" hidden="true" customHeight="false" outlineLevel="0" collapsed="false">
      <c r="A352" s="0" t="s">
        <v>28</v>
      </c>
      <c r="B352" s="0" t="s">
        <v>29</v>
      </c>
      <c r="C352" s="0" t="s">
        <v>9935</v>
      </c>
      <c r="D352" s="0" t="n">
        <v>8141</v>
      </c>
      <c r="E352" s="0" t="n">
        <v>35.5328359999999</v>
      </c>
      <c r="F352" s="0" t="n">
        <v>51.422911</v>
      </c>
      <c r="G352" s="0" t="n">
        <v>0.00565444450799999</v>
      </c>
      <c r="H352" s="0" t="n">
        <v>1181.19</v>
      </c>
      <c r="I352" s="0" t="n">
        <v>1.6015</v>
      </c>
      <c r="J352" s="0" t="n">
        <v>46.9388</v>
      </c>
      <c r="K352" s="0" t="n">
        <v>294</v>
      </c>
      <c r="L352" s="0" t="s">
        <v>9566</v>
      </c>
    </row>
    <row r="353" customFormat="false" ht="15.75" hidden="true" customHeight="false" outlineLevel="0" collapsed="false">
      <c r="A353" s="0" t="s">
        <v>264</v>
      </c>
      <c r="B353" s="0" t="s">
        <v>265</v>
      </c>
      <c r="C353" s="0" t="s">
        <v>9936</v>
      </c>
      <c r="D353" s="0" t="n">
        <v>8163</v>
      </c>
      <c r="E353" s="0" t="n">
        <v>25.905744</v>
      </c>
      <c r="F353" s="0" t="n">
        <v>51.5839</v>
      </c>
      <c r="G353" s="0" t="n">
        <v>0.005644816724</v>
      </c>
      <c r="H353" s="0" t="n">
        <v>1798.25</v>
      </c>
      <c r="I353" s="0" t="n">
        <v>1.6015</v>
      </c>
      <c r="J353" s="0" t="n">
        <v>33.7348999999999</v>
      </c>
      <c r="K353" s="0" t="n">
        <v>249</v>
      </c>
      <c r="L353" s="0" t="s">
        <v>9566</v>
      </c>
    </row>
    <row r="354" customFormat="false" ht="15.75" hidden="true" customHeight="false" outlineLevel="0" collapsed="false">
      <c r="A354" s="0" t="s">
        <v>645</v>
      </c>
      <c r="B354" s="0" t="s">
        <v>646</v>
      </c>
      <c r="C354" s="0" t="s">
        <v>9937</v>
      </c>
      <c r="D354" s="0" t="n">
        <v>4093</v>
      </c>
      <c r="E354" s="0" t="n">
        <v>38.377956</v>
      </c>
      <c r="F354" s="0" t="n">
        <v>-82.595277</v>
      </c>
      <c r="G354" s="0" t="n">
        <v>0.005631284991</v>
      </c>
      <c r="H354" s="0" t="n">
        <v>1714.93</v>
      </c>
      <c r="I354" s="0" t="n">
        <v>1.6015</v>
      </c>
      <c r="J354" s="0" t="n">
        <v>45.2174</v>
      </c>
      <c r="K354" s="0" t="n">
        <v>230</v>
      </c>
      <c r="L354" s="0" t="s">
        <v>9566</v>
      </c>
    </row>
    <row r="355" customFormat="false" ht="15.75" hidden="true" customHeight="false" outlineLevel="0" collapsed="false">
      <c r="A355" s="0" t="s">
        <v>645</v>
      </c>
      <c r="B355" s="0" t="s">
        <v>646</v>
      </c>
      <c r="C355" s="0" t="s">
        <v>9938</v>
      </c>
      <c r="D355" s="0" t="n">
        <v>3578</v>
      </c>
      <c r="E355" s="0" t="n">
        <v>30.2171929999999</v>
      </c>
      <c r="F355" s="0" t="n">
        <v>-93.305529</v>
      </c>
      <c r="G355" s="0" t="n">
        <v>0.005630727284</v>
      </c>
      <c r="H355" s="0" t="n">
        <v>1808.91</v>
      </c>
      <c r="I355" s="0" t="n">
        <v>2.71959</v>
      </c>
      <c r="J355" s="0" t="n">
        <v>18.6311999999999</v>
      </c>
      <c r="K355" s="0" t="n">
        <v>263</v>
      </c>
      <c r="L355" s="0" t="s">
        <v>9608</v>
      </c>
    </row>
    <row r="356" customFormat="false" ht="15.75" hidden="true" customHeight="false" outlineLevel="0" collapsed="false">
      <c r="A356" s="0" t="s">
        <v>221</v>
      </c>
      <c r="B356" s="0" t="s">
        <v>222</v>
      </c>
      <c r="C356" s="0" t="s">
        <v>9939</v>
      </c>
      <c r="D356" s="0" t="n">
        <v>10056</v>
      </c>
      <c r="E356" s="0" t="n">
        <v>29.460259</v>
      </c>
      <c r="F356" s="0" t="n">
        <v>76.889907</v>
      </c>
      <c r="G356" s="0" t="n">
        <v>0.00562917157499999</v>
      </c>
      <c r="H356" s="0" t="n">
        <v>1677.42</v>
      </c>
      <c r="I356" s="0" t="n">
        <v>3.58362</v>
      </c>
      <c r="J356" s="0" t="n">
        <v>33.7278</v>
      </c>
      <c r="K356" s="0" t="n">
        <v>338</v>
      </c>
      <c r="L356" s="0" t="s">
        <v>9566</v>
      </c>
    </row>
    <row r="357" customFormat="false" ht="15.75" hidden="true" customHeight="false" outlineLevel="0" collapsed="false">
      <c r="A357" s="0" t="s">
        <v>645</v>
      </c>
      <c r="B357" s="0" t="s">
        <v>646</v>
      </c>
      <c r="C357" s="0" t="s">
        <v>9940</v>
      </c>
      <c r="D357" s="0" t="n">
        <v>3499</v>
      </c>
      <c r="E357" s="0" t="n">
        <v>29.719983</v>
      </c>
      <c r="F357" s="0" t="n">
        <v>-95.1773</v>
      </c>
      <c r="G357" s="0" t="n">
        <v>0.005611882658</v>
      </c>
      <c r="H357" s="0" t="n">
        <v>1692.46</v>
      </c>
      <c r="I357" s="0" t="n">
        <v>1.6015</v>
      </c>
      <c r="J357" s="0" t="n">
        <v>48.2625</v>
      </c>
      <c r="K357" s="0" t="n">
        <v>259</v>
      </c>
      <c r="L357" s="0" t="s">
        <v>9566</v>
      </c>
    </row>
    <row r="358" customFormat="false" ht="15.75" hidden="true" customHeight="false" outlineLevel="0" collapsed="false">
      <c r="A358" s="0" t="s">
        <v>645</v>
      </c>
      <c r="B358" s="0" t="s">
        <v>646</v>
      </c>
      <c r="C358" s="0" t="s">
        <v>9941</v>
      </c>
      <c r="D358" s="0" t="n">
        <v>3645</v>
      </c>
      <c r="E358" s="0" t="n">
        <v>38.837616</v>
      </c>
      <c r="F358" s="0" t="n">
        <v>-90.062792</v>
      </c>
      <c r="G358" s="0" t="n">
        <v>0.00560474987899999</v>
      </c>
      <c r="H358" s="0" t="n">
        <v>906.702</v>
      </c>
      <c r="I358" s="0" t="n">
        <v>1.6015</v>
      </c>
      <c r="J358" s="0" t="n">
        <v>42.9185</v>
      </c>
      <c r="K358" s="0" t="n">
        <v>233</v>
      </c>
      <c r="L358" s="0" t="s">
        <v>9566</v>
      </c>
    </row>
    <row r="359" customFormat="false" ht="15.75" hidden="true" customHeight="false" outlineLevel="0" collapsed="false">
      <c r="A359" s="0" t="s">
        <v>345</v>
      </c>
      <c r="B359" s="0" t="s">
        <v>346</v>
      </c>
      <c r="C359" s="0" t="s">
        <v>9942</v>
      </c>
      <c r="D359" s="0" t="n">
        <v>4736</v>
      </c>
      <c r="E359" s="0" t="n">
        <v>-38.681727</v>
      </c>
      <c r="F359" s="0" t="n">
        <v>-62.3978579999999</v>
      </c>
      <c r="G359" s="0" t="n">
        <v>0.005596765863</v>
      </c>
      <c r="H359" s="0" t="n">
        <v>1813.58</v>
      </c>
      <c r="I359" s="0" t="n">
        <v>1.93943</v>
      </c>
      <c r="J359" s="0" t="n">
        <v>28.2675</v>
      </c>
      <c r="K359" s="0" t="n">
        <v>329</v>
      </c>
      <c r="L359" s="0" t="s">
        <v>9566</v>
      </c>
    </row>
    <row r="360" customFormat="false" ht="15.75" hidden="true" customHeight="false" outlineLevel="0" collapsed="false">
      <c r="A360" s="0" t="s">
        <v>548</v>
      </c>
      <c r="B360" s="0" t="s">
        <v>549</v>
      </c>
      <c r="C360" s="0" t="s">
        <v>9943</v>
      </c>
      <c r="D360" s="0" t="n">
        <v>12409</v>
      </c>
      <c r="E360" s="0" t="n">
        <v>14.5271</v>
      </c>
      <c r="F360" s="0" t="n">
        <v>120.606972</v>
      </c>
      <c r="G360" s="0" t="n">
        <v>0.00559130620499999</v>
      </c>
      <c r="H360" s="0" t="n">
        <v>1659.61</v>
      </c>
      <c r="I360" s="0" t="n">
        <v>1</v>
      </c>
      <c r="J360" s="0" t="n">
        <v>29.7872</v>
      </c>
      <c r="K360" s="0" t="n">
        <v>94</v>
      </c>
      <c r="L360" s="0" t="s">
        <v>9566</v>
      </c>
    </row>
    <row r="361" customFormat="false" ht="15.75" hidden="true" customHeight="false" outlineLevel="0" collapsed="false">
      <c r="A361" s="0" t="s">
        <v>51</v>
      </c>
      <c r="B361" s="0" t="s">
        <v>52</v>
      </c>
      <c r="C361" s="0" t="s">
        <v>9944</v>
      </c>
      <c r="D361" s="0" t="n">
        <v>5510</v>
      </c>
      <c r="E361" s="0" t="n">
        <v>31.688754</v>
      </c>
      <c r="F361" s="0" t="n">
        <v>6.049233</v>
      </c>
      <c r="G361" s="0" t="n">
        <v>0.00556805862899999</v>
      </c>
      <c r="H361" s="0" t="n">
        <v>1785.95</v>
      </c>
      <c r="I361" s="0" t="n">
        <v>1.93832999999999</v>
      </c>
      <c r="J361" s="0" t="n">
        <v>31.3019</v>
      </c>
      <c r="K361" s="0" t="n">
        <v>361</v>
      </c>
      <c r="L361" s="0" t="s">
        <v>9566</v>
      </c>
    </row>
    <row r="362" customFormat="false" ht="15.75" hidden="true" customHeight="false" outlineLevel="0" collapsed="false">
      <c r="A362" s="0" t="s">
        <v>387</v>
      </c>
      <c r="B362" s="0" t="s">
        <v>388</v>
      </c>
      <c r="C362" s="0" t="s">
        <v>9945</v>
      </c>
      <c r="D362" s="0" t="n">
        <v>7236</v>
      </c>
      <c r="E362" s="0" t="n">
        <v>35.210985</v>
      </c>
      <c r="F362" s="0" t="n">
        <v>35.967639</v>
      </c>
      <c r="G362" s="0" t="n">
        <v>0.005552560245</v>
      </c>
      <c r="H362" s="0" t="n">
        <v>1754.41</v>
      </c>
      <c r="I362" s="0" t="n">
        <v>3.20920999999999</v>
      </c>
      <c r="J362" s="0" t="n">
        <v>34.4559999999999</v>
      </c>
      <c r="K362" s="0" t="n">
        <v>386</v>
      </c>
      <c r="L362" s="0" t="s">
        <v>9566</v>
      </c>
    </row>
    <row r="363" customFormat="false" ht="15.75" hidden="true" customHeight="false" outlineLevel="0" collapsed="false">
      <c r="A363" s="0" t="s">
        <v>645</v>
      </c>
      <c r="B363" s="0" t="s">
        <v>646</v>
      </c>
      <c r="C363" s="0" t="s">
        <v>9946</v>
      </c>
      <c r="D363" s="0" t="n">
        <v>3553</v>
      </c>
      <c r="E363" s="0" t="n">
        <v>29.889181</v>
      </c>
      <c r="F363" s="0" t="n">
        <v>-93.965487</v>
      </c>
      <c r="G363" s="0" t="n">
        <v>0.00554372499199999</v>
      </c>
      <c r="H363" s="0" t="n">
        <v>1164.34</v>
      </c>
      <c r="I363" s="0" t="n">
        <v>1.77668</v>
      </c>
      <c r="J363" s="0" t="n">
        <v>35.3448</v>
      </c>
      <c r="K363" s="0" t="n">
        <v>232</v>
      </c>
      <c r="L363" s="0" t="s">
        <v>9566</v>
      </c>
    </row>
    <row r="364" customFormat="false" ht="15.75" hidden="true" customHeight="false" outlineLevel="0" collapsed="false">
      <c r="A364" s="0" t="s">
        <v>2109</v>
      </c>
      <c r="B364" s="0" t="s">
        <v>2110</v>
      </c>
      <c r="C364" s="0" t="s">
        <v>9947</v>
      </c>
      <c r="D364" s="0" t="n">
        <v>6548</v>
      </c>
      <c r="E364" s="0" t="n">
        <v>49.185779</v>
      </c>
      <c r="F364" s="0" t="n">
        <v>33.462808</v>
      </c>
      <c r="G364" s="0" t="n">
        <v>0.005440226314</v>
      </c>
      <c r="H364" s="0" t="n">
        <v>1696</v>
      </c>
      <c r="I364" s="0" t="n">
        <v>1.6015</v>
      </c>
      <c r="J364" s="0" t="n">
        <v>31.8182</v>
      </c>
      <c r="K364" s="0" t="n">
        <v>286</v>
      </c>
      <c r="L364" s="0" t="s">
        <v>9566</v>
      </c>
    </row>
    <row r="365" customFormat="false" ht="15.75" hidden="true" customHeight="false" outlineLevel="0" collapsed="false">
      <c r="A365" s="0" t="s">
        <v>221</v>
      </c>
      <c r="B365" s="0" t="s">
        <v>222</v>
      </c>
      <c r="C365" s="0" t="s">
        <v>9948</v>
      </c>
      <c r="D365" s="0" t="n">
        <v>10059</v>
      </c>
      <c r="E365" s="0" t="n">
        <v>24.483124</v>
      </c>
      <c r="F365" s="0" t="n">
        <v>77.14662</v>
      </c>
      <c r="G365" s="0" t="n">
        <v>0.005413397672</v>
      </c>
      <c r="H365" s="0" t="n">
        <v>1748.19</v>
      </c>
      <c r="I365" s="0" t="n">
        <v>1.22647</v>
      </c>
      <c r="J365" s="0" t="n">
        <v>10.6227</v>
      </c>
      <c r="K365" s="0" t="n">
        <v>273</v>
      </c>
      <c r="L365" s="0" t="s">
        <v>9566</v>
      </c>
    </row>
    <row r="366" customFormat="false" ht="15.75" hidden="true" customHeight="false" outlineLevel="0" collapsed="false">
      <c r="A366" s="0" t="s">
        <v>9712</v>
      </c>
      <c r="B366" s="0" t="s">
        <v>9713</v>
      </c>
      <c r="C366" s="0" t="s">
        <v>9949</v>
      </c>
      <c r="D366" s="0" t="n">
        <v>12387</v>
      </c>
      <c r="E366" s="0" t="n">
        <v>37.986271</v>
      </c>
      <c r="F366" s="0" t="n">
        <v>139.214097</v>
      </c>
      <c r="G366" s="0" t="n">
        <v>0.005385600381</v>
      </c>
      <c r="H366" s="0" t="n">
        <v>1716.05</v>
      </c>
      <c r="I366" s="0" t="n">
        <v>1.6015</v>
      </c>
      <c r="J366" s="0" t="n">
        <v>42.9447999999999</v>
      </c>
      <c r="K366" s="0" t="n">
        <v>163</v>
      </c>
      <c r="L366" s="0" t="s">
        <v>9566</v>
      </c>
    </row>
    <row r="367" customFormat="false" ht="15.75" hidden="true" customHeight="false" outlineLevel="0" collapsed="false">
      <c r="A367" s="0" t="s">
        <v>9950</v>
      </c>
      <c r="B367" s="0" t="s">
        <v>9951</v>
      </c>
      <c r="C367" s="0" t="s">
        <v>9952</v>
      </c>
      <c r="D367" s="0" t="n">
        <v>5153</v>
      </c>
      <c r="E367" s="0" t="n">
        <v>60.300526</v>
      </c>
      <c r="F367" s="0" t="n">
        <v>25.526042</v>
      </c>
      <c r="G367" s="0" t="n">
        <v>0.00534958425</v>
      </c>
      <c r="H367" s="0" t="n">
        <v>1757.3</v>
      </c>
      <c r="I367" s="0" t="n">
        <v>1.6015</v>
      </c>
      <c r="J367" s="0" t="n">
        <v>17.3267</v>
      </c>
      <c r="K367" s="0" t="n">
        <v>202</v>
      </c>
      <c r="L367" s="0" t="s">
        <v>9566</v>
      </c>
    </row>
    <row r="368" customFormat="false" ht="15.75" hidden="true" customHeight="false" outlineLevel="0" collapsed="false">
      <c r="A368" s="0" t="s">
        <v>645</v>
      </c>
      <c r="B368" s="0" t="s">
        <v>646</v>
      </c>
      <c r="C368" s="0" t="s">
        <v>9953</v>
      </c>
      <c r="D368" s="0" t="n">
        <v>4004</v>
      </c>
      <c r="E368" s="0" t="n">
        <v>29.681195</v>
      </c>
      <c r="F368" s="0" t="n">
        <v>-89.970827</v>
      </c>
      <c r="G368" s="0" t="n">
        <v>0.005303411981</v>
      </c>
      <c r="H368" s="0" t="n">
        <v>1630.62</v>
      </c>
      <c r="I368" s="0" t="n">
        <v>0.373552</v>
      </c>
      <c r="J368" s="0" t="n">
        <v>51.2</v>
      </c>
      <c r="K368" s="0" t="n">
        <v>250</v>
      </c>
      <c r="L368" s="0" t="s">
        <v>9566</v>
      </c>
    </row>
    <row r="369" customFormat="false" ht="15.75" hidden="true" customHeight="false" outlineLevel="0" collapsed="false">
      <c r="A369" s="0" t="s">
        <v>100</v>
      </c>
      <c r="B369" s="0" t="s">
        <v>101</v>
      </c>
      <c r="C369" s="0" t="s">
        <v>9954</v>
      </c>
      <c r="D369" s="0" t="n">
        <v>6893</v>
      </c>
      <c r="E369" s="0" t="n">
        <v>40.0326479999999</v>
      </c>
      <c r="F369" s="0" t="n">
        <v>52.947848</v>
      </c>
      <c r="G369" s="0" t="n">
        <v>0.005301063741</v>
      </c>
      <c r="H369" s="0" t="n">
        <v>1522.98</v>
      </c>
      <c r="I369" s="0" t="n">
        <v>1.6015</v>
      </c>
      <c r="J369" s="0" t="n">
        <v>46.5181</v>
      </c>
      <c r="K369" s="0" t="n">
        <v>359</v>
      </c>
      <c r="L369" s="0" t="s">
        <v>9566</v>
      </c>
    </row>
    <row r="370" customFormat="false" ht="15.75" hidden="true" customHeight="false" outlineLevel="0" collapsed="false">
      <c r="A370" s="0" t="s">
        <v>7618</v>
      </c>
      <c r="B370" s="0" t="s">
        <v>7619</v>
      </c>
      <c r="C370" s="0" t="s">
        <v>9955</v>
      </c>
      <c r="D370" s="0" t="n">
        <v>5296</v>
      </c>
      <c r="E370" s="0" t="n">
        <v>45.101436</v>
      </c>
      <c r="F370" s="0" t="n">
        <v>8.87365</v>
      </c>
      <c r="G370" s="0" t="n">
        <v>0.005264959551</v>
      </c>
      <c r="H370" s="0" t="n">
        <v>1738.8</v>
      </c>
      <c r="I370" s="0" t="n">
        <v>2.36007</v>
      </c>
      <c r="J370" s="0" t="n">
        <v>33.8926</v>
      </c>
      <c r="K370" s="0" t="n">
        <v>298</v>
      </c>
      <c r="L370" s="0" t="s">
        <v>9566</v>
      </c>
    </row>
    <row r="371" customFormat="false" ht="15.75" hidden="true" customHeight="false" outlineLevel="0" collapsed="false">
      <c r="A371" s="0" t="s">
        <v>563</v>
      </c>
      <c r="B371" s="0" t="s">
        <v>564</v>
      </c>
      <c r="C371" s="0" t="s">
        <v>9956</v>
      </c>
      <c r="D371" s="0" t="n">
        <v>4448</v>
      </c>
      <c r="E371" s="0" t="n">
        <v>0.934288999999999</v>
      </c>
      <c r="F371" s="0" t="n">
        <v>-79.688237</v>
      </c>
      <c r="G371" s="0" t="n">
        <v>0.005228238948</v>
      </c>
      <c r="H371" s="0" t="n">
        <v>1862.11</v>
      </c>
      <c r="I371" s="0" t="n">
        <v>1.6015</v>
      </c>
      <c r="J371" s="0" t="n">
        <v>27.7778</v>
      </c>
      <c r="K371" s="0" t="n">
        <v>18</v>
      </c>
      <c r="L371" s="0" t="s">
        <v>9566</v>
      </c>
    </row>
    <row r="372" customFormat="false" ht="15.75" hidden="true" customHeight="false" outlineLevel="0" collapsed="false">
      <c r="A372" s="0" t="s">
        <v>645</v>
      </c>
      <c r="B372" s="0" t="s">
        <v>646</v>
      </c>
      <c r="C372" s="0" t="s">
        <v>9957</v>
      </c>
      <c r="D372" s="0" t="n">
        <v>3546</v>
      </c>
      <c r="E372" s="0" t="n">
        <v>30.068062</v>
      </c>
      <c r="F372" s="0" t="n">
        <v>-94.2271229999999</v>
      </c>
      <c r="G372" s="0" t="n">
        <v>0.005161989227</v>
      </c>
      <c r="H372" s="0" t="n">
        <v>1497.03</v>
      </c>
      <c r="I372" s="0" t="n">
        <v>1.6015</v>
      </c>
      <c r="J372" s="0" t="n">
        <v>46.8635</v>
      </c>
      <c r="K372" s="0" t="n">
        <v>271</v>
      </c>
      <c r="L372" s="0" t="s">
        <v>9566</v>
      </c>
    </row>
    <row r="373" customFormat="false" ht="15.75" hidden="true" customHeight="false" outlineLevel="0" collapsed="false">
      <c r="A373" s="0" t="s">
        <v>161</v>
      </c>
      <c r="B373" s="0" t="s">
        <v>162</v>
      </c>
      <c r="C373" s="0" t="s">
        <v>9958</v>
      </c>
      <c r="D373" s="0" t="n">
        <v>11784</v>
      </c>
      <c r="E373" s="0" t="n">
        <v>19.775514</v>
      </c>
      <c r="F373" s="0" t="n">
        <v>109.157294999999</v>
      </c>
      <c r="G373" s="0" t="n">
        <v>0.005145404782</v>
      </c>
      <c r="H373" s="0" t="n">
        <v>1702.93</v>
      </c>
      <c r="I373" s="0" t="n">
        <v>1.6015</v>
      </c>
      <c r="J373" s="0" t="n">
        <v>3.64963999999999</v>
      </c>
      <c r="K373" s="0" t="n">
        <v>137</v>
      </c>
      <c r="L373" s="0" t="s">
        <v>9566</v>
      </c>
    </row>
    <row r="374" customFormat="false" ht="15.75" hidden="true" customHeight="false" outlineLevel="0" collapsed="false">
      <c r="A374" s="0" t="s">
        <v>9800</v>
      </c>
      <c r="B374" s="0" t="s">
        <v>9801</v>
      </c>
      <c r="C374" s="0" t="s">
        <v>9959</v>
      </c>
      <c r="D374" s="0" t="n">
        <v>5232</v>
      </c>
      <c r="E374" s="0" t="n">
        <v>51.270084</v>
      </c>
      <c r="F374" s="0" t="n">
        <v>4.322453</v>
      </c>
      <c r="G374" s="0" t="n">
        <v>0.005081855537</v>
      </c>
      <c r="H374" s="0" t="n">
        <v>1288.35</v>
      </c>
      <c r="I374" s="0" t="n">
        <v>1.6015</v>
      </c>
      <c r="J374" s="0" t="n">
        <v>37.0166</v>
      </c>
      <c r="K374" s="0" t="n">
        <v>181</v>
      </c>
      <c r="L374" s="0" t="s">
        <v>9566</v>
      </c>
    </row>
    <row r="375" customFormat="false" ht="15.75" hidden="true" customHeight="false" outlineLevel="0" collapsed="false">
      <c r="A375" s="0" t="s">
        <v>788</v>
      </c>
      <c r="B375" s="0" t="s">
        <v>789</v>
      </c>
      <c r="C375" s="0" t="s">
        <v>9960</v>
      </c>
      <c r="D375" s="0" t="n">
        <v>11938</v>
      </c>
      <c r="E375" s="0" t="n">
        <v>1.085994</v>
      </c>
      <c r="F375" s="0" t="n">
        <v>104.216879</v>
      </c>
      <c r="G375" s="0" t="n">
        <v>0.00507395958</v>
      </c>
      <c r="H375" s="0" t="n">
        <v>1837.58</v>
      </c>
      <c r="I375" s="0" t="n">
        <v>1.6015</v>
      </c>
      <c r="J375" s="0" t="n">
        <v>27.5</v>
      </c>
      <c r="K375" s="0" t="n">
        <v>40</v>
      </c>
      <c r="L375" s="0" t="s">
        <v>9566</v>
      </c>
    </row>
    <row r="376" customFormat="false" ht="15.75" hidden="true" customHeight="false" outlineLevel="0" collapsed="false">
      <c r="A376" s="0" t="s">
        <v>468</v>
      </c>
      <c r="B376" s="0" t="s">
        <v>469</v>
      </c>
      <c r="C376" s="0" t="s">
        <v>9961</v>
      </c>
      <c r="D376" s="0" t="n">
        <v>7680</v>
      </c>
      <c r="E376" s="0" t="n">
        <v>29.0119419999999</v>
      </c>
      <c r="F376" s="0" t="n">
        <v>48.145569</v>
      </c>
      <c r="G376" s="0" t="n">
        <v>0.005073577991</v>
      </c>
      <c r="H376" s="0" t="n">
        <v>1603.01</v>
      </c>
      <c r="I376" s="0" t="n">
        <v>1.69682999999999</v>
      </c>
      <c r="J376" s="0" t="n">
        <v>27.1233</v>
      </c>
      <c r="K376" s="0" t="n">
        <v>365</v>
      </c>
      <c r="L376" s="0" t="s">
        <v>9566</v>
      </c>
    </row>
    <row r="377" customFormat="false" ht="15.75" hidden="true" customHeight="false" outlineLevel="0" collapsed="false">
      <c r="A377" s="0" t="s">
        <v>35</v>
      </c>
      <c r="B377" s="0" t="s">
        <v>36</v>
      </c>
      <c r="C377" s="0" t="s">
        <v>9962</v>
      </c>
      <c r="D377" s="0" t="n">
        <v>3736</v>
      </c>
      <c r="E377" s="0" t="n">
        <v>18.071133</v>
      </c>
      <c r="F377" s="0" t="n">
        <v>-94.365766</v>
      </c>
      <c r="G377" s="0" t="n">
        <v>0.004984462283</v>
      </c>
      <c r="H377" s="0" t="n">
        <v>1699.69</v>
      </c>
      <c r="I377" s="0" t="n">
        <v>1.6015</v>
      </c>
      <c r="J377" s="0" t="n">
        <v>7.69231</v>
      </c>
      <c r="K377" s="0" t="n">
        <v>195</v>
      </c>
      <c r="L377" s="0" t="s">
        <v>9566</v>
      </c>
    </row>
    <row r="378" customFormat="false" ht="15.75" hidden="true" customHeight="false" outlineLevel="0" collapsed="false">
      <c r="A378" s="0" t="s">
        <v>440</v>
      </c>
      <c r="B378" s="0" t="s">
        <v>441</v>
      </c>
      <c r="C378" s="0" t="s">
        <v>9963</v>
      </c>
      <c r="D378" s="0" t="n">
        <v>11728</v>
      </c>
      <c r="E378" s="0" t="n">
        <v>19.355751</v>
      </c>
      <c r="F378" s="0" t="n">
        <v>105.763884</v>
      </c>
      <c r="G378" s="0" t="n">
        <v>0.004960803765</v>
      </c>
      <c r="H378" s="0" t="n">
        <v>1626.2</v>
      </c>
      <c r="I378" s="0" t="n">
        <v>1.6015</v>
      </c>
      <c r="J378" s="0" t="n">
        <v>20.5882</v>
      </c>
      <c r="K378" s="0" t="n">
        <v>102</v>
      </c>
      <c r="L378" s="0" t="s">
        <v>9566</v>
      </c>
    </row>
    <row r="379" customFormat="false" ht="15.75" hidden="true" customHeight="false" outlineLevel="0" collapsed="false">
      <c r="A379" s="0" t="s">
        <v>645</v>
      </c>
      <c r="B379" s="0" t="s">
        <v>646</v>
      </c>
      <c r="C379" s="0" t="s">
        <v>9964</v>
      </c>
      <c r="D379" s="0" t="n">
        <v>3640</v>
      </c>
      <c r="E379" s="0" t="n">
        <v>35.045525</v>
      </c>
      <c r="F379" s="0" t="n">
        <v>-90.164167</v>
      </c>
      <c r="G379" s="0" t="n">
        <v>0.004912195197</v>
      </c>
      <c r="H379" s="0" t="n">
        <v>1082.73</v>
      </c>
      <c r="I379" s="0" t="n">
        <v>0.525785</v>
      </c>
      <c r="J379" s="0" t="n">
        <v>42.9134</v>
      </c>
      <c r="K379" s="0" t="n">
        <v>254</v>
      </c>
      <c r="L379" s="0" t="s">
        <v>9566</v>
      </c>
    </row>
    <row r="380" customFormat="false" ht="15.75" hidden="true" customHeight="false" outlineLevel="0" collapsed="false">
      <c r="A380" s="0" t="s">
        <v>645</v>
      </c>
      <c r="B380" s="0" t="s">
        <v>646</v>
      </c>
      <c r="C380" s="0" t="s">
        <v>9965</v>
      </c>
      <c r="D380" s="0" t="n">
        <v>3475</v>
      </c>
      <c r="E380" s="0" t="n">
        <v>29.0801169999999</v>
      </c>
      <c r="F380" s="0" t="n">
        <v>-95.755393</v>
      </c>
      <c r="G380" s="0" t="n">
        <v>0.004911167842</v>
      </c>
      <c r="H380" s="0" t="n">
        <v>1631.18</v>
      </c>
      <c r="I380" s="0" t="n">
        <v>1.17899</v>
      </c>
      <c r="J380" s="0" t="n">
        <v>45.0548999999999</v>
      </c>
      <c r="K380" s="0" t="n">
        <v>273</v>
      </c>
      <c r="L380" s="0" t="s">
        <v>9566</v>
      </c>
    </row>
    <row r="381" customFormat="false" ht="15.75" hidden="true" customHeight="false" outlineLevel="0" collapsed="false">
      <c r="A381" s="0" t="s">
        <v>7618</v>
      </c>
      <c r="B381" s="0" t="s">
        <v>7619</v>
      </c>
      <c r="C381" s="0" t="s">
        <v>9966</v>
      </c>
      <c r="D381" s="0" t="n">
        <v>5345</v>
      </c>
      <c r="E381" s="0" t="n">
        <v>40.4116409999999</v>
      </c>
      <c r="F381" s="0" t="n">
        <v>16.083308</v>
      </c>
      <c r="G381" s="0" t="n">
        <v>0.004880699428</v>
      </c>
      <c r="H381" s="0" t="n">
        <v>1921.26</v>
      </c>
      <c r="I381" s="0" t="n">
        <v>3.03448</v>
      </c>
      <c r="J381" s="0" t="n">
        <v>16.7702</v>
      </c>
      <c r="K381" s="0" t="n">
        <v>322</v>
      </c>
      <c r="L381" s="0" t="s">
        <v>9566</v>
      </c>
    </row>
    <row r="382" customFormat="false" ht="15.75" hidden="true" customHeight="false" outlineLevel="0" collapsed="false">
      <c r="A382" s="0" t="s">
        <v>24</v>
      </c>
      <c r="B382" s="0" t="s">
        <v>25</v>
      </c>
      <c r="C382" s="0" t="s">
        <v>9967</v>
      </c>
      <c r="D382" s="0" t="n">
        <v>6847</v>
      </c>
      <c r="E382" s="0" t="n">
        <v>55.8922319999999</v>
      </c>
      <c r="F382" s="0" t="n">
        <v>52.103209</v>
      </c>
      <c r="G382" s="0" t="n">
        <v>0.004875592006</v>
      </c>
      <c r="H382" s="0" t="n">
        <v>1864.29</v>
      </c>
      <c r="I382" s="0" t="n">
        <v>2.99817</v>
      </c>
      <c r="J382" s="0" t="n">
        <v>28.8703</v>
      </c>
      <c r="K382" s="0" t="n">
        <v>239</v>
      </c>
      <c r="L382" s="0" t="s">
        <v>9608</v>
      </c>
    </row>
    <row r="383" customFormat="false" ht="15.75" hidden="true" customHeight="false" outlineLevel="0" collapsed="false">
      <c r="A383" s="0" t="s">
        <v>9968</v>
      </c>
      <c r="B383" s="0" t="s">
        <v>9969</v>
      </c>
      <c r="C383" s="0" t="s">
        <v>9970</v>
      </c>
      <c r="D383" s="0" t="n">
        <v>11907</v>
      </c>
      <c r="E383" s="0" t="n">
        <v>1.235777</v>
      </c>
      <c r="F383" s="0" t="n">
        <v>103.766843999999</v>
      </c>
      <c r="G383" s="0" t="n">
        <v>0.004845270357</v>
      </c>
      <c r="H383" s="0" t="n">
        <v>1123.9</v>
      </c>
      <c r="I383" s="0" t="n">
        <v>1.6015</v>
      </c>
      <c r="J383" s="0" t="n">
        <v>30</v>
      </c>
      <c r="K383" s="0" t="n">
        <v>40</v>
      </c>
      <c r="L383" s="0" t="s">
        <v>9566</v>
      </c>
    </row>
    <row r="384" customFormat="false" ht="15.75" hidden="true" customHeight="false" outlineLevel="0" collapsed="false">
      <c r="A384" s="0" t="s">
        <v>4166</v>
      </c>
      <c r="B384" s="0" t="s">
        <v>4167</v>
      </c>
      <c r="C384" s="0" t="s">
        <v>9971</v>
      </c>
      <c r="D384" s="0" t="n">
        <v>12325</v>
      </c>
      <c r="E384" s="0" t="n">
        <v>36.99165</v>
      </c>
      <c r="F384" s="0" t="n">
        <v>126.340690999999</v>
      </c>
      <c r="G384" s="0" t="n">
        <v>0.004827423733</v>
      </c>
      <c r="H384" s="0" t="n">
        <v>1785.2</v>
      </c>
      <c r="I384" s="0" t="n">
        <v>1.6015</v>
      </c>
      <c r="J384" s="0" t="n">
        <v>18.5792</v>
      </c>
      <c r="K384" s="0" t="n">
        <v>183</v>
      </c>
      <c r="L384" s="0" t="s">
        <v>9566</v>
      </c>
    </row>
    <row r="385" customFormat="false" ht="15.75" hidden="true" customHeight="false" outlineLevel="0" collapsed="false">
      <c r="A385" s="0" t="s">
        <v>221</v>
      </c>
      <c r="B385" s="0" t="s">
        <v>222</v>
      </c>
      <c r="C385" s="0" t="s">
        <v>9972</v>
      </c>
      <c r="D385" s="0" t="n">
        <v>10233</v>
      </c>
      <c r="E385" s="0" t="n">
        <v>16.483558</v>
      </c>
      <c r="F385" s="0" t="n">
        <v>82.087623</v>
      </c>
      <c r="G385" s="0" t="n">
        <v>0.00480714081</v>
      </c>
      <c r="H385" s="0" t="n">
        <v>1792.19</v>
      </c>
      <c r="I385" s="0" t="n">
        <v>2.15434</v>
      </c>
      <c r="J385" s="0" t="n">
        <v>22.093</v>
      </c>
      <c r="K385" s="0" t="n">
        <v>172</v>
      </c>
      <c r="L385" s="0" t="s">
        <v>9566</v>
      </c>
    </row>
    <row r="386" customFormat="false" ht="15.75" hidden="true" customHeight="false" outlineLevel="0" collapsed="false">
      <c r="A386" s="0" t="s">
        <v>3612</v>
      </c>
      <c r="B386" s="0" t="s">
        <v>3613</v>
      </c>
      <c r="C386" s="0" t="s">
        <v>9973</v>
      </c>
      <c r="D386" s="0" t="n">
        <v>5163</v>
      </c>
      <c r="E386" s="0" t="n">
        <v>49.48948</v>
      </c>
      <c r="F386" s="0" t="n">
        <v>0.221962</v>
      </c>
      <c r="G386" s="0" t="n">
        <v>0.004796720495</v>
      </c>
      <c r="H386" s="0" t="n">
        <v>1643.35</v>
      </c>
      <c r="I386" s="0" t="n">
        <v>3.97945</v>
      </c>
      <c r="J386" s="0" t="n">
        <v>19.2568</v>
      </c>
      <c r="K386" s="0" t="n">
        <v>296</v>
      </c>
      <c r="L386" s="0" t="s">
        <v>9566</v>
      </c>
    </row>
    <row r="387" customFormat="false" ht="15.75" hidden="true" customHeight="false" outlineLevel="0" collapsed="false">
      <c r="A387" s="0" t="s">
        <v>645</v>
      </c>
      <c r="B387" s="0" t="s">
        <v>646</v>
      </c>
      <c r="C387" s="0" t="s">
        <v>9974</v>
      </c>
      <c r="D387" s="0" t="n">
        <v>3577</v>
      </c>
      <c r="E387" s="0" t="n">
        <v>30.19229</v>
      </c>
      <c r="F387" s="0" t="n">
        <v>-93.319712</v>
      </c>
      <c r="G387" s="0" t="n">
        <v>0.004796544377</v>
      </c>
      <c r="H387" s="0" t="n">
        <v>1918.8</v>
      </c>
      <c r="I387" s="0" t="n">
        <v>0.933536</v>
      </c>
      <c r="J387" s="0" t="n">
        <v>29.3878</v>
      </c>
      <c r="K387" s="0" t="n">
        <v>245</v>
      </c>
      <c r="L387" s="0" t="s">
        <v>9566</v>
      </c>
    </row>
    <row r="388" customFormat="false" ht="15.75" hidden="true" customHeight="false" outlineLevel="0" collapsed="false">
      <c r="A388" s="0" t="s">
        <v>645</v>
      </c>
      <c r="B388" s="0" t="s">
        <v>646</v>
      </c>
      <c r="C388" s="0" t="s">
        <v>9975</v>
      </c>
      <c r="D388" s="0" t="n">
        <v>3626</v>
      </c>
      <c r="E388" s="0" t="n">
        <v>30.061713</v>
      </c>
      <c r="F388" s="0" t="n">
        <v>-90.599919</v>
      </c>
      <c r="G388" s="0" t="n">
        <v>0.004795605081</v>
      </c>
      <c r="H388" s="0" t="n">
        <v>1369.73</v>
      </c>
      <c r="I388" s="0" t="n">
        <v>0.848253</v>
      </c>
      <c r="J388" s="0" t="n">
        <v>37.5</v>
      </c>
      <c r="K388" s="0" t="n">
        <v>200</v>
      </c>
      <c r="L388" s="0" t="s">
        <v>9566</v>
      </c>
    </row>
    <row r="389" customFormat="false" ht="15.75" hidden="true" customHeight="false" outlineLevel="0" collapsed="false">
      <c r="A389" s="0" t="s">
        <v>35</v>
      </c>
      <c r="B389" s="0" t="s">
        <v>36</v>
      </c>
      <c r="C389" s="0" t="s">
        <v>9976</v>
      </c>
      <c r="D389" s="0" t="n">
        <v>3729</v>
      </c>
      <c r="E389" s="0" t="n">
        <v>17.787878</v>
      </c>
      <c r="F389" s="0" t="n">
        <v>-95.34536</v>
      </c>
      <c r="G389" s="0" t="n">
        <v>0.00479187725</v>
      </c>
      <c r="H389" s="0" t="n">
        <v>1906.44</v>
      </c>
      <c r="I389" s="0" t="n">
        <v>2.49131</v>
      </c>
      <c r="J389" s="0" t="n">
        <v>26.5192999999999</v>
      </c>
      <c r="K389" s="0" t="n">
        <v>181</v>
      </c>
      <c r="L389" s="0" t="s">
        <v>9566</v>
      </c>
    </row>
    <row r="390" customFormat="false" ht="15.75" hidden="true" customHeight="false" outlineLevel="0" collapsed="false">
      <c r="A390" s="0" t="s">
        <v>645</v>
      </c>
      <c r="B390" s="0" t="s">
        <v>646</v>
      </c>
      <c r="C390" s="0" t="s">
        <v>9977</v>
      </c>
      <c r="D390" s="0" t="n">
        <v>4257</v>
      </c>
      <c r="E390" s="0" t="n">
        <v>17.704589</v>
      </c>
      <c r="F390" s="0" t="n">
        <v>-64.7474479999999</v>
      </c>
      <c r="G390" s="0" t="n">
        <v>0.004788149419</v>
      </c>
      <c r="H390" s="0" t="n">
        <v>1523.51</v>
      </c>
      <c r="I390" s="0" t="n">
        <v>1.6015</v>
      </c>
      <c r="J390" s="0" t="n">
        <v>21.0843</v>
      </c>
      <c r="K390" s="0" t="n">
        <v>332</v>
      </c>
      <c r="L390" s="0" t="s">
        <v>9566</v>
      </c>
    </row>
    <row r="391" customFormat="false" ht="15.75" hidden="true" customHeight="false" outlineLevel="0" collapsed="false">
      <c r="A391" s="0" t="s">
        <v>24</v>
      </c>
      <c r="B391" s="0" t="s">
        <v>25</v>
      </c>
      <c r="C391" s="0" t="s">
        <v>9978</v>
      </c>
      <c r="D391" s="0" t="n">
        <v>8706</v>
      </c>
      <c r="E391" s="0" t="n">
        <v>58.263373</v>
      </c>
      <c r="F391" s="0" t="n">
        <v>68.40817</v>
      </c>
      <c r="G391" s="0" t="n">
        <v>0.004726478766</v>
      </c>
      <c r="H391" s="0" t="n">
        <v>1903.43</v>
      </c>
      <c r="I391" s="0" t="n">
        <v>1.73223</v>
      </c>
      <c r="J391" s="0" t="n">
        <v>24.1379</v>
      </c>
      <c r="K391" s="0" t="n">
        <v>290</v>
      </c>
      <c r="L391" s="0" t="s">
        <v>9608</v>
      </c>
    </row>
    <row r="392" customFormat="false" ht="15.75" hidden="true" customHeight="false" outlineLevel="0" collapsed="false">
      <c r="A392" s="0" t="s">
        <v>221</v>
      </c>
      <c r="B392" s="0" t="s">
        <v>222</v>
      </c>
      <c r="C392" s="0" t="s">
        <v>9979</v>
      </c>
      <c r="D392" s="0" t="n">
        <v>10186</v>
      </c>
      <c r="E392" s="0" t="n">
        <v>12.999639</v>
      </c>
      <c r="F392" s="0" t="n">
        <v>74.862939</v>
      </c>
      <c r="G392" s="0" t="n">
        <v>0.004700472008</v>
      </c>
      <c r="H392" s="0" t="n">
        <v>1771.03</v>
      </c>
      <c r="I392" s="0" t="n">
        <v>4.49883</v>
      </c>
      <c r="J392" s="0" t="n">
        <v>21.831</v>
      </c>
      <c r="K392" s="0" t="n">
        <v>142</v>
      </c>
      <c r="L392" s="0" t="s">
        <v>9566</v>
      </c>
    </row>
    <row r="393" customFormat="false" ht="15.75" hidden="true" customHeight="false" outlineLevel="0" collapsed="false">
      <c r="A393" s="0" t="s">
        <v>1176</v>
      </c>
      <c r="B393" s="0" t="s">
        <v>1177</v>
      </c>
      <c r="C393" s="0" t="s">
        <v>9980</v>
      </c>
      <c r="D393" s="0" t="n">
        <v>4429</v>
      </c>
      <c r="E393" s="0" t="n">
        <v>10.319137</v>
      </c>
      <c r="F393" s="0" t="n">
        <v>-61.4463079999999</v>
      </c>
      <c r="G393" s="0" t="n">
        <v>0.004670267771</v>
      </c>
      <c r="H393" s="0" t="n">
        <v>1638.41</v>
      </c>
      <c r="I393" s="0" t="n">
        <v>3.15576</v>
      </c>
      <c r="J393" s="0" t="n">
        <v>17.2414</v>
      </c>
      <c r="K393" s="0" t="n">
        <v>232</v>
      </c>
      <c r="L393" s="0" t="s">
        <v>9566</v>
      </c>
    </row>
    <row r="394" customFormat="false" ht="15.75" hidden="true" customHeight="false" outlineLevel="0" collapsed="false">
      <c r="A394" s="0" t="s">
        <v>645</v>
      </c>
      <c r="B394" s="0" t="s">
        <v>646</v>
      </c>
      <c r="C394" s="0" t="s">
        <v>9981</v>
      </c>
      <c r="D394" s="0" t="n">
        <v>3402</v>
      </c>
      <c r="E394" s="0" t="n">
        <v>36.682474</v>
      </c>
      <c r="F394" s="0" t="n">
        <v>-97.087396</v>
      </c>
      <c r="G394" s="0" t="n">
        <v>0.004646609253</v>
      </c>
      <c r="H394" s="0" t="n">
        <v>1767.28</v>
      </c>
      <c r="I394" s="0" t="n">
        <v>1.6015</v>
      </c>
      <c r="J394" s="0" t="n">
        <v>40.9253</v>
      </c>
      <c r="K394" s="0" t="n">
        <v>281</v>
      </c>
      <c r="L394" s="0" t="s">
        <v>9566</v>
      </c>
    </row>
    <row r="395" customFormat="false" ht="15.75" hidden="true" customHeight="false" outlineLevel="0" collapsed="false">
      <c r="A395" s="0" t="s">
        <v>645</v>
      </c>
      <c r="B395" s="0" t="s">
        <v>646</v>
      </c>
      <c r="C395" s="0" t="s">
        <v>9982</v>
      </c>
      <c r="D395" s="0" t="n">
        <v>3511</v>
      </c>
      <c r="E395" s="0" t="n">
        <v>29.625096</v>
      </c>
      <c r="F395" s="0" t="n">
        <v>-95.064071</v>
      </c>
      <c r="G395" s="0" t="n">
        <v>0.004628909394</v>
      </c>
      <c r="H395" s="0" t="n">
        <v>1453.42</v>
      </c>
      <c r="I395" s="0" t="n">
        <v>2.41659</v>
      </c>
      <c r="J395" s="0" t="n">
        <v>37.6866</v>
      </c>
      <c r="K395" s="0" t="n">
        <v>268</v>
      </c>
      <c r="L395" s="0" t="s">
        <v>9566</v>
      </c>
    </row>
    <row r="396" customFormat="false" ht="15.75" hidden="true" customHeight="false" outlineLevel="0" collapsed="false">
      <c r="A396" s="0" t="s">
        <v>221</v>
      </c>
      <c r="B396" s="0" t="s">
        <v>222</v>
      </c>
      <c r="C396" s="0" t="s">
        <v>9983</v>
      </c>
      <c r="D396" s="0" t="n">
        <v>10188</v>
      </c>
      <c r="E396" s="0" t="n">
        <v>9.97519799999999</v>
      </c>
      <c r="F396" s="0" t="n">
        <v>76.373792</v>
      </c>
      <c r="G396" s="0" t="n">
        <v>0.004623772619</v>
      </c>
      <c r="H396" s="0" t="n">
        <v>1660.89</v>
      </c>
      <c r="I396" s="0" t="n">
        <v>1.06989</v>
      </c>
      <c r="J396" s="0" t="n">
        <v>32.4786</v>
      </c>
      <c r="K396" s="0" t="n">
        <v>117</v>
      </c>
      <c r="L396" s="0" t="s">
        <v>9566</v>
      </c>
    </row>
    <row r="397" customFormat="false" ht="15.75" hidden="true" customHeight="false" outlineLevel="0" collapsed="false">
      <c r="A397" s="0" t="s">
        <v>645</v>
      </c>
      <c r="B397" s="0" t="s">
        <v>646</v>
      </c>
      <c r="C397" s="0" t="s">
        <v>9984</v>
      </c>
      <c r="D397" s="0" t="n">
        <v>3562</v>
      </c>
      <c r="E397" s="0" t="n">
        <v>29.978875</v>
      </c>
      <c r="F397" s="0" t="n">
        <v>-93.880114</v>
      </c>
      <c r="G397" s="0" t="n">
        <v>0.004515489402</v>
      </c>
      <c r="H397" s="0" t="n">
        <v>1368.08</v>
      </c>
      <c r="I397" s="0" t="n">
        <v>1.6015</v>
      </c>
      <c r="J397" s="0" t="n">
        <v>44.1176</v>
      </c>
      <c r="K397" s="0" t="n">
        <v>238</v>
      </c>
      <c r="L397" s="0" t="s">
        <v>9566</v>
      </c>
    </row>
    <row r="398" customFormat="false" ht="15.75" hidden="true" customHeight="false" outlineLevel="0" collapsed="false">
      <c r="A398" s="0" t="s">
        <v>78</v>
      </c>
      <c r="B398" s="0" t="s">
        <v>79</v>
      </c>
      <c r="C398" s="0" t="s">
        <v>9985</v>
      </c>
      <c r="D398" s="0" t="n">
        <v>8438</v>
      </c>
      <c r="E398" s="0" t="n">
        <v>23.626432</v>
      </c>
      <c r="F398" s="0" t="n">
        <v>58.510766</v>
      </c>
      <c r="G398" s="0" t="n">
        <v>0.004499609429</v>
      </c>
      <c r="H398" s="0" t="n">
        <v>1842.88</v>
      </c>
      <c r="I398" s="0" t="n">
        <v>4.07751</v>
      </c>
      <c r="J398" s="0" t="n">
        <v>13.7566</v>
      </c>
      <c r="K398" s="0" t="n">
        <v>378</v>
      </c>
      <c r="L398" s="0" t="s">
        <v>9566</v>
      </c>
    </row>
    <row r="399" customFormat="false" ht="15.75" hidden="true" customHeight="false" outlineLevel="0" collapsed="false">
      <c r="A399" s="0" t="s">
        <v>264</v>
      </c>
      <c r="B399" s="0" t="s">
        <v>265</v>
      </c>
      <c r="C399" s="0" t="s">
        <v>9986</v>
      </c>
      <c r="D399" s="0" t="n">
        <v>8151</v>
      </c>
      <c r="E399" s="0" t="n">
        <v>24.928722</v>
      </c>
      <c r="F399" s="0" t="n">
        <v>51.541369</v>
      </c>
      <c r="G399" s="0" t="n">
        <v>0.004454669986</v>
      </c>
      <c r="H399" s="0" t="n">
        <v>1590.94</v>
      </c>
      <c r="I399" s="0" t="n">
        <v>1.6015</v>
      </c>
      <c r="J399" s="0" t="n">
        <v>45.6284</v>
      </c>
      <c r="K399" s="0" t="n">
        <v>366</v>
      </c>
      <c r="L399" s="0" t="s">
        <v>9566</v>
      </c>
    </row>
    <row r="400" customFormat="false" ht="15.75" hidden="true" customHeight="false" outlineLevel="0" collapsed="false">
      <c r="A400" s="0" t="s">
        <v>645</v>
      </c>
      <c r="B400" s="0" t="s">
        <v>646</v>
      </c>
      <c r="C400" s="0" t="s">
        <v>9987</v>
      </c>
      <c r="D400" s="0" t="n">
        <v>3329</v>
      </c>
      <c r="E400" s="0" t="n">
        <v>27.816473</v>
      </c>
      <c r="F400" s="0" t="n">
        <v>-97.485014</v>
      </c>
      <c r="G400" s="0" t="n">
        <v>0.004453994867</v>
      </c>
      <c r="H400" s="0" t="n">
        <v>1348.66</v>
      </c>
      <c r="I400" s="0" t="n">
        <v>0.333955</v>
      </c>
      <c r="J400" s="0" t="n">
        <v>58.0644999999999</v>
      </c>
      <c r="K400" s="0" t="n">
        <v>279</v>
      </c>
      <c r="L400" s="0" t="s">
        <v>9566</v>
      </c>
    </row>
    <row r="401" customFormat="false" ht="15.75" hidden="true" customHeight="false" outlineLevel="0" collapsed="false">
      <c r="A401" s="0" t="s">
        <v>645</v>
      </c>
      <c r="B401" s="0" t="s">
        <v>646</v>
      </c>
      <c r="C401" s="0" t="s">
        <v>9988</v>
      </c>
      <c r="D401" s="0" t="n">
        <v>3345</v>
      </c>
      <c r="E401" s="0" t="n">
        <v>27.816719</v>
      </c>
      <c r="F401" s="0" t="n">
        <v>-97.435998</v>
      </c>
      <c r="G401" s="0" t="n">
        <v>0.004450120271</v>
      </c>
      <c r="H401" s="0" t="n">
        <v>1488.26</v>
      </c>
      <c r="I401" s="0" t="n">
        <v>1.6015</v>
      </c>
      <c r="J401" s="0" t="n">
        <v>44.7183</v>
      </c>
      <c r="K401" s="0" t="n">
        <v>284</v>
      </c>
      <c r="L401" s="0" t="s">
        <v>9566</v>
      </c>
    </row>
    <row r="402" customFormat="false" ht="15.75" hidden="true" customHeight="false" outlineLevel="0" collapsed="false">
      <c r="A402" s="0" t="s">
        <v>645</v>
      </c>
      <c r="B402" s="0" t="s">
        <v>646</v>
      </c>
      <c r="C402" s="0" t="s">
        <v>9989</v>
      </c>
      <c r="D402" s="0" t="n">
        <v>3485</v>
      </c>
      <c r="E402" s="0" t="n">
        <v>28.980713</v>
      </c>
      <c r="F402" s="0" t="n">
        <v>-95.350706</v>
      </c>
      <c r="G402" s="0" t="n">
        <v>0.004434387063</v>
      </c>
      <c r="H402" s="0" t="n">
        <v>1760.18</v>
      </c>
      <c r="I402" s="0" t="n">
        <v>1.28197</v>
      </c>
      <c r="J402" s="0" t="n">
        <v>14.9091</v>
      </c>
      <c r="K402" s="0" t="n">
        <v>275</v>
      </c>
      <c r="L402" s="0" t="s">
        <v>9566</v>
      </c>
    </row>
    <row r="403" customFormat="false" ht="15.75" hidden="true" customHeight="false" outlineLevel="0" collapsed="false">
      <c r="A403" s="0" t="s">
        <v>788</v>
      </c>
      <c r="B403" s="0" t="s">
        <v>789</v>
      </c>
      <c r="C403" s="0" t="s">
        <v>9990</v>
      </c>
      <c r="D403" s="0" t="n">
        <v>12429</v>
      </c>
      <c r="E403" s="0" t="n">
        <v>-0.99851</v>
      </c>
      <c r="F403" s="0" t="n">
        <v>131.274461</v>
      </c>
      <c r="G403" s="0" t="n">
        <v>0.0044000147</v>
      </c>
      <c r="H403" s="0" t="n">
        <v>1900.44</v>
      </c>
      <c r="I403" s="0" t="n">
        <v>1.6015</v>
      </c>
      <c r="J403" s="0" t="n">
        <v>20</v>
      </c>
      <c r="K403" s="0" t="n">
        <v>25</v>
      </c>
      <c r="L403" s="0" t="s">
        <v>9566</v>
      </c>
    </row>
    <row r="404" customFormat="false" ht="15.75" hidden="true" customHeight="false" outlineLevel="0" collapsed="false">
      <c r="A404" s="0" t="s">
        <v>24</v>
      </c>
      <c r="B404" s="0" t="s">
        <v>25</v>
      </c>
      <c r="C404" s="0" t="s">
        <v>9991</v>
      </c>
      <c r="D404" s="0" t="n">
        <v>6719</v>
      </c>
      <c r="E404" s="0" t="n">
        <v>53.079931</v>
      </c>
      <c r="F404" s="0" t="n">
        <v>48.373569</v>
      </c>
      <c r="G404" s="0" t="n">
        <v>0.004358010557</v>
      </c>
      <c r="H404" s="0" t="n">
        <v>1880.75</v>
      </c>
      <c r="I404" s="0" t="n">
        <v>3.93404</v>
      </c>
      <c r="J404" s="0" t="n">
        <v>20</v>
      </c>
      <c r="K404" s="0" t="n">
        <v>240</v>
      </c>
      <c r="L404" s="0" t="s">
        <v>9566</v>
      </c>
    </row>
    <row r="405" customFormat="false" ht="15.75" hidden="true" customHeight="false" outlineLevel="0" collapsed="false">
      <c r="A405" s="0" t="s">
        <v>1217</v>
      </c>
      <c r="B405" s="0" t="s">
        <v>1218</v>
      </c>
      <c r="C405" s="0" t="s">
        <v>9992</v>
      </c>
      <c r="D405" s="0" t="n">
        <v>8622</v>
      </c>
      <c r="E405" s="0" t="n">
        <v>-29.975118</v>
      </c>
      <c r="F405" s="0" t="n">
        <v>30.966852</v>
      </c>
      <c r="G405" s="0" t="n">
        <v>0.004315830296</v>
      </c>
      <c r="H405" s="0" t="n">
        <v>1594.09</v>
      </c>
      <c r="I405" s="0" t="n">
        <v>0.557522</v>
      </c>
      <c r="J405" s="0" t="n">
        <v>40.7215999999999</v>
      </c>
      <c r="K405" s="0" t="n">
        <v>194</v>
      </c>
      <c r="L405" s="0" t="s">
        <v>9566</v>
      </c>
    </row>
    <row r="406" customFormat="false" ht="15.75" hidden="true" customHeight="false" outlineLevel="0" collapsed="false">
      <c r="A406" s="0" t="s">
        <v>2985</v>
      </c>
      <c r="B406" s="0" t="s">
        <v>2986</v>
      </c>
      <c r="C406" s="0" t="s">
        <v>9993</v>
      </c>
      <c r="D406" s="0" t="n">
        <v>5835</v>
      </c>
      <c r="E406" s="0" t="n">
        <v>38.80245</v>
      </c>
      <c r="F406" s="0" t="n">
        <v>26.93307</v>
      </c>
      <c r="G406" s="0" t="n">
        <v>0.004313041761</v>
      </c>
      <c r="H406" s="0" t="n">
        <v>1662.31</v>
      </c>
      <c r="I406" s="0" t="n">
        <v>2.08929</v>
      </c>
      <c r="J406" s="0" t="n">
        <v>31.6726</v>
      </c>
      <c r="K406" s="0" t="n">
        <v>281</v>
      </c>
      <c r="L406" s="0" t="s">
        <v>9566</v>
      </c>
    </row>
    <row r="407" customFormat="false" ht="15.75" hidden="true" customHeight="false" outlineLevel="0" collapsed="false">
      <c r="A407" s="0" t="s">
        <v>645</v>
      </c>
      <c r="B407" s="0" t="s">
        <v>646</v>
      </c>
      <c r="C407" s="0" t="s">
        <v>9994</v>
      </c>
      <c r="D407" s="0" t="n">
        <v>3478</v>
      </c>
      <c r="E407" s="0" t="n">
        <v>37.049095</v>
      </c>
      <c r="F407" s="0" t="n">
        <v>-95.606086</v>
      </c>
      <c r="G407" s="0" t="n">
        <v>0.004257183002</v>
      </c>
      <c r="H407" s="0" t="n">
        <v>1486.01</v>
      </c>
      <c r="I407" s="0" t="n">
        <v>1.24234</v>
      </c>
      <c r="J407" s="0" t="n">
        <v>40.8784</v>
      </c>
      <c r="K407" s="0" t="n">
        <v>296</v>
      </c>
      <c r="L407" s="0" t="s">
        <v>9566</v>
      </c>
    </row>
    <row r="408" customFormat="false" ht="15.75" hidden="true" customHeight="false" outlineLevel="0" collapsed="false">
      <c r="A408" s="0" t="s">
        <v>221</v>
      </c>
      <c r="B408" s="0" t="s">
        <v>222</v>
      </c>
      <c r="C408" s="0" t="s">
        <v>9995</v>
      </c>
      <c r="D408" s="0" t="n">
        <v>10121</v>
      </c>
      <c r="E408" s="0" t="n">
        <v>23.5774799999999</v>
      </c>
      <c r="F408" s="0" t="n">
        <v>87.378203</v>
      </c>
      <c r="G408" s="0" t="n">
        <v>0.004235403076</v>
      </c>
      <c r="H408" s="0" t="n">
        <v>1841.57</v>
      </c>
      <c r="I408" s="0" t="n">
        <v>2.37014</v>
      </c>
      <c r="J408" s="0" t="n">
        <v>20.7048</v>
      </c>
      <c r="K408" s="0" t="n">
        <v>227</v>
      </c>
      <c r="L408" s="0" t="s">
        <v>9566</v>
      </c>
    </row>
    <row r="409" customFormat="false" ht="15.75" hidden="true" customHeight="false" outlineLevel="0" collapsed="false">
      <c r="A409" s="0" t="s">
        <v>986</v>
      </c>
      <c r="B409" s="0" t="s">
        <v>987</v>
      </c>
      <c r="C409" s="0" t="s">
        <v>9996</v>
      </c>
      <c r="D409" s="0" t="n">
        <v>5693</v>
      </c>
      <c r="E409" s="0" t="n">
        <v>33.479406</v>
      </c>
      <c r="F409" s="0" t="n">
        <v>11.109836</v>
      </c>
      <c r="G409" s="0" t="n">
        <v>0.004232497129</v>
      </c>
      <c r="H409" s="0" t="n">
        <v>1810.75</v>
      </c>
      <c r="I409" s="0" t="n">
        <v>1.78409</v>
      </c>
      <c r="J409" s="0" t="n">
        <v>9.91736</v>
      </c>
      <c r="K409" s="0" t="n">
        <v>363</v>
      </c>
      <c r="L409" s="0" t="s">
        <v>9566</v>
      </c>
    </row>
    <row r="410" customFormat="false" ht="15.75" hidden="true" customHeight="false" outlineLevel="0" collapsed="false">
      <c r="A410" s="0" t="s">
        <v>2985</v>
      </c>
      <c r="B410" s="0" t="s">
        <v>2986</v>
      </c>
      <c r="C410" s="0" t="s">
        <v>9997</v>
      </c>
      <c r="D410" s="0" t="n">
        <v>7218</v>
      </c>
      <c r="E410" s="0" t="n">
        <v>39.735561</v>
      </c>
      <c r="F410" s="0" t="n">
        <v>33.465227</v>
      </c>
      <c r="G410" s="0" t="n">
        <v>0.004228739945</v>
      </c>
      <c r="H410" s="0" t="n">
        <v>1798.74</v>
      </c>
      <c r="I410" s="0" t="n">
        <v>3.22560999999999</v>
      </c>
      <c r="J410" s="0" t="n">
        <v>11.9631999999999</v>
      </c>
      <c r="K410" s="0" t="n">
        <v>326</v>
      </c>
      <c r="L410" s="0" t="s">
        <v>9566</v>
      </c>
    </row>
    <row r="411" customFormat="false" ht="15.75" hidden="true" customHeight="false" outlineLevel="0" collapsed="false">
      <c r="A411" s="0" t="s">
        <v>1217</v>
      </c>
      <c r="B411" s="0" t="s">
        <v>1218</v>
      </c>
      <c r="C411" s="0" t="s">
        <v>9998</v>
      </c>
      <c r="D411" s="0" t="n">
        <v>6368</v>
      </c>
      <c r="E411" s="0" t="n">
        <v>-26.803908</v>
      </c>
      <c r="F411" s="0" t="n">
        <v>27.860252</v>
      </c>
      <c r="G411" s="0" t="n">
        <v>0.004227624531</v>
      </c>
      <c r="H411" s="0" t="n">
        <v>1721.49</v>
      </c>
      <c r="I411" s="0" t="n">
        <v>2.07681</v>
      </c>
      <c r="J411" s="0" t="n">
        <v>26.3473</v>
      </c>
      <c r="K411" s="0" t="n">
        <v>334</v>
      </c>
      <c r="L411" s="0" t="s">
        <v>9566</v>
      </c>
    </row>
    <row r="412" customFormat="false" ht="15.75" hidden="true" customHeight="false" outlineLevel="0" collapsed="false">
      <c r="A412" s="0" t="s">
        <v>543</v>
      </c>
      <c r="B412" s="0" t="s">
        <v>544</v>
      </c>
      <c r="C412" s="0" t="s">
        <v>9999</v>
      </c>
      <c r="D412" s="0" t="n">
        <v>12518</v>
      </c>
      <c r="E412" s="0" t="n">
        <v>-33.947959</v>
      </c>
      <c r="F412" s="0" t="n">
        <v>151.215576</v>
      </c>
      <c r="G412" s="0" t="n">
        <v>0.004226773294</v>
      </c>
      <c r="H412" s="0" t="n">
        <v>1751.86</v>
      </c>
      <c r="I412" s="0" t="n">
        <v>1.6015</v>
      </c>
      <c r="J412" s="0" t="n">
        <v>6.64335999999999</v>
      </c>
      <c r="K412" s="0" t="n">
        <v>286</v>
      </c>
      <c r="L412" s="0" t="s">
        <v>9566</v>
      </c>
    </row>
    <row r="413" customFormat="false" ht="15.75" hidden="true" customHeight="false" outlineLevel="0" collapsed="false">
      <c r="A413" s="0" t="s">
        <v>645</v>
      </c>
      <c r="B413" s="0" t="s">
        <v>646</v>
      </c>
      <c r="C413" s="0" t="s">
        <v>10000</v>
      </c>
      <c r="D413" s="0" t="n">
        <v>4042</v>
      </c>
      <c r="E413" s="0" t="n">
        <v>37.049403</v>
      </c>
      <c r="F413" s="0" t="n">
        <v>-88.330603</v>
      </c>
      <c r="G413" s="0" t="n">
        <v>0.00418391791399999</v>
      </c>
      <c r="H413" s="0" t="n">
        <v>1912.39</v>
      </c>
      <c r="I413" s="0" t="n">
        <v>1.6015</v>
      </c>
      <c r="J413" s="0" t="n">
        <v>11.5829999999999</v>
      </c>
      <c r="K413" s="0" t="n">
        <v>259</v>
      </c>
      <c r="L413" s="0" t="s">
        <v>9566</v>
      </c>
    </row>
    <row r="414" customFormat="false" ht="15.75" hidden="true" customHeight="false" outlineLevel="0" collapsed="false">
      <c r="A414" s="0" t="s">
        <v>612</v>
      </c>
      <c r="B414" s="0" t="s">
        <v>613</v>
      </c>
      <c r="C414" s="0" t="s">
        <v>10001</v>
      </c>
      <c r="D414" s="0" t="n">
        <v>11680</v>
      </c>
      <c r="E414" s="0" t="n">
        <v>12.717166</v>
      </c>
      <c r="F414" s="0" t="n">
        <v>101.148202</v>
      </c>
      <c r="G414" s="0" t="n">
        <v>0.004166276761</v>
      </c>
      <c r="H414" s="0" t="n">
        <v>1823.67</v>
      </c>
      <c r="I414" s="0" t="n">
        <v>1.6015</v>
      </c>
      <c r="J414" s="0" t="n">
        <v>23.8532</v>
      </c>
      <c r="K414" s="0" t="n">
        <v>109</v>
      </c>
      <c r="L414" s="0" t="s">
        <v>9566</v>
      </c>
    </row>
    <row r="415" customFormat="false" ht="15.75" hidden="true" customHeight="false" outlineLevel="0" collapsed="false">
      <c r="A415" s="0" t="s">
        <v>2798</v>
      </c>
      <c r="B415" s="0" t="s">
        <v>2799</v>
      </c>
      <c r="C415" s="0" t="s">
        <v>10002</v>
      </c>
      <c r="D415" s="0" t="n">
        <v>5433</v>
      </c>
      <c r="E415" s="0" t="n">
        <v>44.353046</v>
      </c>
      <c r="F415" s="0" t="n">
        <v>28.682734</v>
      </c>
      <c r="G415" s="0" t="n">
        <v>0.004136630231</v>
      </c>
      <c r="H415" s="0" t="n">
        <v>1822.4</v>
      </c>
      <c r="I415" s="0" t="n">
        <v>3.17945999999999</v>
      </c>
      <c r="J415" s="0" t="n">
        <v>18.5714</v>
      </c>
      <c r="K415" s="0" t="n">
        <v>280</v>
      </c>
      <c r="L415" s="0" t="s">
        <v>9566</v>
      </c>
    </row>
    <row r="416" customFormat="false" ht="15.75" hidden="true" customHeight="false" outlineLevel="0" collapsed="false">
      <c r="A416" s="0" t="s">
        <v>543</v>
      </c>
      <c r="B416" s="0" t="s">
        <v>544</v>
      </c>
      <c r="C416" s="0" t="s">
        <v>10003</v>
      </c>
      <c r="D416" s="0" t="n">
        <v>12485</v>
      </c>
      <c r="E416" s="0" t="n">
        <v>-38.566949</v>
      </c>
      <c r="F416" s="0" t="n">
        <v>143.038932</v>
      </c>
      <c r="G416" s="0" t="n">
        <v>0.004085790835</v>
      </c>
      <c r="H416" s="0" t="n">
        <v>1876.14</v>
      </c>
      <c r="I416" s="0" t="n">
        <v>2.12365999999999</v>
      </c>
      <c r="J416" s="0" t="n">
        <v>23.3438</v>
      </c>
      <c r="K416" s="0" t="n">
        <v>317</v>
      </c>
      <c r="L416" s="0" t="s">
        <v>9566</v>
      </c>
    </row>
    <row r="417" customFormat="false" ht="15.75" hidden="true" customHeight="false" outlineLevel="0" collapsed="false">
      <c r="A417" s="0" t="s">
        <v>24</v>
      </c>
      <c r="B417" s="0" t="s">
        <v>25</v>
      </c>
      <c r="C417" s="0" t="s">
        <v>10004</v>
      </c>
      <c r="D417" s="0" t="n">
        <v>6408</v>
      </c>
      <c r="E417" s="0" t="n">
        <v>57.535827</v>
      </c>
      <c r="F417" s="0" t="n">
        <v>39.776576</v>
      </c>
      <c r="G417" s="0" t="n">
        <v>0.004084499303</v>
      </c>
      <c r="H417" s="0" t="n">
        <v>1596.98</v>
      </c>
      <c r="I417" s="0" t="n">
        <v>1.6015</v>
      </c>
      <c r="J417" s="0" t="n">
        <v>26.6234</v>
      </c>
      <c r="K417" s="0" t="n">
        <v>154</v>
      </c>
      <c r="L417" s="0" t="s">
        <v>9566</v>
      </c>
    </row>
    <row r="418" customFormat="false" ht="15.75" hidden="true" customHeight="false" outlineLevel="0" collapsed="false">
      <c r="A418" s="0" t="s">
        <v>986</v>
      </c>
      <c r="B418" s="0" t="s">
        <v>987</v>
      </c>
      <c r="C418" s="0" t="s">
        <v>10005</v>
      </c>
      <c r="D418" s="0" t="n">
        <v>5684</v>
      </c>
      <c r="E418" s="0" t="n">
        <v>33.928345</v>
      </c>
      <c r="F418" s="0" t="n">
        <v>10.082559</v>
      </c>
      <c r="G418" s="0" t="n">
        <v>0.004081505297</v>
      </c>
      <c r="H418" s="0" t="n">
        <v>1877.83</v>
      </c>
      <c r="I418" s="0" t="n">
        <v>2.41259</v>
      </c>
      <c r="J418" s="0" t="n">
        <v>25.6</v>
      </c>
      <c r="K418" s="0" t="n">
        <v>375</v>
      </c>
      <c r="L418" s="0" t="s">
        <v>9566</v>
      </c>
    </row>
    <row r="419" customFormat="false" ht="15.75" hidden="true" customHeight="false" outlineLevel="0" collapsed="false">
      <c r="A419" s="0" t="s">
        <v>221</v>
      </c>
      <c r="B419" s="0" t="s">
        <v>222</v>
      </c>
      <c r="C419" s="0" t="s">
        <v>10006</v>
      </c>
      <c r="D419" s="0" t="n">
        <v>10174</v>
      </c>
      <c r="E419" s="0" t="n">
        <v>18.564016</v>
      </c>
      <c r="F419" s="0" t="n">
        <v>73.115727</v>
      </c>
      <c r="G419" s="0" t="n">
        <v>0.004075341167</v>
      </c>
      <c r="H419" s="0" t="n">
        <v>1667.24</v>
      </c>
      <c r="I419" s="0" t="n">
        <v>1.6015</v>
      </c>
      <c r="J419" s="0" t="n">
        <v>7.55556</v>
      </c>
      <c r="K419" s="0" t="n">
        <v>225</v>
      </c>
      <c r="L419" s="0" t="s">
        <v>9566</v>
      </c>
    </row>
    <row r="420" customFormat="false" ht="15.75" hidden="true" customHeight="false" outlineLevel="0" collapsed="false">
      <c r="A420" s="0" t="s">
        <v>28</v>
      </c>
      <c r="B420" s="0" t="s">
        <v>29</v>
      </c>
      <c r="C420" s="0" t="s">
        <v>10007</v>
      </c>
      <c r="D420" s="0" t="n">
        <v>7896</v>
      </c>
      <c r="E420" s="0" t="n">
        <v>34.018068</v>
      </c>
      <c r="F420" s="0" t="n">
        <v>49.456153</v>
      </c>
      <c r="G420" s="0" t="n">
        <v>0.003974513612</v>
      </c>
      <c r="H420" s="0" t="n">
        <v>1947.42</v>
      </c>
      <c r="I420" s="0" t="n">
        <v>1.6015</v>
      </c>
      <c r="J420" s="0" t="n">
        <v>23.8636</v>
      </c>
      <c r="K420" s="0" t="n">
        <v>352</v>
      </c>
      <c r="L420" s="0" t="s">
        <v>9566</v>
      </c>
    </row>
    <row r="421" customFormat="false" ht="15.75" hidden="true" customHeight="false" outlineLevel="0" collapsed="false">
      <c r="A421" s="0" t="s">
        <v>645</v>
      </c>
      <c r="B421" s="0" t="s">
        <v>646</v>
      </c>
      <c r="C421" s="0" t="s">
        <v>10008</v>
      </c>
      <c r="D421" s="0" t="n">
        <v>3531</v>
      </c>
      <c r="E421" s="0" t="n">
        <v>29.370177</v>
      </c>
      <c r="F421" s="0" t="n">
        <v>-94.892565</v>
      </c>
      <c r="G421" s="0" t="n">
        <v>0.003971548959</v>
      </c>
      <c r="H421" s="0" t="n">
        <v>1243.23</v>
      </c>
      <c r="I421" s="0" t="n">
        <v>1.6015</v>
      </c>
      <c r="J421" s="0" t="n">
        <v>37.3494</v>
      </c>
      <c r="K421" s="0" t="n">
        <v>249</v>
      </c>
      <c r="L421" s="0" t="s">
        <v>9566</v>
      </c>
    </row>
    <row r="422" customFormat="false" ht="15.75" hidden="true" customHeight="false" outlineLevel="0" collapsed="false">
      <c r="A422" s="0" t="s">
        <v>161</v>
      </c>
      <c r="B422" s="0" t="s">
        <v>162</v>
      </c>
      <c r="C422" s="0" t="s">
        <v>10009</v>
      </c>
      <c r="D422" s="0" t="n">
        <v>11568</v>
      </c>
      <c r="E422" s="0" t="n">
        <v>32.270614</v>
      </c>
      <c r="F422" s="0" t="n">
        <v>118.791857</v>
      </c>
      <c r="G422" s="0" t="n">
        <v>0.003964445533</v>
      </c>
      <c r="H422" s="0" t="n">
        <v>1647.8</v>
      </c>
      <c r="I422" s="0" t="n">
        <v>1.6015</v>
      </c>
      <c r="J422" s="0" t="n">
        <v>24.8649</v>
      </c>
      <c r="K422" s="0" t="n">
        <v>185</v>
      </c>
      <c r="L422" s="0" t="s">
        <v>9566</v>
      </c>
    </row>
    <row r="423" customFormat="false" ht="15.75" hidden="true" customHeight="false" outlineLevel="0" collapsed="false">
      <c r="A423" s="0" t="s">
        <v>3357</v>
      </c>
      <c r="B423" s="0" t="s">
        <v>3358</v>
      </c>
      <c r="C423" s="0" t="s">
        <v>10010</v>
      </c>
      <c r="D423" s="0" t="n">
        <v>4597</v>
      </c>
      <c r="E423" s="0" t="n">
        <v>-32.93</v>
      </c>
      <c r="F423" s="0" t="n">
        <v>-71.505941</v>
      </c>
      <c r="G423" s="0" t="n">
        <v>0.00395003321</v>
      </c>
      <c r="H423" s="0" t="n">
        <v>1864.8</v>
      </c>
      <c r="I423" s="0" t="n">
        <v>4.16242</v>
      </c>
      <c r="J423" s="0" t="n">
        <v>20.9756</v>
      </c>
      <c r="K423" s="0" t="n">
        <v>410</v>
      </c>
      <c r="L423" s="0" t="s">
        <v>9566</v>
      </c>
    </row>
    <row r="424" customFormat="false" ht="15.75" hidden="true" customHeight="false" outlineLevel="0" collapsed="false">
      <c r="A424" s="0" t="s">
        <v>35</v>
      </c>
      <c r="B424" s="0" t="s">
        <v>36</v>
      </c>
      <c r="C424" s="0" t="s">
        <v>10011</v>
      </c>
      <c r="D424" s="0" t="n">
        <v>3669</v>
      </c>
      <c r="E424" s="0" t="n">
        <v>22.378345</v>
      </c>
      <c r="F424" s="0" t="n">
        <v>-97.897194</v>
      </c>
      <c r="G424" s="0" t="n">
        <v>0.00393550347499999</v>
      </c>
      <c r="H424" s="0" t="n">
        <v>1876.23</v>
      </c>
      <c r="I424" s="0" t="n">
        <v>1.6015</v>
      </c>
      <c r="J424" s="0" t="n">
        <v>21.1207</v>
      </c>
      <c r="K424" s="0" t="n">
        <v>232</v>
      </c>
      <c r="L424" s="0" t="s">
        <v>9566</v>
      </c>
    </row>
    <row r="425" customFormat="false" ht="15.75" hidden="true" customHeight="false" outlineLevel="0" collapsed="false">
      <c r="A425" s="0" t="s">
        <v>1217</v>
      </c>
      <c r="B425" s="0" t="s">
        <v>1218</v>
      </c>
      <c r="C425" s="0" t="s">
        <v>10012</v>
      </c>
      <c r="D425" s="0" t="n">
        <v>6369</v>
      </c>
      <c r="E425" s="0" t="n">
        <v>-26.8214479999999</v>
      </c>
      <c r="F425" s="0" t="n">
        <v>27.8645039999999</v>
      </c>
      <c r="G425" s="0" t="n">
        <v>0.003918302617</v>
      </c>
      <c r="H425" s="0" t="n">
        <v>1755.62</v>
      </c>
      <c r="I425" s="0" t="n">
        <v>1.6015</v>
      </c>
      <c r="J425" s="0" t="n">
        <v>37.8698</v>
      </c>
      <c r="K425" s="0" t="n">
        <v>338</v>
      </c>
      <c r="L425" s="0" t="s">
        <v>9566</v>
      </c>
    </row>
    <row r="426" customFormat="false" ht="15.75" hidden="true" customHeight="false" outlineLevel="0" collapsed="false">
      <c r="A426" s="0" t="s">
        <v>161</v>
      </c>
      <c r="B426" s="0" t="s">
        <v>162</v>
      </c>
      <c r="C426" s="0" t="s">
        <v>10013</v>
      </c>
      <c r="D426" s="0" t="n">
        <v>12301</v>
      </c>
      <c r="E426" s="0" t="n">
        <v>39.54351</v>
      </c>
      <c r="F426" s="0" t="n">
        <v>121.226123</v>
      </c>
      <c r="G426" s="0" t="n">
        <v>0.00391718720299999</v>
      </c>
      <c r="H426" s="0" t="n">
        <v>1513.32</v>
      </c>
      <c r="I426" s="0" t="n">
        <v>1.71307</v>
      </c>
      <c r="J426" s="0" t="n">
        <v>18.1435</v>
      </c>
      <c r="K426" s="0" t="n">
        <v>237</v>
      </c>
      <c r="L426" s="0" t="s">
        <v>9566</v>
      </c>
    </row>
    <row r="427" customFormat="false" ht="15.75" hidden="true" customHeight="false" outlineLevel="0" collapsed="false">
      <c r="A427" s="0" t="s">
        <v>645</v>
      </c>
      <c r="B427" s="0" t="s">
        <v>646</v>
      </c>
      <c r="C427" s="0" t="s">
        <v>10014</v>
      </c>
      <c r="D427" s="0" t="n">
        <v>4102</v>
      </c>
      <c r="E427" s="0" t="n">
        <v>30.204112</v>
      </c>
      <c r="F427" s="0" t="n">
        <v>-81.974621</v>
      </c>
      <c r="G427" s="0" t="n">
        <v>0.003864792098</v>
      </c>
      <c r="H427" s="0" t="n">
        <v>1892.13</v>
      </c>
      <c r="I427" s="0" t="n">
        <v>1.57971</v>
      </c>
      <c r="J427" s="0" t="n">
        <v>21.1806</v>
      </c>
      <c r="K427" s="0" t="n">
        <v>288</v>
      </c>
      <c r="L427" s="0" t="s">
        <v>9566</v>
      </c>
    </row>
    <row r="428" customFormat="false" ht="15.75" hidden="true" customHeight="false" outlineLevel="0" collapsed="false">
      <c r="A428" s="0" t="s">
        <v>645</v>
      </c>
      <c r="B428" s="0" t="s">
        <v>646</v>
      </c>
      <c r="C428" s="0" t="s">
        <v>10015</v>
      </c>
      <c r="D428" s="0" t="n">
        <v>3536</v>
      </c>
      <c r="E428" s="0" t="n">
        <v>32.44421</v>
      </c>
      <c r="F428" s="0" t="n">
        <v>-94.687416</v>
      </c>
      <c r="G428" s="0" t="n">
        <v>0.003862884153</v>
      </c>
      <c r="H428" s="0" t="n">
        <v>1855.5</v>
      </c>
      <c r="I428" s="0" t="n">
        <v>3.46316</v>
      </c>
      <c r="J428" s="0" t="n">
        <v>15.6364</v>
      </c>
      <c r="K428" s="0" t="n">
        <v>275</v>
      </c>
      <c r="L428" s="0" t="s">
        <v>9566</v>
      </c>
    </row>
    <row r="429" customFormat="false" ht="15.75" hidden="true" customHeight="false" outlineLevel="0" collapsed="false">
      <c r="A429" s="0" t="s">
        <v>264</v>
      </c>
      <c r="B429" s="0" t="s">
        <v>265</v>
      </c>
      <c r="C429" s="0" t="s">
        <v>10016</v>
      </c>
      <c r="D429" s="0" t="n">
        <v>8155</v>
      </c>
      <c r="E429" s="0" t="n">
        <v>24.9324519999999</v>
      </c>
      <c r="F429" s="0" t="n">
        <v>51.549913</v>
      </c>
      <c r="G429" s="0" t="n">
        <v>0.00383746445499999</v>
      </c>
      <c r="H429" s="0" t="n">
        <v>1870.27</v>
      </c>
      <c r="I429" s="0" t="n">
        <v>1.6015</v>
      </c>
      <c r="J429" s="0" t="n">
        <v>19.086</v>
      </c>
      <c r="K429" s="0" t="n">
        <v>372</v>
      </c>
      <c r="L429" s="0" t="s">
        <v>9566</v>
      </c>
    </row>
    <row r="430" customFormat="false" ht="15.75" hidden="true" customHeight="false" outlineLevel="0" collapsed="false">
      <c r="A430" s="0" t="s">
        <v>3612</v>
      </c>
      <c r="B430" s="0" t="s">
        <v>3613</v>
      </c>
      <c r="C430" s="0" t="s">
        <v>10017</v>
      </c>
      <c r="D430" s="0" t="n">
        <v>5248</v>
      </c>
      <c r="E430" s="0" t="n">
        <v>43.422728</v>
      </c>
      <c r="F430" s="0" t="n">
        <v>4.839523</v>
      </c>
      <c r="G430" s="0" t="n">
        <v>0.003803708505</v>
      </c>
      <c r="H430" s="0" t="n">
        <v>1859.7</v>
      </c>
      <c r="I430" s="0" t="n">
        <v>1.6015</v>
      </c>
      <c r="J430" s="0" t="n">
        <v>15.7458999999999</v>
      </c>
      <c r="K430" s="0" t="n">
        <v>362</v>
      </c>
      <c r="L430" s="0" t="s">
        <v>9566</v>
      </c>
    </row>
    <row r="431" customFormat="false" ht="15.75" hidden="true" customHeight="false" outlineLevel="0" collapsed="false">
      <c r="A431" s="0" t="s">
        <v>645</v>
      </c>
      <c r="B431" s="0" t="s">
        <v>646</v>
      </c>
      <c r="C431" s="0" t="s">
        <v>10018</v>
      </c>
      <c r="D431" s="0" t="n">
        <v>92</v>
      </c>
      <c r="E431" s="0" t="n">
        <v>37.944101</v>
      </c>
      <c r="F431" s="0" t="n">
        <v>-122.395656</v>
      </c>
      <c r="G431" s="0" t="n">
        <v>0.00375662629299999</v>
      </c>
      <c r="H431" s="0" t="n">
        <v>1246.31</v>
      </c>
      <c r="I431" s="0" t="n">
        <v>1.63392999999999</v>
      </c>
      <c r="J431" s="0" t="n">
        <v>35.4749</v>
      </c>
      <c r="K431" s="0" t="n">
        <v>358</v>
      </c>
      <c r="L431" s="0" t="s">
        <v>9566</v>
      </c>
    </row>
    <row r="432" customFormat="false" ht="15.75" hidden="true" customHeight="false" outlineLevel="0" collapsed="false">
      <c r="A432" s="0" t="s">
        <v>161</v>
      </c>
      <c r="B432" s="0" t="s">
        <v>162</v>
      </c>
      <c r="C432" s="0" t="s">
        <v>10019</v>
      </c>
      <c r="D432" s="0" t="n">
        <v>12314</v>
      </c>
      <c r="E432" s="0" t="n">
        <v>29.751962</v>
      </c>
      <c r="F432" s="0" t="n">
        <v>121.904117</v>
      </c>
      <c r="G432" s="0" t="n">
        <v>0.003740893085</v>
      </c>
      <c r="H432" s="0" t="n">
        <v>1880.68</v>
      </c>
      <c r="I432" s="0" t="n">
        <v>1.6015</v>
      </c>
      <c r="J432" s="0" t="n">
        <v>18.1818</v>
      </c>
      <c r="K432" s="0" t="n">
        <v>55</v>
      </c>
      <c r="L432" s="0" t="s">
        <v>9566</v>
      </c>
    </row>
    <row r="433" customFormat="false" ht="15.75" hidden="true" customHeight="false" outlineLevel="0" collapsed="false">
      <c r="A433" s="0" t="s">
        <v>645</v>
      </c>
      <c r="B433" s="0" t="s">
        <v>646</v>
      </c>
      <c r="C433" s="0" t="s">
        <v>10020</v>
      </c>
      <c r="D433" s="0" t="n">
        <v>3325</v>
      </c>
      <c r="E433" s="0" t="n">
        <v>27.8301169999999</v>
      </c>
      <c r="F433" s="0" t="n">
        <v>-97.496462</v>
      </c>
      <c r="G433" s="0" t="n">
        <v>0.0037366369</v>
      </c>
      <c r="H433" s="0" t="n">
        <v>1216.47</v>
      </c>
      <c r="I433" s="0" t="n">
        <v>1.6015</v>
      </c>
      <c r="J433" s="0" t="n">
        <v>31.4286</v>
      </c>
      <c r="K433" s="0" t="n">
        <v>315</v>
      </c>
      <c r="L433" s="0" t="s">
        <v>9566</v>
      </c>
    </row>
    <row r="434" customFormat="false" ht="15.75" hidden="true" customHeight="false" outlineLevel="0" collapsed="false">
      <c r="A434" s="0" t="s">
        <v>612</v>
      </c>
      <c r="B434" s="0" t="s">
        <v>613</v>
      </c>
      <c r="C434" s="0" t="s">
        <v>10021</v>
      </c>
      <c r="D434" s="0" t="n">
        <v>11681</v>
      </c>
      <c r="E434" s="0" t="n">
        <v>12.683303</v>
      </c>
      <c r="F434" s="0" t="n">
        <v>101.14618</v>
      </c>
      <c r="G434" s="0" t="n">
        <v>0.00373446477799999</v>
      </c>
      <c r="H434" s="0" t="n">
        <v>1772.82</v>
      </c>
      <c r="I434" s="0" t="n">
        <v>1.6015</v>
      </c>
      <c r="J434" s="0" t="n">
        <v>10.7843</v>
      </c>
      <c r="K434" s="0" t="n">
        <v>102</v>
      </c>
      <c r="L434" s="0" t="s">
        <v>9566</v>
      </c>
    </row>
    <row r="435" customFormat="false" ht="15.75" hidden="true" customHeight="false" outlineLevel="0" collapsed="false">
      <c r="A435" s="0" t="s">
        <v>598</v>
      </c>
      <c r="B435" s="0" t="s">
        <v>599</v>
      </c>
      <c r="C435" s="0" t="s">
        <v>10022</v>
      </c>
      <c r="D435" s="0" t="n">
        <v>452</v>
      </c>
      <c r="E435" s="0" t="n">
        <v>50.486069</v>
      </c>
      <c r="F435" s="0" t="n">
        <v>-104.56769</v>
      </c>
      <c r="G435" s="0" t="n">
        <v>0.00372812453</v>
      </c>
      <c r="H435" s="0" t="n">
        <v>1615.1</v>
      </c>
      <c r="I435" s="0" t="n">
        <v>1.55855</v>
      </c>
      <c r="J435" s="0" t="n">
        <v>26.1718999999999</v>
      </c>
      <c r="K435" s="0" t="n">
        <v>256</v>
      </c>
      <c r="L435" s="0" t="s">
        <v>9566</v>
      </c>
    </row>
    <row r="436" customFormat="false" ht="15.75" hidden="true" customHeight="false" outlineLevel="0" collapsed="false">
      <c r="A436" s="0" t="s">
        <v>100</v>
      </c>
      <c r="B436" s="0" t="s">
        <v>101</v>
      </c>
      <c r="C436" s="0" t="s">
        <v>10023</v>
      </c>
      <c r="D436" s="0" t="n">
        <v>6894</v>
      </c>
      <c r="E436" s="0" t="n">
        <v>40.0185539999999</v>
      </c>
      <c r="F436" s="0" t="n">
        <v>52.947407</v>
      </c>
      <c r="G436" s="0" t="n">
        <v>0.003686501976</v>
      </c>
      <c r="H436" s="0" t="n">
        <v>1841</v>
      </c>
      <c r="I436" s="0" t="n">
        <v>4.10105999999999</v>
      </c>
      <c r="J436" s="0" t="n">
        <v>26.0163</v>
      </c>
      <c r="K436" s="0" t="n">
        <v>369</v>
      </c>
      <c r="L436" s="0" t="s">
        <v>9566</v>
      </c>
    </row>
    <row r="437" customFormat="false" ht="15.75" hidden="true" customHeight="false" outlineLevel="0" collapsed="false">
      <c r="A437" s="0" t="s">
        <v>645</v>
      </c>
      <c r="B437" s="0" t="s">
        <v>646</v>
      </c>
      <c r="C437" s="0" t="s">
        <v>10024</v>
      </c>
      <c r="D437" s="0" t="n">
        <v>1211</v>
      </c>
      <c r="E437" s="0" t="n">
        <v>39.8027049999999</v>
      </c>
      <c r="F437" s="0" t="n">
        <v>-104.948748999999</v>
      </c>
      <c r="G437" s="0" t="n">
        <v>0.00365121967</v>
      </c>
      <c r="H437" s="0" t="n">
        <v>1589.02</v>
      </c>
      <c r="I437" s="0" t="n">
        <v>1.6015</v>
      </c>
      <c r="J437" s="0" t="n">
        <v>33.9743999999999</v>
      </c>
      <c r="K437" s="0" t="n">
        <v>312</v>
      </c>
      <c r="L437" s="0" t="s">
        <v>9566</v>
      </c>
    </row>
    <row r="438" customFormat="false" ht="15.75" hidden="true" customHeight="false" outlineLevel="0" collapsed="false">
      <c r="A438" s="0" t="s">
        <v>9712</v>
      </c>
      <c r="B438" s="0" t="s">
        <v>9713</v>
      </c>
      <c r="C438" s="0" t="s">
        <v>10025</v>
      </c>
      <c r="D438" s="0" t="n">
        <v>12382</v>
      </c>
      <c r="E438" s="0" t="n">
        <v>34.9756299999999</v>
      </c>
      <c r="F438" s="0" t="n">
        <v>136.828287</v>
      </c>
      <c r="G438" s="0" t="n">
        <v>0.003650162962</v>
      </c>
      <c r="H438" s="0" t="n">
        <v>1610.03</v>
      </c>
      <c r="I438" s="0" t="n">
        <v>1.6015</v>
      </c>
      <c r="J438" s="0" t="n">
        <v>10.2439</v>
      </c>
      <c r="K438" s="0" t="n">
        <v>205</v>
      </c>
      <c r="L438" s="0" t="s">
        <v>9566</v>
      </c>
    </row>
    <row r="439" customFormat="false" ht="15.75" hidden="true" customHeight="false" outlineLevel="0" collapsed="false">
      <c r="A439" s="0" t="s">
        <v>645</v>
      </c>
      <c r="B439" s="0" t="s">
        <v>646</v>
      </c>
      <c r="C439" s="0" t="s">
        <v>10026</v>
      </c>
      <c r="D439" s="0" t="n">
        <v>3516</v>
      </c>
      <c r="E439" s="0" t="n">
        <v>29.6115469999999</v>
      </c>
      <c r="F439" s="0" t="n">
        <v>-95.026546</v>
      </c>
      <c r="G439" s="0" t="n">
        <v>0.003646259013</v>
      </c>
      <c r="H439" s="0" t="n">
        <v>1244.62</v>
      </c>
      <c r="I439" s="0" t="n">
        <v>1.6015</v>
      </c>
      <c r="J439" s="0" t="n">
        <v>28.9473999999999</v>
      </c>
      <c r="K439" s="0" t="n">
        <v>266</v>
      </c>
      <c r="L439" s="0" t="s">
        <v>9608</v>
      </c>
    </row>
    <row r="440" customFormat="false" ht="15.75" hidden="true" customHeight="false" outlineLevel="0" collapsed="false">
      <c r="A440" s="0" t="s">
        <v>28</v>
      </c>
      <c r="B440" s="0" t="s">
        <v>29</v>
      </c>
      <c r="C440" s="0" t="s">
        <v>10027</v>
      </c>
      <c r="D440" s="0" t="n">
        <v>8286</v>
      </c>
      <c r="E440" s="0" t="n">
        <v>29.8850159999999</v>
      </c>
      <c r="F440" s="0" t="n">
        <v>52.747479</v>
      </c>
      <c r="G440" s="0" t="n">
        <v>0.003620721903</v>
      </c>
      <c r="H440" s="0" t="n">
        <v>1412.32</v>
      </c>
      <c r="I440" s="0" t="n">
        <v>4.79618</v>
      </c>
      <c r="J440" s="0" t="n">
        <v>27.9012</v>
      </c>
      <c r="K440" s="0" t="n">
        <v>405</v>
      </c>
      <c r="L440" s="0" t="s">
        <v>9566</v>
      </c>
    </row>
    <row r="441" customFormat="false" ht="15.75" hidden="true" customHeight="false" outlineLevel="0" collapsed="false">
      <c r="A441" s="0" t="s">
        <v>1829</v>
      </c>
      <c r="B441" s="0" t="s">
        <v>1830</v>
      </c>
      <c r="C441" s="0" t="s">
        <v>10028</v>
      </c>
      <c r="D441" s="0" t="n">
        <v>5126</v>
      </c>
      <c r="E441" s="0" t="n">
        <v>59.095156</v>
      </c>
      <c r="F441" s="0" t="n">
        <v>9.587963</v>
      </c>
      <c r="G441" s="0" t="n">
        <v>0.003612385651</v>
      </c>
      <c r="H441" s="0" t="n">
        <v>1711.57</v>
      </c>
      <c r="I441" s="0" t="n">
        <v>4.92949</v>
      </c>
      <c r="J441" s="0" t="n">
        <v>8.75912</v>
      </c>
      <c r="K441" s="0" t="n">
        <v>274</v>
      </c>
      <c r="L441" s="0" t="s">
        <v>9566</v>
      </c>
    </row>
    <row r="442" customFormat="false" ht="15.75" hidden="true" customHeight="false" outlineLevel="0" collapsed="false">
      <c r="A442" s="0" t="s">
        <v>598</v>
      </c>
      <c r="B442" s="0" t="s">
        <v>599</v>
      </c>
      <c r="C442" s="0" t="s">
        <v>10029</v>
      </c>
      <c r="D442" s="0" t="n">
        <v>3920</v>
      </c>
      <c r="E442" s="0" t="n">
        <v>42.876603</v>
      </c>
      <c r="F442" s="0" t="n">
        <v>-82.403761</v>
      </c>
      <c r="G442" s="0" t="n">
        <v>0.003600086744</v>
      </c>
      <c r="H442" s="0" t="n">
        <v>1848.12</v>
      </c>
      <c r="I442" s="0" t="n">
        <v>0.353461</v>
      </c>
      <c r="J442" s="0" t="n">
        <v>16.5179</v>
      </c>
      <c r="K442" s="0" t="n">
        <v>224</v>
      </c>
      <c r="L442" s="0" t="s">
        <v>9566</v>
      </c>
    </row>
    <row r="443" customFormat="false" ht="15.75" hidden="true" customHeight="false" outlineLevel="0" collapsed="false">
      <c r="A443" s="0" t="s">
        <v>3612</v>
      </c>
      <c r="B443" s="0" t="s">
        <v>3613</v>
      </c>
      <c r="C443" s="0" t="s">
        <v>10030</v>
      </c>
      <c r="D443" s="0" t="n">
        <v>5250</v>
      </c>
      <c r="E443" s="0" t="n">
        <v>43.4499219999999</v>
      </c>
      <c r="F443" s="0" t="n">
        <v>4.852669</v>
      </c>
      <c r="G443" s="0" t="n">
        <v>0.003592278846</v>
      </c>
      <c r="H443" s="0" t="n">
        <v>1794.3</v>
      </c>
      <c r="I443" s="0" t="n">
        <v>1.12832999999999</v>
      </c>
      <c r="J443" s="0" t="n">
        <v>16.6667</v>
      </c>
      <c r="K443" s="0" t="n">
        <v>354</v>
      </c>
      <c r="L443" s="0" t="s">
        <v>9566</v>
      </c>
    </row>
    <row r="444" customFormat="false" ht="15.75" hidden="true" customHeight="false" outlineLevel="0" collapsed="false">
      <c r="A444" s="0" t="s">
        <v>240</v>
      </c>
      <c r="B444" s="0" t="s">
        <v>241</v>
      </c>
      <c r="C444" s="0" t="s">
        <v>10031</v>
      </c>
      <c r="D444" s="0" t="n">
        <v>7914</v>
      </c>
      <c r="E444" s="0" t="n">
        <v>27.065538</v>
      </c>
      <c r="F444" s="0" t="n">
        <v>49.554815</v>
      </c>
      <c r="G444" s="0" t="n">
        <v>0.00358006799799999</v>
      </c>
      <c r="H444" s="0" t="n">
        <v>1584.9</v>
      </c>
      <c r="I444" s="0" t="n">
        <v>1.6015</v>
      </c>
      <c r="J444" s="0" t="n">
        <v>31.4286</v>
      </c>
      <c r="K444" s="0" t="n">
        <v>350</v>
      </c>
      <c r="L444" s="0" t="s">
        <v>9566</v>
      </c>
    </row>
    <row r="445" customFormat="false" ht="15.75" hidden="true" customHeight="false" outlineLevel="0" collapsed="false">
      <c r="A445" s="0" t="s">
        <v>896</v>
      </c>
      <c r="B445" s="0" t="s">
        <v>897</v>
      </c>
      <c r="C445" s="0" t="s">
        <v>10032</v>
      </c>
      <c r="D445" s="0" t="n">
        <v>12269</v>
      </c>
      <c r="E445" s="0" t="n">
        <v>23.7754</v>
      </c>
      <c r="F445" s="0" t="n">
        <v>120.189428</v>
      </c>
      <c r="G445" s="0" t="n">
        <v>0.00355256423699999</v>
      </c>
      <c r="H445" s="0" t="n">
        <v>1238.17</v>
      </c>
      <c r="I445" s="0" t="n">
        <v>1.6015</v>
      </c>
      <c r="J445" s="0" t="n">
        <v>34.9727</v>
      </c>
      <c r="K445" s="0" t="n">
        <v>183</v>
      </c>
      <c r="L445" s="0" t="s">
        <v>9566</v>
      </c>
    </row>
    <row r="446" customFormat="false" ht="15.75" hidden="true" customHeight="false" outlineLevel="0" collapsed="false">
      <c r="A446" s="0" t="s">
        <v>161</v>
      </c>
      <c r="B446" s="0" t="s">
        <v>162</v>
      </c>
      <c r="C446" s="0" t="s">
        <v>10033</v>
      </c>
      <c r="D446" s="0" t="n">
        <v>11507</v>
      </c>
      <c r="E446" s="0" t="n">
        <v>37.531712</v>
      </c>
      <c r="F446" s="0" t="n">
        <v>118.22855</v>
      </c>
      <c r="G446" s="0" t="n">
        <v>0.00354651751899999</v>
      </c>
      <c r="H446" s="0" t="n">
        <v>1648.64</v>
      </c>
      <c r="I446" s="0" t="n">
        <v>1.28039</v>
      </c>
      <c r="J446" s="0" t="n">
        <v>33.0768999999999</v>
      </c>
      <c r="K446" s="0" t="n">
        <v>260</v>
      </c>
      <c r="L446" s="0" t="s">
        <v>9566</v>
      </c>
    </row>
    <row r="447" customFormat="false" ht="15.75" hidden="true" customHeight="false" outlineLevel="0" collapsed="false">
      <c r="A447" s="0" t="s">
        <v>4166</v>
      </c>
      <c r="B447" s="0" t="s">
        <v>4167</v>
      </c>
      <c r="C447" s="0" t="s">
        <v>10034</v>
      </c>
      <c r="D447" s="0" t="n">
        <v>12328</v>
      </c>
      <c r="E447" s="0" t="n">
        <v>37.01144</v>
      </c>
      <c r="F447" s="0" t="n">
        <v>126.397316999999</v>
      </c>
      <c r="G447" s="0" t="n">
        <v>0.003539443446</v>
      </c>
      <c r="H447" s="0" t="n">
        <v>1257.3</v>
      </c>
      <c r="I447" s="0" t="n">
        <v>1.6015</v>
      </c>
      <c r="J447" s="0" t="n">
        <v>16.2162</v>
      </c>
      <c r="K447" s="0" t="n">
        <v>185</v>
      </c>
      <c r="L447" s="0" t="s">
        <v>9566</v>
      </c>
    </row>
    <row r="448" customFormat="false" ht="15.75" hidden="true" customHeight="false" outlineLevel="0" collapsed="false">
      <c r="A448" s="0" t="s">
        <v>221</v>
      </c>
      <c r="B448" s="0" t="s">
        <v>222</v>
      </c>
      <c r="C448" s="0" t="s">
        <v>10035</v>
      </c>
      <c r="D448" s="0" t="n">
        <v>10230</v>
      </c>
      <c r="E448" s="0" t="n">
        <v>16.409054</v>
      </c>
      <c r="F448" s="0" t="n">
        <v>81.921555</v>
      </c>
      <c r="G448" s="0" t="n">
        <v>0.00353319125699999</v>
      </c>
      <c r="H448" s="0" t="n">
        <v>1858.45</v>
      </c>
      <c r="I448" s="0" t="n">
        <v>1.90662999999999</v>
      </c>
      <c r="J448" s="0" t="n">
        <v>18.6528</v>
      </c>
      <c r="K448" s="0" t="n">
        <v>193</v>
      </c>
      <c r="L448" s="0" t="s">
        <v>9566</v>
      </c>
    </row>
    <row r="449" customFormat="false" ht="15.75" hidden="true" customHeight="false" outlineLevel="0" collapsed="false">
      <c r="A449" s="0" t="s">
        <v>645</v>
      </c>
      <c r="B449" s="0" t="s">
        <v>646</v>
      </c>
      <c r="C449" s="0" t="s">
        <v>10036</v>
      </c>
      <c r="D449" s="0" t="n">
        <v>3410</v>
      </c>
      <c r="E449" s="0" t="n">
        <v>37.791483</v>
      </c>
      <c r="F449" s="0" t="n">
        <v>-96.872581</v>
      </c>
      <c r="G449" s="0" t="n">
        <v>0.00352919924899999</v>
      </c>
      <c r="H449" s="0" t="n">
        <v>1422.19</v>
      </c>
      <c r="I449" s="0" t="n">
        <v>1.6015</v>
      </c>
      <c r="J449" s="0" t="n">
        <v>16.8459</v>
      </c>
      <c r="K449" s="0" t="n">
        <v>279</v>
      </c>
      <c r="L449" s="0" t="s">
        <v>9566</v>
      </c>
    </row>
    <row r="450" customFormat="false" ht="15.75" hidden="true" customHeight="false" outlineLevel="0" collapsed="false">
      <c r="A450" s="0" t="s">
        <v>221</v>
      </c>
      <c r="B450" s="0" t="s">
        <v>222</v>
      </c>
      <c r="C450" s="0" t="s">
        <v>10037</v>
      </c>
      <c r="D450" s="0" t="n">
        <v>10122</v>
      </c>
      <c r="E450" s="0" t="n">
        <v>23.569929</v>
      </c>
      <c r="F450" s="0" t="n">
        <v>87.410495</v>
      </c>
      <c r="G450" s="0" t="n">
        <v>0.003515256574</v>
      </c>
      <c r="H450" s="0" t="n">
        <v>1781.16</v>
      </c>
      <c r="I450" s="0" t="n">
        <v>1.61629</v>
      </c>
      <c r="J450" s="0" t="n">
        <v>25.3274999999999</v>
      </c>
      <c r="K450" s="0" t="n">
        <v>229</v>
      </c>
      <c r="L450" s="0" t="s">
        <v>9566</v>
      </c>
    </row>
    <row r="451" customFormat="false" ht="15.75" hidden="true" customHeight="false" outlineLevel="0" collapsed="false">
      <c r="A451" s="0" t="s">
        <v>9800</v>
      </c>
      <c r="B451" s="0" t="s">
        <v>9801</v>
      </c>
      <c r="C451" s="0" t="s">
        <v>10038</v>
      </c>
      <c r="D451" s="0" t="n">
        <v>5233</v>
      </c>
      <c r="E451" s="0" t="n">
        <v>51.2568909999999</v>
      </c>
      <c r="F451" s="0" t="n">
        <v>4.331028</v>
      </c>
      <c r="G451" s="0" t="n">
        <v>0.003504190493</v>
      </c>
      <c r="H451" s="0" t="n">
        <v>1633.34</v>
      </c>
      <c r="I451" s="0" t="n">
        <v>0.162023</v>
      </c>
      <c r="J451" s="0" t="n">
        <v>36.7876</v>
      </c>
      <c r="K451" s="0" t="n">
        <v>193</v>
      </c>
      <c r="L451" s="0" t="s">
        <v>9566</v>
      </c>
    </row>
    <row r="452" customFormat="false" ht="15.75" hidden="true" customHeight="false" outlineLevel="0" collapsed="false">
      <c r="A452" s="0" t="s">
        <v>645</v>
      </c>
      <c r="B452" s="0" t="s">
        <v>646</v>
      </c>
      <c r="C452" s="0" t="s">
        <v>10039</v>
      </c>
      <c r="D452" s="0" t="n">
        <v>3513</v>
      </c>
      <c r="E452" s="0" t="n">
        <v>29.635377</v>
      </c>
      <c r="F452" s="0" t="n">
        <v>-95.050175</v>
      </c>
      <c r="G452" s="0" t="n">
        <v>0.003478095676</v>
      </c>
      <c r="H452" s="0" t="n">
        <v>1909.9</v>
      </c>
      <c r="I452" s="0" t="n">
        <v>2.07947</v>
      </c>
      <c r="J452" s="0" t="n">
        <v>18.75</v>
      </c>
      <c r="K452" s="0" t="n">
        <v>272</v>
      </c>
      <c r="L452" s="0" t="s">
        <v>9566</v>
      </c>
    </row>
    <row r="453" customFormat="false" ht="15.75" hidden="true" customHeight="false" outlineLevel="0" collapsed="false">
      <c r="A453" s="0" t="s">
        <v>221</v>
      </c>
      <c r="B453" s="0" t="s">
        <v>222</v>
      </c>
      <c r="C453" s="0" t="s">
        <v>10040</v>
      </c>
      <c r="D453" s="0" t="n">
        <v>10163</v>
      </c>
      <c r="E453" s="0" t="n">
        <v>19.020722</v>
      </c>
      <c r="F453" s="0" t="n">
        <v>72.892905</v>
      </c>
      <c r="G453" s="0" t="n">
        <v>0.003455493866</v>
      </c>
      <c r="H453" s="0" t="n">
        <v>1633.05</v>
      </c>
      <c r="I453" s="0" t="n">
        <v>1.77169</v>
      </c>
      <c r="J453" s="0" t="n">
        <v>22.7073999999999</v>
      </c>
      <c r="K453" s="0" t="n">
        <v>229</v>
      </c>
      <c r="L453" s="0" t="s">
        <v>9566</v>
      </c>
    </row>
    <row r="454" customFormat="false" ht="15.75" hidden="true" customHeight="false" outlineLevel="0" collapsed="false">
      <c r="A454" s="0" t="s">
        <v>24</v>
      </c>
      <c r="B454" s="0" t="s">
        <v>25</v>
      </c>
      <c r="C454" s="0" t="s">
        <v>10041</v>
      </c>
      <c r="D454" s="0" t="n">
        <v>8713</v>
      </c>
      <c r="E454" s="0" t="n">
        <v>58.221212</v>
      </c>
      <c r="F454" s="0" t="n">
        <v>68.459768</v>
      </c>
      <c r="G454" s="0" t="n">
        <v>0.003433244292</v>
      </c>
      <c r="H454" s="0" t="n">
        <v>1786.41</v>
      </c>
      <c r="I454" s="0" t="n">
        <v>1.40668</v>
      </c>
      <c r="J454" s="0" t="n">
        <v>20.2128</v>
      </c>
      <c r="K454" s="0" t="n">
        <v>282</v>
      </c>
      <c r="L454" s="0" t="s">
        <v>9608</v>
      </c>
    </row>
    <row r="455" customFormat="false" ht="15.75" hidden="true" customHeight="false" outlineLevel="0" collapsed="false">
      <c r="A455" s="0" t="s">
        <v>726</v>
      </c>
      <c r="B455" s="0" t="s">
        <v>727</v>
      </c>
      <c r="C455" s="0" t="s">
        <v>10042</v>
      </c>
      <c r="D455" s="0" t="n">
        <v>5004</v>
      </c>
      <c r="E455" s="0" t="n">
        <v>53.646854</v>
      </c>
      <c r="F455" s="0" t="n">
        <v>-0.254996</v>
      </c>
      <c r="G455" s="0" t="n">
        <v>0.00342517221699999</v>
      </c>
      <c r="H455" s="0" t="n">
        <v>1702.84</v>
      </c>
      <c r="I455" s="0" t="n">
        <v>3.06871</v>
      </c>
      <c r="J455" s="0" t="n">
        <v>18.1818</v>
      </c>
      <c r="K455" s="0" t="n">
        <v>220</v>
      </c>
      <c r="L455" s="0" t="s">
        <v>9566</v>
      </c>
    </row>
    <row r="456" customFormat="false" ht="15.75" hidden="true" customHeight="false" outlineLevel="0" collapsed="false">
      <c r="A456" s="0" t="s">
        <v>24</v>
      </c>
      <c r="B456" s="0" t="s">
        <v>25</v>
      </c>
      <c r="C456" s="0" t="s">
        <v>10043</v>
      </c>
      <c r="D456" s="0" t="n">
        <v>7053</v>
      </c>
      <c r="E456" s="0" t="n">
        <v>53.67373</v>
      </c>
      <c r="F456" s="0" t="n">
        <v>55.971361</v>
      </c>
      <c r="G456" s="0" t="n">
        <v>0.00342053444299999</v>
      </c>
      <c r="H456" s="0" t="n">
        <v>1878.5</v>
      </c>
      <c r="I456" s="0" t="n">
        <v>1.84353</v>
      </c>
      <c r="J456" s="0" t="n">
        <v>20.3774</v>
      </c>
      <c r="K456" s="0" t="n">
        <v>265</v>
      </c>
      <c r="L456" s="0" t="s">
        <v>9608</v>
      </c>
    </row>
    <row r="457" customFormat="false" ht="15.75" hidden="true" customHeight="false" outlineLevel="0" collapsed="false">
      <c r="A457" s="0" t="s">
        <v>645</v>
      </c>
      <c r="B457" s="0" t="s">
        <v>646</v>
      </c>
      <c r="C457" s="0" t="s">
        <v>10044</v>
      </c>
      <c r="D457" s="0" t="n">
        <v>4038</v>
      </c>
      <c r="E457" s="0" t="n">
        <v>30.339453</v>
      </c>
      <c r="F457" s="0" t="n">
        <v>-88.486622</v>
      </c>
      <c r="G457" s="0" t="n">
        <v>0.003388128731</v>
      </c>
      <c r="H457" s="0" t="n">
        <v>998.111</v>
      </c>
      <c r="I457" s="0" t="n">
        <v>1.14232999999999</v>
      </c>
      <c r="J457" s="0" t="n">
        <v>20.8955</v>
      </c>
      <c r="K457" s="0" t="n">
        <v>201</v>
      </c>
      <c r="L457" s="0" t="s">
        <v>9566</v>
      </c>
    </row>
    <row r="458" customFormat="false" ht="15.75" hidden="true" customHeight="false" outlineLevel="0" collapsed="false">
      <c r="A458" s="0" t="s">
        <v>1681</v>
      </c>
      <c r="B458" s="0" t="s">
        <v>1682</v>
      </c>
      <c r="C458" s="0" t="s">
        <v>10045</v>
      </c>
      <c r="D458" s="0" t="n">
        <v>10722</v>
      </c>
      <c r="E458" s="0" t="n">
        <v>24.639142</v>
      </c>
      <c r="F458" s="0" t="n">
        <v>91.593594</v>
      </c>
      <c r="G458" s="0" t="n">
        <v>0.003385927256</v>
      </c>
      <c r="H458" s="0" t="n">
        <v>1797.52</v>
      </c>
      <c r="I458" s="0" t="n">
        <v>1.96539</v>
      </c>
      <c r="J458" s="0" t="n">
        <v>19.8238</v>
      </c>
      <c r="K458" s="0" t="n">
        <v>227</v>
      </c>
      <c r="L458" s="0" t="s">
        <v>9566</v>
      </c>
    </row>
    <row r="459" customFormat="false" ht="15.75" hidden="true" customHeight="false" outlineLevel="0" collapsed="false">
      <c r="A459" s="0" t="s">
        <v>4166</v>
      </c>
      <c r="B459" s="0" t="s">
        <v>4167</v>
      </c>
      <c r="C459" s="0" t="s">
        <v>10046</v>
      </c>
      <c r="D459" s="0" t="n">
        <v>12337</v>
      </c>
      <c r="E459" s="0" t="n">
        <v>34.8166359999999</v>
      </c>
      <c r="F459" s="0" t="n">
        <v>127.658193</v>
      </c>
      <c r="G459" s="0" t="n">
        <v>0.003374626351</v>
      </c>
      <c r="H459" s="0" t="n">
        <v>1672.14</v>
      </c>
      <c r="I459" s="0" t="n">
        <v>1.29951</v>
      </c>
      <c r="J459" s="0" t="n">
        <v>16.3842</v>
      </c>
      <c r="K459" s="0" t="n">
        <v>177</v>
      </c>
      <c r="L459" s="0" t="s">
        <v>9566</v>
      </c>
    </row>
    <row r="460" customFormat="false" ht="15.75" hidden="true" customHeight="false" outlineLevel="0" collapsed="false">
      <c r="A460" s="0" t="s">
        <v>221</v>
      </c>
      <c r="B460" s="0" t="s">
        <v>222</v>
      </c>
      <c r="C460" s="0" t="s">
        <v>10047</v>
      </c>
      <c r="D460" s="0" t="n">
        <v>10231</v>
      </c>
      <c r="E460" s="0" t="n">
        <v>16.415727</v>
      </c>
      <c r="F460" s="0" t="n">
        <v>81.972324</v>
      </c>
      <c r="G460" s="0" t="n">
        <v>0.00337210199299999</v>
      </c>
      <c r="H460" s="0" t="n">
        <v>1782.61</v>
      </c>
      <c r="I460" s="0" t="n">
        <v>2.98333</v>
      </c>
      <c r="J460" s="0" t="n">
        <v>30</v>
      </c>
      <c r="K460" s="0" t="n">
        <v>170</v>
      </c>
      <c r="L460" s="0" t="s">
        <v>9566</v>
      </c>
    </row>
    <row r="461" customFormat="false" ht="15.75" hidden="true" customHeight="false" outlineLevel="0" collapsed="false">
      <c r="A461" s="0" t="s">
        <v>9950</v>
      </c>
      <c r="B461" s="0" t="s">
        <v>9951</v>
      </c>
      <c r="C461" s="0" t="s">
        <v>10048</v>
      </c>
      <c r="D461" s="0" t="n">
        <v>5151</v>
      </c>
      <c r="E461" s="0" t="n">
        <v>60.294936</v>
      </c>
      <c r="F461" s="0" t="n">
        <v>25.489767</v>
      </c>
      <c r="G461" s="0" t="n">
        <v>0.003362738386</v>
      </c>
      <c r="H461" s="0" t="n">
        <v>1843.31</v>
      </c>
      <c r="I461" s="0" t="n">
        <v>1.6015</v>
      </c>
      <c r="J461" s="0" t="n">
        <v>17.2566</v>
      </c>
      <c r="K461" s="0" t="n">
        <v>226</v>
      </c>
      <c r="L461" s="0" t="s">
        <v>9566</v>
      </c>
    </row>
    <row r="462" customFormat="false" ht="15.75" hidden="true" customHeight="false" outlineLevel="0" collapsed="false">
      <c r="A462" s="0" t="s">
        <v>521</v>
      </c>
      <c r="B462" s="0" t="s">
        <v>522</v>
      </c>
      <c r="C462" s="0" t="s">
        <v>10049</v>
      </c>
      <c r="D462" s="0" t="n">
        <v>7706</v>
      </c>
      <c r="E462" s="0" t="n">
        <v>28.7157909999999</v>
      </c>
      <c r="F462" s="0" t="n">
        <v>48.403569</v>
      </c>
      <c r="G462" s="0" t="n">
        <v>0.00335302254299999</v>
      </c>
      <c r="H462" s="0" t="n">
        <v>1605.06</v>
      </c>
      <c r="I462" s="0" t="n">
        <v>1.6015</v>
      </c>
      <c r="J462" s="0" t="n">
        <v>9.39227</v>
      </c>
      <c r="K462" s="0" t="n">
        <v>362</v>
      </c>
      <c r="L462" s="0" t="s">
        <v>9566</v>
      </c>
    </row>
    <row r="463" customFormat="false" ht="15.75" hidden="true" customHeight="false" outlineLevel="0" collapsed="false">
      <c r="A463" s="0" t="s">
        <v>345</v>
      </c>
      <c r="B463" s="0" t="s">
        <v>346</v>
      </c>
      <c r="C463" s="0" t="s">
        <v>10050</v>
      </c>
      <c r="D463" s="0" t="n">
        <v>4583</v>
      </c>
      <c r="E463" s="0" t="n">
        <v>-22.209772</v>
      </c>
      <c r="F463" s="0" t="n">
        <v>-63.661694</v>
      </c>
      <c r="G463" s="0" t="n">
        <v>0.003352729013</v>
      </c>
      <c r="H463" s="0" t="n">
        <v>1835.61</v>
      </c>
      <c r="I463" s="0" t="n">
        <v>4.04966</v>
      </c>
      <c r="J463" s="0" t="n">
        <v>22.6804</v>
      </c>
      <c r="K463" s="0" t="n">
        <v>194</v>
      </c>
      <c r="L463" s="0" t="s">
        <v>9566</v>
      </c>
    </row>
    <row r="464" customFormat="false" ht="15.75" hidden="true" customHeight="false" outlineLevel="0" collapsed="false">
      <c r="A464" s="0" t="s">
        <v>161</v>
      </c>
      <c r="B464" s="0" t="s">
        <v>162</v>
      </c>
      <c r="C464" s="0" t="s">
        <v>10051</v>
      </c>
      <c r="D464" s="0" t="n">
        <v>12141</v>
      </c>
      <c r="E464" s="0" t="n">
        <v>41.20043</v>
      </c>
      <c r="F464" s="0" t="n">
        <v>121.981601</v>
      </c>
      <c r="G464" s="0" t="n">
        <v>0.00333039138</v>
      </c>
      <c r="H464" s="0" t="n">
        <v>1765.29</v>
      </c>
      <c r="I464" s="0" t="n">
        <v>1.6015</v>
      </c>
      <c r="J464" s="0" t="n">
        <v>11.5756</v>
      </c>
      <c r="K464" s="0" t="n">
        <v>311</v>
      </c>
      <c r="L464" s="0" t="s">
        <v>9566</v>
      </c>
    </row>
    <row r="465" customFormat="false" ht="15.75" hidden="true" customHeight="false" outlineLevel="0" collapsed="false">
      <c r="A465" s="0" t="s">
        <v>39</v>
      </c>
      <c r="B465" s="0" t="s">
        <v>40</v>
      </c>
      <c r="C465" s="0" t="s">
        <v>10052</v>
      </c>
      <c r="D465" s="0" t="n">
        <v>5818</v>
      </c>
      <c r="E465" s="0" t="n">
        <v>32.0411239999999</v>
      </c>
      <c r="F465" s="0" t="n">
        <v>23.973416</v>
      </c>
      <c r="G465" s="0" t="n">
        <v>0.003313777582</v>
      </c>
      <c r="H465" s="0" t="n">
        <v>1766.38</v>
      </c>
      <c r="I465" s="0" t="n">
        <v>1.63256</v>
      </c>
      <c r="J465" s="0" t="n">
        <v>24.3373</v>
      </c>
      <c r="K465" s="0" t="n">
        <v>415</v>
      </c>
      <c r="L465" s="0" t="s">
        <v>9566</v>
      </c>
    </row>
    <row r="466" customFormat="false" ht="15.75" hidden="true" customHeight="false" outlineLevel="0" collapsed="false">
      <c r="A466" s="0" t="s">
        <v>24</v>
      </c>
      <c r="B466" s="0" t="s">
        <v>25</v>
      </c>
      <c r="C466" s="0" t="s">
        <v>10053</v>
      </c>
      <c r="D466" s="0" t="n">
        <v>6747</v>
      </c>
      <c r="E466" s="0" t="n">
        <v>53.075591</v>
      </c>
      <c r="F466" s="0" t="n">
        <v>49.889963</v>
      </c>
      <c r="G466" s="0" t="n">
        <v>0.003277203744</v>
      </c>
      <c r="H466" s="0" t="n">
        <v>1840.65</v>
      </c>
      <c r="I466" s="0" t="n">
        <v>3.38035</v>
      </c>
      <c r="J466" s="0" t="n">
        <v>11.4625</v>
      </c>
      <c r="K466" s="0" t="n">
        <v>253</v>
      </c>
      <c r="L466" s="0" t="s">
        <v>9608</v>
      </c>
    </row>
    <row r="467" customFormat="false" ht="15.75" hidden="true" customHeight="false" outlineLevel="0" collapsed="false">
      <c r="A467" s="0" t="s">
        <v>24</v>
      </c>
      <c r="B467" s="0" t="s">
        <v>25</v>
      </c>
      <c r="C467" s="0" t="s">
        <v>10054</v>
      </c>
      <c r="D467" s="0" t="n">
        <v>7054</v>
      </c>
      <c r="E467" s="0" t="n">
        <v>54.930388</v>
      </c>
      <c r="F467" s="0" t="n">
        <v>56.042942</v>
      </c>
      <c r="G467" s="0" t="n">
        <v>0.0032640536</v>
      </c>
      <c r="H467" s="0" t="n">
        <v>1855.69</v>
      </c>
      <c r="I467" s="0" t="n">
        <v>2.62649</v>
      </c>
      <c r="J467" s="0" t="n">
        <v>13.278</v>
      </c>
      <c r="K467" s="0" t="n">
        <v>241</v>
      </c>
      <c r="L467" s="0" t="s">
        <v>9566</v>
      </c>
    </row>
    <row r="468" customFormat="false" ht="15.75" hidden="true" customHeight="false" outlineLevel="0" collapsed="false">
      <c r="A468" s="0" t="s">
        <v>240</v>
      </c>
      <c r="B468" s="0" t="s">
        <v>241</v>
      </c>
      <c r="C468" s="0" t="s">
        <v>10055</v>
      </c>
      <c r="D468" s="0" t="n">
        <v>7908</v>
      </c>
      <c r="E468" s="0" t="n">
        <v>26.9537099999999</v>
      </c>
      <c r="F468" s="0" t="n">
        <v>49.506629</v>
      </c>
      <c r="G468" s="0" t="n">
        <v>0.00325612828999999</v>
      </c>
      <c r="H468" s="0" t="n">
        <v>1511.96</v>
      </c>
      <c r="I468" s="0" t="n">
        <v>1.76332999999999</v>
      </c>
      <c r="J468" s="0" t="n">
        <v>23.6527</v>
      </c>
      <c r="K468" s="0" t="n">
        <v>334</v>
      </c>
      <c r="L468" s="0" t="s">
        <v>9566</v>
      </c>
    </row>
    <row r="469" customFormat="false" ht="15.75" hidden="true" customHeight="false" outlineLevel="0" collapsed="false">
      <c r="A469" s="0" t="s">
        <v>3612</v>
      </c>
      <c r="B469" s="0" t="s">
        <v>3613</v>
      </c>
      <c r="C469" s="0" t="s">
        <v>10056</v>
      </c>
      <c r="D469" s="0" t="n">
        <v>5244</v>
      </c>
      <c r="E469" s="0" t="n">
        <v>45.443273</v>
      </c>
      <c r="F469" s="0" t="n">
        <v>4.762343</v>
      </c>
      <c r="G469" s="0" t="n">
        <v>0.003232323007</v>
      </c>
      <c r="H469" s="0" t="n">
        <v>1789.91</v>
      </c>
      <c r="I469" s="0" t="n">
        <v>1.44701</v>
      </c>
      <c r="J469" s="0" t="n">
        <v>14.0288</v>
      </c>
      <c r="K469" s="0" t="n">
        <v>278</v>
      </c>
      <c r="L469" s="0" t="s">
        <v>9566</v>
      </c>
    </row>
    <row r="470" customFormat="false" ht="15.75" hidden="true" customHeight="false" outlineLevel="0" collapsed="false">
      <c r="A470" s="0" t="s">
        <v>161</v>
      </c>
      <c r="B470" s="0" t="s">
        <v>162</v>
      </c>
      <c r="C470" s="0" t="s">
        <v>10057</v>
      </c>
      <c r="D470" s="0" t="n">
        <v>11446</v>
      </c>
      <c r="E470" s="0" t="n">
        <v>38.729808</v>
      </c>
      <c r="F470" s="0" t="n">
        <v>117.524705</v>
      </c>
      <c r="G470" s="0" t="n">
        <v>0.003228272293</v>
      </c>
      <c r="H470" s="0" t="n">
        <v>1732.25</v>
      </c>
      <c r="I470" s="0" t="n">
        <v>1.6015</v>
      </c>
      <c r="J470" s="0" t="n">
        <v>6.66667</v>
      </c>
      <c r="K470" s="0" t="n">
        <v>285</v>
      </c>
      <c r="L470" s="0" t="s">
        <v>9566</v>
      </c>
    </row>
    <row r="471" customFormat="false" ht="15.75" hidden="true" customHeight="false" outlineLevel="0" collapsed="false">
      <c r="A471" s="0" t="s">
        <v>9848</v>
      </c>
      <c r="B471" s="0" t="s">
        <v>9849</v>
      </c>
      <c r="C471" s="0" t="s">
        <v>10058</v>
      </c>
      <c r="D471" s="0" t="n">
        <v>5315</v>
      </c>
      <c r="E471" s="0" t="n">
        <v>51.290515</v>
      </c>
      <c r="F471" s="0" t="n">
        <v>12.001163</v>
      </c>
      <c r="G471" s="0" t="n">
        <v>0.003201208827</v>
      </c>
      <c r="H471" s="0" t="n">
        <v>1800.79</v>
      </c>
      <c r="I471" s="0" t="n">
        <v>1</v>
      </c>
      <c r="J471" s="0" t="n">
        <v>18.93</v>
      </c>
      <c r="K471" s="0" t="n">
        <v>243</v>
      </c>
      <c r="L471" s="0" t="s">
        <v>9566</v>
      </c>
    </row>
    <row r="472" customFormat="false" ht="15.75" hidden="true" customHeight="false" outlineLevel="0" collapsed="false">
      <c r="A472" s="0" t="s">
        <v>4166</v>
      </c>
      <c r="B472" s="0" t="s">
        <v>4167</v>
      </c>
      <c r="C472" s="0" t="s">
        <v>10059</v>
      </c>
      <c r="D472" s="0" t="n">
        <v>12338</v>
      </c>
      <c r="E472" s="0" t="n">
        <v>34.820947</v>
      </c>
      <c r="F472" s="0" t="n">
        <v>127.677194</v>
      </c>
      <c r="G472" s="0" t="n">
        <v>0.003191991985</v>
      </c>
      <c r="H472" s="0" t="n">
        <v>1466.31</v>
      </c>
      <c r="I472" s="0" t="n">
        <v>0.583919</v>
      </c>
      <c r="J472" s="0" t="n">
        <v>35.6725</v>
      </c>
      <c r="K472" s="0" t="n">
        <v>171</v>
      </c>
      <c r="L472" s="0" t="s">
        <v>9566</v>
      </c>
    </row>
    <row r="473" customFormat="false" ht="15.75" hidden="true" customHeight="false" outlineLevel="0" collapsed="false">
      <c r="A473" s="0" t="s">
        <v>4166</v>
      </c>
      <c r="B473" s="0" t="s">
        <v>4167</v>
      </c>
      <c r="C473" s="0" t="s">
        <v>10060</v>
      </c>
      <c r="D473" s="0" t="n">
        <v>12326</v>
      </c>
      <c r="E473" s="0" t="n">
        <v>37.001861</v>
      </c>
      <c r="F473" s="0" t="n">
        <v>126.363725</v>
      </c>
      <c r="G473" s="0" t="n">
        <v>0.00317517271599999</v>
      </c>
      <c r="H473" s="0" t="n">
        <v>1761.74</v>
      </c>
      <c r="I473" s="0" t="n">
        <v>1.09321</v>
      </c>
      <c r="J473" s="0" t="n">
        <v>11.7371</v>
      </c>
      <c r="K473" s="0" t="n">
        <v>213</v>
      </c>
      <c r="L473" s="0" t="s">
        <v>9566</v>
      </c>
    </row>
    <row r="474" customFormat="false" ht="15.75" hidden="true" customHeight="false" outlineLevel="0" collapsed="false">
      <c r="A474" s="0" t="s">
        <v>1217</v>
      </c>
      <c r="B474" s="0" t="s">
        <v>1218</v>
      </c>
      <c r="C474" s="0" t="s">
        <v>10061</v>
      </c>
      <c r="D474" s="0" t="n">
        <v>6396</v>
      </c>
      <c r="E474" s="0" t="n">
        <v>-34.17173</v>
      </c>
      <c r="F474" s="0" t="n">
        <v>21.97677</v>
      </c>
      <c r="G474" s="0" t="n">
        <v>0.00317452695</v>
      </c>
      <c r="H474" s="0" t="n">
        <v>1564.43</v>
      </c>
      <c r="I474" s="0" t="n">
        <v>3.03708</v>
      </c>
      <c r="J474" s="0" t="n">
        <v>13.7930999999999</v>
      </c>
      <c r="K474" s="0" t="n">
        <v>348</v>
      </c>
      <c r="L474" s="0" t="s">
        <v>9566</v>
      </c>
    </row>
    <row r="475" customFormat="false" ht="15.75" hidden="true" customHeight="false" outlineLevel="0" collapsed="false">
      <c r="A475" s="0" t="s">
        <v>28</v>
      </c>
      <c r="B475" s="0" t="s">
        <v>29</v>
      </c>
      <c r="C475" s="0" t="s">
        <v>10062</v>
      </c>
      <c r="D475" s="0" t="n">
        <v>7450</v>
      </c>
      <c r="E475" s="0" t="n">
        <v>38.080703</v>
      </c>
      <c r="F475" s="0" t="n">
        <v>46.150866</v>
      </c>
      <c r="G475" s="0" t="n">
        <v>0.003167129994</v>
      </c>
      <c r="H475" s="0" t="n">
        <v>1880.4</v>
      </c>
      <c r="I475" s="0" t="n">
        <v>1.6015</v>
      </c>
      <c r="J475" s="0" t="n">
        <v>10.4972</v>
      </c>
      <c r="K475" s="0" t="n">
        <v>362</v>
      </c>
      <c r="L475" s="0" t="s">
        <v>9566</v>
      </c>
    </row>
    <row r="476" customFormat="false" ht="15.75" hidden="true" customHeight="false" outlineLevel="0" collapsed="false">
      <c r="A476" s="0" t="s">
        <v>645</v>
      </c>
      <c r="B476" s="0" t="s">
        <v>646</v>
      </c>
      <c r="C476" s="0" t="s">
        <v>10063</v>
      </c>
      <c r="D476" s="0" t="n">
        <v>3519</v>
      </c>
      <c r="E476" s="0" t="n">
        <v>29.5992219999999</v>
      </c>
      <c r="F476" s="0" t="n">
        <v>-95.016203</v>
      </c>
      <c r="G476" s="0" t="n">
        <v>0.00316278575</v>
      </c>
      <c r="H476" s="0" t="n">
        <v>1595.23</v>
      </c>
      <c r="I476" s="0" t="n">
        <v>1.6015</v>
      </c>
      <c r="J476" s="0" t="n">
        <v>32.1569</v>
      </c>
      <c r="K476" s="0" t="n">
        <v>255</v>
      </c>
      <c r="L476" s="0" t="s">
        <v>9608</v>
      </c>
    </row>
    <row r="477" customFormat="false" ht="15.75" hidden="true" customHeight="false" outlineLevel="0" collapsed="false">
      <c r="A477" s="0" t="s">
        <v>24</v>
      </c>
      <c r="B477" s="0" t="s">
        <v>25</v>
      </c>
      <c r="C477" s="0" t="s">
        <v>10064</v>
      </c>
      <c r="D477" s="0" t="n">
        <v>6831</v>
      </c>
      <c r="E477" s="0" t="n">
        <v>55.563893</v>
      </c>
      <c r="F477" s="0" t="n">
        <v>51.880103</v>
      </c>
      <c r="G477" s="0" t="n">
        <v>0.00316040815699999</v>
      </c>
      <c r="H477" s="0" t="n">
        <v>1617.8</v>
      </c>
      <c r="I477" s="0" t="n">
        <v>1.6015</v>
      </c>
      <c r="J477" s="0" t="n">
        <v>23.5042999999999</v>
      </c>
      <c r="K477" s="0" t="n">
        <v>234</v>
      </c>
      <c r="L477" s="0" t="s">
        <v>9566</v>
      </c>
    </row>
    <row r="478" customFormat="false" ht="15.75" hidden="true" customHeight="false" outlineLevel="0" collapsed="false">
      <c r="A478" s="0" t="s">
        <v>645</v>
      </c>
      <c r="B478" s="0" t="s">
        <v>646</v>
      </c>
      <c r="C478" s="0" t="s">
        <v>10065</v>
      </c>
      <c r="D478" s="0" t="n">
        <v>3559</v>
      </c>
      <c r="E478" s="0" t="n">
        <v>29.963832</v>
      </c>
      <c r="F478" s="0" t="n">
        <v>-93.927427</v>
      </c>
      <c r="G478" s="0" t="n">
        <v>0.00314693513</v>
      </c>
      <c r="H478" s="0" t="n">
        <v>1817.35</v>
      </c>
      <c r="I478" s="0" t="n">
        <v>1.6015</v>
      </c>
      <c r="J478" s="0" t="n">
        <v>8.36502</v>
      </c>
      <c r="K478" s="0" t="n">
        <v>263</v>
      </c>
      <c r="L478" s="0" t="s">
        <v>9566</v>
      </c>
    </row>
    <row r="479" customFormat="false" ht="15.75" hidden="true" customHeight="false" outlineLevel="0" collapsed="false">
      <c r="A479" s="0" t="s">
        <v>606</v>
      </c>
      <c r="B479" s="0" t="s">
        <v>607</v>
      </c>
      <c r="C479" s="0" t="s">
        <v>10066</v>
      </c>
      <c r="D479" s="0" t="n">
        <v>4830</v>
      </c>
      <c r="E479" s="0" t="n">
        <v>-23.645187</v>
      </c>
      <c r="F479" s="0" t="n">
        <v>-46.470365</v>
      </c>
      <c r="G479" s="0" t="n">
        <v>0.003145291362</v>
      </c>
      <c r="H479" s="0" t="n">
        <v>1887.42</v>
      </c>
      <c r="I479" s="0" t="n">
        <v>1.6015</v>
      </c>
      <c r="J479" s="0" t="n">
        <v>11.6278999999999</v>
      </c>
      <c r="K479" s="0" t="n">
        <v>258</v>
      </c>
      <c r="L479" s="0" t="s">
        <v>9608</v>
      </c>
    </row>
    <row r="480" customFormat="false" ht="15.75" hidden="true" customHeight="false" outlineLevel="0" collapsed="false">
      <c r="A480" s="0" t="s">
        <v>1387</v>
      </c>
      <c r="B480" s="0" t="s">
        <v>1388</v>
      </c>
      <c r="C480" s="0" t="s">
        <v>10067</v>
      </c>
      <c r="D480" s="0" t="n">
        <v>4452</v>
      </c>
      <c r="E480" s="0" t="n">
        <v>-11.915507</v>
      </c>
      <c r="F480" s="0" t="n">
        <v>-77.133987</v>
      </c>
      <c r="G480" s="0" t="n">
        <v>0.003137776994</v>
      </c>
      <c r="H480" s="0" t="n">
        <v>1788.39</v>
      </c>
      <c r="I480" s="0" t="n">
        <v>1.6015</v>
      </c>
      <c r="J480" s="0" t="n">
        <v>30</v>
      </c>
      <c r="K480" s="0" t="n">
        <v>90</v>
      </c>
      <c r="L480" s="0" t="s">
        <v>9566</v>
      </c>
    </row>
    <row r="481" customFormat="false" ht="15.75" hidden="true" customHeight="false" outlineLevel="0" collapsed="false">
      <c r="A481" s="0" t="s">
        <v>3612</v>
      </c>
      <c r="B481" s="0" t="s">
        <v>3613</v>
      </c>
      <c r="C481" s="0" t="s">
        <v>10068</v>
      </c>
      <c r="D481" s="0" t="n">
        <v>5164</v>
      </c>
      <c r="E481" s="0" t="n">
        <v>49.484501</v>
      </c>
      <c r="F481" s="0" t="n">
        <v>0.247529</v>
      </c>
      <c r="G481" s="0" t="n">
        <v>0.003130350685</v>
      </c>
      <c r="H481" s="0" t="n">
        <v>1826.78</v>
      </c>
      <c r="I481" s="0" t="n">
        <v>4.83421</v>
      </c>
      <c r="J481" s="0" t="n">
        <v>12.3333</v>
      </c>
      <c r="K481" s="0" t="n">
        <v>300</v>
      </c>
      <c r="L481" s="0" t="s">
        <v>9566</v>
      </c>
    </row>
    <row r="482" customFormat="false" ht="15.75" hidden="true" customHeight="false" outlineLevel="0" collapsed="false">
      <c r="A482" s="0" t="s">
        <v>9656</v>
      </c>
      <c r="B482" s="0" t="s">
        <v>9657</v>
      </c>
      <c r="C482" s="0" t="s">
        <v>10069</v>
      </c>
      <c r="D482" s="0" t="n">
        <v>5018</v>
      </c>
      <c r="E482" s="0" t="n">
        <v>37.1810349999999</v>
      </c>
      <c r="F482" s="0" t="n">
        <v>-6.896292</v>
      </c>
      <c r="G482" s="0" t="n">
        <v>0.003118521426</v>
      </c>
      <c r="H482" s="0" t="n">
        <v>1661.8</v>
      </c>
      <c r="I482" s="0" t="n">
        <v>1.65488</v>
      </c>
      <c r="J482" s="0" t="n">
        <v>26.178</v>
      </c>
      <c r="K482" s="0" t="n">
        <v>382</v>
      </c>
      <c r="L482" s="0" t="s">
        <v>9566</v>
      </c>
    </row>
    <row r="483" customFormat="false" ht="15.75" hidden="false" customHeight="false" outlineLevel="0" collapsed="false">
      <c r="A483" s="0" t="s">
        <v>694</v>
      </c>
      <c r="B483" s="0" t="s">
        <v>695</v>
      </c>
      <c r="C483" s="0" t="s">
        <v>10070</v>
      </c>
      <c r="D483" s="0" t="n">
        <v>8092</v>
      </c>
      <c r="E483" s="0" t="n">
        <v>26.219299</v>
      </c>
      <c r="F483" s="0" t="n">
        <v>50.660579</v>
      </c>
      <c r="G483" s="0" t="n">
        <v>0.003082123706</v>
      </c>
      <c r="H483" s="0" t="n">
        <v>1728.12</v>
      </c>
      <c r="I483" s="0" t="n">
        <v>1.6015</v>
      </c>
      <c r="J483" s="0" t="n">
        <v>27.3936</v>
      </c>
      <c r="K483" s="0" t="n">
        <v>376</v>
      </c>
      <c r="L483" s="0" t="s">
        <v>9566</v>
      </c>
    </row>
    <row r="484" customFormat="false" ht="15.75" hidden="true" customHeight="false" outlineLevel="0" collapsed="false">
      <c r="A484" s="0" t="s">
        <v>582</v>
      </c>
      <c r="B484" s="0" t="s">
        <v>583</v>
      </c>
      <c r="C484" s="0" t="s">
        <v>10071</v>
      </c>
      <c r="D484" s="0" t="n">
        <v>8281</v>
      </c>
      <c r="E484" s="0" t="n">
        <v>24.140771</v>
      </c>
      <c r="F484" s="0" t="n">
        <v>52.716574</v>
      </c>
      <c r="G484" s="0" t="n">
        <v>0.003080744115</v>
      </c>
      <c r="H484" s="0" t="n">
        <v>1858.55</v>
      </c>
      <c r="I484" s="0" t="n">
        <v>1.6015</v>
      </c>
      <c r="J484" s="0" t="n">
        <v>23.8605999999999</v>
      </c>
      <c r="K484" s="0" t="n">
        <v>373</v>
      </c>
      <c r="L484" s="0" t="s">
        <v>9566</v>
      </c>
    </row>
    <row r="485" customFormat="false" ht="15.75" hidden="true" customHeight="false" outlineLevel="0" collapsed="false">
      <c r="A485" s="0" t="s">
        <v>645</v>
      </c>
      <c r="B485" s="0" t="s">
        <v>646</v>
      </c>
      <c r="C485" s="0" t="s">
        <v>10072</v>
      </c>
      <c r="D485" s="0" t="n">
        <v>3593</v>
      </c>
      <c r="E485" s="0" t="n">
        <v>30.525462</v>
      </c>
      <c r="F485" s="0" t="n">
        <v>-91.752871</v>
      </c>
      <c r="G485" s="0" t="n">
        <v>0.00307986352499999</v>
      </c>
      <c r="H485" s="0" t="n">
        <v>1853.74</v>
      </c>
      <c r="I485" s="0" t="n">
        <v>3.36751</v>
      </c>
      <c r="J485" s="0" t="n">
        <v>17.9104</v>
      </c>
      <c r="K485" s="0" t="n">
        <v>268</v>
      </c>
      <c r="L485" s="0" t="s">
        <v>9566</v>
      </c>
    </row>
    <row r="486" customFormat="false" ht="15.75" hidden="true" customHeight="false" outlineLevel="0" collapsed="false">
      <c r="A486" s="0" t="s">
        <v>221</v>
      </c>
      <c r="B486" s="0" t="s">
        <v>222</v>
      </c>
      <c r="C486" s="0" t="s">
        <v>10073</v>
      </c>
      <c r="D486" s="0" t="n">
        <v>10129</v>
      </c>
      <c r="E486" s="0" t="n">
        <v>22.3214</v>
      </c>
      <c r="F486" s="0" t="n">
        <v>69.882059</v>
      </c>
      <c r="G486" s="0" t="n">
        <v>0.003061870136</v>
      </c>
      <c r="H486" s="0" t="n">
        <v>1667.17</v>
      </c>
      <c r="I486" s="0" t="n">
        <v>1.6015</v>
      </c>
      <c r="J486" s="0" t="n">
        <v>9.57447</v>
      </c>
      <c r="K486" s="0" t="n">
        <v>282</v>
      </c>
      <c r="L486" s="0" t="s">
        <v>9566</v>
      </c>
    </row>
    <row r="487" customFormat="false" ht="15.75" hidden="true" customHeight="false" outlineLevel="0" collapsed="false">
      <c r="A487" s="0" t="s">
        <v>24</v>
      </c>
      <c r="B487" s="0" t="s">
        <v>25</v>
      </c>
      <c r="C487" s="0" t="s">
        <v>10074</v>
      </c>
      <c r="D487" s="0" t="n">
        <v>9767</v>
      </c>
      <c r="E487" s="0" t="n">
        <v>56.625441</v>
      </c>
      <c r="F487" s="0" t="n">
        <v>85.021978</v>
      </c>
      <c r="G487" s="0" t="n">
        <v>0.003021627173</v>
      </c>
      <c r="H487" s="0" t="n">
        <v>1901.12</v>
      </c>
      <c r="I487" s="0" t="n">
        <v>0.355072</v>
      </c>
      <c r="J487" s="0" t="n">
        <v>27.1845</v>
      </c>
      <c r="K487" s="0" t="n">
        <v>206</v>
      </c>
      <c r="L487" s="0" t="s">
        <v>9608</v>
      </c>
    </row>
    <row r="488" customFormat="false" ht="15.75" hidden="true" customHeight="false" outlineLevel="0" collapsed="false">
      <c r="A488" s="0" t="s">
        <v>645</v>
      </c>
      <c r="B488" s="0" t="s">
        <v>646</v>
      </c>
      <c r="C488" s="0" t="s">
        <v>10075</v>
      </c>
      <c r="D488" s="0" t="n">
        <v>3637</v>
      </c>
      <c r="E488" s="0" t="n">
        <v>29.960874</v>
      </c>
      <c r="F488" s="0" t="n">
        <v>-90.268606</v>
      </c>
      <c r="G488" s="0" t="n">
        <v>0.003015374984</v>
      </c>
      <c r="H488" s="0" t="n">
        <v>1391.68</v>
      </c>
      <c r="I488" s="0" t="n">
        <v>1.56696</v>
      </c>
      <c r="J488" s="0" t="n">
        <v>7.7821</v>
      </c>
      <c r="K488" s="0" t="n">
        <v>257</v>
      </c>
      <c r="L488" s="0" t="s">
        <v>9608</v>
      </c>
    </row>
    <row r="489" customFormat="false" ht="15.75" hidden="true" customHeight="false" outlineLevel="0" collapsed="false">
      <c r="A489" s="0" t="s">
        <v>10076</v>
      </c>
      <c r="B489" s="0" t="s">
        <v>10077</v>
      </c>
      <c r="C489" s="0" t="s">
        <v>10078</v>
      </c>
      <c r="D489" s="0" t="n">
        <v>4147</v>
      </c>
      <c r="E489" s="0" t="n">
        <v>17.973694</v>
      </c>
      <c r="F489" s="0" t="n">
        <v>-76.819364</v>
      </c>
      <c r="G489" s="0" t="n">
        <v>0.00301023820899999</v>
      </c>
      <c r="H489" s="0" t="n">
        <v>1824.36</v>
      </c>
      <c r="I489" s="0" t="n">
        <v>1.6015</v>
      </c>
      <c r="J489" s="0" t="n">
        <v>15.5642</v>
      </c>
      <c r="K489" s="0" t="n">
        <v>257</v>
      </c>
      <c r="L489" s="0" t="s">
        <v>9566</v>
      </c>
    </row>
    <row r="490" customFormat="false" ht="15.75" hidden="true" customHeight="false" outlineLevel="0" collapsed="false">
      <c r="A490" s="0" t="s">
        <v>161</v>
      </c>
      <c r="B490" s="0" t="s">
        <v>162</v>
      </c>
      <c r="C490" s="0" t="s">
        <v>10079</v>
      </c>
      <c r="D490" s="0" t="n">
        <v>12271</v>
      </c>
      <c r="E490" s="0" t="n">
        <v>37.684954</v>
      </c>
      <c r="F490" s="0" t="n">
        <v>120.289023</v>
      </c>
      <c r="G490" s="0" t="n">
        <v>0.003007743204</v>
      </c>
      <c r="H490" s="0" t="n">
        <v>1734.68</v>
      </c>
      <c r="I490" s="0" t="n">
        <v>4.81415</v>
      </c>
      <c r="J490" s="0" t="n">
        <v>15.5</v>
      </c>
      <c r="K490" s="0" t="n">
        <v>200</v>
      </c>
      <c r="L490" s="0" t="s">
        <v>9566</v>
      </c>
    </row>
    <row r="491" customFormat="false" ht="15.75" hidden="true" customHeight="false" outlineLevel="0" collapsed="false">
      <c r="A491" s="0" t="s">
        <v>645</v>
      </c>
      <c r="B491" s="0" t="s">
        <v>646</v>
      </c>
      <c r="C491" s="0" t="s">
        <v>10080</v>
      </c>
      <c r="D491" s="0" t="n">
        <v>3486</v>
      </c>
      <c r="E491" s="0" t="n">
        <v>28.934901</v>
      </c>
      <c r="F491" s="0" t="n">
        <v>-95.336904</v>
      </c>
      <c r="G491" s="0" t="n">
        <v>0.00299978854099999</v>
      </c>
      <c r="H491" s="0" t="n">
        <v>1539.98</v>
      </c>
      <c r="I491" s="0" t="n">
        <v>1.6015</v>
      </c>
      <c r="J491" s="0" t="n">
        <v>32.852</v>
      </c>
      <c r="K491" s="0" t="n">
        <v>277</v>
      </c>
      <c r="L491" s="0" t="s">
        <v>9566</v>
      </c>
    </row>
    <row r="492" customFormat="false" ht="15.75" hidden="true" customHeight="false" outlineLevel="0" collapsed="false">
      <c r="A492" s="0" t="s">
        <v>240</v>
      </c>
      <c r="B492" s="0" t="s">
        <v>241</v>
      </c>
      <c r="C492" s="0" t="s">
        <v>10081</v>
      </c>
      <c r="D492" s="0" t="n">
        <v>7255</v>
      </c>
      <c r="E492" s="0" t="n">
        <v>23.955457</v>
      </c>
      <c r="F492" s="0" t="n">
        <v>38.251195</v>
      </c>
      <c r="G492" s="0" t="n">
        <v>0.002990571699</v>
      </c>
      <c r="H492" s="0" t="n">
        <v>1836.39</v>
      </c>
      <c r="I492" s="0" t="n">
        <v>1.6015</v>
      </c>
      <c r="J492" s="0" t="n">
        <v>12.2024</v>
      </c>
      <c r="K492" s="0" t="n">
        <v>336</v>
      </c>
      <c r="L492" s="0" t="s">
        <v>9566</v>
      </c>
    </row>
    <row r="493" customFormat="false" ht="15.75" hidden="true" customHeight="false" outlineLevel="0" collapsed="false">
      <c r="A493" s="0" t="s">
        <v>732</v>
      </c>
      <c r="B493" s="0" t="s">
        <v>733</v>
      </c>
      <c r="C493" s="0" t="s">
        <v>10082</v>
      </c>
      <c r="D493" s="0" t="n">
        <v>4158</v>
      </c>
      <c r="E493" s="0" t="n">
        <v>7.07612599999999</v>
      </c>
      <c r="F493" s="0" t="n">
        <v>-73.862926</v>
      </c>
      <c r="G493" s="0" t="n">
        <v>0.002974867844</v>
      </c>
      <c r="H493" s="0" t="n">
        <v>1770.79</v>
      </c>
      <c r="I493" s="0" t="n">
        <v>1.6015</v>
      </c>
      <c r="J493" s="0" t="n">
        <v>24.1379</v>
      </c>
      <c r="K493" s="0" t="n">
        <v>29</v>
      </c>
      <c r="L493" s="0" t="s">
        <v>9566</v>
      </c>
    </row>
    <row r="494" customFormat="false" ht="15.75" hidden="true" customHeight="false" outlineLevel="0" collapsed="false">
      <c r="A494" s="0" t="s">
        <v>221</v>
      </c>
      <c r="B494" s="0" t="s">
        <v>222</v>
      </c>
      <c r="C494" s="0" t="s">
        <v>10083</v>
      </c>
      <c r="D494" s="0" t="n">
        <v>10268</v>
      </c>
      <c r="E494" s="0" t="n">
        <v>20.256887</v>
      </c>
      <c r="F494" s="0" t="n">
        <v>86.602425</v>
      </c>
      <c r="G494" s="0" t="n">
        <v>0.00294792179</v>
      </c>
      <c r="H494" s="0" t="n">
        <v>1623.02</v>
      </c>
      <c r="I494" s="0" t="n">
        <v>0.923257</v>
      </c>
      <c r="J494" s="0" t="n">
        <v>9.81308</v>
      </c>
      <c r="K494" s="0" t="n">
        <v>214</v>
      </c>
      <c r="L494" s="0" t="s">
        <v>9566</v>
      </c>
    </row>
    <row r="495" customFormat="false" ht="15.75" hidden="true" customHeight="false" outlineLevel="0" collapsed="false">
      <c r="A495" s="0" t="s">
        <v>645</v>
      </c>
      <c r="B495" s="0" t="s">
        <v>646</v>
      </c>
      <c r="C495" s="0" t="s">
        <v>10084</v>
      </c>
      <c r="D495" s="0" t="n">
        <v>3547</v>
      </c>
      <c r="E495" s="0" t="n">
        <v>30.081629</v>
      </c>
      <c r="F495" s="0" t="n">
        <v>-94.081656</v>
      </c>
      <c r="G495" s="0" t="n">
        <v>0.0029193055503</v>
      </c>
      <c r="H495" s="0" t="n">
        <v>1281.04</v>
      </c>
      <c r="I495" s="0" t="n">
        <v>1.6015</v>
      </c>
      <c r="J495" s="0" t="n">
        <v>30.2583</v>
      </c>
      <c r="K495" s="0" t="n">
        <v>271</v>
      </c>
      <c r="L495" s="0" t="s">
        <v>9566</v>
      </c>
    </row>
    <row r="496" customFormat="false" ht="15.75" hidden="true" customHeight="false" outlineLevel="0" collapsed="false">
      <c r="A496" s="0" t="s">
        <v>221</v>
      </c>
      <c r="B496" s="0" t="s">
        <v>222</v>
      </c>
      <c r="C496" s="0" t="s">
        <v>10085</v>
      </c>
      <c r="D496" s="0" t="n">
        <v>10065</v>
      </c>
      <c r="E496" s="0" t="n">
        <v>24.242606</v>
      </c>
      <c r="F496" s="0" t="n">
        <v>78.163048</v>
      </c>
      <c r="G496" s="0" t="n">
        <v>0.0029137959922</v>
      </c>
      <c r="H496" s="0" t="n">
        <v>1765.74</v>
      </c>
      <c r="I496" s="0" t="n">
        <v>1.8792</v>
      </c>
      <c r="J496" s="0" t="n">
        <v>9.33852</v>
      </c>
      <c r="K496" s="0" t="n">
        <v>257</v>
      </c>
      <c r="L496" s="0" t="s">
        <v>9566</v>
      </c>
    </row>
    <row r="497" customFormat="false" ht="15.75" hidden="true" customHeight="false" outlineLevel="0" collapsed="false">
      <c r="A497" s="0" t="s">
        <v>645</v>
      </c>
      <c r="B497" s="0" t="s">
        <v>646</v>
      </c>
      <c r="C497" s="0" t="s">
        <v>10086</v>
      </c>
      <c r="D497" s="0" t="n">
        <v>3509</v>
      </c>
      <c r="E497" s="0" t="n">
        <v>29.739949</v>
      </c>
      <c r="F497" s="0" t="n">
        <v>-95.098888</v>
      </c>
      <c r="G497" s="0" t="n">
        <v>0.0028925150672</v>
      </c>
      <c r="H497" s="0" t="n">
        <v>1702.73</v>
      </c>
      <c r="I497" s="0" t="n">
        <v>1.6015</v>
      </c>
      <c r="J497" s="0" t="n">
        <v>24.2537</v>
      </c>
      <c r="K497" s="0" t="n">
        <v>268</v>
      </c>
      <c r="L497" s="0" t="s">
        <v>9566</v>
      </c>
    </row>
    <row r="498" customFormat="false" ht="15.75" hidden="true" customHeight="false" outlineLevel="0" collapsed="false">
      <c r="A498" s="0" t="s">
        <v>161</v>
      </c>
      <c r="B498" s="0" t="s">
        <v>162</v>
      </c>
      <c r="C498" s="0" t="s">
        <v>10087</v>
      </c>
      <c r="D498" s="0" t="n">
        <v>10629</v>
      </c>
      <c r="E498" s="0" t="n">
        <v>40.040745</v>
      </c>
      <c r="F498" s="0" t="n">
        <v>108.506691999999</v>
      </c>
      <c r="G498" s="0" t="n">
        <v>0.0028923095962</v>
      </c>
      <c r="H498" s="0" t="n">
        <v>1535.91</v>
      </c>
      <c r="I498" s="0" t="n">
        <v>1.80442</v>
      </c>
      <c r="J498" s="0" t="n">
        <v>14.0575</v>
      </c>
      <c r="K498" s="0" t="n">
        <v>313</v>
      </c>
      <c r="L498" s="0" t="s">
        <v>9566</v>
      </c>
    </row>
    <row r="499" customFormat="false" ht="15.75" hidden="true" customHeight="false" outlineLevel="0" collapsed="false">
      <c r="A499" s="0" t="s">
        <v>161</v>
      </c>
      <c r="B499" s="0" t="s">
        <v>162</v>
      </c>
      <c r="C499" s="0" t="s">
        <v>10088</v>
      </c>
      <c r="D499" s="0" t="n">
        <v>11078</v>
      </c>
      <c r="E499" s="0" t="n">
        <v>35.613127</v>
      </c>
      <c r="F499" s="0" t="n">
        <v>109.382683</v>
      </c>
      <c r="G499" s="0" t="n">
        <v>0.0028716949843</v>
      </c>
      <c r="H499" s="0" t="n">
        <v>1795.6</v>
      </c>
      <c r="I499" s="0" t="n">
        <v>1.6015</v>
      </c>
      <c r="J499" s="0" t="n">
        <v>8.97959</v>
      </c>
      <c r="K499" s="0" t="n">
        <v>245</v>
      </c>
      <c r="L499" s="0" t="s">
        <v>9566</v>
      </c>
    </row>
    <row r="500" customFormat="false" ht="15.75" hidden="true" customHeight="false" outlineLevel="0" collapsed="false">
      <c r="A500" s="0" t="s">
        <v>3612</v>
      </c>
      <c r="B500" s="0" t="s">
        <v>3613</v>
      </c>
      <c r="C500" s="0" t="s">
        <v>10089</v>
      </c>
      <c r="D500" s="0" t="n">
        <v>5257</v>
      </c>
      <c r="E500" s="0" t="n">
        <v>43.392074</v>
      </c>
      <c r="F500" s="0" t="n">
        <v>5.109477</v>
      </c>
      <c r="G500" s="0" t="n">
        <v>0.0028697576863</v>
      </c>
      <c r="H500" s="0" t="n">
        <v>1821.61</v>
      </c>
      <c r="I500" s="0" t="n">
        <v>2.81823</v>
      </c>
      <c r="J500" s="0" t="n">
        <v>6.73853999999999</v>
      </c>
      <c r="K500" s="0" t="n">
        <v>371</v>
      </c>
      <c r="L500" s="0" t="s">
        <v>9566</v>
      </c>
    </row>
    <row r="501" customFormat="false" ht="15.75" hidden="true" customHeight="false" outlineLevel="0" collapsed="false">
      <c r="A501" s="0" t="s">
        <v>161</v>
      </c>
      <c r="B501" s="0" t="s">
        <v>162</v>
      </c>
      <c r="C501" s="0" t="s">
        <v>10090</v>
      </c>
      <c r="D501" s="0" t="n">
        <v>10893</v>
      </c>
      <c r="E501" s="0" t="n">
        <v>38.077498</v>
      </c>
      <c r="F501" s="0" t="n">
        <v>106.689632</v>
      </c>
      <c r="G501" s="0" t="n">
        <v>0.0028386200239</v>
      </c>
      <c r="H501" s="0" t="n">
        <v>1835.64</v>
      </c>
      <c r="I501" s="0" t="n">
        <v>1.6015</v>
      </c>
      <c r="J501" s="0" t="n">
        <v>13.738</v>
      </c>
      <c r="K501" s="0" t="n">
        <v>313</v>
      </c>
      <c r="L501" s="0" t="s">
        <v>9566</v>
      </c>
    </row>
    <row r="502" customFormat="false" ht="15.75" hidden="true" customHeight="false" outlineLevel="0" collapsed="false">
      <c r="A502" s="0" t="s">
        <v>72</v>
      </c>
      <c r="B502" s="0" t="s">
        <v>73</v>
      </c>
      <c r="C502" s="0" t="s">
        <v>10091</v>
      </c>
      <c r="D502" s="0" t="n">
        <v>9553</v>
      </c>
      <c r="E502" s="0" t="n">
        <v>42.251602</v>
      </c>
      <c r="F502" s="0" t="n">
        <v>69.647555</v>
      </c>
      <c r="G502" s="0" t="n">
        <v>0.0028029414524</v>
      </c>
      <c r="H502" s="0" t="n">
        <v>1736.88</v>
      </c>
      <c r="I502" s="0" t="n">
        <v>2.83521</v>
      </c>
      <c r="J502" s="0" t="n">
        <v>23.4973</v>
      </c>
      <c r="K502" s="0" t="n">
        <v>366</v>
      </c>
      <c r="L502" s="0" t="s">
        <v>9566</v>
      </c>
    </row>
    <row r="503" customFormat="false" ht="15.75" hidden="true" customHeight="false" outlineLevel="0" collapsed="false">
      <c r="A503" s="0" t="s">
        <v>161</v>
      </c>
      <c r="B503" s="0" t="s">
        <v>162</v>
      </c>
      <c r="C503" s="0" t="s">
        <v>10092</v>
      </c>
      <c r="D503" s="0" t="n">
        <v>10748</v>
      </c>
      <c r="E503" s="0" t="n">
        <v>36.380362</v>
      </c>
      <c r="F503" s="0" t="n">
        <v>94.95706</v>
      </c>
      <c r="G503" s="0" t="n">
        <v>0.0027763711168</v>
      </c>
      <c r="H503" s="0" t="n">
        <v>1731.33</v>
      </c>
      <c r="I503" s="0" t="n">
        <v>1.6015</v>
      </c>
      <c r="J503" s="0" t="n">
        <v>10.9929</v>
      </c>
      <c r="K503" s="0" t="n">
        <v>282</v>
      </c>
      <c r="L503" s="0" t="s">
        <v>9566</v>
      </c>
    </row>
    <row r="504" customFormat="false" ht="15.75" hidden="true" customHeight="false" outlineLevel="0" collapsed="false">
      <c r="A504" s="0" t="s">
        <v>240</v>
      </c>
      <c r="B504" s="0" t="s">
        <v>241</v>
      </c>
      <c r="C504" s="0" t="s">
        <v>10093</v>
      </c>
      <c r="D504" s="0" t="n">
        <v>7995</v>
      </c>
      <c r="E504" s="0" t="n">
        <v>26.866448</v>
      </c>
      <c r="F504" s="0" t="n">
        <v>50.0427849999999</v>
      </c>
      <c r="G504" s="0" t="n">
        <v>0.0027692383378</v>
      </c>
      <c r="H504" s="0" t="n">
        <v>1709.64</v>
      </c>
      <c r="I504" s="0" t="n">
        <v>1.84080999999999</v>
      </c>
      <c r="J504" s="0" t="n">
        <v>19.0736</v>
      </c>
      <c r="K504" s="0" t="n">
        <v>367</v>
      </c>
      <c r="L504" s="0" t="s">
        <v>9566</v>
      </c>
    </row>
    <row r="505" customFormat="false" ht="15.75" hidden="true" customHeight="false" outlineLevel="0" collapsed="false">
      <c r="A505" s="0" t="s">
        <v>161</v>
      </c>
      <c r="B505" s="0" t="s">
        <v>162</v>
      </c>
      <c r="C505" s="0" t="s">
        <v>10094</v>
      </c>
      <c r="D505" s="0" t="n">
        <v>12307</v>
      </c>
      <c r="E505" s="0" t="n">
        <v>30.038625</v>
      </c>
      <c r="F505" s="0" t="n">
        <v>121.641466</v>
      </c>
      <c r="G505" s="0" t="n">
        <v>0.0027563729179</v>
      </c>
      <c r="H505" s="0" t="n">
        <v>1702.47</v>
      </c>
      <c r="I505" s="0" t="n">
        <v>1.6015</v>
      </c>
      <c r="J505" s="0" t="n">
        <v>3.9604</v>
      </c>
      <c r="K505" s="0" t="n">
        <v>101</v>
      </c>
      <c r="L505" s="0" t="s">
        <v>9566</v>
      </c>
    </row>
    <row r="506" customFormat="false" ht="15.75" hidden="true" customHeight="false" outlineLevel="0" collapsed="false">
      <c r="A506" s="0" t="s">
        <v>645</v>
      </c>
      <c r="B506" s="0" t="s">
        <v>646</v>
      </c>
      <c r="C506" s="0" t="s">
        <v>10095</v>
      </c>
      <c r="D506" s="0" t="n">
        <v>3498</v>
      </c>
      <c r="E506" s="0" t="n">
        <v>29.23582</v>
      </c>
      <c r="F506" s="0" t="n">
        <v>-95.1890689999999</v>
      </c>
      <c r="G506" s="0" t="n">
        <v>0.00273933937199999</v>
      </c>
      <c r="H506" s="0" t="n">
        <v>1919.29</v>
      </c>
      <c r="I506" s="0" t="n">
        <v>3.31754</v>
      </c>
      <c r="J506" s="0" t="n">
        <v>11.3553</v>
      </c>
      <c r="K506" s="0" t="n">
        <v>273</v>
      </c>
      <c r="L506" s="0" t="s">
        <v>9566</v>
      </c>
    </row>
    <row r="507" customFormat="false" ht="15.75" hidden="true" customHeight="false" outlineLevel="0" collapsed="false">
      <c r="A507" s="0" t="s">
        <v>35</v>
      </c>
      <c r="B507" s="0" t="s">
        <v>36</v>
      </c>
      <c r="C507" s="0" t="s">
        <v>10096</v>
      </c>
      <c r="D507" s="0" t="n">
        <v>3732</v>
      </c>
      <c r="E507" s="0" t="n">
        <v>17.980979</v>
      </c>
      <c r="F507" s="0" t="n">
        <v>-94.550278</v>
      </c>
      <c r="G507" s="0" t="n">
        <v>0.002721492748</v>
      </c>
      <c r="H507" s="0" t="n">
        <v>2018.07</v>
      </c>
      <c r="I507" s="0" t="n">
        <v>1.6015</v>
      </c>
      <c r="J507" s="0" t="n">
        <v>10.5556</v>
      </c>
      <c r="K507" s="0" t="n">
        <v>180</v>
      </c>
      <c r="L507" s="0" t="s">
        <v>9566</v>
      </c>
    </row>
    <row r="508" customFormat="false" ht="15.75" hidden="true" customHeight="false" outlineLevel="0" collapsed="false">
      <c r="A508" s="0" t="s">
        <v>606</v>
      </c>
      <c r="B508" s="0" t="s">
        <v>607</v>
      </c>
      <c r="C508" s="0" t="s">
        <v>10097</v>
      </c>
      <c r="D508" s="0" t="n">
        <v>4846</v>
      </c>
      <c r="E508" s="0" t="n">
        <v>-19.980781</v>
      </c>
      <c r="F508" s="0" t="n">
        <v>-44.101254</v>
      </c>
      <c r="G508" s="0" t="n">
        <v>0.0026938099337</v>
      </c>
      <c r="H508" s="0" t="n">
        <v>1778.75</v>
      </c>
      <c r="I508" s="0" t="n">
        <v>1.65542</v>
      </c>
      <c r="J508" s="0" t="n">
        <v>21.6534999999999</v>
      </c>
      <c r="K508" s="0" t="n">
        <v>254</v>
      </c>
      <c r="L508" s="0" t="s">
        <v>9566</v>
      </c>
    </row>
    <row r="509" customFormat="false" ht="15.75" hidden="true" customHeight="false" outlineLevel="0" collapsed="false">
      <c r="A509" s="0" t="s">
        <v>645</v>
      </c>
      <c r="B509" s="0" t="s">
        <v>646</v>
      </c>
      <c r="C509" s="0" t="s">
        <v>10098</v>
      </c>
      <c r="D509" s="0" t="n">
        <v>3605</v>
      </c>
      <c r="E509" s="0" t="n">
        <v>30.475683</v>
      </c>
      <c r="F509" s="0" t="n">
        <v>-91.20201</v>
      </c>
      <c r="G509" s="0" t="n">
        <v>0.00269047836819999</v>
      </c>
      <c r="H509" s="0" t="n">
        <v>1533.92</v>
      </c>
      <c r="I509" s="0" t="n">
        <v>1.6015</v>
      </c>
      <c r="J509" s="0" t="n">
        <v>29.7296999999999</v>
      </c>
      <c r="K509" s="0" t="n">
        <v>222</v>
      </c>
      <c r="L509" s="0" t="s">
        <v>9566</v>
      </c>
    </row>
    <row r="510" customFormat="false" ht="15.75" hidden="true" customHeight="false" outlineLevel="0" collapsed="false">
      <c r="A510" s="0" t="s">
        <v>161</v>
      </c>
      <c r="B510" s="0" t="s">
        <v>162</v>
      </c>
      <c r="C510" s="0" t="s">
        <v>10099</v>
      </c>
      <c r="D510" s="0" t="n">
        <v>9756</v>
      </c>
      <c r="E510" s="0" t="n">
        <v>44.3826929999999</v>
      </c>
      <c r="F510" s="0" t="n">
        <v>84.880263</v>
      </c>
      <c r="G510" s="0" t="n">
        <v>0.0026793565165</v>
      </c>
      <c r="H510" s="0" t="n">
        <v>1788.96</v>
      </c>
      <c r="I510" s="0" t="n">
        <v>3.99402</v>
      </c>
      <c r="J510" s="0" t="n">
        <v>17.4905</v>
      </c>
      <c r="K510" s="0" t="n">
        <v>263</v>
      </c>
      <c r="L510" s="0" t="s">
        <v>9566</v>
      </c>
    </row>
    <row r="511" customFormat="false" ht="15.75" hidden="true" customHeight="false" outlineLevel="0" collapsed="false">
      <c r="A511" s="0" t="s">
        <v>4736</v>
      </c>
      <c r="B511" s="0" t="s">
        <v>4737</v>
      </c>
      <c r="C511" s="0" t="s">
        <v>10100</v>
      </c>
      <c r="D511" s="0" t="n">
        <v>5430</v>
      </c>
      <c r="E511" s="0" t="n">
        <v>55.530196</v>
      </c>
      <c r="F511" s="0" t="n">
        <v>28.517805</v>
      </c>
      <c r="G511" s="0" t="n">
        <v>0.0026588270283</v>
      </c>
      <c r="H511" s="0" t="n">
        <v>1850.61</v>
      </c>
      <c r="I511" s="0" t="n">
        <v>2.15151</v>
      </c>
      <c r="J511" s="0" t="n">
        <v>16.6667</v>
      </c>
      <c r="K511" s="0" t="n">
        <v>204</v>
      </c>
      <c r="L511" s="0" t="s">
        <v>9566</v>
      </c>
    </row>
    <row r="512" customFormat="false" ht="15.75" hidden="true" customHeight="false" outlineLevel="0" collapsed="false">
      <c r="A512" s="0" t="s">
        <v>161</v>
      </c>
      <c r="B512" s="0" t="s">
        <v>162</v>
      </c>
      <c r="C512" s="0" t="s">
        <v>10101</v>
      </c>
      <c r="D512" s="0" t="n">
        <v>11520</v>
      </c>
      <c r="E512" s="0" t="n">
        <v>37.094119</v>
      </c>
      <c r="F512" s="0" t="n">
        <v>118.379089</v>
      </c>
      <c r="G512" s="0" t="n">
        <v>0.0026533497585</v>
      </c>
      <c r="H512" s="0" t="n">
        <v>1678.91</v>
      </c>
      <c r="I512" s="0" t="n">
        <v>1.6015</v>
      </c>
      <c r="J512" s="0" t="n">
        <v>28.2050999999999</v>
      </c>
      <c r="K512" s="0" t="n">
        <v>234</v>
      </c>
      <c r="L512" s="0" t="s">
        <v>9566</v>
      </c>
    </row>
    <row r="513" customFormat="false" ht="15.75" hidden="true" customHeight="false" outlineLevel="0" collapsed="false">
      <c r="A513" s="0" t="s">
        <v>161</v>
      </c>
      <c r="B513" s="0" t="s">
        <v>162</v>
      </c>
      <c r="C513" s="0" t="s">
        <v>10102</v>
      </c>
      <c r="D513" s="0" t="n">
        <v>11381</v>
      </c>
      <c r="E513" s="0" t="n">
        <v>35.302616</v>
      </c>
      <c r="F513" s="0" t="n">
        <v>115.132016999999</v>
      </c>
      <c r="G513" s="0" t="n">
        <v>0.0026246161068</v>
      </c>
      <c r="H513" s="0" t="n">
        <v>1705.5</v>
      </c>
      <c r="I513" s="0" t="n">
        <v>1.6015</v>
      </c>
      <c r="J513" s="0" t="n">
        <v>7.85124</v>
      </c>
      <c r="K513" s="0" t="n">
        <v>242</v>
      </c>
      <c r="L513" s="0" t="s">
        <v>9566</v>
      </c>
    </row>
    <row r="514" customFormat="false" ht="15.75" hidden="true" customHeight="false" outlineLevel="0" collapsed="false">
      <c r="A514" s="0" t="s">
        <v>161</v>
      </c>
      <c r="B514" s="0" t="s">
        <v>162</v>
      </c>
      <c r="C514" s="0" t="s">
        <v>10103</v>
      </c>
      <c r="D514" s="0" t="n">
        <v>11500</v>
      </c>
      <c r="E514" s="0" t="n">
        <v>36.773518</v>
      </c>
      <c r="F514" s="0" t="n">
        <v>118.172322999999</v>
      </c>
      <c r="G514" s="0" t="n">
        <v>0.0026119972521</v>
      </c>
      <c r="H514" s="0" t="n">
        <v>1736.65</v>
      </c>
      <c r="I514" s="0" t="n">
        <v>1.6015</v>
      </c>
      <c r="J514" s="0" t="n">
        <v>8.20312</v>
      </c>
      <c r="K514" s="0" t="n">
        <v>256</v>
      </c>
      <c r="L514" s="0" t="s">
        <v>9566</v>
      </c>
    </row>
    <row r="515" customFormat="false" ht="15.75" hidden="true" customHeight="false" outlineLevel="0" collapsed="false">
      <c r="A515" s="0" t="s">
        <v>645</v>
      </c>
      <c r="B515" s="0" t="s">
        <v>646</v>
      </c>
      <c r="C515" s="0" t="s">
        <v>10104</v>
      </c>
      <c r="D515" s="0" t="n">
        <v>3875</v>
      </c>
      <c r="E515" s="0" t="n">
        <v>41.412545</v>
      </c>
      <c r="F515" s="0" t="n">
        <v>-88.181563</v>
      </c>
      <c r="G515" s="0" t="n">
        <v>0.0025974499053</v>
      </c>
      <c r="H515" s="0" t="n">
        <v>1186.66</v>
      </c>
      <c r="I515" s="0" t="n">
        <v>1.6015</v>
      </c>
      <c r="J515" s="0" t="n">
        <v>14.8936</v>
      </c>
      <c r="K515" s="0" t="n">
        <v>235</v>
      </c>
      <c r="L515" s="0" t="s">
        <v>9566</v>
      </c>
    </row>
    <row r="516" customFormat="false" ht="15.75" hidden="true" customHeight="false" outlineLevel="0" collapsed="false">
      <c r="A516" s="0" t="s">
        <v>161</v>
      </c>
      <c r="B516" s="0" t="s">
        <v>162</v>
      </c>
      <c r="C516" s="0" t="s">
        <v>10105</v>
      </c>
      <c r="D516" s="0" t="n">
        <v>12219</v>
      </c>
      <c r="E516" s="0" t="n">
        <v>43.862175</v>
      </c>
      <c r="F516" s="0" t="n">
        <v>126.638488</v>
      </c>
      <c r="G516" s="0" t="n">
        <v>0.0025522051911</v>
      </c>
      <c r="H516" s="0" t="n">
        <v>1753.56</v>
      </c>
      <c r="I516" s="0" t="n">
        <v>1.6015</v>
      </c>
      <c r="J516" s="0" t="n">
        <v>3.50318</v>
      </c>
      <c r="K516" s="0" t="n">
        <v>314</v>
      </c>
      <c r="L516" s="0" t="s">
        <v>9566</v>
      </c>
    </row>
    <row r="517" customFormat="false" ht="15.75" hidden="true" customHeight="false" outlineLevel="0" collapsed="false">
      <c r="A517" s="0" t="s">
        <v>143</v>
      </c>
      <c r="B517" s="0" t="s">
        <v>144</v>
      </c>
      <c r="C517" s="0" t="s">
        <v>10106</v>
      </c>
      <c r="D517" s="0" t="n">
        <v>6340</v>
      </c>
      <c r="E517" s="0" t="n">
        <v>-8.780103</v>
      </c>
      <c r="F517" s="0" t="n">
        <v>13.300278</v>
      </c>
      <c r="G517" s="0" t="n">
        <v>0.0025429824785</v>
      </c>
      <c r="H517" s="0" t="n">
        <v>1817.53</v>
      </c>
      <c r="I517" s="0" t="n">
        <v>1.6015</v>
      </c>
      <c r="J517" s="0" t="n">
        <v>14.1026</v>
      </c>
      <c r="K517" s="0" t="n">
        <v>156</v>
      </c>
      <c r="L517" s="0" t="s">
        <v>9566</v>
      </c>
    </row>
    <row r="518" customFormat="false" ht="15.75" hidden="true" customHeight="false" outlineLevel="0" collapsed="false">
      <c r="A518" s="0" t="s">
        <v>440</v>
      </c>
      <c r="B518" s="0" t="s">
        <v>441</v>
      </c>
      <c r="C518" s="0" t="s">
        <v>10107</v>
      </c>
      <c r="D518" s="0" t="n">
        <v>11778</v>
      </c>
      <c r="E518" s="0" t="n">
        <v>15.3518739999999</v>
      </c>
      <c r="F518" s="0" t="n">
        <v>108.836442999999</v>
      </c>
      <c r="G518" s="0" t="n">
        <v>0.0025415060226</v>
      </c>
      <c r="H518" s="0" t="n">
        <v>1810.24</v>
      </c>
      <c r="I518" s="0" t="n">
        <v>1.6015</v>
      </c>
      <c r="J518" s="0" t="n">
        <v>23.3532999999999</v>
      </c>
      <c r="K518" s="0" t="n">
        <v>167</v>
      </c>
      <c r="L518" s="0" t="s">
        <v>9566</v>
      </c>
    </row>
    <row r="519" customFormat="false" ht="15.75" hidden="true" customHeight="false" outlineLevel="0" collapsed="false">
      <c r="A519" s="0" t="s">
        <v>83</v>
      </c>
      <c r="B519" s="0" t="s">
        <v>84</v>
      </c>
      <c r="C519" s="0" t="s">
        <v>10108</v>
      </c>
      <c r="D519" s="0" t="n">
        <v>6282</v>
      </c>
      <c r="E519" s="0" t="n">
        <v>-4.733429</v>
      </c>
      <c r="F519" s="0" t="n">
        <v>11.851411</v>
      </c>
      <c r="G519" s="0" t="n">
        <v>0.0025390168882</v>
      </c>
      <c r="H519" s="0" t="n">
        <v>1753.56</v>
      </c>
      <c r="I519" s="0" t="n">
        <v>1.6015</v>
      </c>
      <c r="J519" s="0" t="n">
        <v>17.5</v>
      </c>
      <c r="K519" s="0" t="n">
        <v>120</v>
      </c>
      <c r="L519" s="0" t="s">
        <v>9566</v>
      </c>
    </row>
    <row r="520" customFormat="false" ht="15.75" hidden="true" customHeight="false" outlineLevel="0" collapsed="false">
      <c r="A520" s="0" t="s">
        <v>645</v>
      </c>
      <c r="B520" s="0" t="s">
        <v>646</v>
      </c>
      <c r="C520" s="0" t="s">
        <v>10109</v>
      </c>
      <c r="D520" s="0" t="n">
        <v>3491</v>
      </c>
      <c r="E520" s="0" t="n">
        <v>29.700495</v>
      </c>
      <c r="F520" s="0" t="n">
        <v>-95.251257</v>
      </c>
      <c r="G520" s="0" t="n">
        <v>0.0025367068071</v>
      </c>
      <c r="H520" s="0" t="n">
        <v>1829.54</v>
      </c>
      <c r="I520" s="0" t="n">
        <v>1.6015</v>
      </c>
      <c r="J520" s="0" t="n">
        <v>16.9230999999999</v>
      </c>
      <c r="K520" s="0" t="n">
        <v>260</v>
      </c>
      <c r="L520" s="0" t="s">
        <v>9566</v>
      </c>
    </row>
    <row r="521" customFormat="false" ht="15.75" hidden="true" customHeight="false" outlineLevel="0" collapsed="false">
      <c r="A521" s="0" t="s">
        <v>645</v>
      </c>
      <c r="B521" s="0" t="s">
        <v>646</v>
      </c>
      <c r="C521" s="0" t="s">
        <v>10110</v>
      </c>
      <c r="D521" s="0" t="n">
        <v>3526</v>
      </c>
      <c r="E521" s="0" t="n">
        <v>29.8497469999999</v>
      </c>
      <c r="F521" s="0" t="n">
        <v>-94.9087189999999</v>
      </c>
      <c r="G521" s="0" t="n">
        <v>0.0025166557728</v>
      </c>
      <c r="H521" s="0" t="n">
        <v>1711.21</v>
      </c>
      <c r="I521" s="0" t="n">
        <v>0.901312</v>
      </c>
      <c r="J521" s="0" t="n">
        <v>17.4377</v>
      </c>
      <c r="K521" s="0" t="n">
        <v>281</v>
      </c>
      <c r="L521" s="0" t="s">
        <v>9566</v>
      </c>
    </row>
    <row r="522" customFormat="false" ht="15.75" hidden="true" customHeight="false" outlineLevel="0" collapsed="false">
      <c r="A522" s="0" t="s">
        <v>645</v>
      </c>
      <c r="B522" s="0" t="s">
        <v>646</v>
      </c>
      <c r="C522" s="0" t="s">
        <v>10111</v>
      </c>
      <c r="D522" s="0" t="n">
        <v>4003</v>
      </c>
      <c r="E522" s="0" t="n">
        <v>29.930763</v>
      </c>
      <c r="F522" s="0" t="n">
        <v>-89.974597</v>
      </c>
      <c r="G522" s="0" t="n">
        <v>0.0025051376556</v>
      </c>
      <c r="H522" s="0" t="n">
        <v>1378.98</v>
      </c>
      <c r="I522" s="0" t="n">
        <v>1.6015</v>
      </c>
      <c r="J522" s="0" t="n">
        <v>11.7408999999999</v>
      </c>
      <c r="K522" s="0" t="n">
        <v>247</v>
      </c>
      <c r="L522" s="0" t="s">
        <v>9566</v>
      </c>
    </row>
    <row r="523" customFormat="false" ht="15.75" hidden="true" customHeight="false" outlineLevel="0" collapsed="false">
      <c r="A523" s="0" t="s">
        <v>10112</v>
      </c>
      <c r="B523" s="0" t="s">
        <v>10113</v>
      </c>
      <c r="C523" s="0" t="s">
        <v>10114</v>
      </c>
      <c r="D523" s="0" t="n">
        <v>10215</v>
      </c>
      <c r="E523" s="0" t="n">
        <v>6.959857</v>
      </c>
      <c r="F523" s="0" t="n">
        <v>79.9564949999999</v>
      </c>
      <c r="G523" s="0" t="n">
        <v>0.0024753707783</v>
      </c>
      <c r="H523" s="0" t="n">
        <v>1774.61</v>
      </c>
      <c r="I523" s="0" t="n">
        <v>2.08813</v>
      </c>
      <c r="J523" s="0" t="n">
        <v>18.1818</v>
      </c>
      <c r="K523" s="0" t="n">
        <v>110</v>
      </c>
      <c r="L523" s="0" t="s">
        <v>9566</v>
      </c>
    </row>
    <row r="524" customFormat="false" ht="15.75" hidden="true" customHeight="false" outlineLevel="0" collapsed="false">
      <c r="A524" s="0" t="s">
        <v>7618</v>
      </c>
      <c r="B524" s="0" t="s">
        <v>7619</v>
      </c>
      <c r="C524" s="0" t="s">
        <v>10115</v>
      </c>
      <c r="D524" s="0" t="n">
        <v>5611</v>
      </c>
      <c r="E524" s="0" t="n">
        <v>39.082753</v>
      </c>
      <c r="F524" s="0" t="n">
        <v>9.02057</v>
      </c>
      <c r="G524" s="0" t="n">
        <v>0.0024564028697</v>
      </c>
      <c r="H524" s="0" t="n">
        <v>1382.6</v>
      </c>
      <c r="I524" s="0" t="n">
        <v>0.706451</v>
      </c>
      <c r="J524" s="0" t="n">
        <v>22.8757999999999</v>
      </c>
      <c r="K524" s="0" t="n">
        <v>306</v>
      </c>
      <c r="L524" s="0" t="s">
        <v>9566</v>
      </c>
    </row>
    <row r="525" customFormat="false" ht="15.75" hidden="true" customHeight="false" outlineLevel="0" collapsed="false">
      <c r="A525" s="0" t="s">
        <v>221</v>
      </c>
      <c r="B525" s="0" t="s">
        <v>222</v>
      </c>
      <c r="C525" s="0" t="s">
        <v>10116</v>
      </c>
      <c r="D525" s="0" t="n">
        <v>10054</v>
      </c>
      <c r="E525" s="0" t="n">
        <v>29.4755419999999</v>
      </c>
      <c r="F525" s="0" t="n">
        <v>76.85791</v>
      </c>
      <c r="G525" s="0" t="n">
        <v>0.0024326181338</v>
      </c>
      <c r="H525" s="0" t="n">
        <v>1756.16</v>
      </c>
      <c r="I525" s="0" t="n">
        <v>1.51715</v>
      </c>
      <c r="J525" s="0" t="n">
        <v>14.1176</v>
      </c>
      <c r="K525" s="0" t="n">
        <v>340</v>
      </c>
      <c r="L525" s="0" t="s">
        <v>9566</v>
      </c>
    </row>
    <row r="526" customFormat="false" ht="15.75" hidden="true" customHeight="false" outlineLevel="0" collapsed="false">
      <c r="A526" s="0" t="s">
        <v>7618</v>
      </c>
      <c r="B526" s="0" t="s">
        <v>7619</v>
      </c>
      <c r="C526" s="0" t="s">
        <v>10117</v>
      </c>
      <c r="D526" s="0" t="n">
        <v>5343</v>
      </c>
      <c r="E526" s="0" t="n">
        <v>40.314186</v>
      </c>
      <c r="F526" s="0" t="n">
        <v>15.899748</v>
      </c>
      <c r="G526" s="0" t="n">
        <v>0.0024236595982</v>
      </c>
      <c r="H526" s="0" t="n">
        <v>1343.94</v>
      </c>
      <c r="I526" s="0" t="n">
        <v>1.6015</v>
      </c>
      <c r="J526" s="0" t="n">
        <v>20.743</v>
      </c>
      <c r="K526" s="0" t="n">
        <v>323</v>
      </c>
      <c r="L526" s="0" t="s">
        <v>9566</v>
      </c>
    </row>
    <row r="527" customFormat="false" ht="15.75" hidden="true" customHeight="false" outlineLevel="0" collapsed="false">
      <c r="A527" s="0" t="s">
        <v>521</v>
      </c>
      <c r="B527" s="0" t="s">
        <v>522</v>
      </c>
      <c r="C527" s="0" t="s">
        <v>10118</v>
      </c>
      <c r="D527" s="0" t="n">
        <v>7710</v>
      </c>
      <c r="E527" s="0" t="n">
        <v>28.413664</v>
      </c>
      <c r="F527" s="0" t="n">
        <v>48.537896</v>
      </c>
      <c r="G527" s="0" t="n">
        <v>0.0023876464025</v>
      </c>
      <c r="H527" s="0" t="n">
        <v>1945.39</v>
      </c>
      <c r="I527" s="0" t="n">
        <v>1.22547</v>
      </c>
      <c r="J527" s="0" t="n">
        <v>7.62942999999999</v>
      </c>
      <c r="K527" s="0" t="n">
        <v>367</v>
      </c>
      <c r="L527" s="0" t="s">
        <v>9566</v>
      </c>
    </row>
    <row r="528" customFormat="false" ht="15.75" hidden="true" customHeight="false" outlineLevel="0" collapsed="false">
      <c r="A528" s="0" t="s">
        <v>1217</v>
      </c>
      <c r="B528" s="0" t="s">
        <v>1218</v>
      </c>
      <c r="C528" s="0" t="s">
        <v>10119</v>
      </c>
      <c r="D528" s="0" t="n">
        <v>6358</v>
      </c>
      <c r="E528" s="0" t="n">
        <v>-25.541646</v>
      </c>
      <c r="F528" s="0" t="n">
        <v>27.1825719999999</v>
      </c>
      <c r="G528" s="0" t="n">
        <v>0.00237677698659999</v>
      </c>
      <c r="H528" s="0" t="n">
        <v>1807.13</v>
      </c>
      <c r="I528" s="0" t="n">
        <v>1.6015</v>
      </c>
      <c r="J528" s="0" t="n">
        <v>16.7722</v>
      </c>
      <c r="K528" s="0" t="n">
        <v>316</v>
      </c>
      <c r="L528" s="0" t="s">
        <v>9566</v>
      </c>
    </row>
    <row r="529" customFormat="false" ht="15.75" hidden="true" customHeight="false" outlineLevel="0" collapsed="false">
      <c r="A529" s="0" t="s">
        <v>7223</v>
      </c>
      <c r="B529" s="0" t="s">
        <v>7224</v>
      </c>
      <c r="C529" s="0" t="s">
        <v>10120</v>
      </c>
      <c r="D529" s="0" t="n">
        <v>7238</v>
      </c>
      <c r="E529" s="0" t="n">
        <v>32.126858</v>
      </c>
      <c r="F529" s="0" t="n">
        <v>36.107512</v>
      </c>
      <c r="G529" s="0" t="n">
        <v>0.0023550939255</v>
      </c>
      <c r="H529" s="0" t="n">
        <v>1916.97</v>
      </c>
      <c r="I529" s="0" t="n">
        <v>3.96299</v>
      </c>
      <c r="J529" s="0" t="n">
        <v>12.6289</v>
      </c>
      <c r="K529" s="0" t="n">
        <v>388</v>
      </c>
      <c r="L529" s="0" t="s">
        <v>9566</v>
      </c>
    </row>
    <row r="530" customFormat="false" ht="15.75" hidden="true" customHeight="false" outlineLevel="0" collapsed="false">
      <c r="A530" s="0" t="s">
        <v>9712</v>
      </c>
      <c r="B530" s="0" t="s">
        <v>9713</v>
      </c>
      <c r="C530" s="0" t="s">
        <v>10121</v>
      </c>
      <c r="D530" s="0" t="n">
        <v>12369</v>
      </c>
      <c r="E530" s="0" t="n">
        <v>34.4886099999999</v>
      </c>
      <c r="F530" s="0" t="n">
        <v>133.754947999999</v>
      </c>
      <c r="G530" s="0" t="n">
        <v>0.00230949404</v>
      </c>
      <c r="H530" s="0" t="n">
        <v>1729.88</v>
      </c>
      <c r="I530" s="0" t="n">
        <v>0.876483</v>
      </c>
      <c r="J530" s="0" t="n">
        <v>20.7792</v>
      </c>
      <c r="K530" s="0" t="n">
        <v>154</v>
      </c>
      <c r="L530" s="0" t="s">
        <v>9566</v>
      </c>
    </row>
    <row r="531" customFormat="false" ht="15.75" hidden="true" customHeight="false" outlineLevel="0" collapsed="false">
      <c r="A531" s="0" t="s">
        <v>9656</v>
      </c>
      <c r="B531" s="0" t="s">
        <v>9657</v>
      </c>
      <c r="C531" s="0" t="s">
        <v>10122</v>
      </c>
      <c r="D531" s="0" t="n">
        <v>5175</v>
      </c>
      <c r="E531" s="0" t="n">
        <v>41.1935609999999</v>
      </c>
      <c r="F531" s="0" t="n">
        <v>1.224875</v>
      </c>
      <c r="G531" s="0" t="n">
        <v>0.0022928009889</v>
      </c>
      <c r="H531" s="0" t="n">
        <v>1889.3</v>
      </c>
      <c r="I531" s="0" t="n">
        <v>1.6015</v>
      </c>
      <c r="J531" s="0" t="n">
        <v>9.24092</v>
      </c>
      <c r="K531" s="0" t="n">
        <v>303</v>
      </c>
      <c r="L531" s="0" t="s">
        <v>9566</v>
      </c>
    </row>
    <row r="532" customFormat="false" ht="15.75" hidden="true" customHeight="false" outlineLevel="0" collapsed="false">
      <c r="A532" s="0" t="s">
        <v>24</v>
      </c>
      <c r="B532" s="0" t="s">
        <v>25</v>
      </c>
      <c r="C532" s="0" t="s">
        <v>10123</v>
      </c>
      <c r="D532" s="0" t="n">
        <v>6733</v>
      </c>
      <c r="E532" s="0" t="n">
        <v>53.5341689999999</v>
      </c>
      <c r="F532" s="0" t="n">
        <v>49.467903</v>
      </c>
      <c r="G532" s="0" t="n">
        <v>0.002276882857</v>
      </c>
      <c r="H532" s="0" t="n">
        <v>1914.77</v>
      </c>
      <c r="I532" s="0" t="n">
        <v>1.6015</v>
      </c>
      <c r="J532" s="0" t="n">
        <v>12.4464</v>
      </c>
      <c r="K532" s="0" t="n">
        <v>233</v>
      </c>
      <c r="L532" s="0" t="s">
        <v>9608</v>
      </c>
    </row>
    <row r="533" customFormat="false" ht="15.75" hidden="true" customHeight="false" outlineLevel="0" collapsed="false">
      <c r="A533" s="0" t="s">
        <v>161</v>
      </c>
      <c r="B533" s="0" t="s">
        <v>162</v>
      </c>
      <c r="C533" s="0" t="s">
        <v>10124</v>
      </c>
      <c r="D533" s="0" t="n">
        <v>11368</v>
      </c>
      <c r="E533" s="0" t="n">
        <v>30.64537</v>
      </c>
      <c r="F533" s="0" t="n">
        <v>114.526057</v>
      </c>
      <c r="G533" s="0" t="n">
        <v>0.0022461443954</v>
      </c>
      <c r="H533" s="0" t="n">
        <v>1869.97</v>
      </c>
      <c r="I533" s="0" t="n">
        <v>1.6015</v>
      </c>
      <c r="J533" s="0" t="n">
        <v>7.60233999999999</v>
      </c>
      <c r="K533" s="0" t="n">
        <v>171</v>
      </c>
      <c r="L533" s="0" t="s">
        <v>9566</v>
      </c>
    </row>
    <row r="534" customFormat="false" ht="15.75" hidden="true" customHeight="false" outlineLevel="0" collapsed="false">
      <c r="A534" s="0" t="s">
        <v>221</v>
      </c>
      <c r="B534" s="0" t="s">
        <v>222</v>
      </c>
      <c r="C534" s="0" t="s">
        <v>10125</v>
      </c>
      <c r="D534" s="0" t="n">
        <v>10185</v>
      </c>
      <c r="E534" s="0" t="n">
        <v>12.983642</v>
      </c>
      <c r="F534" s="0" t="n">
        <v>74.852764</v>
      </c>
      <c r="G534" s="0" t="n">
        <v>0.00222383905069999</v>
      </c>
      <c r="H534" s="0" t="n">
        <v>1694.43</v>
      </c>
      <c r="I534" s="0" t="n">
        <v>1.6015</v>
      </c>
      <c r="J534" s="0" t="n">
        <v>15.3846</v>
      </c>
      <c r="K534" s="0" t="n">
        <v>143</v>
      </c>
      <c r="L534" s="0" t="s">
        <v>9566</v>
      </c>
    </row>
    <row r="535" customFormat="false" ht="15.75" hidden="true" customHeight="false" outlineLevel="0" collapsed="false">
      <c r="A535" s="0" t="s">
        <v>612</v>
      </c>
      <c r="B535" s="0" t="s">
        <v>613</v>
      </c>
      <c r="C535" s="0" t="s">
        <v>10126</v>
      </c>
      <c r="D535" s="0" t="n">
        <v>11656</v>
      </c>
      <c r="E535" s="0" t="n">
        <v>9.245432</v>
      </c>
      <c r="F535" s="0" t="n">
        <v>99.864774</v>
      </c>
      <c r="G535" s="0" t="n">
        <v>0.0022061685447</v>
      </c>
      <c r="H535" s="0" t="n">
        <v>1754.12</v>
      </c>
      <c r="I535" s="0" t="n">
        <v>1.6015</v>
      </c>
      <c r="J535" s="0" t="n">
        <v>6.79612</v>
      </c>
      <c r="K535" s="0" t="n">
        <v>103</v>
      </c>
      <c r="L535" s="0" t="s">
        <v>9566</v>
      </c>
    </row>
    <row r="536" customFormat="false" ht="15.75" hidden="true" customHeight="false" outlineLevel="0" collapsed="false">
      <c r="A536" s="0" t="s">
        <v>645</v>
      </c>
      <c r="B536" s="0" t="s">
        <v>646</v>
      </c>
      <c r="C536" s="0" t="s">
        <v>10127</v>
      </c>
      <c r="D536" s="0" t="n">
        <v>386</v>
      </c>
      <c r="E536" s="0" t="n">
        <v>45.654381</v>
      </c>
      <c r="F536" s="0" t="n">
        <v>-108.772575</v>
      </c>
      <c r="G536" s="0" t="n">
        <v>0.0021963235485</v>
      </c>
      <c r="H536" s="0" t="n">
        <v>1545.57</v>
      </c>
      <c r="I536" s="0" t="n">
        <v>3.66203</v>
      </c>
      <c r="J536" s="0" t="n">
        <v>12.7207999999999</v>
      </c>
      <c r="K536" s="0" t="n">
        <v>283</v>
      </c>
      <c r="L536" s="0" t="s">
        <v>9566</v>
      </c>
    </row>
    <row r="537" customFormat="false" ht="15.75" hidden="true" customHeight="false" outlineLevel="0" collapsed="false">
      <c r="A537" s="0" t="s">
        <v>21</v>
      </c>
      <c r="B537" s="0" t="s">
        <v>22</v>
      </c>
      <c r="C537" s="0" t="s">
        <v>10128</v>
      </c>
      <c r="D537" s="0" t="n">
        <v>7339</v>
      </c>
      <c r="E537" s="0" t="n">
        <v>35.796366</v>
      </c>
      <c r="F537" s="0" t="n">
        <v>43.27529</v>
      </c>
      <c r="G537" s="0" t="n">
        <v>0.0021958333534</v>
      </c>
      <c r="H537" s="0" t="n">
        <v>1833.22</v>
      </c>
      <c r="I537" s="0" t="n">
        <v>2.54275</v>
      </c>
      <c r="J537" s="0" t="n">
        <v>11.4583</v>
      </c>
      <c r="K537" s="0" t="n">
        <v>384</v>
      </c>
      <c r="L537" s="0" t="s">
        <v>9566</v>
      </c>
    </row>
    <row r="538" customFormat="false" ht="15.75" hidden="true" customHeight="false" outlineLevel="0" collapsed="false">
      <c r="A538" s="0" t="s">
        <v>645</v>
      </c>
      <c r="B538" s="0" t="s">
        <v>646</v>
      </c>
      <c r="C538" s="0" t="s">
        <v>10129</v>
      </c>
      <c r="D538" s="0" t="n">
        <v>3495</v>
      </c>
      <c r="E538" s="0" t="n">
        <v>29.722976</v>
      </c>
      <c r="F538" s="0" t="n">
        <v>-95.20798</v>
      </c>
      <c r="G538" s="0" t="n">
        <v>0.00214441863859999</v>
      </c>
      <c r="H538" s="0" t="n">
        <v>1799.82</v>
      </c>
      <c r="I538" s="0" t="n">
        <v>1.19818999999999</v>
      </c>
      <c r="J538" s="0" t="n">
        <v>20.9486</v>
      </c>
      <c r="K538" s="0" t="n">
        <v>253</v>
      </c>
      <c r="L538" s="0" t="s">
        <v>9566</v>
      </c>
    </row>
    <row r="539" customFormat="false" ht="15.75" hidden="true" customHeight="false" outlineLevel="0" collapsed="false">
      <c r="A539" s="0" t="s">
        <v>645</v>
      </c>
      <c r="B539" s="0" t="s">
        <v>646</v>
      </c>
      <c r="C539" s="0" t="s">
        <v>10130</v>
      </c>
      <c r="D539" s="0" t="n">
        <v>400</v>
      </c>
      <c r="E539" s="0" t="n">
        <v>41.782438</v>
      </c>
      <c r="F539" s="0" t="n">
        <v>-107.099207</v>
      </c>
      <c r="G539" s="0" t="n">
        <v>0.0021394110168</v>
      </c>
      <c r="H539" s="0" t="n">
        <v>1904.28</v>
      </c>
      <c r="I539" s="0" t="n">
        <v>1.50251</v>
      </c>
      <c r="J539" s="0" t="n">
        <v>16.8421</v>
      </c>
      <c r="K539" s="0" t="n">
        <v>285</v>
      </c>
      <c r="L539" s="0" t="s">
        <v>9566</v>
      </c>
    </row>
    <row r="540" customFormat="false" ht="15.75" hidden="true" customHeight="false" outlineLevel="0" collapsed="false">
      <c r="A540" s="0" t="s">
        <v>645</v>
      </c>
      <c r="B540" s="0" t="s">
        <v>646</v>
      </c>
      <c r="C540" s="0" t="s">
        <v>10131</v>
      </c>
      <c r="D540" s="0" t="n">
        <v>3550</v>
      </c>
      <c r="E540" s="0" t="n">
        <v>30.01623</v>
      </c>
      <c r="F540" s="0" t="n">
        <v>-94.03177</v>
      </c>
      <c r="G540" s="0" t="n">
        <v>0.0021367897939</v>
      </c>
      <c r="H540" s="0" t="n">
        <v>1637.38</v>
      </c>
      <c r="I540" s="0" t="n">
        <v>1.6015</v>
      </c>
      <c r="J540" s="0" t="n">
        <v>18.6813</v>
      </c>
      <c r="K540" s="0" t="n">
        <v>273</v>
      </c>
      <c r="L540" s="0" t="s">
        <v>9608</v>
      </c>
    </row>
    <row r="541" customFormat="false" ht="15.75" hidden="true" customHeight="false" outlineLevel="0" collapsed="false">
      <c r="A541" s="0" t="s">
        <v>1829</v>
      </c>
      <c r="B541" s="0" t="s">
        <v>1830</v>
      </c>
      <c r="C541" s="0" t="s">
        <v>10132</v>
      </c>
      <c r="D541" s="0" t="n">
        <v>5118</v>
      </c>
      <c r="E541" s="0" t="n">
        <v>60.807717</v>
      </c>
      <c r="F541" s="0" t="n">
        <v>5.026663</v>
      </c>
      <c r="G541" s="0" t="n">
        <v>0.0021302147219</v>
      </c>
      <c r="H541" s="0" t="n">
        <v>1757.84</v>
      </c>
      <c r="I541" s="0" t="n">
        <v>0.446035</v>
      </c>
      <c r="J541" s="0" t="n">
        <v>19.1083</v>
      </c>
      <c r="K541" s="0" t="n">
        <v>157</v>
      </c>
      <c r="L541" s="0" t="s">
        <v>9566</v>
      </c>
    </row>
    <row r="542" customFormat="false" ht="15.75" hidden="true" customHeight="false" outlineLevel="0" collapsed="false">
      <c r="A542" s="0" t="s">
        <v>1681</v>
      </c>
      <c r="B542" s="0" t="s">
        <v>1682</v>
      </c>
      <c r="C542" s="0" t="s">
        <v>10133</v>
      </c>
      <c r="D542" s="0" t="n">
        <v>11643</v>
      </c>
      <c r="E542" s="0" t="n">
        <v>22.262781</v>
      </c>
      <c r="F542" s="0" t="n">
        <v>91.799544</v>
      </c>
      <c r="G542" s="0" t="n">
        <v>0.0021083115133</v>
      </c>
      <c r="H542" s="0" t="n">
        <v>1830.41</v>
      </c>
      <c r="I542" s="0" t="n">
        <v>1.59645</v>
      </c>
      <c r="J542" s="0" t="n">
        <v>16.9810999999999</v>
      </c>
      <c r="K542" s="0" t="n">
        <v>212</v>
      </c>
      <c r="L542" s="0" t="s">
        <v>9566</v>
      </c>
    </row>
    <row r="543" customFormat="false" ht="15.75" hidden="true" customHeight="false" outlineLevel="0" collapsed="false">
      <c r="A543" s="0" t="s">
        <v>161</v>
      </c>
      <c r="B543" s="0" t="s">
        <v>162</v>
      </c>
      <c r="C543" s="0" t="s">
        <v>10134</v>
      </c>
      <c r="D543" s="0" t="n">
        <v>11433</v>
      </c>
      <c r="E543" s="0" t="n">
        <v>34.970206</v>
      </c>
      <c r="F543" s="0" t="n">
        <v>117.24542</v>
      </c>
      <c r="G543" s="0" t="n">
        <v>0.0021009351044</v>
      </c>
      <c r="H543" s="0" t="n">
        <v>1654.58</v>
      </c>
      <c r="I543" s="0" t="n">
        <v>1.6015</v>
      </c>
      <c r="J543" s="0" t="n">
        <v>2.63158</v>
      </c>
      <c r="K543" s="0" t="n">
        <v>228</v>
      </c>
      <c r="L543" s="0" t="s">
        <v>9566</v>
      </c>
    </row>
    <row r="544" customFormat="false" ht="15.75" hidden="true" customHeight="false" outlineLevel="0" collapsed="false">
      <c r="A544" s="0" t="s">
        <v>625</v>
      </c>
      <c r="B544" s="0" t="s">
        <v>626</v>
      </c>
      <c r="C544" s="0" t="s">
        <v>10135</v>
      </c>
      <c r="D544" s="0" t="n">
        <v>5404</v>
      </c>
      <c r="E544" s="0" t="n">
        <v>47.909559</v>
      </c>
      <c r="F544" s="0" t="n">
        <v>21.046176</v>
      </c>
      <c r="G544" s="0" t="n">
        <v>0.00207376596759999</v>
      </c>
      <c r="H544" s="0" t="n">
        <v>1909.98</v>
      </c>
      <c r="I544" s="0" t="n">
        <v>1.6015</v>
      </c>
      <c r="J544" s="0" t="n">
        <v>8.73786</v>
      </c>
      <c r="K544" s="0" t="n">
        <v>309</v>
      </c>
      <c r="L544" s="0" t="s">
        <v>9566</v>
      </c>
    </row>
    <row r="545" customFormat="false" ht="15.75" hidden="true" customHeight="false" outlineLevel="0" collapsed="false">
      <c r="A545" s="0" t="s">
        <v>645</v>
      </c>
      <c r="B545" s="0" t="s">
        <v>646</v>
      </c>
      <c r="C545" s="0" t="s">
        <v>10136</v>
      </c>
      <c r="D545" s="0" t="n">
        <v>3955</v>
      </c>
      <c r="E545" s="0" t="n">
        <v>41.829159</v>
      </c>
      <c r="F545" s="0" t="n">
        <v>-79.127124</v>
      </c>
      <c r="G545" s="0" t="n">
        <v>0.0020677896968</v>
      </c>
      <c r="H545" s="0" t="n">
        <v>1714.45</v>
      </c>
      <c r="I545" s="0" t="n">
        <v>1.6015</v>
      </c>
      <c r="J545" s="0" t="n">
        <v>20.4301</v>
      </c>
      <c r="K545" s="0" t="n">
        <v>186</v>
      </c>
      <c r="L545" s="0" t="s">
        <v>9566</v>
      </c>
    </row>
    <row r="546" customFormat="false" ht="15.75" hidden="true" customHeight="false" outlineLevel="0" collapsed="false">
      <c r="A546" s="0" t="s">
        <v>161</v>
      </c>
      <c r="B546" s="0" t="s">
        <v>162</v>
      </c>
      <c r="C546" s="0" t="s">
        <v>10137</v>
      </c>
      <c r="D546" s="0" t="n">
        <v>11517</v>
      </c>
      <c r="E546" s="0" t="n">
        <v>37.425368</v>
      </c>
      <c r="F546" s="0" t="n">
        <v>118.354881</v>
      </c>
      <c r="G546" s="0" t="n">
        <v>0.0020145110665</v>
      </c>
      <c r="H546" s="0" t="n">
        <v>1642.65</v>
      </c>
      <c r="I546" s="0" t="n">
        <v>1.6015</v>
      </c>
      <c r="J546" s="0" t="n">
        <v>3.46154</v>
      </c>
      <c r="K546" s="0" t="n">
        <v>260</v>
      </c>
      <c r="L546" s="0" t="s">
        <v>9566</v>
      </c>
    </row>
    <row r="547" customFormat="false" ht="15.75" hidden="true" customHeight="false" outlineLevel="0" collapsed="false">
      <c r="A547" s="0" t="s">
        <v>606</v>
      </c>
      <c r="B547" s="0" t="s">
        <v>607</v>
      </c>
      <c r="C547" s="0" t="s">
        <v>10138</v>
      </c>
      <c r="D547" s="0" t="n">
        <v>4859</v>
      </c>
      <c r="E547" s="0" t="n">
        <v>-22.715273</v>
      </c>
      <c r="F547" s="0" t="n">
        <v>-43.236017</v>
      </c>
      <c r="G547" s="0" t="n">
        <v>0.00201041925829999</v>
      </c>
      <c r="H547" s="0" t="n">
        <v>1786.96</v>
      </c>
      <c r="I547" s="0" t="n">
        <v>1.6015</v>
      </c>
      <c r="J547" s="0" t="n">
        <v>11.0526</v>
      </c>
      <c r="K547" s="0" t="n">
        <v>190</v>
      </c>
      <c r="L547" s="0" t="s">
        <v>9608</v>
      </c>
    </row>
    <row r="548" customFormat="false" ht="15.75" hidden="true" customHeight="false" outlineLevel="0" collapsed="false">
      <c r="A548" s="0" t="s">
        <v>345</v>
      </c>
      <c r="B548" s="0" t="s">
        <v>346</v>
      </c>
      <c r="C548" s="0" t="s">
        <v>10139</v>
      </c>
      <c r="D548" s="0" t="n">
        <v>4630</v>
      </c>
      <c r="E548" s="0" t="n">
        <v>-38.927621</v>
      </c>
      <c r="F548" s="0" t="n">
        <v>-69.1796849999999</v>
      </c>
      <c r="G548" s="0" t="n">
        <v>0.0019981350278</v>
      </c>
      <c r="H548" s="0" t="n">
        <v>1663.41</v>
      </c>
      <c r="I548" s="0" t="n">
        <v>1.6015</v>
      </c>
      <c r="J548" s="0" t="n">
        <v>14.7221999999999</v>
      </c>
      <c r="K548" s="0" t="n">
        <v>360</v>
      </c>
      <c r="L548" s="0" t="s">
        <v>9566</v>
      </c>
    </row>
    <row r="549" customFormat="false" ht="15.75" hidden="true" customHeight="false" outlineLevel="0" collapsed="false">
      <c r="A549" s="0" t="s">
        <v>4166</v>
      </c>
      <c r="B549" s="0" t="s">
        <v>4167</v>
      </c>
      <c r="C549" s="0" t="s">
        <v>10140</v>
      </c>
      <c r="D549" s="0" t="n">
        <v>12340</v>
      </c>
      <c r="E549" s="0" t="n">
        <v>34.847244</v>
      </c>
      <c r="F549" s="0" t="n">
        <v>127.713581</v>
      </c>
      <c r="G549" s="0" t="n">
        <v>0.0019833792747</v>
      </c>
      <c r="H549" s="0" t="n">
        <v>1277.96</v>
      </c>
      <c r="I549" s="0" t="n">
        <v>1.6015</v>
      </c>
      <c r="J549" s="0" t="n">
        <v>18</v>
      </c>
      <c r="K549" s="0" t="n">
        <v>150</v>
      </c>
      <c r="L549" s="0" t="s">
        <v>9566</v>
      </c>
    </row>
    <row r="550" customFormat="false" ht="15.75" hidden="true" customHeight="false" outlineLevel="0" collapsed="false">
      <c r="A550" s="0" t="s">
        <v>7618</v>
      </c>
      <c r="B550" s="0" t="s">
        <v>7619</v>
      </c>
      <c r="C550" s="0" t="s">
        <v>10141</v>
      </c>
      <c r="D550" s="0" t="n">
        <v>5366</v>
      </c>
      <c r="E550" s="0" t="n">
        <v>40.642183</v>
      </c>
      <c r="F550" s="0" t="n">
        <v>18.000329</v>
      </c>
      <c r="G550" s="0" t="n">
        <v>0.00197836871759999</v>
      </c>
      <c r="H550" s="0" t="n">
        <v>1965.63</v>
      </c>
      <c r="I550" s="0" t="n">
        <v>1.6015</v>
      </c>
      <c r="J550" s="0" t="n">
        <v>5.74018</v>
      </c>
      <c r="K550" s="0" t="n">
        <v>331</v>
      </c>
      <c r="L550" s="0" t="s">
        <v>9566</v>
      </c>
    </row>
    <row r="551" customFormat="false" ht="15.75" hidden="true" customHeight="false" outlineLevel="0" collapsed="false">
      <c r="A551" s="0" t="s">
        <v>606</v>
      </c>
      <c r="B551" s="0" t="s">
        <v>607</v>
      </c>
      <c r="C551" s="0" t="s">
        <v>10142</v>
      </c>
      <c r="D551" s="0" t="n">
        <v>4939</v>
      </c>
      <c r="E551" s="0" t="n">
        <v>-12.663575</v>
      </c>
      <c r="F551" s="0" t="n">
        <v>-38.334444</v>
      </c>
      <c r="G551" s="0" t="n">
        <v>0.0019594829974</v>
      </c>
      <c r="H551" s="0" t="n">
        <v>1708.62</v>
      </c>
      <c r="I551" s="0" t="n">
        <v>1.27171</v>
      </c>
      <c r="J551" s="0" t="n">
        <v>8.90411</v>
      </c>
      <c r="K551" s="0" t="n">
        <v>292</v>
      </c>
      <c r="L551" s="0" t="s">
        <v>9608</v>
      </c>
    </row>
    <row r="552" customFormat="false" ht="15.75" hidden="true" customHeight="false" outlineLevel="0" collapsed="false">
      <c r="A552" s="0" t="s">
        <v>3612</v>
      </c>
      <c r="B552" s="0" t="s">
        <v>3613</v>
      </c>
      <c r="C552" s="0" t="s">
        <v>10143</v>
      </c>
      <c r="D552" s="0" t="n">
        <v>5196</v>
      </c>
      <c r="E552" s="0" t="n">
        <v>51.0320619999999</v>
      </c>
      <c r="F552" s="0" t="n">
        <v>2.248627</v>
      </c>
      <c r="G552" s="0" t="n">
        <v>0.00195815624179999</v>
      </c>
      <c r="H552" s="0" t="n">
        <v>1388.89</v>
      </c>
      <c r="I552" s="0" t="n">
        <v>1.6015</v>
      </c>
      <c r="J552" s="0" t="n">
        <v>10.6618</v>
      </c>
      <c r="K552" s="0" t="n">
        <v>272</v>
      </c>
      <c r="L552" s="0" t="s">
        <v>9566</v>
      </c>
    </row>
    <row r="553" customFormat="false" ht="15.75" hidden="true" customHeight="false" outlineLevel="0" collapsed="false">
      <c r="A553" s="0" t="s">
        <v>221</v>
      </c>
      <c r="B553" s="0" t="s">
        <v>222</v>
      </c>
      <c r="C553" s="0" t="s">
        <v>10144</v>
      </c>
      <c r="D553" s="0" t="n">
        <v>10060</v>
      </c>
      <c r="E553" s="0" t="n">
        <v>24.498034</v>
      </c>
      <c r="F553" s="0" t="n">
        <v>77.150279</v>
      </c>
      <c r="G553" s="0" t="n">
        <v>0.0019510674923</v>
      </c>
      <c r="H553" s="0" t="n">
        <v>1477.08</v>
      </c>
      <c r="I553" s="0" t="n">
        <v>1.6015</v>
      </c>
      <c r="J553" s="0" t="n">
        <v>7.54717</v>
      </c>
      <c r="K553" s="0" t="n">
        <v>265</v>
      </c>
      <c r="L553" s="0" t="s">
        <v>9566</v>
      </c>
    </row>
    <row r="554" customFormat="false" ht="15.75" hidden="true" customHeight="false" outlineLevel="0" collapsed="false">
      <c r="A554" s="0" t="s">
        <v>645</v>
      </c>
      <c r="B554" s="0" t="s">
        <v>646</v>
      </c>
      <c r="C554" s="0" t="s">
        <v>10145</v>
      </c>
      <c r="D554" s="0" t="n">
        <v>3620</v>
      </c>
      <c r="E554" s="0" t="n">
        <v>30.113444</v>
      </c>
      <c r="F554" s="0" t="n">
        <v>-90.892948</v>
      </c>
      <c r="G554" s="0" t="n">
        <v>0.0019315771003</v>
      </c>
      <c r="H554" s="0" t="n">
        <v>1451.03</v>
      </c>
      <c r="I554" s="0" t="n">
        <v>0.27259</v>
      </c>
      <c r="J554" s="0" t="n">
        <v>23.506</v>
      </c>
      <c r="K554" s="0" t="n">
        <v>251</v>
      </c>
      <c r="L554" s="0" t="s">
        <v>9566</v>
      </c>
    </row>
    <row r="555" customFormat="false" ht="15.75" hidden="true" customHeight="false" outlineLevel="0" collapsed="false">
      <c r="A555" s="0" t="s">
        <v>161</v>
      </c>
      <c r="B555" s="0" t="s">
        <v>162</v>
      </c>
      <c r="C555" s="0" t="s">
        <v>10146</v>
      </c>
      <c r="D555" s="0" t="n">
        <v>10062</v>
      </c>
      <c r="E555" s="0" t="n">
        <v>37.47428</v>
      </c>
      <c r="F555" s="0" t="n">
        <v>77.328396</v>
      </c>
      <c r="G555" s="0" t="n">
        <v>0.001931398047</v>
      </c>
      <c r="H555" s="0" t="n">
        <v>1803.69</v>
      </c>
      <c r="I555" s="0" t="n">
        <v>0.878254</v>
      </c>
      <c r="J555" s="0" t="n">
        <v>14.4231</v>
      </c>
      <c r="K555" s="0" t="n">
        <v>312</v>
      </c>
      <c r="L555" s="0" t="s">
        <v>9566</v>
      </c>
    </row>
    <row r="556" customFormat="false" ht="15.75" hidden="true" customHeight="false" outlineLevel="0" collapsed="false">
      <c r="A556" s="0" t="s">
        <v>598</v>
      </c>
      <c r="B556" s="0" t="s">
        <v>599</v>
      </c>
      <c r="C556" s="0" t="s">
        <v>10147</v>
      </c>
      <c r="D556" s="0" t="n">
        <v>3999</v>
      </c>
      <c r="E556" s="0" t="n">
        <v>46.754459</v>
      </c>
      <c r="F556" s="0" t="n">
        <v>-71.1988839999999</v>
      </c>
      <c r="G556" s="0" t="n">
        <v>0.0019014462458</v>
      </c>
      <c r="H556" s="0" t="n">
        <v>1799.89</v>
      </c>
      <c r="I556" s="0" t="n">
        <v>2.74485</v>
      </c>
      <c r="J556" s="0" t="n">
        <v>10.0457</v>
      </c>
      <c r="K556" s="0" t="n">
        <v>219</v>
      </c>
      <c r="L556" s="0" t="s">
        <v>9566</v>
      </c>
    </row>
    <row r="557" customFormat="false" ht="15.75" hidden="true" customHeight="false" outlineLevel="0" collapsed="false">
      <c r="A557" s="0" t="s">
        <v>9800</v>
      </c>
      <c r="B557" s="0" t="s">
        <v>9801</v>
      </c>
      <c r="C557" s="0" t="s">
        <v>10148</v>
      </c>
      <c r="D557" s="0" t="n">
        <v>5229</v>
      </c>
      <c r="E557" s="0" t="n">
        <v>51.365819</v>
      </c>
      <c r="F557" s="0" t="n">
        <v>4.26649199999999</v>
      </c>
      <c r="G557" s="0" t="n">
        <v>0.0018999463075</v>
      </c>
      <c r="H557" s="0" t="n">
        <v>1641.33</v>
      </c>
      <c r="I557" s="0" t="n">
        <v>1.6015</v>
      </c>
      <c r="J557" s="0" t="n">
        <v>18.0077</v>
      </c>
      <c r="K557" s="0" t="n">
        <v>261</v>
      </c>
      <c r="L557" s="0" t="s">
        <v>9566</v>
      </c>
    </row>
    <row r="558" customFormat="false" ht="15.75" hidden="true" customHeight="false" outlineLevel="0" collapsed="false">
      <c r="A558" s="0" t="s">
        <v>221</v>
      </c>
      <c r="B558" s="0" t="s">
        <v>222</v>
      </c>
      <c r="C558" s="0" t="s">
        <v>10149</v>
      </c>
      <c r="D558" s="0" t="n">
        <v>10228</v>
      </c>
      <c r="E558" s="0" t="n">
        <v>16.499437</v>
      </c>
      <c r="F558" s="0" t="n">
        <v>81.89479</v>
      </c>
      <c r="G558" s="0" t="n">
        <v>0.0018991831295</v>
      </c>
      <c r="H558" s="0" t="n">
        <v>1741.22</v>
      </c>
      <c r="I558" s="0" t="n">
        <v>1.6015</v>
      </c>
      <c r="J558" s="0" t="n">
        <v>20.297</v>
      </c>
      <c r="K558" s="0" t="n">
        <v>202</v>
      </c>
      <c r="L558" s="0" t="s">
        <v>9566</v>
      </c>
    </row>
    <row r="559" customFormat="false" ht="15.75" hidden="true" customHeight="false" outlineLevel="0" collapsed="false">
      <c r="A559" s="0" t="s">
        <v>161</v>
      </c>
      <c r="B559" s="0" t="s">
        <v>162</v>
      </c>
      <c r="C559" s="0" t="s">
        <v>10150</v>
      </c>
      <c r="D559" s="0" t="n">
        <v>11075</v>
      </c>
      <c r="E559" s="0" t="n">
        <v>35.617661</v>
      </c>
      <c r="F559" s="0" t="n">
        <v>109.359502</v>
      </c>
      <c r="G559" s="0" t="n">
        <v>0.0018989659173</v>
      </c>
      <c r="H559" s="0" t="n">
        <v>1756.86</v>
      </c>
      <c r="I559" s="0" t="n">
        <v>1.32416</v>
      </c>
      <c r="J559" s="0" t="n">
        <v>9.2437</v>
      </c>
      <c r="K559" s="0" t="n">
        <v>238</v>
      </c>
      <c r="L559" s="0" t="s">
        <v>9566</v>
      </c>
    </row>
    <row r="560" customFormat="false" ht="15.75" hidden="true" customHeight="false" outlineLevel="0" collapsed="false">
      <c r="A560" s="0" t="s">
        <v>645</v>
      </c>
      <c r="B560" s="0" t="s">
        <v>646</v>
      </c>
      <c r="C560" s="0" t="s">
        <v>10151</v>
      </c>
      <c r="D560" s="0" t="n">
        <v>1143</v>
      </c>
      <c r="E560" s="0" t="n">
        <v>42.335287</v>
      </c>
      <c r="F560" s="0" t="n">
        <v>-96.376611</v>
      </c>
      <c r="G560" s="0" t="n">
        <v>0.0018904594179</v>
      </c>
      <c r="H560" s="0" t="n">
        <v>1421.03</v>
      </c>
      <c r="I560" s="0" t="n">
        <v>1.6015</v>
      </c>
      <c r="J560" s="0" t="n">
        <v>5.57490999999999</v>
      </c>
      <c r="K560" s="0" t="n">
        <v>287</v>
      </c>
      <c r="L560" s="0" t="s">
        <v>9566</v>
      </c>
    </row>
    <row r="561" customFormat="false" ht="15.75" hidden="true" customHeight="false" outlineLevel="0" collapsed="false">
      <c r="A561" s="0" t="s">
        <v>726</v>
      </c>
      <c r="B561" s="0" t="s">
        <v>727</v>
      </c>
      <c r="C561" s="0" t="s">
        <v>10152</v>
      </c>
      <c r="D561" s="0" t="n">
        <v>4996</v>
      </c>
      <c r="E561" s="0" t="n">
        <v>54.6133689999999</v>
      </c>
      <c r="F561" s="0" t="n">
        <v>-1.194452</v>
      </c>
      <c r="G561" s="0" t="n">
        <v>0.0018634253049</v>
      </c>
      <c r="H561" s="0" t="n">
        <v>1860.94</v>
      </c>
      <c r="I561" s="0" t="n">
        <v>1.6015</v>
      </c>
      <c r="J561" s="0" t="n">
        <v>15.8845</v>
      </c>
      <c r="K561" s="0" t="n">
        <v>277</v>
      </c>
      <c r="L561" s="0" t="s">
        <v>9566</v>
      </c>
    </row>
    <row r="562" customFormat="false" ht="15.75" hidden="true" customHeight="false" outlineLevel="0" collapsed="false">
      <c r="A562" s="0" t="s">
        <v>598</v>
      </c>
      <c r="B562" s="0" t="s">
        <v>599</v>
      </c>
      <c r="C562" s="0" t="s">
        <v>10153</v>
      </c>
      <c r="D562" s="0" t="n">
        <v>319</v>
      </c>
      <c r="E562" s="0" t="n">
        <v>53.5420819999999</v>
      </c>
      <c r="F562" s="0" t="n">
        <v>-113.383079</v>
      </c>
      <c r="G562" s="0" t="n">
        <v>0.0018435826769</v>
      </c>
      <c r="H562" s="0" t="n">
        <v>1843.58</v>
      </c>
      <c r="I562" s="0" t="n">
        <v>1.6015</v>
      </c>
      <c r="J562" s="0" t="n">
        <v>3.04183</v>
      </c>
      <c r="K562" s="0" t="n">
        <v>263</v>
      </c>
      <c r="L562" s="0" t="s">
        <v>9566</v>
      </c>
    </row>
    <row r="563" customFormat="false" ht="15.75" hidden="true" customHeight="false" outlineLevel="0" collapsed="false">
      <c r="A563" s="0" t="s">
        <v>645</v>
      </c>
      <c r="B563" s="0" t="s">
        <v>646</v>
      </c>
      <c r="C563" s="0" t="s">
        <v>10154</v>
      </c>
      <c r="D563" s="0" t="n">
        <v>3980</v>
      </c>
      <c r="E563" s="0" t="n">
        <v>40.6355469999999</v>
      </c>
      <c r="F563" s="0" t="n">
        <v>-74.2298469999999</v>
      </c>
      <c r="G563" s="0" t="n">
        <v>0.0018165573698</v>
      </c>
      <c r="H563" s="0" t="n">
        <v>1344.55</v>
      </c>
      <c r="I563" s="0" t="n">
        <v>1.6015</v>
      </c>
      <c r="J563" s="0" t="n">
        <v>23.2557999999999</v>
      </c>
      <c r="K563" s="0" t="n">
        <v>215</v>
      </c>
      <c r="L563" s="0" t="s">
        <v>9566</v>
      </c>
    </row>
    <row r="564" customFormat="false" ht="15.75" hidden="true" customHeight="false" outlineLevel="0" collapsed="false">
      <c r="A564" s="0" t="s">
        <v>645</v>
      </c>
      <c r="B564" s="0" t="s">
        <v>646</v>
      </c>
      <c r="C564" s="0" t="s">
        <v>10155</v>
      </c>
      <c r="D564" s="0" t="n">
        <v>3528</v>
      </c>
      <c r="E564" s="0" t="n">
        <v>29.751957</v>
      </c>
      <c r="F564" s="0" t="n">
        <v>-94.907143</v>
      </c>
      <c r="G564" s="0" t="n">
        <v>0.0018033162315</v>
      </c>
      <c r="H564" s="0" t="n">
        <v>1542.25</v>
      </c>
      <c r="I564" s="0" t="n">
        <v>1.6015</v>
      </c>
      <c r="J564" s="0" t="n">
        <v>5.83942</v>
      </c>
      <c r="K564" s="0" t="n">
        <v>274</v>
      </c>
      <c r="L564" s="0" t="s">
        <v>9566</v>
      </c>
    </row>
    <row r="565" customFormat="false" ht="15.75" hidden="true" customHeight="false" outlineLevel="0" collapsed="false">
      <c r="A565" s="0" t="s">
        <v>726</v>
      </c>
      <c r="B565" s="0" t="s">
        <v>727</v>
      </c>
      <c r="C565" s="0" t="s">
        <v>10156</v>
      </c>
      <c r="D565" s="0" t="n">
        <v>4983</v>
      </c>
      <c r="E565" s="0" t="n">
        <v>54.10175</v>
      </c>
      <c r="F565" s="0" t="n">
        <v>-3.18369</v>
      </c>
      <c r="G565" s="0" t="n">
        <v>0.00178694899869999</v>
      </c>
      <c r="H565" s="0" t="n">
        <v>1696.39</v>
      </c>
      <c r="I565" s="0" t="n">
        <v>1.6015</v>
      </c>
      <c r="J565" s="0" t="n">
        <v>13.278</v>
      </c>
      <c r="K565" s="0" t="n">
        <v>241</v>
      </c>
      <c r="L565" s="0" t="s">
        <v>9566</v>
      </c>
    </row>
    <row r="566" customFormat="false" ht="15.75" hidden="true" customHeight="false" outlineLevel="0" collapsed="false">
      <c r="A566" s="0" t="s">
        <v>645</v>
      </c>
      <c r="B566" s="0" t="s">
        <v>646</v>
      </c>
      <c r="C566" s="0" t="s">
        <v>10157</v>
      </c>
      <c r="D566" s="0" t="n">
        <v>3507</v>
      </c>
      <c r="E566" s="0" t="n">
        <v>29.8195719999999</v>
      </c>
      <c r="F566" s="0" t="n">
        <v>-95.100668</v>
      </c>
      <c r="G566" s="0" t="n">
        <v>0.001777647033</v>
      </c>
      <c r="H566" s="0" t="n">
        <v>1679.89</v>
      </c>
      <c r="I566" s="0" t="n">
        <v>1.6015</v>
      </c>
      <c r="J566" s="0" t="n">
        <v>17.5373</v>
      </c>
      <c r="K566" s="0" t="n">
        <v>268</v>
      </c>
      <c r="L566" s="0" t="s">
        <v>9566</v>
      </c>
    </row>
    <row r="567" customFormat="false" ht="15.75" hidden="true" customHeight="false" outlineLevel="0" collapsed="false">
      <c r="A567" s="0" t="s">
        <v>161</v>
      </c>
      <c r="B567" s="0" t="s">
        <v>162</v>
      </c>
      <c r="C567" s="0" t="s">
        <v>10158</v>
      </c>
      <c r="D567" s="0" t="n">
        <v>11798</v>
      </c>
      <c r="E567" s="0" t="n">
        <v>22.123299</v>
      </c>
      <c r="F567" s="0" t="n">
        <v>113.455642</v>
      </c>
      <c r="G567" s="0" t="n">
        <v>0.00176662791679999</v>
      </c>
      <c r="H567" s="0" t="n">
        <v>1706.19</v>
      </c>
      <c r="I567" s="0" t="n">
        <v>1.6015</v>
      </c>
      <c r="J567" s="0" t="n">
        <v>6.15384999999999</v>
      </c>
      <c r="K567" s="0" t="n">
        <v>130</v>
      </c>
      <c r="L567" s="0" t="s">
        <v>9566</v>
      </c>
    </row>
    <row r="568" customFormat="false" ht="15.75" hidden="true" customHeight="false" outlineLevel="0" collapsed="false">
      <c r="A568" s="0" t="s">
        <v>3612</v>
      </c>
      <c r="B568" s="0" t="s">
        <v>3613</v>
      </c>
      <c r="C568" s="0" t="s">
        <v>10159</v>
      </c>
      <c r="D568" s="0" t="n">
        <v>5008</v>
      </c>
      <c r="E568" s="0" t="n">
        <v>43.522154</v>
      </c>
      <c r="F568" s="0" t="n">
        <v>-0.198391</v>
      </c>
      <c r="G568" s="0" t="n">
        <v>0.0017559434248</v>
      </c>
      <c r="H568" s="0" t="n">
        <v>1769.89</v>
      </c>
      <c r="I568" s="0" t="n">
        <v>1.45471</v>
      </c>
      <c r="J568" s="0" t="n">
        <v>16.4516</v>
      </c>
      <c r="K568" s="0" t="n">
        <v>310</v>
      </c>
      <c r="L568" s="0" t="s">
        <v>9566</v>
      </c>
    </row>
    <row r="569" customFormat="false" ht="15.75" hidden="true" customHeight="false" outlineLevel="0" collapsed="false">
      <c r="A569" s="0" t="s">
        <v>24</v>
      </c>
      <c r="B569" s="0" t="s">
        <v>25</v>
      </c>
      <c r="C569" s="0" t="s">
        <v>10160</v>
      </c>
      <c r="D569" s="0" t="n">
        <v>12239</v>
      </c>
      <c r="E569" s="0" t="n">
        <v>50.6159</v>
      </c>
      <c r="F569" s="0" t="n">
        <v>137.058049</v>
      </c>
      <c r="G569" s="0" t="n">
        <v>0.0017410790656</v>
      </c>
      <c r="H569" s="0" t="n">
        <v>1872.73</v>
      </c>
      <c r="I569" s="0" t="n">
        <v>1.6015</v>
      </c>
      <c r="J569" s="0" t="n">
        <v>9.23695</v>
      </c>
      <c r="K569" s="0" t="n">
        <v>249</v>
      </c>
      <c r="L569" s="0" t="s">
        <v>9566</v>
      </c>
    </row>
    <row r="570" customFormat="false" ht="15.75" hidden="true" customHeight="false" outlineLevel="0" collapsed="false">
      <c r="A570" s="0" t="s">
        <v>9656</v>
      </c>
      <c r="B570" s="0" t="s">
        <v>9657</v>
      </c>
      <c r="C570" s="0" t="s">
        <v>10161</v>
      </c>
      <c r="D570" s="0" t="n">
        <v>4969</v>
      </c>
      <c r="E570" s="0" t="n">
        <v>43.348966</v>
      </c>
      <c r="F570" s="0" t="n">
        <v>-8.451171</v>
      </c>
      <c r="G570" s="0" t="n">
        <v>0.0017323759011</v>
      </c>
      <c r="H570" s="0" t="n">
        <v>1764.32</v>
      </c>
      <c r="I570" s="0" t="n">
        <v>1.6015</v>
      </c>
      <c r="J570" s="0" t="n">
        <v>11.9882999999999</v>
      </c>
      <c r="K570" s="0" t="n">
        <v>342</v>
      </c>
      <c r="L570" s="0" t="s">
        <v>9566</v>
      </c>
    </row>
    <row r="571" customFormat="false" ht="15.75" hidden="true" customHeight="false" outlineLevel="0" collapsed="false">
      <c r="A571" s="0" t="s">
        <v>4166</v>
      </c>
      <c r="B571" s="0" t="s">
        <v>4167</v>
      </c>
      <c r="C571" s="0" t="s">
        <v>10162</v>
      </c>
      <c r="D571" s="0" t="n">
        <v>12327</v>
      </c>
      <c r="E571" s="0" t="n">
        <v>37.0100289999999</v>
      </c>
      <c r="F571" s="0" t="n">
        <v>126.385897</v>
      </c>
      <c r="G571" s="0" t="n">
        <v>0.0017317536175</v>
      </c>
      <c r="H571" s="0" t="n">
        <v>1705.19</v>
      </c>
      <c r="I571" s="0" t="n">
        <v>1.6015</v>
      </c>
      <c r="J571" s="0" t="n">
        <v>5.85106</v>
      </c>
      <c r="K571" s="0" t="n">
        <v>188</v>
      </c>
      <c r="L571" s="0" t="s">
        <v>9566</v>
      </c>
    </row>
    <row r="572" customFormat="false" ht="15.75" hidden="true" customHeight="false" outlineLevel="0" collapsed="false">
      <c r="A572" s="0" t="s">
        <v>645</v>
      </c>
      <c r="B572" s="0" t="s">
        <v>646</v>
      </c>
      <c r="C572" s="0" t="s">
        <v>10163</v>
      </c>
      <c r="D572" s="0" t="n">
        <v>3906</v>
      </c>
      <c r="E572" s="0" t="n">
        <v>41.678335</v>
      </c>
      <c r="F572" s="0" t="n">
        <v>-83.454188</v>
      </c>
      <c r="G572" s="0" t="n">
        <v>0.0017045316453</v>
      </c>
      <c r="H572" s="0" t="n">
        <v>1239.14</v>
      </c>
      <c r="I572" s="0" t="n">
        <v>1.6015</v>
      </c>
      <c r="J572" s="0" t="n">
        <v>22.5131</v>
      </c>
      <c r="K572" s="0" t="n">
        <v>191</v>
      </c>
      <c r="L572" s="0" t="s">
        <v>9566</v>
      </c>
    </row>
    <row r="573" customFormat="false" ht="15.75" hidden="true" customHeight="false" outlineLevel="0" collapsed="false">
      <c r="A573" s="0" t="s">
        <v>1071</v>
      </c>
      <c r="B573" s="0" t="s">
        <v>1072</v>
      </c>
      <c r="C573" s="0" t="s">
        <v>10164</v>
      </c>
      <c r="D573" s="0" t="n">
        <v>5300</v>
      </c>
      <c r="E573" s="0" t="n">
        <v>55.591685</v>
      </c>
      <c r="F573" s="0" t="n">
        <v>9.742919</v>
      </c>
      <c r="G573" s="0" t="n">
        <v>0.0016849297119</v>
      </c>
      <c r="H573" s="0" t="n">
        <v>1816.33</v>
      </c>
      <c r="I573" s="0" t="n">
        <v>1.6015</v>
      </c>
      <c r="J573" s="0" t="n">
        <v>4.31654999999999</v>
      </c>
      <c r="K573" s="0" t="n">
        <v>278</v>
      </c>
      <c r="L573" s="0" t="s">
        <v>9566</v>
      </c>
    </row>
    <row r="574" customFormat="false" ht="15.75" hidden="true" customHeight="false" outlineLevel="0" collapsed="false">
      <c r="A574" s="0" t="s">
        <v>161</v>
      </c>
      <c r="B574" s="0" t="s">
        <v>162</v>
      </c>
      <c r="C574" s="0" t="s">
        <v>10165</v>
      </c>
      <c r="D574" s="0" t="n">
        <v>9749</v>
      </c>
      <c r="E574" s="0" t="n">
        <v>41.470528</v>
      </c>
      <c r="F574" s="0" t="n">
        <v>84.227522</v>
      </c>
      <c r="G574" s="0" t="n">
        <v>0.00168060601499999</v>
      </c>
      <c r="H574" s="0" t="n">
        <v>1619.78</v>
      </c>
      <c r="I574" s="0" t="n">
        <v>1.6015</v>
      </c>
      <c r="J574" s="0" t="n">
        <v>4.22961</v>
      </c>
      <c r="K574" s="0" t="n">
        <v>331</v>
      </c>
      <c r="L574" s="0" t="s">
        <v>9566</v>
      </c>
    </row>
    <row r="575" customFormat="false" ht="15.75" hidden="true" customHeight="false" outlineLevel="0" collapsed="false">
      <c r="A575" s="0" t="s">
        <v>9712</v>
      </c>
      <c r="B575" s="0" t="s">
        <v>9713</v>
      </c>
      <c r="C575" s="0" t="s">
        <v>10166</v>
      </c>
      <c r="D575" s="0" t="n">
        <v>12392</v>
      </c>
      <c r="E575" s="0" t="n">
        <v>35.516697</v>
      </c>
      <c r="F575" s="0" t="n">
        <v>139.751725</v>
      </c>
      <c r="G575" s="0" t="n">
        <v>0.0016616498476</v>
      </c>
      <c r="H575" s="0" t="n">
        <v>1812.46</v>
      </c>
      <c r="I575" s="0" t="n">
        <v>1.6015</v>
      </c>
      <c r="J575" s="0" t="n">
        <v>14.4384999999999</v>
      </c>
      <c r="K575" s="0" t="n">
        <v>187</v>
      </c>
      <c r="L575" s="0" t="s">
        <v>9566</v>
      </c>
    </row>
    <row r="576" customFormat="false" ht="15.75" hidden="true" customHeight="false" outlineLevel="0" collapsed="false">
      <c r="A576" s="0" t="s">
        <v>161</v>
      </c>
      <c r="B576" s="0" t="s">
        <v>162</v>
      </c>
      <c r="C576" s="0" t="s">
        <v>10167</v>
      </c>
      <c r="D576" s="0" t="n">
        <v>10569</v>
      </c>
      <c r="E576" s="0" t="n">
        <v>43.075222</v>
      </c>
      <c r="F576" s="0" t="n">
        <v>90.465489</v>
      </c>
      <c r="G576" s="0" t="n">
        <v>0.0016573232154</v>
      </c>
      <c r="H576" s="0" t="n">
        <v>1721.87</v>
      </c>
      <c r="I576" s="0" t="n">
        <v>1.6015</v>
      </c>
      <c r="J576" s="0" t="n">
        <v>3.92157</v>
      </c>
      <c r="K576" s="0" t="n">
        <v>357</v>
      </c>
      <c r="L576" s="0" t="s">
        <v>9566</v>
      </c>
    </row>
    <row r="577" customFormat="false" ht="15.75" hidden="true" customHeight="false" outlineLevel="0" collapsed="false">
      <c r="A577" s="0" t="s">
        <v>582</v>
      </c>
      <c r="B577" s="0" t="s">
        <v>583</v>
      </c>
      <c r="C577" s="0" t="s">
        <v>10168</v>
      </c>
      <c r="D577" s="0" t="n">
        <v>8393</v>
      </c>
      <c r="E577" s="0" t="n">
        <v>25.013547</v>
      </c>
      <c r="F577" s="0" t="n">
        <v>55.060426</v>
      </c>
      <c r="G577" s="0" t="n">
        <v>0.00164779523159999</v>
      </c>
      <c r="H577" s="0" t="n">
        <v>1776.65</v>
      </c>
      <c r="I577" s="0" t="n">
        <v>1.6015</v>
      </c>
      <c r="J577" s="0" t="n">
        <v>10.3358999999999</v>
      </c>
      <c r="K577" s="0" t="n">
        <v>387</v>
      </c>
      <c r="L577" s="0" t="s">
        <v>9566</v>
      </c>
    </row>
    <row r="578" customFormat="false" ht="15.75" hidden="true" customHeight="false" outlineLevel="0" collapsed="false">
      <c r="A578" s="0" t="s">
        <v>3357</v>
      </c>
      <c r="B578" s="0" t="s">
        <v>3358</v>
      </c>
      <c r="C578" s="0" t="s">
        <v>10169</v>
      </c>
      <c r="D578" s="0" t="n">
        <v>4598</v>
      </c>
      <c r="E578" s="0" t="n">
        <v>-32.927984</v>
      </c>
      <c r="F578" s="0" t="n">
        <v>-71.496314</v>
      </c>
      <c r="G578" s="0" t="n">
        <v>0.00163803535909999</v>
      </c>
      <c r="H578" s="0" t="n">
        <v>1747.89</v>
      </c>
      <c r="I578" s="0" t="n">
        <v>1.6015</v>
      </c>
      <c r="J578" s="0" t="n">
        <v>11.2981</v>
      </c>
      <c r="K578" s="0" t="n">
        <v>416</v>
      </c>
      <c r="L578" s="0" t="s">
        <v>9566</v>
      </c>
    </row>
    <row r="579" customFormat="false" ht="15.75" hidden="true" customHeight="false" outlineLevel="0" collapsed="false">
      <c r="A579" s="0" t="s">
        <v>161</v>
      </c>
      <c r="B579" s="0" t="s">
        <v>162</v>
      </c>
      <c r="C579" s="0" t="s">
        <v>10170</v>
      </c>
      <c r="D579" s="0" t="n">
        <v>12188</v>
      </c>
      <c r="E579" s="0" t="n">
        <v>41.836507</v>
      </c>
      <c r="F579" s="0" t="n">
        <v>124.05966</v>
      </c>
      <c r="G579" s="0" t="n">
        <v>0.0016351763769</v>
      </c>
      <c r="H579" s="0" t="n">
        <v>1729.71</v>
      </c>
      <c r="I579" s="0" t="n">
        <v>1.6015</v>
      </c>
      <c r="J579" s="0" t="n">
        <v>5.28053</v>
      </c>
      <c r="K579" s="0" t="n">
        <v>303</v>
      </c>
      <c r="L579" s="0" t="s">
        <v>9566</v>
      </c>
    </row>
    <row r="580" customFormat="false" ht="15.75" hidden="true" customHeight="false" outlineLevel="0" collapsed="false">
      <c r="A580" s="0" t="s">
        <v>24</v>
      </c>
      <c r="B580" s="0" t="s">
        <v>25</v>
      </c>
      <c r="C580" s="0" t="s">
        <v>10171</v>
      </c>
      <c r="D580" s="0" t="n">
        <v>6654</v>
      </c>
      <c r="E580" s="0" t="n">
        <v>48.504839</v>
      </c>
      <c r="F580" s="0" t="n">
        <v>44.628689</v>
      </c>
      <c r="G580" s="0" t="n">
        <v>0.0016188854619</v>
      </c>
      <c r="H580" s="0" t="n">
        <v>1522.03</v>
      </c>
      <c r="I580" s="0" t="n">
        <v>1.55793999999999</v>
      </c>
      <c r="J580" s="0" t="n">
        <v>15.6118</v>
      </c>
      <c r="K580" s="0" t="n">
        <v>237</v>
      </c>
      <c r="L580" s="0" t="s">
        <v>9566</v>
      </c>
    </row>
    <row r="581" customFormat="false" ht="15.75" hidden="true" customHeight="false" outlineLevel="0" collapsed="false">
      <c r="A581" s="0" t="s">
        <v>1948</v>
      </c>
      <c r="B581" s="0" t="s">
        <v>1949</v>
      </c>
      <c r="C581" s="0" t="s">
        <v>10172</v>
      </c>
      <c r="D581" s="0" t="n">
        <v>11646</v>
      </c>
      <c r="E581" s="0" t="n">
        <v>19.975386</v>
      </c>
      <c r="F581" s="0" t="n">
        <v>94.998565</v>
      </c>
      <c r="G581" s="0" t="n">
        <v>0.0016124395431</v>
      </c>
      <c r="H581" s="0" t="n">
        <v>1741.63</v>
      </c>
      <c r="I581" s="0" t="n">
        <v>1.6015</v>
      </c>
      <c r="J581" s="0" t="n">
        <v>9.52381</v>
      </c>
      <c r="K581" s="0" t="n">
        <v>231</v>
      </c>
      <c r="L581" s="0" t="s">
        <v>9566</v>
      </c>
    </row>
    <row r="582" customFormat="false" ht="15.75" hidden="true" customHeight="false" outlineLevel="0" collapsed="false">
      <c r="A582" s="0" t="s">
        <v>9950</v>
      </c>
      <c r="B582" s="0" t="s">
        <v>9951</v>
      </c>
      <c r="C582" s="0" t="s">
        <v>10173</v>
      </c>
      <c r="D582" s="0" t="n">
        <v>5152</v>
      </c>
      <c r="E582" s="0" t="n">
        <v>60.298491</v>
      </c>
      <c r="F582" s="0" t="n">
        <v>25.517435</v>
      </c>
      <c r="G582" s="0" t="n">
        <v>0.0016119111891</v>
      </c>
      <c r="H582" s="0" t="n">
        <v>1751.5</v>
      </c>
      <c r="I582" s="0" t="n">
        <v>1.6015</v>
      </c>
      <c r="J582" s="0" t="n">
        <v>8.7156</v>
      </c>
      <c r="K582" s="0" t="n">
        <v>218</v>
      </c>
      <c r="L582" s="0" t="s">
        <v>9566</v>
      </c>
    </row>
    <row r="583" customFormat="false" ht="15.75" hidden="true" customHeight="false" outlineLevel="0" collapsed="false">
      <c r="A583" s="0" t="s">
        <v>7618</v>
      </c>
      <c r="B583" s="0" t="s">
        <v>7619</v>
      </c>
      <c r="C583" s="0" t="s">
        <v>10174</v>
      </c>
      <c r="D583" s="0" t="n">
        <v>5368</v>
      </c>
      <c r="E583" s="0" t="n">
        <v>40.641505</v>
      </c>
      <c r="F583" s="0" t="n">
        <v>18.008485</v>
      </c>
      <c r="G583" s="0" t="n">
        <v>0.0015980418966</v>
      </c>
      <c r="H583" s="0" t="n">
        <v>1997</v>
      </c>
      <c r="I583" s="0" t="n">
        <v>1.6015</v>
      </c>
      <c r="J583" s="0" t="n">
        <v>5.8104</v>
      </c>
      <c r="K583" s="0" t="n">
        <v>327</v>
      </c>
      <c r="L583" s="0" t="s">
        <v>9566</v>
      </c>
    </row>
    <row r="584" customFormat="false" ht="15.75" hidden="true" customHeight="false" outlineLevel="0" collapsed="false">
      <c r="A584" s="0" t="s">
        <v>726</v>
      </c>
      <c r="B584" s="0" t="s">
        <v>727</v>
      </c>
      <c r="C584" s="0" t="s">
        <v>10175</v>
      </c>
      <c r="D584" s="0" t="n">
        <v>4985</v>
      </c>
      <c r="E584" s="0" t="n">
        <v>53.27233</v>
      </c>
      <c r="F584" s="0" t="n">
        <v>-2.839722</v>
      </c>
      <c r="G584" s="0" t="n">
        <v>0.0015871108394</v>
      </c>
      <c r="H584" s="0" t="n">
        <v>1835.72</v>
      </c>
      <c r="I584" s="0" t="n">
        <v>1</v>
      </c>
      <c r="J584" s="0" t="n">
        <v>10.9649</v>
      </c>
      <c r="K584" s="0" t="n">
        <v>228</v>
      </c>
      <c r="L584" s="0" t="s">
        <v>9566</v>
      </c>
    </row>
    <row r="585" customFormat="false" ht="15.75" hidden="true" customHeight="false" outlineLevel="0" collapsed="false">
      <c r="A585" s="0" t="s">
        <v>645</v>
      </c>
      <c r="B585" s="0" t="s">
        <v>646</v>
      </c>
      <c r="C585" s="0" t="s">
        <v>10176</v>
      </c>
      <c r="D585" s="0" t="n">
        <v>3489</v>
      </c>
      <c r="E585" s="0" t="n">
        <v>28.950826</v>
      </c>
      <c r="F585" s="0" t="n">
        <v>-95.312049</v>
      </c>
      <c r="G585" s="0" t="n">
        <v>0.00158540249479999</v>
      </c>
      <c r="H585" s="0" t="n">
        <v>1888.33</v>
      </c>
      <c r="I585" s="0" t="n">
        <v>1.6015</v>
      </c>
      <c r="J585" s="0" t="n">
        <v>14.4876</v>
      </c>
      <c r="K585" s="0" t="n">
        <v>283</v>
      </c>
      <c r="L585" s="0" t="s">
        <v>9566</v>
      </c>
    </row>
    <row r="586" customFormat="false" ht="15.75" hidden="true" customHeight="false" outlineLevel="0" collapsed="false">
      <c r="A586" s="0" t="s">
        <v>221</v>
      </c>
      <c r="B586" s="0" t="s">
        <v>222</v>
      </c>
      <c r="C586" s="0" t="s">
        <v>10177</v>
      </c>
      <c r="D586" s="0" t="n">
        <v>10123</v>
      </c>
      <c r="E586" s="0" t="n">
        <v>23.441917</v>
      </c>
      <c r="F586" s="0" t="n">
        <v>87.488441</v>
      </c>
      <c r="G586" s="0" t="n">
        <v>0.0015850590647</v>
      </c>
      <c r="H586" s="0" t="n">
        <v>1350.6</v>
      </c>
      <c r="I586" s="0" t="n">
        <v>1.6015</v>
      </c>
      <c r="J586" s="0" t="n">
        <v>6.89654999999999</v>
      </c>
      <c r="K586" s="0" t="n">
        <v>232</v>
      </c>
      <c r="L586" s="0" t="s">
        <v>9566</v>
      </c>
    </row>
    <row r="587" customFormat="false" ht="15.75" hidden="true" customHeight="false" outlineLevel="0" collapsed="false">
      <c r="A587" s="0" t="s">
        <v>28</v>
      </c>
      <c r="B587" s="0" t="s">
        <v>29</v>
      </c>
      <c r="C587" s="0" t="s">
        <v>10178</v>
      </c>
      <c r="D587" s="0" t="n">
        <v>8140</v>
      </c>
      <c r="E587" s="0" t="n">
        <v>35.547849</v>
      </c>
      <c r="F587" s="0" t="n">
        <v>51.42144</v>
      </c>
      <c r="G587" s="0" t="n">
        <v>0.0015735292063</v>
      </c>
      <c r="H587" s="0" t="n">
        <v>1076.7</v>
      </c>
      <c r="I587" s="0" t="n">
        <v>1.6015</v>
      </c>
      <c r="J587" s="0" t="n">
        <v>20.9059</v>
      </c>
      <c r="K587" s="0" t="n">
        <v>287</v>
      </c>
      <c r="L587" s="0" t="s">
        <v>9566</v>
      </c>
    </row>
    <row r="588" customFormat="false" ht="15.75" hidden="true" customHeight="false" outlineLevel="0" collapsed="false">
      <c r="A588" s="0" t="s">
        <v>645</v>
      </c>
      <c r="B588" s="0" t="s">
        <v>646</v>
      </c>
      <c r="C588" s="0" t="s">
        <v>10179</v>
      </c>
      <c r="D588" s="0" t="n">
        <v>3871</v>
      </c>
      <c r="E588" s="0" t="n">
        <v>41.41398</v>
      </c>
      <c r="F588" s="0" t="n">
        <v>-88.336454</v>
      </c>
      <c r="G588" s="0" t="n">
        <v>0.0015669306519</v>
      </c>
      <c r="H588" s="0" t="n">
        <v>1802.62</v>
      </c>
      <c r="I588" s="0" t="n">
        <v>1.6015</v>
      </c>
      <c r="J588" s="0" t="n">
        <v>15.7257999999999</v>
      </c>
      <c r="K588" s="0" t="n">
        <v>248</v>
      </c>
      <c r="L588" s="0" t="s">
        <v>9566</v>
      </c>
    </row>
    <row r="589" customFormat="false" ht="15.75" hidden="true" customHeight="false" outlineLevel="0" collapsed="false">
      <c r="A589" s="0" t="s">
        <v>645</v>
      </c>
      <c r="B589" s="0" t="s">
        <v>646</v>
      </c>
      <c r="C589" s="0" t="s">
        <v>10180</v>
      </c>
      <c r="D589" s="0" t="n">
        <v>3873</v>
      </c>
      <c r="E589" s="0" t="n">
        <v>41.4118349999999</v>
      </c>
      <c r="F589" s="0" t="n">
        <v>-88.3226849999999</v>
      </c>
      <c r="G589" s="0" t="n">
        <v>0.00156667528079999</v>
      </c>
      <c r="H589" s="0" t="n">
        <v>1832.8</v>
      </c>
      <c r="I589" s="0" t="n">
        <v>1.6015</v>
      </c>
      <c r="J589" s="0" t="n">
        <v>12.2047</v>
      </c>
      <c r="K589" s="0" t="n">
        <v>254</v>
      </c>
      <c r="L589" s="0" t="s">
        <v>9566</v>
      </c>
    </row>
    <row r="590" customFormat="false" ht="15.75" hidden="true" customHeight="false" outlineLevel="0" collapsed="false">
      <c r="A590" s="0" t="s">
        <v>521</v>
      </c>
      <c r="B590" s="0" t="s">
        <v>522</v>
      </c>
      <c r="C590" s="0" t="s">
        <v>10181</v>
      </c>
      <c r="D590" s="0" t="n">
        <v>7698</v>
      </c>
      <c r="E590" s="0" t="n">
        <v>28.724795</v>
      </c>
      <c r="F590" s="0" t="n">
        <v>48.332608</v>
      </c>
      <c r="G590" s="0" t="n">
        <v>0.0015376539697</v>
      </c>
      <c r="H590" s="0" t="n">
        <v>1858</v>
      </c>
      <c r="I590" s="0" t="n">
        <v>1.6015</v>
      </c>
      <c r="J590" s="0" t="n">
        <v>10.0263999999999</v>
      </c>
      <c r="K590" s="0" t="n">
        <v>379</v>
      </c>
      <c r="L590" s="0" t="s">
        <v>9566</v>
      </c>
    </row>
    <row r="591" customFormat="false" ht="15.75" hidden="true" customHeight="false" outlineLevel="0" collapsed="false">
      <c r="A591" s="0" t="s">
        <v>4109</v>
      </c>
      <c r="B591" s="0" t="s">
        <v>4110</v>
      </c>
      <c r="C591" s="0" t="s">
        <v>10182</v>
      </c>
      <c r="D591" s="0" t="n">
        <v>5234</v>
      </c>
      <c r="E591" s="0" t="n">
        <v>51.881712</v>
      </c>
      <c r="F591" s="0" t="n">
        <v>4.343096</v>
      </c>
      <c r="G591" s="0" t="n">
        <v>0.0015279938974</v>
      </c>
      <c r="H591" s="0" t="n">
        <v>1483.77</v>
      </c>
      <c r="I591" s="0" t="n">
        <v>1.18125</v>
      </c>
      <c r="J591" s="0" t="n">
        <v>15.0215</v>
      </c>
      <c r="K591" s="0" t="n">
        <v>233</v>
      </c>
      <c r="L591" s="0" t="s">
        <v>9566</v>
      </c>
    </row>
    <row r="592" customFormat="false" ht="15.75" hidden="true" customHeight="false" outlineLevel="0" collapsed="false">
      <c r="A592" s="0" t="s">
        <v>9848</v>
      </c>
      <c r="B592" s="0" t="s">
        <v>9849</v>
      </c>
      <c r="C592" s="0" t="s">
        <v>10183</v>
      </c>
      <c r="D592" s="0" t="n">
        <v>5324</v>
      </c>
      <c r="E592" s="0" t="n">
        <v>48.194245</v>
      </c>
      <c r="F592" s="0" t="n">
        <v>12.842572</v>
      </c>
      <c r="G592" s="0" t="n">
        <v>0.0015235850768</v>
      </c>
      <c r="H592" s="0" t="n">
        <v>1867.65</v>
      </c>
      <c r="I592" s="0" t="n">
        <v>1.6015</v>
      </c>
      <c r="J592" s="0" t="n">
        <v>8.29694</v>
      </c>
      <c r="K592" s="0" t="n">
        <v>229</v>
      </c>
      <c r="L592" s="0" t="s">
        <v>9566</v>
      </c>
    </row>
    <row r="593" customFormat="false" ht="15.75" hidden="true" customHeight="false" outlineLevel="0" collapsed="false">
      <c r="A593" s="0" t="s">
        <v>161</v>
      </c>
      <c r="B593" s="0" t="s">
        <v>162</v>
      </c>
      <c r="C593" s="0" t="s">
        <v>10184</v>
      </c>
      <c r="D593" s="0" t="n">
        <v>11489</v>
      </c>
      <c r="E593" s="0" t="n">
        <v>37.492276</v>
      </c>
      <c r="F593" s="0" t="n">
        <v>118.015832</v>
      </c>
      <c r="G593" s="0" t="n">
        <v>0.00152287766949999</v>
      </c>
      <c r="H593" s="0" t="n">
        <v>1736.88</v>
      </c>
      <c r="I593" s="0" t="n">
        <v>1.6015</v>
      </c>
      <c r="J593" s="0" t="n">
        <v>4.23077</v>
      </c>
      <c r="K593" s="0" t="n">
        <v>260</v>
      </c>
      <c r="L593" s="0" t="s">
        <v>9566</v>
      </c>
    </row>
    <row r="594" customFormat="false" ht="15.75" hidden="true" customHeight="false" outlineLevel="0" collapsed="false">
      <c r="A594" s="0" t="s">
        <v>24</v>
      </c>
      <c r="B594" s="0" t="s">
        <v>25</v>
      </c>
      <c r="C594" s="0" t="s">
        <v>10185</v>
      </c>
      <c r="D594" s="0" t="n">
        <v>6412</v>
      </c>
      <c r="E594" s="0" t="n">
        <v>63.580893</v>
      </c>
      <c r="F594" s="0" t="n">
        <v>53.731556</v>
      </c>
      <c r="G594" s="0" t="n">
        <v>0.0015180579069</v>
      </c>
      <c r="H594" s="0" t="n">
        <v>1866.65</v>
      </c>
      <c r="I594" s="0" t="n">
        <v>3.95128</v>
      </c>
      <c r="J594" s="0" t="n">
        <v>6.53266</v>
      </c>
      <c r="K594" s="0" t="n">
        <v>199</v>
      </c>
      <c r="L594" s="0" t="s">
        <v>9566</v>
      </c>
    </row>
    <row r="595" customFormat="false" ht="15.75" hidden="true" customHeight="false" outlineLevel="0" collapsed="false">
      <c r="A595" s="0" t="s">
        <v>896</v>
      </c>
      <c r="B595" s="0" t="s">
        <v>897</v>
      </c>
      <c r="C595" s="0" t="s">
        <v>10186</v>
      </c>
      <c r="D595" s="0" t="n">
        <v>12270</v>
      </c>
      <c r="E595" s="0" t="n">
        <v>23.807642</v>
      </c>
      <c r="F595" s="0" t="n">
        <v>120.207637999999</v>
      </c>
      <c r="G595" s="0" t="n">
        <v>0.0015152488248</v>
      </c>
      <c r="H595" s="0" t="n">
        <v>1204.95</v>
      </c>
      <c r="I595" s="0" t="n">
        <v>1.6015</v>
      </c>
      <c r="J595" s="0" t="n">
        <v>14</v>
      </c>
      <c r="K595" s="0" t="n">
        <v>200</v>
      </c>
      <c r="L595" s="0" t="s">
        <v>9566</v>
      </c>
    </row>
    <row r="596" customFormat="false" ht="15.75" hidden="true" customHeight="false" outlineLevel="0" collapsed="false">
      <c r="A596" s="0" t="s">
        <v>7441</v>
      </c>
      <c r="B596" s="0" t="s">
        <v>7442</v>
      </c>
      <c r="C596" s="0" t="s">
        <v>10187</v>
      </c>
      <c r="D596" s="0" t="n">
        <v>5816</v>
      </c>
      <c r="E596" s="0" t="n">
        <v>38.037581</v>
      </c>
      <c r="F596" s="0" t="n">
        <v>23.512096</v>
      </c>
      <c r="G596" s="0" t="n">
        <v>0.0015127450139</v>
      </c>
      <c r="H596" s="0" t="n">
        <v>1705.18</v>
      </c>
      <c r="I596" s="0" t="n">
        <v>0.956484</v>
      </c>
      <c r="J596" s="0" t="n">
        <v>10.7937</v>
      </c>
      <c r="K596" s="0" t="n">
        <v>315</v>
      </c>
      <c r="L596" s="0" t="s">
        <v>9566</v>
      </c>
    </row>
    <row r="597" customFormat="false" ht="15.75" hidden="true" customHeight="false" outlineLevel="0" collapsed="false">
      <c r="A597" s="0" t="s">
        <v>2199</v>
      </c>
      <c r="B597" s="0" t="s">
        <v>2200</v>
      </c>
      <c r="C597" s="0" t="s">
        <v>10188</v>
      </c>
      <c r="D597" s="0" t="n">
        <v>4577</v>
      </c>
      <c r="E597" s="0" t="n">
        <v>-17.25814</v>
      </c>
      <c r="F597" s="0" t="n">
        <v>-64.405016</v>
      </c>
      <c r="G597" s="0" t="n">
        <v>0.0015040213023</v>
      </c>
      <c r="H597" s="0" t="n">
        <v>1460</v>
      </c>
      <c r="I597" s="0" t="n">
        <v>1.6015</v>
      </c>
      <c r="J597" s="0" t="n">
        <v>8.125</v>
      </c>
      <c r="K597" s="0" t="n">
        <v>160</v>
      </c>
      <c r="L597" s="0" t="s">
        <v>9566</v>
      </c>
    </row>
    <row r="598" customFormat="false" ht="15.75" hidden="true" customHeight="false" outlineLevel="0" collapsed="false">
      <c r="A598" s="0" t="s">
        <v>240</v>
      </c>
      <c r="B598" s="0" t="s">
        <v>241</v>
      </c>
      <c r="C598" s="0" t="s">
        <v>10189</v>
      </c>
      <c r="D598" s="0" t="n">
        <v>7262</v>
      </c>
      <c r="E598" s="0" t="n">
        <v>22.7212019999999</v>
      </c>
      <c r="F598" s="0" t="n">
        <v>38.997353</v>
      </c>
      <c r="G598" s="0" t="n">
        <v>0.0014982681143</v>
      </c>
      <c r="H598" s="0" t="n">
        <v>1707.21</v>
      </c>
      <c r="I598" s="0" t="n">
        <v>1.20451</v>
      </c>
      <c r="J598" s="0" t="n">
        <v>12.9576999999999</v>
      </c>
      <c r="K598" s="0" t="n">
        <v>355</v>
      </c>
      <c r="L598" s="0" t="s">
        <v>9566</v>
      </c>
    </row>
    <row r="599" customFormat="false" ht="15.75" hidden="true" customHeight="false" outlineLevel="0" collapsed="false">
      <c r="A599" s="0" t="s">
        <v>161</v>
      </c>
      <c r="B599" s="0" t="s">
        <v>162</v>
      </c>
      <c r="C599" s="0" t="s">
        <v>10190</v>
      </c>
      <c r="D599" s="0" t="n">
        <v>12279</v>
      </c>
      <c r="E599" s="0" t="n">
        <v>32.0072849999999</v>
      </c>
      <c r="F599" s="0" t="n">
        <v>120.462637</v>
      </c>
      <c r="G599" s="0" t="n">
        <v>0.00147328284069999</v>
      </c>
      <c r="H599" s="0" t="n">
        <v>1844.14</v>
      </c>
      <c r="I599" s="0" t="n">
        <v>1.6015</v>
      </c>
      <c r="J599" s="0" t="n">
        <v>11.7347</v>
      </c>
      <c r="K599" s="0" t="n">
        <v>196</v>
      </c>
      <c r="L599" s="0" t="s">
        <v>9566</v>
      </c>
    </row>
    <row r="600" customFormat="false" ht="15.75" hidden="true" customHeight="false" outlineLevel="0" collapsed="false">
      <c r="A600" s="0" t="s">
        <v>161</v>
      </c>
      <c r="B600" s="0" t="s">
        <v>162</v>
      </c>
      <c r="C600" s="0" t="s">
        <v>10191</v>
      </c>
      <c r="D600" s="0" t="n">
        <v>12180</v>
      </c>
      <c r="E600" s="0" t="n">
        <v>41.835242</v>
      </c>
      <c r="F600" s="0" t="n">
        <v>123.818955</v>
      </c>
      <c r="G600" s="0" t="n">
        <v>0.0014688153141</v>
      </c>
      <c r="H600" s="0" t="n">
        <v>1791.2</v>
      </c>
      <c r="I600" s="0" t="n">
        <v>1.6015</v>
      </c>
      <c r="J600" s="0" t="n">
        <v>6.07029</v>
      </c>
      <c r="K600" s="0" t="n">
        <v>313</v>
      </c>
      <c r="L600" s="0" t="s">
        <v>9566</v>
      </c>
    </row>
    <row r="601" customFormat="false" ht="15.75" hidden="true" customHeight="false" outlineLevel="0" collapsed="false">
      <c r="A601" s="0" t="s">
        <v>9848</v>
      </c>
      <c r="B601" s="0" t="s">
        <v>9849</v>
      </c>
      <c r="C601" s="0" t="s">
        <v>10192</v>
      </c>
      <c r="D601" s="0" t="n">
        <v>5281</v>
      </c>
      <c r="E601" s="0" t="n">
        <v>50.818833</v>
      </c>
      <c r="F601" s="0" t="n">
        <v>7.011992</v>
      </c>
      <c r="G601" s="0" t="n">
        <v>0.0014683574073</v>
      </c>
      <c r="H601" s="0" t="n">
        <v>1717.68</v>
      </c>
      <c r="I601" s="0" t="n">
        <v>1.6015</v>
      </c>
      <c r="J601" s="0" t="n">
        <v>7.02478999999999</v>
      </c>
      <c r="K601" s="0" t="n">
        <v>242</v>
      </c>
      <c r="L601" s="0" t="s">
        <v>9566</v>
      </c>
    </row>
    <row r="602" customFormat="false" ht="15.75" hidden="true" customHeight="false" outlineLevel="0" collapsed="false">
      <c r="A602" s="0" t="s">
        <v>9712</v>
      </c>
      <c r="B602" s="0" t="s">
        <v>9713</v>
      </c>
      <c r="C602" s="0" t="s">
        <v>10193</v>
      </c>
      <c r="D602" s="0" t="n">
        <v>12245</v>
      </c>
      <c r="E602" s="0" t="n">
        <v>40.544719</v>
      </c>
      <c r="F602" s="0" t="n">
        <v>141.522006</v>
      </c>
      <c r="G602" s="0" t="n">
        <v>0.0014539861785</v>
      </c>
      <c r="H602" s="0" t="n">
        <v>1751.68</v>
      </c>
      <c r="I602" s="0" t="n">
        <v>1.6015</v>
      </c>
      <c r="J602" s="0" t="n">
        <v>6.31579</v>
      </c>
      <c r="K602" s="0" t="n">
        <v>190</v>
      </c>
      <c r="L602" s="0" t="s">
        <v>9566</v>
      </c>
    </row>
    <row r="603" customFormat="false" ht="15.75" hidden="true" customHeight="false" outlineLevel="0" collapsed="false">
      <c r="A603" s="0" t="s">
        <v>9712</v>
      </c>
      <c r="B603" s="0" t="s">
        <v>9713</v>
      </c>
      <c r="C603" s="0" t="s">
        <v>10194</v>
      </c>
      <c r="D603" s="0" t="n">
        <v>12397</v>
      </c>
      <c r="E603" s="0" t="n">
        <v>35.4826599999999</v>
      </c>
      <c r="F603" s="0" t="n">
        <v>140.021076</v>
      </c>
      <c r="G603" s="0" t="n">
        <v>0.0014523952459</v>
      </c>
      <c r="H603" s="0" t="n">
        <v>1794.85</v>
      </c>
      <c r="I603" s="0" t="n">
        <v>1.6015</v>
      </c>
      <c r="J603" s="0" t="n">
        <v>3.33333</v>
      </c>
      <c r="K603" s="0" t="n">
        <v>210</v>
      </c>
      <c r="L603" s="0" t="s">
        <v>9566</v>
      </c>
    </row>
    <row r="604" customFormat="false" ht="15.75" hidden="true" customHeight="false" outlineLevel="0" collapsed="false">
      <c r="A604" s="0" t="s">
        <v>24</v>
      </c>
      <c r="B604" s="0" t="s">
        <v>25</v>
      </c>
      <c r="C604" s="0" t="s">
        <v>10195</v>
      </c>
      <c r="D604" s="0" t="n">
        <v>6435</v>
      </c>
      <c r="E604" s="0" t="n">
        <v>57.904288</v>
      </c>
      <c r="F604" s="0" t="n">
        <v>56.129055</v>
      </c>
      <c r="G604" s="0" t="n">
        <v>0.0014483973673</v>
      </c>
      <c r="H604" s="0" t="n">
        <v>1758.42</v>
      </c>
      <c r="I604" s="0" t="n">
        <v>1.6015</v>
      </c>
      <c r="J604" s="0" t="n">
        <v>9.09091</v>
      </c>
      <c r="K604" s="0" t="n">
        <v>154</v>
      </c>
      <c r="L604" s="0" t="s">
        <v>9566</v>
      </c>
    </row>
    <row r="605" customFormat="false" ht="15.75" hidden="true" customHeight="false" outlineLevel="0" collapsed="false">
      <c r="A605" s="0" t="s">
        <v>645</v>
      </c>
      <c r="B605" s="0" t="s">
        <v>646</v>
      </c>
      <c r="C605" s="0" t="s">
        <v>10196</v>
      </c>
      <c r="D605" s="0" t="n">
        <v>3982</v>
      </c>
      <c r="E605" s="0" t="n">
        <v>40.589841</v>
      </c>
      <c r="F605" s="0" t="n">
        <v>-74.21066</v>
      </c>
      <c r="G605" s="0" t="n">
        <v>0.0014438887465</v>
      </c>
      <c r="H605" s="0" t="n">
        <v>1413.14</v>
      </c>
      <c r="I605" s="0" t="n">
        <v>1.6015</v>
      </c>
      <c r="J605" s="0" t="n">
        <v>13.4146</v>
      </c>
      <c r="K605" s="0" t="n">
        <v>246</v>
      </c>
      <c r="L605" s="0" t="s">
        <v>9566</v>
      </c>
    </row>
    <row r="606" customFormat="false" ht="15.75" hidden="true" customHeight="false" outlineLevel="0" collapsed="false">
      <c r="A606" s="0" t="s">
        <v>161</v>
      </c>
      <c r="B606" s="0" t="s">
        <v>162</v>
      </c>
      <c r="C606" s="0" t="s">
        <v>10197</v>
      </c>
      <c r="D606" s="0" t="n">
        <v>11426</v>
      </c>
      <c r="E606" s="0" t="n">
        <v>37.19404</v>
      </c>
      <c r="F606" s="0" t="n">
        <v>116.838755</v>
      </c>
      <c r="G606" s="0" t="n">
        <v>0.001434334345</v>
      </c>
      <c r="H606" s="0" t="n">
        <v>1602.1</v>
      </c>
      <c r="I606" s="0" t="n">
        <v>1.6015</v>
      </c>
      <c r="J606" s="0" t="n">
        <v>3.26086999999999</v>
      </c>
      <c r="K606" s="0" t="n">
        <v>276</v>
      </c>
      <c r="L606" s="0" t="s">
        <v>9566</v>
      </c>
    </row>
    <row r="607" customFormat="false" ht="15.75" hidden="true" customHeight="false" outlineLevel="0" collapsed="false">
      <c r="A607" s="0" t="s">
        <v>24</v>
      </c>
      <c r="B607" s="0" t="s">
        <v>25</v>
      </c>
      <c r="C607" s="0" t="s">
        <v>10198</v>
      </c>
      <c r="D607" s="0" t="n">
        <v>7055</v>
      </c>
      <c r="E607" s="0" t="n">
        <v>54.948324</v>
      </c>
      <c r="F607" s="0" t="n">
        <v>56.0516569999999</v>
      </c>
      <c r="G607" s="0" t="n">
        <v>0.0014239874125</v>
      </c>
      <c r="H607" s="0" t="n">
        <v>1676.04</v>
      </c>
      <c r="I607" s="0" t="n">
        <v>1.6015</v>
      </c>
      <c r="J607" s="0" t="n">
        <v>6.48148</v>
      </c>
      <c r="K607" s="0" t="n">
        <v>216</v>
      </c>
      <c r="L607" s="0" t="s">
        <v>9566</v>
      </c>
    </row>
    <row r="608" customFormat="false" ht="15.75" hidden="true" customHeight="false" outlineLevel="0" collapsed="false">
      <c r="A608" s="0" t="s">
        <v>2985</v>
      </c>
      <c r="B608" s="0" t="s">
        <v>2986</v>
      </c>
      <c r="C608" s="0" t="s">
        <v>10199</v>
      </c>
      <c r="D608" s="0" t="n">
        <v>5440</v>
      </c>
      <c r="E608" s="0" t="n">
        <v>40.745012</v>
      </c>
      <c r="F608" s="0" t="n">
        <v>29.774083</v>
      </c>
      <c r="G608" s="0" t="n">
        <v>0.0014210051477</v>
      </c>
      <c r="H608" s="0" t="n">
        <v>1760.56</v>
      </c>
      <c r="I608" s="0" t="n">
        <v>1.6015</v>
      </c>
      <c r="J608" s="0" t="n">
        <v>11.0526</v>
      </c>
      <c r="K608" s="0" t="n">
        <v>190</v>
      </c>
      <c r="L608" s="0" t="s">
        <v>9566</v>
      </c>
    </row>
    <row r="609" customFormat="false" ht="15.75" hidden="true" customHeight="false" outlineLevel="0" collapsed="false">
      <c r="A609" s="0" t="s">
        <v>606</v>
      </c>
      <c r="B609" s="0" t="s">
        <v>607</v>
      </c>
      <c r="C609" s="0" t="s">
        <v>10200</v>
      </c>
      <c r="D609" s="0" t="n">
        <v>4831</v>
      </c>
      <c r="E609" s="0" t="n">
        <v>-23.8831679999999</v>
      </c>
      <c r="F609" s="0" t="n">
        <v>-46.43356</v>
      </c>
      <c r="G609" s="0" t="n">
        <v>0.0014115094522</v>
      </c>
      <c r="H609" s="0" t="n">
        <v>1946</v>
      </c>
      <c r="I609" s="0" t="n">
        <v>1.6015</v>
      </c>
      <c r="J609" s="0" t="n">
        <v>4.78723</v>
      </c>
      <c r="K609" s="0" t="n">
        <v>188</v>
      </c>
      <c r="L609" s="0" t="s">
        <v>9566</v>
      </c>
    </row>
    <row r="610" customFormat="false" ht="15.75" hidden="true" customHeight="false" outlineLevel="0" collapsed="false">
      <c r="A610" s="0" t="s">
        <v>24</v>
      </c>
      <c r="B610" s="0" t="s">
        <v>25</v>
      </c>
      <c r="C610" s="0" t="s">
        <v>10201</v>
      </c>
      <c r="D610" s="0" t="n">
        <v>10597</v>
      </c>
      <c r="E610" s="0" t="n">
        <v>52.53414</v>
      </c>
      <c r="F610" s="0" t="n">
        <v>103.951435</v>
      </c>
      <c r="G610" s="0" t="n">
        <v>0.0014091905652</v>
      </c>
      <c r="H610" s="0" t="n">
        <v>1248.53</v>
      </c>
      <c r="I610" s="0" t="n">
        <v>1.6015</v>
      </c>
      <c r="J610" s="0" t="n">
        <v>14.2856999999999</v>
      </c>
      <c r="K610" s="0" t="n">
        <v>175</v>
      </c>
      <c r="L610" s="0" t="s">
        <v>9566</v>
      </c>
    </row>
    <row r="611" customFormat="false" ht="15.75" hidden="true" customHeight="false" outlineLevel="0" collapsed="false">
      <c r="A611" s="0" t="s">
        <v>1729</v>
      </c>
      <c r="B611" s="0" t="s">
        <v>1730</v>
      </c>
      <c r="C611" s="0" t="s">
        <v>10202</v>
      </c>
      <c r="D611" s="0" t="n">
        <v>4097</v>
      </c>
      <c r="E611" s="0" t="n">
        <v>23.134446</v>
      </c>
      <c r="F611" s="0" t="n">
        <v>-82.32157</v>
      </c>
      <c r="G611" s="0" t="n">
        <v>0.001405832582</v>
      </c>
      <c r="H611" s="0" t="n">
        <v>1707.89</v>
      </c>
      <c r="I611" s="0" t="n">
        <v>2.35244</v>
      </c>
      <c r="J611" s="0" t="n">
        <v>3.06122</v>
      </c>
      <c r="K611" s="0" t="n">
        <v>294</v>
      </c>
      <c r="L611" s="0" t="s">
        <v>9566</v>
      </c>
    </row>
    <row r="612" customFormat="false" ht="15.75" hidden="true" customHeight="false" outlineLevel="0" collapsed="false">
      <c r="A612" s="0" t="s">
        <v>9712</v>
      </c>
      <c r="B612" s="0" t="s">
        <v>9713</v>
      </c>
      <c r="C612" s="0" t="s">
        <v>10203</v>
      </c>
      <c r="D612" s="0" t="n">
        <v>12393</v>
      </c>
      <c r="E612" s="0" t="n">
        <v>35.511948</v>
      </c>
      <c r="F612" s="0" t="n">
        <v>139.774416</v>
      </c>
      <c r="G612" s="0" t="n">
        <v>0.0014010304312</v>
      </c>
      <c r="H612" s="0" t="n">
        <v>1589.99</v>
      </c>
      <c r="I612" s="0" t="n">
        <v>0.508258</v>
      </c>
      <c r="J612" s="0" t="n">
        <v>12.963</v>
      </c>
      <c r="K612" s="0" t="n">
        <v>216</v>
      </c>
      <c r="L612" s="0" t="s">
        <v>9566</v>
      </c>
    </row>
    <row r="613" customFormat="false" ht="15.75" hidden="true" customHeight="false" outlineLevel="0" collapsed="false">
      <c r="A613" s="0" t="s">
        <v>345</v>
      </c>
      <c r="B613" s="0" t="s">
        <v>346</v>
      </c>
      <c r="C613" s="0" t="s">
        <v>10204</v>
      </c>
      <c r="D613" s="0" t="n">
        <v>4650</v>
      </c>
      <c r="E613" s="0" t="n">
        <v>-33.062626</v>
      </c>
      <c r="F613" s="0" t="n">
        <v>-68.9869339999999</v>
      </c>
      <c r="G613" s="0" t="n">
        <v>0.00139913129209999</v>
      </c>
      <c r="H613" s="0" t="n">
        <v>1771.27</v>
      </c>
      <c r="I613" s="0" t="n">
        <v>1.6015</v>
      </c>
      <c r="J613" s="0" t="n">
        <v>12.4339</v>
      </c>
      <c r="K613" s="0" t="n">
        <v>378</v>
      </c>
      <c r="L613" s="0" t="s">
        <v>9566</v>
      </c>
    </row>
    <row r="614" customFormat="false" ht="15.75" hidden="true" customHeight="false" outlineLevel="0" collapsed="false">
      <c r="A614" s="0" t="s">
        <v>645</v>
      </c>
      <c r="B614" s="0" t="s">
        <v>646</v>
      </c>
      <c r="C614" s="0" t="s">
        <v>10205</v>
      </c>
      <c r="D614" s="0" t="n">
        <v>1171</v>
      </c>
      <c r="E614" s="0" t="n">
        <v>33.774836</v>
      </c>
      <c r="F614" s="0" t="n">
        <v>-118.217508</v>
      </c>
      <c r="G614" s="0" t="n">
        <v>0.0013976020008</v>
      </c>
      <c r="H614" s="0" t="n">
        <v>1289.34</v>
      </c>
      <c r="I614" s="0" t="n">
        <v>1.6015</v>
      </c>
      <c r="J614" s="0" t="n">
        <v>12.462</v>
      </c>
      <c r="K614" s="0" t="n">
        <v>329</v>
      </c>
      <c r="L614" s="0" t="s">
        <v>9566</v>
      </c>
    </row>
    <row r="615" customFormat="false" ht="15.75" hidden="true" customHeight="false" outlineLevel="0" collapsed="false">
      <c r="A615" s="0" t="s">
        <v>645</v>
      </c>
      <c r="B615" s="0" t="s">
        <v>646</v>
      </c>
      <c r="C615" s="0" t="s">
        <v>10206</v>
      </c>
      <c r="D615" s="0" t="n">
        <v>4006</v>
      </c>
      <c r="E615" s="0" t="n">
        <v>29.9315049999999</v>
      </c>
      <c r="F615" s="0" t="n">
        <v>-89.941287</v>
      </c>
      <c r="G615" s="0" t="n">
        <v>0.00138419648569999</v>
      </c>
      <c r="H615" s="0" t="n">
        <v>1667.9</v>
      </c>
      <c r="I615" s="0" t="n">
        <v>1.6015</v>
      </c>
      <c r="J615" s="0" t="n">
        <v>7.7821</v>
      </c>
      <c r="K615" s="0" t="n">
        <v>257</v>
      </c>
      <c r="L615" s="0" t="s">
        <v>9566</v>
      </c>
    </row>
    <row r="616" customFormat="false" ht="15.75" hidden="true" customHeight="false" outlineLevel="0" collapsed="false">
      <c r="A616" s="0" t="s">
        <v>9808</v>
      </c>
      <c r="B616" s="0" t="s">
        <v>9809</v>
      </c>
      <c r="C616" s="0" t="s">
        <v>10207</v>
      </c>
      <c r="D616" s="0" t="n">
        <v>5011</v>
      </c>
      <c r="E616" s="0" t="n">
        <v>37.983286</v>
      </c>
      <c r="F616" s="0" t="n">
        <v>-8.81749799999999</v>
      </c>
      <c r="G616" s="0" t="n">
        <v>0.0013686687487</v>
      </c>
      <c r="H616" s="0" t="n">
        <v>1884.29</v>
      </c>
      <c r="I616" s="0" t="n">
        <v>1.5505</v>
      </c>
      <c r="J616" s="0" t="n">
        <v>4.07125</v>
      </c>
      <c r="K616" s="0" t="n">
        <v>393</v>
      </c>
      <c r="L616" s="0" t="s">
        <v>9566</v>
      </c>
    </row>
    <row r="617" customFormat="false" ht="15.75" hidden="true" customHeight="false" outlineLevel="0" collapsed="false">
      <c r="A617" s="0" t="s">
        <v>35</v>
      </c>
      <c r="B617" s="0" t="s">
        <v>36</v>
      </c>
      <c r="C617" s="0" t="s">
        <v>10208</v>
      </c>
      <c r="D617" s="0" t="n">
        <v>3731</v>
      </c>
      <c r="E617" s="0" t="n">
        <v>18.008581</v>
      </c>
      <c r="F617" s="0" t="n">
        <v>-94.563842</v>
      </c>
      <c r="G617" s="0" t="n">
        <v>0.0013606906033</v>
      </c>
      <c r="H617" s="0" t="n">
        <v>1470.35</v>
      </c>
      <c r="I617" s="0" t="n">
        <v>1.6015</v>
      </c>
      <c r="J617" s="0" t="n">
        <v>14.3678</v>
      </c>
      <c r="K617" s="0" t="n">
        <v>174</v>
      </c>
      <c r="L617" s="0" t="s">
        <v>9566</v>
      </c>
    </row>
    <row r="618" customFormat="false" ht="15.75" hidden="true" customHeight="false" outlineLevel="0" collapsed="false">
      <c r="A618" s="0" t="s">
        <v>161</v>
      </c>
      <c r="B618" s="0" t="s">
        <v>162</v>
      </c>
      <c r="C618" s="0" t="s">
        <v>10209</v>
      </c>
      <c r="D618" s="0" t="n">
        <v>10890</v>
      </c>
      <c r="E618" s="0" t="n">
        <v>38.078557</v>
      </c>
      <c r="F618" s="0" t="n">
        <v>106.673994</v>
      </c>
      <c r="G618" s="0" t="n">
        <v>0.0013557358169</v>
      </c>
      <c r="H618" s="0" t="n">
        <v>1654.33</v>
      </c>
      <c r="I618" s="0" t="n">
        <v>0.683865</v>
      </c>
      <c r="J618" s="0" t="n">
        <v>12.2642</v>
      </c>
      <c r="K618" s="0" t="n">
        <v>318</v>
      </c>
      <c r="L618" s="0" t="s">
        <v>9566</v>
      </c>
    </row>
    <row r="619" customFormat="false" ht="15.75" hidden="true" customHeight="false" outlineLevel="0" collapsed="false">
      <c r="A619" s="0" t="s">
        <v>9856</v>
      </c>
      <c r="B619" s="0" t="s">
        <v>9857</v>
      </c>
      <c r="C619" s="0" t="s">
        <v>10210</v>
      </c>
      <c r="D619" s="0" t="n">
        <v>5130</v>
      </c>
      <c r="E619" s="0" t="n">
        <v>58.077767</v>
      </c>
      <c r="F619" s="0" t="n">
        <v>11.8518309999999</v>
      </c>
      <c r="G619" s="0" t="n">
        <v>0.00134909910359999</v>
      </c>
      <c r="H619" s="0" t="n">
        <v>1899.17</v>
      </c>
      <c r="I619" s="0" t="n">
        <v>1.6015</v>
      </c>
      <c r="J619" s="0" t="n">
        <v>6.27450999999999</v>
      </c>
      <c r="K619" s="0" t="n">
        <v>255</v>
      </c>
      <c r="L619" s="0" t="s">
        <v>9566</v>
      </c>
    </row>
    <row r="620" customFormat="false" ht="15.75" hidden="true" customHeight="false" outlineLevel="0" collapsed="false">
      <c r="A620" s="0" t="s">
        <v>161</v>
      </c>
      <c r="B620" s="0" t="s">
        <v>162</v>
      </c>
      <c r="C620" s="0" t="s">
        <v>10211</v>
      </c>
      <c r="D620" s="0" t="n">
        <v>10665</v>
      </c>
      <c r="E620" s="0" t="n">
        <v>40.045178</v>
      </c>
      <c r="F620" s="0" t="n">
        <v>111.278394999999</v>
      </c>
      <c r="G620" s="0" t="n">
        <v>0.0013435396454</v>
      </c>
      <c r="H620" s="0" t="n">
        <v>1464.14</v>
      </c>
      <c r="I620" s="0" t="n">
        <v>1.6015</v>
      </c>
      <c r="J620" s="0" t="n">
        <v>15.0171</v>
      </c>
      <c r="K620" s="0" t="n">
        <v>293</v>
      </c>
      <c r="L620" s="0" t="s">
        <v>9566</v>
      </c>
    </row>
    <row r="621" customFormat="false" ht="15.75" hidden="true" customHeight="false" outlineLevel="0" collapsed="false">
      <c r="A621" s="0" t="s">
        <v>9712</v>
      </c>
      <c r="B621" s="0" t="s">
        <v>9713</v>
      </c>
      <c r="C621" s="0" t="s">
        <v>10212</v>
      </c>
      <c r="D621" s="0" t="n">
        <v>12383</v>
      </c>
      <c r="E621" s="0" t="n">
        <v>34.997983</v>
      </c>
      <c r="F621" s="0" t="n">
        <v>136.847464</v>
      </c>
      <c r="G621" s="0" t="n">
        <v>0.001330953079</v>
      </c>
      <c r="H621" s="0" t="n">
        <v>1558.19</v>
      </c>
      <c r="I621" s="0" t="n">
        <v>1.6015</v>
      </c>
      <c r="J621" s="0" t="n">
        <v>11.7371</v>
      </c>
      <c r="K621" s="0" t="n">
        <v>213</v>
      </c>
      <c r="L621" s="0" t="s">
        <v>9566</v>
      </c>
    </row>
    <row r="622" customFormat="false" ht="15.75" hidden="true" customHeight="false" outlineLevel="0" collapsed="false">
      <c r="A622" s="0" t="s">
        <v>161</v>
      </c>
      <c r="B622" s="0" t="s">
        <v>162</v>
      </c>
      <c r="C622" s="0" t="s">
        <v>10213</v>
      </c>
      <c r="D622" s="0" t="n">
        <v>12140</v>
      </c>
      <c r="E622" s="0" t="n">
        <v>40.7651539999999</v>
      </c>
      <c r="F622" s="0" t="n">
        <v>121.972459</v>
      </c>
      <c r="G622" s="0" t="n">
        <v>0.0013053690042</v>
      </c>
      <c r="H622" s="0" t="n">
        <v>1759.56</v>
      </c>
      <c r="I622" s="0" t="n">
        <v>1.32846</v>
      </c>
      <c r="J622" s="0" t="n">
        <v>3.94736999999999</v>
      </c>
      <c r="K622" s="0" t="n">
        <v>228</v>
      </c>
      <c r="L622" s="0" t="s">
        <v>9566</v>
      </c>
    </row>
    <row r="623" customFormat="false" ht="15.75" hidden="true" customHeight="false" outlineLevel="0" collapsed="false">
      <c r="A623" s="0" t="s">
        <v>161</v>
      </c>
      <c r="B623" s="0" t="s">
        <v>162</v>
      </c>
      <c r="C623" s="0" t="s">
        <v>10214</v>
      </c>
      <c r="D623" s="0" t="n">
        <v>12320</v>
      </c>
      <c r="E623" s="0" t="n">
        <v>30.604503</v>
      </c>
      <c r="F623" s="0" t="n">
        <v>122.106591</v>
      </c>
      <c r="G623" s="0" t="n">
        <v>0.0012923568193</v>
      </c>
      <c r="H623" s="0" t="n">
        <v>1740.63</v>
      </c>
      <c r="I623" s="0" t="n">
        <v>1.6015</v>
      </c>
      <c r="J623" s="0" t="n">
        <v>3.61446</v>
      </c>
      <c r="K623" s="0" t="n">
        <v>83</v>
      </c>
      <c r="L623" s="0" t="s">
        <v>9566</v>
      </c>
    </row>
    <row r="624" customFormat="false" ht="15.75" hidden="true" customHeight="false" outlineLevel="0" collapsed="false">
      <c r="A624" s="0" t="s">
        <v>24</v>
      </c>
      <c r="B624" s="0" t="s">
        <v>25</v>
      </c>
      <c r="C624" s="0" t="s">
        <v>10215</v>
      </c>
      <c r="D624" s="0" t="n">
        <v>12237</v>
      </c>
      <c r="E624" s="0" t="n">
        <v>48.499389</v>
      </c>
      <c r="F624" s="0" t="n">
        <v>135.058019</v>
      </c>
      <c r="G624" s="0" t="n">
        <v>0.00128176038629999</v>
      </c>
      <c r="H624" s="0" t="n">
        <v>1810.11</v>
      </c>
      <c r="I624" s="0" t="n">
        <v>1.6015</v>
      </c>
      <c r="J624" s="0" t="n">
        <v>16.6667</v>
      </c>
      <c r="K624" s="0" t="n">
        <v>276</v>
      </c>
      <c r="L624" s="0" t="s">
        <v>9566</v>
      </c>
    </row>
    <row r="625" customFormat="false" ht="15.75" hidden="true" customHeight="false" outlineLevel="0" collapsed="false">
      <c r="A625" s="0" t="s">
        <v>7618</v>
      </c>
      <c r="B625" s="0" t="s">
        <v>7619</v>
      </c>
      <c r="C625" s="0" t="s">
        <v>10216</v>
      </c>
      <c r="D625" s="0" t="n">
        <v>5295</v>
      </c>
      <c r="E625" s="0" t="n">
        <v>45.433625</v>
      </c>
      <c r="F625" s="0" t="n">
        <v>8.779469</v>
      </c>
      <c r="G625" s="0" t="n">
        <v>0.0012802633833</v>
      </c>
      <c r="H625" s="0" t="n">
        <v>1587.46</v>
      </c>
      <c r="I625" s="0" t="n">
        <v>1.6015</v>
      </c>
      <c r="J625" s="0" t="n">
        <v>15.6584</v>
      </c>
      <c r="K625" s="0" t="n">
        <v>281</v>
      </c>
      <c r="L625" s="0" t="s">
        <v>9566</v>
      </c>
    </row>
    <row r="626" customFormat="false" ht="15.75" hidden="true" customHeight="false" outlineLevel="0" collapsed="false">
      <c r="A626" s="0" t="s">
        <v>9848</v>
      </c>
      <c r="B626" s="0" t="s">
        <v>9849</v>
      </c>
      <c r="C626" s="0" t="s">
        <v>10217</v>
      </c>
      <c r="D626" s="0" t="n">
        <v>5333</v>
      </c>
      <c r="E626" s="0" t="n">
        <v>53.090844</v>
      </c>
      <c r="F626" s="0" t="n">
        <v>14.241297</v>
      </c>
      <c r="G626" s="0" t="n">
        <v>0.0012789424983</v>
      </c>
      <c r="H626" s="0" t="n">
        <v>1805.43</v>
      </c>
      <c r="I626" s="0" t="n">
        <v>2.41065</v>
      </c>
      <c r="J626" s="0" t="n">
        <v>9.00901</v>
      </c>
      <c r="K626" s="0" t="n">
        <v>222</v>
      </c>
      <c r="L626" s="0" t="s">
        <v>9566</v>
      </c>
    </row>
    <row r="627" customFormat="false" ht="15.75" hidden="true" customHeight="false" outlineLevel="0" collapsed="false">
      <c r="A627" s="0" t="s">
        <v>221</v>
      </c>
      <c r="B627" s="0" t="s">
        <v>222</v>
      </c>
      <c r="C627" s="0" t="s">
        <v>10218</v>
      </c>
      <c r="D627" s="0" t="n">
        <v>10064</v>
      </c>
      <c r="E627" s="0" t="n">
        <v>27.373375</v>
      </c>
      <c r="F627" s="0" t="n">
        <v>77.693043</v>
      </c>
      <c r="G627" s="0" t="n">
        <v>0.0012679850234</v>
      </c>
      <c r="H627" s="0" t="n">
        <v>1620.44</v>
      </c>
      <c r="I627" s="0" t="n">
        <v>1.6015</v>
      </c>
      <c r="J627" s="0" t="n">
        <v>4.91803</v>
      </c>
      <c r="K627" s="0" t="n">
        <v>305</v>
      </c>
      <c r="L627" s="0" t="s">
        <v>9566</v>
      </c>
    </row>
    <row r="628" customFormat="false" ht="15.75" hidden="true" customHeight="false" outlineLevel="0" collapsed="false">
      <c r="A628" s="0" t="s">
        <v>645</v>
      </c>
      <c r="B628" s="0" t="s">
        <v>646</v>
      </c>
      <c r="C628" s="0" t="s">
        <v>10219</v>
      </c>
      <c r="D628" s="0" t="n">
        <v>3604</v>
      </c>
      <c r="E628" s="0" t="n">
        <v>30.558017</v>
      </c>
      <c r="F628" s="0" t="n">
        <v>-91.208682</v>
      </c>
      <c r="G628" s="0" t="n">
        <v>0.0012645771401</v>
      </c>
      <c r="H628" s="0" t="n">
        <v>1831</v>
      </c>
      <c r="I628" s="0" t="n">
        <v>1.6015</v>
      </c>
      <c r="J628" s="0" t="n">
        <v>9.16031</v>
      </c>
      <c r="K628" s="0" t="n">
        <v>262</v>
      </c>
      <c r="L628" s="0" t="s">
        <v>9566</v>
      </c>
    </row>
    <row r="629" customFormat="false" ht="15.75" hidden="true" customHeight="false" outlineLevel="0" collapsed="false">
      <c r="A629" s="0" t="s">
        <v>9848</v>
      </c>
      <c r="B629" s="0" t="s">
        <v>9849</v>
      </c>
      <c r="C629" s="0" t="s">
        <v>10220</v>
      </c>
      <c r="D629" s="0" t="n">
        <v>5323</v>
      </c>
      <c r="E629" s="0" t="n">
        <v>48.195338</v>
      </c>
      <c r="F629" s="0" t="n">
        <v>12.833983</v>
      </c>
      <c r="G629" s="0" t="n">
        <v>0.00126157726349999</v>
      </c>
      <c r="H629" s="0" t="n">
        <v>1826.71</v>
      </c>
      <c r="I629" s="0" t="n">
        <v>1.6015</v>
      </c>
      <c r="J629" s="0" t="n">
        <v>4.93274</v>
      </c>
      <c r="K629" s="0" t="n">
        <v>223</v>
      </c>
      <c r="L629" s="0" t="s">
        <v>9566</v>
      </c>
    </row>
    <row r="630" customFormat="false" ht="15.75" hidden="true" customHeight="false" outlineLevel="0" collapsed="false">
      <c r="A630" s="0" t="s">
        <v>1829</v>
      </c>
      <c r="B630" s="0" t="s">
        <v>1830</v>
      </c>
      <c r="C630" s="0" t="s">
        <v>10221</v>
      </c>
      <c r="D630" s="0" t="n">
        <v>5119</v>
      </c>
      <c r="E630" s="0" t="n">
        <v>59.274936</v>
      </c>
      <c r="F630" s="0" t="n">
        <v>5.492717</v>
      </c>
      <c r="G630" s="0" t="n">
        <v>0.0012484975667</v>
      </c>
      <c r="H630" s="0" t="n">
        <v>1826.62</v>
      </c>
      <c r="I630" s="0" t="n">
        <v>1.6015</v>
      </c>
      <c r="J630" s="0" t="n">
        <v>2.85714</v>
      </c>
      <c r="K630" s="0" t="n">
        <v>210</v>
      </c>
      <c r="L630" s="0" t="s">
        <v>9566</v>
      </c>
    </row>
    <row r="631" customFormat="false" ht="15.75" hidden="true" customHeight="false" outlineLevel="0" collapsed="false">
      <c r="A631" s="0" t="s">
        <v>161</v>
      </c>
      <c r="B631" s="0" t="s">
        <v>162</v>
      </c>
      <c r="C631" s="0" t="s">
        <v>10222</v>
      </c>
      <c r="D631" s="0" t="n">
        <v>12310</v>
      </c>
      <c r="E631" s="0" t="n">
        <v>29.96339</v>
      </c>
      <c r="F631" s="0" t="n">
        <v>121.790184</v>
      </c>
      <c r="G631" s="0" t="n">
        <v>0.0012455006254</v>
      </c>
      <c r="H631" s="0" t="n">
        <v>1890.22</v>
      </c>
      <c r="I631" s="0" t="n">
        <v>1.6015</v>
      </c>
      <c r="J631" s="0" t="n">
        <v>6.28931</v>
      </c>
      <c r="K631" s="0" t="n">
        <v>159</v>
      </c>
      <c r="L631" s="0" t="s">
        <v>9566</v>
      </c>
    </row>
    <row r="632" customFormat="false" ht="15.75" hidden="true" customHeight="false" outlineLevel="0" collapsed="false">
      <c r="A632" s="0" t="s">
        <v>726</v>
      </c>
      <c r="B632" s="0" t="s">
        <v>727</v>
      </c>
      <c r="C632" s="0" t="s">
        <v>10223</v>
      </c>
      <c r="D632" s="0" t="n">
        <v>4957</v>
      </c>
      <c r="E632" s="0" t="n">
        <v>58.83902</v>
      </c>
      <c r="F632" s="0" t="n">
        <v>-3.10825099999999</v>
      </c>
      <c r="G632" s="0" t="n">
        <v>0.0012414587173</v>
      </c>
      <c r="H632" s="0" t="n">
        <v>1869.81</v>
      </c>
      <c r="I632" s="0" t="n">
        <v>1.6015</v>
      </c>
      <c r="J632" s="0" t="n">
        <v>5.98592</v>
      </c>
      <c r="K632" s="0" t="n">
        <v>284</v>
      </c>
      <c r="L632" s="0" t="s">
        <v>9566</v>
      </c>
    </row>
    <row r="633" customFormat="false" ht="15.75" hidden="true" customHeight="false" outlineLevel="0" collapsed="false">
      <c r="A633" s="0" t="s">
        <v>715</v>
      </c>
      <c r="B633" s="0" t="s">
        <v>716</v>
      </c>
      <c r="C633" s="0" t="s">
        <v>10224</v>
      </c>
      <c r="D633" s="0" t="n">
        <v>9561</v>
      </c>
      <c r="E633" s="0" t="n">
        <v>40.434414</v>
      </c>
      <c r="F633" s="0" t="n">
        <v>71.801396</v>
      </c>
      <c r="G633" s="0" t="n">
        <v>0.0012381770519</v>
      </c>
      <c r="H633" s="0" t="n">
        <v>1475.15</v>
      </c>
      <c r="I633" s="0" t="n">
        <v>1.6015</v>
      </c>
      <c r="J633" s="0" t="n">
        <v>7.16511</v>
      </c>
      <c r="K633" s="0" t="n">
        <v>321</v>
      </c>
      <c r="L633" s="0" t="s">
        <v>9566</v>
      </c>
    </row>
    <row r="634" customFormat="false" ht="15.75" hidden="true" customHeight="false" outlineLevel="0" collapsed="false">
      <c r="A634" s="0" t="s">
        <v>645</v>
      </c>
      <c r="B634" s="0" t="s">
        <v>646</v>
      </c>
      <c r="C634" s="0" t="s">
        <v>10225</v>
      </c>
      <c r="D634" s="0" t="n">
        <v>343</v>
      </c>
      <c r="E634" s="0" t="n">
        <v>47.5233799999999</v>
      </c>
      <c r="F634" s="0" t="n">
        <v>-111.295627</v>
      </c>
      <c r="G634" s="0" t="n">
        <v>0.0012278301194</v>
      </c>
      <c r="H634" s="0" t="n">
        <v>1927.06</v>
      </c>
      <c r="I634" s="0" t="n">
        <v>1.6015</v>
      </c>
      <c r="J634" s="0" t="n">
        <v>6.57438999999999</v>
      </c>
      <c r="K634" s="0" t="n">
        <v>289</v>
      </c>
      <c r="L634" s="0" t="s">
        <v>9566</v>
      </c>
    </row>
    <row r="635" customFormat="false" ht="15.75" hidden="true" customHeight="false" outlineLevel="0" collapsed="false">
      <c r="A635" s="0" t="s">
        <v>161</v>
      </c>
      <c r="B635" s="0" t="s">
        <v>162</v>
      </c>
      <c r="C635" s="0" t="s">
        <v>10226</v>
      </c>
      <c r="D635" s="0" t="n">
        <v>11585</v>
      </c>
      <c r="E635" s="0" t="n">
        <v>25.188657</v>
      </c>
      <c r="F635" s="0" t="n">
        <v>118.936962</v>
      </c>
      <c r="G635" s="0" t="n">
        <v>0.0012267381878</v>
      </c>
      <c r="H635" s="0" t="n">
        <v>1680.43</v>
      </c>
      <c r="I635" s="0" t="n">
        <v>1.6015</v>
      </c>
      <c r="J635" s="0" t="n">
        <v>8</v>
      </c>
      <c r="K635" s="0" t="n">
        <v>200</v>
      </c>
      <c r="L635" s="0" t="s">
        <v>9566</v>
      </c>
    </row>
    <row r="636" customFormat="false" ht="15.75" hidden="true" customHeight="false" outlineLevel="0" collapsed="false">
      <c r="A636" s="0" t="s">
        <v>161</v>
      </c>
      <c r="B636" s="0" t="s">
        <v>162</v>
      </c>
      <c r="C636" s="0" t="s">
        <v>10227</v>
      </c>
      <c r="D636" s="0" t="n">
        <v>9747</v>
      </c>
      <c r="E636" s="0" t="n">
        <v>41.464252</v>
      </c>
      <c r="F636" s="0" t="n">
        <v>84.208905</v>
      </c>
      <c r="G636" s="0" t="n">
        <v>0.00121830213559999</v>
      </c>
      <c r="H636" s="0" t="n">
        <v>1762.24</v>
      </c>
      <c r="I636" s="0" t="n">
        <v>1.6015</v>
      </c>
      <c r="J636" s="0" t="n">
        <v>10.9589</v>
      </c>
      <c r="K636" s="0" t="n">
        <v>292</v>
      </c>
      <c r="L636" s="0" t="s">
        <v>9566</v>
      </c>
    </row>
    <row r="637" customFormat="false" ht="15.75" hidden="true" customHeight="false" outlineLevel="0" collapsed="false">
      <c r="A637" s="0" t="s">
        <v>645</v>
      </c>
      <c r="B637" s="0" t="s">
        <v>646</v>
      </c>
      <c r="C637" s="0" t="s">
        <v>10228</v>
      </c>
      <c r="D637" s="0" t="n">
        <v>3501</v>
      </c>
      <c r="E637" s="0" t="n">
        <v>29.730499</v>
      </c>
      <c r="F637" s="0" t="n">
        <v>-95.154489</v>
      </c>
      <c r="G637" s="0" t="n">
        <v>0.001211075427</v>
      </c>
      <c r="H637" s="0" t="n">
        <v>1841.56</v>
      </c>
      <c r="I637" s="0" t="n">
        <v>1.6015</v>
      </c>
      <c r="J637" s="0" t="n">
        <v>10.2662</v>
      </c>
      <c r="K637" s="0" t="n">
        <v>263</v>
      </c>
      <c r="L637" s="0" t="s">
        <v>9566</v>
      </c>
    </row>
    <row r="638" customFormat="false" ht="15.75" hidden="true" customHeight="false" outlineLevel="0" collapsed="false">
      <c r="A638" s="0" t="s">
        <v>645</v>
      </c>
      <c r="B638" s="0" t="s">
        <v>646</v>
      </c>
      <c r="C638" s="0" t="s">
        <v>10229</v>
      </c>
      <c r="D638" s="0" t="n">
        <v>3636</v>
      </c>
      <c r="E638" s="0" t="n">
        <v>29.925019</v>
      </c>
      <c r="F638" s="0" t="n">
        <v>-90.355212</v>
      </c>
      <c r="G638" s="0" t="n">
        <v>0.0012080843563</v>
      </c>
      <c r="H638" s="0" t="n">
        <v>1725.42</v>
      </c>
      <c r="I638" s="0" t="n">
        <v>1.17532</v>
      </c>
      <c r="J638" s="0" t="n">
        <v>10.728</v>
      </c>
      <c r="K638" s="0" t="n">
        <v>261</v>
      </c>
      <c r="L638" s="0" t="s">
        <v>9566</v>
      </c>
    </row>
    <row r="639" customFormat="false" ht="15.75" hidden="true" customHeight="false" outlineLevel="0" collapsed="false">
      <c r="A639" s="0" t="s">
        <v>645</v>
      </c>
      <c r="B639" s="0" t="s">
        <v>646</v>
      </c>
      <c r="C639" s="0" t="s">
        <v>10230</v>
      </c>
      <c r="D639" s="0" t="n">
        <v>3534</v>
      </c>
      <c r="E639" s="0" t="n">
        <v>32.446284</v>
      </c>
      <c r="F639" s="0" t="n">
        <v>-94.698424</v>
      </c>
      <c r="G639" s="0" t="n">
        <v>0.0012042714016</v>
      </c>
      <c r="H639" s="0" t="n">
        <v>1871.8</v>
      </c>
      <c r="I639" s="0" t="n">
        <v>1.6015</v>
      </c>
      <c r="J639" s="0" t="n">
        <v>2.48226999999999</v>
      </c>
      <c r="K639" s="0" t="n">
        <v>282</v>
      </c>
      <c r="L639" s="0" t="s">
        <v>9566</v>
      </c>
    </row>
    <row r="640" customFormat="false" ht="15.75" hidden="true" customHeight="false" outlineLevel="0" collapsed="false">
      <c r="A640" s="0" t="s">
        <v>24</v>
      </c>
      <c r="B640" s="0" t="s">
        <v>25</v>
      </c>
      <c r="C640" s="0" t="s">
        <v>10231</v>
      </c>
      <c r="D640" s="0" t="n">
        <v>8707</v>
      </c>
      <c r="E640" s="0" t="n">
        <v>58.280454</v>
      </c>
      <c r="F640" s="0" t="n">
        <v>68.424493</v>
      </c>
      <c r="G640" s="0" t="n">
        <v>0.0012016090845</v>
      </c>
      <c r="H640" s="0" t="n">
        <v>1851.45</v>
      </c>
      <c r="I640" s="0" t="n">
        <v>1.6015</v>
      </c>
      <c r="J640" s="0" t="n">
        <v>6.90789</v>
      </c>
      <c r="K640" s="0" t="n">
        <v>304</v>
      </c>
      <c r="L640" s="0" t="s">
        <v>9608</v>
      </c>
    </row>
    <row r="641" customFormat="false" ht="15.75" hidden="true" customHeight="false" outlineLevel="0" collapsed="false">
      <c r="A641" s="0" t="s">
        <v>645</v>
      </c>
      <c r="B641" s="0" t="s">
        <v>646</v>
      </c>
      <c r="C641" s="0" t="s">
        <v>10232</v>
      </c>
      <c r="D641" s="0" t="n">
        <v>3576</v>
      </c>
      <c r="E641" s="0" t="n">
        <v>30.13526</v>
      </c>
      <c r="F641" s="0" t="n">
        <v>-93.319357</v>
      </c>
      <c r="G641" s="0" t="n">
        <v>0.001188532323</v>
      </c>
      <c r="H641" s="0" t="n">
        <v>1582.22</v>
      </c>
      <c r="I641" s="0" t="n">
        <v>1.6015</v>
      </c>
      <c r="J641" s="0" t="n">
        <v>10.5659999999999</v>
      </c>
      <c r="K641" s="0" t="n">
        <v>265</v>
      </c>
      <c r="L641" s="0" t="s">
        <v>9566</v>
      </c>
    </row>
    <row r="642" customFormat="false" ht="15.75" hidden="true" customHeight="false" outlineLevel="0" collapsed="false">
      <c r="A642" s="0" t="s">
        <v>4109</v>
      </c>
      <c r="B642" s="0" t="s">
        <v>4110</v>
      </c>
      <c r="C642" s="0" t="s">
        <v>10233</v>
      </c>
      <c r="D642" s="0" t="n">
        <v>5236</v>
      </c>
      <c r="E642" s="0" t="n">
        <v>51.882288</v>
      </c>
      <c r="F642" s="0" t="n">
        <v>4.36838</v>
      </c>
      <c r="G642" s="0" t="n">
        <v>0.00118513324559999</v>
      </c>
      <c r="H642" s="0" t="n">
        <v>1565.65</v>
      </c>
      <c r="I642" s="0" t="n">
        <v>1.6015</v>
      </c>
      <c r="J642" s="0" t="n">
        <v>13.7652</v>
      </c>
      <c r="K642" s="0" t="n">
        <v>247</v>
      </c>
      <c r="L642" s="0" t="s">
        <v>9566</v>
      </c>
    </row>
    <row r="643" customFormat="false" ht="15.75" hidden="true" customHeight="false" outlineLevel="0" collapsed="false">
      <c r="A643" s="0" t="s">
        <v>9856</v>
      </c>
      <c r="B643" s="0" t="s">
        <v>9857</v>
      </c>
      <c r="C643" s="0" t="s">
        <v>10234</v>
      </c>
      <c r="D643" s="0" t="n">
        <v>5138</v>
      </c>
      <c r="E643" s="0" t="n">
        <v>58.921293</v>
      </c>
      <c r="F643" s="0" t="n">
        <v>17.975116</v>
      </c>
      <c r="G643" s="0" t="n">
        <v>0.0011775660422</v>
      </c>
      <c r="H643" s="0" t="n">
        <v>1844.23</v>
      </c>
      <c r="I643" s="0" t="n">
        <v>1.6015</v>
      </c>
      <c r="J643" s="0" t="n">
        <v>7.16981</v>
      </c>
      <c r="K643" s="0" t="n">
        <v>265</v>
      </c>
      <c r="L643" s="0" t="s">
        <v>9566</v>
      </c>
    </row>
    <row r="644" customFormat="false" ht="15.75" hidden="true" customHeight="false" outlineLevel="0" collapsed="false">
      <c r="A644" s="0" t="s">
        <v>645</v>
      </c>
      <c r="B644" s="0" t="s">
        <v>646</v>
      </c>
      <c r="C644" s="0" t="s">
        <v>10235</v>
      </c>
      <c r="D644" s="0" t="n">
        <v>4048</v>
      </c>
      <c r="E644" s="0" t="n">
        <v>30.788965</v>
      </c>
      <c r="F644" s="0" t="n">
        <v>-88.054408</v>
      </c>
      <c r="G644" s="0" t="n">
        <v>0.0011725143909</v>
      </c>
      <c r="H644" s="0" t="n">
        <v>1696.25</v>
      </c>
      <c r="I644" s="0" t="n">
        <v>1.6015</v>
      </c>
      <c r="J644" s="0" t="n">
        <v>15.8103</v>
      </c>
      <c r="K644" s="0" t="n">
        <v>253</v>
      </c>
      <c r="L644" s="0" t="s">
        <v>9566</v>
      </c>
    </row>
    <row r="645" customFormat="false" ht="15.75" hidden="true" customHeight="false" outlineLevel="0" collapsed="false">
      <c r="A645" s="0" t="s">
        <v>645</v>
      </c>
      <c r="B645" s="0" t="s">
        <v>646</v>
      </c>
      <c r="C645" s="0" t="s">
        <v>10236</v>
      </c>
      <c r="D645" s="0" t="n">
        <v>3874</v>
      </c>
      <c r="E645" s="0" t="n">
        <v>41.41323</v>
      </c>
      <c r="F645" s="0" t="n">
        <v>-88.302183</v>
      </c>
      <c r="G645" s="0" t="n">
        <v>0.0011580462972</v>
      </c>
      <c r="H645" s="0" t="n">
        <v>1880.47</v>
      </c>
      <c r="I645" s="0" t="n">
        <v>1.6015</v>
      </c>
      <c r="J645" s="0" t="n">
        <v>10.7143</v>
      </c>
      <c r="K645" s="0" t="n">
        <v>252</v>
      </c>
      <c r="L645" s="0" t="s">
        <v>9566</v>
      </c>
    </row>
    <row r="646" customFormat="false" ht="15.75" hidden="true" customHeight="false" outlineLevel="0" collapsed="false">
      <c r="A646" s="0" t="s">
        <v>598</v>
      </c>
      <c r="B646" s="0" t="s">
        <v>599</v>
      </c>
      <c r="C646" s="0" t="s">
        <v>10237</v>
      </c>
      <c r="D646" s="0" t="n">
        <v>341</v>
      </c>
      <c r="E646" s="0" t="n">
        <v>56.962949</v>
      </c>
      <c r="F646" s="0" t="n">
        <v>-111.466759</v>
      </c>
      <c r="G646" s="0" t="n">
        <v>0.00115605909909999</v>
      </c>
      <c r="H646" s="0" t="n">
        <v>1297.64</v>
      </c>
      <c r="I646" s="0" t="n">
        <v>1.6015</v>
      </c>
      <c r="J646" s="0" t="n">
        <v>18.9723</v>
      </c>
      <c r="K646" s="0" t="n">
        <v>253</v>
      </c>
      <c r="L646" s="0" t="s">
        <v>9566</v>
      </c>
    </row>
    <row r="647" customFormat="false" ht="15.75" hidden="true" customHeight="false" outlineLevel="0" collapsed="false">
      <c r="A647" s="0" t="s">
        <v>161</v>
      </c>
      <c r="B647" s="0" t="s">
        <v>162</v>
      </c>
      <c r="C647" s="0" t="s">
        <v>10238</v>
      </c>
      <c r="D647" s="0" t="n">
        <v>12303</v>
      </c>
      <c r="E647" s="0" t="n">
        <v>30.7026479999999</v>
      </c>
      <c r="F647" s="0" t="n">
        <v>121.30819</v>
      </c>
      <c r="G647" s="0" t="n">
        <v>0.0011528243985</v>
      </c>
      <c r="H647" s="0" t="n">
        <v>1708.84</v>
      </c>
      <c r="I647" s="0" t="n">
        <v>1.6015</v>
      </c>
      <c r="J647" s="0" t="n">
        <v>9.35251999999999</v>
      </c>
      <c r="K647" s="0" t="n">
        <v>139</v>
      </c>
      <c r="L647" s="0" t="s">
        <v>9566</v>
      </c>
    </row>
    <row r="648" customFormat="false" ht="15.75" hidden="true" customHeight="false" outlineLevel="0" collapsed="false">
      <c r="A648" s="0" t="s">
        <v>598</v>
      </c>
      <c r="B648" s="0" t="s">
        <v>599</v>
      </c>
      <c r="C648" s="0" t="s">
        <v>10239</v>
      </c>
      <c r="D648" s="0" t="n">
        <v>3918</v>
      </c>
      <c r="E648" s="0" t="n">
        <v>42.901497</v>
      </c>
      <c r="F648" s="0" t="n">
        <v>-82.445367</v>
      </c>
      <c r="G648" s="0" t="n">
        <v>0.0011394658482</v>
      </c>
      <c r="H648" s="0" t="n">
        <v>1842.07</v>
      </c>
      <c r="I648" s="0" t="n">
        <v>1.6015</v>
      </c>
      <c r="J648" s="0" t="n">
        <v>4.71698</v>
      </c>
      <c r="K648" s="0" t="n">
        <v>212</v>
      </c>
      <c r="L648" s="0" t="s">
        <v>9566</v>
      </c>
    </row>
    <row r="649" customFormat="false" ht="15.75" hidden="true" customHeight="false" outlineLevel="0" collapsed="false">
      <c r="A649" s="0" t="s">
        <v>9712</v>
      </c>
      <c r="B649" s="0" t="s">
        <v>9713</v>
      </c>
      <c r="C649" s="0" t="s">
        <v>10240</v>
      </c>
      <c r="D649" s="0" t="n">
        <v>12407</v>
      </c>
      <c r="E649" s="0" t="n">
        <v>38.283032</v>
      </c>
      <c r="F649" s="0" t="n">
        <v>141.03499</v>
      </c>
      <c r="G649" s="0" t="n">
        <v>0.0011369855197</v>
      </c>
      <c r="H649" s="0" t="n">
        <v>1687.96</v>
      </c>
      <c r="I649" s="0" t="n">
        <v>1.6015</v>
      </c>
      <c r="J649" s="0" t="n">
        <v>8.98876</v>
      </c>
      <c r="K649" s="0" t="n">
        <v>178</v>
      </c>
      <c r="L649" s="0" t="s">
        <v>9566</v>
      </c>
    </row>
    <row r="650" customFormat="false" ht="15.75" hidden="true" customHeight="false" outlineLevel="0" collapsed="false">
      <c r="A650" s="0" t="s">
        <v>9712</v>
      </c>
      <c r="B650" s="0" t="s">
        <v>9713</v>
      </c>
      <c r="C650" s="0" t="s">
        <v>10241</v>
      </c>
      <c r="D650" s="0" t="n">
        <v>12378</v>
      </c>
      <c r="E650" s="0" t="n">
        <v>34.111717</v>
      </c>
      <c r="F650" s="0" t="n">
        <v>135.116067999999</v>
      </c>
      <c r="G650" s="0" t="n">
        <v>0.0011250300428</v>
      </c>
      <c r="H650" s="0" t="n">
        <v>1779.57</v>
      </c>
      <c r="I650" s="0" t="n">
        <v>1.6015</v>
      </c>
      <c r="J650" s="0" t="n">
        <v>6.45161</v>
      </c>
      <c r="K650" s="0" t="n">
        <v>155</v>
      </c>
      <c r="L650" s="0" t="s">
        <v>9566</v>
      </c>
    </row>
    <row r="651" customFormat="false" ht="15.75" hidden="true" customHeight="false" outlineLevel="0" collapsed="false">
      <c r="A651" s="0" t="s">
        <v>221</v>
      </c>
      <c r="B651" s="0" t="s">
        <v>222</v>
      </c>
      <c r="C651" s="0" t="s">
        <v>10242</v>
      </c>
      <c r="D651" s="0" t="n">
        <v>10179</v>
      </c>
      <c r="E651" s="0" t="n">
        <v>22.367134</v>
      </c>
      <c r="F651" s="0" t="n">
        <v>73.152937</v>
      </c>
      <c r="G651" s="0" t="n">
        <v>0.0011200752564</v>
      </c>
      <c r="H651" s="0" t="n">
        <v>1769</v>
      </c>
      <c r="I651" s="0" t="n">
        <v>1.6015</v>
      </c>
      <c r="J651" s="0" t="n">
        <v>16.1653999999999</v>
      </c>
      <c r="K651" s="0" t="n">
        <v>266</v>
      </c>
      <c r="L651" s="0" t="s">
        <v>9566</v>
      </c>
    </row>
    <row r="652" customFormat="false" ht="15.75" hidden="true" customHeight="false" outlineLevel="0" collapsed="false">
      <c r="A652" s="0" t="s">
        <v>726</v>
      </c>
      <c r="B652" s="0" t="s">
        <v>727</v>
      </c>
      <c r="C652" s="0" t="s">
        <v>10243</v>
      </c>
      <c r="D652" s="0" t="n">
        <v>4993</v>
      </c>
      <c r="E652" s="0" t="n">
        <v>50.835784</v>
      </c>
      <c r="F652" s="0" t="n">
        <v>-1.366889</v>
      </c>
      <c r="G652" s="0" t="n">
        <v>0.0010967043978</v>
      </c>
      <c r="H652" s="0" t="n">
        <v>1566.61</v>
      </c>
      <c r="I652" s="0" t="n">
        <v>1.6015</v>
      </c>
      <c r="J652" s="0" t="n">
        <v>10.9929</v>
      </c>
      <c r="K652" s="0" t="n">
        <v>282</v>
      </c>
      <c r="L652" s="0" t="s">
        <v>9566</v>
      </c>
    </row>
    <row r="653" customFormat="false" ht="15.75" hidden="true" customHeight="false" outlineLevel="0" collapsed="false">
      <c r="A653" s="0" t="s">
        <v>201</v>
      </c>
      <c r="B653" s="0" t="s">
        <v>202</v>
      </c>
      <c r="C653" s="0" t="s">
        <v>10244</v>
      </c>
      <c r="D653" s="0" t="n">
        <v>5895</v>
      </c>
      <c r="E653" s="0" t="n">
        <v>30.992834</v>
      </c>
      <c r="F653" s="0" t="n">
        <v>29.8450539999999</v>
      </c>
      <c r="G653" s="0" t="n">
        <v>0.0010794360279</v>
      </c>
      <c r="H653" s="0" t="n">
        <v>1116.71</v>
      </c>
      <c r="I653" s="0" t="n">
        <v>1.6015</v>
      </c>
      <c r="J653" s="0" t="n">
        <v>10.9489</v>
      </c>
      <c r="K653" s="0" t="n">
        <v>411</v>
      </c>
      <c r="L653" s="0" t="s">
        <v>9566</v>
      </c>
    </row>
    <row r="654" customFormat="false" ht="15.75" hidden="true" customHeight="false" outlineLevel="0" collapsed="false">
      <c r="A654" s="0" t="s">
        <v>645</v>
      </c>
      <c r="B654" s="0" t="s">
        <v>646</v>
      </c>
      <c r="C654" s="0" t="s">
        <v>10245</v>
      </c>
      <c r="D654" s="0" t="n">
        <v>3627</v>
      </c>
      <c r="E654" s="0" t="n">
        <v>30.050663</v>
      </c>
      <c r="F654" s="0" t="n">
        <v>-90.596788</v>
      </c>
      <c r="G654" s="0" t="n">
        <v>0.0010760252093</v>
      </c>
      <c r="H654" s="0" t="n">
        <v>1254.67</v>
      </c>
      <c r="I654" s="0" t="n">
        <v>1.6015</v>
      </c>
      <c r="J654" s="0" t="n">
        <v>12.1076</v>
      </c>
      <c r="K654" s="0" t="n">
        <v>223</v>
      </c>
      <c r="L654" s="0" t="s">
        <v>9566</v>
      </c>
    </row>
    <row r="655" customFormat="false" ht="15.75" hidden="true" customHeight="false" outlineLevel="0" collapsed="false">
      <c r="A655" s="0" t="s">
        <v>548</v>
      </c>
      <c r="B655" s="0" t="s">
        <v>549</v>
      </c>
      <c r="C655" s="0" t="s">
        <v>10246</v>
      </c>
      <c r="D655" s="0" t="n">
        <v>12410</v>
      </c>
      <c r="E655" s="0" t="n">
        <v>13.678682</v>
      </c>
      <c r="F655" s="0" t="n">
        <v>121.055152</v>
      </c>
      <c r="G655" s="0" t="n">
        <v>0.0010702514742</v>
      </c>
      <c r="H655" s="0" t="n">
        <v>1752.22</v>
      </c>
      <c r="I655" s="0" t="n">
        <v>1.6015</v>
      </c>
      <c r="J655" s="0" t="n">
        <v>6.14035</v>
      </c>
      <c r="K655" s="0" t="n">
        <v>114</v>
      </c>
      <c r="L655" s="0" t="s">
        <v>9566</v>
      </c>
    </row>
    <row r="656" customFormat="false" ht="15.75" hidden="true" customHeight="false" outlineLevel="0" collapsed="false">
      <c r="A656" s="0" t="s">
        <v>645</v>
      </c>
      <c r="B656" s="0" t="s">
        <v>646</v>
      </c>
      <c r="C656" s="0" t="s">
        <v>10247</v>
      </c>
      <c r="D656" s="0" t="n">
        <v>4139</v>
      </c>
      <c r="E656" s="0" t="n">
        <v>39.848658</v>
      </c>
      <c r="F656" s="0" t="n">
        <v>-75.247768</v>
      </c>
      <c r="G656" s="0" t="n">
        <v>0.0010696702848</v>
      </c>
      <c r="H656" s="0" t="n">
        <v>1488.55</v>
      </c>
      <c r="I656" s="0" t="n">
        <v>1.6015</v>
      </c>
      <c r="J656" s="0" t="n">
        <v>14</v>
      </c>
      <c r="K656" s="0" t="n">
        <v>250</v>
      </c>
      <c r="L656" s="0" t="s">
        <v>9566</v>
      </c>
    </row>
    <row r="657" customFormat="false" ht="15.75" hidden="true" customHeight="false" outlineLevel="0" collapsed="false">
      <c r="A657" s="0" t="s">
        <v>9848</v>
      </c>
      <c r="B657" s="0" t="s">
        <v>9849</v>
      </c>
      <c r="C657" s="0" t="s">
        <v>10248</v>
      </c>
      <c r="D657" s="0" t="n">
        <v>5293</v>
      </c>
      <c r="E657" s="0" t="n">
        <v>49.52138</v>
      </c>
      <c r="F657" s="0" t="n">
        <v>8.440676</v>
      </c>
      <c r="G657" s="0" t="n">
        <v>0.0010695000374</v>
      </c>
      <c r="H657" s="0" t="n">
        <v>1763</v>
      </c>
      <c r="I657" s="0" t="n">
        <v>1.6015</v>
      </c>
      <c r="J657" s="0" t="n">
        <v>4.13223</v>
      </c>
      <c r="K657" s="0" t="n">
        <v>242</v>
      </c>
      <c r="L657" s="0" t="s">
        <v>9566</v>
      </c>
    </row>
    <row r="658" customFormat="false" ht="15.75" hidden="true" customHeight="false" outlineLevel="0" collapsed="false">
      <c r="A658" s="0" t="s">
        <v>645</v>
      </c>
      <c r="B658" s="0" t="s">
        <v>646</v>
      </c>
      <c r="C658" s="0" t="s">
        <v>10249</v>
      </c>
      <c r="D658" s="0" t="n">
        <v>3340</v>
      </c>
      <c r="E658" s="0" t="n">
        <v>27.8095719999999</v>
      </c>
      <c r="F658" s="0" t="n">
        <v>-97.4551</v>
      </c>
      <c r="G658" s="0" t="n">
        <v>0.0010651675346</v>
      </c>
      <c r="H658" s="0" t="n">
        <v>1902.67</v>
      </c>
      <c r="I658" s="0" t="n">
        <v>1.6015</v>
      </c>
      <c r="J658" s="0" t="n">
        <v>7.14286</v>
      </c>
      <c r="K658" s="0" t="n">
        <v>294</v>
      </c>
      <c r="L658" s="0" t="s">
        <v>9566</v>
      </c>
    </row>
    <row r="659" customFormat="false" ht="15.75" hidden="true" customHeight="false" outlineLevel="0" collapsed="false">
      <c r="A659" s="0" t="s">
        <v>9848</v>
      </c>
      <c r="B659" s="0" t="s">
        <v>9849</v>
      </c>
      <c r="C659" s="0" t="s">
        <v>10250</v>
      </c>
      <c r="D659" s="0" t="n">
        <v>5316</v>
      </c>
      <c r="E659" s="0" t="n">
        <v>51.299176</v>
      </c>
      <c r="F659" s="0" t="n">
        <v>12.019515</v>
      </c>
      <c r="G659" s="0" t="n">
        <v>0.0010649943519</v>
      </c>
      <c r="H659" s="0" t="n">
        <v>1513.75</v>
      </c>
      <c r="I659" s="0" t="n">
        <v>1.6015</v>
      </c>
      <c r="J659" s="0" t="n">
        <v>6.09756</v>
      </c>
      <c r="K659" s="0" t="n">
        <v>246</v>
      </c>
      <c r="L659" s="0" t="s">
        <v>9566</v>
      </c>
    </row>
    <row r="660" customFormat="false" ht="15.75" hidden="true" customHeight="false" outlineLevel="0" collapsed="false">
      <c r="A660" s="0" t="s">
        <v>10251</v>
      </c>
      <c r="B660" s="0" t="s">
        <v>10252</v>
      </c>
      <c r="C660" s="0" t="s">
        <v>10253</v>
      </c>
      <c r="D660" s="0" t="n">
        <v>5328</v>
      </c>
      <c r="E660" s="0" t="n">
        <v>50.567706</v>
      </c>
      <c r="F660" s="0" t="n">
        <v>13.6119899999999</v>
      </c>
      <c r="G660" s="0" t="n">
        <v>0.0010606178196</v>
      </c>
      <c r="H660" s="0" t="n">
        <v>1719.69</v>
      </c>
      <c r="I660" s="0" t="n">
        <v>1.80159</v>
      </c>
      <c r="J660" s="0" t="n">
        <v>6.97673999999999</v>
      </c>
      <c r="K660" s="0" t="n">
        <v>215</v>
      </c>
      <c r="L660" s="0" t="s">
        <v>9566</v>
      </c>
    </row>
    <row r="661" customFormat="false" ht="15.75" hidden="true" customHeight="false" outlineLevel="0" collapsed="false">
      <c r="A661" s="0" t="s">
        <v>645</v>
      </c>
      <c r="B661" s="0" t="s">
        <v>646</v>
      </c>
      <c r="C661" s="0" t="s">
        <v>10254</v>
      </c>
      <c r="D661" s="0" t="n">
        <v>3588</v>
      </c>
      <c r="E661" s="0" t="n">
        <v>29.893134</v>
      </c>
      <c r="F661" s="0" t="n">
        <v>-92.06335</v>
      </c>
      <c r="G661" s="0" t="n">
        <v>0.0010604270251</v>
      </c>
      <c r="H661" s="0" t="n">
        <v>1830.86</v>
      </c>
      <c r="I661" s="0" t="n">
        <v>1.6015</v>
      </c>
      <c r="J661" s="0" t="n">
        <v>2.15054</v>
      </c>
      <c r="K661" s="0" t="n">
        <v>279</v>
      </c>
      <c r="L661" s="0" t="s">
        <v>9608</v>
      </c>
    </row>
    <row r="662" customFormat="false" ht="15.75" hidden="true" customHeight="false" outlineLevel="0" collapsed="false">
      <c r="A662" s="0" t="s">
        <v>161</v>
      </c>
      <c r="B662" s="0" t="s">
        <v>162</v>
      </c>
      <c r="C662" s="0" t="s">
        <v>10255</v>
      </c>
      <c r="D662" s="0" t="n">
        <v>11370</v>
      </c>
      <c r="E662" s="0" t="n">
        <v>22.734556</v>
      </c>
      <c r="F662" s="0" t="n">
        <v>114.575145999999</v>
      </c>
      <c r="G662" s="0" t="n">
        <v>0.0010533001167</v>
      </c>
      <c r="H662" s="0" t="n">
        <v>1727.43</v>
      </c>
      <c r="I662" s="0" t="n">
        <v>0.119043</v>
      </c>
      <c r="J662" s="0" t="n">
        <v>31.0606</v>
      </c>
      <c r="K662" s="0" t="n">
        <v>132</v>
      </c>
      <c r="L662" s="0" t="s">
        <v>9566</v>
      </c>
    </row>
    <row r="663" customFormat="false" ht="15.75" hidden="true" customHeight="false" outlineLevel="0" collapsed="false">
      <c r="A663" s="0" t="s">
        <v>2109</v>
      </c>
      <c r="B663" s="0" t="s">
        <v>2110</v>
      </c>
      <c r="C663" s="0" t="s">
        <v>10256</v>
      </c>
      <c r="D663" s="0" t="n">
        <v>6549</v>
      </c>
      <c r="E663" s="0" t="n">
        <v>49.161045</v>
      </c>
      <c r="F663" s="0" t="n">
        <v>33.473616</v>
      </c>
      <c r="G663" s="0" t="n">
        <v>0.0010492934322</v>
      </c>
      <c r="H663" s="0" t="n">
        <v>1724.75</v>
      </c>
      <c r="I663" s="0" t="n">
        <v>3.83784</v>
      </c>
      <c r="J663" s="0" t="n">
        <v>6.25</v>
      </c>
      <c r="K663" s="0" t="n">
        <v>304</v>
      </c>
      <c r="L663" s="0" t="s">
        <v>9566</v>
      </c>
    </row>
    <row r="664" customFormat="false" ht="15.75" hidden="true" customHeight="false" outlineLevel="0" collapsed="false">
      <c r="A664" s="0" t="s">
        <v>582</v>
      </c>
      <c r="B664" s="0" t="s">
        <v>583</v>
      </c>
      <c r="C664" s="0" t="s">
        <v>10257</v>
      </c>
      <c r="D664" s="0" t="n">
        <v>8395</v>
      </c>
      <c r="E664" s="0" t="n">
        <v>25.060339</v>
      </c>
      <c r="F664" s="0" t="n">
        <v>55.121019</v>
      </c>
      <c r="G664" s="0" t="n">
        <v>0.0010409190213</v>
      </c>
      <c r="H664" s="0" t="n">
        <v>1104.28</v>
      </c>
      <c r="I664" s="0" t="n">
        <v>1.6015</v>
      </c>
      <c r="J664" s="0" t="n">
        <v>9.87013</v>
      </c>
      <c r="K664" s="0" t="n">
        <v>385</v>
      </c>
      <c r="L664" s="0" t="s">
        <v>9566</v>
      </c>
    </row>
    <row r="665" customFormat="false" ht="15.75" hidden="true" customHeight="false" outlineLevel="0" collapsed="false">
      <c r="A665" s="0" t="s">
        <v>10258</v>
      </c>
      <c r="B665" s="0" t="s">
        <v>10259</v>
      </c>
      <c r="C665" s="0" t="s">
        <v>10260</v>
      </c>
      <c r="D665" s="0" t="n">
        <v>5399</v>
      </c>
      <c r="E665" s="0" t="n">
        <v>44.833024</v>
      </c>
      <c r="F665" s="0" t="n">
        <v>20.655041</v>
      </c>
      <c r="G665" s="0" t="n">
        <v>0.0010336336067</v>
      </c>
      <c r="H665" s="0" t="n">
        <v>1916</v>
      </c>
      <c r="I665" s="0" t="n">
        <v>1.6015</v>
      </c>
      <c r="J665" s="0" t="n">
        <v>3.31126</v>
      </c>
      <c r="K665" s="0" t="n">
        <v>302</v>
      </c>
      <c r="L665" s="0" t="s">
        <v>9566</v>
      </c>
    </row>
    <row r="666" customFormat="false" ht="15.75" hidden="true" customHeight="false" outlineLevel="0" collapsed="false">
      <c r="A666" s="0" t="s">
        <v>197</v>
      </c>
      <c r="B666" s="0" t="s">
        <v>198</v>
      </c>
      <c r="C666" s="0" t="s">
        <v>10261</v>
      </c>
      <c r="D666" s="0" t="n">
        <v>11911</v>
      </c>
      <c r="E666" s="0" t="n">
        <v>1.448168</v>
      </c>
      <c r="F666" s="0" t="n">
        <v>103.894491</v>
      </c>
      <c r="G666" s="0" t="n">
        <v>0.0009951694355</v>
      </c>
      <c r="H666" s="0" t="n">
        <v>1739.6</v>
      </c>
      <c r="I666" s="0" t="n">
        <v>1.6015</v>
      </c>
      <c r="J666" s="0" t="n">
        <v>4.54545</v>
      </c>
      <c r="K666" s="0" t="n">
        <v>44</v>
      </c>
      <c r="L666" s="0" t="s">
        <v>9566</v>
      </c>
    </row>
    <row r="667" customFormat="false" ht="15.75" hidden="true" customHeight="false" outlineLevel="0" collapsed="false">
      <c r="A667" s="0" t="s">
        <v>10251</v>
      </c>
      <c r="B667" s="0" t="s">
        <v>10252</v>
      </c>
      <c r="C667" s="0" t="s">
        <v>10262</v>
      </c>
      <c r="D667" s="0" t="n">
        <v>5327</v>
      </c>
      <c r="E667" s="0" t="n">
        <v>50.572483</v>
      </c>
      <c r="F667" s="0" t="n">
        <v>13.592226</v>
      </c>
      <c r="G667" s="0" t="n">
        <v>0.000994890582</v>
      </c>
      <c r="H667" s="0" t="n">
        <v>1842.4</v>
      </c>
      <c r="I667" s="0" t="n">
        <v>1.6015</v>
      </c>
      <c r="J667" s="0" t="n">
        <v>2.13675</v>
      </c>
      <c r="K667" s="0" t="n">
        <v>234</v>
      </c>
      <c r="L667" s="0" t="s">
        <v>9566</v>
      </c>
    </row>
    <row r="668" customFormat="false" ht="15.75" hidden="true" customHeight="false" outlineLevel="0" collapsed="false">
      <c r="A668" s="0" t="s">
        <v>161</v>
      </c>
      <c r="B668" s="0" t="s">
        <v>162</v>
      </c>
      <c r="C668" s="0" t="s">
        <v>10263</v>
      </c>
      <c r="D668" s="0" t="n">
        <v>11579</v>
      </c>
      <c r="E668" s="0" t="n">
        <v>38.100152</v>
      </c>
      <c r="F668" s="0" t="n">
        <v>118.871552</v>
      </c>
      <c r="G668" s="0" t="n">
        <v>0.0009757612319</v>
      </c>
      <c r="H668" s="0" t="n">
        <v>1596.2</v>
      </c>
      <c r="I668" s="0" t="n">
        <v>1.19327</v>
      </c>
      <c r="J668" s="0" t="n">
        <v>6.55021999999999</v>
      </c>
      <c r="K668" s="0" t="n">
        <v>229</v>
      </c>
      <c r="L668" s="0" t="s">
        <v>9566</v>
      </c>
    </row>
    <row r="669" customFormat="false" ht="15.75" hidden="true" customHeight="false" outlineLevel="0" collapsed="false">
      <c r="A669" s="0" t="s">
        <v>3612</v>
      </c>
      <c r="B669" s="0" t="s">
        <v>3613</v>
      </c>
      <c r="C669" s="0" t="s">
        <v>10264</v>
      </c>
      <c r="D669" s="0" t="n">
        <v>5166</v>
      </c>
      <c r="E669" s="0" t="n">
        <v>49.499931</v>
      </c>
      <c r="F669" s="0" t="n">
        <v>0.52164</v>
      </c>
      <c r="G669" s="0" t="n">
        <v>0.0009723093191</v>
      </c>
      <c r="H669" s="0" t="n">
        <v>1999.95</v>
      </c>
      <c r="I669" s="0" t="n">
        <v>1.6015</v>
      </c>
      <c r="J669" s="0" t="n">
        <v>4.85436999999999</v>
      </c>
      <c r="K669" s="0" t="n">
        <v>309</v>
      </c>
      <c r="L669" s="0" t="s">
        <v>9566</v>
      </c>
    </row>
    <row r="670" customFormat="false" ht="15.75" hidden="true" customHeight="false" outlineLevel="0" collapsed="false">
      <c r="A670" s="0" t="s">
        <v>645</v>
      </c>
      <c r="B670" s="0" t="s">
        <v>646</v>
      </c>
      <c r="C670" s="0" t="s">
        <v>10265</v>
      </c>
      <c r="D670" s="0" t="n">
        <v>3556</v>
      </c>
      <c r="E670" s="0" t="n">
        <v>29.9798169999999</v>
      </c>
      <c r="F670" s="0" t="n">
        <v>-93.949238</v>
      </c>
      <c r="G670" s="0" t="n">
        <v>0.0009679533339</v>
      </c>
      <c r="H670" s="0" t="n">
        <v>1462.45</v>
      </c>
      <c r="I670" s="0" t="n">
        <v>1.6015</v>
      </c>
      <c r="J670" s="0" t="n">
        <v>13.1782999999999</v>
      </c>
      <c r="K670" s="0" t="n">
        <v>258</v>
      </c>
      <c r="L670" s="0" t="s">
        <v>9566</v>
      </c>
    </row>
    <row r="671" customFormat="false" ht="15.75" hidden="true" customHeight="false" outlineLevel="0" collapsed="false">
      <c r="A671" s="0" t="s">
        <v>645</v>
      </c>
      <c r="B671" s="0" t="s">
        <v>646</v>
      </c>
      <c r="C671" s="0" t="s">
        <v>10266</v>
      </c>
      <c r="D671" s="0" t="n">
        <v>1136</v>
      </c>
      <c r="E671" s="0" t="n">
        <v>46.8526479999999</v>
      </c>
      <c r="F671" s="0" t="n">
        <v>-100.875306999999</v>
      </c>
      <c r="G671" s="0" t="n">
        <v>0.0009624789994</v>
      </c>
      <c r="H671" s="0" t="n">
        <v>1804</v>
      </c>
      <c r="I671" s="0" t="n">
        <v>1.6015</v>
      </c>
      <c r="J671" s="0" t="n">
        <v>11.5132</v>
      </c>
      <c r="K671" s="0" t="n">
        <v>304</v>
      </c>
      <c r="L671" s="0" t="s">
        <v>9566</v>
      </c>
    </row>
    <row r="672" customFormat="false" ht="15.75" hidden="true" customHeight="false" outlineLevel="0" collapsed="false">
      <c r="A672" s="0" t="s">
        <v>645</v>
      </c>
      <c r="B672" s="0" t="s">
        <v>646</v>
      </c>
      <c r="C672" s="0" t="s">
        <v>10267</v>
      </c>
      <c r="D672" s="0" t="n">
        <v>3554</v>
      </c>
      <c r="E672" s="0" t="n">
        <v>29.8501859999999</v>
      </c>
      <c r="F672" s="0" t="n">
        <v>-93.969766</v>
      </c>
      <c r="G672" s="0" t="n">
        <v>0.0009547415486</v>
      </c>
      <c r="H672" s="0" t="n">
        <v>1651.84</v>
      </c>
      <c r="I672" s="0" t="n">
        <v>1.6015</v>
      </c>
      <c r="J672" s="0" t="n">
        <v>7.92452999999999</v>
      </c>
      <c r="K672" s="0" t="n">
        <v>265</v>
      </c>
      <c r="L672" s="0" t="s">
        <v>9566</v>
      </c>
    </row>
    <row r="673" customFormat="false" ht="15.75" hidden="true" customHeight="false" outlineLevel="0" collapsed="false">
      <c r="A673" s="0" t="s">
        <v>543</v>
      </c>
      <c r="B673" s="0" t="s">
        <v>544</v>
      </c>
      <c r="C673" s="0" t="s">
        <v>10268</v>
      </c>
      <c r="D673" s="0" t="n">
        <v>12489</v>
      </c>
      <c r="E673" s="0" t="n">
        <v>-37.85074</v>
      </c>
      <c r="F673" s="0" t="n">
        <v>144.852198</v>
      </c>
      <c r="G673" s="0" t="n">
        <v>0.000932216056399999</v>
      </c>
      <c r="H673" s="0" t="n">
        <v>1750.85</v>
      </c>
      <c r="I673" s="0" t="n">
        <v>1.21051</v>
      </c>
      <c r="J673" s="0" t="n">
        <v>8.68167</v>
      </c>
      <c r="K673" s="0" t="n">
        <v>311</v>
      </c>
      <c r="L673" s="0" t="s">
        <v>9566</v>
      </c>
    </row>
    <row r="674" customFormat="false" ht="15.75" hidden="true" customHeight="false" outlineLevel="0" collapsed="false">
      <c r="A674" s="0" t="s">
        <v>612</v>
      </c>
      <c r="B674" s="0" t="s">
        <v>613</v>
      </c>
      <c r="C674" s="0" t="s">
        <v>10269</v>
      </c>
      <c r="D674" s="0" t="n">
        <v>11673</v>
      </c>
      <c r="E674" s="0" t="n">
        <v>13.684003</v>
      </c>
      <c r="F674" s="0" t="n">
        <v>100.59533</v>
      </c>
      <c r="G674" s="0" t="n">
        <v>0.0009304137822</v>
      </c>
      <c r="H674" s="0" t="n">
        <v>1812</v>
      </c>
      <c r="I674" s="0" t="n">
        <v>1.6015</v>
      </c>
      <c r="J674" s="0" t="n">
        <v>6.25</v>
      </c>
      <c r="K674" s="0" t="n">
        <v>112</v>
      </c>
      <c r="L674" s="0" t="s">
        <v>9566</v>
      </c>
    </row>
    <row r="675" customFormat="false" ht="15.75" hidden="true" customHeight="false" outlineLevel="0" collapsed="false">
      <c r="A675" s="0" t="s">
        <v>9656</v>
      </c>
      <c r="B675" s="0" t="s">
        <v>9657</v>
      </c>
      <c r="C675" s="0" t="s">
        <v>10270</v>
      </c>
      <c r="D675" s="0" t="n">
        <v>5174</v>
      </c>
      <c r="E675" s="0" t="n">
        <v>41.101197</v>
      </c>
      <c r="F675" s="0" t="n">
        <v>1.216658</v>
      </c>
      <c r="G675" s="0" t="n">
        <v>0.000929770951499999</v>
      </c>
      <c r="H675" s="0" t="n">
        <v>1927</v>
      </c>
      <c r="I675" s="0" t="n">
        <v>1.6015</v>
      </c>
      <c r="J675" s="0" t="n">
        <v>3.07692</v>
      </c>
      <c r="K675" s="0" t="n">
        <v>195</v>
      </c>
      <c r="L675" s="0" t="s">
        <v>9566</v>
      </c>
    </row>
    <row r="676" customFormat="false" ht="15.75" hidden="true" customHeight="false" outlineLevel="0" collapsed="false">
      <c r="A676" s="0" t="s">
        <v>161</v>
      </c>
      <c r="B676" s="0" t="s">
        <v>162</v>
      </c>
      <c r="C676" s="0" t="s">
        <v>10271</v>
      </c>
      <c r="D676" s="0" t="n">
        <v>11790</v>
      </c>
      <c r="E676" s="0" t="n">
        <v>21.578377</v>
      </c>
      <c r="F676" s="0" t="n">
        <v>110.957651</v>
      </c>
      <c r="G676" s="0" t="n">
        <v>0.0009260666029</v>
      </c>
      <c r="H676" s="0" t="n">
        <v>1742.42</v>
      </c>
      <c r="I676" s="0" t="n">
        <v>1.6015</v>
      </c>
      <c r="J676" s="0" t="n">
        <v>2.68817</v>
      </c>
      <c r="K676" s="0" t="n">
        <v>186</v>
      </c>
      <c r="L676" s="0" t="s">
        <v>9566</v>
      </c>
    </row>
    <row r="677" customFormat="false" ht="15.75" hidden="true" customHeight="false" outlineLevel="0" collapsed="false">
      <c r="A677" s="0" t="s">
        <v>161</v>
      </c>
      <c r="B677" s="0" t="s">
        <v>162</v>
      </c>
      <c r="C677" s="0" t="s">
        <v>10272</v>
      </c>
      <c r="D677" s="0" t="n">
        <v>11501</v>
      </c>
      <c r="E677" s="0" t="n">
        <v>36.791984</v>
      </c>
      <c r="F677" s="0" t="n">
        <v>118.174777</v>
      </c>
      <c r="G677" s="0" t="n">
        <v>0.000925414966299999</v>
      </c>
      <c r="H677" s="0" t="n">
        <v>1701.8</v>
      </c>
      <c r="I677" s="0" t="n">
        <v>1.6015</v>
      </c>
      <c r="J677" s="0" t="n">
        <v>2.77778</v>
      </c>
      <c r="K677" s="0" t="n">
        <v>252</v>
      </c>
      <c r="L677" s="0" t="s">
        <v>9566</v>
      </c>
    </row>
    <row r="678" customFormat="false" ht="15.75" hidden="true" customHeight="false" outlineLevel="0" collapsed="false">
      <c r="A678" s="0" t="s">
        <v>3612</v>
      </c>
      <c r="B678" s="0" t="s">
        <v>3613</v>
      </c>
      <c r="C678" s="0" t="s">
        <v>10273</v>
      </c>
      <c r="D678" s="0" t="n">
        <v>5259</v>
      </c>
      <c r="E678" s="0" t="n">
        <v>43.5031929999999</v>
      </c>
      <c r="F678" s="0" t="n">
        <v>5.190558</v>
      </c>
      <c r="G678" s="0" t="n">
        <v>0.0009045097597</v>
      </c>
      <c r="H678" s="0" t="n">
        <v>1800.58</v>
      </c>
      <c r="I678" s="0" t="n">
        <v>1.6015</v>
      </c>
      <c r="J678" s="0" t="n">
        <v>2.98913</v>
      </c>
      <c r="K678" s="0" t="n">
        <v>368</v>
      </c>
      <c r="L678" s="0" t="s">
        <v>9566</v>
      </c>
    </row>
    <row r="679" customFormat="false" ht="15.75" hidden="true" customHeight="false" outlineLevel="0" collapsed="false">
      <c r="A679" s="0" t="s">
        <v>9856</v>
      </c>
      <c r="B679" s="0" t="s">
        <v>9857</v>
      </c>
      <c r="C679" s="0" t="s">
        <v>10274</v>
      </c>
      <c r="D679" s="0" t="n">
        <v>5128</v>
      </c>
      <c r="E679" s="0" t="n">
        <v>58.345629</v>
      </c>
      <c r="F679" s="0" t="n">
        <v>11.428782</v>
      </c>
      <c r="G679" s="0" t="n">
        <v>0.0009036144932</v>
      </c>
      <c r="H679" s="0" t="n">
        <v>1698.48</v>
      </c>
      <c r="I679" s="0" t="n">
        <v>0.356591</v>
      </c>
      <c r="J679" s="0" t="n">
        <v>7.34693999999999</v>
      </c>
      <c r="K679" s="0" t="n">
        <v>245</v>
      </c>
      <c r="L679" s="0" t="s">
        <v>9566</v>
      </c>
    </row>
    <row r="680" customFormat="false" ht="15.75" hidden="true" customHeight="false" outlineLevel="0" collapsed="false">
      <c r="A680" s="0" t="s">
        <v>606</v>
      </c>
      <c r="B680" s="0" t="s">
        <v>607</v>
      </c>
      <c r="C680" s="0" t="s">
        <v>10275</v>
      </c>
      <c r="D680" s="0" t="n">
        <v>4858</v>
      </c>
      <c r="E680" s="0" t="n">
        <v>-22.719941</v>
      </c>
      <c r="F680" s="0" t="n">
        <v>-43.240644</v>
      </c>
      <c r="G680" s="0" t="n">
        <v>0.0008933115902</v>
      </c>
      <c r="H680" s="0" t="n">
        <v>1816.29</v>
      </c>
      <c r="I680" s="0" t="n">
        <v>1.6015</v>
      </c>
      <c r="J680" s="0" t="n">
        <v>3.84615</v>
      </c>
      <c r="K680" s="0" t="n">
        <v>234</v>
      </c>
      <c r="L680" s="0" t="s">
        <v>9608</v>
      </c>
    </row>
    <row r="681" customFormat="false" ht="15.75" hidden="true" customHeight="false" outlineLevel="0" collapsed="false">
      <c r="A681" s="0" t="s">
        <v>10258</v>
      </c>
      <c r="B681" s="0" t="s">
        <v>10259</v>
      </c>
      <c r="C681" s="0" t="s">
        <v>10276</v>
      </c>
      <c r="D681" s="0" t="n">
        <v>5400</v>
      </c>
      <c r="E681" s="0" t="n">
        <v>44.830306</v>
      </c>
      <c r="F681" s="0" t="n">
        <v>20.697968</v>
      </c>
      <c r="G681" s="0" t="n">
        <v>0.0008923693589</v>
      </c>
      <c r="H681" s="0" t="n">
        <v>1640.59</v>
      </c>
      <c r="I681" s="0" t="n">
        <v>1.6015</v>
      </c>
      <c r="J681" s="0" t="n">
        <v>5.61056</v>
      </c>
      <c r="K681" s="0" t="n">
        <v>303</v>
      </c>
      <c r="L681" s="0" t="s">
        <v>9566</v>
      </c>
    </row>
    <row r="682" customFormat="false" ht="15.75" hidden="true" customHeight="false" outlineLevel="0" collapsed="false">
      <c r="A682" s="0" t="s">
        <v>612</v>
      </c>
      <c r="B682" s="0" t="s">
        <v>613</v>
      </c>
      <c r="C682" s="0" t="s">
        <v>10277</v>
      </c>
      <c r="D682" s="0" t="n">
        <v>11675</v>
      </c>
      <c r="E682" s="0" t="n">
        <v>13.092231</v>
      </c>
      <c r="F682" s="0" t="n">
        <v>100.880806</v>
      </c>
      <c r="G682" s="0" t="n">
        <v>0.0008779100711</v>
      </c>
      <c r="H682" s="0" t="n">
        <v>1818.33</v>
      </c>
      <c r="I682" s="0" t="n">
        <v>1.6015</v>
      </c>
      <c r="J682" s="0" t="n">
        <v>5.9322</v>
      </c>
      <c r="K682" s="0" t="n">
        <v>118</v>
      </c>
      <c r="L682" s="0" t="s">
        <v>9566</v>
      </c>
    </row>
    <row r="683" customFormat="false" ht="15.75" hidden="true" customHeight="false" outlineLevel="0" collapsed="false">
      <c r="A683" s="0" t="s">
        <v>24</v>
      </c>
      <c r="B683" s="0" t="s">
        <v>25</v>
      </c>
      <c r="C683" s="0" t="s">
        <v>10278</v>
      </c>
      <c r="D683" s="0" t="n">
        <v>6401</v>
      </c>
      <c r="E683" s="0" t="n">
        <v>59.466604</v>
      </c>
      <c r="F683" s="0" t="n">
        <v>32.087264</v>
      </c>
      <c r="G683" s="0" t="n">
        <v>0.0008736215978</v>
      </c>
      <c r="H683" s="0" t="n">
        <v>1878.07</v>
      </c>
      <c r="I683" s="0" t="n">
        <v>1.6015</v>
      </c>
      <c r="J683" s="0" t="n">
        <v>3.90244</v>
      </c>
      <c r="K683" s="0" t="n">
        <v>205</v>
      </c>
      <c r="L683" s="0" t="s">
        <v>9566</v>
      </c>
    </row>
    <row r="684" customFormat="false" ht="15.75" hidden="true" customHeight="false" outlineLevel="0" collapsed="false">
      <c r="A684" s="0" t="s">
        <v>645</v>
      </c>
      <c r="B684" s="0" t="s">
        <v>646</v>
      </c>
      <c r="C684" s="0" t="s">
        <v>10279</v>
      </c>
      <c r="D684" s="0" t="n">
        <v>94</v>
      </c>
      <c r="E684" s="0" t="n">
        <v>38.029857</v>
      </c>
      <c r="F684" s="0" t="n">
        <v>-122.099465</v>
      </c>
      <c r="G684" s="0" t="n">
        <v>0.0008659898178</v>
      </c>
      <c r="H684" s="0" t="n">
        <v>1293.21</v>
      </c>
      <c r="I684" s="0" t="n">
        <v>1.6015</v>
      </c>
      <c r="J684" s="0" t="n">
        <v>8.4399</v>
      </c>
      <c r="K684" s="0" t="n">
        <v>391</v>
      </c>
      <c r="L684" s="0" t="s">
        <v>9566</v>
      </c>
    </row>
    <row r="685" customFormat="false" ht="15.75" hidden="true" customHeight="false" outlineLevel="0" collapsed="false">
      <c r="A685" s="0" t="s">
        <v>543</v>
      </c>
      <c r="B685" s="0" t="s">
        <v>544</v>
      </c>
      <c r="C685" s="0" t="s">
        <v>10280</v>
      </c>
      <c r="D685" s="0" t="n">
        <v>12483</v>
      </c>
      <c r="E685" s="0" t="n">
        <v>-32.98979</v>
      </c>
      <c r="F685" s="0" t="n">
        <v>137.773639</v>
      </c>
      <c r="G685" s="0" t="n">
        <v>0.000839642565</v>
      </c>
      <c r="H685" s="0" t="n">
        <v>1859.38</v>
      </c>
      <c r="I685" s="0" t="n">
        <v>1.6015</v>
      </c>
      <c r="J685" s="0" t="n">
        <v>3.97351</v>
      </c>
      <c r="K685" s="0" t="n">
        <v>302</v>
      </c>
      <c r="L685" s="0" t="s">
        <v>9566</v>
      </c>
    </row>
    <row r="686" customFormat="false" ht="15.75" hidden="true" customHeight="false" outlineLevel="0" collapsed="false">
      <c r="A686" s="0" t="s">
        <v>543</v>
      </c>
      <c r="B686" s="0" t="s">
        <v>544</v>
      </c>
      <c r="C686" s="0" t="s">
        <v>10281</v>
      </c>
      <c r="D686" s="0" t="n">
        <v>12120</v>
      </c>
      <c r="E686" s="0" t="n">
        <v>-32.235911</v>
      </c>
      <c r="F686" s="0" t="n">
        <v>115.766967999999</v>
      </c>
      <c r="G686" s="0" t="n">
        <v>0.000831746608</v>
      </c>
      <c r="H686" s="0" t="n">
        <v>1523.44</v>
      </c>
      <c r="I686" s="0" t="n">
        <v>1.6015</v>
      </c>
      <c r="J686" s="0" t="n">
        <v>3.57143</v>
      </c>
      <c r="K686" s="0" t="n">
        <v>364</v>
      </c>
      <c r="L686" s="0" t="s">
        <v>9566</v>
      </c>
    </row>
    <row r="687" customFormat="false" ht="15.75" hidden="true" customHeight="false" outlineLevel="0" collapsed="false">
      <c r="A687" s="0" t="s">
        <v>543</v>
      </c>
      <c r="B687" s="0" t="s">
        <v>544</v>
      </c>
      <c r="C687" s="0" t="s">
        <v>10282</v>
      </c>
      <c r="D687" s="0" t="n">
        <v>12486</v>
      </c>
      <c r="E687" s="0" t="n">
        <v>-38.080739</v>
      </c>
      <c r="F687" s="0" t="n">
        <v>144.377319</v>
      </c>
      <c r="G687" s="0" t="n">
        <v>0.0008258818786</v>
      </c>
      <c r="H687" s="0" t="n">
        <v>1826.43</v>
      </c>
      <c r="I687" s="0" t="n">
        <v>1.6015</v>
      </c>
      <c r="J687" s="0" t="n">
        <v>10.0628999999999</v>
      </c>
      <c r="K687" s="0" t="n">
        <v>318</v>
      </c>
      <c r="L687" s="0" t="s">
        <v>9566</v>
      </c>
    </row>
    <row r="688" customFormat="false" ht="15.75" hidden="true" customHeight="false" outlineLevel="0" collapsed="false">
      <c r="A688" s="0" t="s">
        <v>7618</v>
      </c>
      <c r="B688" s="0" t="s">
        <v>7619</v>
      </c>
      <c r="C688" s="0" t="s">
        <v>10283</v>
      </c>
      <c r="D688" s="0" t="n">
        <v>5713</v>
      </c>
      <c r="E688" s="0" t="n">
        <v>37.049729</v>
      </c>
      <c r="F688" s="0" t="n">
        <v>14.2724859999999</v>
      </c>
      <c r="G688" s="0" t="n">
        <v>0.0008182324868</v>
      </c>
      <c r="H688" s="0" t="n">
        <v>1581.44</v>
      </c>
      <c r="I688" s="0" t="n">
        <v>1.6015</v>
      </c>
      <c r="J688" s="0" t="n">
        <v>6.98528999999999</v>
      </c>
      <c r="K688" s="0" t="n">
        <v>272</v>
      </c>
      <c r="L688" s="0" t="s">
        <v>9566</v>
      </c>
    </row>
    <row r="689" customFormat="false" ht="15.75" hidden="true" customHeight="false" outlineLevel="0" collapsed="false">
      <c r="A689" s="0" t="s">
        <v>3612</v>
      </c>
      <c r="B689" s="0" t="s">
        <v>3613</v>
      </c>
      <c r="C689" s="0" t="s">
        <v>10284</v>
      </c>
      <c r="D689" s="0" t="n">
        <v>5252</v>
      </c>
      <c r="E689" s="0" t="n">
        <v>43.409048</v>
      </c>
      <c r="F689" s="0" t="n">
        <v>4.899716</v>
      </c>
      <c r="G689" s="0" t="n">
        <v>0.000810204441299999</v>
      </c>
      <c r="H689" s="0" t="n">
        <v>1736.88</v>
      </c>
      <c r="I689" s="0" t="n">
        <v>1.6015</v>
      </c>
      <c r="J689" s="0" t="n">
        <v>1.00334</v>
      </c>
      <c r="K689" s="0" t="n">
        <v>299</v>
      </c>
      <c r="L689" s="0" t="s">
        <v>9566</v>
      </c>
    </row>
    <row r="690" customFormat="false" ht="15.75" hidden="true" customHeight="false" outlineLevel="0" collapsed="false">
      <c r="A690" s="0" t="s">
        <v>161</v>
      </c>
      <c r="B690" s="0" t="s">
        <v>162</v>
      </c>
      <c r="C690" s="0" t="s">
        <v>10285</v>
      </c>
      <c r="D690" s="0" t="n">
        <v>11171</v>
      </c>
      <c r="E690" s="0" t="n">
        <v>39.247887</v>
      </c>
      <c r="F690" s="0" t="n">
        <v>111.155213999999</v>
      </c>
      <c r="G690" s="0" t="n">
        <v>0.000806761334399999</v>
      </c>
      <c r="H690" s="0" t="n">
        <v>1551.39</v>
      </c>
      <c r="I690" s="0" t="n">
        <v>1.6015</v>
      </c>
      <c r="J690" s="0" t="n">
        <v>5.4878</v>
      </c>
      <c r="K690" s="0" t="n">
        <v>328</v>
      </c>
      <c r="L690" s="0" t="s">
        <v>9566</v>
      </c>
    </row>
    <row r="691" customFormat="false" ht="15.75" hidden="true" customHeight="false" outlineLevel="0" collapsed="false">
      <c r="A691" s="0" t="s">
        <v>645</v>
      </c>
      <c r="B691" s="0" t="s">
        <v>646</v>
      </c>
      <c r="C691" s="0" t="s">
        <v>10286</v>
      </c>
      <c r="D691" s="0" t="n">
        <v>3557</v>
      </c>
      <c r="E691" s="0" t="n">
        <v>29.970582</v>
      </c>
      <c r="F691" s="0" t="n">
        <v>-93.945157</v>
      </c>
      <c r="G691" s="0" t="n">
        <v>0.0008067437226</v>
      </c>
      <c r="H691" s="0" t="n">
        <v>1835.17</v>
      </c>
      <c r="I691" s="0" t="n">
        <v>1.6015</v>
      </c>
      <c r="J691" s="0" t="n">
        <v>5.42636</v>
      </c>
      <c r="K691" s="0" t="n">
        <v>258</v>
      </c>
      <c r="L691" s="0" t="s">
        <v>9566</v>
      </c>
    </row>
    <row r="692" customFormat="false" ht="15.75" hidden="true" customHeight="false" outlineLevel="0" collapsed="false">
      <c r="A692" s="0" t="s">
        <v>9848</v>
      </c>
      <c r="B692" s="0" t="s">
        <v>9849</v>
      </c>
      <c r="C692" s="0" t="s">
        <v>10287</v>
      </c>
      <c r="D692" s="0" t="n">
        <v>5283</v>
      </c>
      <c r="E692" s="0" t="n">
        <v>52.562274</v>
      </c>
      <c r="F692" s="0" t="n">
        <v>7.307683</v>
      </c>
      <c r="G692" s="0" t="n">
        <v>0.0008011842644</v>
      </c>
      <c r="H692" s="0" t="n">
        <v>1624.62</v>
      </c>
      <c r="I692" s="0" t="n">
        <v>1.6015</v>
      </c>
      <c r="J692" s="0" t="n">
        <v>4.8583</v>
      </c>
      <c r="K692" s="0" t="n">
        <v>247</v>
      </c>
      <c r="L692" s="0" t="s">
        <v>9566</v>
      </c>
    </row>
    <row r="693" customFormat="false" ht="15.75" hidden="true" customHeight="false" outlineLevel="0" collapsed="false">
      <c r="A693" s="0" t="s">
        <v>9712</v>
      </c>
      <c r="B693" s="0" t="s">
        <v>9713</v>
      </c>
      <c r="C693" s="0" t="s">
        <v>10288</v>
      </c>
      <c r="D693" s="0" t="n">
        <v>12396</v>
      </c>
      <c r="E693" s="0" t="n">
        <v>35.46686</v>
      </c>
      <c r="F693" s="0" t="n">
        <v>140.007006</v>
      </c>
      <c r="G693" s="0" t="n">
        <v>0.0007958156007</v>
      </c>
      <c r="H693" s="0" t="n">
        <v>1773.88</v>
      </c>
      <c r="I693" s="0" t="n">
        <v>1.6015</v>
      </c>
      <c r="J693" s="0" t="n">
        <v>4.56853</v>
      </c>
      <c r="K693" s="0" t="n">
        <v>197</v>
      </c>
      <c r="L693" s="0" t="s">
        <v>9566</v>
      </c>
    </row>
    <row r="694" customFormat="false" ht="15.75" hidden="true" customHeight="false" outlineLevel="0" collapsed="false">
      <c r="A694" s="0" t="s">
        <v>726</v>
      </c>
      <c r="B694" s="0" t="s">
        <v>727</v>
      </c>
      <c r="C694" s="0" t="s">
        <v>10289</v>
      </c>
      <c r="D694" s="0" t="n">
        <v>5007</v>
      </c>
      <c r="E694" s="0" t="n">
        <v>53.737431</v>
      </c>
      <c r="F694" s="0" t="n">
        <v>-0.230262</v>
      </c>
      <c r="G694" s="0" t="n">
        <v>0.0007940544207</v>
      </c>
      <c r="H694" s="0" t="n">
        <v>1627.11</v>
      </c>
      <c r="I694" s="0" t="n">
        <v>0.989979</v>
      </c>
      <c r="J694" s="0" t="n">
        <v>5.76131999999999</v>
      </c>
      <c r="K694" s="0" t="n">
        <v>243</v>
      </c>
      <c r="L694" s="0" t="s">
        <v>9566</v>
      </c>
    </row>
    <row r="695" customFormat="false" ht="15.75" hidden="true" customHeight="false" outlineLevel="0" collapsed="false">
      <c r="A695" s="0" t="s">
        <v>645</v>
      </c>
      <c r="B695" s="0" t="s">
        <v>646</v>
      </c>
      <c r="C695" s="0" t="s">
        <v>10290</v>
      </c>
      <c r="D695" s="0" t="n">
        <v>4140</v>
      </c>
      <c r="E695" s="0" t="n">
        <v>39.875718</v>
      </c>
      <c r="F695" s="0" t="n">
        <v>-75.15865</v>
      </c>
      <c r="G695" s="0" t="n">
        <v>0.000790901908499999</v>
      </c>
      <c r="H695" s="0" t="n">
        <v>1297.22</v>
      </c>
      <c r="I695" s="0" t="n">
        <v>1.6015</v>
      </c>
      <c r="J695" s="0" t="n">
        <v>8.81226</v>
      </c>
      <c r="K695" s="0" t="n">
        <v>261</v>
      </c>
      <c r="L695" s="0" t="s">
        <v>9566</v>
      </c>
    </row>
    <row r="696" customFormat="false" ht="15.75" hidden="true" customHeight="false" outlineLevel="0" collapsed="false">
      <c r="A696" s="0" t="s">
        <v>1160</v>
      </c>
      <c r="B696" s="0" t="s">
        <v>1161</v>
      </c>
      <c r="C696" s="0" t="s">
        <v>10291</v>
      </c>
      <c r="D696" s="0" t="n">
        <v>10034</v>
      </c>
      <c r="E696" s="0" t="n">
        <v>33.552496</v>
      </c>
      <c r="F696" s="0" t="n">
        <v>73.070288</v>
      </c>
      <c r="G696" s="0" t="n">
        <v>0.0007891377932</v>
      </c>
      <c r="H696" s="0" t="n">
        <v>1807.76</v>
      </c>
      <c r="I696" s="0" t="n">
        <v>1.6015</v>
      </c>
      <c r="J696" s="0" t="n">
        <v>6.44258</v>
      </c>
      <c r="K696" s="0" t="n">
        <v>357</v>
      </c>
      <c r="L696" s="0" t="s">
        <v>9566</v>
      </c>
    </row>
    <row r="697" customFormat="false" ht="15.75" hidden="true" customHeight="false" outlineLevel="0" collapsed="false">
      <c r="A697" s="0" t="s">
        <v>4109</v>
      </c>
      <c r="B697" s="0" t="s">
        <v>4110</v>
      </c>
      <c r="C697" s="0" t="s">
        <v>10292</v>
      </c>
      <c r="D697" s="0" t="n">
        <v>5225</v>
      </c>
      <c r="E697" s="0" t="n">
        <v>51.947772</v>
      </c>
      <c r="F697" s="0" t="n">
        <v>4.108592</v>
      </c>
      <c r="G697" s="0" t="n">
        <v>0.000789070281299999</v>
      </c>
      <c r="H697" s="0" t="n">
        <v>1503.12</v>
      </c>
      <c r="I697" s="0" t="n">
        <v>1.6015</v>
      </c>
      <c r="J697" s="0" t="n">
        <v>9.16335</v>
      </c>
      <c r="K697" s="0" t="n">
        <v>251</v>
      </c>
      <c r="L697" s="0" t="s">
        <v>9566</v>
      </c>
    </row>
    <row r="698" customFormat="false" ht="15.75" hidden="true" customHeight="false" outlineLevel="0" collapsed="false">
      <c r="A698" s="0" t="s">
        <v>645</v>
      </c>
      <c r="B698" s="0" t="s">
        <v>646</v>
      </c>
      <c r="C698" s="0" t="s">
        <v>10293</v>
      </c>
      <c r="D698" s="0" t="n">
        <v>3530</v>
      </c>
      <c r="E698" s="0" t="n">
        <v>29.837566</v>
      </c>
      <c r="F698" s="0" t="n">
        <v>-94.896024</v>
      </c>
      <c r="G698" s="0" t="n">
        <v>0.0007786440957</v>
      </c>
      <c r="H698" s="0" t="n">
        <v>1956.72</v>
      </c>
      <c r="I698" s="0" t="n">
        <v>1.6015</v>
      </c>
      <c r="J698" s="0" t="n">
        <v>1.74824999999999</v>
      </c>
      <c r="K698" s="0" t="n">
        <v>286</v>
      </c>
      <c r="L698" s="0" t="s">
        <v>9566</v>
      </c>
    </row>
    <row r="699" customFormat="false" ht="15.75" hidden="true" customHeight="false" outlineLevel="0" collapsed="false">
      <c r="A699" s="0" t="s">
        <v>161</v>
      </c>
      <c r="B699" s="0" t="s">
        <v>162</v>
      </c>
      <c r="C699" s="0" t="s">
        <v>10294</v>
      </c>
      <c r="D699" s="0" t="n">
        <v>11471</v>
      </c>
      <c r="E699" s="0" t="n">
        <v>38.099338</v>
      </c>
      <c r="F699" s="0" t="n">
        <v>117.77377</v>
      </c>
      <c r="G699" s="0" t="n">
        <v>0.000756532480799999</v>
      </c>
      <c r="H699" s="0" t="n">
        <v>1799.96</v>
      </c>
      <c r="I699" s="0" t="n">
        <v>1.66994</v>
      </c>
      <c r="J699" s="0" t="n">
        <v>5.02513</v>
      </c>
      <c r="K699" s="0" t="n">
        <v>199</v>
      </c>
      <c r="L699" s="0" t="s">
        <v>9566</v>
      </c>
    </row>
    <row r="700" customFormat="false" ht="15.75" hidden="true" customHeight="false" outlineLevel="0" collapsed="false">
      <c r="A700" s="0" t="s">
        <v>606</v>
      </c>
      <c r="B700" s="0" t="s">
        <v>607</v>
      </c>
      <c r="C700" s="0" t="s">
        <v>10295</v>
      </c>
      <c r="D700" s="0" t="n">
        <v>4950</v>
      </c>
      <c r="E700" s="0" t="n">
        <v>-32.044725</v>
      </c>
      <c r="F700" s="0" t="n">
        <v>-52.09045</v>
      </c>
      <c r="G700" s="0" t="n">
        <v>0.000752516990399999</v>
      </c>
      <c r="H700" s="0" t="n">
        <v>1885.8</v>
      </c>
      <c r="I700" s="0" t="n">
        <v>1.6015</v>
      </c>
      <c r="J700" s="0" t="n">
        <v>5.17240999999999</v>
      </c>
      <c r="K700" s="0" t="n">
        <v>348</v>
      </c>
      <c r="L700" s="0" t="s">
        <v>9566</v>
      </c>
    </row>
    <row r="701" customFormat="false" ht="15.75" hidden="true" customHeight="false" outlineLevel="0" collapsed="false">
      <c r="A701" s="0" t="s">
        <v>4166</v>
      </c>
      <c r="B701" s="0" t="s">
        <v>4167</v>
      </c>
      <c r="C701" s="0" t="s">
        <v>10296</v>
      </c>
      <c r="D701" s="0" t="n">
        <v>12350</v>
      </c>
      <c r="E701" s="0" t="n">
        <v>35.483371</v>
      </c>
      <c r="F701" s="0" t="n">
        <v>129.354546</v>
      </c>
      <c r="G701" s="0" t="n">
        <v>0.0007473714095</v>
      </c>
      <c r="H701" s="0" t="n">
        <v>1941.59</v>
      </c>
      <c r="I701" s="0" t="n">
        <v>1.6015</v>
      </c>
      <c r="J701" s="0" t="n">
        <v>3.86265999999999</v>
      </c>
      <c r="K701" s="0" t="n">
        <v>233</v>
      </c>
      <c r="L701" s="0" t="s">
        <v>9566</v>
      </c>
    </row>
    <row r="702" customFormat="false" ht="15.75" hidden="true" customHeight="false" outlineLevel="0" collapsed="false">
      <c r="A702" s="0" t="s">
        <v>645</v>
      </c>
      <c r="B702" s="0" t="s">
        <v>646</v>
      </c>
      <c r="C702" s="0" t="s">
        <v>10297</v>
      </c>
      <c r="D702" s="0" t="n">
        <v>3522</v>
      </c>
      <c r="E702" s="0" t="n">
        <v>29.8483549999999</v>
      </c>
      <c r="F702" s="0" t="n">
        <v>-94.922829</v>
      </c>
      <c r="G702" s="0" t="n">
        <v>0.0007394871937</v>
      </c>
      <c r="H702" s="0" t="n">
        <v>1688.86</v>
      </c>
      <c r="I702" s="0" t="n">
        <v>1.6015</v>
      </c>
      <c r="J702" s="0" t="n">
        <v>3.50876999999999</v>
      </c>
      <c r="K702" s="0" t="n">
        <v>285</v>
      </c>
      <c r="L702" s="0" t="s">
        <v>9566</v>
      </c>
    </row>
    <row r="703" customFormat="false" ht="15.75" hidden="true" customHeight="false" outlineLevel="0" collapsed="false">
      <c r="A703" s="0" t="s">
        <v>645</v>
      </c>
      <c r="B703" s="0" t="s">
        <v>646</v>
      </c>
      <c r="C703" s="0" t="s">
        <v>10298</v>
      </c>
      <c r="D703" s="0" t="n">
        <v>3986</v>
      </c>
      <c r="E703" s="0" t="n">
        <v>40.650883</v>
      </c>
      <c r="F703" s="0" t="n">
        <v>-74.111733</v>
      </c>
      <c r="G703" s="0" t="n">
        <v>0.0007394226171</v>
      </c>
      <c r="H703" s="0" t="n">
        <v>1261</v>
      </c>
      <c r="I703" s="0" t="n">
        <v>1.6015</v>
      </c>
      <c r="J703" s="0" t="n">
        <v>6.47772999999999</v>
      </c>
      <c r="K703" s="0" t="n">
        <v>247</v>
      </c>
      <c r="L703" s="0" t="s">
        <v>9566</v>
      </c>
    </row>
    <row r="704" customFormat="false" ht="15.75" hidden="true" customHeight="false" outlineLevel="0" collapsed="false">
      <c r="A704" s="0" t="s">
        <v>161</v>
      </c>
      <c r="B704" s="0" t="s">
        <v>162</v>
      </c>
      <c r="C704" s="0" t="s">
        <v>10299</v>
      </c>
      <c r="D704" s="0" t="n">
        <v>11508</v>
      </c>
      <c r="E704" s="0" t="n">
        <v>37.521887</v>
      </c>
      <c r="F704" s="0" t="n">
        <v>118.230364</v>
      </c>
      <c r="G704" s="0" t="n">
        <v>0.0007334874405</v>
      </c>
      <c r="H704" s="0" t="n">
        <v>1507.35</v>
      </c>
      <c r="I704" s="0" t="n">
        <v>1.6015</v>
      </c>
      <c r="J704" s="0" t="n">
        <v>5.92885</v>
      </c>
      <c r="K704" s="0" t="n">
        <v>253</v>
      </c>
      <c r="L704" s="0" t="s">
        <v>9566</v>
      </c>
    </row>
    <row r="705" customFormat="false" ht="15.75" hidden="true" customHeight="false" outlineLevel="0" collapsed="false">
      <c r="A705" s="0" t="s">
        <v>9950</v>
      </c>
      <c r="B705" s="0" t="s">
        <v>9951</v>
      </c>
      <c r="C705" s="0" t="s">
        <v>10300</v>
      </c>
      <c r="D705" s="0" t="n">
        <v>5154</v>
      </c>
      <c r="E705" s="0" t="n">
        <v>60.310279</v>
      </c>
      <c r="F705" s="0" t="n">
        <v>25.533007</v>
      </c>
      <c r="G705" s="0" t="n">
        <v>0.0007264251087</v>
      </c>
      <c r="H705" s="0" t="n">
        <v>1756.85</v>
      </c>
      <c r="I705" s="0" t="n">
        <v>1.6015</v>
      </c>
      <c r="J705" s="0" t="n">
        <v>2.40385</v>
      </c>
      <c r="K705" s="0" t="n">
        <v>208</v>
      </c>
      <c r="L705" s="0" t="s">
        <v>9566</v>
      </c>
    </row>
    <row r="706" customFormat="false" ht="15.75" hidden="true" customHeight="false" outlineLevel="0" collapsed="false">
      <c r="A706" s="0" t="s">
        <v>221</v>
      </c>
      <c r="B706" s="0" t="s">
        <v>222</v>
      </c>
      <c r="C706" s="0" t="s">
        <v>10301</v>
      </c>
      <c r="D706" s="0" t="n">
        <v>10778</v>
      </c>
      <c r="E706" s="0" t="n">
        <v>27.384033</v>
      </c>
      <c r="F706" s="0" t="n">
        <v>95.622156</v>
      </c>
      <c r="G706" s="0" t="n">
        <v>0.0007206102794</v>
      </c>
      <c r="H706" s="0" t="n">
        <v>1614</v>
      </c>
      <c r="I706" s="0" t="n">
        <v>1.6015</v>
      </c>
      <c r="J706" s="0" t="n">
        <v>4.49438</v>
      </c>
      <c r="K706" s="0" t="n">
        <v>178</v>
      </c>
      <c r="L706" s="0" t="s">
        <v>9566</v>
      </c>
    </row>
    <row r="707" customFormat="false" ht="15.75" hidden="true" customHeight="false" outlineLevel="0" collapsed="false">
      <c r="A707" s="0" t="s">
        <v>161</v>
      </c>
      <c r="B707" s="0" t="s">
        <v>162</v>
      </c>
      <c r="C707" s="0" t="s">
        <v>10302</v>
      </c>
      <c r="D707" s="0" t="n">
        <v>12308</v>
      </c>
      <c r="E707" s="0" t="n">
        <v>38.975176</v>
      </c>
      <c r="F707" s="0" t="n">
        <v>121.64374</v>
      </c>
      <c r="G707" s="0" t="n">
        <v>0.0007182884571</v>
      </c>
      <c r="H707" s="0" t="n">
        <v>1677.79</v>
      </c>
      <c r="I707" s="0" t="n">
        <v>1.6015</v>
      </c>
      <c r="J707" s="0" t="n">
        <v>4.93827</v>
      </c>
      <c r="K707" s="0" t="n">
        <v>243</v>
      </c>
      <c r="L707" s="0" t="s">
        <v>9566</v>
      </c>
    </row>
    <row r="708" customFormat="false" ht="15.75" hidden="true" customHeight="false" outlineLevel="0" collapsed="false">
      <c r="A708" s="0" t="s">
        <v>645</v>
      </c>
      <c r="B708" s="0" t="s">
        <v>646</v>
      </c>
      <c r="C708" s="0" t="s">
        <v>10303</v>
      </c>
      <c r="D708" s="0" t="n">
        <v>3515</v>
      </c>
      <c r="E708" s="0" t="n">
        <v>29.700048</v>
      </c>
      <c r="F708" s="0" t="n">
        <v>-95.041031</v>
      </c>
      <c r="G708" s="0" t="n">
        <v>0.000709638128</v>
      </c>
      <c r="H708" s="0" t="n">
        <v>1617.9</v>
      </c>
      <c r="I708" s="0" t="n">
        <v>1.6015</v>
      </c>
      <c r="J708" s="0" t="n">
        <v>6.64335999999999</v>
      </c>
      <c r="K708" s="0" t="n">
        <v>286</v>
      </c>
      <c r="L708" s="0" t="s">
        <v>9566</v>
      </c>
    </row>
    <row r="709" customFormat="false" ht="15.75" hidden="true" customHeight="false" outlineLevel="0" collapsed="false">
      <c r="A709" s="0" t="s">
        <v>24</v>
      </c>
      <c r="B709" s="0" t="s">
        <v>25</v>
      </c>
      <c r="C709" s="0" t="s">
        <v>10304</v>
      </c>
      <c r="D709" s="0" t="n">
        <v>9762</v>
      </c>
      <c r="E709" s="0" t="n">
        <v>56.620654</v>
      </c>
      <c r="F709" s="0" t="n">
        <v>84.991868</v>
      </c>
      <c r="G709" s="0" t="n">
        <v>0.000704061058</v>
      </c>
      <c r="H709" s="0" t="n">
        <v>1562.64</v>
      </c>
      <c r="I709" s="0" t="n">
        <v>1.6015</v>
      </c>
      <c r="J709" s="0" t="n">
        <v>1.6</v>
      </c>
      <c r="K709" s="0" t="n">
        <v>250</v>
      </c>
      <c r="L709" s="0" t="s">
        <v>9608</v>
      </c>
    </row>
    <row r="710" customFormat="false" ht="15.75" hidden="true" customHeight="false" outlineLevel="0" collapsed="false">
      <c r="A710" s="0" t="s">
        <v>3612</v>
      </c>
      <c r="B710" s="0" t="s">
        <v>3613</v>
      </c>
      <c r="C710" s="0" t="s">
        <v>10305</v>
      </c>
      <c r="D710" s="0" t="n">
        <v>4432</v>
      </c>
      <c r="E710" s="0" t="n">
        <v>14.607501</v>
      </c>
      <c r="F710" s="0" t="n">
        <v>-61.033256</v>
      </c>
      <c r="G710" s="0" t="n">
        <v>0.000696913602499999</v>
      </c>
      <c r="H710" s="0" t="n">
        <v>1737.1</v>
      </c>
      <c r="I710" s="0" t="n">
        <v>1.6015</v>
      </c>
      <c r="J710" s="0" t="n">
        <v>5.73476999999999</v>
      </c>
      <c r="K710" s="0" t="n">
        <v>279</v>
      </c>
      <c r="L710" s="0" t="s">
        <v>9566</v>
      </c>
    </row>
    <row r="711" customFormat="false" ht="15.75" hidden="true" customHeight="false" outlineLevel="0" collapsed="false">
      <c r="A711" s="0" t="s">
        <v>645</v>
      </c>
      <c r="B711" s="0" t="s">
        <v>646</v>
      </c>
      <c r="C711" s="0" t="s">
        <v>10306</v>
      </c>
      <c r="D711" s="0" t="n">
        <v>1147</v>
      </c>
      <c r="E711" s="0" t="n">
        <v>44.850423</v>
      </c>
      <c r="F711" s="0" t="n">
        <v>-93.005038</v>
      </c>
      <c r="G711" s="0" t="n">
        <v>0.0006968372847</v>
      </c>
      <c r="H711" s="0" t="n">
        <v>1494.27</v>
      </c>
      <c r="I711" s="0" t="n">
        <v>1.6015</v>
      </c>
      <c r="J711" s="0" t="n">
        <v>9.12698</v>
      </c>
      <c r="K711" s="0" t="n">
        <v>252</v>
      </c>
      <c r="L711" s="0" t="s">
        <v>9566</v>
      </c>
    </row>
    <row r="712" customFormat="false" ht="15.75" hidden="true" customHeight="false" outlineLevel="0" collapsed="false">
      <c r="A712" s="0" t="s">
        <v>24</v>
      </c>
      <c r="B712" s="0" t="s">
        <v>25</v>
      </c>
      <c r="C712" s="0" t="s">
        <v>10307</v>
      </c>
      <c r="D712" s="0" t="n">
        <v>9761</v>
      </c>
      <c r="E712" s="0" t="n">
        <v>56.620439</v>
      </c>
      <c r="F712" s="0" t="n">
        <v>84.983873</v>
      </c>
      <c r="G712" s="0" t="n">
        <v>0.000683455252</v>
      </c>
      <c r="H712" s="0" t="n">
        <v>1649.57</v>
      </c>
      <c r="I712" s="0" t="n">
        <v>1.6015</v>
      </c>
      <c r="J712" s="0" t="n">
        <v>1.1811</v>
      </c>
      <c r="K712" s="0" t="n">
        <v>254</v>
      </c>
      <c r="L712" s="0" t="s">
        <v>9608</v>
      </c>
    </row>
    <row r="713" customFormat="false" ht="15.75" hidden="true" customHeight="false" outlineLevel="0" collapsed="false">
      <c r="A713" s="0" t="s">
        <v>24</v>
      </c>
      <c r="B713" s="0" t="s">
        <v>25</v>
      </c>
      <c r="C713" s="0" t="s">
        <v>10308</v>
      </c>
      <c r="D713" s="0" t="n">
        <v>8709</v>
      </c>
      <c r="E713" s="0" t="n">
        <v>58.239676</v>
      </c>
      <c r="F713" s="0" t="n">
        <v>68.436297</v>
      </c>
      <c r="G713" s="0" t="n">
        <v>0.0006736572206</v>
      </c>
      <c r="H713" s="0" t="n">
        <v>1749.47</v>
      </c>
      <c r="I713" s="0" t="n">
        <v>1.6015</v>
      </c>
      <c r="J713" s="0" t="n">
        <v>3.7037</v>
      </c>
      <c r="K713" s="0" t="n">
        <v>270</v>
      </c>
      <c r="L713" s="0" t="s">
        <v>9608</v>
      </c>
    </row>
    <row r="714" customFormat="false" ht="15.75" hidden="true" customHeight="false" outlineLevel="0" collapsed="false">
      <c r="A714" s="0" t="s">
        <v>9656</v>
      </c>
      <c r="B714" s="0" t="s">
        <v>9657</v>
      </c>
      <c r="C714" s="0" t="s">
        <v>10309</v>
      </c>
      <c r="D714" s="0" t="n">
        <v>5036</v>
      </c>
      <c r="E714" s="0" t="n">
        <v>39.9501859999999</v>
      </c>
      <c r="F714" s="0" t="n">
        <v>-0.006979</v>
      </c>
      <c r="G714" s="0" t="n">
        <v>0.0006713060453</v>
      </c>
      <c r="H714" s="0" t="n">
        <v>1821.92</v>
      </c>
      <c r="I714" s="0" t="n">
        <v>0.930330999999999</v>
      </c>
      <c r="J714" s="0" t="n">
        <v>2.85714</v>
      </c>
      <c r="K714" s="0" t="n">
        <v>315</v>
      </c>
      <c r="L714" s="0" t="s">
        <v>9566</v>
      </c>
    </row>
    <row r="715" customFormat="false" ht="15.75" hidden="true" customHeight="false" outlineLevel="0" collapsed="false">
      <c r="A715" s="0" t="s">
        <v>9712</v>
      </c>
      <c r="B715" s="0" t="s">
        <v>9713</v>
      </c>
      <c r="C715" s="0" t="s">
        <v>10310</v>
      </c>
      <c r="D715" s="0" t="n">
        <v>12381</v>
      </c>
      <c r="E715" s="0" t="n">
        <v>34.938015</v>
      </c>
      <c r="F715" s="0" t="n">
        <v>136.637828</v>
      </c>
      <c r="G715" s="0" t="n">
        <v>0.0006593124095</v>
      </c>
      <c r="H715" s="0" t="n">
        <v>1694.25</v>
      </c>
      <c r="I715" s="0" t="n">
        <v>1.6015</v>
      </c>
      <c r="J715" s="0" t="n">
        <v>3.40909</v>
      </c>
      <c r="K715" s="0" t="n">
        <v>176</v>
      </c>
      <c r="L715" s="0" t="s">
        <v>9566</v>
      </c>
    </row>
    <row r="716" customFormat="false" ht="15.75" hidden="true" customHeight="false" outlineLevel="0" collapsed="false">
      <c r="A716" s="0" t="s">
        <v>9656</v>
      </c>
      <c r="B716" s="0" t="s">
        <v>9657</v>
      </c>
      <c r="C716" s="0" t="s">
        <v>10311</v>
      </c>
      <c r="D716" s="0" t="n">
        <v>5442</v>
      </c>
      <c r="E716" s="0" t="n">
        <v>39.949635</v>
      </c>
      <c r="F716" s="0" t="n">
        <v>0.001625</v>
      </c>
      <c r="G716" s="0" t="n">
        <v>0.0006542402111</v>
      </c>
      <c r="H716" s="0" t="n">
        <v>1781.36</v>
      </c>
      <c r="I716" s="0" t="n">
        <v>1.6015</v>
      </c>
      <c r="J716" s="0" t="n">
        <v>2.54777</v>
      </c>
      <c r="K716" s="0" t="n">
        <v>314</v>
      </c>
      <c r="L716" s="0" t="s">
        <v>9566</v>
      </c>
    </row>
    <row r="717" customFormat="false" ht="15.75" hidden="true" customHeight="false" outlineLevel="0" collapsed="false">
      <c r="A717" s="0" t="s">
        <v>645</v>
      </c>
      <c r="B717" s="0" t="s">
        <v>646</v>
      </c>
      <c r="C717" s="0" t="s">
        <v>10312</v>
      </c>
      <c r="D717" s="0" t="n">
        <v>3647</v>
      </c>
      <c r="E717" s="0" t="n">
        <v>38.837309</v>
      </c>
      <c r="F717" s="0" t="n">
        <v>-90.056366</v>
      </c>
      <c r="G717" s="0" t="n">
        <v>0.000642319957799999</v>
      </c>
      <c r="H717" s="0" t="n">
        <v>1334.15</v>
      </c>
      <c r="I717" s="0" t="n">
        <v>1.6015</v>
      </c>
      <c r="J717" s="0" t="n">
        <v>5.79151</v>
      </c>
      <c r="K717" s="0" t="n">
        <v>259</v>
      </c>
      <c r="L717" s="0" t="s">
        <v>9566</v>
      </c>
    </row>
    <row r="718" customFormat="false" ht="15.75" hidden="true" customHeight="false" outlineLevel="0" collapsed="false">
      <c r="A718" s="0" t="s">
        <v>221</v>
      </c>
      <c r="B718" s="0" t="s">
        <v>222</v>
      </c>
      <c r="C718" s="0" t="s">
        <v>10313</v>
      </c>
      <c r="D718" s="0" t="n">
        <v>10022</v>
      </c>
      <c r="E718" s="0" t="n">
        <v>23.40297</v>
      </c>
      <c r="F718" s="0" t="n">
        <v>72.291863</v>
      </c>
      <c r="G718" s="0" t="n">
        <v>0.000637828948799999</v>
      </c>
      <c r="H718" s="0" t="n">
        <v>1688.29</v>
      </c>
      <c r="I718" s="0" t="n">
        <v>1.6015</v>
      </c>
      <c r="J718" s="0" t="n">
        <v>5.29801</v>
      </c>
      <c r="K718" s="0" t="n">
        <v>302</v>
      </c>
      <c r="L718" s="0" t="s">
        <v>9566</v>
      </c>
    </row>
    <row r="719" customFormat="false" ht="15.75" hidden="true" customHeight="false" outlineLevel="0" collapsed="false">
      <c r="A719" s="0" t="s">
        <v>24</v>
      </c>
      <c r="B719" s="0" t="s">
        <v>25</v>
      </c>
      <c r="C719" s="0" t="s">
        <v>10314</v>
      </c>
      <c r="D719" s="0" t="n">
        <v>7133</v>
      </c>
      <c r="E719" s="0" t="n">
        <v>51.266574</v>
      </c>
      <c r="F719" s="0" t="n">
        <v>58.549319</v>
      </c>
      <c r="G719" s="0" t="n">
        <v>0.0006348584252</v>
      </c>
      <c r="H719" s="0" t="n">
        <v>1871.73</v>
      </c>
      <c r="I719" s="0" t="n">
        <v>1.6015</v>
      </c>
      <c r="J719" s="0" t="n">
        <v>3.95136999999999</v>
      </c>
      <c r="K719" s="0" t="n">
        <v>329</v>
      </c>
      <c r="L719" s="0" t="s">
        <v>9608</v>
      </c>
    </row>
    <row r="720" customFormat="false" ht="15.75" hidden="true" customHeight="false" outlineLevel="0" collapsed="false">
      <c r="A720" s="0" t="s">
        <v>221</v>
      </c>
      <c r="B720" s="0" t="s">
        <v>222</v>
      </c>
      <c r="C720" s="0" t="s">
        <v>10315</v>
      </c>
      <c r="D720" s="0" t="n">
        <v>10177</v>
      </c>
      <c r="E720" s="0" t="n">
        <v>22.383146</v>
      </c>
      <c r="F720" s="0" t="n">
        <v>73.1253699999999</v>
      </c>
      <c r="G720" s="0" t="n">
        <v>0.0006265955557</v>
      </c>
      <c r="H720" s="0" t="n">
        <v>1516.3</v>
      </c>
      <c r="I720" s="0" t="n">
        <v>1.6015</v>
      </c>
      <c r="J720" s="0" t="n">
        <v>3.71746999999999</v>
      </c>
      <c r="K720" s="0" t="n">
        <v>269</v>
      </c>
      <c r="L720" s="0" t="s">
        <v>9566</v>
      </c>
    </row>
    <row r="721" customFormat="false" ht="15.75" hidden="true" customHeight="false" outlineLevel="0" collapsed="false">
      <c r="A721" s="0" t="s">
        <v>3672</v>
      </c>
      <c r="B721" s="0" t="s">
        <v>3673</v>
      </c>
      <c r="C721" s="0" t="s">
        <v>10316</v>
      </c>
      <c r="D721" s="0" t="n">
        <v>12525</v>
      </c>
      <c r="E721" s="0" t="n">
        <v>-35.845694</v>
      </c>
      <c r="F721" s="0" t="n">
        <v>174.491703</v>
      </c>
      <c r="G721" s="0" t="n">
        <v>0.0006262844139</v>
      </c>
      <c r="H721" s="0" t="n">
        <v>1626</v>
      </c>
      <c r="I721" s="0" t="n">
        <v>0.688277</v>
      </c>
      <c r="J721" s="0" t="n">
        <v>4.85075</v>
      </c>
      <c r="K721" s="0" t="n">
        <v>268</v>
      </c>
      <c r="L721" s="0" t="s">
        <v>9566</v>
      </c>
    </row>
    <row r="722" customFormat="false" ht="15.75" hidden="true" customHeight="false" outlineLevel="0" collapsed="false">
      <c r="A722" s="0" t="s">
        <v>543</v>
      </c>
      <c r="B722" s="0" t="s">
        <v>544</v>
      </c>
      <c r="C722" s="0" t="s">
        <v>10317</v>
      </c>
      <c r="D722" s="0" t="n">
        <v>12119</v>
      </c>
      <c r="E722" s="0" t="n">
        <v>-32.2189039999999</v>
      </c>
      <c r="F722" s="0" t="n">
        <v>115.764982</v>
      </c>
      <c r="G722" s="0" t="n">
        <v>0.00061876124</v>
      </c>
      <c r="H722" s="0" t="n">
        <v>1849.43</v>
      </c>
      <c r="I722" s="0" t="n">
        <v>2.17638</v>
      </c>
      <c r="J722" s="0" t="n">
        <v>3.08122999999999</v>
      </c>
      <c r="K722" s="0" t="n">
        <v>357</v>
      </c>
      <c r="L722" s="0" t="s">
        <v>9566</v>
      </c>
    </row>
    <row r="723" customFormat="false" ht="15.75" hidden="true" customHeight="false" outlineLevel="0" collapsed="false">
      <c r="A723" s="0" t="s">
        <v>582</v>
      </c>
      <c r="B723" s="0" t="s">
        <v>583</v>
      </c>
      <c r="C723" s="0" t="s">
        <v>10318</v>
      </c>
      <c r="D723" s="0" t="n">
        <v>8276</v>
      </c>
      <c r="E723" s="0" t="n">
        <v>24.10407</v>
      </c>
      <c r="F723" s="0" t="n">
        <v>52.675652</v>
      </c>
      <c r="G723" s="0" t="n">
        <v>0.0006151948505</v>
      </c>
      <c r="H723" s="0" t="n">
        <v>1727.17</v>
      </c>
      <c r="I723" s="0" t="n">
        <v>1.6015</v>
      </c>
      <c r="J723" s="0" t="n">
        <v>3.96824999999999</v>
      </c>
      <c r="K723" s="0" t="n">
        <v>378</v>
      </c>
      <c r="L723" s="0" t="s">
        <v>9566</v>
      </c>
    </row>
    <row r="724" customFormat="false" ht="15.75" hidden="true" customHeight="false" outlineLevel="0" collapsed="false">
      <c r="A724" s="0" t="s">
        <v>161</v>
      </c>
      <c r="B724" s="0" t="s">
        <v>162</v>
      </c>
      <c r="C724" s="0" t="s">
        <v>10319</v>
      </c>
      <c r="D724" s="0" t="n">
        <v>11787</v>
      </c>
      <c r="E724" s="0" t="n">
        <v>21.053854</v>
      </c>
      <c r="F724" s="0" t="n">
        <v>110.465611</v>
      </c>
      <c r="G724" s="0" t="n">
        <v>0.000614082371799999</v>
      </c>
      <c r="H724" s="0" t="n">
        <v>1531.82</v>
      </c>
      <c r="I724" s="0" t="n">
        <v>1.6015</v>
      </c>
      <c r="J724" s="0" t="n">
        <v>5.02513</v>
      </c>
      <c r="K724" s="0" t="n">
        <v>199</v>
      </c>
      <c r="L724" s="0" t="s">
        <v>9566</v>
      </c>
    </row>
    <row r="725" customFormat="false" ht="15.75" hidden="true" customHeight="false" outlineLevel="0" collapsed="false">
      <c r="A725" s="0" t="s">
        <v>161</v>
      </c>
      <c r="B725" s="0" t="s">
        <v>162</v>
      </c>
      <c r="C725" s="0" t="s">
        <v>10320</v>
      </c>
      <c r="D725" s="0" t="n">
        <v>12166</v>
      </c>
      <c r="E725" s="0" t="n">
        <v>41.790755</v>
      </c>
      <c r="F725" s="0" t="n">
        <v>123.25267</v>
      </c>
      <c r="G725" s="0" t="n">
        <v>0.0006105981707</v>
      </c>
      <c r="H725" s="0" t="n">
        <v>1748.4</v>
      </c>
      <c r="I725" s="0" t="n">
        <v>1.6015</v>
      </c>
      <c r="J725" s="0" t="n">
        <v>4</v>
      </c>
      <c r="K725" s="0" t="n">
        <v>325</v>
      </c>
      <c r="L725" s="0" t="s">
        <v>9566</v>
      </c>
    </row>
    <row r="726" customFormat="false" ht="15.75" hidden="true" customHeight="false" outlineLevel="0" collapsed="false">
      <c r="A726" s="0" t="s">
        <v>645</v>
      </c>
      <c r="B726" s="0" t="s">
        <v>646</v>
      </c>
      <c r="C726" s="0" t="s">
        <v>10321</v>
      </c>
      <c r="D726" s="0" t="n">
        <v>1189</v>
      </c>
      <c r="E726" s="0" t="n">
        <v>33.448943</v>
      </c>
      <c r="F726" s="0" t="n">
        <v>-112.173773</v>
      </c>
      <c r="G726" s="0" t="n">
        <v>0.0006093007681</v>
      </c>
      <c r="H726" s="0" t="n">
        <v>1531.31</v>
      </c>
      <c r="I726" s="0" t="n">
        <v>1.6015</v>
      </c>
      <c r="J726" s="0" t="n">
        <v>6.47059</v>
      </c>
      <c r="K726" s="0" t="n">
        <v>340</v>
      </c>
      <c r="L726" s="0" t="s">
        <v>9566</v>
      </c>
    </row>
    <row r="727" customFormat="false" ht="15.75" hidden="true" customHeight="false" outlineLevel="0" collapsed="false">
      <c r="A727" s="0" t="s">
        <v>9712</v>
      </c>
      <c r="B727" s="0" t="s">
        <v>9713</v>
      </c>
      <c r="C727" s="0" t="s">
        <v>10322</v>
      </c>
      <c r="D727" s="0" t="n">
        <v>12406</v>
      </c>
      <c r="E727" s="0" t="n">
        <v>35.900939</v>
      </c>
      <c r="F727" s="0" t="n">
        <v>140.696599</v>
      </c>
      <c r="G727" s="0" t="n">
        <v>0.0006077362532</v>
      </c>
      <c r="H727" s="0" t="n">
        <v>1833</v>
      </c>
      <c r="I727" s="0" t="n">
        <v>1.6015</v>
      </c>
      <c r="J727" s="0" t="n">
        <v>2.90455999999999</v>
      </c>
      <c r="K727" s="0" t="n">
        <v>241</v>
      </c>
      <c r="L727" s="0" t="s">
        <v>9566</v>
      </c>
    </row>
    <row r="728" customFormat="false" ht="15.75" hidden="true" customHeight="false" outlineLevel="0" collapsed="false">
      <c r="A728" s="0" t="s">
        <v>9712</v>
      </c>
      <c r="B728" s="0" t="s">
        <v>9713</v>
      </c>
      <c r="C728" s="0" t="s">
        <v>10323</v>
      </c>
      <c r="D728" s="0" t="n">
        <v>12358</v>
      </c>
      <c r="E728" s="0" t="n">
        <v>33.942609</v>
      </c>
      <c r="F728" s="0" t="n">
        <v>131.188259</v>
      </c>
      <c r="G728" s="0" t="n">
        <v>0.0005886069031</v>
      </c>
      <c r="H728" s="0" t="n">
        <v>1757.93</v>
      </c>
      <c r="I728" s="0" t="n">
        <v>1.6015</v>
      </c>
      <c r="J728" s="0" t="n">
        <v>1.05263</v>
      </c>
      <c r="K728" s="0" t="n">
        <v>190</v>
      </c>
      <c r="L728" s="0" t="s">
        <v>9566</v>
      </c>
    </row>
    <row r="729" customFormat="false" ht="15.75" hidden="true" customHeight="false" outlineLevel="0" collapsed="false">
      <c r="A729" s="0" t="s">
        <v>10324</v>
      </c>
      <c r="B729" s="0" t="s">
        <v>10325</v>
      </c>
      <c r="C729" s="0" t="s">
        <v>10326</v>
      </c>
      <c r="D729" s="0" t="n">
        <v>6378</v>
      </c>
      <c r="E729" s="0" t="n">
        <v>-13.041399</v>
      </c>
      <c r="F729" s="0" t="n">
        <v>28.683341</v>
      </c>
      <c r="G729" s="0" t="n">
        <v>0.000580282392299999</v>
      </c>
      <c r="H729" s="0" t="n">
        <v>1820.96</v>
      </c>
      <c r="I729" s="0" t="n">
        <v>1.94040999999999</v>
      </c>
      <c r="J729" s="0" t="n">
        <v>2.97872</v>
      </c>
      <c r="K729" s="0" t="n">
        <v>235</v>
      </c>
      <c r="L729" s="0" t="s">
        <v>9566</v>
      </c>
    </row>
    <row r="730" customFormat="false" ht="15.75" hidden="true" customHeight="false" outlineLevel="0" collapsed="false">
      <c r="A730" s="0" t="s">
        <v>3612</v>
      </c>
      <c r="B730" s="0" t="s">
        <v>3613</v>
      </c>
      <c r="C730" s="0" t="s">
        <v>10327</v>
      </c>
      <c r="D730" s="0" t="n">
        <v>5162</v>
      </c>
      <c r="E730" s="0" t="n">
        <v>49.479292</v>
      </c>
      <c r="F730" s="0" t="n">
        <v>0.218065999999999</v>
      </c>
      <c r="G730" s="0" t="n">
        <v>0.000579422349399999</v>
      </c>
      <c r="H730" s="0" t="n">
        <v>1832.23</v>
      </c>
      <c r="I730" s="0" t="n">
        <v>1.6015</v>
      </c>
      <c r="J730" s="0" t="n">
        <v>1.92308</v>
      </c>
      <c r="K730" s="0" t="n">
        <v>312</v>
      </c>
      <c r="L730" s="0" t="s">
        <v>9566</v>
      </c>
    </row>
    <row r="731" customFormat="false" ht="15.75" hidden="true" customHeight="false" outlineLevel="0" collapsed="false">
      <c r="A731" s="0" t="s">
        <v>161</v>
      </c>
      <c r="B731" s="0" t="s">
        <v>162</v>
      </c>
      <c r="C731" s="0" t="s">
        <v>10328</v>
      </c>
      <c r="D731" s="0" t="n">
        <v>9828</v>
      </c>
      <c r="E731" s="0" t="n">
        <v>43.965423</v>
      </c>
      <c r="F731" s="0" t="n">
        <v>87.72487</v>
      </c>
      <c r="G731" s="0" t="n">
        <v>0.0005697828242</v>
      </c>
      <c r="H731" s="0" t="n">
        <v>1836.85</v>
      </c>
      <c r="I731" s="0" t="n">
        <v>1.6015</v>
      </c>
      <c r="J731" s="0" t="n">
        <v>3.35569999999999</v>
      </c>
      <c r="K731" s="0" t="n">
        <v>298</v>
      </c>
      <c r="L731" s="0" t="s">
        <v>9566</v>
      </c>
    </row>
    <row r="732" customFormat="false" ht="15.75" hidden="true" customHeight="false" outlineLevel="0" collapsed="false">
      <c r="A732" s="0" t="s">
        <v>4109</v>
      </c>
      <c r="B732" s="0" t="s">
        <v>4110</v>
      </c>
      <c r="C732" s="0" t="s">
        <v>10329</v>
      </c>
      <c r="D732" s="0" t="n">
        <v>5245</v>
      </c>
      <c r="E732" s="0" t="n">
        <v>52.400138</v>
      </c>
      <c r="F732" s="0" t="n">
        <v>4.788444</v>
      </c>
      <c r="G732" s="0" t="n">
        <v>0.0005653446506</v>
      </c>
      <c r="H732" s="0" t="n">
        <v>1501.33</v>
      </c>
      <c r="I732" s="0" t="n">
        <v>1.6015</v>
      </c>
      <c r="J732" s="0" t="n">
        <v>3.92157</v>
      </c>
      <c r="K732" s="0" t="n">
        <v>255</v>
      </c>
      <c r="L732" s="0" t="s">
        <v>9566</v>
      </c>
    </row>
    <row r="733" customFormat="false" ht="15.75" hidden="true" customHeight="false" outlineLevel="0" collapsed="false">
      <c r="A733" s="0" t="s">
        <v>1071</v>
      </c>
      <c r="B733" s="0" t="s">
        <v>1072</v>
      </c>
      <c r="C733" s="0" t="s">
        <v>10330</v>
      </c>
      <c r="D733" s="0" t="n">
        <v>5311</v>
      </c>
      <c r="E733" s="0" t="n">
        <v>55.6530689999999</v>
      </c>
      <c r="F733" s="0" t="n">
        <v>11.09806</v>
      </c>
      <c r="G733" s="0" t="n">
        <v>0.000555118065399999</v>
      </c>
      <c r="H733" s="0" t="n">
        <v>1776.86</v>
      </c>
      <c r="I733" s="0" t="n">
        <v>1.6015</v>
      </c>
      <c r="J733" s="0" t="n">
        <v>3.14961</v>
      </c>
      <c r="K733" s="0" t="n">
        <v>254</v>
      </c>
      <c r="L733" s="0" t="s">
        <v>9566</v>
      </c>
    </row>
    <row r="734" customFormat="false" ht="15.75" hidden="true" customHeight="false" outlineLevel="0" collapsed="false">
      <c r="A734" s="0" t="s">
        <v>7618</v>
      </c>
      <c r="B734" s="0" t="s">
        <v>7619</v>
      </c>
      <c r="C734" s="0" t="s">
        <v>10331</v>
      </c>
      <c r="D734" s="0" t="n">
        <v>5720</v>
      </c>
      <c r="E734" s="0" t="n">
        <v>38.202992</v>
      </c>
      <c r="F734" s="0" t="n">
        <v>15.303466</v>
      </c>
      <c r="G734" s="0" t="n">
        <v>0.0005522297302</v>
      </c>
      <c r="H734" s="0" t="n">
        <v>1791.52</v>
      </c>
      <c r="I734" s="0" t="n">
        <v>1.6015</v>
      </c>
      <c r="J734" s="0" t="n">
        <v>5.09554</v>
      </c>
      <c r="K734" s="0" t="n">
        <v>314</v>
      </c>
      <c r="L734" s="0" t="s">
        <v>9566</v>
      </c>
    </row>
    <row r="735" customFormat="false" ht="15.75" hidden="true" customHeight="false" outlineLevel="0" collapsed="false">
      <c r="A735" s="0" t="s">
        <v>161</v>
      </c>
      <c r="B735" s="0" t="s">
        <v>162</v>
      </c>
      <c r="C735" s="0" t="s">
        <v>10332</v>
      </c>
      <c r="D735" s="0" t="n">
        <v>11441</v>
      </c>
      <c r="E735" s="0" t="n">
        <v>38.812047</v>
      </c>
      <c r="F735" s="0" t="n">
        <v>117.419445</v>
      </c>
      <c r="G735" s="0" t="n">
        <v>0.0005497317899</v>
      </c>
      <c r="H735" s="0" t="n">
        <v>1640.92</v>
      </c>
      <c r="I735" s="0" t="n">
        <v>1.6015</v>
      </c>
      <c r="J735" s="0" t="n">
        <v>1.42349</v>
      </c>
      <c r="K735" s="0" t="n">
        <v>281</v>
      </c>
      <c r="L735" s="0" t="s">
        <v>9566</v>
      </c>
    </row>
    <row r="736" customFormat="false" ht="15.75" hidden="true" customHeight="false" outlineLevel="0" collapsed="false">
      <c r="A736" s="0" t="s">
        <v>24</v>
      </c>
      <c r="B736" s="0" t="s">
        <v>25</v>
      </c>
      <c r="C736" s="0" t="s">
        <v>10333</v>
      </c>
      <c r="D736" s="0" t="n">
        <v>6726</v>
      </c>
      <c r="E736" s="0" t="n">
        <v>55.8668189999999</v>
      </c>
      <c r="F736" s="0" t="n">
        <v>48.992844</v>
      </c>
      <c r="G736" s="0" t="n">
        <v>0.0005462387829</v>
      </c>
      <c r="H736" s="0" t="n">
        <v>1548.62</v>
      </c>
      <c r="I736" s="0" t="n">
        <v>1.6015</v>
      </c>
      <c r="J736" s="0" t="n">
        <v>6.06061</v>
      </c>
      <c r="K736" s="0" t="n">
        <v>231</v>
      </c>
      <c r="L736" s="0" t="s">
        <v>9566</v>
      </c>
    </row>
    <row r="737" customFormat="false" ht="15.75" hidden="true" customHeight="false" outlineLevel="0" collapsed="false">
      <c r="A737" s="0" t="s">
        <v>645</v>
      </c>
      <c r="B737" s="0" t="s">
        <v>646</v>
      </c>
      <c r="C737" s="0" t="s">
        <v>10334</v>
      </c>
      <c r="D737" s="0" t="n">
        <v>4051</v>
      </c>
      <c r="E737" s="0" t="n">
        <v>30.970954</v>
      </c>
      <c r="F737" s="0" t="n">
        <v>-88.021033</v>
      </c>
      <c r="G737" s="0" t="n">
        <v>0.000530849005</v>
      </c>
      <c r="H737" s="0" t="n">
        <v>1793.73</v>
      </c>
      <c r="I737" s="0" t="n">
        <v>1.6015</v>
      </c>
      <c r="J737" s="0" t="n">
        <v>1.9084</v>
      </c>
      <c r="K737" s="0" t="n">
        <v>262</v>
      </c>
      <c r="L737" s="0" t="s">
        <v>9566</v>
      </c>
    </row>
    <row r="738" customFormat="false" ht="15.75" hidden="true" customHeight="false" outlineLevel="0" collapsed="false">
      <c r="A738" s="0" t="s">
        <v>788</v>
      </c>
      <c r="B738" s="0" t="s">
        <v>789</v>
      </c>
      <c r="C738" s="0" t="s">
        <v>10335</v>
      </c>
      <c r="D738" s="0" t="n">
        <v>11833</v>
      </c>
      <c r="E738" s="0" t="n">
        <v>4.11365</v>
      </c>
      <c r="F738" s="0" t="n">
        <v>98.205528</v>
      </c>
      <c r="G738" s="0" t="n">
        <v>0.000511616919399999</v>
      </c>
      <c r="H738" s="0" t="n">
        <v>1682</v>
      </c>
      <c r="I738" s="0" t="n">
        <v>1.6015</v>
      </c>
      <c r="J738" s="0" t="n">
        <v>3.125</v>
      </c>
      <c r="K738" s="0" t="n">
        <v>32</v>
      </c>
      <c r="L738" s="0" t="s">
        <v>9566</v>
      </c>
    </row>
    <row r="739" customFormat="false" ht="15.75" hidden="true" customHeight="false" outlineLevel="0" collapsed="false">
      <c r="A739" s="0" t="s">
        <v>161</v>
      </c>
      <c r="B739" s="0" t="s">
        <v>162</v>
      </c>
      <c r="C739" s="0" t="s">
        <v>10336</v>
      </c>
      <c r="D739" s="0" t="n">
        <v>10781</v>
      </c>
      <c r="E739" s="0" t="n">
        <v>39.837491</v>
      </c>
      <c r="F739" s="0" t="n">
        <v>97.5537069999999</v>
      </c>
      <c r="G739" s="0" t="n">
        <v>0.0005077070998</v>
      </c>
      <c r="H739" s="0" t="n">
        <v>1632.82</v>
      </c>
      <c r="I739" s="0" t="n">
        <v>1.6015</v>
      </c>
      <c r="J739" s="0" t="n">
        <v>1.44092</v>
      </c>
      <c r="K739" s="0" t="n">
        <v>347</v>
      </c>
      <c r="L739" s="0" t="s">
        <v>9566</v>
      </c>
    </row>
    <row r="740" customFormat="false" ht="15.75" hidden="true" customHeight="false" outlineLevel="0" collapsed="false">
      <c r="A740" s="0" t="s">
        <v>645</v>
      </c>
      <c r="B740" s="0" t="s">
        <v>646</v>
      </c>
      <c r="C740" s="0" t="s">
        <v>10337</v>
      </c>
      <c r="D740" s="0" t="n">
        <v>3487</v>
      </c>
      <c r="E740" s="0" t="n">
        <v>28.92323</v>
      </c>
      <c r="F740" s="0" t="n">
        <v>-95.329284</v>
      </c>
      <c r="G740" s="0" t="n">
        <v>0.000507472275799999</v>
      </c>
      <c r="H740" s="0" t="n">
        <v>1750.29</v>
      </c>
      <c r="I740" s="0" t="n">
        <v>1.6015</v>
      </c>
      <c r="J740" s="0" t="n">
        <v>4.04411999999999</v>
      </c>
      <c r="K740" s="0" t="n">
        <v>272</v>
      </c>
      <c r="L740" s="0" t="s">
        <v>9566</v>
      </c>
    </row>
    <row r="741" customFormat="false" ht="15.75" hidden="true" customHeight="false" outlineLevel="0" collapsed="false">
      <c r="A741" s="0" t="s">
        <v>221</v>
      </c>
      <c r="B741" s="0" t="s">
        <v>222</v>
      </c>
      <c r="C741" s="0" t="s">
        <v>10338</v>
      </c>
      <c r="D741" s="0" t="n">
        <v>10147</v>
      </c>
      <c r="E741" s="0" t="n">
        <v>21.68178</v>
      </c>
      <c r="F741" s="0" t="n">
        <v>72.549793</v>
      </c>
      <c r="G741" s="0" t="n">
        <v>0.000505966466899999</v>
      </c>
      <c r="H741" s="0" t="n">
        <v>1908.42</v>
      </c>
      <c r="I741" s="0" t="n">
        <v>1.6015</v>
      </c>
      <c r="J741" s="0" t="n">
        <v>3.83142</v>
      </c>
      <c r="K741" s="0" t="n">
        <v>261</v>
      </c>
      <c r="L741" s="0" t="s">
        <v>9566</v>
      </c>
    </row>
    <row r="742" customFormat="false" ht="15.75" hidden="true" customHeight="false" outlineLevel="0" collapsed="false">
      <c r="A742" s="0" t="s">
        <v>1160</v>
      </c>
      <c r="B742" s="0" t="s">
        <v>1161</v>
      </c>
      <c r="C742" s="0" t="s">
        <v>10339</v>
      </c>
      <c r="D742" s="0" t="n">
        <v>9950</v>
      </c>
      <c r="E742" s="0" t="n">
        <v>24.845063</v>
      </c>
      <c r="F742" s="0" t="n">
        <v>67.124381</v>
      </c>
      <c r="G742" s="0" t="n">
        <v>0.0005054146305</v>
      </c>
      <c r="H742" s="0" t="n">
        <v>1598.9</v>
      </c>
      <c r="I742" s="0" t="n">
        <v>1.6015</v>
      </c>
      <c r="J742" s="0" t="n">
        <v>4.7619</v>
      </c>
      <c r="K742" s="0" t="n">
        <v>336</v>
      </c>
      <c r="L742" s="0" t="s">
        <v>9566</v>
      </c>
    </row>
    <row r="743" customFormat="false" ht="15.75" hidden="true" customHeight="false" outlineLevel="0" collapsed="false">
      <c r="A743" s="0" t="s">
        <v>161</v>
      </c>
      <c r="B743" s="0" t="s">
        <v>162</v>
      </c>
      <c r="C743" s="0" t="s">
        <v>10340</v>
      </c>
      <c r="D743" s="0" t="n">
        <v>12126</v>
      </c>
      <c r="E743" s="0" t="n">
        <v>40.73688</v>
      </c>
      <c r="F743" s="0" t="n">
        <v>120.80412</v>
      </c>
      <c r="G743" s="0" t="n">
        <v>0.000504589811199999</v>
      </c>
      <c r="H743" s="0" t="n">
        <v>1756.86</v>
      </c>
      <c r="I743" s="0" t="n">
        <v>1.6015</v>
      </c>
      <c r="J743" s="0" t="n">
        <v>2.50896</v>
      </c>
      <c r="K743" s="0" t="n">
        <v>279</v>
      </c>
      <c r="L743" s="0" t="s">
        <v>9566</v>
      </c>
    </row>
    <row r="744" customFormat="false" ht="15.75" hidden="true" customHeight="false" outlineLevel="0" collapsed="false">
      <c r="A744" s="0" t="s">
        <v>598</v>
      </c>
      <c r="B744" s="0" t="s">
        <v>599</v>
      </c>
      <c r="C744" s="0" t="s">
        <v>10341</v>
      </c>
      <c r="D744" s="0" t="n">
        <v>323</v>
      </c>
      <c r="E744" s="0" t="n">
        <v>53.746464</v>
      </c>
      <c r="F744" s="0" t="n">
        <v>-113.166377</v>
      </c>
      <c r="G744" s="0" t="n">
        <v>0.0004909788251</v>
      </c>
      <c r="H744" s="0" t="n">
        <v>2033.43</v>
      </c>
      <c r="I744" s="0" t="n">
        <v>1.6015</v>
      </c>
      <c r="J744" s="0" t="n">
        <v>2.90322999999999</v>
      </c>
      <c r="K744" s="0" t="n">
        <v>310</v>
      </c>
      <c r="L744" s="0" t="s">
        <v>9566</v>
      </c>
    </row>
    <row r="745" customFormat="false" ht="15.75" hidden="true" customHeight="false" outlineLevel="0" collapsed="false">
      <c r="A745" s="0" t="s">
        <v>726</v>
      </c>
      <c r="B745" s="0" t="s">
        <v>727</v>
      </c>
      <c r="C745" s="0" t="s">
        <v>10342</v>
      </c>
      <c r="D745" s="0" t="n">
        <v>4979</v>
      </c>
      <c r="E745" s="0" t="n">
        <v>56.034144</v>
      </c>
      <c r="F745" s="0" t="n">
        <v>-3.695615</v>
      </c>
      <c r="G745" s="0" t="n">
        <v>0.000472498176299999</v>
      </c>
      <c r="H745" s="0" t="n">
        <v>1827.06</v>
      </c>
      <c r="I745" s="0" t="n">
        <v>1.6015</v>
      </c>
      <c r="J745" s="0" t="n">
        <v>3.91304</v>
      </c>
      <c r="K745" s="0" t="n">
        <v>230</v>
      </c>
      <c r="L745" s="0" t="s">
        <v>9566</v>
      </c>
    </row>
    <row r="746" customFormat="false" ht="15.75" hidden="true" customHeight="false" outlineLevel="0" collapsed="false">
      <c r="A746" s="0" t="s">
        <v>39</v>
      </c>
      <c r="B746" s="0" t="s">
        <v>40</v>
      </c>
      <c r="C746" s="0" t="s">
        <v>10343</v>
      </c>
      <c r="D746" s="0" t="n">
        <v>5724</v>
      </c>
      <c r="E746" s="0" t="n">
        <v>30.483559</v>
      </c>
      <c r="F746" s="0" t="n">
        <v>18.575901</v>
      </c>
      <c r="G746" s="0" t="n">
        <v>0.0004723660878</v>
      </c>
      <c r="H746" s="0" t="n">
        <v>1831.75</v>
      </c>
      <c r="I746" s="0" t="n">
        <v>1.6015</v>
      </c>
      <c r="J746" s="0" t="n">
        <v>2.68293</v>
      </c>
      <c r="K746" s="0" t="n">
        <v>410</v>
      </c>
      <c r="L746" s="0" t="s">
        <v>9566</v>
      </c>
    </row>
    <row r="747" customFormat="false" ht="15.75" hidden="true" customHeight="false" outlineLevel="0" collapsed="false">
      <c r="A747" s="0" t="s">
        <v>645</v>
      </c>
      <c r="B747" s="0" t="s">
        <v>646</v>
      </c>
      <c r="C747" s="0" t="s">
        <v>10344</v>
      </c>
      <c r="D747" s="0" t="n">
        <v>3508</v>
      </c>
      <c r="E747" s="0" t="n">
        <v>29.7584169999999</v>
      </c>
      <c r="F747" s="0" t="n">
        <v>-95.098495</v>
      </c>
      <c r="G747" s="0" t="n">
        <v>0.0004629290983</v>
      </c>
      <c r="H747" s="0" t="n">
        <v>1553</v>
      </c>
      <c r="I747" s="0" t="n">
        <v>1.6015</v>
      </c>
      <c r="J747" s="0" t="n">
        <v>6.39098</v>
      </c>
      <c r="K747" s="0" t="n">
        <v>266</v>
      </c>
      <c r="L747" s="0" t="s">
        <v>9566</v>
      </c>
    </row>
    <row r="748" customFormat="false" ht="15.75" hidden="true" customHeight="false" outlineLevel="0" collapsed="false">
      <c r="A748" s="0" t="s">
        <v>221</v>
      </c>
      <c r="B748" s="0" t="s">
        <v>222</v>
      </c>
      <c r="C748" s="0" t="s">
        <v>10345</v>
      </c>
      <c r="D748" s="0" t="n">
        <v>10058</v>
      </c>
      <c r="E748" s="0" t="n">
        <v>29.361913</v>
      </c>
      <c r="F748" s="0" t="n">
        <v>76.957646</v>
      </c>
      <c r="G748" s="0" t="n">
        <v>0.0004616258251</v>
      </c>
      <c r="H748" s="0" t="n">
        <v>1486.25</v>
      </c>
      <c r="I748" s="0" t="n">
        <v>1.6015</v>
      </c>
      <c r="J748" s="0" t="n">
        <v>2.94985</v>
      </c>
      <c r="K748" s="0" t="n">
        <v>339</v>
      </c>
      <c r="L748" s="0" t="s">
        <v>9566</v>
      </c>
    </row>
    <row r="749" customFormat="false" ht="15.75" hidden="true" customHeight="false" outlineLevel="0" collapsed="false">
      <c r="A749" s="0" t="s">
        <v>161</v>
      </c>
      <c r="B749" s="0" t="s">
        <v>162</v>
      </c>
      <c r="C749" s="0" t="s">
        <v>10346</v>
      </c>
      <c r="D749" s="0" t="n">
        <v>12187</v>
      </c>
      <c r="E749" s="0" t="n">
        <v>41.824907</v>
      </c>
      <c r="F749" s="0" t="n">
        <v>124.025399</v>
      </c>
      <c r="G749" s="0" t="n">
        <v>0.0004593803206</v>
      </c>
      <c r="H749" s="0" t="n">
        <v>1768.71</v>
      </c>
      <c r="I749" s="0" t="n">
        <v>1.6015</v>
      </c>
      <c r="J749" s="0" t="n">
        <v>2.57235</v>
      </c>
      <c r="K749" s="0" t="n">
        <v>311</v>
      </c>
      <c r="L749" s="0" t="s">
        <v>9566</v>
      </c>
    </row>
    <row r="750" customFormat="false" ht="15.75" hidden="true" customHeight="false" outlineLevel="0" collapsed="false">
      <c r="A750" s="0" t="s">
        <v>645</v>
      </c>
      <c r="B750" s="0" t="s">
        <v>646</v>
      </c>
      <c r="C750" s="0" t="s">
        <v>10347</v>
      </c>
      <c r="D750" s="0" t="n">
        <v>35</v>
      </c>
      <c r="E750" s="0" t="n">
        <v>48.862797</v>
      </c>
      <c r="F750" s="0" t="n">
        <v>-122.758413999999</v>
      </c>
      <c r="G750" s="0" t="n">
        <v>0.000457742423199999</v>
      </c>
      <c r="H750" s="0" t="n">
        <v>1308.62</v>
      </c>
      <c r="I750" s="0" t="n">
        <v>1.6015</v>
      </c>
      <c r="J750" s="0" t="n">
        <v>6.01852</v>
      </c>
      <c r="K750" s="0" t="n">
        <v>216</v>
      </c>
      <c r="L750" s="0" t="s">
        <v>9566</v>
      </c>
    </row>
    <row r="751" customFormat="false" ht="15.75" hidden="true" customHeight="false" outlineLevel="0" collapsed="false">
      <c r="A751" s="0" t="s">
        <v>645</v>
      </c>
      <c r="B751" s="0" t="s">
        <v>646</v>
      </c>
      <c r="C751" s="0" t="s">
        <v>10348</v>
      </c>
      <c r="D751" s="0" t="n">
        <v>1209</v>
      </c>
      <c r="E751" s="0" t="n">
        <v>31.767305</v>
      </c>
      <c r="F751" s="0" t="n">
        <v>-106.396291999999</v>
      </c>
      <c r="G751" s="0" t="n">
        <v>0.000448214439399999</v>
      </c>
      <c r="H751" s="0" t="n">
        <v>1691.5</v>
      </c>
      <c r="I751" s="0" t="n">
        <v>1.6015</v>
      </c>
      <c r="J751" s="0" t="n">
        <v>7.66773</v>
      </c>
      <c r="K751" s="0" t="n">
        <v>313</v>
      </c>
      <c r="L751" s="0" t="s">
        <v>9566</v>
      </c>
    </row>
    <row r="752" customFormat="false" ht="15.75" hidden="true" customHeight="false" outlineLevel="0" collapsed="false">
      <c r="A752" s="0" t="s">
        <v>9950</v>
      </c>
      <c r="B752" s="0" t="s">
        <v>9951</v>
      </c>
      <c r="C752" s="0" t="s">
        <v>10349</v>
      </c>
      <c r="D752" s="0" t="n">
        <v>5141</v>
      </c>
      <c r="E752" s="0" t="n">
        <v>61.638114</v>
      </c>
      <c r="F752" s="0" t="n">
        <v>21.39972</v>
      </c>
      <c r="G752" s="0" t="n">
        <v>0.0004427782638</v>
      </c>
      <c r="H752" s="0" t="n">
        <v>1822.97</v>
      </c>
      <c r="I752" s="0" t="n">
        <v>1.6015</v>
      </c>
      <c r="J752" s="0" t="n">
        <v>3.10078</v>
      </c>
      <c r="K752" s="0" t="n">
        <v>258</v>
      </c>
      <c r="L752" s="0" t="s">
        <v>9566</v>
      </c>
    </row>
    <row r="753" customFormat="false" ht="15.75" hidden="true" customHeight="false" outlineLevel="0" collapsed="false">
      <c r="A753" s="0" t="s">
        <v>4109</v>
      </c>
      <c r="B753" s="0" t="s">
        <v>4110</v>
      </c>
      <c r="C753" s="0" t="s">
        <v>10350</v>
      </c>
      <c r="D753" s="0" t="n">
        <v>5218</v>
      </c>
      <c r="E753" s="0" t="n">
        <v>51.438347</v>
      </c>
      <c r="F753" s="0" t="n">
        <v>3.729615</v>
      </c>
      <c r="G753" s="0" t="n">
        <v>0.00044176265</v>
      </c>
      <c r="H753" s="0" t="n">
        <v>1490.36</v>
      </c>
      <c r="I753" s="0" t="n">
        <v>1.6015</v>
      </c>
      <c r="J753" s="0" t="n">
        <v>1.4652</v>
      </c>
      <c r="K753" s="0" t="n">
        <v>273</v>
      </c>
      <c r="L753" s="0" t="s">
        <v>9566</v>
      </c>
    </row>
    <row r="754" customFormat="false" ht="15.75" hidden="true" customHeight="false" outlineLevel="0" collapsed="false">
      <c r="A754" s="0" t="s">
        <v>28</v>
      </c>
      <c r="B754" s="0" t="s">
        <v>29</v>
      </c>
      <c r="C754" s="0" t="s">
        <v>10351</v>
      </c>
      <c r="D754" s="0" t="n">
        <v>8275</v>
      </c>
      <c r="E754" s="0" t="n">
        <v>29.7337219999999</v>
      </c>
      <c r="F754" s="0" t="n">
        <v>52.660678</v>
      </c>
      <c r="G754" s="0" t="n">
        <v>0.0004352961841</v>
      </c>
      <c r="H754" s="0" t="n">
        <v>1841.36</v>
      </c>
      <c r="I754" s="0" t="n">
        <v>1.6015</v>
      </c>
      <c r="J754" s="0" t="n">
        <v>3.91198</v>
      </c>
      <c r="K754" s="0" t="n">
        <v>409</v>
      </c>
      <c r="L754" s="0" t="s">
        <v>9566</v>
      </c>
    </row>
    <row r="755" customFormat="false" ht="15.75" hidden="true" customHeight="false" outlineLevel="0" collapsed="false">
      <c r="A755" s="0" t="s">
        <v>9800</v>
      </c>
      <c r="B755" s="0" t="s">
        <v>9801</v>
      </c>
      <c r="C755" s="0" t="s">
        <v>10352</v>
      </c>
      <c r="D755" s="0" t="n">
        <v>5231</v>
      </c>
      <c r="E755" s="0" t="n">
        <v>51.308861</v>
      </c>
      <c r="F755" s="0" t="n">
        <v>4.304689</v>
      </c>
      <c r="G755" s="0" t="n">
        <v>0.0004288326535</v>
      </c>
      <c r="H755" s="0" t="n">
        <v>1927.47</v>
      </c>
      <c r="I755" s="0" t="n">
        <v>1.6015</v>
      </c>
      <c r="J755" s="0" t="n">
        <v>2.98013</v>
      </c>
      <c r="K755" s="0" t="n">
        <v>302</v>
      </c>
      <c r="L755" s="0" t="s">
        <v>9566</v>
      </c>
    </row>
    <row r="756" customFormat="false" ht="15.75" hidden="true" customHeight="false" outlineLevel="0" collapsed="false">
      <c r="A756" s="0" t="s">
        <v>221</v>
      </c>
      <c r="B756" s="0" t="s">
        <v>222</v>
      </c>
      <c r="C756" s="0" t="s">
        <v>10353</v>
      </c>
      <c r="D756" s="0" t="n">
        <v>10127</v>
      </c>
      <c r="E756" s="0" t="n">
        <v>22.316238</v>
      </c>
      <c r="F756" s="0" t="n">
        <v>69.858889</v>
      </c>
      <c r="G756" s="0" t="n">
        <v>0.0004223456405</v>
      </c>
      <c r="H756" s="0" t="n">
        <v>1310.93</v>
      </c>
      <c r="I756" s="0" t="n">
        <v>1.71144</v>
      </c>
      <c r="J756" s="0" t="n">
        <v>5.61056</v>
      </c>
      <c r="K756" s="0" t="n">
        <v>303</v>
      </c>
      <c r="L756" s="0" t="s">
        <v>9566</v>
      </c>
    </row>
    <row r="757" customFormat="false" ht="15.75" hidden="true" customHeight="false" outlineLevel="0" collapsed="false">
      <c r="A757" s="0" t="s">
        <v>24</v>
      </c>
      <c r="B757" s="0" t="s">
        <v>25</v>
      </c>
      <c r="C757" s="0" t="s">
        <v>10354</v>
      </c>
      <c r="D757" s="0" t="n">
        <v>6725</v>
      </c>
      <c r="E757" s="0" t="n">
        <v>55.89098</v>
      </c>
      <c r="F757" s="0" t="n">
        <v>48.986962</v>
      </c>
      <c r="G757" s="0" t="n">
        <v>0.000415993651299999</v>
      </c>
      <c r="H757" s="0" t="n">
        <v>1766.83</v>
      </c>
      <c r="I757" s="0" t="n">
        <v>1.6015</v>
      </c>
      <c r="J757" s="0" t="n">
        <v>5.12821</v>
      </c>
      <c r="K757" s="0" t="n">
        <v>273</v>
      </c>
      <c r="L757" s="0" t="s">
        <v>9608</v>
      </c>
    </row>
    <row r="758" customFormat="false" ht="15.75" hidden="true" customHeight="false" outlineLevel="0" collapsed="false">
      <c r="A758" s="0" t="s">
        <v>4109</v>
      </c>
      <c r="B758" s="0" t="s">
        <v>4110</v>
      </c>
      <c r="C758" s="0" t="s">
        <v>10355</v>
      </c>
      <c r="D758" s="0" t="n">
        <v>5217</v>
      </c>
      <c r="E758" s="0" t="n">
        <v>51.441206</v>
      </c>
      <c r="F758" s="0" t="n">
        <v>3.721768</v>
      </c>
      <c r="G758" s="0" t="n">
        <v>0.000413026063</v>
      </c>
      <c r="H758" s="0" t="n">
        <v>1596.29</v>
      </c>
      <c r="I758" s="0" t="n">
        <v>1.6015</v>
      </c>
      <c r="J758" s="0" t="n">
        <v>2.13523</v>
      </c>
      <c r="K758" s="0" t="n">
        <v>281</v>
      </c>
      <c r="L758" s="0" t="s">
        <v>9566</v>
      </c>
    </row>
    <row r="759" customFormat="false" ht="15.75" hidden="true" customHeight="false" outlineLevel="0" collapsed="false">
      <c r="A759" s="0" t="s">
        <v>4109</v>
      </c>
      <c r="B759" s="0" t="s">
        <v>4110</v>
      </c>
      <c r="C759" s="0" t="s">
        <v>10356</v>
      </c>
      <c r="D759" s="0" t="n">
        <v>5279</v>
      </c>
      <c r="E759" s="0" t="n">
        <v>53.315987</v>
      </c>
      <c r="F759" s="0" t="n">
        <v>6.96699299999999</v>
      </c>
      <c r="G759" s="0" t="n">
        <v>0.000406186814</v>
      </c>
      <c r="H759" s="0" t="n">
        <v>1513.92</v>
      </c>
      <c r="I759" s="0" t="n">
        <v>1.6015</v>
      </c>
      <c r="J759" s="0" t="n">
        <v>1.15385</v>
      </c>
      <c r="K759" s="0" t="n">
        <v>260</v>
      </c>
      <c r="L759" s="0" t="s">
        <v>9566</v>
      </c>
    </row>
    <row r="760" customFormat="false" ht="15.75" hidden="true" customHeight="false" outlineLevel="0" collapsed="false">
      <c r="A760" s="0" t="s">
        <v>161</v>
      </c>
      <c r="B760" s="0" t="s">
        <v>162</v>
      </c>
      <c r="C760" s="0" t="s">
        <v>10357</v>
      </c>
      <c r="D760" s="0" t="n">
        <v>10867</v>
      </c>
      <c r="E760" s="0" t="n">
        <v>38.429421</v>
      </c>
      <c r="F760" s="0" t="n">
        <v>106.1233</v>
      </c>
      <c r="G760" s="0" t="n">
        <v>0.0004032661905</v>
      </c>
      <c r="H760" s="0" t="n">
        <v>1374.79</v>
      </c>
      <c r="I760" s="0" t="n">
        <v>1.6015</v>
      </c>
      <c r="J760" s="0" t="n">
        <v>2.99003</v>
      </c>
      <c r="K760" s="0" t="n">
        <v>301</v>
      </c>
      <c r="L760" s="0" t="s">
        <v>9566</v>
      </c>
    </row>
    <row r="761" customFormat="false" ht="15.75" hidden="true" customHeight="false" outlineLevel="0" collapsed="false">
      <c r="A761" s="0" t="s">
        <v>9950</v>
      </c>
      <c r="B761" s="0" t="s">
        <v>9951</v>
      </c>
      <c r="C761" s="0" t="s">
        <v>10358</v>
      </c>
      <c r="D761" s="0" t="n">
        <v>5150</v>
      </c>
      <c r="E761" s="0" t="n">
        <v>60.295968</v>
      </c>
      <c r="F761" s="0" t="n">
        <v>25.4752</v>
      </c>
      <c r="G761" s="0" t="n">
        <v>0.0004018836642</v>
      </c>
      <c r="H761" s="0" t="n">
        <v>1879.79</v>
      </c>
      <c r="I761" s="0" t="n">
        <v>1.6015</v>
      </c>
      <c r="J761" s="0" t="n">
        <v>1.70213</v>
      </c>
      <c r="K761" s="0" t="n">
        <v>235</v>
      </c>
      <c r="L761" s="0" t="s">
        <v>9566</v>
      </c>
    </row>
    <row r="762" customFormat="false" ht="15.75" hidden="true" customHeight="false" outlineLevel="0" collapsed="false">
      <c r="A762" s="0" t="s">
        <v>715</v>
      </c>
      <c r="B762" s="0" t="s">
        <v>716</v>
      </c>
      <c r="C762" s="0" t="s">
        <v>10359</v>
      </c>
      <c r="D762" s="0" t="n">
        <v>9562</v>
      </c>
      <c r="E762" s="0" t="n">
        <v>40.450907</v>
      </c>
      <c r="F762" s="0" t="n">
        <v>71.800403</v>
      </c>
      <c r="G762" s="0" t="n">
        <v>0.000400903274</v>
      </c>
      <c r="H762" s="0" t="n">
        <v>1761.08</v>
      </c>
      <c r="I762" s="0" t="n">
        <v>1.6015</v>
      </c>
      <c r="J762" s="0" t="n">
        <v>2.76923</v>
      </c>
      <c r="K762" s="0" t="n">
        <v>325</v>
      </c>
      <c r="L762" s="0" t="s">
        <v>9566</v>
      </c>
    </row>
    <row r="763" customFormat="false" ht="15.75" hidden="true" customHeight="false" outlineLevel="0" collapsed="false">
      <c r="A763" s="0" t="s">
        <v>6497</v>
      </c>
      <c r="B763" s="0" t="s">
        <v>6498</v>
      </c>
      <c r="C763" s="0" t="s">
        <v>10360</v>
      </c>
      <c r="D763" s="0" t="n">
        <v>5335</v>
      </c>
      <c r="E763" s="0" t="n">
        <v>45.282821</v>
      </c>
      <c r="F763" s="0" t="n">
        <v>14.53131</v>
      </c>
      <c r="G763" s="0" t="n">
        <v>0.0003921619506</v>
      </c>
      <c r="H763" s="0" t="n">
        <v>1701.56</v>
      </c>
      <c r="I763" s="0" t="n">
        <v>1.6015</v>
      </c>
      <c r="J763" s="0" t="n">
        <v>3.19635</v>
      </c>
      <c r="K763" s="0" t="n">
        <v>219</v>
      </c>
      <c r="L763" s="0" t="s">
        <v>9566</v>
      </c>
    </row>
    <row r="764" customFormat="false" ht="15.75" hidden="true" customHeight="false" outlineLevel="0" collapsed="false">
      <c r="A764" s="0" t="s">
        <v>9848</v>
      </c>
      <c r="B764" s="0" t="s">
        <v>9849</v>
      </c>
      <c r="C764" s="0" t="s">
        <v>10361</v>
      </c>
      <c r="D764" s="0" t="n">
        <v>5332</v>
      </c>
      <c r="E764" s="0" t="n">
        <v>53.104251</v>
      </c>
      <c r="F764" s="0" t="n">
        <v>14.224343</v>
      </c>
      <c r="G764" s="0" t="n">
        <v>0.0003881083013</v>
      </c>
      <c r="H764" s="0" t="n">
        <v>1677.57</v>
      </c>
      <c r="I764" s="0" t="n">
        <v>1.6015</v>
      </c>
      <c r="J764" s="0" t="n">
        <v>2.86884999999999</v>
      </c>
      <c r="K764" s="0" t="n">
        <v>244</v>
      </c>
      <c r="L764" s="0" t="s">
        <v>9566</v>
      </c>
    </row>
    <row r="765" customFormat="false" ht="15.75" hidden="true" customHeight="false" outlineLevel="0" collapsed="false">
      <c r="A765" s="0" t="s">
        <v>24</v>
      </c>
      <c r="B765" s="0" t="s">
        <v>25</v>
      </c>
      <c r="C765" s="0" t="s">
        <v>10362</v>
      </c>
      <c r="D765" s="0" t="n">
        <v>5158</v>
      </c>
      <c r="E765" s="0" t="n">
        <v>59.400428</v>
      </c>
      <c r="F765" s="0" t="n">
        <v>28.483611</v>
      </c>
      <c r="G765" s="0" t="n">
        <v>0.0003841339051</v>
      </c>
      <c r="H765" s="0" t="n">
        <v>1295.7</v>
      </c>
      <c r="I765" s="0" t="n">
        <v>1.6015</v>
      </c>
      <c r="J765" s="0" t="n">
        <v>1.2931</v>
      </c>
      <c r="K765" s="0" t="n">
        <v>232</v>
      </c>
      <c r="L765" s="0" t="s">
        <v>9608</v>
      </c>
    </row>
    <row r="766" customFormat="false" ht="15.75" hidden="true" customHeight="false" outlineLevel="0" collapsed="false">
      <c r="A766" s="0" t="s">
        <v>161</v>
      </c>
      <c r="B766" s="0" t="s">
        <v>162</v>
      </c>
      <c r="C766" s="0" t="s">
        <v>10363</v>
      </c>
      <c r="D766" s="0" t="n">
        <v>12306</v>
      </c>
      <c r="E766" s="0" t="n">
        <v>30.772233</v>
      </c>
      <c r="F766" s="0" t="n">
        <v>121.431026</v>
      </c>
      <c r="G766" s="0" t="n">
        <v>0.0003812895994</v>
      </c>
      <c r="H766" s="0" t="n">
        <v>1856.07</v>
      </c>
      <c r="I766" s="0" t="n">
        <v>1.6015</v>
      </c>
      <c r="J766" s="0" t="n">
        <v>8.23528999999999</v>
      </c>
      <c r="K766" s="0" t="n">
        <v>85</v>
      </c>
      <c r="L766" s="0" t="s">
        <v>9566</v>
      </c>
    </row>
    <row r="767" customFormat="false" ht="15.75" hidden="true" customHeight="false" outlineLevel="0" collapsed="false">
      <c r="A767" s="0" t="s">
        <v>7618</v>
      </c>
      <c r="B767" s="0" t="s">
        <v>7619</v>
      </c>
      <c r="C767" s="0" t="s">
        <v>10364</v>
      </c>
      <c r="D767" s="0" t="n">
        <v>5717</v>
      </c>
      <c r="E767" s="0" t="n">
        <v>37.2092789999999</v>
      </c>
      <c r="F767" s="0" t="n">
        <v>15.172976</v>
      </c>
      <c r="G767" s="0" t="n">
        <v>0.0003803679152</v>
      </c>
      <c r="H767" s="0" t="n">
        <v>1490.86</v>
      </c>
      <c r="I767" s="0" t="n">
        <v>1.6015</v>
      </c>
      <c r="J767" s="0" t="n">
        <v>4.77528</v>
      </c>
      <c r="K767" s="0" t="n">
        <v>356</v>
      </c>
      <c r="L767" s="0" t="s">
        <v>9566</v>
      </c>
    </row>
    <row r="768" customFormat="false" ht="15.75" hidden="true" customHeight="false" outlineLevel="0" collapsed="false">
      <c r="A768" s="0" t="s">
        <v>9712</v>
      </c>
      <c r="B768" s="0" t="s">
        <v>9713</v>
      </c>
      <c r="C768" s="0" t="s">
        <v>10365</v>
      </c>
      <c r="D768" s="0" t="n">
        <v>12364</v>
      </c>
      <c r="E768" s="0" t="n">
        <v>34.050456</v>
      </c>
      <c r="F768" s="0" t="n">
        <v>132.86303</v>
      </c>
      <c r="G768" s="0" t="n">
        <v>0.000369935859</v>
      </c>
      <c r="H768" s="0" t="n">
        <v>1771.14</v>
      </c>
      <c r="I768" s="0" t="n">
        <v>1.6015</v>
      </c>
      <c r="J768" s="0" t="n">
        <v>3.68664</v>
      </c>
      <c r="K768" s="0" t="n">
        <v>217</v>
      </c>
      <c r="L768" s="0" t="s">
        <v>9566</v>
      </c>
    </row>
    <row r="769" customFormat="false" ht="15.75" hidden="true" customHeight="false" outlineLevel="0" collapsed="false">
      <c r="A769" s="0" t="s">
        <v>788</v>
      </c>
      <c r="B769" s="0" t="s">
        <v>789</v>
      </c>
      <c r="C769" s="0" t="s">
        <v>10366</v>
      </c>
      <c r="D769" s="0" t="n">
        <v>12428</v>
      </c>
      <c r="E769" s="0" t="n">
        <v>-1.316853</v>
      </c>
      <c r="F769" s="0" t="n">
        <v>131.020769</v>
      </c>
      <c r="G769" s="0" t="n">
        <v>0.0003656943505</v>
      </c>
      <c r="H769" s="0" t="n">
        <v>1748.68</v>
      </c>
      <c r="I769" s="0" t="n">
        <v>1.96547</v>
      </c>
      <c r="J769" s="0" t="n">
        <v>3.125</v>
      </c>
      <c r="K769" s="0" t="n">
        <v>32</v>
      </c>
      <c r="L769" s="0" t="s">
        <v>9566</v>
      </c>
    </row>
    <row r="770" customFormat="false" ht="15.75" hidden="true" customHeight="false" outlineLevel="0" collapsed="false">
      <c r="A770" s="0" t="s">
        <v>9712</v>
      </c>
      <c r="B770" s="0" t="s">
        <v>9713</v>
      </c>
      <c r="C770" s="0" t="s">
        <v>10367</v>
      </c>
      <c r="D770" s="0" t="n">
        <v>12400</v>
      </c>
      <c r="E770" s="0" t="n">
        <v>35.537644</v>
      </c>
      <c r="F770" s="0" t="n">
        <v>140.075277</v>
      </c>
      <c r="G770" s="0" t="n">
        <v>0.000363281533899999</v>
      </c>
      <c r="H770" s="0" t="n">
        <v>1909.38</v>
      </c>
      <c r="I770" s="0" t="n">
        <v>1.6015</v>
      </c>
      <c r="J770" s="0" t="n">
        <v>3.2967</v>
      </c>
      <c r="K770" s="0" t="n">
        <v>182</v>
      </c>
      <c r="L770" s="0" t="s">
        <v>9566</v>
      </c>
    </row>
    <row r="771" customFormat="false" ht="15.75" hidden="true" customHeight="false" outlineLevel="0" collapsed="false">
      <c r="A771" s="0" t="s">
        <v>598</v>
      </c>
      <c r="B771" s="0" t="s">
        <v>599</v>
      </c>
      <c r="C771" s="0" t="s">
        <v>10368</v>
      </c>
      <c r="D771" s="0" t="n">
        <v>3989</v>
      </c>
      <c r="E771" s="0" t="n">
        <v>45.641442</v>
      </c>
      <c r="F771" s="0" t="n">
        <v>-73.517464</v>
      </c>
      <c r="G771" s="0" t="n">
        <v>0.000351863216899999</v>
      </c>
      <c r="H771" s="0" t="n">
        <v>1567.43</v>
      </c>
      <c r="I771" s="0" t="n">
        <v>1.6015</v>
      </c>
      <c r="J771" s="0" t="n">
        <v>3.06122</v>
      </c>
      <c r="K771" s="0" t="n">
        <v>196</v>
      </c>
      <c r="L771" s="0" t="s">
        <v>9566</v>
      </c>
    </row>
    <row r="772" customFormat="false" ht="15.75" hidden="true" customHeight="false" outlineLevel="0" collapsed="false">
      <c r="A772" s="0" t="s">
        <v>7441</v>
      </c>
      <c r="B772" s="0" t="s">
        <v>7442</v>
      </c>
      <c r="C772" s="0" t="s">
        <v>10369</v>
      </c>
      <c r="D772" s="0" t="n">
        <v>5817</v>
      </c>
      <c r="E772" s="0" t="n">
        <v>38.03266</v>
      </c>
      <c r="F772" s="0" t="n">
        <v>23.602926</v>
      </c>
      <c r="G772" s="0" t="n">
        <v>0.0003489924935</v>
      </c>
      <c r="H772" s="0" t="n">
        <v>1670.12</v>
      </c>
      <c r="I772" s="0" t="n">
        <v>1.6015</v>
      </c>
      <c r="J772" s="0" t="n">
        <v>3.22580999999999</v>
      </c>
      <c r="K772" s="0" t="n">
        <v>310</v>
      </c>
      <c r="L772" s="0" t="s">
        <v>9566</v>
      </c>
    </row>
    <row r="773" customFormat="false" ht="15.75" hidden="true" customHeight="false" outlineLevel="0" collapsed="false">
      <c r="A773" s="0" t="s">
        <v>161</v>
      </c>
      <c r="B773" s="0" t="s">
        <v>162</v>
      </c>
      <c r="C773" s="0" t="s">
        <v>10370</v>
      </c>
      <c r="D773" s="0" t="n">
        <v>9743</v>
      </c>
      <c r="E773" s="0" t="n">
        <v>41.317387</v>
      </c>
      <c r="F773" s="0" t="n">
        <v>84.061869</v>
      </c>
      <c r="G773" s="0" t="n">
        <v>0.000345537645399999</v>
      </c>
      <c r="H773" s="0" t="n">
        <v>1730.7</v>
      </c>
      <c r="I773" s="0" t="n">
        <v>1.6015</v>
      </c>
      <c r="J773" s="0" t="n">
        <v>0.892857</v>
      </c>
      <c r="K773" s="0" t="n">
        <v>336</v>
      </c>
      <c r="L773" s="0" t="s">
        <v>9566</v>
      </c>
    </row>
    <row r="774" customFormat="false" ht="15.75" hidden="true" customHeight="false" outlineLevel="0" collapsed="false">
      <c r="A774" s="0" t="s">
        <v>3612</v>
      </c>
      <c r="B774" s="0" t="s">
        <v>3613</v>
      </c>
      <c r="C774" s="0" t="s">
        <v>10371</v>
      </c>
      <c r="D774" s="0" t="n">
        <v>4989</v>
      </c>
      <c r="E774" s="0" t="n">
        <v>47.315887</v>
      </c>
      <c r="F774" s="0" t="n">
        <v>-2.05629</v>
      </c>
      <c r="G774" s="0" t="n">
        <v>0.000341724690699999</v>
      </c>
      <c r="H774" s="0" t="n">
        <v>1809.18</v>
      </c>
      <c r="I774" s="0" t="n">
        <v>2.35594</v>
      </c>
      <c r="J774" s="0" t="n">
        <v>2.58621</v>
      </c>
      <c r="K774" s="0" t="n">
        <v>348</v>
      </c>
      <c r="L774" s="0" t="s">
        <v>9566</v>
      </c>
    </row>
    <row r="775" customFormat="false" ht="15.75" hidden="true" customHeight="false" outlineLevel="0" collapsed="false">
      <c r="A775" s="0" t="s">
        <v>161</v>
      </c>
      <c r="B775" s="0" t="s">
        <v>162</v>
      </c>
      <c r="C775" s="0" t="s">
        <v>10372</v>
      </c>
      <c r="D775" s="0" t="n">
        <v>11389</v>
      </c>
      <c r="E775" s="0" t="n">
        <v>39.749547</v>
      </c>
      <c r="F775" s="0" t="n">
        <v>115.937413999999</v>
      </c>
      <c r="G775" s="0" t="n">
        <v>0.0003410789247</v>
      </c>
      <c r="H775" s="0" t="n">
        <v>1712.8</v>
      </c>
      <c r="I775" s="0" t="n">
        <v>1.6015</v>
      </c>
      <c r="J775" s="0" t="n">
        <v>2.96053</v>
      </c>
      <c r="K775" s="0" t="n">
        <v>304</v>
      </c>
      <c r="L775" s="0" t="s">
        <v>9566</v>
      </c>
    </row>
    <row r="776" customFormat="false" ht="15.75" hidden="true" customHeight="false" outlineLevel="0" collapsed="false">
      <c r="A776" s="0" t="s">
        <v>9848</v>
      </c>
      <c r="B776" s="0" t="s">
        <v>9849</v>
      </c>
      <c r="C776" s="0" t="s">
        <v>10373</v>
      </c>
      <c r="D776" s="0" t="n">
        <v>5299</v>
      </c>
      <c r="E776" s="0" t="n">
        <v>53.9082189999999</v>
      </c>
      <c r="F776" s="0" t="n">
        <v>9.212572</v>
      </c>
      <c r="G776" s="0" t="n">
        <v>0.000337025275399999</v>
      </c>
      <c r="H776" s="0" t="n">
        <v>1524</v>
      </c>
      <c r="I776" s="0" t="n">
        <v>1.6015</v>
      </c>
      <c r="J776" s="0" t="n">
        <v>0.819672</v>
      </c>
      <c r="K776" s="0" t="n">
        <v>244</v>
      </c>
      <c r="L776" s="0" t="s">
        <v>9566</v>
      </c>
    </row>
    <row r="777" customFormat="false" ht="15.75" hidden="true" customHeight="false" outlineLevel="0" collapsed="false">
      <c r="A777" s="0" t="s">
        <v>645</v>
      </c>
      <c r="B777" s="0" t="s">
        <v>646</v>
      </c>
      <c r="C777" s="0" t="s">
        <v>10374</v>
      </c>
      <c r="D777" s="0" t="n">
        <v>3983</v>
      </c>
      <c r="E777" s="0" t="n">
        <v>40.608734</v>
      </c>
      <c r="F777" s="0" t="n">
        <v>-74.205451</v>
      </c>
      <c r="G777" s="0" t="n">
        <v>0.000332598842999999</v>
      </c>
      <c r="H777" s="0" t="n">
        <v>1348.73</v>
      </c>
      <c r="I777" s="0" t="n">
        <v>1.6015</v>
      </c>
      <c r="J777" s="0" t="n">
        <v>6</v>
      </c>
      <c r="K777" s="0" t="n">
        <v>250</v>
      </c>
      <c r="L777" s="0" t="s">
        <v>9566</v>
      </c>
    </row>
    <row r="778" customFormat="false" ht="15.75" hidden="true" customHeight="false" outlineLevel="0" collapsed="false">
      <c r="A778" s="0" t="s">
        <v>240</v>
      </c>
      <c r="B778" s="0" t="s">
        <v>241</v>
      </c>
      <c r="C778" s="0" t="s">
        <v>10375</v>
      </c>
      <c r="D778" s="0" t="n">
        <v>7939</v>
      </c>
      <c r="E778" s="0" t="n">
        <v>27.090777</v>
      </c>
      <c r="F778" s="0" t="n">
        <v>49.690728</v>
      </c>
      <c r="G778" s="0" t="n">
        <v>0.0003222548458</v>
      </c>
      <c r="H778" s="0" t="n">
        <v>1905.48</v>
      </c>
      <c r="I778" s="0" t="n">
        <v>1.6015</v>
      </c>
      <c r="J778" s="0" t="n">
        <v>3.81679</v>
      </c>
      <c r="K778" s="0" t="n">
        <v>262</v>
      </c>
      <c r="L778" s="0" t="s">
        <v>9566</v>
      </c>
    </row>
    <row r="779" customFormat="false" ht="15.75" hidden="true" customHeight="false" outlineLevel="0" collapsed="false">
      <c r="A779" s="0" t="s">
        <v>161</v>
      </c>
      <c r="B779" s="0" t="s">
        <v>162</v>
      </c>
      <c r="C779" s="0" t="s">
        <v>10376</v>
      </c>
      <c r="D779" s="0" t="n">
        <v>11545</v>
      </c>
      <c r="E779" s="0" t="n">
        <v>36.970309</v>
      </c>
      <c r="F779" s="0" t="n">
        <v>118.550251</v>
      </c>
      <c r="G779" s="0" t="n">
        <v>0.0003215679856</v>
      </c>
      <c r="H779" s="0" t="n">
        <v>1725.88</v>
      </c>
      <c r="I779" s="0" t="n">
        <v>1.6015</v>
      </c>
      <c r="J779" s="0" t="n">
        <v>2.72374</v>
      </c>
      <c r="K779" s="0" t="n">
        <v>257</v>
      </c>
      <c r="L779" s="0" t="s">
        <v>9566</v>
      </c>
    </row>
    <row r="780" customFormat="false" ht="15.75" hidden="true" customHeight="false" outlineLevel="0" collapsed="false">
      <c r="A780" s="0" t="s">
        <v>9712</v>
      </c>
      <c r="B780" s="0" t="s">
        <v>9713</v>
      </c>
      <c r="C780" s="0" t="s">
        <v>10377</v>
      </c>
      <c r="D780" s="0" t="n">
        <v>12246</v>
      </c>
      <c r="E780" s="0" t="n">
        <v>42.633077</v>
      </c>
      <c r="F780" s="0" t="n">
        <v>141.65277</v>
      </c>
      <c r="G780" s="0" t="n">
        <v>0.0003213331616</v>
      </c>
      <c r="H780" s="0" t="n">
        <v>1748.2</v>
      </c>
      <c r="I780" s="0" t="n">
        <v>1.6015</v>
      </c>
      <c r="J780" s="0" t="n">
        <v>2.58065</v>
      </c>
      <c r="K780" s="0" t="n">
        <v>155</v>
      </c>
      <c r="L780" s="0" t="s">
        <v>9566</v>
      </c>
    </row>
    <row r="781" customFormat="false" ht="15.75" hidden="true" customHeight="false" outlineLevel="0" collapsed="false">
      <c r="A781" s="0" t="s">
        <v>645</v>
      </c>
      <c r="B781" s="0" t="s">
        <v>646</v>
      </c>
      <c r="C781" s="0" t="s">
        <v>10378</v>
      </c>
      <c r="D781" s="0" t="n">
        <v>3877</v>
      </c>
      <c r="E781" s="0" t="n">
        <v>41.643003</v>
      </c>
      <c r="F781" s="0" t="n">
        <v>-88.056712</v>
      </c>
      <c r="G781" s="0" t="n">
        <v>0.0003210572434</v>
      </c>
      <c r="H781" s="0" t="n">
        <v>1864.82</v>
      </c>
      <c r="I781" s="0" t="n">
        <v>1.6015</v>
      </c>
      <c r="J781" s="0" t="n">
        <v>2.5641</v>
      </c>
      <c r="K781" s="0" t="n">
        <v>234</v>
      </c>
      <c r="L781" s="0" t="s">
        <v>9566</v>
      </c>
    </row>
    <row r="782" customFormat="false" ht="15.75" hidden="true" customHeight="false" outlineLevel="0" collapsed="false">
      <c r="A782" s="0" t="s">
        <v>221</v>
      </c>
      <c r="B782" s="0" t="s">
        <v>222</v>
      </c>
      <c r="C782" s="0" t="s">
        <v>10379</v>
      </c>
      <c r="D782" s="0" t="n">
        <v>10274</v>
      </c>
      <c r="E782" s="0" t="n">
        <v>22.084837</v>
      </c>
      <c r="F782" s="0" t="n">
        <v>88.109514</v>
      </c>
      <c r="G782" s="0" t="n">
        <v>0.0003207578428</v>
      </c>
      <c r="H782" s="0" t="n">
        <v>1477.41</v>
      </c>
      <c r="I782" s="0" t="n">
        <v>1.6015</v>
      </c>
      <c r="J782" s="0" t="n">
        <v>4.16666999999999</v>
      </c>
      <c r="K782" s="0" t="n">
        <v>216</v>
      </c>
      <c r="L782" s="0" t="s">
        <v>9566</v>
      </c>
    </row>
    <row r="783" customFormat="false" ht="15.75" hidden="true" customHeight="false" outlineLevel="0" collapsed="false">
      <c r="A783" s="0" t="s">
        <v>24</v>
      </c>
      <c r="B783" s="0" t="s">
        <v>25</v>
      </c>
      <c r="C783" s="0" t="s">
        <v>10380</v>
      </c>
      <c r="D783" s="0" t="n">
        <v>8710</v>
      </c>
      <c r="E783" s="0" t="n">
        <v>58.224503</v>
      </c>
      <c r="F783" s="0" t="n">
        <v>68.4420459999999</v>
      </c>
      <c r="G783" s="0" t="n">
        <v>0.0003141093883</v>
      </c>
      <c r="H783" s="0" t="n">
        <v>1896.74</v>
      </c>
      <c r="I783" s="0" t="n">
        <v>1.6015</v>
      </c>
      <c r="J783" s="0" t="n">
        <v>2.43902</v>
      </c>
      <c r="K783" s="0" t="n">
        <v>287</v>
      </c>
      <c r="L783" s="0" t="s">
        <v>9608</v>
      </c>
    </row>
    <row r="784" customFormat="false" ht="15.75" hidden="true" customHeight="false" outlineLevel="0" collapsed="false">
      <c r="A784" s="0" t="s">
        <v>9848</v>
      </c>
      <c r="B784" s="0" t="s">
        <v>9849</v>
      </c>
      <c r="C784" s="0" t="s">
        <v>10381</v>
      </c>
      <c r="D784" s="0" t="n">
        <v>5298</v>
      </c>
      <c r="E784" s="0" t="n">
        <v>53.90365</v>
      </c>
      <c r="F784" s="0" t="n">
        <v>9.186341</v>
      </c>
      <c r="G784" s="0" t="n">
        <v>0.000311928460399999</v>
      </c>
      <c r="H784" s="0" t="n">
        <v>1769.43</v>
      </c>
      <c r="I784" s="0" t="n">
        <v>1.6015</v>
      </c>
      <c r="J784" s="0" t="n">
        <v>3.36134</v>
      </c>
      <c r="K784" s="0" t="n">
        <v>238</v>
      </c>
      <c r="L784" s="0" t="s">
        <v>9566</v>
      </c>
    </row>
    <row r="785" customFormat="false" ht="15.75" hidden="true" customHeight="false" outlineLevel="0" collapsed="false">
      <c r="A785" s="0" t="s">
        <v>161</v>
      </c>
      <c r="B785" s="0" t="s">
        <v>162</v>
      </c>
      <c r="C785" s="0" t="s">
        <v>10382</v>
      </c>
      <c r="D785" s="0" t="n">
        <v>11452</v>
      </c>
      <c r="E785" s="0" t="n">
        <v>38.466561</v>
      </c>
      <c r="F785" s="0" t="n">
        <v>117.603677</v>
      </c>
      <c r="G785" s="0" t="n">
        <v>0.0003037712617</v>
      </c>
      <c r="H785" s="0" t="n">
        <v>1808.44</v>
      </c>
      <c r="I785" s="0" t="n">
        <v>1.6015</v>
      </c>
      <c r="J785" s="0" t="n">
        <v>1.74824999999999</v>
      </c>
      <c r="K785" s="0" t="n">
        <v>286</v>
      </c>
      <c r="L785" s="0" t="s">
        <v>9566</v>
      </c>
    </row>
    <row r="786" customFormat="false" ht="15.75" hidden="true" customHeight="false" outlineLevel="0" collapsed="false">
      <c r="A786" s="0" t="s">
        <v>197</v>
      </c>
      <c r="B786" s="0" t="s">
        <v>198</v>
      </c>
      <c r="C786" s="0" t="s">
        <v>10383</v>
      </c>
      <c r="D786" s="0" t="n">
        <v>11935</v>
      </c>
      <c r="E786" s="0" t="n">
        <v>1.354094</v>
      </c>
      <c r="F786" s="0" t="n">
        <v>104.161858999999</v>
      </c>
      <c r="G786" s="0" t="n">
        <v>0.000296477041199999</v>
      </c>
      <c r="H786" s="0" t="n">
        <v>1924.53</v>
      </c>
      <c r="I786" s="0" t="n">
        <v>1.6015</v>
      </c>
      <c r="J786" s="0" t="n">
        <v>2.85714</v>
      </c>
      <c r="K786" s="0" t="n">
        <v>70</v>
      </c>
      <c r="L786" s="0" t="s">
        <v>9566</v>
      </c>
    </row>
    <row r="787" customFormat="false" ht="15.75" hidden="true" customHeight="false" outlineLevel="0" collapsed="false">
      <c r="A787" s="0" t="s">
        <v>3612</v>
      </c>
      <c r="B787" s="0" t="s">
        <v>3613</v>
      </c>
      <c r="C787" s="0" t="s">
        <v>10384</v>
      </c>
      <c r="D787" s="0" t="n">
        <v>5286</v>
      </c>
      <c r="E787" s="0" t="n">
        <v>47.810342</v>
      </c>
      <c r="F787" s="0" t="n">
        <v>7.527767</v>
      </c>
      <c r="G787" s="0" t="n">
        <v>0.00028659652787</v>
      </c>
      <c r="H787" s="0" t="n">
        <v>1754.87</v>
      </c>
      <c r="I787" s="0" t="n">
        <v>0.740107</v>
      </c>
      <c r="J787" s="0" t="n">
        <v>3.46154</v>
      </c>
      <c r="K787" s="0" t="n">
        <v>260</v>
      </c>
      <c r="L787" s="0" t="s">
        <v>9566</v>
      </c>
    </row>
    <row r="788" customFormat="false" ht="15.75" hidden="true" customHeight="false" outlineLevel="0" collapsed="false">
      <c r="A788" s="0" t="s">
        <v>4166</v>
      </c>
      <c r="B788" s="0" t="s">
        <v>4167</v>
      </c>
      <c r="C788" s="0" t="s">
        <v>10385</v>
      </c>
      <c r="D788" s="0" t="n">
        <v>12351</v>
      </c>
      <c r="E788" s="0" t="n">
        <v>35.462556</v>
      </c>
      <c r="F788" s="0" t="n">
        <v>129.365708</v>
      </c>
      <c r="G788" s="0" t="n">
        <v>0.00028167050741</v>
      </c>
      <c r="H788" s="0" t="n">
        <v>1593.14</v>
      </c>
      <c r="I788" s="0" t="n">
        <v>1.6015</v>
      </c>
      <c r="J788" s="0" t="n">
        <v>0.480769</v>
      </c>
      <c r="K788" s="0" t="n">
        <v>208</v>
      </c>
      <c r="L788" s="0" t="s">
        <v>9566</v>
      </c>
    </row>
    <row r="789" customFormat="false" ht="15.75" hidden="true" customHeight="false" outlineLevel="0" collapsed="false">
      <c r="A789" s="0" t="s">
        <v>1681</v>
      </c>
      <c r="B789" s="0" t="s">
        <v>1682</v>
      </c>
      <c r="C789" s="0" t="s">
        <v>10386</v>
      </c>
      <c r="D789" s="0" t="n">
        <v>10710</v>
      </c>
      <c r="E789" s="0" t="n">
        <v>23.633506</v>
      </c>
      <c r="F789" s="0" t="n">
        <v>90.868654</v>
      </c>
      <c r="G789" s="0" t="n">
        <v>0.00027544972612</v>
      </c>
      <c r="H789" s="0" t="n">
        <v>1823.76</v>
      </c>
      <c r="I789" s="0" t="n">
        <v>1.6015</v>
      </c>
      <c r="J789" s="0" t="n">
        <v>2.64317</v>
      </c>
      <c r="K789" s="0" t="n">
        <v>227</v>
      </c>
      <c r="L789" s="0" t="s">
        <v>9566</v>
      </c>
    </row>
    <row r="790" customFormat="false" ht="15.75" hidden="true" customHeight="false" outlineLevel="0" collapsed="false">
      <c r="A790" s="0" t="s">
        <v>9712</v>
      </c>
      <c r="B790" s="0" t="s">
        <v>9713</v>
      </c>
      <c r="C790" s="0" t="s">
        <v>10387</v>
      </c>
      <c r="D790" s="0" t="n">
        <v>12401</v>
      </c>
      <c r="E790" s="0" t="n">
        <v>35.537917</v>
      </c>
      <c r="F790" s="0" t="n">
        <v>140.083534</v>
      </c>
      <c r="G790" s="0" t="n">
        <v>0.00026034144349</v>
      </c>
      <c r="H790" s="0" t="n">
        <v>1849.38</v>
      </c>
      <c r="I790" s="0" t="n">
        <v>1.6015</v>
      </c>
      <c r="J790" s="0" t="n">
        <v>1.63043</v>
      </c>
      <c r="K790" s="0" t="n">
        <v>184</v>
      </c>
      <c r="L790" s="0" t="s">
        <v>9566</v>
      </c>
    </row>
    <row r="791" customFormat="false" ht="15.75" hidden="true" customHeight="false" outlineLevel="0" collapsed="false">
      <c r="A791" s="0" t="s">
        <v>9656</v>
      </c>
      <c r="B791" s="0" t="s">
        <v>9657</v>
      </c>
      <c r="C791" s="0" t="s">
        <v>10388</v>
      </c>
      <c r="D791" s="0" t="n">
        <v>4984</v>
      </c>
      <c r="E791" s="0" t="n">
        <v>43.336471</v>
      </c>
      <c r="F791" s="0" t="n">
        <v>-3.10721899999999</v>
      </c>
      <c r="G791" s="0" t="n">
        <v>0.00025438425214</v>
      </c>
      <c r="H791" s="0" t="n">
        <v>1838.78</v>
      </c>
      <c r="I791" s="0" t="n">
        <v>1.6015</v>
      </c>
      <c r="J791" s="0" t="n">
        <v>1.2931</v>
      </c>
      <c r="K791" s="0" t="n">
        <v>232</v>
      </c>
      <c r="L791" s="0" t="s">
        <v>9566</v>
      </c>
    </row>
    <row r="792" customFormat="false" ht="15.75" hidden="true" customHeight="false" outlineLevel="0" collapsed="false">
      <c r="A792" s="0" t="s">
        <v>161</v>
      </c>
      <c r="B792" s="0" t="s">
        <v>162</v>
      </c>
      <c r="C792" s="0" t="s">
        <v>10389</v>
      </c>
      <c r="D792" s="0" t="n">
        <v>11518</v>
      </c>
      <c r="E792" s="0" t="n">
        <v>37.408258</v>
      </c>
      <c r="F792" s="0" t="n">
        <v>118.356173</v>
      </c>
      <c r="G792" s="0" t="n">
        <v>0.00024780419013</v>
      </c>
      <c r="H792" s="0" t="n">
        <v>1759.47</v>
      </c>
      <c r="I792" s="0" t="n">
        <v>1.6015</v>
      </c>
      <c r="J792" s="0" t="n">
        <v>1.70213</v>
      </c>
      <c r="K792" s="0" t="n">
        <v>235</v>
      </c>
      <c r="L792" s="0" t="s">
        <v>9566</v>
      </c>
    </row>
    <row r="793" customFormat="false" ht="15.75" hidden="true" customHeight="false" outlineLevel="0" collapsed="false">
      <c r="A793" s="0" t="s">
        <v>612</v>
      </c>
      <c r="B793" s="0" t="s">
        <v>613</v>
      </c>
      <c r="C793" s="0" t="s">
        <v>10390</v>
      </c>
      <c r="D793" s="0" t="n">
        <v>11678</v>
      </c>
      <c r="E793" s="0" t="n">
        <v>12.691431</v>
      </c>
      <c r="F793" s="0" t="n">
        <v>101.12181</v>
      </c>
      <c r="G793" s="0" t="n">
        <v>0.000233632561729999</v>
      </c>
      <c r="H793" s="0" t="n">
        <v>1892.67</v>
      </c>
      <c r="I793" s="0" t="n">
        <v>1.6015</v>
      </c>
      <c r="J793" s="0" t="n">
        <v>1.90476</v>
      </c>
      <c r="K793" s="0" t="n">
        <v>105</v>
      </c>
      <c r="L793" s="0" t="s">
        <v>9566</v>
      </c>
    </row>
    <row r="794" customFormat="false" ht="15.75" hidden="true" customHeight="false" outlineLevel="0" collapsed="false">
      <c r="A794" s="0" t="s">
        <v>645</v>
      </c>
      <c r="B794" s="0" t="s">
        <v>646</v>
      </c>
      <c r="C794" s="0" t="s">
        <v>10391</v>
      </c>
      <c r="D794" s="0" t="n">
        <v>1144</v>
      </c>
      <c r="E794" s="0" t="n">
        <v>41.572643</v>
      </c>
      <c r="F794" s="0" t="n">
        <v>-93.558592</v>
      </c>
      <c r="G794" s="0" t="n">
        <v>0.00023085165851</v>
      </c>
      <c r="H794" s="0" t="n">
        <v>1877.32</v>
      </c>
      <c r="I794" s="0" t="n">
        <v>1.6015</v>
      </c>
      <c r="J794" s="0" t="n">
        <v>2.44755</v>
      </c>
      <c r="K794" s="0" t="n">
        <v>286</v>
      </c>
      <c r="L794" s="0" t="s">
        <v>9566</v>
      </c>
    </row>
    <row r="795" customFormat="false" ht="15.75" hidden="true" customHeight="false" outlineLevel="0" collapsed="false">
      <c r="A795" s="0" t="s">
        <v>10392</v>
      </c>
      <c r="B795" s="0" t="s">
        <v>10393</v>
      </c>
      <c r="C795" s="0" t="s">
        <v>10394</v>
      </c>
      <c r="D795" s="0" t="n">
        <v>5353</v>
      </c>
      <c r="E795" s="0" t="n">
        <v>48.108143</v>
      </c>
      <c r="F795" s="0" t="n">
        <v>17.195567</v>
      </c>
      <c r="G795" s="0" t="n">
        <v>0.00023081173843</v>
      </c>
      <c r="H795" s="0" t="n">
        <v>1807.92</v>
      </c>
      <c r="I795" s="0" t="n">
        <v>1.6015</v>
      </c>
      <c r="J795" s="0" t="n">
        <v>1.35592999999999</v>
      </c>
      <c r="K795" s="0" t="n">
        <v>295</v>
      </c>
      <c r="L795" s="0" t="s">
        <v>9566</v>
      </c>
    </row>
    <row r="796" customFormat="false" ht="15.75" hidden="true" customHeight="false" outlineLevel="0" collapsed="false">
      <c r="A796" s="0" t="s">
        <v>161</v>
      </c>
      <c r="B796" s="0" t="s">
        <v>162</v>
      </c>
      <c r="C796" s="0" t="s">
        <v>10395</v>
      </c>
      <c r="D796" s="0" t="n">
        <v>11601</v>
      </c>
      <c r="E796" s="0" t="n">
        <v>32.266832</v>
      </c>
      <c r="F796" s="0" t="n">
        <v>119.10484</v>
      </c>
      <c r="G796" s="0" t="n">
        <v>0.0002265963541</v>
      </c>
      <c r="H796" s="0" t="n">
        <v>1782.03</v>
      </c>
      <c r="I796" s="0" t="n">
        <v>1.6015</v>
      </c>
      <c r="J796" s="0" t="n">
        <v>1.41509</v>
      </c>
      <c r="K796" s="0" t="n">
        <v>212</v>
      </c>
      <c r="L796" s="0" t="s">
        <v>9566</v>
      </c>
    </row>
    <row r="797" customFormat="false" ht="15.75" hidden="true" customHeight="false" outlineLevel="0" collapsed="false">
      <c r="A797" s="0" t="s">
        <v>10392</v>
      </c>
      <c r="B797" s="0" t="s">
        <v>10393</v>
      </c>
      <c r="C797" s="0" t="s">
        <v>10396</v>
      </c>
      <c r="D797" s="0" t="n">
        <v>5352</v>
      </c>
      <c r="E797" s="0" t="n">
        <v>48.111274</v>
      </c>
      <c r="F797" s="0" t="n">
        <v>17.188284</v>
      </c>
      <c r="G797" s="0" t="n">
        <v>0.00022391877344</v>
      </c>
      <c r="H797" s="0" t="n">
        <v>1806.86</v>
      </c>
      <c r="I797" s="0" t="n">
        <v>1.6015</v>
      </c>
      <c r="J797" s="0" t="n">
        <v>1.03806</v>
      </c>
      <c r="K797" s="0" t="n">
        <v>289</v>
      </c>
      <c r="L797" s="0" t="s">
        <v>9566</v>
      </c>
    </row>
    <row r="798" customFormat="false" ht="15.75" hidden="true" customHeight="false" outlineLevel="0" collapsed="false">
      <c r="A798" s="0" t="s">
        <v>161</v>
      </c>
      <c r="B798" s="0" t="s">
        <v>162</v>
      </c>
      <c r="C798" s="0" t="s">
        <v>10397</v>
      </c>
      <c r="D798" s="0" t="n">
        <v>11612</v>
      </c>
      <c r="E798" s="0" t="n">
        <v>25.449589</v>
      </c>
      <c r="F798" s="0" t="n">
        <v>119.276344</v>
      </c>
      <c r="G798" s="0" t="n">
        <v>0.00022167796542</v>
      </c>
      <c r="H798" s="0" t="n">
        <v>1865.2</v>
      </c>
      <c r="I798" s="0" t="n">
        <v>1.6015</v>
      </c>
      <c r="J798" s="0" t="n">
        <v>1.11111</v>
      </c>
      <c r="K798" s="0" t="n">
        <v>90</v>
      </c>
      <c r="L798" s="0" t="s">
        <v>9566</v>
      </c>
    </row>
    <row r="799" customFormat="false" ht="15.75" hidden="true" customHeight="false" outlineLevel="0" collapsed="false">
      <c r="A799" s="0" t="s">
        <v>9712</v>
      </c>
      <c r="B799" s="0" t="s">
        <v>9713</v>
      </c>
      <c r="C799" s="0" t="s">
        <v>10398</v>
      </c>
      <c r="D799" s="0" t="n">
        <v>12389</v>
      </c>
      <c r="E799" s="0" t="n">
        <v>35.407782</v>
      </c>
      <c r="F799" s="0" t="n">
        <v>139.664343</v>
      </c>
      <c r="G799" s="0" t="n">
        <v>0.00021719987174</v>
      </c>
      <c r="H799" s="0" t="n">
        <v>1983.5</v>
      </c>
      <c r="I799" s="0" t="n">
        <v>1.6015</v>
      </c>
      <c r="J799" s="0" t="n">
        <v>3.00752</v>
      </c>
      <c r="K799" s="0" t="n">
        <v>133</v>
      </c>
      <c r="L799" s="0" t="s">
        <v>9566</v>
      </c>
    </row>
    <row r="800" customFormat="false" ht="15.75" hidden="true" customHeight="false" outlineLevel="0" collapsed="false">
      <c r="A800" s="0" t="s">
        <v>161</v>
      </c>
      <c r="B800" s="0" t="s">
        <v>162</v>
      </c>
      <c r="C800" s="0" t="s">
        <v>10399</v>
      </c>
      <c r="D800" s="0" t="n">
        <v>11582</v>
      </c>
      <c r="E800" s="0" t="n">
        <v>25.053442</v>
      </c>
      <c r="F800" s="0" t="n">
        <v>118.907845</v>
      </c>
      <c r="G800" s="0" t="n">
        <v>0.00021099640872</v>
      </c>
      <c r="H800" s="0" t="n">
        <v>1937</v>
      </c>
      <c r="I800" s="0" t="n">
        <v>1.6015</v>
      </c>
      <c r="J800" s="0" t="n">
        <v>1.07527</v>
      </c>
      <c r="K800" s="0" t="n">
        <v>93</v>
      </c>
      <c r="L800" s="0" t="s">
        <v>9566</v>
      </c>
    </row>
    <row r="801" customFormat="false" ht="15.75" hidden="true" customHeight="false" outlineLevel="0" collapsed="false">
      <c r="A801" s="0" t="s">
        <v>24</v>
      </c>
      <c r="B801" s="0" t="s">
        <v>25</v>
      </c>
      <c r="C801" s="0" t="s">
        <v>10400</v>
      </c>
      <c r="D801" s="0" t="n">
        <v>6402</v>
      </c>
      <c r="E801" s="0" t="n">
        <v>59.466285</v>
      </c>
      <c r="F801" s="0" t="n">
        <v>32.095576</v>
      </c>
      <c r="G801" s="0" t="n">
        <v>0.0001949244671</v>
      </c>
      <c r="H801" s="0" t="n">
        <v>2008.25</v>
      </c>
      <c r="I801" s="0" t="n">
        <v>1.6015</v>
      </c>
      <c r="J801" s="0" t="n">
        <v>0.970874</v>
      </c>
      <c r="K801" s="0" t="n">
        <v>206</v>
      </c>
      <c r="L801" s="0" t="s">
        <v>9566</v>
      </c>
    </row>
    <row r="802" customFormat="false" ht="15.75" hidden="true" customHeight="false" outlineLevel="0" collapsed="false">
      <c r="A802" s="0" t="s">
        <v>161</v>
      </c>
      <c r="B802" s="0" t="s">
        <v>162</v>
      </c>
      <c r="C802" s="0" t="s">
        <v>10401</v>
      </c>
      <c r="D802" s="0" t="n">
        <v>11378</v>
      </c>
      <c r="E802" s="0" t="n">
        <v>35.345421</v>
      </c>
      <c r="F802" s="0" t="n">
        <v>115.127025</v>
      </c>
      <c r="G802" s="0" t="n">
        <v>0.000191753168979999</v>
      </c>
      <c r="H802" s="0" t="n">
        <v>1896.06</v>
      </c>
      <c r="I802" s="0" t="n">
        <v>1.6015</v>
      </c>
      <c r="J802" s="0" t="n">
        <v>1.31579</v>
      </c>
      <c r="K802" s="0" t="n">
        <v>228</v>
      </c>
      <c r="L802" s="0" t="s">
        <v>9566</v>
      </c>
    </row>
    <row r="803" customFormat="false" ht="15.75" hidden="true" customHeight="false" outlineLevel="0" collapsed="false">
      <c r="A803" s="0" t="s">
        <v>197</v>
      </c>
      <c r="B803" s="0" t="s">
        <v>198</v>
      </c>
      <c r="C803" s="0" t="s">
        <v>10402</v>
      </c>
      <c r="D803" s="0" t="n">
        <v>11934</v>
      </c>
      <c r="E803" s="0" t="n">
        <v>1.376937</v>
      </c>
      <c r="F803" s="0" t="n">
        <v>104.157566</v>
      </c>
      <c r="G803" s="0" t="n">
        <v>0.00017970229483</v>
      </c>
      <c r="H803" s="0" t="n">
        <v>1556.25</v>
      </c>
      <c r="I803" s="0" t="n">
        <v>1.6015</v>
      </c>
      <c r="J803" s="0" t="n">
        <v>7.57576</v>
      </c>
      <c r="K803" s="0" t="n">
        <v>66</v>
      </c>
      <c r="L803" s="0" t="s">
        <v>9566</v>
      </c>
    </row>
    <row r="804" customFormat="false" ht="15.75" hidden="true" customHeight="false" outlineLevel="0" collapsed="false">
      <c r="A804" s="0" t="s">
        <v>161</v>
      </c>
      <c r="B804" s="0" t="s">
        <v>162</v>
      </c>
      <c r="C804" s="0" t="s">
        <v>10403</v>
      </c>
      <c r="D804" s="0" t="n">
        <v>11575</v>
      </c>
      <c r="E804" s="0" t="n">
        <v>38.087057</v>
      </c>
      <c r="F804" s="0" t="n">
        <v>118.858097</v>
      </c>
      <c r="G804" s="0" t="n">
        <v>0.00017502871017</v>
      </c>
      <c r="H804" s="0" t="n">
        <v>1747.02</v>
      </c>
      <c r="I804" s="0" t="n">
        <v>1.6015</v>
      </c>
      <c r="J804" s="0" t="n">
        <v>1.47058999999999</v>
      </c>
      <c r="K804" s="0" t="n">
        <v>272</v>
      </c>
      <c r="L804" s="0" t="s">
        <v>9566</v>
      </c>
    </row>
    <row r="805" customFormat="false" ht="15.75" hidden="true" customHeight="false" outlineLevel="0" collapsed="false">
      <c r="A805" s="0" t="s">
        <v>17</v>
      </c>
      <c r="B805" s="0" t="s">
        <v>18</v>
      </c>
      <c r="C805" s="0" t="s">
        <v>10404</v>
      </c>
      <c r="D805" s="0" t="n">
        <v>4219</v>
      </c>
      <c r="E805" s="0" t="n">
        <v>10.366009</v>
      </c>
      <c r="F805" s="0" t="n">
        <v>-71.464243</v>
      </c>
      <c r="G805" s="0" t="n">
        <v>0.00016393973383</v>
      </c>
      <c r="H805" s="0" t="n">
        <v>1621.71</v>
      </c>
      <c r="I805" s="0" t="n">
        <v>1.65917</v>
      </c>
      <c r="J805" s="0" t="n">
        <v>1.81818</v>
      </c>
      <c r="K805" s="0" t="n">
        <v>110</v>
      </c>
      <c r="L805" s="0" t="s">
        <v>9566</v>
      </c>
    </row>
    <row r="806" customFormat="false" ht="15.75" hidden="true" customHeight="false" outlineLevel="0" collapsed="false">
      <c r="A806" s="0" t="s">
        <v>726</v>
      </c>
      <c r="B806" s="0" t="s">
        <v>727</v>
      </c>
      <c r="C806" s="0" t="s">
        <v>10405</v>
      </c>
      <c r="D806" s="0" t="n">
        <v>5006</v>
      </c>
      <c r="E806" s="0" t="n">
        <v>53.734206</v>
      </c>
      <c r="F806" s="0" t="n">
        <v>-0.241004</v>
      </c>
      <c r="G806" s="0" t="n">
        <v>0.00016335971855</v>
      </c>
      <c r="H806" s="0" t="n">
        <v>1798.3</v>
      </c>
      <c r="I806" s="0" t="n">
        <v>1.6015</v>
      </c>
      <c r="J806" s="0" t="n">
        <v>0.465116</v>
      </c>
      <c r="K806" s="0" t="n">
        <v>215</v>
      </c>
      <c r="L806" s="0" t="s">
        <v>9566</v>
      </c>
    </row>
    <row r="807" customFormat="false" ht="15.75" hidden="true" customHeight="false" outlineLevel="0" collapsed="false">
      <c r="A807" s="0" t="s">
        <v>345</v>
      </c>
      <c r="B807" s="0" t="s">
        <v>346</v>
      </c>
      <c r="C807" s="0" t="s">
        <v>10406</v>
      </c>
      <c r="D807" s="0" t="n">
        <v>4656</v>
      </c>
      <c r="E807" s="0" t="n">
        <v>-33.059461</v>
      </c>
      <c r="F807" s="0" t="n">
        <v>-68.945809</v>
      </c>
      <c r="G807" s="0" t="n">
        <v>0.0001534075839</v>
      </c>
      <c r="H807" s="0" t="n">
        <v>1819.93</v>
      </c>
      <c r="I807" s="0" t="n">
        <v>1.6015</v>
      </c>
      <c r="J807" s="0" t="n">
        <v>0.777202</v>
      </c>
      <c r="K807" s="0" t="n">
        <v>386</v>
      </c>
      <c r="L807" s="0" t="s">
        <v>9566</v>
      </c>
    </row>
    <row r="808" customFormat="false" ht="15.75" hidden="true" customHeight="false" outlineLevel="0" collapsed="false">
      <c r="A808" s="0" t="s">
        <v>9656</v>
      </c>
      <c r="B808" s="0" t="s">
        <v>9657</v>
      </c>
      <c r="C808" s="0" t="s">
        <v>10407</v>
      </c>
      <c r="D808" s="0" t="n">
        <v>5173</v>
      </c>
      <c r="E808" s="0" t="n">
        <v>41.104029</v>
      </c>
      <c r="F808" s="0" t="n">
        <v>1.186548</v>
      </c>
      <c r="G808" s="0" t="n">
        <v>0.0001415930014</v>
      </c>
      <c r="H808" s="0" t="n">
        <v>1952.23</v>
      </c>
      <c r="I808" s="0" t="n">
        <v>1.6015</v>
      </c>
      <c r="J808" s="0" t="n">
        <v>0.666667</v>
      </c>
      <c r="K808" s="0" t="n">
        <v>300</v>
      </c>
      <c r="L808" s="0" t="s">
        <v>9566</v>
      </c>
    </row>
    <row r="809" customFormat="false" ht="15.75" hidden="true" customHeight="false" outlineLevel="0" collapsed="false">
      <c r="A809" s="0" t="s">
        <v>468</v>
      </c>
      <c r="B809" s="0" t="s">
        <v>469</v>
      </c>
      <c r="C809" s="0" t="s">
        <v>10408</v>
      </c>
      <c r="D809" s="0" t="n">
        <v>7679</v>
      </c>
      <c r="E809" s="0" t="n">
        <v>29.069652</v>
      </c>
      <c r="F809" s="0" t="n">
        <v>48.148512</v>
      </c>
      <c r="G809" s="0" t="n">
        <v>0.0001371049277</v>
      </c>
      <c r="H809" s="0" t="n">
        <v>1757.7</v>
      </c>
      <c r="I809" s="0" t="n">
        <v>1.6015</v>
      </c>
      <c r="J809" s="0" t="n">
        <v>1.54242</v>
      </c>
      <c r="K809" s="0" t="n">
        <v>389</v>
      </c>
      <c r="L809" s="0" t="s">
        <v>9566</v>
      </c>
    </row>
    <row r="810" customFormat="false" ht="15.75" hidden="true" customHeight="false" outlineLevel="0" collapsed="false">
      <c r="A810" s="0" t="s">
        <v>9848</v>
      </c>
      <c r="B810" s="0" t="s">
        <v>9849</v>
      </c>
      <c r="C810" s="0" t="s">
        <v>10409</v>
      </c>
      <c r="D810" s="0" t="n">
        <v>5313</v>
      </c>
      <c r="E810" s="0" t="n">
        <v>48.780473</v>
      </c>
      <c r="F810" s="0" t="n">
        <v>11.7574929999999</v>
      </c>
      <c r="G810" s="0" t="n">
        <v>0.00012754494913</v>
      </c>
      <c r="H810" s="0" t="n">
        <v>1604</v>
      </c>
      <c r="I810" s="0" t="n">
        <v>1.6015</v>
      </c>
      <c r="J810" s="0" t="n">
        <v>1.36364</v>
      </c>
      <c r="K810" s="0" t="n">
        <v>220</v>
      </c>
      <c r="L810" s="0" t="s">
        <v>9566</v>
      </c>
    </row>
    <row r="811" customFormat="false" ht="15.75" hidden="true" customHeight="false" outlineLevel="0" collapsed="false">
      <c r="A811" s="0" t="s">
        <v>24</v>
      </c>
      <c r="B811" s="0" t="s">
        <v>25</v>
      </c>
      <c r="C811" s="0" t="s">
        <v>10410</v>
      </c>
      <c r="D811" s="0" t="n">
        <v>6750</v>
      </c>
      <c r="E811" s="0" t="n">
        <v>53.079494</v>
      </c>
      <c r="F811" s="0" t="n">
        <v>49.90799</v>
      </c>
      <c r="G811" s="0" t="n">
        <v>0.00012514240608</v>
      </c>
      <c r="H811" s="0" t="n">
        <v>1882.67</v>
      </c>
      <c r="I811" s="0" t="n">
        <v>1.6015</v>
      </c>
      <c r="J811" s="0" t="n">
        <v>0.766284</v>
      </c>
      <c r="K811" s="0" t="n">
        <v>261</v>
      </c>
      <c r="L811" s="0" t="s">
        <v>9566</v>
      </c>
    </row>
    <row r="812" customFormat="false" ht="15.75" hidden="true" customHeight="false" outlineLevel="0" collapsed="false">
      <c r="A812" s="0" t="s">
        <v>161</v>
      </c>
      <c r="B812" s="0" t="s">
        <v>162</v>
      </c>
      <c r="C812" s="0" t="s">
        <v>10411</v>
      </c>
      <c r="D812" s="0" t="n">
        <v>12165</v>
      </c>
      <c r="E812" s="0" t="n">
        <v>41.805429</v>
      </c>
      <c r="F812" s="0" t="n">
        <v>123.249898</v>
      </c>
      <c r="G812" s="0" t="n">
        <v>0.00012434576566</v>
      </c>
      <c r="H812" s="0" t="n">
        <v>1580.29</v>
      </c>
      <c r="I812" s="0" t="n">
        <v>1.6015</v>
      </c>
      <c r="J812" s="0" t="n">
        <v>1.18343</v>
      </c>
      <c r="K812" s="0" t="n">
        <v>338</v>
      </c>
      <c r="L812" s="0" t="s">
        <v>9566</v>
      </c>
    </row>
    <row r="813" customFormat="false" ht="15.75" hidden="true" customHeight="false" outlineLevel="0" collapsed="false">
      <c r="A813" s="0" t="s">
        <v>9848</v>
      </c>
      <c r="B813" s="0" t="s">
        <v>9849</v>
      </c>
      <c r="C813" s="0" t="s">
        <v>10412</v>
      </c>
      <c r="D813" s="0" t="n">
        <v>5284</v>
      </c>
      <c r="E813" s="0" t="n">
        <v>52.565439</v>
      </c>
      <c r="F813" s="0" t="n">
        <v>7.315711</v>
      </c>
      <c r="G813" s="0" t="n">
        <v>0.00011426154251</v>
      </c>
      <c r="H813" s="0" t="n">
        <v>1532</v>
      </c>
      <c r="I813" s="0" t="n">
        <v>1.6015</v>
      </c>
      <c r="J813" s="0" t="n">
        <v>1.17647</v>
      </c>
      <c r="K813" s="0" t="n">
        <v>255</v>
      </c>
      <c r="L813" s="0" t="s">
        <v>9566</v>
      </c>
    </row>
    <row r="814" customFormat="false" ht="15.75" hidden="true" customHeight="false" outlineLevel="0" collapsed="false">
      <c r="A814" s="0" t="s">
        <v>161</v>
      </c>
      <c r="B814" s="0" t="s">
        <v>162</v>
      </c>
      <c r="C814" s="0" t="s">
        <v>10413</v>
      </c>
      <c r="D814" s="0" t="n">
        <v>11380</v>
      </c>
      <c r="E814" s="0" t="n">
        <v>35.348224</v>
      </c>
      <c r="F814" s="0" t="n">
        <v>115.131811</v>
      </c>
      <c r="G814" s="0" t="n">
        <v>0.00010234363745</v>
      </c>
      <c r="H814" s="0" t="n">
        <v>1963.8</v>
      </c>
      <c r="I814" s="0" t="n">
        <v>1.6015</v>
      </c>
      <c r="J814" s="0" t="n">
        <v>1.74671999999999</v>
      </c>
      <c r="K814" s="0" t="n">
        <v>229</v>
      </c>
      <c r="L814" s="0" t="s">
        <v>9566</v>
      </c>
    </row>
    <row r="815" customFormat="false" ht="15.75" hidden="true" customHeight="false" outlineLevel="0" collapsed="false">
      <c r="A815" s="0" t="s">
        <v>645</v>
      </c>
      <c r="B815" s="0" t="s">
        <v>646</v>
      </c>
      <c r="C815" s="0" t="s">
        <v>10414</v>
      </c>
      <c r="D815" s="0" t="n">
        <v>95</v>
      </c>
      <c r="E815" s="0" t="n">
        <v>38.026786</v>
      </c>
      <c r="F815" s="0" t="n">
        <v>-122.058505</v>
      </c>
      <c r="G815" s="3" t="n">
        <v>9.756174022E-005</v>
      </c>
      <c r="H815" s="0" t="n">
        <v>1615.7</v>
      </c>
      <c r="I815" s="0" t="n">
        <v>1.6015</v>
      </c>
      <c r="J815" s="0" t="n">
        <v>1.79028</v>
      </c>
      <c r="K815" s="0" t="n">
        <v>391</v>
      </c>
      <c r="L815" s="0" t="s">
        <v>9566</v>
      </c>
    </row>
    <row r="816" customFormat="false" ht="15.75" hidden="true" customHeight="false" outlineLevel="0" collapsed="false">
      <c r="A816" s="0" t="s">
        <v>4166</v>
      </c>
      <c r="B816" s="0" t="s">
        <v>4167</v>
      </c>
      <c r="C816" s="0" t="s">
        <v>10415</v>
      </c>
      <c r="D816" s="0" t="n">
        <v>12344</v>
      </c>
      <c r="E816" s="0" t="n">
        <v>34.842517</v>
      </c>
      <c r="F816" s="0" t="n">
        <v>127.774232</v>
      </c>
      <c r="G816" s="3" t="n">
        <v>9.23269261999999E-005</v>
      </c>
      <c r="H816" s="0" t="n">
        <v>1567.67</v>
      </c>
      <c r="I816" s="0" t="n">
        <v>1.6015</v>
      </c>
      <c r="J816" s="0" t="n">
        <v>0.689655</v>
      </c>
      <c r="K816" s="0" t="n">
        <v>145</v>
      </c>
      <c r="L816" s="0" t="s">
        <v>9566</v>
      </c>
    </row>
    <row r="817" customFormat="false" ht="15.75" hidden="true" customHeight="false" outlineLevel="0" collapsed="false">
      <c r="A817" s="0" t="s">
        <v>9712</v>
      </c>
      <c r="B817" s="0" t="s">
        <v>9713</v>
      </c>
      <c r="C817" s="0" t="s">
        <v>10416</v>
      </c>
      <c r="D817" s="0" t="n">
        <v>12391</v>
      </c>
      <c r="E817" s="0" t="n">
        <v>35.505794</v>
      </c>
      <c r="F817" s="0" t="n">
        <v>139.746143</v>
      </c>
      <c r="G817" s="3" t="n">
        <v>8.526811676E-005</v>
      </c>
      <c r="H817" s="0" t="n">
        <v>1687.64</v>
      </c>
      <c r="I817" s="0" t="n">
        <v>1.6015</v>
      </c>
      <c r="J817" s="0" t="n">
        <v>0.460829</v>
      </c>
      <c r="K817" s="0" t="n">
        <v>217</v>
      </c>
      <c r="L817" s="0" t="s">
        <v>9566</v>
      </c>
    </row>
    <row r="818" customFormat="false" ht="15.75" hidden="true" customHeight="false" outlineLevel="0" collapsed="false">
      <c r="A818" s="0" t="s">
        <v>24</v>
      </c>
      <c r="B818" s="0" t="s">
        <v>25</v>
      </c>
      <c r="C818" s="0" t="s">
        <v>10417</v>
      </c>
      <c r="D818" s="0" t="n">
        <v>10596</v>
      </c>
      <c r="E818" s="0" t="n">
        <v>52.589399</v>
      </c>
      <c r="F818" s="0" t="n">
        <v>103.929076</v>
      </c>
      <c r="G818" s="3" t="n">
        <v>8.408695204E-005</v>
      </c>
      <c r="H818" s="0" t="n">
        <v>1749.56</v>
      </c>
      <c r="I818" s="0" t="n">
        <v>1.6015</v>
      </c>
      <c r="J818" s="0" t="n">
        <v>0.41841</v>
      </c>
      <c r="K818" s="0" t="n">
        <v>239</v>
      </c>
      <c r="L818" s="0" t="s">
        <v>9608</v>
      </c>
    </row>
    <row r="819" customFormat="false" ht="15.75" hidden="true" customHeight="false" outlineLevel="0" collapsed="false">
      <c r="A819" s="0" t="s">
        <v>161</v>
      </c>
      <c r="B819" s="0" t="s">
        <v>162</v>
      </c>
      <c r="C819" s="0" t="s">
        <v>10418</v>
      </c>
      <c r="D819" s="0" t="n">
        <v>11785</v>
      </c>
      <c r="E819" s="0" t="n">
        <v>21.492694</v>
      </c>
      <c r="F819" s="0" t="n">
        <v>109.520589999999</v>
      </c>
      <c r="G819" s="3" t="n">
        <v>8.396337591E-005</v>
      </c>
      <c r="H819" s="0" t="n">
        <v>1858.5</v>
      </c>
      <c r="I819" s="0" t="n">
        <v>1.6015</v>
      </c>
      <c r="J819" s="0" t="n">
        <v>0.628931</v>
      </c>
      <c r="K819" s="0" t="n">
        <v>159</v>
      </c>
      <c r="L819" s="0" t="s">
        <v>9566</v>
      </c>
    </row>
    <row r="820" customFormat="false" ht="15.75" hidden="true" customHeight="false" outlineLevel="0" collapsed="false">
      <c r="A820" s="0" t="s">
        <v>9712</v>
      </c>
      <c r="B820" s="0" t="s">
        <v>9713</v>
      </c>
      <c r="C820" s="0" t="s">
        <v>10419</v>
      </c>
      <c r="D820" s="0" t="n">
        <v>12247</v>
      </c>
      <c r="E820" s="0" t="n">
        <v>42.655169</v>
      </c>
      <c r="F820" s="0" t="n">
        <v>141.684128</v>
      </c>
      <c r="G820" s="3" t="n">
        <v>8.230170258E-005</v>
      </c>
      <c r="H820" s="0" t="n">
        <v>1909.84</v>
      </c>
      <c r="I820" s="0" t="n">
        <v>1.6015</v>
      </c>
      <c r="J820" s="0" t="n">
        <v>0.803213</v>
      </c>
      <c r="K820" s="0" t="n">
        <v>249</v>
      </c>
      <c r="L820" s="0" t="s">
        <v>9566</v>
      </c>
    </row>
    <row r="821" customFormat="false" ht="15.75" hidden="true" customHeight="false" outlineLevel="0" collapsed="false">
      <c r="A821" s="0" t="s">
        <v>4166</v>
      </c>
      <c r="B821" s="0" t="s">
        <v>4167</v>
      </c>
      <c r="C821" s="0" t="s">
        <v>10420</v>
      </c>
      <c r="D821" s="0" t="n">
        <v>12349</v>
      </c>
      <c r="E821" s="0" t="n">
        <v>35.4535429999999</v>
      </c>
      <c r="F821" s="0" t="n">
        <v>129.329616999999</v>
      </c>
      <c r="G821" s="3" t="n">
        <v>7.49258807399999E-005</v>
      </c>
      <c r="H821" s="0" t="n">
        <v>1957</v>
      </c>
      <c r="I821" s="0" t="n">
        <v>1.6015</v>
      </c>
      <c r="J821" s="0" t="n">
        <v>0.440529</v>
      </c>
      <c r="K821" s="0" t="n">
        <v>227</v>
      </c>
      <c r="L821" s="0" t="s">
        <v>9566</v>
      </c>
    </row>
    <row r="822" customFormat="false" ht="15.75" hidden="true" customHeight="false" outlineLevel="0" collapsed="false">
      <c r="A822" s="0" t="s">
        <v>161</v>
      </c>
      <c r="B822" s="0" t="s">
        <v>162</v>
      </c>
      <c r="C822" s="0" t="s">
        <v>10421</v>
      </c>
      <c r="D822" s="0" t="n">
        <v>11570</v>
      </c>
      <c r="E822" s="0" t="n">
        <v>37.177626</v>
      </c>
      <c r="F822" s="0" t="n">
        <v>118.805665999999</v>
      </c>
      <c r="G822" s="3" t="n">
        <v>7.44744316E-005</v>
      </c>
      <c r="H822" s="0" t="n">
        <v>1743.56</v>
      </c>
      <c r="I822" s="0" t="n">
        <v>1.6015</v>
      </c>
      <c r="J822" s="0" t="n">
        <v>0.724638</v>
      </c>
      <c r="K822" s="0" t="n">
        <v>276</v>
      </c>
      <c r="L822" s="0" t="s">
        <v>9566</v>
      </c>
    </row>
    <row r="823" customFormat="false" ht="15.75" hidden="true" customHeight="false" outlineLevel="0" collapsed="false">
      <c r="A823" s="0" t="s">
        <v>161</v>
      </c>
      <c r="B823" s="0" t="s">
        <v>162</v>
      </c>
      <c r="C823" s="0" t="s">
        <v>10422</v>
      </c>
      <c r="D823" s="0" t="n">
        <v>11459</v>
      </c>
      <c r="E823" s="0" t="n">
        <v>37.673618</v>
      </c>
      <c r="F823" s="0" t="n">
        <v>117.622697</v>
      </c>
      <c r="G823" s="3" t="n">
        <v>7.165390183E-005</v>
      </c>
      <c r="H823" s="0" t="n">
        <v>1783.75</v>
      </c>
      <c r="I823" s="0" t="n">
        <v>1.20692</v>
      </c>
      <c r="J823" s="0" t="n">
        <v>0.363636</v>
      </c>
      <c r="K823" s="0" t="n">
        <v>275</v>
      </c>
      <c r="L823" s="0" t="s">
        <v>9566</v>
      </c>
    </row>
    <row r="824" customFormat="false" ht="15.75" hidden="true" customHeight="false" outlineLevel="0" collapsed="false">
      <c r="A824" s="0" t="s">
        <v>161</v>
      </c>
      <c r="B824" s="0" t="s">
        <v>162</v>
      </c>
      <c r="C824" s="0" t="s">
        <v>10423</v>
      </c>
      <c r="D824" s="0" t="n">
        <v>12139</v>
      </c>
      <c r="E824" s="0" t="n">
        <v>40.7497539999999</v>
      </c>
      <c r="F824" s="0" t="n">
        <v>121.975075</v>
      </c>
      <c r="G824" s="3" t="n">
        <v>6.332117219E-005</v>
      </c>
      <c r="H824" s="0" t="n">
        <v>1677.73</v>
      </c>
      <c r="I824" s="0" t="n">
        <v>1.6015</v>
      </c>
      <c r="J824" s="0" t="n">
        <v>0.806452</v>
      </c>
      <c r="K824" s="0" t="n">
        <v>124</v>
      </c>
      <c r="L824" s="0" t="s">
        <v>9566</v>
      </c>
    </row>
    <row r="825" customFormat="false" ht="15.75" hidden="true" customHeight="false" outlineLevel="0" collapsed="false">
      <c r="A825" s="0" t="s">
        <v>161</v>
      </c>
      <c r="B825" s="0" t="s">
        <v>162</v>
      </c>
      <c r="C825" s="0" t="s">
        <v>10424</v>
      </c>
      <c r="D825" s="0" t="n">
        <v>12311</v>
      </c>
      <c r="E825" s="0" t="n">
        <v>38.979022</v>
      </c>
      <c r="F825" s="0" t="n">
        <v>121.838104</v>
      </c>
      <c r="G825" s="3" t="n">
        <v>3.193254164E-005</v>
      </c>
      <c r="H825" s="0" t="n">
        <v>1702.41</v>
      </c>
      <c r="I825" s="0" t="n">
        <v>1.6015</v>
      </c>
      <c r="J825" s="0" t="n">
        <v>0.35461</v>
      </c>
      <c r="K825" s="0" t="n">
        <v>282</v>
      </c>
      <c r="L825" s="0" t="s">
        <v>9566</v>
      </c>
    </row>
    <row r="826" customFormat="false" ht="15.75" hidden="true" customHeight="false" outlineLevel="0" collapsed="false">
      <c r="A826" s="0" t="s">
        <v>221</v>
      </c>
      <c r="B826" s="0" t="s">
        <v>222</v>
      </c>
      <c r="C826" s="0" t="s">
        <v>10425</v>
      </c>
      <c r="D826" s="0" t="n">
        <v>10126</v>
      </c>
      <c r="E826" s="0" t="n">
        <v>22.439161</v>
      </c>
      <c r="F826" s="0" t="n">
        <v>69.85333</v>
      </c>
      <c r="G826" s="3" t="n">
        <v>2.8266997706E-005</v>
      </c>
      <c r="H826" s="0" t="n">
        <v>1877.3</v>
      </c>
      <c r="I826" s="0" t="n">
        <v>1.6015</v>
      </c>
      <c r="J826" s="0" t="n">
        <v>0.320513</v>
      </c>
      <c r="K826" s="0" t="n">
        <v>312</v>
      </c>
      <c r="L826" s="0" t="s">
        <v>9566</v>
      </c>
    </row>
    <row r="827" customFormat="false" ht="15.75" hidden="true" customHeight="false" outlineLevel="0" collapsed="false">
      <c r="A827" s="0" t="s">
        <v>24</v>
      </c>
      <c r="B827" s="0" t="s">
        <v>25</v>
      </c>
      <c r="C827" s="0" t="s">
        <v>10426</v>
      </c>
      <c r="D827" s="0" t="n">
        <v>5159</v>
      </c>
      <c r="E827" s="0" t="n">
        <v>59.400202</v>
      </c>
      <c r="F827" s="0" t="n">
        <v>28.491408</v>
      </c>
      <c r="G827" s="3" t="n">
        <v>1.8610888061E-005</v>
      </c>
      <c r="H827" s="0" t="n">
        <v>1360.89</v>
      </c>
      <c r="I827" s="0" t="n">
        <v>1.6015</v>
      </c>
      <c r="J827" s="0" t="n">
        <v>0.873362</v>
      </c>
      <c r="K827" s="0" t="n">
        <v>229</v>
      </c>
      <c r="L827" s="0" t="s">
        <v>9608</v>
      </c>
    </row>
    <row r="828" customFormat="false" ht="15.75" hidden="true" customHeight="false" outlineLevel="0" collapsed="false">
      <c r="A828" s="0" t="s">
        <v>24</v>
      </c>
      <c r="B828" s="0" t="s">
        <v>25</v>
      </c>
      <c r="C828" s="0" t="s">
        <v>10427</v>
      </c>
      <c r="D828" s="0" t="n">
        <v>10570</v>
      </c>
      <c r="E828" s="0" t="n">
        <v>56.454263</v>
      </c>
      <c r="F828" s="0" t="n">
        <v>90.527873</v>
      </c>
      <c r="G828" s="3" t="n">
        <v>1.5714069844E-005</v>
      </c>
      <c r="H828" s="0" t="n">
        <v>1818.07</v>
      </c>
      <c r="I828" s="0" t="n">
        <v>1.6015</v>
      </c>
      <c r="J828" s="0" t="n">
        <v>0.456621</v>
      </c>
      <c r="K828" s="0" t="n">
        <v>219</v>
      </c>
      <c r="L828" s="0" t="s">
        <v>9566</v>
      </c>
    </row>
    <row r="829" customFormat="false" ht="15.75" hidden="true" customHeight="false" outlineLevel="0" collapsed="false">
      <c r="A829" s="0" t="s">
        <v>9968</v>
      </c>
      <c r="B829" s="0" t="s">
        <v>9969</v>
      </c>
      <c r="C829" s="0" t="s">
        <v>10428</v>
      </c>
      <c r="D829" s="0" t="n">
        <v>11904</v>
      </c>
      <c r="E829" s="0" t="n">
        <v>1.271204</v>
      </c>
      <c r="F829" s="0" t="n">
        <v>103.703094</v>
      </c>
      <c r="G829" s="0" t="n">
        <v>0</v>
      </c>
      <c r="H829" s="0" t="n">
        <v>1405.13</v>
      </c>
      <c r="I829" s="0" t="n">
        <v>1.6015</v>
      </c>
      <c r="J829" s="0" t="n">
        <v>0</v>
      </c>
      <c r="K829" s="0" t="n">
        <v>23</v>
      </c>
      <c r="L829" s="0" t="s">
        <v>9566</v>
      </c>
    </row>
    <row r="830" customFormat="false" ht="15.75" hidden="true" customHeight="false" outlineLevel="0" collapsed="false">
      <c r="A830" s="0" t="s">
        <v>24</v>
      </c>
      <c r="B830" s="0" t="s">
        <v>25</v>
      </c>
      <c r="C830" s="0" t="s">
        <v>10429</v>
      </c>
      <c r="D830" s="0" t="n">
        <v>6636</v>
      </c>
      <c r="E830" s="0" t="n">
        <v>47.834915</v>
      </c>
      <c r="F830" s="0" t="n">
        <v>39.846525</v>
      </c>
      <c r="G830" s="0" t="n">
        <v>0</v>
      </c>
      <c r="H830" s="0" t="n">
        <v>1774.57</v>
      </c>
      <c r="I830" s="0" t="n">
        <v>1.6015</v>
      </c>
      <c r="J830" s="0" t="n">
        <v>0</v>
      </c>
      <c r="K830" s="0" t="n">
        <v>258</v>
      </c>
      <c r="L830" s="0" t="s">
        <v>9566</v>
      </c>
    </row>
    <row r="831" customFormat="false" ht="15.75" hidden="true" customHeight="false" outlineLevel="0" collapsed="false">
      <c r="A831" s="0" t="s">
        <v>1217</v>
      </c>
      <c r="B831" s="0" t="s">
        <v>1218</v>
      </c>
      <c r="C831" s="0" t="s">
        <v>10430</v>
      </c>
      <c r="D831" s="0" t="n">
        <v>6393</v>
      </c>
      <c r="E831" s="0" t="n">
        <v>-33.839729</v>
      </c>
      <c r="F831" s="0" t="n">
        <v>18.531275</v>
      </c>
      <c r="G831" s="0" t="n">
        <v>0</v>
      </c>
      <c r="H831" s="0" t="n">
        <v>1878.93</v>
      </c>
      <c r="I831" s="0" t="n">
        <v>1.83564</v>
      </c>
      <c r="J831" s="0" t="n">
        <v>0</v>
      </c>
      <c r="K831" s="0" t="n">
        <v>395</v>
      </c>
      <c r="L831" s="0" t="s">
        <v>9566</v>
      </c>
    </row>
    <row r="832" customFormat="false" ht="15.75" hidden="true" customHeight="false" outlineLevel="0" collapsed="false">
      <c r="A832" s="0" t="s">
        <v>1217</v>
      </c>
      <c r="B832" s="0" t="s">
        <v>1218</v>
      </c>
      <c r="C832" s="0" t="s">
        <v>10431</v>
      </c>
      <c r="D832" s="0" t="n">
        <v>6391</v>
      </c>
      <c r="E832" s="0" t="n">
        <v>-33.006392</v>
      </c>
      <c r="F832" s="0" t="n">
        <v>18.046817</v>
      </c>
      <c r="G832" s="0" t="n">
        <v>0</v>
      </c>
      <c r="H832" s="0" t="n">
        <v>1927.91</v>
      </c>
      <c r="I832" s="0" t="n">
        <v>1.6015</v>
      </c>
      <c r="J832" s="0" t="n">
        <v>0</v>
      </c>
      <c r="K832" s="0" t="n">
        <v>390</v>
      </c>
      <c r="L832" s="0" t="s">
        <v>9566</v>
      </c>
    </row>
    <row r="833" customFormat="false" ht="15.75" hidden="true" customHeight="false" outlineLevel="0" collapsed="false">
      <c r="A833" s="0" t="s">
        <v>1217</v>
      </c>
      <c r="B833" s="0" t="s">
        <v>1218</v>
      </c>
      <c r="C833" s="0" t="s">
        <v>10432</v>
      </c>
      <c r="D833" s="0" t="n">
        <v>6372</v>
      </c>
      <c r="E833" s="0" t="n">
        <v>-25.772315</v>
      </c>
      <c r="F833" s="0" t="n">
        <v>28.1260539999999</v>
      </c>
      <c r="G833" s="0" t="n">
        <v>0</v>
      </c>
      <c r="H833" s="0" t="n">
        <v>1745.85</v>
      </c>
      <c r="I833" s="0" t="n">
        <v>1.12616</v>
      </c>
      <c r="J833" s="0" t="n">
        <v>0</v>
      </c>
      <c r="K833" s="0" t="n">
        <v>324</v>
      </c>
      <c r="L833" s="0" t="s">
        <v>9566</v>
      </c>
    </row>
    <row r="834" customFormat="false" ht="15.75" hidden="true" customHeight="false" outlineLevel="0" collapsed="false">
      <c r="A834" s="0" t="s">
        <v>9968</v>
      </c>
      <c r="B834" s="0" t="s">
        <v>9969</v>
      </c>
      <c r="C834" s="0" t="s">
        <v>10433</v>
      </c>
      <c r="D834" s="0" t="n">
        <v>11905</v>
      </c>
      <c r="E834" s="0" t="n">
        <v>1.280633</v>
      </c>
      <c r="F834" s="0" t="n">
        <v>103.715743</v>
      </c>
      <c r="G834" s="0" t="n">
        <v>0</v>
      </c>
      <c r="H834" s="0" t="n">
        <v>1810</v>
      </c>
      <c r="I834" s="0" t="n">
        <v>1.6015</v>
      </c>
      <c r="J834" s="0" t="n">
        <v>0</v>
      </c>
      <c r="K834" s="0" t="n">
        <v>46</v>
      </c>
      <c r="L834" s="0" t="s">
        <v>9566</v>
      </c>
    </row>
    <row r="835" customFormat="false" ht="15.75" hidden="true" customHeight="false" outlineLevel="0" collapsed="false">
      <c r="A835" s="0" t="s">
        <v>3612</v>
      </c>
      <c r="B835" s="0" t="s">
        <v>3613</v>
      </c>
      <c r="C835" s="0" t="s">
        <v>10434</v>
      </c>
      <c r="D835" s="0" t="n">
        <v>4990</v>
      </c>
      <c r="E835" s="0" t="n">
        <v>47.315971</v>
      </c>
      <c r="F835" s="0" t="n">
        <v>-2.047094</v>
      </c>
      <c r="G835" s="0" t="n">
        <v>0</v>
      </c>
      <c r="H835" s="0" t="n">
        <v>1796.44</v>
      </c>
      <c r="I835" s="0" t="n">
        <v>3.47897</v>
      </c>
      <c r="J835" s="0" t="n">
        <v>0</v>
      </c>
      <c r="K835" s="0" t="n">
        <v>354</v>
      </c>
      <c r="L835" s="0" t="s">
        <v>9566</v>
      </c>
    </row>
    <row r="836" customFormat="false" ht="15.75" hidden="true" customHeight="false" outlineLevel="0" collapsed="false">
      <c r="A836" s="0" t="s">
        <v>7618</v>
      </c>
      <c r="B836" s="0" t="s">
        <v>7619</v>
      </c>
      <c r="C836" s="0" t="s">
        <v>10435</v>
      </c>
      <c r="D836" s="0" t="n">
        <v>5329</v>
      </c>
      <c r="E836" s="0" t="n">
        <v>45.617171</v>
      </c>
      <c r="F836" s="0" t="n">
        <v>13.779584</v>
      </c>
      <c r="G836" s="0" t="n">
        <v>0</v>
      </c>
      <c r="H836" s="0" t="n">
        <v>1402.68</v>
      </c>
      <c r="I836" s="0" t="n">
        <v>0.707921</v>
      </c>
      <c r="J836" s="0" t="n">
        <v>0</v>
      </c>
      <c r="K836" s="0" t="n">
        <v>251</v>
      </c>
      <c r="L836" s="0" t="s">
        <v>9566</v>
      </c>
    </row>
    <row r="837" customFormat="false" ht="15.75" hidden="true" customHeight="false" outlineLevel="0" collapsed="false">
      <c r="A837" s="0" t="s">
        <v>221</v>
      </c>
      <c r="B837" s="0" t="s">
        <v>222</v>
      </c>
      <c r="C837" s="0" t="s">
        <v>10436</v>
      </c>
      <c r="D837" s="0" t="n">
        <v>9996</v>
      </c>
      <c r="E837" s="0" t="n">
        <v>23.028612</v>
      </c>
      <c r="F837" s="0" t="n">
        <v>70.195426</v>
      </c>
      <c r="G837" s="0" t="n">
        <v>0</v>
      </c>
      <c r="H837" s="0" t="n">
        <v>1552.25</v>
      </c>
      <c r="I837" s="0" t="n">
        <v>1.6015</v>
      </c>
      <c r="J837" s="0" t="n">
        <v>0</v>
      </c>
      <c r="K837" s="0" t="n">
        <v>324</v>
      </c>
      <c r="L837" s="0" t="s">
        <v>9566</v>
      </c>
    </row>
    <row r="838" customFormat="false" ht="15.75" hidden="true" customHeight="false" outlineLevel="0" collapsed="false">
      <c r="A838" s="0" t="s">
        <v>9848</v>
      </c>
      <c r="B838" s="0" t="s">
        <v>9849</v>
      </c>
      <c r="C838" s="0" t="s">
        <v>10437</v>
      </c>
      <c r="D838" s="0" t="n">
        <v>5319</v>
      </c>
      <c r="E838" s="0" t="n">
        <v>51.880264</v>
      </c>
      <c r="F838" s="0" t="n">
        <v>12.577635</v>
      </c>
      <c r="G838" s="0" t="n">
        <v>0</v>
      </c>
      <c r="H838" s="0" t="n">
        <v>1324.57</v>
      </c>
      <c r="I838" s="0" t="n">
        <v>1.6015</v>
      </c>
      <c r="J838" s="0" t="n">
        <v>0</v>
      </c>
      <c r="K838" s="0" t="n">
        <v>255</v>
      </c>
      <c r="L838" s="0" t="s">
        <v>9566</v>
      </c>
    </row>
    <row r="839" customFormat="false" ht="15.75" hidden="true" customHeight="false" outlineLevel="0" collapsed="false">
      <c r="A839" s="0" t="s">
        <v>598</v>
      </c>
      <c r="B839" s="0" t="s">
        <v>599</v>
      </c>
      <c r="C839" s="0" t="s">
        <v>10438</v>
      </c>
      <c r="D839" s="0" t="n">
        <v>3950</v>
      </c>
      <c r="E839" s="0" t="n">
        <v>43.500684</v>
      </c>
      <c r="F839" s="0" t="n">
        <v>-79.606984</v>
      </c>
      <c r="G839" s="0" t="n">
        <v>0</v>
      </c>
      <c r="H839" s="0" t="n">
        <v>1939.33</v>
      </c>
      <c r="I839" s="0" t="n">
        <v>1.6015</v>
      </c>
      <c r="J839" s="0" t="n">
        <v>0</v>
      </c>
      <c r="K839" s="0" t="n">
        <v>156</v>
      </c>
      <c r="L839" s="0" t="s">
        <v>9566</v>
      </c>
    </row>
    <row r="840" customFormat="false" ht="15.75" hidden="true" customHeight="false" outlineLevel="0" collapsed="false">
      <c r="A840" s="0" t="s">
        <v>9848</v>
      </c>
      <c r="B840" s="0" t="s">
        <v>9849</v>
      </c>
      <c r="C840" s="0" t="s">
        <v>10439</v>
      </c>
      <c r="D840" s="0" t="n">
        <v>5321</v>
      </c>
      <c r="E840" s="0" t="n">
        <v>51.877116</v>
      </c>
      <c r="F840" s="0" t="n">
        <v>12.587253</v>
      </c>
      <c r="G840" s="0" t="n">
        <v>0</v>
      </c>
      <c r="H840" s="0" t="n">
        <v>1574.6</v>
      </c>
      <c r="I840" s="0" t="n">
        <v>1.6015</v>
      </c>
      <c r="J840" s="0" t="n">
        <v>0</v>
      </c>
      <c r="K840" s="0" t="n">
        <v>259</v>
      </c>
      <c r="L840" s="0" t="s">
        <v>9566</v>
      </c>
    </row>
    <row r="841" customFormat="false" ht="15.75" hidden="true" customHeight="false" outlineLevel="0" collapsed="false">
      <c r="A841" s="0" t="s">
        <v>197</v>
      </c>
      <c r="B841" s="0" t="s">
        <v>198</v>
      </c>
      <c r="C841" s="0" t="s">
        <v>10440</v>
      </c>
      <c r="D841" s="0" t="n">
        <v>12056</v>
      </c>
      <c r="E841" s="0" t="n">
        <v>4.483189</v>
      </c>
      <c r="F841" s="0" t="n">
        <v>113.99841</v>
      </c>
      <c r="G841" s="0" t="n">
        <v>0</v>
      </c>
      <c r="H841" s="0" t="n">
        <v>1810</v>
      </c>
      <c r="I841" s="0" t="n">
        <v>1.6015</v>
      </c>
      <c r="J841" s="0" t="n">
        <v>0</v>
      </c>
      <c r="K841" s="0" t="n">
        <v>28</v>
      </c>
      <c r="L841" s="0" t="s">
        <v>9566</v>
      </c>
    </row>
    <row r="842" customFormat="false" ht="15.75" hidden="true" customHeight="false" outlineLevel="0" collapsed="false">
      <c r="A842" s="0" t="s">
        <v>197</v>
      </c>
      <c r="B842" s="0" t="s">
        <v>198</v>
      </c>
      <c r="C842" s="0" t="s">
        <v>10441</v>
      </c>
      <c r="D842" s="0" t="n">
        <v>11937</v>
      </c>
      <c r="E842" s="0" t="n">
        <v>1.339547</v>
      </c>
      <c r="F842" s="0" t="n">
        <v>104.183775</v>
      </c>
      <c r="G842" s="0" t="n">
        <v>0</v>
      </c>
      <c r="H842" s="0" t="n">
        <v>1692.75</v>
      </c>
      <c r="I842" s="0" t="n">
        <v>1.6015</v>
      </c>
      <c r="J842" s="0" t="n">
        <v>0</v>
      </c>
      <c r="K842" s="0" t="n">
        <v>49</v>
      </c>
      <c r="L842" s="0" t="s">
        <v>9566</v>
      </c>
    </row>
    <row r="843" customFormat="false" ht="15.75" hidden="true" customHeight="false" outlineLevel="0" collapsed="false">
      <c r="A843" s="0" t="s">
        <v>161</v>
      </c>
      <c r="B843" s="0" t="s">
        <v>162</v>
      </c>
      <c r="C843" s="0" t="s">
        <v>10442</v>
      </c>
      <c r="D843" s="0" t="n">
        <v>11564</v>
      </c>
      <c r="E843" s="0" t="n">
        <v>39.04802</v>
      </c>
      <c r="F843" s="0" t="n">
        <v>118.710716999999</v>
      </c>
      <c r="G843" s="0" t="n">
        <v>0</v>
      </c>
      <c r="H843" s="0" t="n">
        <v>1864.15</v>
      </c>
      <c r="I843" s="0" t="n">
        <v>1.6015</v>
      </c>
      <c r="J843" s="0" t="n">
        <v>0</v>
      </c>
      <c r="K843" s="0" t="n">
        <v>198</v>
      </c>
      <c r="L843" s="0" t="s">
        <v>9566</v>
      </c>
    </row>
  </sheetData>
  <autoFilter ref="A1:L843">
    <filterColumn colId="0">
      <customFilters and="true">
        <customFilter operator="equal" val="Bahrain"/>
      </customFilters>
    </filterColumn>
  </autoFilter>
  <conditionalFormatting sqref="J1:J1048576">
    <cfRule type="colorScale" priority="2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L16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1"/>
  </cols>
  <sheetData>
    <row r="1" customFormat="false" ht="15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customFormat="false" ht="15.75" hidden="true" customHeight="false" outlineLevel="0" collapsed="false">
      <c r="A2" s="0" t="s">
        <v>582</v>
      </c>
      <c r="B2" s="0" t="s">
        <v>583</v>
      </c>
      <c r="C2" s="0" t="s">
        <v>10443</v>
      </c>
      <c r="D2" s="0" t="n">
        <v>8295</v>
      </c>
      <c r="E2" s="0" t="n">
        <v>25.164348</v>
      </c>
      <c r="F2" s="0" t="n">
        <v>52.8771</v>
      </c>
      <c r="G2" s="0" t="n">
        <v>0.16938383474</v>
      </c>
      <c r="H2" s="0" t="n">
        <v>1607.85</v>
      </c>
      <c r="I2" s="0" t="n">
        <v>1.80040999999999</v>
      </c>
      <c r="J2" s="0" t="n">
        <v>100</v>
      </c>
      <c r="K2" s="0" t="n">
        <v>310</v>
      </c>
      <c r="L2" s="0" t="s">
        <v>10444</v>
      </c>
    </row>
    <row r="3" customFormat="false" ht="15.75" hidden="true" customHeight="false" outlineLevel="0" collapsed="false">
      <c r="A3" s="0" t="s">
        <v>201</v>
      </c>
      <c r="B3" s="0" t="s">
        <v>202</v>
      </c>
      <c r="C3" s="0" t="s">
        <v>10445</v>
      </c>
      <c r="D3" s="0" t="n">
        <v>7151</v>
      </c>
      <c r="E3" s="0" t="n">
        <v>31.367054</v>
      </c>
      <c r="F3" s="0" t="n">
        <v>30.33027</v>
      </c>
      <c r="G3" s="0" t="n">
        <v>0.16095864315</v>
      </c>
      <c r="H3" s="0" t="n">
        <v>1811.44</v>
      </c>
      <c r="I3" s="0" t="n">
        <v>1.71538</v>
      </c>
      <c r="J3" s="0" t="n">
        <v>95.6522</v>
      </c>
      <c r="K3" s="0" t="n">
        <v>368</v>
      </c>
      <c r="L3" s="0" t="s">
        <v>10444</v>
      </c>
    </row>
    <row r="4" customFormat="false" ht="15.75" hidden="true" customHeight="false" outlineLevel="0" collapsed="false">
      <c r="A4" s="0" t="s">
        <v>39</v>
      </c>
      <c r="B4" s="0" t="s">
        <v>40</v>
      </c>
      <c r="C4" s="0" t="s">
        <v>10446</v>
      </c>
      <c r="D4" s="0" t="n">
        <v>5737</v>
      </c>
      <c r="E4" s="0" t="n">
        <v>30.402439</v>
      </c>
      <c r="F4" s="0" t="n">
        <v>19.6109519999999</v>
      </c>
      <c r="G4" s="0" t="n">
        <v>0.15833918143</v>
      </c>
      <c r="H4" s="0" t="n">
        <v>1626.86</v>
      </c>
      <c r="I4" s="0" t="n">
        <v>1.66577999999999</v>
      </c>
      <c r="J4" s="0" t="n">
        <v>96.6580999999999</v>
      </c>
      <c r="K4" s="0" t="n">
        <v>389</v>
      </c>
      <c r="L4" s="0" t="s">
        <v>10444</v>
      </c>
    </row>
    <row r="5" customFormat="false" ht="15.75" hidden="true" customHeight="false" outlineLevel="0" collapsed="false">
      <c r="A5" s="0" t="s">
        <v>51</v>
      </c>
      <c r="B5" s="0" t="s">
        <v>52</v>
      </c>
      <c r="C5" s="0" t="s">
        <v>10447</v>
      </c>
      <c r="D5" s="0" t="n">
        <v>5030</v>
      </c>
      <c r="E5" s="0" t="n">
        <v>35.80897</v>
      </c>
      <c r="F5" s="0" t="n">
        <v>-0.254675</v>
      </c>
      <c r="G5" s="0" t="n">
        <v>0.15166372217</v>
      </c>
      <c r="H5" s="0" t="n">
        <v>1695.95</v>
      </c>
      <c r="I5" s="0" t="n">
        <v>1.6465</v>
      </c>
      <c r="J5" s="0" t="n">
        <v>96.8379</v>
      </c>
      <c r="K5" s="0" t="n">
        <v>253</v>
      </c>
      <c r="L5" s="0" t="s">
        <v>10444</v>
      </c>
    </row>
    <row r="6" customFormat="false" ht="15.75" hidden="true" customHeight="false" outlineLevel="0" collapsed="false">
      <c r="A6" s="0" t="s">
        <v>51</v>
      </c>
      <c r="B6" s="0" t="s">
        <v>52</v>
      </c>
      <c r="C6" s="0" t="s">
        <v>10448</v>
      </c>
      <c r="D6" s="0" t="n">
        <v>5031</v>
      </c>
      <c r="E6" s="0" t="n">
        <v>35.8087359999999</v>
      </c>
      <c r="F6" s="0" t="n">
        <v>-0.237298</v>
      </c>
      <c r="G6" s="0" t="n">
        <v>0.15058617354</v>
      </c>
      <c r="H6" s="0" t="n">
        <v>1701.22</v>
      </c>
      <c r="I6" s="0" t="n">
        <v>2.80592</v>
      </c>
      <c r="J6" s="0" t="n">
        <v>97.2549</v>
      </c>
      <c r="K6" s="0" t="n">
        <v>255</v>
      </c>
      <c r="L6" s="0" t="s">
        <v>10444</v>
      </c>
    </row>
    <row r="7" customFormat="false" ht="15.75" hidden="true" customHeight="false" outlineLevel="0" collapsed="false">
      <c r="A7" s="0" t="s">
        <v>24</v>
      </c>
      <c r="B7" s="0" t="s">
        <v>25</v>
      </c>
      <c r="C7" s="0" t="s">
        <v>10449</v>
      </c>
      <c r="D7" s="0" t="n">
        <v>8816</v>
      </c>
      <c r="E7" s="0" t="n">
        <v>71.2567459999999</v>
      </c>
      <c r="F7" s="0" t="n">
        <v>72.064341</v>
      </c>
      <c r="G7" s="0" t="n">
        <v>0.135590606429999</v>
      </c>
      <c r="H7" s="0" t="n">
        <v>1826.99</v>
      </c>
      <c r="I7" s="0" t="n">
        <v>1.6015</v>
      </c>
      <c r="J7" s="0" t="n">
        <v>94.1176</v>
      </c>
      <c r="K7" s="0" t="n">
        <v>119</v>
      </c>
      <c r="L7" s="0" t="s">
        <v>10444</v>
      </c>
    </row>
    <row r="8" customFormat="false" ht="15.75" hidden="true" customHeight="false" outlineLevel="0" collapsed="false">
      <c r="A8" s="0" t="s">
        <v>24</v>
      </c>
      <c r="B8" s="0" t="s">
        <v>25</v>
      </c>
      <c r="C8" s="0" t="s">
        <v>10450</v>
      </c>
      <c r="D8" s="0" t="n">
        <v>7002</v>
      </c>
      <c r="E8" s="0" t="n">
        <v>51.874381</v>
      </c>
      <c r="F8" s="0" t="n">
        <v>54.757267</v>
      </c>
      <c r="G8" s="0" t="n">
        <v>0.13451716722</v>
      </c>
      <c r="H8" s="0" t="n">
        <v>1763.29</v>
      </c>
      <c r="I8" s="0" t="n">
        <v>1.62485</v>
      </c>
      <c r="J8" s="0" t="n">
        <v>100</v>
      </c>
      <c r="K8" s="0" t="n">
        <v>216</v>
      </c>
      <c r="L8" s="0" t="s">
        <v>10451</v>
      </c>
    </row>
    <row r="9" customFormat="false" ht="15.75" hidden="true" customHeight="false" outlineLevel="0" collapsed="false">
      <c r="A9" s="0" t="s">
        <v>51</v>
      </c>
      <c r="B9" s="0" t="s">
        <v>52</v>
      </c>
      <c r="C9" s="0" t="s">
        <v>10452</v>
      </c>
      <c r="D9" s="0" t="n">
        <v>5551</v>
      </c>
      <c r="E9" s="0" t="n">
        <v>36.877223</v>
      </c>
      <c r="F9" s="0" t="n">
        <v>6.947203</v>
      </c>
      <c r="G9" s="0" t="n">
        <v>0.11152613644</v>
      </c>
      <c r="H9" s="0" t="n">
        <v>1703.67</v>
      </c>
      <c r="I9" s="0" t="n">
        <v>2.37107</v>
      </c>
      <c r="J9" s="0" t="n">
        <v>96.6942</v>
      </c>
      <c r="K9" s="0" t="n">
        <v>242</v>
      </c>
      <c r="L9" s="0" t="s">
        <v>10444</v>
      </c>
    </row>
    <row r="10" customFormat="false" ht="15.75" hidden="true" customHeight="false" outlineLevel="0" collapsed="false">
      <c r="A10" s="0" t="s">
        <v>24</v>
      </c>
      <c r="B10" s="0" t="s">
        <v>25</v>
      </c>
      <c r="C10" s="0" t="s">
        <v>10453</v>
      </c>
      <c r="D10" s="0" t="n">
        <v>8870</v>
      </c>
      <c r="E10" s="0" t="n">
        <v>61.280739</v>
      </c>
      <c r="F10" s="0" t="n">
        <v>72.974576</v>
      </c>
      <c r="G10" s="0" t="n">
        <v>0.10558186041</v>
      </c>
      <c r="H10" s="0" t="n">
        <v>1897.41</v>
      </c>
      <c r="I10" s="0" t="n">
        <v>2.15647</v>
      </c>
      <c r="J10" s="0" t="n">
        <v>91.5254</v>
      </c>
      <c r="K10" s="0" t="n">
        <v>118</v>
      </c>
      <c r="L10" s="0" t="s">
        <v>10451</v>
      </c>
    </row>
    <row r="11" customFormat="false" ht="15.75" hidden="true" customHeight="false" outlineLevel="0" collapsed="false">
      <c r="A11" s="0" t="s">
        <v>264</v>
      </c>
      <c r="B11" s="0" t="s">
        <v>265</v>
      </c>
      <c r="C11" s="0" t="s">
        <v>10454</v>
      </c>
      <c r="D11" s="0" t="n">
        <v>8153</v>
      </c>
      <c r="E11" s="0" t="n">
        <v>25.904615</v>
      </c>
      <c r="F11" s="0" t="n">
        <v>51.550675</v>
      </c>
      <c r="G11" s="0" t="n">
        <v>0.09073423242</v>
      </c>
      <c r="H11" s="0" t="n">
        <v>1669.87</v>
      </c>
      <c r="I11" s="0" t="n">
        <v>1.78173</v>
      </c>
      <c r="J11" s="0" t="n">
        <v>99.7167</v>
      </c>
      <c r="K11" s="0" t="n">
        <v>353</v>
      </c>
      <c r="L11" s="0" t="s">
        <v>10444</v>
      </c>
    </row>
    <row r="12" customFormat="false" ht="15.75" hidden="true" customHeight="false" outlineLevel="0" collapsed="false">
      <c r="A12" s="0" t="s">
        <v>39</v>
      </c>
      <c r="B12" s="0" t="s">
        <v>40</v>
      </c>
      <c r="C12" s="0" t="s">
        <v>10455</v>
      </c>
      <c r="D12" s="0" t="n">
        <v>5736</v>
      </c>
      <c r="E12" s="0" t="n">
        <v>30.4070909999999</v>
      </c>
      <c r="F12" s="0" t="n">
        <v>19.597994</v>
      </c>
      <c r="G12" s="0" t="n">
        <v>0.08718927061</v>
      </c>
      <c r="H12" s="0" t="n">
        <v>1742.37</v>
      </c>
      <c r="I12" s="0" t="n">
        <v>3.99544</v>
      </c>
      <c r="J12" s="0" t="n">
        <v>96.8338</v>
      </c>
      <c r="K12" s="0" t="n">
        <v>379</v>
      </c>
      <c r="L12" s="0" t="s">
        <v>10444</v>
      </c>
    </row>
    <row r="13" customFormat="false" ht="15.75" hidden="true" customHeight="false" outlineLevel="0" collapsed="false">
      <c r="A13" s="0" t="s">
        <v>543</v>
      </c>
      <c r="B13" s="0" t="s">
        <v>544</v>
      </c>
      <c r="C13" s="0" t="s">
        <v>10456</v>
      </c>
      <c r="D13" s="0" t="n">
        <v>12440</v>
      </c>
      <c r="E13" s="0" t="n">
        <v>-13.786086</v>
      </c>
      <c r="F13" s="0" t="n">
        <v>123.317726</v>
      </c>
      <c r="G13" s="0" t="n">
        <v>0.08093766867</v>
      </c>
      <c r="H13" s="0" t="n">
        <v>1668.3</v>
      </c>
      <c r="I13" s="0" t="n">
        <v>2.14447</v>
      </c>
      <c r="J13" s="0" t="n">
        <v>55.4544999999999</v>
      </c>
      <c r="K13" s="0" t="n">
        <v>220</v>
      </c>
      <c r="L13" s="0" t="s">
        <v>10444</v>
      </c>
    </row>
    <row r="14" customFormat="false" ht="15.75" hidden="true" customHeight="false" outlineLevel="0" collapsed="false">
      <c r="A14" s="0" t="s">
        <v>51</v>
      </c>
      <c r="B14" s="0" t="s">
        <v>52</v>
      </c>
      <c r="C14" s="0" t="s">
        <v>10457</v>
      </c>
      <c r="D14" s="0" t="n">
        <v>5028</v>
      </c>
      <c r="E14" s="0" t="n">
        <v>35.81339</v>
      </c>
      <c r="F14" s="0" t="n">
        <v>-0.269759</v>
      </c>
      <c r="G14" s="0" t="n">
        <v>0.07950465521</v>
      </c>
      <c r="H14" s="0" t="n">
        <v>1754.07</v>
      </c>
      <c r="I14" s="0" t="n">
        <v>2.69213</v>
      </c>
      <c r="J14" s="0" t="n">
        <v>94.2085</v>
      </c>
      <c r="K14" s="0" t="n">
        <v>259</v>
      </c>
      <c r="L14" s="0" t="s">
        <v>10444</v>
      </c>
    </row>
    <row r="15" customFormat="false" ht="15.75" hidden="true" customHeight="false" outlineLevel="0" collapsed="false">
      <c r="A15" s="0" t="s">
        <v>24</v>
      </c>
      <c r="B15" s="0" t="s">
        <v>25</v>
      </c>
      <c r="C15" s="0" t="s">
        <v>10458</v>
      </c>
      <c r="D15" s="0" t="n">
        <v>6717</v>
      </c>
      <c r="E15" s="0" t="n">
        <v>46.775127</v>
      </c>
      <c r="F15" s="0" t="n">
        <v>48.126952</v>
      </c>
      <c r="G15" s="0" t="n">
        <v>0.07285561365</v>
      </c>
      <c r="H15" s="0" t="n">
        <v>1803.73</v>
      </c>
      <c r="I15" s="0" t="n">
        <v>1.70196</v>
      </c>
      <c r="J15" s="0" t="n">
        <v>94.5513</v>
      </c>
      <c r="K15" s="0" t="n">
        <v>312</v>
      </c>
      <c r="L15" s="0" t="s">
        <v>10451</v>
      </c>
    </row>
    <row r="16" customFormat="false" ht="15.75" hidden="true" customHeight="false" outlineLevel="0" collapsed="false">
      <c r="A16" s="0" t="s">
        <v>24</v>
      </c>
      <c r="B16" s="0" t="s">
        <v>25</v>
      </c>
      <c r="C16" s="0" t="s">
        <v>10459</v>
      </c>
      <c r="D16" s="0" t="n">
        <v>6999</v>
      </c>
      <c r="E16" s="0" t="n">
        <v>51.867844</v>
      </c>
      <c r="F16" s="0" t="n">
        <v>54.6936069999999</v>
      </c>
      <c r="G16" s="0" t="n">
        <v>0.06512462051</v>
      </c>
      <c r="H16" s="0" t="n">
        <v>1835.34</v>
      </c>
      <c r="I16" s="0" t="n">
        <v>1.88732</v>
      </c>
      <c r="J16" s="0" t="n">
        <v>95.1542</v>
      </c>
      <c r="K16" s="0" t="n">
        <v>227</v>
      </c>
      <c r="L16" s="0" t="s">
        <v>10451</v>
      </c>
    </row>
    <row r="17" customFormat="false" ht="15.75" hidden="true" customHeight="false" outlineLevel="0" collapsed="false">
      <c r="A17" s="0" t="s">
        <v>24</v>
      </c>
      <c r="B17" s="0" t="s">
        <v>25</v>
      </c>
      <c r="C17" s="0" t="s">
        <v>10460</v>
      </c>
      <c r="D17" s="0" t="n">
        <v>12221</v>
      </c>
      <c r="E17" s="0" t="n">
        <v>51.541519</v>
      </c>
      <c r="F17" s="0" t="n">
        <v>128.159761</v>
      </c>
      <c r="G17" s="0" t="n">
        <v>0.06466671371</v>
      </c>
      <c r="H17" s="0" t="n">
        <v>1745.52</v>
      </c>
      <c r="I17" s="0" t="n">
        <v>2.26706</v>
      </c>
      <c r="J17" s="0" t="n">
        <v>30.5785</v>
      </c>
      <c r="K17" s="0" t="n">
        <v>363</v>
      </c>
      <c r="L17" s="0" t="s">
        <v>10451</v>
      </c>
    </row>
    <row r="18" customFormat="false" ht="15.75" hidden="true" customHeight="false" outlineLevel="0" collapsed="false">
      <c r="A18" s="0" t="s">
        <v>543</v>
      </c>
      <c r="B18" s="0" t="s">
        <v>544</v>
      </c>
      <c r="C18" s="0" t="s">
        <v>10461</v>
      </c>
      <c r="D18" s="0" t="n">
        <v>12100</v>
      </c>
      <c r="E18" s="0" t="n">
        <v>-21.696547</v>
      </c>
      <c r="F18" s="0" t="n">
        <v>114.997068</v>
      </c>
      <c r="G18" s="0" t="n">
        <v>0.06356538915</v>
      </c>
      <c r="H18" s="0" t="n">
        <v>1517.86</v>
      </c>
      <c r="I18" s="0" t="n">
        <v>3.31486999999999</v>
      </c>
      <c r="J18" s="0" t="n">
        <v>91.746</v>
      </c>
      <c r="K18" s="0" t="n">
        <v>315</v>
      </c>
      <c r="L18" s="0" t="s">
        <v>10444</v>
      </c>
    </row>
    <row r="19" customFormat="false" ht="15.75" hidden="true" customHeight="false" outlineLevel="0" collapsed="false">
      <c r="A19" s="0" t="s">
        <v>1176</v>
      </c>
      <c r="B19" s="0" t="s">
        <v>1177</v>
      </c>
      <c r="C19" s="0" t="s">
        <v>10462</v>
      </c>
      <c r="D19" s="0" t="n">
        <v>4424</v>
      </c>
      <c r="E19" s="0" t="n">
        <v>10.183423</v>
      </c>
      <c r="F19" s="0" t="n">
        <v>-61.696358</v>
      </c>
      <c r="G19" s="0" t="n">
        <v>0.06168855833</v>
      </c>
      <c r="H19" s="0" t="n">
        <v>1620.48</v>
      </c>
      <c r="I19" s="0" t="n">
        <v>1.68889</v>
      </c>
      <c r="J19" s="0" t="n">
        <v>94.1935</v>
      </c>
      <c r="K19" s="0" t="n">
        <v>155</v>
      </c>
      <c r="L19" s="0" t="s">
        <v>10444</v>
      </c>
    </row>
    <row r="20" customFormat="false" ht="15.75" hidden="true" customHeight="false" outlineLevel="0" collapsed="false">
      <c r="A20" s="0" t="s">
        <v>35</v>
      </c>
      <c r="B20" s="0" t="s">
        <v>36</v>
      </c>
      <c r="C20" s="0" t="s">
        <v>10463</v>
      </c>
      <c r="D20" s="0" t="n">
        <v>3650</v>
      </c>
      <c r="E20" s="0" t="n">
        <v>19.00827</v>
      </c>
      <c r="F20" s="0" t="n">
        <v>-104.258054</v>
      </c>
      <c r="G20" s="0" t="n">
        <v>0.05995996016</v>
      </c>
      <c r="H20" s="0" t="n">
        <v>1769.09</v>
      </c>
      <c r="I20" s="0" t="n">
        <v>1.48045</v>
      </c>
      <c r="J20" s="0" t="n">
        <v>87.5</v>
      </c>
      <c r="K20" s="0" t="n">
        <v>176</v>
      </c>
      <c r="L20" s="0" t="s">
        <v>10444</v>
      </c>
    </row>
    <row r="21" customFormat="false" ht="15.75" hidden="true" customHeight="false" outlineLevel="0" collapsed="false">
      <c r="A21" s="0" t="s">
        <v>645</v>
      </c>
      <c r="B21" s="0" t="s">
        <v>646</v>
      </c>
      <c r="C21" s="0" t="s">
        <v>10464</v>
      </c>
      <c r="D21" s="0" t="n">
        <v>3564</v>
      </c>
      <c r="E21" s="0" t="n">
        <v>29.759665</v>
      </c>
      <c r="F21" s="0" t="n">
        <v>-93.874873</v>
      </c>
      <c r="G21" s="0" t="n">
        <v>0.05043197636</v>
      </c>
      <c r="H21" s="0" t="n">
        <v>1496.41</v>
      </c>
      <c r="I21" s="0" t="n">
        <v>1.33096</v>
      </c>
      <c r="J21" s="0" t="n">
        <v>95.1965</v>
      </c>
      <c r="K21" s="0" t="n">
        <v>229</v>
      </c>
      <c r="L21" s="0" t="s">
        <v>10444</v>
      </c>
    </row>
    <row r="22" customFormat="false" ht="15.75" hidden="true" customHeight="false" outlineLevel="0" collapsed="false">
      <c r="A22" s="0" t="s">
        <v>126</v>
      </c>
      <c r="B22" s="0" t="s">
        <v>127</v>
      </c>
      <c r="C22" s="0" t="s">
        <v>10465</v>
      </c>
      <c r="D22" s="0" t="n">
        <v>6102</v>
      </c>
      <c r="E22" s="0" t="n">
        <v>4.423213</v>
      </c>
      <c r="F22" s="0" t="n">
        <v>7.15532899999999</v>
      </c>
      <c r="G22" s="0" t="n">
        <v>0.0472818124</v>
      </c>
      <c r="H22" s="0" t="n">
        <v>1611.15</v>
      </c>
      <c r="I22" s="0" t="n">
        <v>1.6015</v>
      </c>
      <c r="J22" s="0" t="n">
        <v>78.9474</v>
      </c>
      <c r="K22" s="0" t="n">
        <v>19</v>
      </c>
      <c r="L22" s="0" t="s">
        <v>10444</v>
      </c>
    </row>
    <row r="23" customFormat="false" ht="15.75" hidden="true" customHeight="false" outlineLevel="0" collapsed="false">
      <c r="A23" s="0" t="s">
        <v>264</v>
      </c>
      <c r="B23" s="0" t="s">
        <v>265</v>
      </c>
      <c r="C23" s="0" t="s">
        <v>10466</v>
      </c>
      <c r="D23" s="0" t="n">
        <v>8150</v>
      </c>
      <c r="E23" s="0" t="n">
        <v>25.885075</v>
      </c>
      <c r="F23" s="0" t="n">
        <v>51.5393659999999</v>
      </c>
      <c r="G23" s="0" t="n">
        <v>0.04555556247</v>
      </c>
      <c r="H23" s="0" t="n">
        <v>1510.62</v>
      </c>
      <c r="I23" s="0" t="n">
        <v>0.38969</v>
      </c>
      <c r="J23" s="0" t="n">
        <v>99.1525</v>
      </c>
      <c r="K23" s="0" t="n">
        <v>354</v>
      </c>
      <c r="L23" s="0" t="s">
        <v>10444</v>
      </c>
    </row>
    <row r="24" customFormat="false" ht="15.75" hidden="true" customHeight="false" outlineLevel="0" collapsed="false">
      <c r="A24" s="0" t="s">
        <v>201</v>
      </c>
      <c r="B24" s="0" t="s">
        <v>202</v>
      </c>
      <c r="C24" s="0" t="s">
        <v>10467</v>
      </c>
      <c r="D24" s="0" t="n">
        <v>7180</v>
      </c>
      <c r="E24" s="0" t="n">
        <v>31.476515</v>
      </c>
      <c r="F24" s="0" t="n">
        <v>31.743584</v>
      </c>
      <c r="G24" s="0" t="n">
        <v>0.04502016375</v>
      </c>
      <c r="H24" s="0" t="n">
        <v>1725.15</v>
      </c>
      <c r="I24" s="0" t="n">
        <v>1.95997999999999</v>
      </c>
      <c r="J24" s="0" t="n">
        <v>90.6005</v>
      </c>
      <c r="K24" s="0" t="n">
        <v>383</v>
      </c>
      <c r="L24" s="0" t="s">
        <v>10444</v>
      </c>
    </row>
    <row r="25" customFormat="false" ht="15.75" hidden="true" customHeight="false" outlineLevel="0" collapsed="false">
      <c r="A25" s="0" t="s">
        <v>264</v>
      </c>
      <c r="B25" s="0" t="s">
        <v>265</v>
      </c>
      <c r="C25" s="0" t="s">
        <v>10468</v>
      </c>
      <c r="D25" s="0" t="n">
        <v>8167</v>
      </c>
      <c r="E25" s="0" t="n">
        <v>25.9351649999999</v>
      </c>
      <c r="F25" s="0" t="n">
        <v>51.610625</v>
      </c>
      <c r="G25" s="0" t="n">
        <v>0.0442373192399999</v>
      </c>
      <c r="H25" s="0" t="n">
        <v>1749.91</v>
      </c>
      <c r="I25" s="0" t="n">
        <v>3.52771</v>
      </c>
      <c r="J25" s="0" t="n">
        <v>62.6667</v>
      </c>
      <c r="K25" s="0" t="n">
        <v>375</v>
      </c>
      <c r="L25" s="0" t="s">
        <v>10444</v>
      </c>
    </row>
    <row r="26" customFormat="false" ht="15.75" hidden="true" customHeight="false" outlineLevel="0" collapsed="false">
      <c r="A26" s="0" t="s">
        <v>788</v>
      </c>
      <c r="B26" s="0" t="s">
        <v>789</v>
      </c>
      <c r="C26" s="0" t="s">
        <v>10469</v>
      </c>
      <c r="D26" s="0" t="n">
        <v>11648</v>
      </c>
      <c r="E26" s="0" t="n">
        <v>5.224067</v>
      </c>
      <c r="F26" s="0" t="n">
        <v>97.071026</v>
      </c>
      <c r="G26" s="0" t="n">
        <v>0.0430564480499999</v>
      </c>
      <c r="H26" s="0" t="n">
        <v>1860.99</v>
      </c>
      <c r="I26" s="0" t="n">
        <v>1.76357</v>
      </c>
      <c r="J26" s="0" t="n">
        <v>91.6667</v>
      </c>
      <c r="K26" s="0" t="n">
        <v>24</v>
      </c>
      <c r="L26" s="0" t="s">
        <v>10444</v>
      </c>
    </row>
    <row r="27" customFormat="false" ht="15.75" hidden="true" customHeight="false" outlineLevel="0" collapsed="false">
      <c r="A27" s="0" t="s">
        <v>24</v>
      </c>
      <c r="B27" s="0" t="s">
        <v>25</v>
      </c>
      <c r="C27" s="0" t="s">
        <v>10470</v>
      </c>
      <c r="D27" s="0" t="n">
        <v>9130</v>
      </c>
      <c r="E27" s="0" t="n">
        <v>66.100817</v>
      </c>
      <c r="F27" s="0" t="n">
        <v>76.84494</v>
      </c>
      <c r="G27" s="0" t="n">
        <v>0.04143557539</v>
      </c>
      <c r="H27" s="0" t="n">
        <v>1812.72</v>
      </c>
      <c r="I27" s="0" t="n">
        <v>1.11043</v>
      </c>
      <c r="J27" s="0" t="n">
        <v>87.5</v>
      </c>
      <c r="K27" s="0" t="n">
        <v>136</v>
      </c>
      <c r="L27" s="0" t="s">
        <v>10451</v>
      </c>
    </row>
    <row r="28" customFormat="false" ht="15.75" hidden="true" customHeight="false" outlineLevel="0" collapsed="false">
      <c r="A28" s="0" t="s">
        <v>24</v>
      </c>
      <c r="B28" s="0" t="s">
        <v>25</v>
      </c>
      <c r="C28" s="0" t="s">
        <v>10471</v>
      </c>
      <c r="D28" s="0" t="n">
        <v>8866</v>
      </c>
      <c r="E28" s="0" t="n">
        <v>60.686154</v>
      </c>
      <c r="F28" s="0" t="n">
        <v>72.858792</v>
      </c>
      <c r="G28" s="0" t="n">
        <v>0.03784687761</v>
      </c>
      <c r="H28" s="0" t="n">
        <v>1871.53</v>
      </c>
      <c r="I28" s="0" t="n">
        <v>1.6015</v>
      </c>
      <c r="J28" s="0" t="n">
        <v>85.6354</v>
      </c>
      <c r="K28" s="0" t="n">
        <v>181</v>
      </c>
      <c r="L28" s="0" t="s">
        <v>10451</v>
      </c>
    </row>
    <row r="29" customFormat="false" ht="15.75" hidden="true" customHeight="false" outlineLevel="0" collapsed="false">
      <c r="A29" s="0" t="s">
        <v>51</v>
      </c>
      <c r="B29" s="0" t="s">
        <v>52</v>
      </c>
      <c r="C29" s="0" t="s">
        <v>10472</v>
      </c>
      <c r="D29" s="0" t="n">
        <v>5032</v>
      </c>
      <c r="E29" s="0" t="n">
        <v>35.803269</v>
      </c>
      <c r="F29" s="0" t="n">
        <v>-0.214463</v>
      </c>
      <c r="G29" s="0" t="n">
        <v>0.03634312342</v>
      </c>
      <c r="H29" s="0" t="n">
        <v>1709.32</v>
      </c>
      <c r="I29" s="0" t="n">
        <v>3.92885</v>
      </c>
      <c r="J29" s="0" t="n">
        <v>91.6058</v>
      </c>
      <c r="K29" s="0" t="n">
        <v>274</v>
      </c>
      <c r="L29" s="0" t="s">
        <v>10444</v>
      </c>
    </row>
    <row r="30" customFormat="false" ht="15.75" hidden="true" customHeight="false" outlineLevel="0" collapsed="false">
      <c r="A30" s="0" t="s">
        <v>143</v>
      </c>
      <c r="B30" s="0" t="s">
        <v>144</v>
      </c>
      <c r="C30" s="0" t="s">
        <v>10473</v>
      </c>
      <c r="D30" s="0" t="n">
        <v>6324</v>
      </c>
      <c r="E30" s="0" t="n">
        <v>-6.119616</v>
      </c>
      <c r="F30" s="0" t="n">
        <v>12.342774</v>
      </c>
      <c r="G30" s="0" t="n">
        <v>0.03316419352</v>
      </c>
      <c r="H30" s="0" t="n">
        <v>1566.06</v>
      </c>
      <c r="I30" s="0" t="n">
        <v>1.6015</v>
      </c>
      <c r="J30" s="0" t="n">
        <v>81.4433</v>
      </c>
      <c r="K30" s="0" t="n">
        <v>97</v>
      </c>
      <c r="L30" s="0" t="s">
        <v>10444</v>
      </c>
    </row>
    <row r="31" customFormat="false" ht="15.75" hidden="true" customHeight="false" outlineLevel="0" collapsed="false">
      <c r="A31" s="0" t="s">
        <v>126</v>
      </c>
      <c r="B31" s="0" t="s">
        <v>127</v>
      </c>
      <c r="C31" s="0" t="s">
        <v>10474</v>
      </c>
      <c r="D31" s="0" t="n">
        <v>6101</v>
      </c>
      <c r="E31" s="0" t="n">
        <v>4.415342</v>
      </c>
      <c r="F31" s="0" t="n">
        <v>7.141503</v>
      </c>
      <c r="G31" s="0" t="n">
        <v>0.03190260158</v>
      </c>
      <c r="H31" s="0" t="n">
        <v>1657.65</v>
      </c>
      <c r="I31" s="0" t="n">
        <v>1.6015</v>
      </c>
      <c r="J31" s="0" t="n">
        <v>77.7778</v>
      </c>
      <c r="K31" s="0" t="n">
        <v>27</v>
      </c>
      <c r="L31" s="0" t="s">
        <v>10444</v>
      </c>
    </row>
    <row r="32" customFormat="false" ht="15.75" hidden="true" customHeight="false" outlineLevel="0" collapsed="false">
      <c r="A32" s="0" t="s">
        <v>240</v>
      </c>
      <c r="B32" s="0" t="s">
        <v>241</v>
      </c>
      <c r="C32" s="0" t="s">
        <v>10475</v>
      </c>
      <c r="D32" s="0" t="n">
        <v>8460</v>
      </c>
      <c r="E32" s="0" t="n">
        <v>17.282064</v>
      </c>
      <c r="F32" s="0" t="n">
        <v>42.405389</v>
      </c>
      <c r="G32" s="0" t="n">
        <v>0.03171063296</v>
      </c>
      <c r="H32" s="0" t="n">
        <v>1766.57</v>
      </c>
      <c r="I32" s="0" t="n">
        <v>1.22082</v>
      </c>
      <c r="J32" s="0" t="n">
        <v>82.9932</v>
      </c>
      <c r="K32" s="0" t="n">
        <v>294</v>
      </c>
      <c r="L32" s="0" t="s">
        <v>10444</v>
      </c>
    </row>
    <row r="33" customFormat="false" ht="15.75" hidden="true" customHeight="false" outlineLevel="0" collapsed="false">
      <c r="A33" s="0" t="s">
        <v>39</v>
      </c>
      <c r="B33" s="0" t="s">
        <v>40</v>
      </c>
      <c r="C33" s="0" t="s">
        <v>10476</v>
      </c>
      <c r="D33" s="0" t="n">
        <v>5758</v>
      </c>
      <c r="E33" s="0" t="n">
        <v>30.894496</v>
      </c>
      <c r="F33" s="0" t="n">
        <v>20.084761</v>
      </c>
      <c r="G33" s="0" t="n">
        <v>0.03080157055</v>
      </c>
      <c r="H33" s="0" t="n">
        <v>1642.34</v>
      </c>
      <c r="I33" s="0" t="n">
        <v>1.11143</v>
      </c>
      <c r="J33" s="0" t="n">
        <v>81.2658</v>
      </c>
      <c r="K33" s="0" t="n">
        <v>395</v>
      </c>
      <c r="L33" s="0" t="s">
        <v>10444</v>
      </c>
    </row>
    <row r="34" customFormat="false" ht="15.75" hidden="true" customHeight="false" outlineLevel="0" collapsed="false">
      <c r="A34" s="0" t="s">
        <v>197</v>
      </c>
      <c r="B34" s="0" t="s">
        <v>198</v>
      </c>
      <c r="C34" s="0" t="s">
        <v>10477</v>
      </c>
      <c r="D34" s="0" t="n">
        <v>11814</v>
      </c>
      <c r="E34" s="0" t="n">
        <v>5.24453</v>
      </c>
      <c r="F34" s="0" t="n">
        <v>115.240532</v>
      </c>
      <c r="G34" s="0" t="n">
        <v>0.03073699395</v>
      </c>
      <c r="H34" s="0" t="n">
        <v>1237.15</v>
      </c>
      <c r="I34" s="0" t="n">
        <v>1.6015</v>
      </c>
      <c r="J34" s="0" t="n">
        <v>66.6667</v>
      </c>
      <c r="K34" s="0" t="n">
        <v>6</v>
      </c>
      <c r="L34" s="0" t="s">
        <v>10444</v>
      </c>
    </row>
    <row r="35" customFormat="false" ht="15.75" hidden="true" customHeight="false" outlineLevel="0" collapsed="false">
      <c r="A35" s="0" t="s">
        <v>78</v>
      </c>
      <c r="B35" s="0" t="s">
        <v>79</v>
      </c>
      <c r="C35" s="0" t="s">
        <v>10478</v>
      </c>
      <c r="D35" s="0" t="n">
        <v>8440</v>
      </c>
      <c r="E35" s="0" t="n">
        <v>22.660149</v>
      </c>
      <c r="F35" s="0" t="n">
        <v>59.4106069999999</v>
      </c>
      <c r="G35" s="0" t="n">
        <v>0.02976805142</v>
      </c>
      <c r="H35" s="0" t="n">
        <v>1535.42</v>
      </c>
      <c r="I35" s="0" t="n">
        <v>0.608087</v>
      </c>
      <c r="J35" s="0" t="n">
        <v>94.7221999999999</v>
      </c>
      <c r="K35" s="0" t="n">
        <v>360</v>
      </c>
      <c r="L35" s="0" t="s">
        <v>10444</v>
      </c>
    </row>
    <row r="36" customFormat="false" ht="15.75" hidden="true" customHeight="false" outlineLevel="0" collapsed="false">
      <c r="A36" s="0" t="s">
        <v>143</v>
      </c>
      <c r="B36" s="0" t="s">
        <v>144</v>
      </c>
      <c r="C36" s="0" t="s">
        <v>10479</v>
      </c>
      <c r="D36" s="0" t="n">
        <v>6322</v>
      </c>
      <c r="E36" s="0" t="n">
        <v>-6.116505</v>
      </c>
      <c r="F36" s="0" t="n">
        <v>12.333478</v>
      </c>
      <c r="G36" s="0" t="n">
        <v>0.02966825122</v>
      </c>
      <c r="H36" s="0" t="n">
        <v>1446.4</v>
      </c>
      <c r="I36" s="0" t="n">
        <v>1.99487</v>
      </c>
      <c r="J36" s="0" t="n">
        <v>71.0843</v>
      </c>
      <c r="K36" s="0" t="n">
        <v>83</v>
      </c>
      <c r="L36" s="0" t="s">
        <v>10444</v>
      </c>
    </row>
    <row r="37" customFormat="false" ht="15.75" hidden="true" customHeight="false" outlineLevel="0" collapsed="false">
      <c r="A37" s="0" t="s">
        <v>24</v>
      </c>
      <c r="B37" s="0" t="s">
        <v>25</v>
      </c>
      <c r="C37" s="0" t="s">
        <v>10480</v>
      </c>
      <c r="D37" s="0" t="n">
        <v>9083</v>
      </c>
      <c r="E37" s="0" t="n">
        <v>60.997926</v>
      </c>
      <c r="F37" s="0" t="n">
        <v>76.365973</v>
      </c>
      <c r="G37" s="0" t="n">
        <v>0.0296092516899999</v>
      </c>
      <c r="H37" s="0" t="n">
        <v>1830.07</v>
      </c>
      <c r="I37" s="0" t="n">
        <v>2.41677999999999</v>
      </c>
      <c r="J37" s="0" t="n">
        <v>73.913</v>
      </c>
      <c r="K37" s="0" t="n">
        <v>161</v>
      </c>
      <c r="L37" s="0" t="s">
        <v>10451</v>
      </c>
    </row>
    <row r="38" customFormat="false" ht="15.75" hidden="true" customHeight="false" outlineLevel="0" collapsed="false">
      <c r="A38" s="0" t="s">
        <v>100</v>
      </c>
      <c r="B38" s="0" t="s">
        <v>101</v>
      </c>
      <c r="C38" s="0" t="s">
        <v>10481</v>
      </c>
      <c r="D38" s="0" t="n">
        <v>8437</v>
      </c>
      <c r="E38" s="0" t="n">
        <v>38.255821</v>
      </c>
      <c r="F38" s="0" t="n">
        <v>58.390881</v>
      </c>
      <c r="G38" s="0" t="n">
        <v>0.02947393436</v>
      </c>
      <c r="H38" s="0" t="n">
        <v>1550.97</v>
      </c>
      <c r="I38" s="0" t="n">
        <v>1.54278999999999</v>
      </c>
      <c r="J38" s="0" t="n">
        <v>78.803</v>
      </c>
      <c r="K38" s="0" t="n">
        <v>401</v>
      </c>
      <c r="L38" s="0" t="s">
        <v>10451</v>
      </c>
    </row>
    <row r="39" customFormat="false" ht="15.75" hidden="true" customHeight="false" outlineLevel="0" collapsed="false">
      <c r="A39" s="0" t="s">
        <v>264</v>
      </c>
      <c r="B39" s="0" t="s">
        <v>265</v>
      </c>
      <c r="C39" s="0" t="s">
        <v>10482</v>
      </c>
      <c r="D39" s="0" t="n">
        <v>8147</v>
      </c>
      <c r="E39" s="0" t="n">
        <v>25.898315</v>
      </c>
      <c r="F39" s="0" t="n">
        <v>51.5251419999999</v>
      </c>
      <c r="G39" s="0" t="n">
        <v>0.02736227954</v>
      </c>
      <c r="H39" s="0" t="n">
        <v>1761.75</v>
      </c>
      <c r="I39" s="0" t="n">
        <v>2.61597</v>
      </c>
      <c r="J39" s="0" t="n">
        <v>60.1562</v>
      </c>
      <c r="K39" s="0" t="n">
        <v>384</v>
      </c>
      <c r="L39" s="0" t="s">
        <v>10444</v>
      </c>
    </row>
    <row r="40" customFormat="false" ht="15.75" hidden="true" customHeight="false" outlineLevel="0" collapsed="false">
      <c r="A40" s="0" t="s">
        <v>201</v>
      </c>
      <c r="B40" s="0" t="s">
        <v>202</v>
      </c>
      <c r="C40" s="0" t="s">
        <v>10483</v>
      </c>
      <c r="D40" s="0" t="n">
        <v>7150</v>
      </c>
      <c r="E40" s="0" t="n">
        <v>31.3519969999999</v>
      </c>
      <c r="F40" s="0" t="n">
        <v>30.317821</v>
      </c>
      <c r="G40" s="0" t="n">
        <v>0.026067401298</v>
      </c>
      <c r="H40" s="0" t="n">
        <v>1725.03</v>
      </c>
      <c r="I40" s="0" t="n">
        <v>0.624395</v>
      </c>
      <c r="J40" s="0" t="n">
        <v>92.5333</v>
      </c>
      <c r="K40" s="0" t="n">
        <v>375</v>
      </c>
      <c r="L40" s="0" t="s">
        <v>10444</v>
      </c>
    </row>
    <row r="41" customFormat="false" ht="15.75" hidden="true" customHeight="false" outlineLevel="0" collapsed="false">
      <c r="A41" s="0" t="s">
        <v>788</v>
      </c>
      <c r="B41" s="0" t="s">
        <v>789</v>
      </c>
      <c r="C41" s="0" t="s">
        <v>10484</v>
      </c>
      <c r="D41" s="0" t="n">
        <v>12430</v>
      </c>
      <c r="E41" s="0" t="n">
        <v>-2.439072</v>
      </c>
      <c r="F41" s="0" t="n">
        <v>133.140042</v>
      </c>
      <c r="G41" s="0" t="n">
        <v>0.025850717452</v>
      </c>
      <c r="H41" s="0" t="n">
        <v>1762.85</v>
      </c>
      <c r="I41" s="0" t="n">
        <v>1.6015</v>
      </c>
      <c r="J41" s="0" t="n">
        <v>66.6667</v>
      </c>
      <c r="K41" s="0" t="n">
        <v>3</v>
      </c>
      <c r="L41" s="0" t="s">
        <v>10444</v>
      </c>
    </row>
    <row r="42" customFormat="false" ht="15.75" hidden="true" customHeight="false" outlineLevel="0" collapsed="false">
      <c r="A42" s="0" t="s">
        <v>24</v>
      </c>
      <c r="B42" s="0" t="s">
        <v>25</v>
      </c>
      <c r="C42" s="0" t="s">
        <v>10485</v>
      </c>
      <c r="D42" s="0" t="n">
        <v>8770</v>
      </c>
      <c r="E42" s="0" t="n">
        <v>60.3058209999999</v>
      </c>
      <c r="F42" s="0" t="n">
        <v>70.899992</v>
      </c>
      <c r="G42" s="0" t="n">
        <v>0.0247410859929999</v>
      </c>
      <c r="H42" s="0" t="n">
        <v>1810.94</v>
      </c>
      <c r="I42" s="0" t="n">
        <v>2.19464</v>
      </c>
      <c r="J42" s="0" t="n">
        <v>77.0732</v>
      </c>
      <c r="K42" s="0" t="n">
        <v>205</v>
      </c>
      <c r="L42" s="0" t="s">
        <v>10451</v>
      </c>
    </row>
    <row r="43" customFormat="false" ht="15.75" hidden="true" customHeight="false" outlineLevel="0" collapsed="false">
      <c r="A43" s="0" t="s">
        <v>1829</v>
      </c>
      <c r="B43" s="0" t="s">
        <v>1830</v>
      </c>
      <c r="C43" s="0" t="s">
        <v>10486</v>
      </c>
      <c r="D43" s="0" t="n">
        <v>5144</v>
      </c>
      <c r="E43" s="0" t="n">
        <v>70.68822</v>
      </c>
      <c r="F43" s="0" t="n">
        <v>23.599022</v>
      </c>
      <c r="G43" s="0" t="n">
        <v>0.0242719957</v>
      </c>
      <c r="H43" s="0" t="n">
        <v>1818.08</v>
      </c>
      <c r="I43" s="0" t="n">
        <v>1.35026</v>
      </c>
      <c r="J43" s="0" t="n">
        <v>78.125</v>
      </c>
      <c r="K43" s="0" t="n">
        <v>32</v>
      </c>
      <c r="L43" s="0" t="s">
        <v>10444</v>
      </c>
    </row>
    <row r="44" customFormat="false" ht="15.75" hidden="true" customHeight="false" outlineLevel="0" collapsed="false">
      <c r="A44" s="0" t="s">
        <v>24</v>
      </c>
      <c r="B44" s="0" t="s">
        <v>25</v>
      </c>
      <c r="C44" s="0" t="s">
        <v>10487</v>
      </c>
      <c r="D44" s="0" t="n">
        <v>12249</v>
      </c>
      <c r="E44" s="0" t="n">
        <v>46.6264539999999</v>
      </c>
      <c r="F44" s="0" t="n">
        <v>142.908857</v>
      </c>
      <c r="G44" s="0" t="n">
        <v>0.023828442517</v>
      </c>
      <c r="H44" s="0" t="n">
        <v>1465.73</v>
      </c>
      <c r="I44" s="0" t="n">
        <v>0.680852999999999</v>
      </c>
      <c r="J44" s="0" t="n">
        <v>85.124</v>
      </c>
      <c r="K44" s="0" t="n">
        <v>121</v>
      </c>
      <c r="L44" s="0" t="s">
        <v>10444</v>
      </c>
    </row>
    <row r="45" customFormat="false" ht="15.75" hidden="true" customHeight="false" outlineLevel="0" collapsed="false">
      <c r="A45" s="0" t="s">
        <v>24</v>
      </c>
      <c r="B45" s="0" t="s">
        <v>25</v>
      </c>
      <c r="C45" s="0" t="s">
        <v>10488</v>
      </c>
      <c r="D45" s="0" t="n">
        <v>6414</v>
      </c>
      <c r="E45" s="0" t="n">
        <v>63.573827</v>
      </c>
      <c r="F45" s="0" t="n">
        <v>53.957241</v>
      </c>
      <c r="G45" s="0" t="n">
        <v>0.0232377720979999</v>
      </c>
      <c r="H45" s="0" t="n">
        <v>1487.22</v>
      </c>
      <c r="I45" s="0" t="n">
        <v>1.16432</v>
      </c>
      <c r="J45" s="0" t="n">
        <v>76.6422999999999</v>
      </c>
      <c r="K45" s="0" t="n">
        <v>137</v>
      </c>
      <c r="L45" s="0" t="s">
        <v>10451</v>
      </c>
    </row>
    <row r="46" customFormat="false" ht="15.75" hidden="true" customHeight="false" outlineLevel="0" collapsed="false">
      <c r="A46" s="0" t="s">
        <v>645</v>
      </c>
      <c r="B46" s="0" t="s">
        <v>646</v>
      </c>
      <c r="C46" s="0" t="s">
        <v>10489</v>
      </c>
      <c r="D46" s="0" t="n">
        <v>3374</v>
      </c>
      <c r="E46" s="0" t="n">
        <v>27.885651</v>
      </c>
      <c r="F46" s="0" t="n">
        <v>-97.271284</v>
      </c>
      <c r="G46" s="0" t="n">
        <v>0.021302969103</v>
      </c>
      <c r="H46" s="0" t="n">
        <v>1615.22</v>
      </c>
      <c r="I46" s="0" t="n">
        <v>0.956492</v>
      </c>
      <c r="J46" s="0" t="n">
        <v>79.8479</v>
      </c>
      <c r="K46" s="0" t="n">
        <v>263</v>
      </c>
      <c r="L46" s="0" t="s">
        <v>10444</v>
      </c>
    </row>
    <row r="47" customFormat="false" ht="15.75" hidden="true" customHeight="false" outlineLevel="0" collapsed="false">
      <c r="A47" s="0" t="s">
        <v>197</v>
      </c>
      <c r="B47" s="0" t="s">
        <v>198</v>
      </c>
      <c r="C47" s="0" t="s">
        <v>10490</v>
      </c>
      <c r="D47" s="0" t="n">
        <v>12044</v>
      </c>
      <c r="E47" s="0" t="n">
        <v>3.286975</v>
      </c>
      <c r="F47" s="0" t="n">
        <v>113.085064999999</v>
      </c>
      <c r="G47" s="0" t="n">
        <v>0.020700205248</v>
      </c>
      <c r="H47" s="0" t="n">
        <v>1649.36</v>
      </c>
      <c r="I47" s="0" t="n">
        <v>4.17213</v>
      </c>
      <c r="J47" s="0" t="n">
        <v>100</v>
      </c>
      <c r="K47" s="0" t="n">
        <v>2</v>
      </c>
      <c r="L47" s="0" t="s">
        <v>10444</v>
      </c>
    </row>
    <row r="48" customFormat="false" ht="15.75" hidden="true" customHeight="false" outlineLevel="0" collapsed="false">
      <c r="A48" s="0" t="s">
        <v>39</v>
      </c>
      <c r="B48" s="0" t="s">
        <v>40</v>
      </c>
      <c r="C48" s="0" t="s">
        <v>10491</v>
      </c>
      <c r="D48" s="0" t="n">
        <v>5733</v>
      </c>
      <c r="E48" s="0" t="n">
        <v>30.410079</v>
      </c>
      <c r="F48" s="0" t="n">
        <v>19.581227</v>
      </c>
      <c r="G48" s="0" t="n">
        <v>0.020611882071</v>
      </c>
      <c r="H48" s="0" t="n">
        <v>1732.84</v>
      </c>
      <c r="I48" s="0" t="n">
        <v>1.96197999999999</v>
      </c>
      <c r="J48" s="0" t="n">
        <v>91.7705999999999</v>
      </c>
      <c r="K48" s="0" t="n">
        <v>401</v>
      </c>
      <c r="L48" s="0" t="s">
        <v>10444</v>
      </c>
    </row>
    <row r="49" customFormat="false" ht="15.75" hidden="true" customHeight="false" outlineLevel="0" collapsed="false">
      <c r="A49" s="0" t="s">
        <v>264</v>
      </c>
      <c r="B49" s="0" t="s">
        <v>265</v>
      </c>
      <c r="C49" s="0" t="s">
        <v>10492</v>
      </c>
      <c r="D49" s="0" t="n">
        <v>8157</v>
      </c>
      <c r="E49" s="0" t="n">
        <v>25.907519</v>
      </c>
      <c r="F49" s="0" t="n">
        <v>51.562895</v>
      </c>
      <c r="G49" s="0" t="n">
        <v>0.020382165493</v>
      </c>
      <c r="H49" s="0" t="n">
        <v>1469.81</v>
      </c>
      <c r="I49" s="0" t="n">
        <v>0.506551</v>
      </c>
      <c r="J49" s="0" t="n">
        <v>86.217</v>
      </c>
      <c r="K49" s="0" t="n">
        <v>341</v>
      </c>
      <c r="L49" s="0" t="s">
        <v>10444</v>
      </c>
    </row>
    <row r="50" customFormat="false" ht="15.75" hidden="true" customHeight="false" outlineLevel="0" collapsed="false">
      <c r="A50" s="0" t="s">
        <v>645</v>
      </c>
      <c r="B50" s="0" t="s">
        <v>646</v>
      </c>
      <c r="C50" s="0" t="s">
        <v>10493</v>
      </c>
      <c r="D50" s="0" t="n">
        <v>3579</v>
      </c>
      <c r="E50" s="0" t="n">
        <v>30.114382</v>
      </c>
      <c r="F50" s="0" t="n">
        <v>-93.296595</v>
      </c>
      <c r="G50" s="0" t="n">
        <v>0.020030927495</v>
      </c>
      <c r="H50" s="0" t="n">
        <v>1258.06</v>
      </c>
      <c r="I50" s="0" t="n">
        <v>1.69812</v>
      </c>
      <c r="J50" s="0" t="n">
        <v>72</v>
      </c>
      <c r="K50" s="0" t="n">
        <v>250</v>
      </c>
      <c r="L50" s="0" t="s">
        <v>10451</v>
      </c>
    </row>
    <row r="51" customFormat="false" ht="15.75" hidden="true" customHeight="false" outlineLevel="0" collapsed="false">
      <c r="A51" s="0" t="s">
        <v>221</v>
      </c>
      <c r="B51" s="0" t="s">
        <v>222</v>
      </c>
      <c r="C51" s="0" t="s">
        <v>10494</v>
      </c>
      <c r="D51" s="0" t="n">
        <v>10220</v>
      </c>
      <c r="E51" s="0" t="n">
        <v>13.289855</v>
      </c>
      <c r="F51" s="0" t="n">
        <v>80.344145</v>
      </c>
      <c r="G51" s="0" t="n">
        <v>0.019687967043</v>
      </c>
      <c r="H51" s="0" t="n">
        <v>1712.33</v>
      </c>
      <c r="I51" s="0" t="n">
        <v>2.49341</v>
      </c>
      <c r="J51" s="0" t="n">
        <v>33.3333</v>
      </c>
      <c r="K51" s="0" t="n">
        <v>165</v>
      </c>
      <c r="L51" s="0" t="s">
        <v>10444</v>
      </c>
    </row>
    <row r="52" customFormat="false" ht="15.75" hidden="true" customHeight="false" outlineLevel="0" collapsed="false">
      <c r="A52" s="0" t="s">
        <v>543</v>
      </c>
      <c r="B52" s="0" t="s">
        <v>544</v>
      </c>
      <c r="C52" s="0" t="s">
        <v>10495</v>
      </c>
      <c r="D52" s="0" t="n">
        <v>12107</v>
      </c>
      <c r="E52" s="0" t="n">
        <v>-20.781366</v>
      </c>
      <c r="F52" s="0" t="n">
        <v>115.442108</v>
      </c>
      <c r="G52" s="0" t="n">
        <v>0.019034451851</v>
      </c>
      <c r="H52" s="0" t="n">
        <v>1412.88</v>
      </c>
      <c r="I52" s="0" t="n">
        <v>1.02695</v>
      </c>
      <c r="J52" s="0" t="n">
        <v>77.5076</v>
      </c>
      <c r="K52" s="0" t="n">
        <v>329</v>
      </c>
      <c r="L52" s="0" t="s">
        <v>10444</v>
      </c>
    </row>
    <row r="53" customFormat="false" ht="15.75" hidden="true" customHeight="false" outlineLevel="0" collapsed="false">
      <c r="A53" s="0" t="s">
        <v>345</v>
      </c>
      <c r="B53" s="0" t="s">
        <v>346</v>
      </c>
      <c r="C53" s="0" t="s">
        <v>10496</v>
      </c>
      <c r="D53" s="0" t="n">
        <v>4739</v>
      </c>
      <c r="E53" s="0" t="n">
        <v>-38.784779</v>
      </c>
      <c r="F53" s="0" t="n">
        <v>-62.285592</v>
      </c>
      <c r="G53" s="0" t="n">
        <v>0.018752868522</v>
      </c>
      <c r="H53" s="0" t="n">
        <v>1561.84</v>
      </c>
      <c r="I53" s="0" t="n">
        <v>1.31367</v>
      </c>
      <c r="J53" s="0" t="n">
        <v>84.2657</v>
      </c>
      <c r="K53" s="0" t="n">
        <v>286</v>
      </c>
      <c r="L53" s="0" t="s">
        <v>10444</v>
      </c>
    </row>
    <row r="54" customFormat="false" ht="15.75" hidden="true" customHeight="false" outlineLevel="0" collapsed="false">
      <c r="A54" s="0" t="s">
        <v>24</v>
      </c>
      <c r="B54" s="0" t="s">
        <v>25</v>
      </c>
      <c r="C54" s="0" t="s">
        <v>10497</v>
      </c>
      <c r="D54" s="0" t="n">
        <v>6413</v>
      </c>
      <c r="E54" s="0" t="n">
        <v>63.575263</v>
      </c>
      <c r="F54" s="0" t="n">
        <v>53.944174</v>
      </c>
      <c r="G54" s="0" t="n">
        <v>0.018490276584</v>
      </c>
      <c r="H54" s="0" t="n">
        <v>1498.6</v>
      </c>
      <c r="I54" s="0" t="n">
        <v>1.06075</v>
      </c>
      <c r="J54" s="0" t="n">
        <v>63.1206</v>
      </c>
      <c r="K54" s="0" t="n">
        <v>141</v>
      </c>
      <c r="L54" s="0" t="s">
        <v>10451</v>
      </c>
    </row>
    <row r="55" customFormat="false" ht="15.75" hidden="true" customHeight="false" outlineLevel="0" collapsed="false">
      <c r="A55" s="0" t="s">
        <v>543</v>
      </c>
      <c r="B55" s="0" t="s">
        <v>544</v>
      </c>
      <c r="C55" s="0" t="s">
        <v>10498</v>
      </c>
      <c r="D55" s="0" t="n">
        <v>12444</v>
      </c>
      <c r="E55" s="0" t="n">
        <v>-12.520954</v>
      </c>
      <c r="F55" s="0" t="n">
        <v>130.916505</v>
      </c>
      <c r="G55" s="0" t="n">
        <v>0.018278494689</v>
      </c>
      <c r="H55" s="0" t="n">
        <v>1651.01</v>
      </c>
      <c r="I55" s="0" t="n">
        <v>3.87625</v>
      </c>
      <c r="J55" s="0" t="n">
        <v>53.4090999999999</v>
      </c>
      <c r="K55" s="0" t="n">
        <v>176</v>
      </c>
      <c r="L55" s="0" t="s">
        <v>10444</v>
      </c>
    </row>
    <row r="56" customFormat="false" ht="15.75" hidden="true" customHeight="false" outlineLevel="0" collapsed="false">
      <c r="A56" s="0" t="s">
        <v>28</v>
      </c>
      <c r="B56" s="0" t="s">
        <v>29</v>
      </c>
      <c r="C56" s="0" t="s">
        <v>10499</v>
      </c>
      <c r="D56" s="0" t="n">
        <v>8172</v>
      </c>
      <c r="E56" s="0" t="n">
        <v>27.8422299999999</v>
      </c>
      <c r="F56" s="0" t="n">
        <v>51.859722</v>
      </c>
      <c r="G56" s="0" t="n">
        <v>0.018231999537</v>
      </c>
      <c r="H56" s="0" t="n">
        <v>1367.75</v>
      </c>
      <c r="I56" s="0" t="n">
        <v>1.6015</v>
      </c>
      <c r="J56" s="0" t="n">
        <v>53.3140999999999</v>
      </c>
      <c r="K56" s="0" t="n">
        <v>347</v>
      </c>
      <c r="L56" s="0" t="s">
        <v>10444</v>
      </c>
    </row>
    <row r="57" customFormat="false" ht="15.75" hidden="true" customHeight="false" outlineLevel="0" collapsed="false">
      <c r="A57" s="0" t="s">
        <v>24</v>
      </c>
      <c r="B57" s="0" t="s">
        <v>25</v>
      </c>
      <c r="C57" s="0" t="s">
        <v>10500</v>
      </c>
      <c r="D57" s="0" t="n">
        <v>9134</v>
      </c>
      <c r="E57" s="0" t="n">
        <v>62.993925</v>
      </c>
      <c r="F57" s="0" t="n">
        <v>76.874404</v>
      </c>
      <c r="G57" s="0" t="n">
        <v>0.018149341489</v>
      </c>
      <c r="H57" s="0" t="n">
        <v>1816.33</v>
      </c>
      <c r="I57" s="0" t="n">
        <v>1.82313</v>
      </c>
      <c r="J57" s="0" t="n">
        <v>80.1205</v>
      </c>
      <c r="K57" s="0" t="n">
        <v>166</v>
      </c>
      <c r="L57" s="0" t="s">
        <v>10451</v>
      </c>
    </row>
    <row r="58" customFormat="false" ht="15.75" hidden="true" customHeight="false" outlineLevel="0" collapsed="false">
      <c r="A58" s="0" t="s">
        <v>240</v>
      </c>
      <c r="B58" s="0" t="s">
        <v>241</v>
      </c>
      <c r="C58" s="0" t="s">
        <v>10501</v>
      </c>
      <c r="D58" s="0" t="n">
        <v>7752</v>
      </c>
      <c r="E58" s="0" t="n">
        <v>27.09639</v>
      </c>
      <c r="F58" s="0" t="n">
        <v>49.066425</v>
      </c>
      <c r="G58" s="0" t="n">
        <v>0.017892267915</v>
      </c>
      <c r="H58" s="0" t="n">
        <v>1718.37</v>
      </c>
      <c r="I58" s="0" t="n">
        <v>2.86727</v>
      </c>
      <c r="J58" s="0" t="n">
        <v>64.5077999999999</v>
      </c>
      <c r="K58" s="0" t="n">
        <v>386</v>
      </c>
      <c r="L58" s="0" t="s">
        <v>10451</v>
      </c>
    </row>
    <row r="59" customFormat="false" ht="15.75" hidden="true" customHeight="false" outlineLevel="0" collapsed="false">
      <c r="A59" s="0" t="s">
        <v>543</v>
      </c>
      <c r="B59" s="0" t="s">
        <v>544</v>
      </c>
      <c r="C59" s="0" t="s">
        <v>10502</v>
      </c>
      <c r="D59" s="0" t="n">
        <v>12118</v>
      </c>
      <c r="E59" s="0" t="n">
        <v>-20.595776</v>
      </c>
      <c r="F59" s="0" t="n">
        <v>116.780306</v>
      </c>
      <c r="G59" s="0" t="n">
        <v>0.017465064353</v>
      </c>
      <c r="H59" s="0" t="n">
        <v>1388.23</v>
      </c>
      <c r="I59" s="0" t="n">
        <v>0.432569</v>
      </c>
      <c r="J59" s="0" t="n">
        <v>84.4155999999999</v>
      </c>
      <c r="K59" s="0" t="n">
        <v>308</v>
      </c>
      <c r="L59" s="0" t="s">
        <v>10444</v>
      </c>
    </row>
    <row r="60" customFormat="false" ht="15.75" hidden="true" customHeight="false" outlineLevel="0" collapsed="false">
      <c r="A60" s="0" t="s">
        <v>191</v>
      </c>
      <c r="B60" s="0" t="s">
        <v>192</v>
      </c>
      <c r="C60" s="0" t="s">
        <v>10503</v>
      </c>
      <c r="D60" s="0" t="n">
        <v>8482</v>
      </c>
      <c r="E60" s="0" t="n">
        <v>13.985137</v>
      </c>
      <c r="F60" s="0" t="n">
        <v>48.177659</v>
      </c>
      <c r="G60" s="0" t="n">
        <v>0.016935183997</v>
      </c>
      <c r="H60" s="0" t="n">
        <v>1744.4</v>
      </c>
      <c r="I60" s="0" t="n">
        <v>1.38726</v>
      </c>
      <c r="J60" s="0" t="n">
        <v>91.2727</v>
      </c>
      <c r="K60" s="0" t="n">
        <v>275</v>
      </c>
      <c r="L60" s="0" t="s">
        <v>10444</v>
      </c>
    </row>
    <row r="61" customFormat="false" ht="15.75" hidden="true" customHeight="false" outlineLevel="0" collapsed="false">
      <c r="A61" s="0" t="s">
        <v>24</v>
      </c>
      <c r="B61" s="0" t="s">
        <v>25</v>
      </c>
      <c r="C61" s="0" t="s">
        <v>10504</v>
      </c>
      <c r="D61" s="0" t="n">
        <v>7000</v>
      </c>
      <c r="E61" s="0" t="n">
        <v>51.869231</v>
      </c>
      <c r="F61" s="0" t="n">
        <v>54.7221</v>
      </c>
      <c r="G61" s="0" t="n">
        <v>0.015437359113</v>
      </c>
      <c r="H61" s="0" t="n">
        <v>1872.51</v>
      </c>
      <c r="I61" s="0" t="n">
        <v>3.55705</v>
      </c>
      <c r="J61" s="0" t="n">
        <v>60.1562</v>
      </c>
      <c r="K61" s="0" t="n">
        <v>256</v>
      </c>
      <c r="L61" s="0" t="s">
        <v>10451</v>
      </c>
    </row>
    <row r="62" customFormat="false" ht="15.75" hidden="true" customHeight="false" outlineLevel="0" collapsed="false">
      <c r="A62" s="0" t="s">
        <v>788</v>
      </c>
      <c r="B62" s="0" t="s">
        <v>789</v>
      </c>
      <c r="C62" s="0" t="s">
        <v>10505</v>
      </c>
      <c r="D62" s="0" t="n">
        <v>12086</v>
      </c>
      <c r="E62" s="0" t="n">
        <v>0.106072</v>
      </c>
      <c r="F62" s="0" t="n">
        <v>117.470901</v>
      </c>
      <c r="G62" s="0" t="n">
        <v>0.014958699742</v>
      </c>
      <c r="H62" s="0" t="n">
        <v>1790.43</v>
      </c>
      <c r="I62" s="0" t="n">
        <v>2.52342</v>
      </c>
      <c r="J62" s="0" t="n">
        <v>77.2727</v>
      </c>
      <c r="K62" s="0" t="n">
        <v>22</v>
      </c>
      <c r="L62" s="0" t="s">
        <v>10444</v>
      </c>
    </row>
    <row r="63" customFormat="false" ht="15.75" hidden="true" customHeight="false" outlineLevel="0" collapsed="false">
      <c r="A63" s="0" t="s">
        <v>264</v>
      </c>
      <c r="B63" s="0" t="s">
        <v>265</v>
      </c>
      <c r="C63" s="0" t="s">
        <v>10506</v>
      </c>
      <c r="D63" s="0" t="n">
        <v>8158</v>
      </c>
      <c r="E63" s="0" t="n">
        <v>25.881605</v>
      </c>
      <c r="F63" s="0" t="n">
        <v>51.560945</v>
      </c>
      <c r="G63" s="0" t="n">
        <v>0.014566543662</v>
      </c>
      <c r="H63" s="0" t="n">
        <v>1518.68</v>
      </c>
      <c r="I63" s="0" t="n">
        <v>2.19423</v>
      </c>
      <c r="J63" s="0" t="n">
        <v>54.3307</v>
      </c>
      <c r="K63" s="0" t="n">
        <v>381</v>
      </c>
      <c r="L63" s="0" t="s">
        <v>10444</v>
      </c>
    </row>
    <row r="64" customFormat="false" ht="15.75" hidden="true" customHeight="false" outlineLevel="0" collapsed="false">
      <c r="A64" s="0" t="s">
        <v>24</v>
      </c>
      <c r="B64" s="0" t="s">
        <v>25</v>
      </c>
      <c r="C64" s="0" t="s">
        <v>10507</v>
      </c>
      <c r="D64" s="0" t="n">
        <v>8877</v>
      </c>
      <c r="E64" s="0" t="n">
        <v>61.280733</v>
      </c>
      <c r="F64" s="0" t="n">
        <v>73.049656</v>
      </c>
      <c r="G64" s="0" t="n">
        <v>0.013747389491</v>
      </c>
      <c r="H64" s="0" t="n">
        <v>1883.6</v>
      </c>
      <c r="I64" s="0" t="n">
        <v>1.59756</v>
      </c>
      <c r="J64" s="0" t="n">
        <v>73.494</v>
      </c>
      <c r="K64" s="0" t="n">
        <v>166</v>
      </c>
      <c r="L64" s="0" t="s">
        <v>10451</v>
      </c>
    </row>
    <row r="65" customFormat="false" ht="15.75" hidden="true" customHeight="false" outlineLevel="0" collapsed="false">
      <c r="A65" s="0" t="s">
        <v>24</v>
      </c>
      <c r="B65" s="0" t="s">
        <v>25</v>
      </c>
      <c r="C65" s="0" t="s">
        <v>10508</v>
      </c>
      <c r="D65" s="0" t="n">
        <v>8965</v>
      </c>
      <c r="E65" s="0" t="n">
        <v>61.263713</v>
      </c>
      <c r="F65" s="0" t="n">
        <v>75.087384</v>
      </c>
      <c r="G65" s="0" t="n">
        <v>0.013679995003</v>
      </c>
      <c r="H65" s="0" t="n">
        <v>1874.02</v>
      </c>
      <c r="I65" s="0" t="n">
        <v>2.22694</v>
      </c>
      <c r="J65" s="0" t="n">
        <v>65.7303</v>
      </c>
      <c r="K65" s="0" t="n">
        <v>178</v>
      </c>
      <c r="L65" s="0" t="s">
        <v>10451</v>
      </c>
    </row>
    <row r="66" customFormat="false" ht="15.75" hidden="true" customHeight="false" outlineLevel="0" collapsed="false">
      <c r="A66" s="0" t="s">
        <v>805</v>
      </c>
      <c r="B66" s="0" t="s">
        <v>806</v>
      </c>
      <c r="C66" s="0" t="s">
        <v>10509</v>
      </c>
      <c r="D66" s="0" t="n">
        <v>12436</v>
      </c>
      <c r="E66" s="0" t="n">
        <v>-9.330248</v>
      </c>
      <c r="F66" s="0" t="n">
        <v>147.018855</v>
      </c>
      <c r="G66" s="0" t="n">
        <v>0.013639311745</v>
      </c>
      <c r="H66" s="0" t="n">
        <v>1864.74</v>
      </c>
      <c r="I66" s="0" t="n">
        <v>1.6015</v>
      </c>
      <c r="J66" s="0" t="n">
        <v>60.5634</v>
      </c>
      <c r="K66" s="0" t="n">
        <v>71</v>
      </c>
      <c r="L66" s="0" t="s">
        <v>10444</v>
      </c>
    </row>
    <row r="67" customFormat="false" ht="15.75" hidden="true" customHeight="false" outlineLevel="0" collapsed="false">
      <c r="A67" s="0" t="s">
        <v>645</v>
      </c>
      <c r="B67" s="0" t="s">
        <v>646</v>
      </c>
      <c r="C67" s="0" t="s">
        <v>10510</v>
      </c>
      <c r="D67" s="0" t="n">
        <v>3573</v>
      </c>
      <c r="E67" s="0" t="n">
        <v>30.048103</v>
      </c>
      <c r="F67" s="0" t="n">
        <v>-93.333424</v>
      </c>
      <c r="G67" s="0" t="n">
        <v>0.013216217603</v>
      </c>
      <c r="H67" s="0" t="n">
        <v>1549.25</v>
      </c>
      <c r="I67" s="0" t="n">
        <v>0.628837</v>
      </c>
      <c r="J67" s="0" t="n">
        <v>80.2956</v>
      </c>
      <c r="K67" s="0" t="n">
        <v>203</v>
      </c>
      <c r="L67" s="0" t="s">
        <v>10444</v>
      </c>
    </row>
    <row r="68" customFormat="false" ht="15.75" hidden="true" customHeight="false" outlineLevel="0" collapsed="false">
      <c r="A68" s="0" t="s">
        <v>543</v>
      </c>
      <c r="B68" s="0" t="s">
        <v>544</v>
      </c>
      <c r="C68" s="0" t="s">
        <v>10511</v>
      </c>
      <c r="D68" s="0" t="n">
        <v>12506</v>
      </c>
      <c r="E68" s="0" t="n">
        <v>-23.772761</v>
      </c>
      <c r="F68" s="0" t="n">
        <v>151.197604</v>
      </c>
      <c r="G68" s="0" t="n">
        <v>0.012944584941</v>
      </c>
      <c r="H68" s="0" t="n">
        <v>1588.18</v>
      </c>
      <c r="I68" s="0" t="n">
        <v>0.413829</v>
      </c>
      <c r="J68" s="0" t="n">
        <v>89.4179999999999</v>
      </c>
      <c r="K68" s="0" t="n">
        <v>189</v>
      </c>
      <c r="L68" s="0" t="s">
        <v>10444</v>
      </c>
    </row>
    <row r="69" customFormat="false" ht="15.75" hidden="true" customHeight="false" outlineLevel="0" collapsed="false">
      <c r="A69" s="0" t="s">
        <v>205</v>
      </c>
      <c r="B69" s="0" t="s">
        <v>206</v>
      </c>
      <c r="C69" s="0" t="s">
        <v>10512</v>
      </c>
      <c r="D69" s="0" t="n">
        <v>12062</v>
      </c>
      <c r="E69" s="0" t="n">
        <v>4.670308</v>
      </c>
      <c r="F69" s="0" t="n">
        <v>114.462892</v>
      </c>
      <c r="G69" s="0" t="n">
        <v>0.012354824465</v>
      </c>
      <c r="H69" s="0" t="n">
        <v>1763.71</v>
      </c>
      <c r="I69" s="0" t="n">
        <v>4.35329</v>
      </c>
      <c r="J69" s="0" t="n">
        <v>18.1818</v>
      </c>
      <c r="K69" s="0" t="n">
        <v>11</v>
      </c>
      <c r="L69" s="0" t="s">
        <v>10444</v>
      </c>
    </row>
    <row r="70" customFormat="false" ht="15.75" hidden="true" customHeight="false" outlineLevel="0" collapsed="false">
      <c r="A70" s="0" t="s">
        <v>543</v>
      </c>
      <c r="B70" s="0" t="s">
        <v>544</v>
      </c>
      <c r="C70" s="0" t="s">
        <v>10513</v>
      </c>
      <c r="D70" s="0" t="n">
        <v>12507</v>
      </c>
      <c r="E70" s="0" t="n">
        <v>-23.773191</v>
      </c>
      <c r="F70" s="0" t="n">
        <v>151.209284</v>
      </c>
      <c r="G70" s="0" t="n">
        <v>0.0120384578309999</v>
      </c>
      <c r="H70" s="0" t="n">
        <v>1372.77</v>
      </c>
      <c r="I70" s="0" t="n">
        <v>1.6015</v>
      </c>
      <c r="J70" s="0" t="n">
        <v>72.1310999999999</v>
      </c>
      <c r="K70" s="0" t="n">
        <v>244</v>
      </c>
      <c r="L70" s="0" t="s">
        <v>10444</v>
      </c>
    </row>
    <row r="71" customFormat="false" ht="15.75" hidden="true" customHeight="false" outlineLevel="0" collapsed="false">
      <c r="A71" s="0" t="s">
        <v>543</v>
      </c>
      <c r="B71" s="0" t="s">
        <v>544</v>
      </c>
      <c r="C71" s="0" t="s">
        <v>10514</v>
      </c>
      <c r="D71" s="0" t="n">
        <v>12116</v>
      </c>
      <c r="E71" s="0" t="n">
        <v>-20.612955</v>
      </c>
      <c r="F71" s="0" t="n">
        <v>116.762509</v>
      </c>
      <c r="G71" s="0" t="n">
        <v>0.0117667958159999</v>
      </c>
      <c r="H71" s="0" t="n">
        <v>1479.49</v>
      </c>
      <c r="I71" s="0" t="n">
        <v>0.4696</v>
      </c>
      <c r="J71" s="0" t="n">
        <v>40.3226</v>
      </c>
      <c r="K71" s="0" t="n">
        <v>310</v>
      </c>
      <c r="L71" s="0" t="s">
        <v>10444</v>
      </c>
    </row>
    <row r="72" customFormat="false" ht="15.75" hidden="true" customHeight="false" outlineLevel="0" collapsed="false">
      <c r="A72" s="0" t="s">
        <v>788</v>
      </c>
      <c r="B72" s="0" t="s">
        <v>789</v>
      </c>
      <c r="C72" s="0" t="s">
        <v>10515</v>
      </c>
      <c r="D72" s="0" t="n">
        <v>12085</v>
      </c>
      <c r="E72" s="0" t="n">
        <v>0.094094</v>
      </c>
      <c r="F72" s="0" t="n">
        <v>117.470562</v>
      </c>
      <c r="G72" s="0" t="n">
        <v>0.011494869624</v>
      </c>
      <c r="H72" s="0" t="n">
        <v>1698.79</v>
      </c>
      <c r="I72" s="0" t="n">
        <v>0.944847999999999</v>
      </c>
      <c r="J72" s="0" t="n">
        <v>50</v>
      </c>
      <c r="K72" s="0" t="n">
        <v>8</v>
      </c>
      <c r="L72" s="0" t="s">
        <v>10444</v>
      </c>
    </row>
    <row r="73" customFormat="false" ht="15.75" hidden="true" customHeight="false" outlineLevel="0" collapsed="false">
      <c r="A73" s="0" t="s">
        <v>24</v>
      </c>
      <c r="B73" s="0" t="s">
        <v>25</v>
      </c>
      <c r="C73" s="0" t="s">
        <v>10516</v>
      </c>
      <c r="D73" s="0" t="n">
        <v>8737</v>
      </c>
      <c r="E73" s="0" t="n">
        <v>60.73</v>
      </c>
      <c r="F73" s="0" t="n">
        <v>69.895336</v>
      </c>
      <c r="G73" s="0" t="n">
        <v>0.011443413815</v>
      </c>
      <c r="H73" s="0" t="n">
        <v>1779.16</v>
      </c>
      <c r="I73" s="0" t="n">
        <v>1</v>
      </c>
      <c r="J73" s="0" t="n">
        <v>61.1702</v>
      </c>
      <c r="K73" s="0" t="n">
        <v>188</v>
      </c>
      <c r="L73" s="0" t="s">
        <v>10451</v>
      </c>
    </row>
    <row r="74" customFormat="false" ht="15.75" hidden="true" customHeight="false" outlineLevel="0" collapsed="false">
      <c r="A74" s="0" t="s">
        <v>788</v>
      </c>
      <c r="B74" s="0" t="s">
        <v>789</v>
      </c>
      <c r="C74" s="0" t="s">
        <v>10517</v>
      </c>
      <c r="D74" s="0" t="n">
        <v>11649</v>
      </c>
      <c r="E74" s="0" t="n">
        <v>5.226621</v>
      </c>
      <c r="F74" s="0" t="n">
        <v>97.091892</v>
      </c>
      <c r="G74" s="0" t="n">
        <v>0.011335365422</v>
      </c>
      <c r="H74" s="0" t="n">
        <v>1752.29</v>
      </c>
      <c r="I74" s="0" t="n">
        <v>1.6015</v>
      </c>
      <c r="J74" s="0" t="n">
        <v>61.2902999999999</v>
      </c>
      <c r="K74" s="0" t="n">
        <v>31</v>
      </c>
      <c r="L74" s="0" t="s">
        <v>10444</v>
      </c>
    </row>
    <row r="75" customFormat="false" ht="15.75" hidden="true" customHeight="false" outlineLevel="0" collapsed="false">
      <c r="A75" s="0" t="s">
        <v>24</v>
      </c>
      <c r="B75" s="0" t="s">
        <v>25</v>
      </c>
      <c r="C75" s="0" t="s">
        <v>10518</v>
      </c>
      <c r="D75" s="0" t="n">
        <v>6658</v>
      </c>
      <c r="E75" s="0" t="n">
        <v>50.349817</v>
      </c>
      <c r="F75" s="0" t="n">
        <v>44.713156</v>
      </c>
      <c r="G75" s="0" t="n">
        <v>0.0108609035299999</v>
      </c>
      <c r="H75" s="0" t="n">
        <v>1861.75</v>
      </c>
      <c r="I75" s="0" t="n">
        <v>4.55132</v>
      </c>
      <c r="J75" s="0" t="n">
        <v>40.8511</v>
      </c>
      <c r="K75" s="0" t="n">
        <v>235</v>
      </c>
      <c r="L75" s="0" t="s">
        <v>10451</v>
      </c>
    </row>
    <row r="76" customFormat="false" ht="15.75" hidden="true" customHeight="false" outlineLevel="0" collapsed="false">
      <c r="A76" s="0" t="s">
        <v>1387</v>
      </c>
      <c r="B76" s="0" t="s">
        <v>1388</v>
      </c>
      <c r="C76" s="0" t="s">
        <v>10519</v>
      </c>
      <c r="D76" s="0" t="n">
        <v>4567</v>
      </c>
      <c r="E76" s="0" t="n">
        <v>-13.244095</v>
      </c>
      <c r="F76" s="0" t="n">
        <v>-76.299235</v>
      </c>
      <c r="G76" s="0" t="n">
        <v>0.010670490619</v>
      </c>
      <c r="H76" s="0" t="n">
        <v>1835.82</v>
      </c>
      <c r="I76" s="0" t="n">
        <v>1.19702999999999</v>
      </c>
      <c r="J76" s="0" t="n">
        <v>41.3223</v>
      </c>
      <c r="K76" s="0" t="n">
        <v>242</v>
      </c>
      <c r="L76" s="0" t="s">
        <v>10444</v>
      </c>
    </row>
    <row r="77" customFormat="false" ht="15.75" hidden="true" customHeight="false" outlineLevel="0" collapsed="false">
      <c r="A77" s="0" t="s">
        <v>543</v>
      </c>
      <c r="B77" s="0" t="s">
        <v>544</v>
      </c>
      <c r="C77" s="0" t="s">
        <v>10520</v>
      </c>
      <c r="D77" s="0" t="n">
        <v>12117</v>
      </c>
      <c r="E77" s="0" t="n">
        <v>-20.614504</v>
      </c>
      <c r="F77" s="0" t="n">
        <v>116.769354</v>
      </c>
      <c r="G77" s="0" t="n">
        <v>0.010503882991</v>
      </c>
      <c r="H77" s="0" t="n">
        <v>1483.8</v>
      </c>
      <c r="I77" s="0" t="n">
        <v>1.13517999999999</v>
      </c>
      <c r="J77" s="0" t="n">
        <v>27.9742999999999</v>
      </c>
      <c r="K77" s="0" t="n">
        <v>311</v>
      </c>
      <c r="L77" s="0" t="s">
        <v>10444</v>
      </c>
    </row>
    <row r="78" customFormat="false" ht="15.75" hidden="true" customHeight="false" outlineLevel="0" collapsed="false">
      <c r="A78" s="0" t="s">
        <v>264</v>
      </c>
      <c r="B78" s="0" t="s">
        <v>265</v>
      </c>
      <c r="C78" s="0" t="s">
        <v>10521</v>
      </c>
      <c r="D78" s="0" t="n">
        <v>8165</v>
      </c>
      <c r="E78" s="0" t="n">
        <v>25.9362</v>
      </c>
      <c r="F78" s="0" t="n">
        <v>51.5960539999999</v>
      </c>
      <c r="G78" s="0" t="n">
        <v>0.010425862717</v>
      </c>
      <c r="H78" s="0" t="n">
        <v>1804.85</v>
      </c>
      <c r="I78" s="0" t="n">
        <v>1.7256</v>
      </c>
      <c r="J78" s="0" t="n">
        <v>20.7446999999999</v>
      </c>
      <c r="K78" s="0" t="n">
        <v>376</v>
      </c>
      <c r="L78" s="0" t="s">
        <v>10444</v>
      </c>
    </row>
    <row r="79" customFormat="false" ht="15.75" hidden="true" customHeight="false" outlineLevel="0" collapsed="false">
      <c r="A79" s="0" t="s">
        <v>51</v>
      </c>
      <c r="B79" s="0" t="s">
        <v>52</v>
      </c>
      <c r="C79" s="0" t="s">
        <v>10522</v>
      </c>
      <c r="D79" s="0" t="n">
        <v>5033</v>
      </c>
      <c r="E79" s="0" t="n">
        <v>35.798068</v>
      </c>
      <c r="F79" s="0" t="n">
        <v>-0.180678</v>
      </c>
      <c r="G79" s="0" t="n">
        <v>0.010420637883</v>
      </c>
      <c r="H79" s="0" t="n">
        <v>1602.72</v>
      </c>
      <c r="I79" s="0" t="n">
        <v>1.62087999999999</v>
      </c>
      <c r="J79" s="0" t="n">
        <v>73.6842</v>
      </c>
      <c r="K79" s="0" t="n">
        <v>304</v>
      </c>
      <c r="L79" s="0" t="s">
        <v>10444</v>
      </c>
    </row>
    <row r="80" customFormat="false" ht="15.75" hidden="true" customHeight="false" outlineLevel="0" collapsed="false">
      <c r="A80" s="0" t="s">
        <v>24</v>
      </c>
      <c r="B80" s="0" t="s">
        <v>25</v>
      </c>
      <c r="C80" s="0" t="s">
        <v>10523</v>
      </c>
      <c r="D80" s="0" t="n">
        <v>9084</v>
      </c>
      <c r="E80" s="0" t="n">
        <v>60.984387</v>
      </c>
      <c r="F80" s="0" t="n">
        <v>76.369973</v>
      </c>
      <c r="G80" s="0" t="n">
        <v>0.009567258114</v>
      </c>
      <c r="H80" s="0" t="n">
        <v>1898.39</v>
      </c>
      <c r="I80" s="0" t="n">
        <v>2.10409</v>
      </c>
      <c r="J80" s="0" t="n">
        <v>32.6733</v>
      </c>
      <c r="K80" s="0" t="n">
        <v>202</v>
      </c>
      <c r="L80" s="0" t="s">
        <v>10451</v>
      </c>
    </row>
    <row r="81" customFormat="false" ht="15.75" hidden="true" customHeight="false" outlineLevel="0" collapsed="false">
      <c r="A81" s="0" t="s">
        <v>17</v>
      </c>
      <c r="B81" s="0" t="s">
        <v>18</v>
      </c>
      <c r="C81" s="0" t="s">
        <v>10524</v>
      </c>
      <c r="D81" s="0" t="n">
        <v>4217</v>
      </c>
      <c r="E81" s="0" t="n">
        <v>10.4936289999999</v>
      </c>
      <c r="F81" s="0" t="n">
        <v>-71.648808</v>
      </c>
      <c r="G81" s="0" t="n">
        <v>0.009549264725</v>
      </c>
      <c r="H81" s="0" t="n">
        <v>1731.71</v>
      </c>
      <c r="I81" s="0" t="n">
        <v>1.6015</v>
      </c>
      <c r="J81" s="0" t="n">
        <v>50</v>
      </c>
      <c r="K81" s="0" t="n">
        <v>160</v>
      </c>
      <c r="L81" s="0" t="s">
        <v>10444</v>
      </c>
    </row>
    <row r="82" customFormat="false" ht="15.75" hidden="true" customHeight="false" outlineLevel="0" collapsed="false">
      <c r="A82" s="0" t="s">
        <v>551</v>
      </c>
      <c r="B82" s="0" t="s">
        <v>552</v>
      </c>
      <c r="C82" s="0" t="s">
        <v>10525</v>
      </c>
      <c r="D82" s="0" t="n">
        <v>6173</v>
      </c>
      <c r="E82" s="0" t="n">
        <v>3.785882</v>
      </c>
      <c r="F82" s="0" t="n">
        <v>8.714779</v>
      </c>
      <c r="G82" s="0" t="n">
        <v>0.008720159887</v>
      </c>
      <c r="H82" s="0" t="n">
        <v>1784.84</v>
      </c>
      <c r="I82" s="0" t="n">
        <v>1.6015</v>
      </c>
      <c r="J82" s="0" t="n">
        <v>65.2174</v>
      </c>
      <c r="K82" s="0" t="n">
        <v>23</v>
      </c>
      <c r="L82" s="0" t="s">
        <v>10444</v>
      </c>
    </row>
    <row r="83" customFormat="false" ht="15.75" hidden="true" customHeight="false" outlineLevel="0" collapsed="false">
      <c r="A83" s="0" t="s">
        <v>24</v>
      </c>
      <c r="B83" s="0" t="s">
        <v>25</v>
      </c>
      <c r="C83" s="0" t="s">
        <v>10526</v>
      </c>
      <c r="D83" s="0" t="n">
        <v>9273</v>
      </c>
      <c r="E83" s="0" t="n">
        <v>65.089044</v>
      </c>
      <c r="F83" s="0" t="n">
        <v>77.82228</v>
      </c>
      <c r="G83" s="0" t="n">
        <v>0.008598462349</v>
      </c>
      <c r="H83" s="0" t="n">
        <v>1883.6</v>
      </c>
      <c r="I83" s="0" t="n">
        <v>3.90774</v>
      </c>
      <c r="J83" s="0" t="n">
        <v>47.2527</v>
      </c>
      <c r="K83" s="0" t="n">
        <v>182</v>
      </c>
      <c r="L83" s="0" t="s">
        <v>10451</v>
      </c>
    </row>
    <row r="84" customFormat="false" ht="15.75" hidden="true" customHeight="false" outlineLevel="0" collapsed="false">
      <c r="A84" s="0" t="s">
        <v>543</v>
      </c>
      <c r="B84" s="0" t="s">
        <v>544</v>
      </c>
      <c r="C84" s="0" t="s">
        <v>10527</v>
      </c>
      <c r="D84" s="0" t="n">
        <v>12505</v>
      </c>
      <c r="E84" s="0" t="n">
        <v>-23.759251</v>
      </c>
      <c r="F84" s="0" t="n">
        <v>151.190487</v>
      </c>
      <c r="G84" s="0" t="n">
        <v>0.007751481534</v>
      </c>
      <c r="H84" s="0" t="n">
        <v>1201.88</v>
      </c>
      <c r="I84" s="0" t="n">
        <v>0.632283</v>
      </c>
      <c r="J84" s="0" t="n">
        <v>69.2308</v>
      </c>
      <c r="K84" s="0" t="n">
        <v>208</v>
      </c>
      <c r="L84" s="0" t="s">
        <v>10444</v>
      </c>
    </row>
    <row r="85" customFormat="false" ht="15.75" hidden="true" customHeight="false" outlineLevel="0" collapsed="false">
      <c r="A85" s="0" t="s">
        <v>264</v>
      </c>
      <c r="B85" s="0" t="s">
        <v>265</v>
      </c>
      <c r="C85" s="0" t="s">
        <v>10528</v>
      </c>
      <c r="D85" s="0" t="n">
        <v>8149</v>
      </c>
      <c r="E85" s="0" t="n">
        <v>25.9176</v>
      </c>
      <c r="F85" s="0" t="n">
        <v>51.540147</v>
      </c>
      <c r="G85" s="0" t="n">
        <v>0.007686875581</v>
      </c>
      <c r="H85" s="0" t="n">
        <v>1800.54</v>
      </c>
      <c r="I85" s="0" t="n">
        <v>3.08399</v>
      </c>
      <c r="J85" s="0" t="n">
        <v>33.5897</v>
      </c>
      <c r="K85" s="0" t="n">
        <v>390</v>
      </c>
      <c r="L85" s="0" t="s">
        <v>10444</v>
      </c>
    </row>
    <row r="86" customFormat="false" ht="15.75" hidden="true" customHeight="false" outlineLevel="0" collapsed="false">
      <c r="A86" s="0" t="s">
        <v>161</v>
      </c>
      <c r="B86" s="0" t="s">
        <v>162</v>
      </c>
      <c r="C86" s="0" t="s">
        <v>10529</v>
      </c>
      <c r="D86" s="0" t="n">
        <v>11797</v>
      </c>
      <c r="E86" s="0" t="n">
        <v>21.876119</v>
      </c>
      <c r="F86" s="0" t="n">
        <v>113.261223</v>
      </c>
      <c r="G86" s="0" t="n">
        <v>0.007257206367</v>
      </c>
      <c r="H86" s="0" t="n">
        <v>1744.34</v>
      </c>
      <c r="I86" s="0" t="n">
        <v>2.34999</v>
      </c>
      <c r="J86" s="0" t="n">
        <v>12.3967</v>
      </c>
      <c r="K86" s="0" t="n">
        <v>121</v>
      </c>
      <c r="L86" s="0" t="s">
        <v>10444</v>
      </c>
    </row>
    <row r="87" customFormat="false" ht="15.75" hidden="true" customHeight="false" outlineLevel="0" collapsed="false">
      <c r="A87" s="0" t="s">
        <v>788</v>
      </c>
      <c r="B87" s="0" t="s">
        <v>789</v>
      </c>
      <c r="C87" s="0" t="s">
        <v>10530</v>
      </c>
      <c r="D87" s="0" t="n">
        <v>11913</v>
      </c>
      <c r="E87" s="0" t="n">
        <v>-2.288525</v>
      </c>
      <c r="F87" s="0" t="n">
        <v>103.937869999999</v>
      </c>
      <c r="G87" s="0" t="n">
        <v>0.007225299656</v>
      </c>
      <c r="H87" s="0" t="n">
        <v>1280.46</v>
      </c>
      <c r="I87" s="0" t="n">
        <v>0.605398</v>
      </c>
      <c r="J87" s="0" t="n">
        <v>64.2857</v>
      </c>
      <c r="K87" s="0" t="n">
        <v>42</v>
      </c>
      <c r="L87" s="0" t="s">
        <v>10451</v>
      </c>
    </row>
    <row r="88" customFormat="false" ht="15.75" hidden="true" customHeight="false" outlineLevel="0" collapsed="false">
      <c r="A88" s="0" t="s">
        <v>788</v>
      </c>
      <c r="B88" s="0" t="s">
        <v>789</v>
      </c>
      <c r="C88" s="0" t="s">
        <v>10531</v>
      </c>
      <c r="D88" s="0" t="n">
        <v>11955</v>
      </c>
      <c r="E88" s="0" t="n">
        <v>-6.040121</v>
      </c>
      <c r="F88" s="0" t="n">
        <v>105.933584</v>
      </c>
      <c r="G88" s="0" t="n">
        <v>0.006832938105</v>
      </c>
      <c r="H88" s="0" t="n">
        <v>1840.73</v>
      </c>
      <c r="I88" s="0" t="n">
        <v>1.6015</v>
      </c>
      <c r="J88" s="0" t="n">
        <v>10.989</v>
      </c>
      <c r="K88" s="0" t="n">
        <v>91</v>
      </c>
      <c r="L88" s="0" t="s">
        <v>10444</v>
      </c>
    </row>
    <row r="89" customFormat="false" ht="15.75" hidden="true" customHeight="false" outlineLevel="0" collapsed="false">
      <c r="A89" s="0" t="s">
        <v>24</v>
      </c>
      <c r="B89" s="0" t="s">
        <v>25</v>
      </c>
      <c r="C89" s="0" t="s">
        <v>10532</v>
      </c>
      <c r="D89" s="0" t="n">
        <v>6949</v>
      </c>
      <c r="E89" s="0" t="n">
        <v>54.563278</v>
      </c>
      <c r="F89" s="0" t="n">
        <v>53.675753</v>
      </c>
      <c r="G89" s="0" t="n">
        <v>0.00678206935599999</v>
      </c>
      <c r="H89" s="0" t="n">
        <v>1810.54</v>
      </c>
      <c r="I89" s="0" t="n">
        <v>2.13132</v>
      </c>
      <c r="J89" s="0" t="n">
        <v>40.7407</v>
      </c>
      <c r="K89" s="0" t="n">
        <v>270</v>
      </c>
      <c r="L89" s="0" t="s">
        <v>10451</v>
      </c>
    </row>
    <row r="90" customFormat="false" ht="15.75" hidden="true" customHeight="false" outlineLevel="0" collapsed="false">
      <c r="A90" s="0" t="s">
        <v>24</v>
      </c>
      <c r="B90" s="0" t="s">
        <v>25</v>
      </c>
      <c r="C90" s="0" t="s">
        <v>10533</v>
      </c>
      <c r="D90" s="0" t="n">
        <v>9168</v>
      </c>
      <c r="E90" s="0" t="n">
        <v>61.2719339999999</v>
      </c>
      <c r="F90" s="0" t="n">
        <v>77.044161</v>
      </c>
      <c r="G90" s="0" t="n">
        <v>0.006079417242</v>
      </c>
      <c r="H90" s="0" t="n">
        <v>1842.64</v>
      </c>
      <c r="I90" s="0" t="n">
        <v>1.6015</v>
      </c>
      <c r="J90" s="0" t="n">
        <v>38.0208</v>
      </c>
      <c r="K90" s="0" t="n">
        <v>192</v>
      </c>
      <c r="L90" s="0" t="s">
        <v>10451</v>
      </c>
    </row>
    <row r="91" customFormat="false" ht="15.75" hidden="true" customHeight="false" outlineLevel="0" collapsed="false">
      <c r="A91" s="0" t="s">
        <v>161</v>
      </c>
      <c r="B91" s="0" t="s">
        <v>162</v>
      </c>
      <c r="C91" s="0" t="s">
        <v>10534</v>
      </c>
      <c r="D91" s="0" t="n">
        <v>12316</v>
      </c>
      <c r="E91" s="0" t="n">
        <v>29.93487</v>
      </c>
      <c r="F91" s="0" t="n">
        <v>121.940108</v>
      </c>
      <c r="G91" s="0" t="n">
        <v>0.005847968837</v>
      </c>
      <c r="H91" s="0" t="n">
        <v>1737.06</v>
      </c>
      <c r="I91" s="0" t="n">
        <v>1.6015</v>
      </c>
      <c r="J91" s="0" t="n">
        <v>32.4138</v>
      </c>
      <c r="K91" s="0" t="n">
        <v>145</v>
      </c>
      <c r="L91" s="0" t="s">
        <v>10444</v>
      </c>
    </row>
    <row r="92" customFormat="false" ht="15.75" hidden="true" customHeight="false" outlineLevel="0" collapsed="false">
      <c r="A92" s="0" t="s">
        <v>161</v>
      </c>
      <c r="B92" s="0" t="s">
        <v>162</v>
      </c>
      <c r="C92" s="0" t="s">
        <v>10535</v>
      </c>
      <c r="D92" s="0" t="n">
        <v>10664</v>
      </c>
      <c r="E92" s="0" t="n">
        <v>40.045655</v>
      </c>
      <c r="F92" s="0" t="n">
        <v>111.244518</v>
      </c>
      <c r="G92" s="0" t="n">
        <v>0.005650481853</v>
      </c>
      <c r="H92" s="0" t="n">
        <v>1688.05</v>
      </c>
      <c r="I92" s="0" t="n">
        <v>1.6015</v>
      </c>
      <c r="J92" s="0" t="n">
        <v>30.3754</v>
      </c>
      <c r="K92" s="0" t="n">
        <v>293</v>
      </c>
      <c r="L92" s="0" t="s">
        <v>10451</v>
      </c>
    </row>
    <row r="93" customFormat="false" ht="15.75" hidden="true" customHeight="false" outlineLevel="0" collapsed="false">
      <c r="A93" s="0" t="s">
        <v>126</v>
      </c>
      <c r="B93" s="0" t="s">
        <v>127</v>
      </c>
      <c r="C93" s="0" t="s">
        <v>10536</v>
      </c>
      <c r="D93" s="0" t="n">
        <v>6104</v>
      </c>
      <c r="E93" s="0" t="n">
        <v>4.428878</v>
      </c>
      <c r="F93" s="0" t="n">
        <v>7.17093699999999</v>
      </c>
      <c r="G93" s="0" t="n">
        <v>0.00533754952</v>
      </c>
      <c r="H93" s="0" t="n">
        <v>1823.91</v>
      </c>
      <c r="I93" s="0" t="n">
        <v>1.6015</v>
      </c>
      <c r="J93" s="0" t="n">
        <v>32.7273</v>
      </c>
      <c r="K93" s="0" t="n">
        <v>55</v>
      </c>
      <c r="L93" s="0" t="s">
        <v>10444</v>
      </c>
    </row>
    <row r="94" customFormat="false" ht="15.75" hidden="true" customHeight="false" outlineLevel="0" collapsed="false">
      <c r="A94" s="0" t="s">
        <v>126</v>
      </c>
      <c r="B94" s="0" t="s">
        <v>127</v>
      </c>
      <c r="C94" s="0" t="s">
        <v>10537</v>
      </c>
      <c r="D94" s="0" t="n">
        <v>6072</v>
      </c>
      <c r="E94" s="0" t="n">
        <v>4.959458</v>
      </c>
      <c r="F94" s="0" t="n">
        <v>6.774416</v>
      </c>
      <c r="G94" s="0" t="n">
        <v>0.005275732102</v>
      </c>
      <c r="H94" s="0" t="n">
        <v>1907.58</v>
      </c>
      <c r="I94" s="0" t="n">
        <v>1.6015</v>
      </c>
      <c r="J94" s="0" t="n">
        <v>32.9268</v>
      </c>
      <c r="K94" s="0" t="n">
        <v>82</v>
      </c>
      <c r="L94" s="0" t="s">
        <v>10451</v>
      </c>
    </row>
    <row r="95" customFormat="false" ht="15.75" hidden="true" customHeight="false" outlineLevel="0" collapsed="false">
      <c r="A95" s="0" t="s">
        <v>24</v>
      </c>
      <c r="B95" s="0" t="s">
        <v>25</v>
      </c>
      <c r="C95" s="0" t="s">
        <v>10538</v>
      </c>
      <c r="D95" s="0" t="n">
        <v>6800</v>
      </c>
      <c r="E95" s="0" t="n">
        <v>53.344687</v>
      </c>
      <c r="F95" s="0" t="n">
        <v>51.31446</v>
      </c>
      <c r="G95" s="0" t="n">
        <v>0.005193455643</v>
      </c>
      <c r="H95" s="0" t="n">
        <v>1800.89</v>
      </c>
      <c r="I95" s="0" t="n">
        <v>0.970259</v>
      </c>
      <c r="J95" s="0" t="n">
        <v>38.7454</v>
      </c>
      <c r="K95" s="0" t="n">
        <v>271</v>
      </c>
      <c r="L95" s="0" t="s">
        <v>10451</v>
      </c>
    </row>
    <row r="96" customFormat="false" ht="15.75" hidden="true" customHeight="false" outlineLevel="0" collapsed="false">
      <c r="A96" s="0" t="s">
        <v>264</v>
      </c>
      <c r="B96" s="0" t="s">
        <v>265</v>
      </c>
      <c r="C96" s="0" t="s">
        <v>10539</v>
      </c>
      <c r="D96" s="0" t="n">
        <v>8166</v>
      </c>
      <c r="E96" s="0" t="n">
        <v>25.9172489999999</v>
      </c>
      <c r="F96" s="0" t="n">
        <v>51.609839</v>
      </c>
      <c r="G96" s="0" t="n">
        <v>0.005172497601</v>
      </c>
      <c r="H96" s="0" t="n">
        <v>1142.7</v>
      </c>
      <c r="I96" s="0" t="n">
        <v>1.6015</v>
      </c>
      <c r="J96" s="0" t="n">
        <v>41.5977999999999</v>
      </c>
      <c r="K96" s="0" t="n">
        <v>363</v>
      </c>
      <c r="L96" s="0" t="s">
        <v>10444</v>
      </c>
    </row>
    <row r="97" customFormat="false" ht="15.75" hidden="true" customHeight="false" outlineLevel="0" collapsed="false">
      <c r="A97" s="0" t="s">
        <v>205</v>
      </c>
      <c r="B97" s="0" t="s">
        <v>206</v>
      </c>
      <c r="C97" s="0" t="s">
        <v>10540</v>
      </c>
      <c r="D97" s="0" t="n">
        <v>12061</v>
      </c>
      <c r="E97" s="0" t="n">
        <v>4.706714</v>
      </c>
      <c r="F97" s="0" t="n">
        <v>114.443112999999</v>
      </c>
      <c r="G97" s="0" t="n">
        <v>0.004958866467</v>
      </c>
      <c r="H97" s="0" t="n">
        <v>1763.57</v>
      </c>
      <c r="I97" s="0" t="n">
        <v>1.6015</v>
      </c>
      <c r="J97" s="0" t="n">
        <v>4.16666999999999</v>
      </c>
      <c r="K97" s="0" t="n">
        <v>24</v>
      </c>
      <c r="L97" s="0" t="s">
        <v>10444</v>
      </c>
    </row>
    <row r="98" customFormat="false" ht="15.75" hidden="true" customHeight="false" outlineLevel="0" collapsed="false">
      <c r="A98" s="0" t="s">
        <v>24</v>
      </c>
      <c r="B98" s="0" t="s">
        <v>25</v>
      </c>
      <c r="C98" s="0" t="s">
        <v>10541</v>
      </c>
      <c r="D98" s="0" t="n">
        <v>6716</v>
      </c>
      <c r="E98" s="0" t="n">
        <v>46.784147</v>
      </c>
      <c r="F98" s="0" t="n">
        <v>48.105183</v>
      </c>
      <c r="G98" s="0" t="n">
        <v>0.00492924929</v>
      </c>
      <c r="H98" s="0" t="n">
        <v>1812.13</v>
      </c>
      <c r="I98" s="0" t="n">
        <v>2.42121</v>
      </c>
      <c r="J98" s="0" t="n">
        <v>25.2976</v>
      </c>
      <c r="K98" s="0" t="n">
        <v>336</v>
      </c>
      <c r="L98" s="0" t="s">
        <v>10451</v>
      </c>
    </row>
    <row r="99" customFormat="false" ht="15.75" hidden="true" customHeight="false" outlineLevel="0" collapsed="false">
      <c r="A99" s="0" t="s">
        <v>161</v>
      </c>
      <c r="B99" s="0" t="s">
        <v>162</v>
      </c>
      <c r="C99" s="0" t="s">
        <v>10542</v>
      </c>
      <c r="D99" s="0" t="n">
        <v>10883</v>
      </c>
      <c r="E99" s="0" t="n">
        <v>37.359607</v>
      </c>
      <c r="F99" s="0" t="n">
        <v>106.590145999999</v>
      </c>
      <c r="G99" s="0" t="n">
        <v>0.004671764774</v>
      </c>
      <c r="H99" s="0" t="n">
        <v>1577.9</v>
      </c>
      <c r="I99" s="0" t="n">
        <v>1.6015</v>
      </c>
      <c r="J99" s="0" t="n">
        <v>19.7368</v>
      </c>
      <c r="K99" s="0" t="n">
        <v>304</v>
      </c>
      <c r="L99" s="0" t="s">
        <v>10451</v>
      </c>
    </row>
    <row r="100" customFormat="false" ht="15.75" hidden="true" customHeight="false" outlineLevel="0" collapsed="false">
      <c r="A100" s="0" t="s">
        <v>24</v>
      </c>
      <c r="B100" s="0" t="s">
        <v>25</v>
      </c>
      <c r="C100" s="0" t="s">
        <v>10543</v>
      </c>
      <c r="D100" s="0" t="n">
        <v>6495</v>
      </c>
      <c r="E100" s="0" t="n">
        <v>66.135846</v>
      </c>
      <c r="F100" s="0" t="n">
        <v>57.3408359999999</v>
      </c>
      <c r="G100" s="0" t="n">
        <v>0.004266928198</v>
      </c>
      <c r="H100" s="0" t="n">
        <v>1824.54</v>
      </c>
      <c r="I100" s="0" t="n">
        <v>3.11652</v>
      </c>
      <c r="J100" s="0" t="n">
        <v>20.3125</v>
      </c>
      <c r="K100" s="0" t="n">
        <v>192</v>
      </c>
      <c r="L100" s="0" t="s">
        <v>10451</v>
      </c>
    </row>
    <row r="101" customFormat="false" ht="15.75" hidden="true" customHeight="false" outlineLevel="0" collapsed="false">
      <c r="A101" s="0" t="s">
        <v>24</v>
      </c>
      <c r="B101" s="0" t="s">
        <v>25</v>
      </c>
      <c r="C101" s="0" t="s">
        <v>10544</v>
      </c>
      <c r="D101" s="0" t="n">
        <v>8666</v>
      </c>
      <c r="E101" s="0" t="n">
        <v>62.003629</v>
      </c>
      <c r="F101" s="0" t="n">
        <v>65.861454</v>
      </c>
      <c r="G101" s="0" t="n">
        <v>0.004229914065</v>
      </c>
      <c r="H101" s="0" t="n">
        <v>1901.08</v>
      </c>
      <c r="I101" s="0" t="n">
        <v>0.849718</v>
      </c>
      <c r="J101" s="0" t="n">
        <v>29.7578</v>
      </c>
      <c r="K101" s="0" t="n">
        <v>289</v>
      </c>
      <c r="L101" s="0" t="s">
        <v>10451</v>
      </c>
    </row>
    <row r="102" customFormat="false" ht="15.75" hidden="true" customHeight="false" outlineLevel="0" collapsed="false">
      <c r="A102" s="0" t="s">
        <v>197</v>
      </c>
      <c r="B102" s="0" t="s">
        <v>198</v>
      </c>
      <c r="C102" s="0" t="s">
        <v>10545</v>
      </c>
      <c r="D102" s="0" t="n">
        <v>12043</v>
      </c>
      <c r="E102" s="0" t="n">
        <v>3.277475</v>
      </c>
      <c r="F102" s="0" t="n">
        <v>113.068837</v>
      </c>
      <c r="G102" s="0" t="n">
        <v>0.004120603493</v>
      </c>
      <c r="H102" s="0" t="n">
        <v>1807.65</v>
      </c>
      <c r="I102" s="0" t="n">
        <v>1.6015</v>
      </c>
      <c r="J102" s="0" t="n">
        <v>50</v>
      </c>
      <c r="K102" s="0" t="n">
        <v>2</v>
      </c>
      <c r="L102" s="0" t="s">
        <v>10444</v>
      </c>
    </row>
    <row r="103" customFormat="false" ht="15.75" hidden="true" customHeight="false" outlineLevel="0" collapsed="false">
      <c r="A103" s="0" t="s">
        <v>3357</v>
      </c>
      <c r="B103" s="0" t="s">
        <v>3358</v>
      </c>
      <c r="C103" s="0" t="s">
        <v>10546</v>
      </c>
      <c r="D103" s="0" t="n">
        <v>4748</v>
      </c>
      <c r="E103" s="0" t="n">
        <v>-52.939592</v>
      </c>
      <c r="F103" s="0" t="n">
        <v>-70.8060939999999</v>
      </c>
      <c r="G103" s="0" t="n">
        <v>0.003785392233</v>
      </c>
      <c r="H103" s="0" t="n">
        <v>1518.31</v>
      </c>
      <c r="I103" s="0" t="n">
        <v>1.49365</v>
      </c>
      <c r="J103" s="0" t="n">
        <v>22.3629</v>
      </c>
      <c r="K103" s="0" t="n">
        <v>237</v>
      </c>
      <c r="L103" s="0" t="s">
        <v>10444</v>
      </c>
    </row>
    <row r="104" customFormat="false" ht="15.75" hidden="true" customHeight="false" outlineLevel="0" collapsed="false">
      <c r="A104" s="0" t="s">
        <v>788</v>
      </c>
      <c r="B104" s="0" t="s">
        <v>789</v>
      </c>
      <c r="C104" s="0" t="s">
        <v>10547</v>
      </c>
      <c r="D104" s="0" t="n">
        <v>11650</v>
      </c>
      <c r="E104" s="0" t="n">
        <v>5.218578</v>
      </c>
      <c r="F104" s="0" t="n">
        <v>97.111829</v>
      </c>
      <c r="G104" s="0" t="n">
        <v>0.00372495440599999</v>
      </c>
      <c r="H104" s="0" t="n">
        <v>1710</v>
      </c>
      <c r="I104" s="0" t="n">
        <v>1.6015</v>
      </c>
      <c r="J104" s="0" t="n">
        <v>7.14286</v>
      </c>
      <c r="K104" s="0" t="n">
        <v>42</v>
      </c>
      <c r="L104" s="0" t="s">
        <v>10444</v>
      </c>
    </row>
    <row r="105" customFormat="false" ht="15.75" hidden="true" customHeight="false" outlineLevel="0" collapsed="false">
      <c r="A105" s="0" t="s">
        <v>2199</v>
      </c>
      <c r="B105" s="0" t="s">
        <v>2200</v>
      </c>
      <c r="C105" s="0" t="s">
        <v>10548</v>
      </c>
      <c r="D105" s="0" t="n">
        <v>4580</v>
      </c>
      <c r="E105" s="0" t="n">
        <v>-17.012807</v>
      </c>
      <c r="F105" s="0" t="n">
        <v>-64.070116</v>
      </c>
      <c r="G105" s="0" t="n">
        <v>0.003362826445</v>
      </c>
      <c r="H105" s="0" t="n">
        <v>1926.81</v>
      </c>
      <c r="I105" s="0" t="n">
        <v>1.6015</v>
      </c>
      <c r="J105" s="0" t="n">
        <v>27.5</v>
      </c>
      <c r="K105" s="0" t="n">
        <v>160</v>
      </c>
      <c r="L105" s="0" t="s">
        <v>10451</v>
      </c>
    </row>
    <row r="106" customFormat="false" ht="15.75" hidden="true" customHeight="false" outlineLevel="0" collapsed="false">
      <c r="A106" s="0" t="s">
        <v>543</v>
      </c>
      <c r="B106" s="0" t="s">
        <v>544</v>
      </c>
      <c r="C106" s="0" t="s">
        <v>10549</v>
      </c>
      <c r="D106" s="0" t="n">
        <v>12108</v>
      </c>
      <c r="E106" s="0" t="n">
        <v>-20.79032</v>
      </c>
      <c r="F106" s="0" t="n">
        <v>115.453084</v>
      </c>
      <c r="G106" s="0" t="n">
        <v>0.003325724253</v>
      </c>
      <c r="H106" s="0" t="n">
        <v>1253.73</v>
      </c>
      <c r="I106" s="0" t="n">
        <v>0.825741</v>
      </c>
      <c r="J106" s="0" t="n">
        <v>25</v>
      </c>
      <c r="K106" s="0" t="n">
        <v>324</v>
      </c>
      <c r="L106" s="0" t="s">
        <v>10444</v>
      </c>
    </row>
    <row r="107" customFormat="false" ht="15.75" hidden="true" customHeight="false" outlineLevel="0" collapsed="false">
      <c r="A107" s="0" t="s">
        <v>24</v>
      </c>
      <c r="B107" s="0" t="s">
        <v>25</v>
      </c>
      <c r="C107" s="0" t="s">
        <v>10550</v>
      </c>
      <c r="D107" s="0" t="n">
        <v>9278</v>
      </c>
      <c r="E107" s="0" t="n">
        <v>65.0908439999999</v>
      </c>
      <c r="F107" s="0" t="n">
        <v>77.845479</v>
      </c>
      <c r="G107" s="0" t="n">
        <v>0.002974985256</v>
      </c>
      <c r="H107" s="0" t="n">
        <v>1806.58</v>
      </c>
      <c r="I107" s="0" t="n">
        <v>1.95501</v>
      </c>
      <c r="J107" s="0" t="n">
        <v>11.7885999999999</v>
      </c>
      <c r="K107" s="0" t="n">
        <v>246</v>
      </c>
      <c r="L107" s="0" t="s">
        <v>10451</v>
      </c>
    </row>
    <row r="108" customFormat="false" ht="15.75" hidden="true" customHeight="false" outlineLevel="0" collapsed="false">
      <c r="A108" s="0" t="s">
        <v>986</v>
      </c>
      <c r="B108" s="0" t="s">
        <v>987</v>
      </c>
      <c r="C108" s="0" t="s">
        <v>10551</v>
      </c>
      <c r="D108" s="0" t="n">
        <v>5690</v>
      </c>
      <c r="E108" s="0" t="n">
        <v>36.531186</v>
      </c>
      <c r="F108" s="0" t="n">
        <v>10.825037</v>
      </c>
      <c r="G108" s="0" t="n">
        <v>0.002846272351</v>
      </c>
      <c r="H108" s="0" t="n">
        <v>1860.46</v>
      </c>
      <c r="I108" s="0" t="n">
        <v>1.16815</v>
      </c>
      <c r="J108" s="0" t="n">
        <v>14.0804999999999</v>
      </c>
      <c r="K108" s="0" t="n">
        <v>348</v>
      </c>
      <c r="L108" s="0" t="s">
        <v>10444</v>
      </c>
    </row>
    <row r="109" customFormat="false" ht="15.75" hidden="true" customHeight="false" outlineLevel="0" collapsed="false">
      <c r="A109" s="0" t="s">
        <v>612</v>
      </c>
      <c r="B109" s="0" t="s">
        <v>613</v>
      </c>
      <c r="C109" s="0" t="s">
        <v>10552</v>
      </c>
      <c r="D109" s="0" t="n">
        <v>11674</v>
      </c>
      <c r="E109" s="0" t="n">
        <v>6.969502</v>
      </c>
      <c r="F109" s="0" t="n">
        <v>100.770453</v>
      </c>
      <c r="G109" s="0" t="n">
        <v>0.0026423218364</v>
      </c>
      <c r="H109" s="0" t="n">
        <v>1334.81</v>
      </c>
      <c r="I109" s="0" t="n">
        <v>1.6015</v>
      </c>
      <c r="J109" s="0" t="n">
        <v>34.7826</v>
      </c>
      <c r="K109" s="0" t="n">
        <v>92</v>
      </c>
      <c r="L109" s="0" t="s">
        <v>10451</v>
      </c>
    </row>
    <row r="110" customFormat="false" ht="15.75" hidden="true" customHeight="false" outlineLevel="0" collapsed="false">
      <c r="A110" s="0" t="s">
        <v>24</v>
      </c>
      <c r="B110" s="0" t="s">
        <v>25</v>
      </c>
      <c r="C110" s="0" t="s">
        <v>10553</v>
      </c>
      <c r="D110" s="0" t="n">
        <v>9256</v>
      </c>
      <c r="E110" s="0" t="n">
        <v>62.190375</v>
      </c>
      <c r="F110" s="0" t="n">
        <v>77.5591089999999</v>
      </c>
      <c r="G110" s="0" t="n">
        <v>0.00259411246919999</v>
      </c>
      <c r="H110" s="0" t="n">
        <v>1800.77</v>
      </c>
      <c r="I110" s="0" t="n">
        <v>1.96210999999999</v>
      </c>
      <c r="J110" s="0" t="n">
        <v>18.0952</v>
      </c>
      <c r="K110" s="0" t="n">
        <v>210</v>
      </c>
      <c r="L110" s="0" t="s">
        <v>10451</v>
      </c>
    </row>
    <row r="111" customFormat="false" ht="15.75" hidden="true" customHeight="false" outlineLevel="0" collapsed="false">
      <c r="A111" s="0" t="s">
        <v>24</v>
      </c>
      <c r="B111" s="0" t="s">
        <v>25</v>
      </c>
      <c r="C111" s="0" t="s">
        <v>10554</v>
      </c>
      <c r="D111" s="0" t="n">
        <v>6818</v>
      </c>
      <c r="E111" s="0" t="n">
        <v>52.158464</v>
      </c>
      <c r="F111" s="0" t="n">
        <v>51.599856</v>
      </c>
      <c r="G111" s="0" t="n">
        <v>0.0025337098658</v>
      </c>
      <c r="H111" s="0" t="n">
        <v>1792.02</v>
      </c>
      <c r="I111" s="0" t="n">
        <v>1.4137</v>
      </c>
      <c r="J111" s="0" t="n">
        <v>18.0505</v>
      </c>
      <c r="K111" s="0" t="n">
        <v>277</v>
      </c>
      <c r="L111" s="0" t="s">
        <v>10451</v>
      </c>
    </row>
    <row r="112" customFormat="false" ht="15.75" hidden="true" customHeight="false" outlineLevel="0" collapsed="false">
      <c r="A112" s="0" t="s">
        <v>645</v>
      </c>
      <c r="B112" s="0" t="s">
        <v>646</v>
      </c>
      <c r="C112" s="0" t="s">
        <v>10555</v>
      </c>
      <c r="D112" s="0" t="n">
        <v>3458</v>
      </c>
      <c r="E112" s="0" t="n">
        <v>28.640517</v>
      </c>
      <c r="F112" s="0" t="n">
        <v>-96.551231</v>
      </c>
      <c r="G112" s="0" t="n">
        <v>0.002504309901</v>
      </c>
      <c r="H112" s="0" t="n">
        <v>1293.18</v>
      </c>
      <c r="I112" s="0" t="n">
        <v>1.6015</v>
      </c>
      <c r="J112" s="0" t="n">
        <v>24.8869</v>
      </c>
      <c r="K112" s="0" t="n">
        <v>221</v>
      </c>
      <c r="L112" s="0" t="s">
        <v>10444</v>
      </c>
    </row>
    <row r="113" customFormat="false" ht="15.75" hidden="true" customHeight="false" outlineLevel="0" collapsed="false">
      <c r="A113" s="0" t="s">
        <v>161</v>
      </c>
      <c r="B113" s="0" t="s">
        <v>162</v>
      </c>
      <c r="C113" s="0" t="s">
        <v>10556</v>
      </c>
      <c r="D113" s="0" t="n">
        <v>11073</v>
      </c>
      <c r="E113" s="0" t="n">
        <v>35.897828</v>
      </c>
      <c r="F113" s="0" t="n">
        <v>109.344406</v>
      </c>
      <c r="G113" s="0" t="n">
        <v>0.0024556602388</v>
      </c>
      <c r="H113" s="0" t="n">
        <v>1689.49</v>
      </c>
      <c r="I113" s="0" t="n">
        <v>2.62407</v>
      </c>
      <c r="J113" s="0" t="n">
        <v>10.0417999999999</v>
      </c>
      <c r="K113" s="0" t="n">
        <v>239</v>
      </c>
      <c r="L113" s="0" t="s">
        <v>10451</v>
      </c>
    </row>
    <row r="114" customFormat="false" ht="15.75" hidden="true" customHeight="false" outlineLevel="0" collapsed="false">
      <c r="A114" s="0" t="s">
        <v>9968</v>
      </c>
      <c r="B114" s="0" t="s">
        <v>9969</v>
      </c>
      <c r="C114" s="0" t="s">
        <v>10557</v>
      </c>
      <c r="D114" s="0" t="n">
        <v>11896</v>
      </c>
      <c r="E114" s="0" t="n">
        <v>1.285068</v>
      </c>
      <c r="F114" s="0" t="n">
        <v>103.640556</v>
      </c>
      <c r="G114" s="0" t="n">
        <v>0.0024461469315</v>
      </c>
      <c r="H114" s="0" t="n">
        <v>1789.81</v>
      </c>
      <c r="I114" s="0" t="n">
        <v>1.6015</v>
      </c>
      <c r="J114" s="0" t="n">
        <v>21.4286</v>
      </c>
      <c r="K114" s="0" t="n">
        <v>28</v>
      </c>
      <c r="L114" s="0" t="s">
        <v>10444</v>
      </c>
    </row>
    <row r="115" customFormat="false" ht="15.75" hidden="true" customHeight="false" outlineLevel="0" collapsed="false">
      <c r="A115" s="0" t="s">
        <v>161</v>
      </c>
      <c r="B115" s="0" t="s">
        <v>162</v>
      </c>
      <c r="C115" s="0" t="s">
        <v>10558</v>
      </c>
      <c r="D115" s="0" t="n">
        <v>12147</v>
      </c>
      <c r="E115" s="0" t="n">
        <v>41.0382169999999</v>
      </c>
      <c r="F115" s="0" t="n">
        <v>122.338615999999</v>
      </c>
      <c r="G115" s="0" t="n">
        <v>0.0024277455358</v>
      </c>
      <c r="H115" s="0" t="n">
        <v>1698.46</v>
      </c>
      <c r="I115" s="0" t="n">
        <v>1.6015</v>
      </c>
      <c r="J115" s="0" t="n">
        <v>5.90278</v>
      </c>
      <c r="K115" s="0" t="n">
        <v>288</v>
      </c>
      <c r="L115" s="0" t="s">
        <v>10451</v>
      </c>
    </row>
    <row r="116" customFormat="false" ht="15.75" hidden="false" customHeight="false" outlineLevel="0" collapsed="false">
      <c r="A116" s="0" t="s">
        <v>694</v>
      </c>
      <c r="B116" s="0" t="s">
        <v>695</v>
      </c>
      <c r="C116" s="0" t="s">
        <v>10559</v>
      </c>
      <c r="D116" s="0" t="n">
        <v>8093</v>
      </c>
      <c r="E116" s="0" t="n">
        <v>26.157049</v>
      </c>
      <c r="F116" s="0" t="n">
        <v>50.666814</v>
      </c>
      <c r="G116" s="0" t="n">
        <v>0.0021834082285</v>
      </c>
      <c r="H116" s="0" t="n">
        <v>1219.73</v>
      </c>
      <c r="I116" s="0" t="n">
        <v>0.528729</v>
      </c>
      <c r="J116" s="0" t="n">
        <v>23.0556</v>
      </c>
      <c r="K116" s="0" t="n">
        <v>360</v>
      </c>
      <c r="L116" s="0" t="s">
        <v>10444</v>
      </c>
    </row>
    <row r="117" customFormat="false" ht="15.75" hidden="true" customHeight="false" outlineLevel="0" collapsed="false">
      <c r="A117" s="0" t="s">
        <v>161</v>
      </c>
      <c r="B117" s="0" t="s">
        <v>162</v>
      </c>
      <c r="C117" s="0" t="s">
        <v>10560</v>
      </c>
      <c r="D117" s="0" t="n">
        <v>11769</v>
      </c>
      <c r="E117" s="0" t="n">
        <v>19.054957</v>
      </c>
      <c r="F117" s="0" t="n">
        <v>108.633340999999</v>
      </c>
      <c r="G117" s="0" t="n">
        <v>0.0020810455116</v>
      </c>
      <c r="H117" s="0" t="n">
        <v>1703.83</v>
      </c>
      <c r="I117" s="0" t="n">
        <v>1.6015</v>
      </c>
      <c r="J117" s="0" t="n">
        <v>10.1911</v>
      </c>
      <c r="K117" s="0" t="n">
        <v>157</v>
      </c>
      <c r="L117" s="0" t="s">
        <v>10444</v>
      </c>
    </row>
    <row r="118" customFormat="false" ht="15.75" hidden="true" customHeight="false" outlineLevel="0" collapsed="false">
      <c r="A118" s="0" t="s">
        <v>24</v>
      </c>
      <c r="B118" s="0" t="s">
        <v>25</v>
      </c>
      <c r="C118" s="0" t="s">
        <v>10561</v>
      </c>
      <c r="D118" s="0" t="n">
        <v>8958</v>
      </c>
      <c r="E118" s="0" t="n">
        <v>63.7001859999999</v>
      </c>
      <c r="F118" s="0" t="n">
        <v>74.768979</v>
      </c>
      <c r="G118" s="0" t="n">
        <v>0.0020167741828</v>
      </c>
      <c r="H118" s="0" t="n">
        <v>1813.27</v>
      </c>
      <c r="I118" s="0" t="n">
        <v>1.33988</v>
      </c>
      <c r="J118" s="0" t="n">
        <v>12.0833</v>
      </c>
      <c r="K118" s="0" t="n">
        <v>240</v>
      </c>
      <c r="L118" s="0" t="s">
        <v>10451</v>
      </c>
    </row>
    <row r="119" customFormat="false" ht="15.75" hidden="true" customHeight="false" outlineLevel="0" collapsed="false">
      <c r="A119" s="0" t="s">
        <v>303</v>
      </c>
      <c r="B119" s="0" t="s">
        <v>304</v>
      </c>
      <c r="C119" s="0" t="s">
        <v>10562</v>
      </c>
      <c r="D119" s="0" t="n">
        <v>6207</v>
      </c>
      <c r="E119" s="0" t="n">
        <v>3.015325</v>
      </c>
      <c r="F119" s="0" t="n">
        <v>9.836724</v>
      </c>
      <c r="G119" s="0" t="n">
        <v>0.0019716263335</v>
      </c>
      <c r="H119" s="0" t="n">
        <v>1708.78</v>
      </c>
      <c r="I119" s="0" t="n">
        <v>1.6015</v>
      </c>
      <c r="J119" s="0" t="n">
        <v>7.40741</v>
      </c>
      <c r="K119" s="0" t="n">
        <v>27</v>
      </c>
      <c r="L119" s="0" t="s">
        <v>10444</v>
      </c>
    </row>
    <row r="120" customFormat="false" ht="15.75" hidden="true" customHeight="false" outlineLevel="0" collapsed="false">
      <c r="A120" s="0" t="s">
        <v>24</v>
      </c>
      <c r="B120" s="0" t="s">
        <v>25</v>
      </c>
      <c r="C120" s="0" t="s">
        <v>10563</v>
      </c>
      <c r="D120" s="0" t="n">
        <v>10603</v>
      </c>
      <c r="E120" s="0" t="n">
        <v>56.82204</v>
      </c>
      <c r="F120" s="0" t="n">
        <v>106.016288999999</v>
      </c>
      <c r="G120" s="0" t="n">
        <v>0.00188412797579999</v>
      </c>
      <c r="H120" s="0" t="n">
        <v>1853.84</v>
      </c>
      <c r="I120" s="0" t="n">
        <v>3.18562999999999</v>
      </c>
      <c r="J120" s="0" t="n">
        <v>7.66128999999999</v>
      </c>
      <c r="K120" s="0" t="n">
        <v>248</v>
      </c>
      <c r="L120" s="0" t="s">
        <v>10451</v>
      </c>
    </row>
    <row r="121" customFormat="false" ht="15.75" hidden="true" customHeight="false" outlineLevel="0" collapsed="false">
      <c r="A121" s="0" t="s">
        <v>9968</v>
      </c>
      <c r="B121" s="0" t="s">
        <v>9969</v>
      </c>
      <c r="C121" s="0" t="s">
        <v>10564</v>
      </c>
      <c r="D121" s="0" t="n">
        <v>11899</v>
      </c>
      <c r="E121" s="0" t="n">
        <v>1.25777</v>
      </c>
      <c r="F121" s="0" t="n">
        <v>103.65812</v>
      </c>
      <c r="G121" s="0" t="n">
        <v>0.0018231882125</v>
      </c>
      <c r="H121" s="0" t="n">
        <v>1311.35</v>
      </c>
      <c r="I121" s="0" t="n">
        <v>1.6015</v>
      </c>
      <c r="J121" s="0" t="n">
        <v>20</v>
      </c>
      <c r="K121" s="0" t="n">
        <v>40</v>
      </c>
      <c r="L121" s="0" t="s">
        <v>10444</v>
      </c>
    </row>
    <row r="122" customFormat="false" ht="15.75" hidden="true" customHeight="false" outlineLevel="0" collapsed="false">
      <c r="A122" s="0" t="s">
        <v>788</v>
      </c>
      <c r="B122" s="0" t="s">
        <v>789</v>
      </c>
      <c r="C122" s="0" t="s">
        <v>10565</v>
      </c>
      <c r="D122" s="0" t="n">
        <v>12421</v>
      </c>
      <c r="E122" s="0" t="n">
        <v>-1.248656</v>
      </c>
      <c r="F122" s="0" t="n">
        <v>122.592309</v>
      </c>
      <c r="G122" s="0" t="n">
        <v>0.0017295785602</v>
      </c>
      <c r="H122" s="0" t="n">
        <v>1549.3</v>
      </c>
      <c r="I122" s="0" t="n">
        <v>1.6015</v>
      </c>
      <c r="J122" s="0" t="n">
        <v>15.5556</v>
      </c>
      <c r="K122" s="0" t="n">
        <v>45</v>
      </c>
      <c r="L122" s="0" t="s">
        <v>10444</v>
      </c>
    </row>
    <row r="123" customFormat="false" ht="15.75" hidden="true" customHeight="false" outlineLevel="0" collapsed="false">
      <c r="A123" s="0" t="s">
        <v>161</v>
      </c>
      <c r="B123" s="0" t="s">
        <v>162</v>
      </c>
      <c r="C123" s="0" t="s">
        <v>10566</v>
      </c>
      <c r="D123" s="0" t="n">
        <v>12302</v>
      </c>
      <c r="E123" s="0" t="n">
        <v>31.5715179999999</v>
      </c>
      <c r="F123" s="0" t="n">
        <v>121.269089999999</v>
      </c>
      <c r="G123" s="0" t="n">
        <v>0.0017189645154</v>
      </c>
      <c r="H123" s="0" t="n">
        <v>1688.21</v>
      </c>
      <c r="I123" s="0" t="n">
        <v>1.6015</v>
      </c>
      <c r="J123" s="0" t="n">
        <v>7.40741</v>
      </c>
      <c r="K123" s="0" t="n">
        <v>189</v>
      </c>
      <c r="L123" s="0" t="s">
        <v>10444</v>
      </c>
    </row>
    <row r="124" customFormat="false" ht="15.75" hidden="true" customHeight="false" outlineLevel="0" collapsed="false">
      <c r="A124" s="0" t="s">
        <v>24</v>
      </c>
      <c r="B124" s="0" t="s">
        <v>25</v>
      </c>
      <c r="C124" s="0" t="s">
        <v>10567</v>
      </c>
      <c r="D124" s="0" t="n">
        <v>9255</v>
      </c>
      <c r="E124" s="0" t="n">
        <v>62.190788</v>
      </c>
      <c r="F124" s="0" t="n">
        <v>77.549611</v>
      </c>
      <c r="G124" s="0" t="n">
        <v>0.0015152400189</v>
      </c>
      <c r="H124" s="0" t="n">
        <v>1806.81</v>
      </c>
      <c r="I124" s="0" t="n">
        <v>2.3025</v>
      </c>
      <c r="J124" s="0" t="n">
        <v>10.1941999999999</v>
      </c>
      <c r="K124" s="0" t="n">
        <v>206</v>
      </c>
      <c r="L124" s="0" t="s">
        <v>10451</v>
      </c>
    </row>
    <row r="125" customFormat="false" ht="15.75" hidden="true" customHeight="false" outlineLevel="0" collapsed="false">
      <c r="A125" s="0" t="s">
        <v>161</v>
      </c>
      <c r="B125" s="0" t="s">
        <v>162</v>
      </c>
      <c r="C125" s="0" t="s">
        <v>10568</v>
      </c>
      <c r="D125" s="0" t="n">
        <v>11074</v>
      </c>
      <c r="E125" s="0" t="n">
        <v>35.908179</v>
      </c>
      <c r="F125" s="0" t="n">
        <v>109.352535</v>
      </c>
      <c r="G125" s="0" t="n">
        <v>0.0014700070459</v>
      </c>
      <c r="H125" s="0" t="n">
        <v>1404.83</v>
      </c>
      <c r="I125" s="0" t="n">
        <v>0.764969</v>
      </c>
      <c r="J125" s="0" t="n">
        <v>7.88382</v>
      </c>
      <c r="K125" s="0" t="n">
        <v>241</v>
      </c>
      <c r="L125" s="0" t="s">
        <v>10451</v>
      </c>
    </row>
    <row r="126" customFormat="false" ht="15.75" hidden="true" customHeight="false" outlineLevel="0" collapsed="false">
      <c r="A126" s="0" t="s">
        <v>645</v>
      </c>
      <c r="B126" s="0" t="s">
        <v>646</v>
      </c>
      <c r="C126" s="0" t="s">
        <v>10569</v>
      </c>
      <c r="D126" s="0" t="n">
        <v>3488</v>
      </c>
      <c r="E126" s="0" t="n">
        <v>28.936583</v>
      </c>
      <c r="F126" s="0" t="n">
        <v>-95.32124</v>
      </c>
      <c r="G126" s="0" t="n">
        <v>0.00143847898859999</v>
      </c>
      <c r="H126" s="0" t="n">
        <v>1305.9</v>
      </c>
      <c r="I126" s="0" t="n">
        <v>1.6015</v>
      </c>
      <c r="J126" s="0" t="n">
        <v>13.4752</v>
      </c>
      <c r="K126" s="0" t="n">
        <v>282</v>
      </c>
      <c r="L126" s="0" t="s">
        <v>10444</v>
      </c>
    </row>
    <row r="127" customFormat="false" ht="15.75" hidden="true" customHeight="false" outlineLevel="0" collapsed="false">
      <c r="A127" s="0" t="s">
        <v>161</v>
      </c>
      <c r="B127" s="0" t="s">
        <v>162</v>
      </c>
      <c r="C127" s="0" t="s">
        <v>10570</v>
      </c>
      <c r="D127" s="0" t="n">
        <v>11768</v>
      </c>
      <c r="E127" s="0" t="n">
        <v>19.061004</v>
      </c>
      <c r="F127" s="0" t="n">
        <v>108.625690999999</v>
      </c>
      <c r="G127" s="0" t="n">
        <v>0.0013994306927</v>
      </c>
      <c r="H127" s="0" t="n">
        <v>1802.08</v>
      </c>
      <c r="I127" s="0" t="n">
        <v>1.6015</v>
      </c>
      <c r="J127" s="0" t="n">
        <v>4.23729</v>
      </c>
      <c r="K127" s="0" t="n">
        <v>118</v>
      </c>
      <c r="L127" s="0" t="s">
        <v>10444</v>
      </c>
    </row>
    <row r="128" customFormat="false" ht="15.75" hidden="true" customHeight="false" outlineLevel="0" collapsed="false">
      <c r="A128" s="0" t="s">
        <v>161</v>
      </c>
      <c r="B128" s="0" t="s">
        <v>162</v>
      </c>
      <c r="C128" s="0" t="s">
        <v>10571</v>
      </c>
      <c r="D128" s="0" t="n">
        <v>12312</v>
      </c>
      <c r="E128" s="0" t="n">
        <v>38.961268</v>
      </c>
      <c r="F128" s="0" t="n">
        <v>121.861846</v>
      </c>
      <c r="G128" s="0" t="n">
        <v>0.0013237703999</v>
      </c>
      <c r="H128" s="0" t="n">
        <v>1657.41</v>
      </c>
      <c r="I128" s="0" t="n">
        <v>1.6015</v>
      </c>
      <c r="J128" s="0" t="n">
        <v>7.72358</v>
      </c>
      <c r="K128" s="0" t="n">
        <v>246</v>
      </c>
      <c r="L128" s="0" t="s">
        <v>10444</v>
      </c>
    </row>
    <row r="129" customFormat="false" ht="15.75" hidden="true" customHeight="false" outlineLevel="0" collapsed="false">
      <c r="A129" s="0" t="s">
        <v>161</v>
      </c>
      <c r="B129" s="0" t="s">
        <v>162</v>
      </c>
      <c r="C129" s="0" t="s">
        <v>10572</v>
      </c>
      <c r="D129" s="0" t="n">
        <v>11169</v>
      </c>
      <c r="E129" s="0" t="n">
        <v>37.4889469999999</v>
      </c>
      <c r="F129" s="0" t="n">
        <v>111.152075</v>
      </c>
      <c r="G129" s="0" t="n">
        <v>0.0012856173705</v>
      </c>
      <c r="H129" s="0" t="n">
        <v>1439.74</v>
      </c>
      <c r="I129" s="0" t="n">
        <v>1.94645</v>
      </c>
      <c r="J129" s="0" t="n">
        <v>8.86076</v>
      </c>
      <c r="K129" s="0" t="n">
        <v>316</v>
      </c>
      <c r="L129" s="0" t="s">
        <v>10451</v>
      </c>
    </row>
    <row r="130" customFormat="false" ht="15.75" hidden="true" customHeight="false" outlineLevel="0" collapsed="false">
      <c r="A130" s="0" t="s">
        <v>201</v>
      </c>
      <c r="B130" s="0" t="s">
        <v>202</v>
      </c>
      <c r="C130" s="0" t="s">
        <v>10573</v>
      </c>
      <c r="D130" s="0" t="n">
        <v>7188</v>
      </c>
      <c r="E130" s="0" t="n">
        <v>29.635007</v>
      </c>
      <c r="F130" s="0" t="n">
        <v>32.361906</v>
      </c>
      <c r="G130" s="0" t="n">
        <v>0.00124470222379999</v>
      </c>
      <c r="H130" s="0" t="n">
        <v>1855.18</v>
      </c>
      <c r="I130" s="0" t="n">
        <v>1.6015</v>
      </c>
      <c r="J130" s="0" t="n">
        <v>4.35835</v>
      </c>
      <c r="K130" s="0" t="n">
        <v>413</v>
      </c>
      <c r="L130" s="0" t="s">
        <v>10444</v>
      </c>
    </row>
    <row r="131" customFormat="false" ht="15.75" hidden="true" customHeight="false" outlineLevel="0" collapsed="false">
      <c r="A131" s="0" t="s">
        <v>161</v>
      </c>
      <c r="B131" s="0" t="s">
        <v>162</v>
      </c>
      <c r="C131" s="0" t="s">
        <v>10574</v>
      </c>
      <c r="D131" s="0" t="n">
        <v>11379</v>
      </c>
      <c r="E131" s="0" t="n">
        <v>35.246156</v>
      </c>
      <c r="F131" s="0" t="n">
        <v>115.127767999999</v>
      </c>
      <c r="G131" s="0" t="n">
        <v>0.00117785370159999</v>
      </c>
      <c r="H131" s="0" t="n">
        <v>1714.74</v>
      </c>
      <c r="I131" s="0" t="n">
        <v>1.6015</v>
      </c>
      <c r="J131" s="0" t="n">
        <v>5.88235</v>
      </c>
      <c r="K131" s="0" t="n">
        <v>238</v>
      </c>
      <c r="L131" s="0" t="s">
        <v>10451</v>
      </c>
    </row>
    <row r="132" customFormat="false" ht="15.75" hidden="true" customHeight="false" outlineLevel="0" collapsed="false">
      <c r="A132" s="0" t="s">
        <v>161</v>
      </c>
      <c r="B132" s="0" t="s">
        <v>162</v>
      </c>
      <c r="C132" s="0" t="s">
        <v>10575</v>
      </c>
      <c r="D132" s="0" t="n">
        <v>11627</v>
      </c>
      <c r="E132" s="0" t="n">
        <v>34.562462</v>
      </c>
      <c r="F132" s="0" t="n">
        <v>119.608287999999</v>
      </c>
      <c r="G132" s="0" t="n">
        <v>0.0011667024969</v>
      </c>
      <c r="H132" s="0" t="n">
        <v>1723</v>
      </c>
      <c r="I132" s="0" t="n">
        <v>1.6015</v>
      </c>
      <c r="J132" s="0" t="n">
        <v>0.83682</v>
      </c>
      <c r="K132" s="0" t="n">
        <v>239</v>
      </c>
      <c r="L132" s="0" t="s">
        <v>10444</v>
      </c>
    </row>
    <row r="133" customFormat="false" ht="15.75" hidden="true" customHeight="false" outlineLevel="0" collapsed="false">
      <c r="A133" s="0" t="s">
        <v>645</v>
      </c>
      <c r="B133" s="0" t="s">
        <v>646</v>
      </c>
      <c r="C133" s="0" t="s">
        <v>10576</v>
      </c>
      <c r="D133" s="0" t="n">
        <v>4114</v>
      </c>
      <c r="E133" s="0" t="n">
        <v>32.090432</v>
      </c>
      <c r="F133" s="0" t="n">
        <v>-80.999102</v>
      </c>
      <c r="G133" s="0" t="n">
        <v>0.000958052566999999</v>
      </c>
      <c r="H133" s="0" t="n">
        <v>1640.8</v>
      </c>
      <c r="I133" s="0" t="n">
        <v>1.6015</v>
      </c>
      <c r="J133" s="0" t="n">
        <v>15.2416</v>
      </c>
      <c r="K133" s="0" t="n">
        <v>269</v>
      </c>
      <c r="L133" s="0" t="s">
        <v>10444</v>
      </c>
    </row>
    <row r="134" customFormat="false" ht="15.75" hidden="true" customHeight="false" outlineLevel="0" collapsed="false">
      <c r="A134" s="0" t="s">
        <v>24</v>
      </c>
      <c r="B134" s="0" t="s">
        <v>25</v>
      </c>
      <c r="C134" s="0" t="s">
        <v>10577</v>
      </c>
      <c r="D134" s="0" t="n">
        <v>6860</v>
      </c>
      <c r="E134" s="0" t="n">
        <v>54.835031</v>
      </c>
      <c r="F134" s="0" t="n">
        <v>52.391372</v>
      </c>
      <c r="G134" s="0" t="n">
        <v>0.000867102296499999</v>
      </c>
      <c r="H134" s="0" t="n">
        <v>1699.93</v>
      </c>
      <c r="I134" s="0" t="n">
        <v>1.97017</v>
      </c>
      <c r="J134" s="0" t="n">
        <v>3.69003999999999</v>
      </c>
      <c r="K134" s="0" t="n">
        <v>271</v>
      </c>
      <c r="L134" s="0" t="s">
        <v>10451</v>
      </c>
    </row>
    <row r="135" customFormat="false" ht="15.75" hidden="true" customHeight="false" outlineLevel="0" collapsed="false">
      <c r="A135" s="0" t="s">
        <v>221</v>
      </c>
      <c r="B135" s="0" t="s">
        <v>222</v>
      </c>
      <c r="C135" s="0" t="s">
        <v>10578</v>
      </c>
      <c r="D135" s="0" t="n">
        <v>9992</v>
      </c>
      <c r="E135" s="0" t="n">
        <v>22.732965</v>
      </c>
      <c r="F135" s="0" t="n">
        <v>69.665428</v>
      </c>
      <c r="G135" s="0" t="n">
        <v>0.0008559510918</v>
      </c>
      <c r="H135" s="0" t="n">
        <v>1671.76</v>
      </c>
      <c r="I135" s="0" t="n">
        <v>1.6015</v>
      </c>
      <c r="J135" s="0" t="n">
        <v>3.71746999999999</v>
      </c>
      <c r="K135" s="0" t="n">
        <v>269</v>
      </c>
      <c r="L135" s="0" t="s">
        <v>10444</v>
      </c>
    </row>
    <row r="136" customFormat="false" ht="15.75" hidden="true" customHeight="false" outlineLevel="0" collapsed="false">
      <c r="A136" s="0" t="s">
        <v>788</v>
      </c>
      <c r="B136" s="0" t="s">
        <v>789</v>
      </c>
      <c r="C136" s="0" t="s">
        <v>10579</v>
      </c>
      <c r="D136" s="0" t="n">
        <v>12088</v>
      </c>
      <c r="E136" s="0" t="n">
        <v>0.0831679999999999</v>
      </c>
      <c r="F136" s="0" t="n">
        <v>117.482378</v>
      </c>
      <c r="G136" s="0" t="n">
        <v>0.0005876059658</v>
      </c>
      <c r="H136" s="0" t="n">
        <v>1759.52</v>
      </c>
      <c r="I136" s="0" t="n">
        <v>1.6015</v>
      </c>
      <c r="J136" s="0" t="n">
        <v>5</v>
      </c>
      <c r="K136" s="0" t="n">
        <v>20</v>
      </c>
      <c r="L136" s="0" t="s">
        <v>10444</v>
      </c>
    </row>
    <row r="137" customFormat="false" ht="15.75" hidden="true" customHeight="false" outlineLevel="0" collapsed="false">
      <c r="A137" s="0" t="s">
        <v>201</v>
      </c>
      <c r="B137" s="0" t="s">
        <v>202</v>
      </c>
      <c r="C137" s="0" t="s">
        <v>10580</v>
      </c>
      <c r="D137" s="0" t="n">
        <v>7181</v>
      </c>
      <c r="E137" s="0" t="n">
        <v>31.453195</v>
      </c>
      <c r="F137" s="0" t="n">
        <v>31.75295</v>
      </c>
      <c r="G137" s="0" t="n">
        <v>0.0005644816724</v>
      </c>
      <c r="H137" s="0" t="n">
        <v>1605.34</v>
      </c>
      <c r="I137" s="0" t="n">
        <v>1.6015</v>
      </c>
      <c r="J137" s="0" t="n">
        <v>2</v>
      </c>
      <c r="K137" s="0" t="n">
        <v>400</v>
      </c>
      <c r="L137" s="0" t="s">
        <v>10444</v>
      </c>
    </row>
    <row r="138" customFormat="false" ht="15.75" hidden="true" customHeight="false" outlineLevel="0" collapsed="false">
      <c r="A138" s="0" t="s">
        <v>10581</v>
      </c>
      <c r="B138" s="0" t="s">
        <v>10582</v>
      </c>
      <c r="C138" s="0" t="s">
        <v>10583</v>
      </c>
      <c r="D138" s="0" t="n">
        <v>4146</v>
      </c>
      <c r="E138" s="0" t="n">
        <v>9.338446</v>
      </c>
      <c r="F138" s="0" t="n">
        <v>-79.908284</v>
      </c>
      <c r="G138" s="0" t="n">
        <v>0.0005388212798</v>
      </c>
      <c r="H138" s="0" t="n">
        <v>1736.11</v>
      </c>
      <c r="I138" s="0" t="n">
        <v>1.6015</v>
      </c>
      <c r="J138" s="0" t="n">
        <v>8.69565</v>
      </c>
      <c r="K138" s="0" t="n">
        <v>161</v>
      </c>
      <c r="L138" s="0" t="s">
        <v>10444</v>
      </c>
    </row>
    <row r="139" customFormat="false" ht="15.75" hidden="true" customHeight="false" outlineLevel="0" collapsed="false">
      <c r="A139" s="0" t="s">
        <v>551</v>
      </c>
      <c r="B139" s="0" t="s">
        <v>552</v>
      </c>
      <c r="C139" s="0" t="s">
        <v>10584</v>
      </c>
      <c r="D139" s="0" t="n">
        <v>6172</v>
      </c>
      <c r="E139" s="0" t="n">
        <v>3.77913</v>
      </c>
      <c r="F139" s="0" t="n">
        <v>8.70355399999999</v>
      </c>
      <c r="G139" s="0" t="n">
        <v>0.0005369221407</v>
      </c>
      <c r="H139" s="0" t="n">
        <v>1434.88</v>
      </c>
      <c r="I139" s="0" t="n">
        <v>1.6015</v>
      </c>
      <c r="J139" s="0" t="n">
        <v>2.32558</v>
      </c>
      <c r="K139" s="0" t="n">
        <v>43</v>
      </c>
      <c r="L139" s="0" t="s">
        <v>10444</v>
      </c>
    </row>
    <row r="140" customFormat="false" ht="15.75" hidden="true" customHeight="false" outlineLevel="0" collapsed="false">
      <c r="A140" s="0" t="s">
        <v>161</v>
      </c>
      <c r="B140" s="0" t="s">
        <v>162</v>
      </c>
      <c r="C140" s="0" t="s">
        <v>10585</v>
      </c>
      <c r="D140" s="0" t="n">
        <v>10934</v>
      </c>
      <c r="E140" s="0" t="n">
        <v>31.537007</v>
      </c>
      <c r="F140" s="0" t="n">
        <v>107.729639999999</v>
      </c>
      <c r="G140" s="0" t="n">
        <v>0.0005071846164</v>
      </c>
      <c r="H140" s="0" t="n">
        <v>1703</v>
      </c>
      <c r="I140" s="0" t="n">
        <v>1.6015</v>
      </c>
      <c r="J140" s="0" t="n">
        <v>5.55556</v>
      </c>
      <c r="K140" s="0" t="n">
        <v>108</v>
      </c>
      <c r="L140" s="0" t="s">
        <v>10451</v>
      </c>
    </row>
    <row r="141" customFormat="false" ht="15.75" hidden="true" customHeight="false" outlineLevel="0" collapsed="false">
      <c r="A141" s="0" t="s">
        <v>4109</v>
      </c>
      <c r="B141" s="0" t="s">
        <v>4110</v>
      </c>
      <c r="C141" s="0" t="s">
        <v>10586</v>
      </c>
      <c r="D141" s="0" t="n">
        <v>5224</v>
      </c>
      <c r="E141" s="0" t="n">
        <v>51.965425</v>
      </c>
      <c r="F141" s="0" t="n">
        <v>4.035106</v>
      </c>
      <c r="G141" s="0" t="n">
        <v>0.0004938730309</v>
      </c>
      <c r="H141" s="0" t="n">
        <v>1725.08</v>
      </c>
      <c r="I141" s="0" t="n">
        <v>1.6015</v>
      </c>
      <c r="J141" s="0" t="n">
        <v>2.40964</v>
      </c>
      <c r="K141" s="0" t="n">
        <v>332</v>
      </c>
      <c r="L141" s="0" t="s">
        <v>10444</v>
      </c>
    </row>
    <row r="142" customFormat="false" ht="15.75" hidden="true" customHeight="false" outlineLevel="0" collapsed="false">
      <c r="A142" s="0" t="s">
        <v>161</v>
      </c>
      <c r="B142" s="0" t="s">
        <v>162</v>
      </c>
      <c r="C142" s="0" t="s">
        <v>10587</v>
      </c>
      <c r="D142" s="0" t="n">
        <v>11409</v>
      </c>
      <c r="E142" s="0" t="n">
        <v>33.897022</v>
      </c>
      <c r="F142" s="0" t="n">
        <v>116.404193999999</v>
      </c>
      <c r="G142" s="0" t="n">
        <v>0.0004914249907</v>
      </c>
      <c r="H142" s="0" t="n">
        <v>1475.44</v>
      </c>
      <c r="I142" s="0" t="n">
        <v>1.6015</v>
      </c>
      <c r="J142" s="0" t="n">
        <v>4.12843999999999</v>
      </c>
      <c r="K142" s="0" t="n">
        <v>218</v>
      </c>
      <c r="L142" s="0" t="s">
        <v>10451</v>
      </c>
    </row>
    <row r="143" customFormat="false" ht="15.75" hidden="true" customHeight="false" outlineLevel="0" collapsed="false">
      <c r="A143" s="0" t="s">
        <v>161</v>
      </c>
      <c r="B143" s="0" t="s">
        <v>162</v>
      </c>
      <c r="C143" s="0" t="s">
        <v>10588</v>
      </c>
      <c r="D143" s="0" t="n">
        <v>11480</v>
      </c>
      <c r="E143" s="0" t="n">
        <v>37.060981</v>
      </c>
      <c r="F143" s="0" t="n">
        <v>117.846268999999</v>
      </c>
      <c r="G143" s="0" t="n">
        <v>0.0004839928111</v>
      </c>
      <c r="H143" s="0" t="n">
        <v>1464.17</v>
      </c>
      <c r="I143" s="0" t="n">
        <v>1.6015</v>
      </c>
      <c r="J143" s="0" t="n">
        <v>2.7668</v>
      </c>
      <c r="K143" s="0" t="n">
        <v>253</v>
      </c>
      <c r="L143" s="0" t="s">
        <v>10451</v>
      </c>
    </row>
    <row r="144" customFormat="false" ht="15.75" hidden="true" customHeight="false" outlineLevel="0" collapsed="false">
      <c r="A144" s="0" t="s">
        <v>161</v>
      </c>
      <c r="B144" s="0" t="s">
        <v>162</v>
      </c>
      <c r="C144" s="0" t="s">
        <v>10589</v>
      </c>
      <c r="D144" s="0" t="n">
        <v>11635</v>
      </c>
      <c r="E144" s="0" t="n">
        <v>35.585955</v>
      </c>
      <c r="F144" s="0" t="n">
        <v>119.758246</v>
      </c>
      <c r="G144" s="0" t="n">
        <v>0.0004440316369</v>
      </c>
      <c r="H144" s="0" t="n">
        <v>1744.5</v>
      </c>
      <c r="I144" s="0" t="n">
        <v>1.6015</v>
      </c>
      <c r="J144" s="0" t="n">
        <v>1.90476</v>
      </c>
      <c r="K144" s="0" t="n">
        <v>105</v>
      </c>
      <c r="L144" s="0" t="s">
        <v>10444</v>
      </c>
    </row>
    <row r="145" customFormat="false" ht="15.75" hidden="true" customHeight="false" outlineLevel="0" collapsed="false">
      <c r="A145" s="0" t="s">
        <v>24</v>
      </c>
      <c r="B145" s="0" t="s">
        <v>25</v>
      </c>
      <c r="C145" s="0" t="s">
        <v>10590</v>
      </c>
      <c r="D145" s="0" t="n">
        <v>6968</v>
      </c>
      <c r="E145" s="0" t="n">
        <v>53.930487</v>
      </c>
      <c r="F145" s="0" t="n">
        <v>53.995655</v>
      </c>
      <c r="G145" s="0" t="n">
        <v>0.0003839431106</v>
      </c>
      <c r="H145" s="0" t="n">
        <v>1840.33</v>
      </c>
      <c r="I145" s="0" t="n">
        <v>1.6015</v>
      </c>
      <c r="J145" s="0" t="n">
        <v>1.76056</v>
      </c>
      <c r="K145" s="0" t="n">
        <v>284</v>
      </c>
      <c r="L145" s="0" t="s">
        <v>10451</v>
      </c>
    </row>
    <row r="146" customFormat="false" ht="15.75" hidden="true" customHeight="false" outlineLevel="0" collapsed="false">
      <c r="A146" s="0" t="s">
        <v>645</v>
      </c>
      <c r="B146" s="0" t="s">
        <v>646</v>
      </c>
      <c r="C146" s="0" t="s">
        <v>10591</v>
      </c>
      <c r="D146" s="0" t="n">
        <v>4095</v>
      </c>
      <c r="E146" s="0" t="n">
        <v>27.904796</v>
      </c>
      <c r="F146" s="0" t="n">
        <v>-82.4254469999999</v>
      </c>
      <c r="G146" s="0" t="n">
        <v>0.000380913881</v>
      </c>
      <c r="H146" s="0" t="n">
        <v>1911.33</v>
      </c>
      <c r="I146" s="0" t="n">
        <v>1.6015</v>
      </c>
      <c r="J146" s="0" t="n">
        <v>1.06762</v>
      </c>
      <c r="K146" s="0" t="n">
        <v>281</v>
      </c>
      <c r="L146" s="0" t="s">
        <v>10444</v>
      </c>
    </row>
    <row r="147" customFormat="false" ht="15.75" hidden="true" customHeight="false" outlineLevel="0" collapsed="false">
      <c r="A147" s="0" t="s">
        <v>440</v>
      </c>
      <c r="B147" s="0" t="s">
        <v>441</v>
      </c>
      <c r="C147" s="0" t="s">
        <v>10592</v>
      </c>
      <c r="D147" s="0" t="n">
        <v>11736</v>
      </c>
      <c r="E147" s="0" t="n">
        <v>10.526083</v>
      </c>
      <c r="F147" s="0" t="n">
        <v>107.024691999999</v>
      </c>
      <c r="G147" s="0" t="n">
        <v>0.000333670227499999</v>
      </c>
      <c r="H147" s="0" t="n">
        <v>1860.25</v>
      </c>
      <c r="I147" s="0" t="n">
        <v>1.6015</v>
      </c>
      <c r="J147" s="0" t="n">
        <v>0.847458</v>
      </c>
      <c r="K147" s="0" t="n">
        <v>118</v>
      </c>
      <c r="L147" s="0" t="s">
        <v>10444</v>
      </c>
    </row>
    <row r="148" customFormat="false" ht="15.75" hidden="true" customHeight="false" outlineLevel="0" collapsed="false">
      <c r="A148" s="0" t="s">
        <v>788</v>
      </c>
      <c r="B148" s="0" t="s">
        <v>789</v>
      </c>
      <c r="C148" s="0" t="s">
        <v>10593</v>
      </c>
      <c r="D148" s="0" t="n">
        <v>12033</v>
      </c>
      <c r="E148" s="0" t="n">
        <v>-7.167499</v>
      </c>
      <c r="F148" s="0" t="n">
        <v>112.666989999999</v>
      </c>
      <c r="G148" s="0" t="n">
        <v>0.0003080479938</v>
      </c>
      <c r="H148" s="0" t="n">
        <v>1912.5</v>
      </c>
      <c r="I148" s="0" t="n">
        <v>1.6015</v>
      </c>
      <c r="J148" s="0" t="n">
        <v>4.44444</v>
      </c>
      <c r="K148" s="0" t="n">
        <v>90</v>
      </c>
      <c r="L148" s="0" t="s">
        <v>10444</v>
      </c>
    </row>
    <row r="149" customFormat="false" ht="15.75" hidden="true" customHeight="false" outlineLevel="0" collapsed="false">
      <c r="A149" s="0" t="s">
        <v>205</v>
      </c>
      <c r="B149" s="0" t="s">
        <v>206</v>
      </c>
      <c r="C149" s="0" t="s">
        <v>10594</v>
      </c>
      <c r="D149" s="0" t="n">
        <v>12063</v>
      </c>
      <c r="E149" s="0" t="n">
        <v>4.674769</v>
      </c>
      <c r="F149" s="0" t="n">
        <v>114.479655</v>
      </c>
      <c r="G149" s="0" t="n">
        <v>0.0003039180267</v>
      </c>
      <c r="H149" s="0" t="n">
        <v>1645.33</v>
      </c>
      <c r="I149" s="0" t="n">
        <v>1.6015</v>
      </c>
      <c r="J149" s="0" t="n">
        <v>3.57143</v>
      </c>
      <c r="K149" s="0" t="n">
        <v>28</v>
      </c>
      <c r="L149" s="0" t="s">
        <v>10444</v>
      </c>
    </row>
    <row r="150" customFormat="false" ht="15.75" hidden="true" customHeight="false" outlineLevel="0" collapsed="false">
      <c r="A150" s="0" t="s">
        <v>788</v>
      </c>
      <c r="B150" s="0" t="s">
        <v>789</v>
      </c>
      <c r="C150" s="0" t="s">
        <v>10595</v>
      </c>
      <c r="D150" s="0" t="n">
        <v>11958</v>
      </c>
      <c r="E150" s="0" t="n">
        <v>-5.980342</v>
      </c>
      <c r="F150" s="0" t="n">
        <v>105.993928</v>
      </c>
      <c r="G150" s="0" t="n">
        <v>0.00029319038579</v>
      </c>
      <c r="H150" s="0" t="n">
        <v>1690.73</v>
      </c>
      <c r="I150" s="0" t="n">
        <v>1.6015</v>
      </c>
      <c r="J150" s="0" t="n">
        <v>2.53165</v>
      </c>
      <c r="K150" s="0" t="n">
        <v>79</v>
      </c>
      <c r="L150" s="0" t="s">
        <v>10444</v>
      </c>
    </row>
    <row r="151" customFormat="false" ht="15.75" hidden="true" customHeight="false" outlineLevel="0" collapsed="false">
      <c r="A151" s="0" t="s">
        <v>24</v>
      </c>
      <c r="B151" s="0" t="s">
        <v>25</v>
      </c>
      <c r="C151" s="0" t="s">
        <v>10596</v>
      </c>
      <c r="D151" s="0" t="n">
        <v>5160</v>
      </c>
      <c r="E151" s="0" t="n">
        <v>60.603221</v>
      </c>
      <c r="F151" s="0" t="n">
        <v>28.554391</v>
      </c>
      <c r="G151" s="0" t="n">
        <v>0.00026406076212</v>
      </c>
      <c r="H151" s="0" t="n">
        <v>1786.48</v>
      </c>
      <c r="I151" s="0" t="n">
        <v>1.6015</v>
      </c>
      <c r="J151" s="0" t="n">
        <v>2.32558</v>
      </c>
      <c r="K151" s="0" t="n">
        <v>172</v>
      </c>
      <c r="L151" s="0" t="s">
        <v>10444</v>
      </c>
    </row>
    <row r="152" customFormat="false" ht="15.75" hidden="true" customHeight="false" outlineLevel="0" collapsed="false">
      <c r="A152" s="0" t="s">
        <v>24</v>
      </c>
      <c r="B152" s="0" t="s">
        <v>25</v>
      </c>
      <c r="C152" s="0" t="s">
        <v>10597</v>
      </c>
      <c r="D152" s="0" t="n">
        <v>9274</v>
      </c>
      <c r="E152" s="0" t="n">
        <v>65.074791</v>
      </c>
      <c r="F152" s="0" t="n">
        <v>77.82488</v>
      </c>
      <c r="G152" s="0" t="n">
        <v>0.00022500718268</v>
      </c>
      <c r="H152" s="0" t="n">
        <v>1659.04</v>
      </c>
      <c r="I152" s="0" t="n">
        <v>1.6015</v>
      </c>
      <c r="J152" s="0" t="n">
        <v>1.57728999999999</v>
      </c>
      <c r="K152" s="0" t="n">
        <v>317</v>
      </c>
      <c r="L152" s="0" t="s">
        <v>10451</v>
      </c>
    </row>
    <row r="153" customFormat="false" ht="15.75" hidden="true" customHeight="false" outlineLevel="0" collapsed="false">
      <c r="A153" s="0" t="s">
        <v>24</v>
      </c>
      <c r="B153" s="0" t="s">
        <v>25</v>
      </c>
      <c r="C153" s="0" t="s">
        <v>10598</v>
      </c>
      <c r="D153" s="0" t="n">
        <v>9271</v>
      </c>
      <c r="E153" s="0" t="n">
        <v>65.07517</v>
      </c>
      <c r="F153" s="0" t="n">
        <v>77.815051</v>
      </c>
      <c r="G153" s="0" t="n">
        <v>0.00021576656475</v>
      </c>
      <c r="H153" s="0" t="n">
        <v>1805.81</v>
      </c>
      <c r="I153" s="0" t="n">
        <v>1.6015</v>
      </c>
      <c r="J153" s="0" t="n">
        <v>1.57728999999999</v>
      </c>
      <c r="K153" s="0" t="n">
        <v>317</v>
      </c>
      <c r="L153" s="0" t="s">
        <v>10451</v>
      </c>
    </row>
    <row r="154" customFormat="false" ht="15.75" hidden="true" customHeight="false" outlineLevel="0" collapsed="false">
      <c r="A154" s="0" t="s">
        <v>161</v>
      </c>
      <c r="B154" s="0" t="s">
        <v>162</v>
      </c>
      <c r="C154" s="0" t="s">
        <v>10599</v>
      </c>
      <c r="D154" s="0" t="n">
        <v>10899</v>
      </c>
      <c r="E154" s="0" t="n">
        <v>39.405543</v>
      </c>
      <c r="F154" s="0" t="n">
        <v>106.724411</v>
      </c>
      <c r="G154" s="0" t="n">
        <v>0.000196862058629999</v>
      </c>
      <c r="H154" s="0" t="n">
        <v>1852.33</v>
      </c>
      <c r="I154" s="0" t="n">
        <v>1.6015</v>
      </c>
      <c r="J154" s="0" t="n">
        <v>1.16618</v>
      </c>
      <c r="K154" s="0" t="n">
        <v>343</v>
      </c>
      <c r="L154" s="0" t="s">
        <v>10444</v>
      </c>
    </row>
    <row r="155" customFormat="false" ht="15.75" hidden="true" customHeight="false" outlineLevel="0" collapsed="false">
      <c r="A155" s="0" t="s">
        <v>645</v>
      </c>
      <c r="B155" s="0" t="s">
        <v>646</v>
      </c>
      <c r="C155" s="0" t="s">
        <v>10600</v>
      </c>
      <c r="D155" s="0" t="n">
        <v>4096</v>
      </c>
      <c r="E155" s="0" t="n">
        <v>27.9031289999999</v>
      </c>
      <c r="F155" s="0" t="n">
        <v>-82.417029</v>
      </c>
      <c r="G155" s="0" t="n">
        <v>0.00017184273555</v>
      </c>
      <c r="H155" s="0" t="n">
        <v>1964</v>
      </c>
      <c r="I155" s="0" t="n">
        <v>1.6015</v>
      </c>
      <c r="J155" s="0" t="n">
        <v>0.350877</v>
      </c>
      <c r="K155" s="0" t="n">
        <v>285</v>
      </c>
      <c r="L155" s="0" t="s">
        <v>10444</v>
      </c>
    </row>
    <row r="156" customFormat="false" ht="15.75" hidden="true" customHeight="false" outlineLevel="0" collapsed="false">
      <c r="A156" s="0" t="s">
        <v>24</v>
      </c>
      <c r="B156" s="0" t="s">
        <v>25</v>
      </c>
      <c r="C156" s="0" t="s">
        <v>10601</v>
      </c>
      <c r="D156" s="0" t="n">
        <v>9088</v>
      </c>
      <c r="E156" s="0" t="n">
        <v>64.461262</v>
      </c>
      <c r="F156" s="0" t="n">
        <v>76.425421</v>
      </c>
      <c r="G156" s="3" t="n">
        <v>5.601873285E-005</v>
      </c>
      <c r="H156" s="0" t="n">
        <v>1789.53</v>
      </c>
      <c r="I156" s="0" t="n">
        <v>2.95741</v>
      </c>
      <c r="J156" s="0" t="n">
        <v>0.37594</v>
      </c>
      <c r="K156" s="0" t="n">
        <v>266</v>
      </c>
      <c r="L156" s="0" t="s">
        <v>10451</v>
      </c>
    </row>
    <row r="157" customFormat="false" ht="15.75" hidden="true" customHeight="false" outlineLevel="0" collapsed="false">
      <c r="A157" s="0" t="s">
        <v>645</v>
      </c>
      <c r="B157" s="0" t="s">
        <v>646</v>
      </c>
      <c r="C157" s="0" t="s">
        <v>10602</v>
      </c>
      <c r="D157" s="0" t="n">
        <v>3938</v>
      </c>
      <c r="E157" s="0" t="n">
        <v>40.264025</v>
      </c>
      <c r="F157" s="0" t="n">
        <v>-80.257541</v>
      </c>
      <c r="G157" s="3" t="n">
        <v>4.950911804E-005</v>
      </c>
      <c r="H157" s="0" t="n">
        <v>1884.46</v>
      </c>
      <c r="I157" s="0" t="n">
        <v>1.6015</v>
      </c>
      <c r="J157" s="0" t="n">
        <v>0.896861</v>
      </c>
      <c r="K157" s="0" t="n">
        <v>223</v>
      </c>
      <c r="L157" s="0" t="s">
        <v>10451</v>
      </c>
    </row>
    <row r="158" customFormat="false" ht="15.75" hidden="true" customHeight="false" outlineLevel="0" collapsed="false">
      <c r="A158" s="0" t="s">
        <v>24</v>
      </c>
      <c r="B158" s="0" t="s">
        <v>25</v>
      </c>
      <c r="C158" s="0" t="s">
        <v>10603</v>
      </c>
      <c r="D158" s="0" t="n">
        <v>6867</v>
      </c>
      <c r="E158" s="0" t="n">
        <v>54.833353</v>
      </c>
      <c r="F158" s="0" t="n">
        <v>52.451981</v>
      </c>
      <c r="G158" s="3" t="n">
        <v>3.229769296E-005</v>
      </c>
      <c r="H158" s="0" t="n">
        <v>1829.61</v>
      </c>
      <c r="I158" s="0" t="n">
        <v>1.6015</v>
      </c>
      <c r="J158" s="0" t="n">
        <v>0.70922</v>
      </c>
      <c r="K158" s="0" t="n">
        <v>282</v>
      </c>
      <c r="L158" s="0" t="s">
        <v>10451</v>
      </c>
    </row>
    <row r="159" customFormat="false" ht="15.75" hidden="true" customHeight="false" outlineLevel="0" collapsed="false">
      <c r="A159" s="0" t="s">
        <v>161</v>
      </c>
      <c r="B159" s="0" t="s">
        <v>162</v>
      </c>
      <c r="C159" s="0" t="s">
        <v>10604</v>
      </c>
      <c r="D159" s="0" t="n">
        <v>11465</v>
      </c>
      <c r="E159" s="0" t="n">
        <v>37.688033</v>
      </c>
      <c r="F159" s="0" t="n">
        <v>117.653283</v>
      </c>
      <c r="G159" s="0" t="n">
        <v>0</v>
      </c>
      <c r="H159" s="0" t="n">
        <v>1781.86</v>
      </c>
      <c r="I159" s="0" t="n">
        <v>1.6015</v>
      </c>
      <c r="J159" s="0" t="n">
        <v>0</v>
      </c>
      <c r="K159" s="0" t="n">
        <v>281</v>
      </c>
      <c r="L159" s="0" t="s">
        <v>10444</v>
      </c>
    </row>
    <row r="160" customFormat="false" ht="15.75" hidden="true" customHeight="false" outlineLevel="0" collapsed="false">
      <c r="A160" s="0" t="s">
        <v>161</v>
      </c>
      <c r="B160" s="0" t="s">
        <v>162</v>
      </c>
      <c r="C160" s="0" t="s">
        <v>10605</v>
      </c>
      <c r="D160" s="0" t="n">
        <v>11521</v>
      </c>
      <c r="E160" s="0" t="n">
        <v>38.92703</v>
      </c>
      <c r="F160" s="0" t="n">
        <v>118.388089999999</v>
      </c>
      <c r="G160" s="0" t="n">
        <v>0</v>
      </c>
      <c r="H160" s="0" t="n">
        <v>1928.46</v>
      </c>
      <c r="I160" s="0" t="n">
        <v>1.6015</v>
      </c>
      <c r="J160" s="0" t="n">
        <v>0</v>
      </c>
      <c r="K160" s="0" t="n">
        <v>242</v>
      </c>
      <c r="L160" s="0" t="s">
        <v>10444</v>
      </c>
    </row>
  </sheetData>
  <autoFilter ref="A1:L160">
    <filterColumn colId="0">
      <customFilters and="true">
        <customFilter operator="equal" val="Bahrain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1"/>
  </cols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6</v>
      </c>
      <c r="D1" s="0" t="s">
        <v>10606</v>
      </c>
    </row>
    <row r="2" customFormat="false" ht="15.75" hidden="false" customHeight="false" outlineLevel="0" collapsed="false">
      <c r="A2" s="0" t="s">
        <v>143</v>
      </c>
      <c r="B2" s="0" t="s">
        <v>144</v>
      </c>
      <c r="C2" s="0" t="n">
        <v>1.73822085802567</v>
      </c>
      <c r="D2" s="0" t="n">
        <v>48</v>
      </c>
    </row>
    <row r="3" customFormat="false" ht="15.75" hidden="false" customHeight="false" outlineLevel="0" collapsed="false">
      <c r="A3" s="0" t="s">
        <v>582</v>
      </c>
      <c r="B3" s="0" t="s">
        <v>583</v>
      </c>
      <c r="C3" s="0" t="n">
        <v>0.69974836143028</v>
      </c>
      <c r="D3" s="0" t="n">
        <v>63</v>
      </c>
    </row>
    <row r="4" customFormat="false" ht="15.75" hidden="false" customHeight="false" outlineLevel="0" collapsed="false">
      <c r="A4" s="0" t="s">
        <v>345</v>
      </c>
      <c r="B4" s="0" t="s">
        <v>346</v>
      </c>
      <c r="C4" s="0" t="n">
        <v>1.2178221534067</v>
      </c>
      <c r="D4" s="0" t="n">
        <v>148</v>
      </c>
    </row>
    <row r="5" customFormat="false" ht="15.75" hidden="false" customHeight="false" outlineLevel="0" collapsed="false">
      <c r="A5" s="0" t="s">
        <v>543</v>
      </c>
      <c r="B5" s="0" t="s">
        <v>544</v>
      </c>
      <c r="C5" s="0" t="n">
        <v>0.555485571526266</v>
      </c>
      <c r="D5" s="0" t="n">
        <v>57</v>
      </c>
    </row>
    <row r="6" customFormat="false" ht="15.75" hidden="false" customHeight="false" outlineLevel="0" collapsed="false">
      <c r="A6" s="0" t="s">
        <v>1026</v>
      </c>
      <c r="B6" s="0" t="s">
        <v>1027</v>
      </c>
      <c r="C6" s="0" t="n">
        <v>0.1344824308798</v>
      </c>
      <c r="D6" s="0" t="n">
        <v>14</v>
      </c>
    </row>
    <row r="7" customFormat="false" ht="15.75" hidden="false" customHeight="false" outlineLevel="0" collapsed="false">
      <c r="A7" s="0" t="s">
        <v>1681</v>
      </c>
      <c r="B7" s="0" t="s">
        <v>1682</v>
      </c>
      <c r="C7" s="0" t="n">
        <v>0.0259294304568</v>
      </c>
      <c r="D7" s="0" t="n">
        <v>4</v>
      </c>
    </row>
    <row r="8" customFormat="false" ht="15.75" hidden="false" customHeight="false" outlineLevel="0" collapsed="false">
      <c r="A8" s="0" t="s">
        <v>694</v>
      </c>
      <c r="B8" s="0" t="s">
        <v>695</v>
      </c>
      <c r="C8" s="0" t="n">
        <v>0.135732251092679</v>
      </c>
      <c r="D8" s="0" t="n">
        <v>19</v>
      </c>
    </row>
    <row r="9" customFormat="false" ht="15.75" hidden="false" customHeight="false" outlineLevel="0" collapsed="false">
      <c r="A9" s="0" t="s">
        <v>4736</v>
      </c>
      <c r="B9" s="0" t="s">
        <v>4737</v>
      </c>
      <c r="C9" s="0" t="n">
        <v>0.0023507438109</v>
      </c>
      <c r="D9" s="0" t="n">
        <v>1</v>
      </c>
    </row>
    <row r="10" customFormat="false" ht="15.75" hidden="false" customHeight="false" outlineLevel="0" collapsed="false">
      <c r="A10" s="0" t="s">
        <v>4586</v>
      </c>
      <c r="B10" s="0" t="s">
        <v>4587</v>
      </c>
      <c r="C10" s="0" t="n">
        <v>0.0025523842444</v>
      </c>
      <c r="D10" s="0" t="n">
        <v>1</v>
      </c>
    </row>
    <row r="11" customFormat="false" ht="15.75" hidden="false" customHeight="false" outlineLevel="0" collapsed="false">
      <c r="A11" s="0" t="s">
        <v>2199</v>
      </c>
      <c r="B11" s="0" t="s">
        <v>2200</v>
      </c>
      <c r="C11" s="0" t="n">
        <v>0.03262695524749</v>
      </c>
      <c r="D11" s="0" t="n">
        <v>10</v>
      </c>
    </row>
    <row r="12" customFormat="false" ht="15.75" hidden="false" customHeight="false" outlineLevel="0" collapsed="false">
      <c r="A12" s="0" t="s">
        <v>606</v>
      </c>
      <c r="B12" s="0" t="s">
        <v>607</v>
      </c>
      <c r="C12" s="0" t="n">
        <v>0.87975116992604</v>
      </c>
      <c r="D12" s="0" t="n">
        <v>86</v>
      </c>
    </row>
    <row r="13" customFormat="false" ht="15.75" hidden="false" customHeight="false" outlineLevel="0" collapsed="false">
      <c r="A13" s="0" t="s">
        <v>205</v>
      </c>
      <c r="B13" s="0" t="s">
        <v>206</v>
      </c>
      <c r="C13" s="0" t="n">
        <v>0.198021149894</v>
      </c>
      <c r="D13" s="0" t="n">
        <v>4</v>
      </c>
    </row>
    <row r="14" customFormat="false" ht="15.75" hidden="false" customHeight="false" outlineLevel="0" collapsed="false">
      <c r="A14" s="0" t="s">
        <v>598</v>
      </c>
      <c r="B14" s="0" t="s">
        <v>599</v>
      </c>
      <c r="C14" s="0" t="n">
        <v>1.07685820012295</v>
      </c>
      <c r="D14" s="0" t="n">
        <v>382</v>
      </c>
    </row>
    <row r="15" customFormat="false" ht="15.75" hidden="false" customHeight="false" outlineLevel="0" collapsed="false">
      <c r="A15" s="0" t="s">
        <v>3357</v>
      </c>
      <c r="B15" s="0" t="s">
        <v>3358</v>
      </c>
      <c r="C15" s="0" t="n">
        <v>0.0061822760246</v>
      </c>
      <c r="D15" s="0" t="n">
        <v>2</v>
      </c>
    </row>
    <row r="16" customFormat="false" ht="15.75" hidden="false" customHeight="false" outlineLevel="0" collapsed="false">
      <c r="A16" s="0" t="s">
        <v>161</v>
      </c>
      <c r="B16" s="0" t="s">
        <v>162</v>
      </c>
      <c r="C16" s="0" t="n">
        <v>2.48802432228733</v>
      </c>
      <c r="D16" s="0" t="n">
        <v>575</v>
      </c>
    </row>
    <row r="17" customFormat="false" ht="15.75" hidden="false" customHeight="false" outlineLevel="0" collapsed="false">
      <c r="A17" s="0" t="s">
        <v>2933</v>
      </c>
      <c r="B17" s="0" t="s">
        <v>2934</v>
      </c>
      <c r="C17" s="0" t="n">
        <v>0.0151128382156</v>
      </c>
      <c r="D17" s="0" t="n">
        <v>4</v>
      </c>
    </row>
    <row r="18" customFormat="false" ht="15.75" hidden="false" customHeight="false" outlineLevel="0" collapsed="false">
      <c r="A18" s="0" t="s">
        <v>303</v>
      </c>
      <c r="B18" s="0" t="s">
        <v>304</v>
      </c>
      <c r="C18" s="0" t="n">
        <v>0.778817190340999</v>
      </c>
      <c r="D18" s="0" t="n">
        <v>26</v>
      </c>
    </row>
    <row r="19" customFormat="false" ht="15.75" hidden="false" customHeight="false" outlineLevel="0" collapsed="false">
      <c r="A19" s="0" t="s">
        <v>366</v>
      </c>
      <c r="B19" s="0" t="s">
        <v>367</v>
      </c>
      <c r="C19" s="0" t="n">
        <v>0.225799772386</v>
      </c>
      <c r="D19" s="0" t="n">
        <v>12</v>
      </c>
    </row>
    <row r="20" customFormat="false" ht="15.75" hidden="false" customHeight="false" outlineLevel="0" collapsed="false">
      <c r="A20" s="0" t="s">
        <v>83</v>
      </c>
      <c r="B20" s="0" t="s">
        <v>84</v>
      </c>
      <c r="C20" s="0" t="n">
        <v>1.52217313820694</v>
      </c>
      <c r="D20" s="0" t="n">
        <v>41</v>
      </c>
    </row>
    <row r="21" customFormat="false" ht="15.75" hidden="false" customHeight="false" outlineLevel="0" collapsed="false">
      <c r="A21" s="0" t="s">
        <v>732</v>
      </c>
      <c r="B21" s="0" t="s">
        <v>733</v>
      </c>
      <c r="C21" s="0" t="n">
        <v>0.32753445484624</v>
      </c>
      <c r="D21" s="0" t="n">
        <v>52</v>
      </c>
    </row>
    <row r="22" customFormat="false" ht="15.75" hidden="false" customHeight="false" outlineLevel="0" collapsed="false">
      <c r="A22" s="0" t="s">
        <v>1729</v>
      </c>
      <c r="B22" s="0" t="s">
        <v>1730</v>
      </c>
      <c r="C22" s="0" t="n">
        <v>0.0386271302501</v>
      </c>
      <c r="D22" s="0" t="n">
        <v>9</v>
      </c>
    </row>
    <row r="23" customFormat="false" ht="15.75" hidden="false" customHeight="false" outlineLevel="0" collapsed="false">
      <c r="A23" s="0" t="s">
        <v>1071</v>
      </c>
      <c r="B23" s="0" t="s">
        <v>1072</v>
      </c>
      <c r="C23" s="0" t="n">
        <v>0.0522943478922</v>
      </c>
      <c r="D23" s="0" t="n">
        <v>5</v>
      </c>
    </row>
    <row r="24" customFormat="false" ht="15.75" hidden="false" customHeight="false" outlineLevel="0" collapsed="false">
      <c r="A24" s="0" t="s">
        <v>51</v>
      </c>
      <c r="B24" s="0" t="s">
        <v>52</v>
      </c>
      <c r="C24" s="0" t="n">
        <v>7.61577501847295</v>
      </c>
      <c r="D24" s="0" t="n">
        <v>204</v>
      </c>
    </row>
    <row r="25" customFormat="false" ht="15.75" hidden="false" customHeight="false" outlineLevel="0" collapsed="false">
      <c r="A25" s="0" t="s">
        <v>563</v>
      </c>
      <c r="B25" s="0" t="s">
        <v>564</v>
      </c>
      <c r="C25" s="0" t="n">
        <v>1.23518553474087</v>
      </c>
      <c r="D25" s="0" t="n">
        <v>80</v>
      </c>
    </row>
    <row r="26" customFormat="false" ht="15.75" hidden="false" customHeight="false" outlineLevel="0" collapsed="false">
      <c r="A26" s="0" t="s">
        <v>201</v>
      </c>
      <c r="B26" s="0" t="s">
        <v>202</v>
      </c>
      <c r="C26" s="0" t="n">
        <v>1.84860808209764</v>
      </c>
      <c r="D26" s="0" t="n">
        <v>123</v>
      </c>
    </row>
    <row r="27" customFormat="false" ht="15.75" hidden="false" customHeight="false" outlineLevel="0" collapsed="false">
      <c r="A27" s="0" t="s">
        <v>3612</v>
      </c>
      <c r="B27" s="0" t="s">
        <v>3613</v>
      </c>
      <c r="C27" s="0" t="n">
        <v>0.0059044792326</v>
      </c>
      <c r="D27" s="0" t="n">
        <v>3</v>
      </c>
    </row>
    <row r="28" customFormat="false" ht="15.75" hidden="false" customHeight="false" outlineLevel="0" collapsed="false">
      <c r="A28" s="0" t="s">
        <v>245</v>
      </c>
      <c r="B28" s="0" t="s">
        <v>246</v>
      </c>
      <c r="C28" s="0" t="n">
        <v>1.3384194753921</v>
      </c>
      <c r="D28" s="0" t="n">
        <v>53</v>
      </c>
    </row>
    <row r="29" customFormat="false" ht="15.75" hidden="false" customHeight="false" outlineLevel="0" collapsed="false">
      <c r="A29" s="0" t="s">
        <v>726</v>
      </c>
      <c r="B29" s="0" t="s">
        <v>727</v>
      </c>
      <c r="C29" s="0" t="n">
        <v>0.8527784522479</v>
      </c>
      <c r="D29" s="0" t="n">
        <v>77</v>
      </c>
    </row>
    <row r="30" customFormat="false" ht="15.75" hidden="false" customHeight="false" outlineLevel="0" collapsed="false">
      <c r="A30" s="0" t="s">
        <v>5902</v>
      </c>
      <c r="B30" s="0" t="s">
        <v>5903</v>
      </c>
      <c r="C30" s="0" t="n">
        <v>0.0012436396452</v>
      </c>
      <c r="D30" s="0" t="n">
        <v>2</v>
      </c>
    </row>
    <row r="31" customFormat="false" ht="15.75" hidden="false" customHeight="false" outlineLevel="0" collapsed="false">
      <c r="A31" s="0" t="s">
        <v>130</v>
      </c>
      <c r="B31" s="0" t="s">
        <v>131</v>
      </c>
      <c r="C31" s="0" t="n">
        <v>0.599236857226</v>
      </c>
      <c r="D31" s="0" t="n">
        <v>4</v>
      </c>
    </row>
    <row r="32" customFormat="false" ht="15.75" hidden="false" customHeight="false" outlineLevel="0" collapsed="false">
      <c r="A32" s="0" t="s">
        <v>551</v>
      </c>
      <c r="B32" s="0" t="s">
        <v>552</v>
      </c>
      <c r="C32" s="0" t="n">
        <v>0.254108011057</v>
      </c>
      <c r="D32" s="0" t="n">
        <v>9</v>
      </c>
    </row>
    <row r="33" customFormat="false" ht="15.75" hidden="false" customHeight="false" outlineLevel="0" collapsed="false">
      <c r="A33" s="0" t="s">
        <v>7441</v>
      </c>
      <c r="B33" s="0" t="s">
        <v>7442</v>
      </c>
      <c r="C33" s="0" t="n">
        <v>0.0004468260425</v>
      </c>
      <c r="D33" s="0" t="n">
        <v>1</v>
      </c>
    </row>
    <row r="34" customFormat="false" ht="15.75" hidden="false" customHeight="false" outlineLevel="0" collapsed="false">
      <c r="A34" s="0" t="s">
        <v>747</v>
      </c>
      <c r="B34" s="0" t="s">
        <v>748</v>
      </c>
      <c r="C34" s="0" t="n">
        <v>0.0499070977552</v>
      </c>
      <c r="D34" s="0" t="n">
        <v>2</v>
      </c>
    </row>
    <row r="35" customFormat="false" ht="15.75" hidden="false" customHeight="false" outlineLevel="0" collapsed="false">
      <c r="A35" s="0" t="s">
        <v>275</v>
      </c>
      <c r="B35" s="0" t="s">
        <v>276</v>
      </c>
      <c r="C35" s="0" t="n">
        <v>0.131417930715</v>
      </c>
      <c r="D35" s="0" t="n">
        <v>2</v>
      </c>
    </row>
    <row r="36" customFormat="false" ht="15.75" hidden="false" customHeight="false" outlineLevel="0" collapsed="false">
      <c r="A36" s="0" t="s">
        <v>6497</v>
      </c>
      <c r="B36" s="0" t="s">
        <v>6498</v>
      </c>
      <c r="C36" s="0" t="n">
        <v>0.0014525566874</v>
      </c>
      <c r="D36" s="0" t="n">
        <v>4</v>
      </c>
    </row>
    <row r="37" customFormat="false" ht="15.75" hidden="false" customHeight="false" outlineLevel="0" collapsed="false">
      <c r="A37" s="0" t="s">
        <v>625</v>
      </c>
      <c r="B37" s="0" t="s">
        <v>626</v>
      </c>
      <c r="C37" s="0" t="n">
        <v>0.1049333146809</v>
      </c>
      <c r="D37" s="0" t="n">
        <v>11</v>
      </c>
    </row>
    <row r="38" customFormat="false" ht="15.75" hidden="false" customHeight="false" outlineLevel="0" collapsed="false">
      <c r="A38" s="0" t="s">
        <v>788</v>
      </c>
      <c r="B38" s="0" t="s">
        <v>789</v>
      </c>
      <c r="C38" s="0" t="n">
        <v>1.55501070034884</v>
      </c>
      <c r="D38" s="0" t="n">
        <v>182</v>
      </c>
    </row>
    <row r="39" customFormat="false" ht="15.75" hidden="false" customHeight="false" outlineLevel="0" collapsed="false">
      <c r="A39" s="0" t="s">
        <v>221</v>
      </c>
      <c r="B39" s="0" t="s">
        <v>222</v>
      </c>
      <c r="C39" s="0" t="n">
        <v>1.4545406033943</v>
      </c>
      <c r="D39" s="0" t="n">
        <v>96</v>
      </c>
    </row>
    <row r="40" customFormat="false" ht="15.75" hidden="false" customHeight="false" outlineLevel="0" collapsed="false">
      <c r="A40" s="0" t="s">
        <v>28</v>
      </c>
      <c r="B40" s="0" t="s">
        <v>29</v>
      </c>
      <c r="C40" s="0" t="n">
        <v>17.3767530205226</v>
      </c>
      <c r="D40" s="0" t="n">
        <v>285</v>
      </c>
    </row>
    <row r="41" customFormat="false" ht="15.75" hidden="false" customHeight="false" outlineLevel="0" collapsed="false">
      <c r="A41" s="0" t="s">
        <v>21</v>
      </c>
      <c r="B41" s="0" t="s">
        <v>22</v>
      </c>
      <c r="C41" s="0" t="n">
        <v>17.8003433917188</v>
      </c>
      <c r="D41" s="0" t="n">
        <v>199</v>
      </c>
    </row>
    <row r="42" customFormat="false" ht="15.75" hidden="false" customHeight="false" outlineLevel="0" collapsed="false">
      <c r="A42" s="0" t="s">
        <v>6939</v>
      </c>
      <c r="B42" s="0" t="s">
        <v>6940</v>
      </c>
      <c r="C42" s="0" t="n">
        <v>0.0006341921121</v>
      </c>
      <c r="D42" s="0" t="n">
        <v>1</v>
      </c>
    </row>
    <row r="43" customFormat="false" ht="15.75" hidden="false" customHeight="false" outlineLevel="0" collapsed="false">
      <c r="A43" s="0" t="s">
        <v>7618</v>
      </c>
      <c r="B43" s="0" t="s">
        <v>7619</v>
      </c>
      <c r="C43" s="0" t="n">
        <v>0.0003900015698</v>
      </c>
      <c r="D43" s="0" t="n">
        <v>1</v>
      </c>
    </row>
    <row r="44" customFormat="false" ht="15.75" hidden="false" customHeight="false" outlineLevel="0" collapsed="false">
      <c r="A44" s="0" t="s">
        <v>7223</v>
      </c>
      <c r="B44" s="0" t="s">
        <v>7224</v>
      </c>
      <c r="C44" s="0" t="n">
        <v>0.0005243003507</v>
      </c>
      <c r="D44" s="0" t="n">
        <v>1</v>
      </c>
    </row>
    <row r="45" customFormat="false" ht="15.75" hidden="false" customHeight="false" outlineLevel="0" collapsed="false">
      <c r="A45" s="0" t="s">
        <v>72</v>
      </c>
      <c r="B45" s="0" t="s">
        <v>73</v>
      </c>
      <c r="C45" s="0" t="n">
        <v>1.50630870342296</v>
      </c>
      <c r="D45" s="0" t="n">
        <v>108</v>
      </c>
    </row>
    <row r="46" customFormat="false" ht="15.75" hidden="false" customHeight="false" outlineLevel="0" collapsed="false">
      <c r="A46" s="0" t="s">
        <v>2159</v>
      </c>
      <c r="B46" s="0" t="s">
        <v>2160</v>
      </c>
      <c r="C46" s="0" t="n">
        <v>0.012606966735</v>
      </c>
      <c r="D46" s="0" t="n">
        <v>1</v>
      </c>
    </row>
    <row r="47" customFormat="false" ht="15.75" hidden="false" customHeight="false" outlineLevel="0" collapsed="false">
      <c r="A47" s="0" t="s">
        <v>4166</v>
      </c>
      <c r="B47" s="0" t="s">
        <v>4167</v>
      </c>
      <c r="C47" s="0" t="n">
        <v>0.00323563989599999</v>
      </c>
      <c r="D47" s="0" t="n">
        <v>1</v>
      </c>
    </row>
    <row r="48" customFormat="false" ht="15.75" hidden="false" customHeight="false" outlineLevel="0" collapsed="false">
      <c r="A48" s="0" t="s">
        <v>468</v>
      </c>
      <c r="B48" s="0" t="s">
        <v>469</v>
      </c>
      <c r="C48" s="0" t="n">
        <v>0.722380174305699</v>
      </c>
      <c r="D48" s="0" t="n">
        <v>61.5</v>
      </c>
    </row>
    <row r="49" customFormat="false" ht="15.75" hidden="false" customHeight="false" outlineLevel="0" collapsed="false">
      <c r="A49" s="0" t="s">
        <v>39</v>
      </c>
      <c r="B49" s="0" t="s">
        <v>40</v>
      </c>
      <c r="C49" s="0" t="n">
        <v>5.7015960253683</v>
      </c>
      <c r="D49" s="0" t="n">
        <v>109</v>
      </c>
    </row>
    <row r="50" customFormat="false" ht="15.75" hidden="false" customHeight="false" outlineLevel="0" collapsed="false">
      <c r="A50" s="0" t="s">
        <v>35</v>
      </c>
      <c r="B50" s="0" t="s">
        <v>36</v>
      </c>
      <c r="C50" s="0" t="n">
        <v>6.50906044275499</v>
      </c>
      <c r="D50" s="0" t="n">
        <v>187</v>
      </c>
    </row>
    <row r="51" customFormat="false" ht="15.75" hidden="false" customHeight="false" outlineLevel="0" collapsed="false">
      <c r="A51" s="0" t="s">
        <v>1948</v>
      </c>
      <c r="B51" s="0" t="s">
        <v>1949</v>
      </c>
      <c r="C51" s="0" t="n">
        <v>0.0209857189436999</v>
      </c>
      <c r="D51" s="0" t="n">
        <v>3</v>
      </c>
    </row>
    <row r="52" customFormat="false" ht="15.75" hidden="false" customHeight="false" outlineLevel="0" collapsed="false">
      <c r="A52" s="0" t="s">
        <v>197</v>
      </c>
      <c r="B52" s="0" t="s">
        <v>198</v>
      </c>
      <c r="C52" s="0" t="n">
        <v>1.94640524318154</v>
      </c>
      <c r="D52" s="0" t="n">
        <v>62</v>
      </c>
    </row>
    <row r="53" customFormat="false" ht="15.75" hidden="false" customHeight="false" outlineLevel="0" collapsed="false">
      <c r="A53" s="0" t="s">
        <v>1111</v>
      </c>
      <c r="B53" s="0" t="s">
        <v>1112</v>
      </c>
      <c r="C53" s="0" t="n">
        <v>0.0495532355989999</v>
      </c>
      <c r="D53" s="0" t="n">
        <v>2</v>
      </c>
    </row>
    <row r="54" customFormat="false" ht="15.75" hidden="false" customHeight="false" outlineLevel="0" collapsed="false">
      <c r="A54" s="0" t="s">
        <v>126</v>
      </c>
      <c r="B54" s="0" t="s">
        <v>127</v>
      </c>
      <c r="C54" s="0" t="n">
        <v>6.54766655247055</v>
      </c>
      <c r="D54" s="0" t="n">
        <v>177</v>
      </c>
    </row>
    <row r="55" customFormat="false" ht="15.75" hidden="false" customHeight="false" outlineLevel="0" collapsed="false">
      <c r="A55" s="0" t="s">
        <v>4109</v>
      </c>
      <c r="B55" s="0" t="s">
        <v>4110</v>
      </c>
      <c r="C55" s="0" t="n">
        <v>0.0060890332848</v>
      </c>
      <c r="D55" s="0" t="n">
        <v>4</v>
      </c>
    </row>
    <row r="56" customFormat="false" ht="15.75" hidden="false" customHeight="false" outlineLevel="0" collapsed="false">
      <c r="A56" s="0" t="s">
        <v>1829</v>
      </c>
      <c r="B56" s="0" t="s">
        <v>1830</v>
      </c>
      <c r="C56" s="0" t="n">
        <v>0.13006485692167</v>
      </c>
      <c r="D56" s="0" t="n">
        <v>35</v>
      </c>
    </row>
    <row r="57" customFormat="false" ht="15.75" hidden="false" customHeight="false" outlineLevel="0" collapsed="false">
      <c r="A57" s="0" t="s">
        <v>3672</v>
      </c>
      <c r="B57" s="0" t="s">
        <v>3673</v>
      </c>
      <c r="C57" s="0" t="n">
        <v>0.00673779769375</v>
      </c>
      <c r="D57" s="0" t="n">
        <v>5</v>
      </c>
    </row>
    <row r="58" customFormat="false" ht="15.75" hidden="false" customHeight="false" outlineLevel="0" collapsed="false">
      <c r="A58" s="0" t="s">
        <v>78</v>
      </c>
      <c r="B58" s="0" t="s">
        <v>79</v>
      </c>
      <c r="C58" s="0" t="n">
        <v>2.44498043799645</v>
      </c>
      <c r="D58" s="0" t="n">
        <v>132</v>
      </c>
    </row>
    <row r="59" customFormat="false" ht="15.75" hidden="false" customHeight="false" outlineLevel="0" collapsed="false">
      <c r="A59" s="0" t="s">
        <v>1160</v>
      </c>
      <c r="B59" s="0" t="s">
        <v>1161</v>
      </c>
      <c r="C59" s="0" t="n">
        <v>0.23498725991835</v>
      </c>
      <c r="D59" s="0" t="n">
        <v>58</v>
      </c>
    </row>
    <row r="60" customFormat="false" ht="15.75" hidden="false" customHeight="false" outlineLevel="0" collapsed="false">
      <c r="A60" s="0" t="s">
        <v>1387</v>
      </c>
      <c r="B60" s="0" t="s">
        <v>1388</v>
      </c>
      <c r="C60" s="0" t="n">
        <v>0.05383898288589</v>
      </c>
      <c r="D60" s="0" t="n">
        <v>13</v>
      </c>
    </row>
    <row r="61" customFormat="false" ht="15.75" hidden="false" customHeight="false" outlineLevel="0" collapsed="false">
      <c r="A61" s="0" t="s">
        <v>548</v>
      </c>
      <c r="B61" s="0" t="s">
        <v>549</v>
      </c>
      <c r="C61" s="0" t="n">
        <v>0.0866413381589999</v>
      </c>
      <c r="D61" s="0" t="n">
        <v>2</v>
      </c>
    </row>
    <row r="62" customFormat="false" ht="15.75" hidden="false" customHeight="false" outlineLevel="0" collapsed="false">
      <c r="A62" s="0" t="s">
        <v>805</v>
      </c>
      <c r="B62" s="0" t="s">
        <v>806</v>
      </c>
      <c r="C62" s="0" t="n">
        <v>0.0521717462818</v>
      </c>
      <c r="D62" s="0" t="n">
        <v>4</v>
      </c>
    </row>
    <row r="63" customFormat="false" ht="15.75" hidden="false" customHeight="false" outlineLevel="0" collapsed="false">
      <c r="A63" s="0" t="s">
        <v>1373</v>
      </c>
      <c r="B63" s="0" t="s">
        <v>1374</v>
      </c>
      <c r="C63" s="0" t="n">
        <v>0.0419670231961999</v>
      </c>
      <c r="D63" s="0" t="n">
        <v>7</v>
      </c>
    </row>
    <row r="64" customFormat="false" ht="15.75" hidden="false" customHeight="false" outlineLevel="0" collapsed="false">
      <c r="A64" s="0" t="s">
        <v>264</v>
      </c>
      <c r="B64" s="0" t="s">
        <v>265</v>
      </c>
      <c r="C64" s="0" t="n">
        <v>0.73983719065316</v>
      </c>
      <c r="D64" s="0" t="n">
        <v>44</v>
      </c>
    </row>
    <row r="65" customFormat="false" ht="15.75" hidden="false" customHeight="false" outlineLevel="0" collapsed="false">
      <c r="A65" s="0" t="s">
        <v>2798</v>
      </c>
      <c r="B65" s="0" t="s">
        <v>2799</v>
      </c>
      <c r="C65" s="0" t="n">
        <v>0.0217523371153</v>
      </c>
      <c r="D65" s="0" t="n">
        <v>12</v>
      </c>
    </row>
    <row r="66" customFormat="false" ht="15.75" hidden="false" customHeight="false" outlineLevel="0" collapsed="false">
      <c r="A66" s="0" t="s">
        <v>24</v>
      </c>
      <c r="B66" s="0" t="s">
        <v>25</v>
      </c>
      <c r="C66" s="0" t="n">
        <v>25.2492310756231</v>
      </c>
      <c r="D66" s="0" t="n">
        <v>1585</v>
      </c>
    </row>
    <row r="67" customFormat="false" ht="15.75" hidden="false" customHeight="false" outlineLevel="0" collapsed="false">
      <c r="A67" s="0" t="s">
        <v>240</v>
      </c>
      <c r="B67" s="0" t="s">
        <v>241</v>
      </c>
      <c r="C67" s="0" t="n">
        <v>2.07721974880651</v>
      </c>
      <c r="D67" s="0" t="n">
        <v>256.5</v>
      </c>
    </row>
    <row r="68" customFormat="false" ht="15.75" hidden="false" customHeight="false" outlineLevel="0" collapsed="false">
      <c r="A68" s="0" t="s">
        <v>521</v>
      </c>
      <c r="B68" s="0" t="s">
        <v>522</v>
      </c>
      <c r="C68" s="0" t="n">
        <v>0</v>
      </c>
      <c r="D68" s="0" t="n">
        <v>0</v>
      </c>
    </row>
    <row r="69" customFormat="false" ht="15.75" hidden="false" customHeight="false" outlineLevel="0" collapsed="false">
      <c r="A69" s="0" t="s">
        <v>675</v>
      </c>
      <c r="B69" s="0" t="s">
        <v>676</v>
      </c>
      <c r="C69" s="0" t="n">
        <v>0.24245003503084</v>
      </c>
      <c r="D69" s="0" t="n">
        <v>12</v>
      </c>
    </row>
    <row r="70" customFormat="false" ht="15.75" hidden="false" customHeight="false" outlineLevel="0" collapsed="false">
      <c r="A70" s="0" t="s">
        <v>387</v>
      </c>
      <c r="B70" s="0" t="s">
        <v>388</v>
      </c>
      <c r="C70" s="0" t="n">
        <v>1.0407874259304</v>
      </c>
      <c r="D70" s="0" t="n">
        <v>56</v>
      </c>
    </row>
    <row r="71" customFormat="false" ht="15.75" hidden="false" customHeight="false" outlineLevel="0" collapsed="false">
      <c r="A71" s="0" t="s">
        <v>482</v>
      </c>
      <c r="B71" s="0" t="s">
        <v>483</v>
      </c>
      <c r="C71" s="0" t="n">
        <v>0.178940565694079</v>
      </c>
      <c r="D71" s="0" t="n">
        <v>8</v>
      </c>
    </row>
    <row r="72" customFormat="false" ht="15.75" hidden="false" customHeight="false" outlineLevel="0" collapsed="false">
      <c r="A72" s="0" t="s">
        <v>612</v>
      </c>
      <c r="B72" s="0" t="s">
        <v>613</v>
      </c>
      <c r="C72" s="0" t="n">
        <v>0.2959273211513</v>
      </c>
      <c r="D72" s="0" t="n">
        <v>26</v>
      </c>
    </row>
    <row r="73" customFormat="false" ht="15.75" hidden="false" customHeight="false" outlineLevel="0" collapsed="false">
      <c r="A73" s="0" t="s">
        <v>100</v>
      </c>
      <c r="B73" s="0" t="s">
        <v>101</v>
      </c>
      <c r="C73" s="0" t="n">
        <v>1.16985403223216</v>
      </c>
      <c r="D73" s="0" t="n">
        <v>53</v>
      </c>
    </row>
    <row r="74" customFormat="false" ht="15.75" hidden="false" customHeight="false" outlineLevel="0" collapsed="false">
      <c r="A74" s="0" t="s">
        <v>1290</v>
      </c>
      <c r="B74" s="0" t="s">
        <v>1291</v>
      </c>
      <c r="C74" s="0" t="n">
        <v>0.025612429798</v>
      </c>
      <c r="D74" s="0" t="n">
        <v>1</v>
      </c>
    </row>
    <row r="75" customFormat="false" ht="15.75" hidden="false" customHeight="false" outlineLevel="0" collapsed="false">
      <c r="A75" s="0" t="s">
        <v>1176</v>
      </c>
      <c r="B75" s="0" t="s">
        <v>1177</v>
      </c>
      <c r="C75" s="0" t="n">
        <v>0.0865350421401</v>
      </c>
      <c r="D75" s="0" t="n">
        <v>9</v>
      </c>
    </row>
    <row r="76" customFormat="false" ht="15.75" hidden="false" customHeight="false" outlineLevel="0" collapsed="false">
      <c r="A76" s="0" t="s">
        <v>986</v>
      </c>
      <c r="B76" s="0" t="s">
        <v>987</v>
      </c>
      <c r="C76" s="0" t="n">
        <v>0.2694759650015</v>
      </c>
      <c r="D76" s="0" t="n">
        <v>28</v>
      </c>
    </row>
    <row r="77" customFormat="false" ht="15.75" hidden="false" customHeight="false" outlineLevel="0" collapsed="false">
      <c r="A77" s="0" t="s">
        <v>2985</v>
      </c>
      <c r="B77" s="0" t="s">
        <v>2986</v>
      </c>
      <c r="C77" s="0" t="n">
        <v>0.0138550005242999</v>
      </c>
      <c r="D77" s="0" t="n">
        <v>6</v>
      </c>
    </row>
    <row r="78" customFormat="false" ht="15.75" hidden="false" customHeight="false" outlineLevel="0" collapsed="false">
      <c r="A78" s="0" t="s">
        <v>896</v>
      </c>
      <c r="B78" s="0" t="s">
        <v>897</v>
      </c>
      <c r="C78" s="0" t="n">
        <v>0.0717733068987</v>
      </c>
      <c r="D78" s="0" t="n">
        <v>5</v>
      </c>
    </row>
    <row r="79" customFormat="false" ht="15.75" hidden="false" customHeight="false" outlineLevel="0" collapsed="false">
      <c r="A79" s="0" t="s">
        <v>2109</v>
      </c>
      <c r="B79" s="0" t="s">
        <v>2110</v>
      </c>
      <c r="C79" s="0" t="n">
        <v>0.12509608587188</v>
      </c>
      <c r="D79" s="0" t="n">
        <v>38</v>
      </c>
    </row>
    <row r="80" customFormat="false" ht="15.75" hidden="false" customHeight="false" outlineLevel="0" collapsed="false">
      <c r="A80" s="0" t="s">
        <v>645</v>
      </c>
      <c r="B80" s="0" t="s">
        <v>646</v>
      </c>
      <c r="C80" s="0" t="n">
        <v>8.67368931300072</v>
      </c>
      <c r="D80" s="0" t="n">
        <v>3050</v>
      </c>
    </row>
    <row r="81" customFormat="false" ht="15.75" hidden="false" customHeight="false" outlineLevel="0" collapsed="false">
      <c r="A81" s="0" t="s">
        <v>715</v>
      </c>
      <c r="B81" s="0" t="s">
        <v>716</v>
      </c>
      <c r="C81" s="0" t="n">
        <v>0.46886002567166</v>
      </c>
      <c r="D81" s="0" t="n">
        <v>71</v>
      </c>
    </row>
    <row r="82" customFormat="false" ht="15.75" hidden="false" customHeight="false" outlineLevel="0" collapsed="false">
      <c r="A82" s="0" t="s">
        <v>17</v>
      </c>
      <c r="B82" s="0" t="s">
        <v>18</v>
      </c>
      <c r="C82" s="0" t="n">
        <v>8.18882514503364</v>
      </c>
      <c r="D82" s="0" t="n">
        <v>173</v>
      </c>
    </row>
    <row r="83" customFormat="false" ht="15.75" hidden="false" customHeight="false" outlineLevel="0" collapsed="false">
      <c r="A83" s="0" t="s">
        <v>440</v>
      </c>
      <c r="B83" s="0" t="s">
        <v>441</v>
      </c>
      <c r="C83" s="0" t="n">
        <v>0.57527375958268</v>
      </c>
      <c r="D83" s="0" t="n">
        <v>29</v>
      </c>
    </row>
    <row r="84" customFormat="false" ht="15.75" hidden="false" customHeight="false" outlineLevel="0" collapsed="false">
      <c r="A84" s="0" t="s">
        <v>191</v>
      </c>
      <c r="B84" s="0" t="s">
        <v>192</v>
      </c>
      <c r="C84" s="0" t="n">
        <v>0.92347319343515</v>
      </c>
      <c r="D84" s="0" t="n">
        <v>25</v>
      </c>
    </row>
    <row r="85" customFormat="false" ht="15.75" hidden="false" customHeight="false" outlineLevel="0" collapsed="false">
      <c r="A85" s="0" t="s">
        <v>1217</v>
      </c>
      <c r="B85" s="0" t="s">
        <v>1218</v>
      </c>
      <c r="C85" s="0" t="n">
        <v>0.027872023738</v>
      </c>
      <c r="D85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1"/>
  </cols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6</v>
      </c>
      <c r="D1" s="0" t="s">
        <v>10606</v>
      </c>
    </row>
    <row r="2" customFormat="false" ht="15.75" hidden="false" customHeight="false" outlineLevel="0" collapsed="false">
      <c r="A2" s="0" t="s">
        <v>143</v>
      </c>
      <c r="B2" s="0" t="s">
        <v>144</v>
      </c>
      <c r="C2" s="0" t="n">
        <v>0.0025429824785</v>
      </c>
      <c r="D2" s="0" t="n">
        <v>1</v>
      </c>
    </row>
    <row r="3" customFormat="false" ht="15.75" hidden="false" customHeight="false" outlineLevel="0" collapsed="false">
      <c r="A3" s="0" t="s">
        <v>582</v>
      </c>
      <c r="B3" s="0" t="s">
        <v>583</v>
      </c>
      <c r="C3" s="0" t="n">
        <v>0.138059921684399</v>
      </c>
      <c r="D3" s="0" t="n">
        <v>10</v>
      </c>
    </row>
    <row r="4" customFormat="false" ht="15.75" hidden="false" customHeight="false" outlineLevel="0" collapsed="false">
      <c r="A4" s="0" t="s">
        <v>345</v>
      </c>
      <c r="B4" s="0" t="s">
        <v>346</v>
      </c>
      <c r="C4" s="0" t="n">
        <v>0.1370078749408</v>
      </c>
      <c r="D4" s="0" t="n">
        <v>12</v>
      </c>
    </row>
    <row r="5" customFormat="false" ht="15.75" hidden="false" customHeight="false" outlineLevel="0" collapsed="false">
      <c r="A5" s="0" t="s">
        <v>543</v>
      </c>
      <c r="B5" s="0" t="s">
        <v>544</v>
      </c>
      <c r="C5" s="0" t="n">
        <v>0.018406561828</v>
      </c>
      <c r="D5" s="0" t="n">
        <v>8</v>
      </c>
    </row>
    <row r="6" customFormat="false" ht="15.75" hidden="false" customHeight="false" outlineLevel="0" collapsed="false">
      <c r="A6" s="0" t="s">
        <v>1026</v>
      </c>
      <c r="B6" s="0" t="s">
        <v>1027</v>
      </c>
      <c r="C6" s="0" t="n">
        <v>0.037726001956</v>
      </c>
      <c r="D6" s="0" t="n">
        <v>2</v>
      </c>
    </row>
    <row r="7" customFormat="false" ht="15.75" hidden="false" customHeight="false" outlineLevel="0" collapsed="false">
      <c r="A7" s="0" t="s">
        <v>9800</v>
      </c>
      <c r="B7" s="0" t="s">
        <v>9801</v>
      </c>
      <c r="C7" s="0" t="n">
        <v>0.037247577409</v>
      </c>
      <c r="D7" s="0" t="n">
        <v>7</v>
      </c>
    </row>
    <row r="8" customFormat="false" ht="15.75" hidden="false" customHeight="false" outlineLevel="0" collapsed="false">
      <c r="A8" s="0" t="s">
        <v>1681</v>
      </c>
      <c r="B8" s="0" t="s">
        <v>1682</v>
      </c>
      <c r="C8" s="0" t="n">
        <v>0.00576968849541999</v>
      </c>
      <c r="D8" s="0" t="n">
        <v>3</v>
      </c>
    </row>
    <row r="9" customFormat="false" ht="15.75" hidden="false" customHeight="false" outlineLevel="0" collapsed="false">
      <c r="A9" s="0" t="s">
        <v>694</v>
      </c>
      <c r="B9" s="0" t="s">
        <v>695</v>
      </c>
      <c r="C9" s="0" t="n">
        <v>0.0108934853599999</v>
      </c>
      <c r="D9" s="0" t="n">
        <v>2</v>
      </c>
    </row>
    <row r="10" customFormat="false" ht="15.75" hidden="false" customHeight="false" outlineLevel="0" collapsed="false">
      <c r="A10" s="0" t="s">
        <v>4736</v>
      </c>
      <c r="B10" s="0" t="s">
        <v>4737</v>
      </c>
      <c r="C10" s="0" t="n">
        <v>0.0686544684603</v>
      </c>
      <c r="D10" s="0" t="n">
        <v>4</v>
      </c>
    </row>
    <row r="11" customFormat="false" ht="15.75" hidden="false" customHeight="false" outlineLevel="0" collapsed="false">
      <c r="A11" s="0" t="s">
        <v>2199</v>
      </c>
      <c r="B11" s="0" t="s">
        <v>2200</v>
      </c>
      <c r="C11" s="0" t="n">
        <v>0.0119110687463</v>
      </c>
      <c r="D11" s="0" t="n">
        <v>2</v>
      </c>
    </row>
    <row r="12" customFormat="false" ht="15.75" hidden="false" customHeight="false" outlineLevel="0" collapsed="false">
      <c r="A12" s="0" t="s">
        <v>606</v>
      </c>
      <c r="B12" s="0" t="s">
        <v>607</v>
      </c>
      <c r="C12" s="0" t="n">
        <v>0.1891866718132</v>
      </c>
      <c r="D12" s="0" t="n">
        <v>19</v>
      </c>
    </row>
    <row r="13" customFormat="false" ht="15.75" hidden="false" customHeight="false" outlineLevel="0" collapsed="false">
      <c r="A13" s="0" t="s">
        <v>205</v>
      </c>
      <c r="B13" s="0" t="s">
        <v>206</v>
      </c>
      <c r="C13" s="0" t="n">
        <v>0.007342623597</v>
      </c>
      <c r="D13" s="0" t="n">
        <v>1</v>
      </c>
    </row>
    <row r="14" customFormat="false" ht="15.75" hidden="false" customHeight="false" outlineLevel="0" collapsed="false">
      <c r="A14" s="0" t="s">
        <v>598</v>
      </c>
      <c r="B14" s="0" t="s">
        <v>599</v>
      </c>
      <c r="C14" s="0" t="n">
        <v>0.211910784023</v>
      </c>
      <c r="D14" s="0" t="n">
        <v>20</v>
      </c>
    </row>
    <row r="15" customFormat="false" ht="15.75" hidden="false" customHeight="false" outlineLevel="0" collapsed="false">
      <c r="A15" s="0" t="s">
        <v>3357</v>
      </c>
      <c r="B15" s="0" t="s">
        <v>3358</v>
      </c>
      <c r="C15" s="0" t="n">
        <v>0.0240882077611</v>
      </c>
      <c r="D15" s="0" t="n">
        <v>3</v>
      </c>
    </row>
    <row r="16" customFormat="false" ht="15.75" hidden="false" customHeight="false" outlineLevel="0" collapsed="false">
      <c r="A16" s="0" t="s">
        <v>161</v>
      </c>
      <c r="B16" s="0" t="s">
        <v>162</v>
      </c>
      <c r="C16" s="0" t="n">
        <v>0.2282111125301</v>
      </c>
      <c r="D16" s="0" t="n">
        <v>81</v>
      </c>
    </row>
    <row r="17" customFormat="false" ht="15.75" hidden="false" customHeight="false" outlineLevel="0" collapsed="false">
      <c r="A17" s="0" t="s">
        <v>2933</v>
      </c>
      <c r="B17" s="0" t="s">
        <v>2934</v>
      </c>
      <c r="C17" s="0" t="n">
        <v>0.006231230958</v>
      </c>
      <c r="D17" s="0" t="n">
        <v>1</v>
      </c>
    </row>
    <row r="18" customFormat="false" ht="15.75" hidden="false" customHeight="false" outlineLevel="0" collapsed="false">
      <c r="A18" s="0" t="s">
        <v>83</v>
      </c>
      <c r="B18" s="0" t="s">
        <v>84</v>
      </c>
      <c r="C18" s="0" t="n">
        <v>0.0025390168882</v>
      </c>
      <c r="D18" s="0" t="n">
        <v>1</v>
      </c>
    </row>
    <row r="19" customFormat="false" ht="15.75" hidden="false" customHeight="false" outlineLevel="0" collapsed="false">
      <c r="A19" s="0" t="s">
        <v>732</v>
      </c>
      <c r="B19" s="0" t="s">
        <v>733</v>
      </c>
      <c r="C19" s="0" t="n">
        <v>0.026652553353</v>
      </c>
      <c r="D19" s="0" t="n">
        <v>2</v>
      </c>
    </row>
    <row r="20" customFormat="false" ht="15.75" hidden="false" customHeight="false" outlineLevel="0" collapsed="false">
      <c r="A20" s="0" t="s">
        <v>1729</v>
      </c>
      <c r="B20" s="0" t="s">
        <v>1730</v>
      </c>
      <c r="C20" s="0" t="n">
        <v>0.040775309008</v>
      </c>
      <c r="D20" s="0" t="n">
        <v>3</v>
      </c>
    </row>
    <row r="21" customFormat="false" ht="15.75" hidden="false" customHeight="false" outlineLevel="0" collapsed="false">
      <c r="A21" s="0" t="s">
        <v>9921</v>
      </c>
      <c r="B21" s="0" t="s">
        <v>9922</v>
      </c>
      <c r="C21" s="0" t="n">
        <v>0.005827715267</v>
      </c>
      <c r="D21" s="0" t="n">
        <v>1</v>
      </c>
    </row>
    <row r="22" customFormat="false" ht="15.75" hidden="false" customHeight="false" outlineLevel="0" collapsed="false">
      <c r="A22" s="0" t="s">
        <v>10251</v>
      </c>
      <c r="B22" s="0" t="s">
        <v>10252</v>
      </c>
      <c r="C22" s="0" t="n">
        <v>0.0020555084016</v>
      </c>
      <c r="D22" s="0" t="n">
        <v>2</v>
      </c>
    </row>
    <row r="23" customFormat="false" ht="15.75" hidden="false" customHeight="false" outlineLevel="0" collapsed="false">
      <c r="A23" s="0" t="s">
        <v>9848</v>
      </c>
      <c r="B23" s="0" t="s">
        <v>9849</v>
      </c>
      <c r="C23" s="0" t="n">
        <v>0.0216000737113399</v>
      </c>
      <c r="D23" s="0" t="n">
        <v>16</v>
      </c>
    </row>
    <row r="24" customFormat="false" ht="15.75" hidden="false" customHeight="false" outlineLevel="0" collapsed="false">
      <c r="A24" s="0" t="s">
        <v>1071</v>
      </c>
      <c r="B24" s="0" t="s">
        <v>1072</v>
      </c>
      <c r="C24" s="0" t="n">
        <v>0.0022400477773</v>
      </c>
      <c r="D24" s="0" t="n">
        <v>2</v>
      </c>
    </row>
    <row r="25" customFormat="false" ht="15.75" hidden="false" customHeight="false" outlineLevel="0" collapsed="false">
      <c r="A25" s="0" t="s">
        <v>51</v>
      </c>
      <c r="B25" s="0" t="s">
        <v>52</v>
      </c>
      <c r="C25" s="0" t="n">
        <v>0.168168796658</v>
      </c>
      <c r="D25" s="0" t="n">
        <v>7</v>
      </c>
    </row>
    <row r="26" customFormat="false" ht="15.75" hidden="false" customHeight="false" outlineLevel="0" collapsed="false">
      <c r="A26" s="0" t="s">
        <v>563</v>
      </c>
      <c r="B26" s="0" t="s">
        <v>564</v>
      </c>
      <c r="C26" s="0" t="n">
        <v>0.057979982898</v>
      </c>
      <c r="D26" s="0" t="n">
        <v>2</v>
      </c>
    </row>
    <row r="27" customFormat="false" ht="15.75" hidden="false" customHeight="false" outlineLevel="0" collapsed="false">
      <c r="A27" s="0" t="s">
        <v>201</v>
      </c>
      <c r="B27" s="0" t="s">
        <v>202</v>
      </c>
      <c r="C27" s="0" t="n">
        <v>0.3085592144539</v>
      </c>
      <c r="D27" s="0" t="n">
        <v>15</v>
      </c>
    </row>
    <row r="28" customFormat="false" ht="15.75" hidden="false" customHeight="false" outlineLevel="0" collapsed="false">
      <c r="A28" s="0" t="s">
        <v>9656</v>
      </c>
      <c r="B28" s="0" t="s">
        <v>9657</v>
      </c>
      <c r="C28" s="0" t="n">
        <v>0.10480114340544</v>
      </c>
      <c r="D28" s="0" t="n">
        <v>12</v>
      </c>
    </row>
    <row r="29" customFormat="false" ht="15.75" hidden="false" customHeight="false" outlineLevel="0" collapsed="false">
      <c r="A29" s="0" t="s">
        <v>9950</v>
      </c>
      <c r="B29" s="0" t="s">
        <v>9951</v>
      </c>
      <c r="C29" s="0" t="n">
        <v>0.0118953208617999</v>
      </c>
      <c r="D29" s="0" t="n">
        <v>6</v>
      </c>
    </row>
    <row r="30" customFormat="false" ht="15.75" hidden="false" customHeight="false" outlineLevel="0" collapsed="false">
      <c r="A30" s="0" t="s">
        <v>3612</v>
      </c>
      <c r="B30" s="0" t="s">
        <v>3613</v>
      </c>
      <c r="C30" s="0" t="n">
        <v>0.0523515448544699</v>
      </c>
      <c r="D30" s="0" t="n">
        <v>19</v>
      </c>
    </row>
    <row r="31" customFormat="false" ht="15.75" hidden="false" customHeight="false" outlineLevel="0" collapsed="false">
      <c r="A31" s="0" t="s">
        <v>726</v>
      </c>
      <c r="B31" s="0" t="s">
        <v>727</v>
      </c>
      <c r="C31" s="0" t="n">
        <v>0.06223009329465</v>
      </c>
      <c r="D31" s="0" t="n">
        <v>14</v>
      </c>
    </row>
    <row r="32" customFormat="false" ht="15.75" hidden="false" customHeight="false" outlineLevel="0" collapsed="false">
      <c r="A32" s="0" t="s">
        <v>7441</v>
      </c>
      <c r="B32" s="0" t="s">
        <v>7442</v>
      </c>
      <c r="C32" s="0" t="n">
        <v>0.0018617375074</v>
      </c>
      <c r="D32" s="0" t="n">
        <v>2</v>
      </c>
    </row>
    <row r="33" customFormat="false" ht="15.75" hidden="false" customHeight="false" outlineLevel="0" collapsed="false">
      <c r="A33" s="0" t="s">
        <v>6497</v>
      </c>
      <c r="B33" s="0" t="s">
        <v>6498</v>
      </c>
      <c r="C33" s="0" t="n">
        <v>0.0003921619506</v>
      </c>
      <c r="D33" s="0" t="n">
        <v>1</v>
      </c>
    </row>
    <row r="34" customFormat="false" ht="15.75" hidden="false" customHeight="false" outlineLevel="0" collapsed="false">
      <c r="A34" s="0" t="s">
        <v>625</v>
      </c>
      <c r="B34" s="0" t="s">
        <v>626</v>
      </c>
      <c r="C34" s="0" t="n">
        <v>0.0281662640806</v>
      </c>
      <c r="D34" s="0" t="n">
        <v>4</v>
      </c>
    </row>
    <row r="35" customFormat="false" ht="15.75" hidden="false" customHeight="false" outlineLevel="0" collapsed="false">
      <c r="A35" s="0" t="s">
        <v>788</v>
      </c>
      <c r="B35" s="0" t="s">
        <v>789</v>
      </c>
      <c r="C35" s="0" t="n">
        <v>0.100669762077899</v>
      </c>
      <c r="D35" s="0" t="n">
        <v>9</v>
      </c>
    </row>
    <row r="36" customFormat="false" ht="15.75" hidden="false" customHeight="false" outlineLevel="0" collapsed="false">
      <c r="A36" s="0" t="s">
        <v>221</v>
      </c>
      <c r="B36" s="0" t="s">
        <v>222</v>
      </c>
      <c r="C36" s="0" t="n">
        <v>0.450960600467906</v>
      </c>
      <c r="D36" s="0" t="n">
        <v>50</v>
      </c>
    </row>
    <row r="37" customFormat="false" ht="15.75" hidden="false" customHeight="false" outlineLevel="0" collapsed="false">
      <c r="A37" s="0" t="s">
        <v>28</v>
      </c>
      <c r="B37" s="0" t="s">
        <v>29</v>
      </c>
      <c r="C37" s="0" t="n">
        <v>1.53116516029639</v>
      </c>
      <c r="D37" s="0" t="n">
        <v>24</v>
      </c>
    </row>
    <row r="38" customFormat="false" ht="15.75" hidden="false" customHeight="false" outlineLevel="0" collapsed="false">
      <c r="A38" s="0" t="s">
        <v>21</v>
      </c>
      <c r="B38" s="0" t="s">
        <v>22</v>
      </c>
      <c r="C38" s="0" t="n">
        <v>0.3624953959834</v>
      </c>
      <c r="D38" s="0" t="n">
        <v>6</v>
      </c>
    </row>
    <row r="39" customFormat="false" ht="15.75" hidden="false" customHeight="false" outlineLevel="0" collapsed="false">
      <c r="A39" s="0" t="s">
        <v>7618</v>
      </c>
      <c r="B39" s="0" t="s">
        <v>7619</v>
      </c>
      <c r="C39" s="0" t="n">
        <v>0.0315312920005999</v>
      </c>
      <c r="D39" s="0" t="n">
        <v>12</v>
      </c>
    </row>
    <row r="40" customFormat="false" ht="15.75" hidden="false" customHeight="false" outlineLevel="0" collapsed="false">
      <c r="A40" s="0" t="s">
        <v>10076</v>
      </c>
      <c r="B40" s="0" t="s">
        <v>10077</v>
      </c>
      <c r="C40" s="0" t="n">
        <v>0.00301023820899999</v>
      </c>
      <c r="D40" s="0" t="n">
        <v>1</v>
      </c>
    </row>
    <row r="41" customFormat="false" ht="15.75" hidden="false" customHeight="false" outlineLevel="0" collapsed="false">
      <c r="A41" s="0" t="s">
        <v>7223</v>
      </c>
      <c r="B41" s="0" t="s">
        <v>7224</v>
      </c>
      <c r="C41" s="0" t="n">
        <v>0.0023550939255</v>
      </c>
      <c r="D41" s="0" t="n">
        <v>1</v>
      </c>
    </row>
    <row r="42" customFormat="false" ht="15.75" hidden="false" customHeight="false" outlineLevel="0" collapsed="false">
      <c r="A42" s="0" t="s">
        <v>9712</v>
      </c>
      <c r="B42" s="0" t="s">
        <v>9713</v>
      </c>
      <c r="C42" s="0" t="n">
        <v>0.07436907164827</v>
      </c>
      <c r="D42" s="0" t="n">
        <v>25</v>
      </c>
    </row>
    <row r="43" customFormat="false" ht="15.75" hidden="false" customHeight="false" outlineLevel="0" collapsed="false">
      <c r="A43" s="0" t="s">
        <v>72</v>
      </c>
      <c r="B43" s="0" t="s">
        <v>73</v>
      </c>
      <c r="C43" s="0" t="n">
        <v>0.0109921642754</v>
      </c>
      <c r="D43" s="0" t="n">
        <v>2</v>
      </c>
    </row>
    <row r="44" customFormat="false" ht="15.75" hidden="false" customHeight="false" outlineLevel="0" collapsed="false">
      <c r="A44" s="0" t="s">
        <v>4166</v>
      </c>
      <c r="B44" s="0" t="s">
        <v>4167</v>
      </c>
      <c r="C44" s="0" t="n">
        <v>0.02302008584705</v>
      </c>
      <c r="D44" s="0" t="n">
        <v>11</v>
      </c>
    </row>
    <row r="45" customFormat="false" ht="15.75" hidden="false" customHeight="false" outlineLevel="0" collapsed="false">
      <c r="A45" s="0" t="s">
        <v>468</v>
      </c>
      <c r="B45" s="0" t="s">
        <v>469</v>
      </c>
      <c r="C45" s="0" t="n">
        <v>0.1879618503763</v>
      </c>
      <c r="D45" s="0" t="n">
        <v>10</v>
      </c>
    </row>
    <row r="46" customFormat="false" ht="15.75" hidden="false" customHeight="false" outlineLevel="0" collapsed="false">
      <c r="A46" s="0" t="s">
        <v>39</v>
      </c>
      <c r="B46" s="0" t="s">
        <v>40</v>
      </c>
      <c r="C46" s="0" t="n">
        <v>0.0954740550598</v>
      </c>
      <c r="D46" s="0" t="n">
        <v>5</v>
      </c>
    </row>
    <row r="47" customFormat="false" ht="15.75" hidden="false" customHeight="false" outlineLevel="0" collapsed="false">
      <c r="A47" s="0" t="s">
        <v>10112</v>
      </c>
      <c r="B47" s="0" t="s">
        <v>10113</v>
      </c>
      <c r="C47" s="0" t="n">
        <v>0.0024753707783</v>
      </c>
      <c r="D47" s="0" t="n">
        <v>1</v>
      </c>
    </row>
    <row r="48" customFormat="false" ht="15.75" hidden="false" customHeight="false" outlineLevel="0" collapsed="false">
      <c r="A48" s="0" t="s">
        <v>35</v>
      </c>
      <c r="B48" s="0" t="s">
        <v>36</v>
      </c>
      <c r="C48" s="0" t="n">
        <v>1.4758964054023</v>
      </c>
      <c r="D48" s="0" t="n">
        <v>18</v>
      </c>
    </row>
    <row r="49" customFormat="false" ht="15.75" hidden="false" customHeight="false" outlineLevel="0" collapsed="false">
      <c r="A49" s="0" t="s">
        <v>1948</v>
      </c>
      <c r="B49" s="0" t="s">
        <v>1949</v>
      </c>
      <c r="C49" s="0" t="n">
        <v>0.0016124395431</v>
      </c>
      <c r="D49" s="0" t="n">
        <v>1</v>
      </c>
    </row>
    <row r="50" customFormat="false" ht="15.75" hidden="false" customHeight="false" outlineLevel="0" collapsed="false">
      <c r="A50" s="0" t="s">
        <v>197</v>
      </c>
      <c r="B50" s="0" t="s">
        <v>198</v>
      </c>
      <c r="C50" s="0" t="n">
        <v>0.19741345502853</v>
      </c>
      <c r="D50" s="0" t="n">
        <v>13</v>
      </c>
    </row>
    <row r="51" customFormat="false" ht="15.75" hidden="false" customHeight="false" outlineLevel="0" collapsed="false">
      <c r="A51" s="0" t="s">
        <v>4109</v>
      </c>
      <c r="B51" s="0" t="s">
        <v>4110</v>
      </c>
      <c r="C51" s="0" t="n">
        <v>0.0139991002719</v>
      </c>
      <c r="D51" s="0" t="n">
        <v>8</v>
      </c>
    </row>
    <row r="52" customFormat="false" ht="15.75" hidden="false" customHeight="false" outlineLevel="0" collapsed="false">
      <c r="A52" s="0" t="s">
        <v>1829</v>
      </c>
      <c r="B52" s="0" t="s">
        <v>1830</v>
      </c>
      <c r="C52" s="0" t="n">
        <v>0.0308667107276</v>
      </c>
      <c r="D52" s="0" t="n">
        <v>5</v>
      </c>
    </row>
    <row r="53" customFormat="false" ht="15.75" hidden="false" customHeight="false" outlineLevel="0" collapsed="false">
      <c r="A53" s="0" t="s">
        <v>3672</v>
      </c>
      <c r="B53" s="0" t="s">
        <v>3673</v>
      </c>
      <c r="C53" s="0" t="n">
        <v>0.0006262844139</v>
      </c>
      <c r="D53" s="0" t="n">
        <v>1</v>
      </c>
    </row>
    <row r="54" customFormat="false" ht="15.75" hidden="false" customHeight="false" outlineLevel="0" collapsed="false">
      <c r="A54" s="0" t="s">
        <v>78</v>
      </c>
      <c r="B54" s="0" t="s">
        <v>79</v>
      </c>
      <c r="C54" s="0" t="n">
        <v>0.167628789517</v>
      </c>
      <c r="D54" s="0" t="n">
        <v>3</v>
      </c>
    </row>
    <row r="55" customFormat="false" ht="15.75" hidden="false" customHeight="false" outlineLevel="0" collapsed="false">
      <c r="A55" s="0" t="s">
        <v>1160</v>
      </c>
      <c r="B55" s="0" t="s">
        <v>1161</v>
      </c>
      <c r="C55" s="0" t="n">
        <v>0.0302472068567</v>
      </c>
      <c r="D55" s="0" t="n">
        <v>5</v>
      </c>
    </row>
    <row r="56" customFormat="false" ht="15.75" hidden="false" customHeight="false" outlineLevel="0" collapsed="false">
      <c r="A56" s="0" t="s">
        <v>1387</v>
      </c>
      <c r="B56" s="0" t="s">
        <v>1388</v>
      </c>
      <c r="C56" s="0" t="n">
        <v>0.065721014764</v>
      </c>
      <c r="D56" s="0" t="n">
        <v>2</v>
      </c>
    </row>
    <row r="57" customFormat="false" ht="15.75" hidden="false" customHeight="false" outlineLevel="0" collapsed="false">
      <c r="A57" s="0" t="s">
        <v>548</v>
      </c>
      <c r="B57" s="0" t="s">
        <v>549</v>
      </c>
      <c r="C57" s="0" t="n">
        <v>0.0066615576792</v>
      </c>
      <c r="D57" s="0" t="n">
        <v>2</v>
      </c>
    </row>
    <row r="58" customFormat="false" ht="15.75" hidden="false" customHeight="false" outlineLevel="0" collapsed="false">
      <c r="A58" s="0" t="s">
        <v>1373</v>
      </c>
      <c r="B58" s="0" t="s">
        <v>1374</v>
      </c>
      <c r="C58" s="0" t="n">
        <v>0.040353741222</v>
      </c>
      <c r="D58" s="0" t="n">
        <v>2</v>
      </c>
    </row>
    <row r="59" customFormat="false" ht="15.75" hidden="false" customHeight="false" outlineLevel="0" collapsed="false">
      <c r="A59" s="0" t="s">
        <v>9808</v>
      </c>
      <c r="B59" s="0" t="s">
        <v>9809</v>
      </c>
      <c r="C59" s="0" t="n">
        <v>0.0119195458927</v>
      </c>
      <c r="D59" s="0" t="n">
        <v>2</v>
      </c>
    </row>
    <row r="60" customFormat="false" ht="15.75" hidden="false" customHeight="false" outlineLevel="0" collapsed="false">
      <c r="A60" s="0" t="s">
        <v>264</v>
      </c>
      <c r="B60" s="0" t="s">
        <v>265</v>
      </c>
      <c r="C60" s="0" t="n">
        <v>0.39952456359</v>
      </c>
      <c r="D60" s="0" t="n">
        <v>14</v>
      </c>
    </row>
    <row r="61" customFormat="false" ht="15.75" hidden="false" customHeight="false" outlineLevel="0" collapsed="false">
      <c r="A61" s="0" t="s">
        <v>2798</v>
      </c>
      <c r="B61" s="0" t="s">
        <v>2799</v>
      </c>
      <c r="C61" s="0" t="n">
        <v>0.004136630231</v>
      </c>
      <c r="D61" s="0" t="n">
        <v>1</v>
      </c>
    </row>
    <row r="62" customFormat="false" ht="15.75" hidden="false" customHeight="false" outlineLevel="0" collapsed="false">
      <c r="A62" s="0" t="s">
        <v>24</v>
      </c>
      <c r="B62" s="0" t="s">
        <v>25</v>
      </c>
      <c r="C62" s="0" t="n">
        <v>0.907710643442525</v>
      </c>
      <c r="D62" s="0" t="n">
        <v>74</v>
      </c>
    </row>
    <row r="63" customFormat="false" ht="15.75" hidden="false" customHeight="false" outlineLevel="0" collapsed="false">
      <c r="A63" s="0" t="s">
        <v>240</v>
      </c>
      <c r="B63" s="0" t="s">
        <v>241</v>
      </c>
      <c r="C63" s="0" t="n">
        <v>0.5826206082505</v>
      </c>
      <c r="D63" s="0" t="n">
        <v>25</v>
      </c>
    </row>
    <row r="64" customFormat="false" ht="15.75" hidden="false" customHeight="false" outlineLevel="0" collapsed="false">
      <c r="A64" s="0" t="s">
        <v>521</v>
      </c>
      <c r="B64" s="0" t="s">
        <v>522</v>
      </c>
      <c r="C64" s="0" t="n">
        <v>0</v>
      </c>
      <c r="D64" s="0" t="n">
        <v>0</v>
      </c>
    </row>
    <row r="65" customFormat="false" ht="15.75" hidden="false" customHeight="false" outlineLevel="0" collapsed="false">
      <c r="A65" s="0" t="s">
        <v>675</v>
      </c>
      <c r="B65" s="0" t="s">
        <v>676</v>
      </c>
      <c r="C65" s="0" t="n">
        <v>0.012301871653</v>
      </c>
      <c r="D65" s="0" t="n">
        <v>1</v>
      </c>
    </row>
    <row r="66" customFormat="false" ht="15.75" hidden="false" customHeight="false" outlineLevel="0" collapsed="false">
      <c r="A66" s="0" t="s">
        <v>9759</v>
      </c>
      <c r="B66" s="0" t="s">
        <v>9760</v>
      </c>
      <c r="C66" s="0" t="n">
        <v>0.014392421666</v>
      </c>
      <c r="D66" s="0" t="n">
        <v>1</v>
      </c>
    </row>
    <row r="67" customFormat="false" ht="15.75" hidden="false" customHeight="false" outlineLevel="0" collapsed="false">
      <c r="A67" s="0" t="s">
        <v>9968</v>
      </c>
      <c r="B67" s="0" t="s">
        <v>9969</v>
      </c>
      <c r="C67" s="0" t="n">
        <v>0.004845270357</v>
      </c>
      <c r="D67" s="0" t="n">
        <v>3</v>
      </c>
    </row>
    <row r="68" customFormat="false" ht="15.75" hidden="false" customHeight="false" outlineLevel="0" collapsed="false">
      <c r="A68" s="0" t="s">
        <v>10258</v>
      </c>
      <c r="B68" s="0" t="s">
        <v>10259</v>
      </c>
      <c r="C68" s="0" t="n">
        <v>0.0019260029656</v>
      </c>
      <c r="D68" s="0" t="n">
        <v>2</v>
      </c>
    </row>
    <row r="69" customFormat="false" ht="15.75" hidden="false" customHeight="false" outlineLevel="0" collapsed="false">
      <c r="A69" s="0" t="s">
        <v>9705</v>
      </c>
      <c r="B69" s="0" t="s">
        <v>9706</v>
      </c>
      <c r="C69" s="0" t="n">
        <v>0.019981320925</v>
      </c>
      <c r="D69" s="0" t="n">
        <v>1</v>
      </c>
    </row>
    <row r="70" customFormat="false" ht="15.75" hidden="false" customHeight="false" outlineLevel="0" collapsed="false">
      <c r="A70" s="0" t="s">
        <v>10392</v>
      </c>
      <c r="B70" s="0" t="s">
        <v>10393</v>
      </c>
      <c r="C70" s="0" t="n">
        <v>0.00045473051187</v>
      </c>
      <c r="D70" s="0" t="n">
        <v>2</v>
      </c>
    </row>
    <row r="71" customFormat="false" ht="15.75" hidden="false" customHeight="false" outlineLevel="0" collapsed="false">
      <c r="A71" s="0" t="s">
        <v>9856</v>
      </c>
      <c r="B71" s="0" t="s">
        <v>9857</v>
      </c>
      <c r="C71" s="0" t="n">
        <v>0.011797909996</v>
      </c>
      <c r="D71" s="0" t="n">
        <v>4</v>
      </c>
    </row>
    <row r="72" customFormat="false" ht="15.75" hidden="false" customHeight="false" outlineLevel="0" collapsed="false">
      <c r="A72" s="0" t="s">
        <v>387</v>
      </c>
      <c r="B72" s="0" t="s">
        <v>388</v>
      </c>
      <c r="C72" s="0" t="n">
        <v>0.041944409645</v>
      </c>
      <c r="D72" s="0" t="n">
        <v>2</v>
      </c>
    </row>
    <row r="73" customFormat="false" ht="15.75" hidden="false" customHeight="false" outlineLevel="0" collapsed="false">
      <c r="A73" s="0" t="s">
        <v>612</v>
      </c>
      <c r="B73" s="0" t="s">
        <v>613</v>
      </c>
      <c r="C73" s="0" t="n">
        <v>0.06833529303773</v>
      </c>
      <c r="D73" s="0" t="n">
        <v>9</v>
      </c>
    </row>
    <row r="74" customFormat="false" ht="15.75" hidden="false" customHeight="false" outlineLevel="0" collapsed="false">
      <c r="A74" s="0" t="s">
        <v>100</v>
      </c>
      <c r="B74" s="0" t="s">
        <v>101</v>
      </c>
      <c r="C74" s="0" t="n">
        <v>0.008987565717</v>
      </c>
      <c r="D74" s="0" t="n">
        <v>2</v>
      </c>
    </row>
    <row r="75" customFormat="false" ht="15.75" hidden="false" customHeight="false" outlineLevel="0" collapsed="false">
      <c r="A75" s="0" t="s">
        <v>1176</v>
      </c>
      <c r="B75" s="0" t="s">
        <v>1177</v>
      </c>
      <c r="C75" s="0" t="n">
        <v>0.011040896126</v>
      </c>
      <c r="D75" s="0" t="n">
        <v>2</v>
      </c>
    </row>
    <row r="76" customFormat="false" ht="15.75" hidden="false" customHeight="false" outlineLevel="0" collapsed="false">
      <c r="A76" s="0" t="s">
        <v>986</v>
      </c>
      <c r="B76" s="0" t="s">
        <v>987</v>
      </c>
      <c r="C76" s="0" t="n">
        <v>0.008314002426</v>
      </c>
      <c r="D76" s="0" t="n">
        <v>2</v>
      </c>
    </row>
    <row r="77" customFormat="false" ht="15.75" hidden="false" customHeight="false" outlineLevel="0" collapsed="false">
      <c r="A77" s="0" t="s">
        <v>2985</v>
      </c>
      <c r="B77" s="0" t="s">
        <v>2986</v>
      </c>
      <c r="C77" s="0" t="n">
        <v>0.0359732726847</v>
      </c>
      <c r="D77" s="0" t="n">
        <v>5</v>
      </c>
    </row>
    <row r="78" customFormat="false" ht="15.75" hidden="false" customHeight="false" outlineLevel="0" collapsed="false">
      <c r="A78" s="0" t="s">
        <v>896</v>
      </c>
      <c r="B78" s="0" t="s">
        <v>897</v>
      </c>
      <c r="C78" s="0" t="n">
        <v>0.0050678130618</v>
      </c>
      <c r="D78" s="0" t="n">
        <v>2</v>
      </c>
    </row>
    <row r="79" customFormat="false" ht="15.75" hidden="false" customHeight="false" outlineLevel="0" collapsed="false">
      <c r="A79" s="0" t="s">
        <v>2109</v>
      </c>
      <c r="B79" s="0" t="s">
        <v>2110</v>
      </c>
      <c r="C79" s="0" t="n">
        <v>0.0159695113912</v>
      </c>
      <c r="D79" s="0" t="n">
        <v>3</v>
      </c>
    </row>
    <row r="80" customFormat="false" ht="15.75" hidden="false" customHeight="false" outlineLevel="0" collapsed="false">
      <c r="A80" s="0" t="s">
        <v>645</v>
      </c>
      <c r="B80" s="0" t="s">
        <v>646</v>
      </c>
      <c r="C80" s="0" t="n">
        <v>1.14561507597542</v>
      </c>
      <c r="D80" s="0" t="n">
        <v>150</v>
      </c>
    </row>
    <row r="81" customFormat="false" ht="15.75" hidden="false" customHeight="false" outlineLevel="0" collapsed="false">
      <c r="A81" s="0" t="s">
        <v>715</v>
      </c>
      <c r="B81" s="0" t="s">
        <v>716</v>
      </c>
      <c r="C81" s="0" t="n">
        <v>0.0016390803259</v>
      </c>
      <c r="D81" s="0" t="n">
        <v>2</v>
      </c>
    </row>
    <row r="82" customFormat="false" ht="15.75" hidden="false" customHeight="false" outlineLevel="0" collapsed="false">
      <c r="A82" s="0" t="s">
        <v>17</v>
      </c>
      <c r="B82" s="0" t="s">
        <v>18</v>
      </c>
      <c r="C82" s="0" t="n">
        <v>1.20575249850283</v>
      </c>
      <c r="D82" s="0" t="n">
        <v>17</v>
      </c>
    </row>
    <row r="83" customFormat="false" ht="15.75" hidden="false" customHeight="false" outlineLevel="0" collapsed="false">
      <c r="A83" s="0" t="s">
        <v>440</v>
      </c>
      <c r="B83" s="0" t="s">
        <v>441</v>
      </c>
      <c r="C83" s="0" t="n">
        <v>0.0075023097876</v>
      </c>
      <c r="D83" s="0" t="n">
        <v>2</v>
      </c>
    </row>
    <row r="84" customFormat="false" ht="15.75" hidden="false" customHeight="false" outlineLevel="0" collapsed="false">
      <c r="A84" s="0" t="s">
        <v>1217</v>
      </c>
      <c r="B84" s="0" t="s">
        <v>1218</v>
      </c>
      <c r="C84" s="0" t="n">
        <v>0.2342898986826</v>
      </c>
      <c r="D84" s="0" t="n">
        <v>11</v>
      </c>
    </row>
    <row r="85" customFormat="false" ht="15.75" hidden="false" customHeight="false" outlineLevel="0" collapsed="false">
      <c r="A85" s="0" t="s">
        <v>10324</v>
      </c>
      <c r="B85" s="0" t="s">
        <v>10325</v>
      </c>
      <c r="C85" s="0" t="n">
        <v>0.000580282392299999</v>
      </c>
      <c r="D85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RowHeight="15.75" zeroHeight="false" outlineLevelRow="0" outlineLevelCol="0"/>
  <cols>
    <col collapsed="false" customWidth="true" hidden="false" outlineLevel="0" max="1025" min="1" style="0" width="11"/>
  </cols>
  <sheetData>
    <row r="1" customFormat="false" ht="15.75" hidden="false" customHeight="false" outlineLevel="0" collapsed="false">
      <c r="A1" s="0" t="s">
        <v>0</v>
      </c>
      <c r="B1" s="0" t="s">
        <v>1</v>
      </c>
      <c r="C1" s="0" t="s">
        <v>6</v>
      </c>
      <c r="D1" s="0" t="s">
        <v>10606</v>
      </c>
    </row>
    <row r="2" customFormat="false" ht="15.75" hidden="false" customHeight="false" outlineLevel="0" collapsed="false">
      <c r="A2" s="0" t="s">
        <v>143</v>
      </c>
      <c r="B2" s="0" t="s">
        <v>144</v>
      </c>
      <c r="C2" s="0" t="n">
        <v>0.0628324447399999</v>
      </c>
      <c r="D2" s="0" t="n">
        <v>2</v>
      </c>
    </row>
    <row r="3" customFormat="false" ht="15.75" hidden="false" customHeight="false" outlineLevel="0" collapsed="false">
      <c r="A3" s="0" t="s">
        <v>582</v>
      </c>
      <c r="B3" s="0" t="s">
        <v>583</v>
      </c>
      <c r="C3" s="0" t="n">
        <v>0.16938383474</v>
      </c>
      <c r="D3" s="0" t="n">
        <v>1</v>
      </c>
    </row>
    <row r="4" customFormat="false" ht="15.75" hidden="false" customHeight="false" outlineLevel="0" collapsed="false">
      <c r="A4" s="0" t="s">
        <v>345</v>
      </c>
      <c r="B4" s="0" t="s">
        <v>346</v>
      </c>
      <c r="C4" s="0" t="n">
        <v>0.018752868522</v>
      </c>
      <c r="D4" s="0" t="n">
        <v>1</v>
      </c>
    </row>
    <row r="5" customFormat="false" ht="15.75" hidden="false" customHeight="false" outlineLevel="0" collapsed="false">
      <c r="A5" s="0" t="s">
        <v>543</v>
      </c>
      <c r="B5" s="0" t="s">
        <v>544</v>
      </c>
      <c r="C5" s="0" t="n">
        <v>0.257611996079</v>
      </c>
      <c r="D5" s="0" t="n">
        <v>11</v>
      </c>
    </row>
    <row r="6" customFormat="false" ht="15.75" hidden="false" customHeight="false" outlineLevel="0" collapsed="false">
      <c r="A6" s="0" t="s">
        <v>694</v>
      </c>
      <c r="B6" s="0" t="s">
        <v>695</v>
      </c>
      <c r="C6" s="0" t="n">
        <v>0.0021834082285</v>
      </c>
      <c r="D6" s="0" t="n">
        <v>1</v>
      </c>
    </row>
    <row r="7" customFormat="false" ht="15.75" hidden="false" customHeight="false" outlineLevel="0" collapsed="false">
      <c r="A7" s="0" t="s">
        <v>2199</v>
      </c>
      <c r="B7" s="0" t="s">
        <v>2200</v>
      </c>
      <c r="C7" s="0" t="n">
        <v>0.003362826445</v>
      </c>
      <c r="D7" s="0" t="n">
        <v>1</v>
      </c>
    </row>
    <row r="8" customFormat="false" ht="15.75" hidden="false" customHeight="false" outlineLevel="0" collapsed="false">
      <c r="A8" s="0" t="s">
        <v>205</v>
      </c>
      <c r="B8" s="0" t="s">
        <v>206</v>
      </c>
      <c r="C8" s="0" t="n">
        <v>0.0176176089587</v>
      </c>
      <c r="D8" s="0" t="n">
        <v>3</v>
      </c>
    </row>
    <row r="9" customFormat="false" ht="15.75" hidden="false" customHeight="false" outlineLevel="0" collapsed="false">
      <c r="A9" s="0" t="s">
        <v>3357</v>
      </c>
      <c r="B9" s="0" t="s">
        <v>3358</v>
      </c>
      <c r="C9" s="0" t="n">
        <v>0.003785392233</v>
      </c>
      <c r="D9" s="0" t="n">
        <v>1</v>
      </c>
    </row>
    <row r="10" customFormat="false" ht="15.75" hidden="false" customHeight="false" outlineLevel="0" collapsed="false">
      <c r="A10" s="0" t="s">
        <v>161</v>
      </c>
      <c r="B10" s="0" t="s">
        <v>162</v>
      </c>
      <c r="C10" s="0" t="n">
        <v>0.04205771545383</v>
      </c>
      <c r="D10" s="0" t="n">
        <v>21</v>
      </c>
    </row>
    <row r="11" customFormat="false" ht="15.75" hidden="false" customHeight="false" outlineLevel="0" collapsed="false">
      <c r="A11" s="0" t="s">
        <v>303</v>
      </c>
      <c r="B11" s="0" t="s">
        <v>304</v>
      </c>
      <c r="C11" s="0" t="n">
        <v>0.0019716263335</v>
      </c>
      <c r="D11" s="0" t="n">
        <v>1</v>
      </c>
    </row>
    <row r="12" customFormat="false" ht="15.75" hidden="false" customHeight="false" outlineLevel="0" collapsed="false">
      <c r="A12" s="0" t="s">
        <v>51</v>
      </c>
      <c r="B12" s="0" t="s">
        <v>52</v>
      </c>
      <c r="C12" s="0" t="n">
        <v>0.540044448663</v>
      </c>
      <c r="D12" s="0" t="n">
        <v>6</v>
      </c>
    </row>
    <row r="13" customFormat="false" ht="15.75" hidden="false" customHeight="false" outlineLevel="0" collapsed="false">
      <c r="A13" s="0" t="s">
        <v>201</v>
      </c>
      <c r="B13" s="0" t="s">
        <v>202</v>
      </c>
      <c r="C13" s="0" t="n">
        <v>0.2338553920942</v>
      </c>
      <c r="D13" s="0" t="n">
        <v>5</v>
      </c>
    </row>
    <row r="14" customFormat="false" ht="15.75" hidden="false" customHeight="false" outlineLevel="0" collapsed="false">
      <c r="A14" s="0" t="s">
        <v>551</v>
      </c>
      <c r="B14" s="0" t="s">
        <v>552</v>
      </c>
      <c r="C14" s="0" t="n">
        <v>0.0092570820277</v>
      </c>
      <c r="D14" s="0" t="n">
        <v>2</v>
      </c>
    </row>
    <row r="15" customFormat="false" ht="15.75" hidden="false" customHeight="false" outlineLevel="0" collapsed="false">
      <c r="A15" s="0" t="s">
        <v>788</v>
      </c>
      <c r="B15" s="0" t="s">
        <v>789</v>
      </c>
      <c r="C15" s="0" t="n">
        <v>0.127397715362589</v>
      </c>
      <c r="D15" s="0" t="n">
        <v>12</v>
      </c>
    </row>
    <row r="16" customFormat="false" ht="15.75" hidden="false" customHeight="false" outlineLevel="0" collapsed="false">
      <c r="A16" s="0" t="s">
        <v>221</v>
      </c>
      <c r="B16" s="0" t="s">
        <v>222</v>
      </c>
      <c r="C16" s="0" t="n">
        <v>0.0205439181348</v>
      </c>
      <c r="D16" s="0" t="n">
        <v>2</v>
      </c>
    </row>
    <row r="17" customFormat="false" ht="15.75" hidden="false" customHeight="false" outlineLevel="0" collapsed="false">
      <c r="A17" s="0" t="s">
        <v>28</v>
      </c>
      <c r="B17" s="0" t="s">
        <v>29</v>
      </c>
      <c r="C17" s="0" t="n">
        <v>0.018231999537</v>
      </c>
      <c r="D17" s="0" t="n">
        <v>1</v>
      </c>
    </row>
    <row r="18" customFormat="false" ht="15.75" hidden="false" customHeight="false" outlineLevel="0" collapsed="false">
      <c r="A18" s="0" t="s">
        <v>39</v>
      </c>
      <c r="B18" s="0" t="s">
        <v>40</v>
      </c>
      <c r="C18" s="0" t="n">
        <v>0.296941904661</v>
      </c>
      <c r="D18" s="0" t="n">
        <v>4</v>
      </c>
    </row>
    <row r="19" customFormat="false" ht="15.75" hidden="false" customHeight="false" outlineLevel="0" collapsed="false">
      <c r="A19" s="0" t="s">
        <v>35</v>
      </c>
      <c r="B19" s="0" t="s">
        <v>36</v>
      </c>
      <c r="C19" s="0" t="n">
        <v>0.05995996016</v>
      </c>
      <c r="D19" s="0" t="n">
        <v>1</v>
      </c>
    </row>
    <row r="20" customFormat="false" ht="15.75" hidden="false" customHeight="false" outlineLevel="0" collapsed="false">
      <c r="A20" s="0" t="s">
        <v>197</v>
      </c>
      <c r="B20" s="0" t="s">
        <v>198</v>
      </c>
      <c r="C20" s="0" t="n">
        <v>0.055557802691</v>
      </c>
      <c r="D20" s="0" t="n">
        <v>3</v>
      </c>
    </row>
    <row r="21" customFormat="false" ht="15.75" hidden="false" customHeight="false" outlineLevel="0" collapsed="false">
      <c r="A21" s="0" t="s">
        <v>126</v>
      </c>
      <c r="B21" s="0" t="s">
        <v>127</v>
      </c>
      <c r="C21" s="0" t="n">
        <v>0.089797695602</v>
      </c>
      <c r="D21" s="0" t="n">
        <v>4</v>
      </c>
    </row>
    <row r="22" customFormat="false" ht="15.75" hidden="false" customHeight="false" outlineLevel="0" collapsed="false">
      <c r="A22" s="0" t="s">
        <v>4109</v>
      </c>
      <c r="B22" s="0" t="s">
        <v>4110</v>
      </c>
      <c r="C22" s="0" t="n">
        <v>0.0004938730309</v>
      </c>
      <c r="D22" s="0" t="n">
        <v>1</v>
      </c>
    </row>
    <row r="23" customFormat="false" ht="15.75" hidden="false" customHeight="false" outlineLevel="0" collapsed="false">
      <c r="A23" s="0" t="s">
        <v>1829</v>
      </c>
      <c r="B23" s="0" t="s">
        <v>1830</v>
      </c>
      <c r="C23" s="0" t="n">
        <v>0.0242719957</v>
      </c>
      <c r="D23" s="0" t="n">
        <v>1</v>
      </c>
    </row>
    <row r="24" customFormat="false" ht="15.75" hidden="false" customHeight="false" outlineLevel="0" collapsed="false">
      <c r="A24" s="0" t="s">
        <v>78</v>
      </c>
      <c r="B24" s="0" t="s">
        <v>79</v>
      </c>
      <c r="C24" s="0" t="n">
        <v>0.02976805142</v>
      </c>
      <c r="D24" s="0" t="n">
        <v>1</v>
      </c>
    </row>
    <row r="25" customFormat="false" ht="15.75" hidden="false" customHeight="false" outlineLevel="0" collapsed="false">
      <c r="A25" s="0" t="s">
        <v>10581</v>
      </c>
      <c r="B25" s="0" t="s">
        <v>10582</v>
      </c>
      <c r="C25" s="0" t="n">
        <v>0.0005388212798</v>
      </c>
      <c r="D25" s="0" t="n">
        <v>1</v>
      </c>
    </row>
    <row r="26" customFormat="false" ht="15.75" hidden="false" customHeight="false" outlineLevel="0" collapsed="false">
      <c r="A26" s="0" t="s">
        <v>1387</v>
      </c>
      <c r="B26" s="0" t="s">
        <v>1388</v>
      </c>
      <c r="C26" s="0" t="n">
        <v>0.010670490619</v>
      </c>
      <c r="D26" s="0" t="n">
        <v>1</v>
      </c>
    </row>
    <row r="27" customFormat="false" ht="15.75" hidden="false" customHeight="false" outlineLevel="0" collapsed="false">
      <c r="A27" s="0" t="s">
        <v>805</v>
      </c>
      <c r="B27" s="0" t="s">
        <v>806</v>
      </c>
      <c r="C27" s="0" t="n">
        <v>0.013639311745</v>
      </c>
      <c r="D27" s="0" t="n">
        <v>1</v>
      </c>
    </row>
    <row r="28" customFormat="false" ht="15.75" hidden="false" customHeight="false" outlineLevel="0" collapsed="false">
      <c r="A28" s="0" t="s">
        <v>264</v>
      </c>
      <c r="B28" s="0" t="s">
        <v>265</v>
      </c>
      <c r="C28" s="0" t="n">
        <v>0.266123338724</v>
      </c>
      <c r="D28" s="0" t="n">
        <v>9</v>
      </c>
    </row>
    <row r="29" customFormat="false" ht="15.75" hidden="false" customHeight="false" outlineLevel="0" collapsed="false">
      <c r="A29" s="0" t="s">
        <v>24</v>
      </c>
      <c r="B29" s="0" t="s">
        <v>25</v>
      </c>
      <c r="C29" s="0" t="n">
        <v>0.92605416662096</v>
      </c>
      <c r="D29" s="0" t="n">
        <v>40</v>
      </c>
    </row>
    <row r="30" customFormat="false" ht="15.75" hidden="false" customHeight="false" outlineLevel="0" collapsed="false">
      <c r="A30" s="0" t="s">
        <v>240</v>
      </c>
      <c r="B30" s="0" t="s">
        <v>241</v>
      </c>
      <c r="C30" s="0" t="n">
        <v>0.049602900875</v>
      </c>
      <c r="D30" s="0" t="n">
        <v>2</v>
      </c>
    </row>
    <row r="31" customFormat="false" ht="15.75" hidden="false" customHeight="false" outlineLevel="0" collapsed="false">
      <c r="A31" s="0" t="s">
        <v>9968</v>
      </c>
      <c r="B31" s="0" t="s">
        <v>9969</v>
      </c>
      <c r="C31" s="0" t="n">
        <v>0.004269335144</v>
      </c>
      <c r="D31" s="0" t="n">
        <v>2</v>
      </c>
    </row>
    <row r="32" customFormat="false" ht="15.75" hidden="false" customHeight="false" outlineLevel="0" collapsed="false">
      <c r="A32" s="0" t="s">
        <v>612</v>
      </c>
      <c r="B32" s="0" t="s">
        <v>613</v>
      </c>
      <c r="C32" s="0" t="n">
        <v>0.0026423218364</v>
      </c>
      <c r="D32" s="0" t="n">
        <v>1</v>
      </c>
    </row>
    <row r="33" customFormat="false" ht="15.75" hidden="false" customHeight="false" outlineLevel="0" collapsed="false">
      <c r="A33" s="0" t="s">
        <v>100</v>
      </c>
      <c r="B33" s="0" t="s">
        <v>101</v>
      </c>
      <c r="C33" s="0" t="n">
        <v>0.02947393436</v>
      </c>
      <c r="D33" s="0" t="n">
        <v>1</v>
      </c>
    </row>
    <row r="34" customFormat="false" ht="15.75" hidden="false" customHeight="false" outlineLevel="0" collapsed="false">
      <c r="A34" s="0" t="s">
        <v>1176</v>
      </c>
      <c r="B34" s="0" t="s">
        <v>1177</v>
      </c>
      <c r="C34" s="0" t="n">
        <v>0.06168855833</v>
      </c>
      <c r="D34" s="0" t="n">
        <v>1</v>
      </c>
    </row>
    <row r="35" customFormat="false" ht="15.75" hidden="false" customHeight="false" outlineLevel="0" collapsed="false">
      <c r="A35" s="0" t="s">
        <v>986</v>
      </c>
      <c r="B35" s="0" t="s">
        <v>987</v>
      </c>
      <c r="C35" s="0" t="n">
        <v>0.002846272351</v>
      </c>
      <c r="D35" s="0" t="n">
        <v>1</v>
      </c>
    </row>
    <row r="36" customFormat="false" ht="15.75" hidden="false" customHeight="false" outlineLevel="0" collapsed="false">
      <c r="A36" s="0" t="s">
        <v>645</v>
      </c>
      <c r="B36" s="0" t="s">
        <v>646</v>
      </c>
      <c r="C36" s="0" t="n">
        <v>0.11048519775219</v>
      </c>
      <c r="D36" s="0" t="n">
        <v>10</v>
      </c>
    </row>
    <row r="37" customFormat="false" ht="15.75" hidden="false" customHeight="false" outlineLevel="0" collapsed="false">
      <c r="A37" s="0" t="s">
        <v>17</v>
      </c>
      <c r="B37" s="0" t="s">
        <v>18</v>
      </c>
      <c r="C37" s="0" t="n">
        <v>0.009549264725</v>
      </c>
      <c r="D37" s="0" t="n">
        <v>1</v>
      </c>
    </row>
    <row r="38" customFormat="false" ht="15.75" hidden="false" customHeight="false" outlineLevel="0" collapsed="false">
      <c r="A38" s="0" t="s">
        <v>440</v>
      </c>
      <c r="B38" s="0" t="s">
        <v>441</v>
      </c>
      <c r="C38" s="0" t="n">
        <v>0.000333670227499999</v>
      </c>
      <c r="D38" s="0" t="n">
        <v>1</v>
      </c>
    </row>
    <row r="39" customFormat="false" ht="15.75" hidden="false" customHeight="false" outlineLevel="0" collapsed="false">
      <c r="A39" s="0" t="s">
        <v>191</v>
      </c>
      <c r="B39" s="0" t="s">
        <v>192</v>
      </c>
      <c r="C39" s="0" t="n">
        <v>0.016935183997</v>
      </c>
      <c r="D39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2022-05-31T10:41:47Z</dcterms:created>
  <dc:creator/>
  <dc:description/>
  <dc:language>en-US</dc:language>
  <cp:lastModifiedBy>Almotairi, Fahad</cp:lastModifiedBy>
  <dcterms:modified xsi:type="dcterms:W3CDTF">2022-05-29T09:01:33Z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